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2.xml" ContentType="application/vnd.ms-excel.controlproperties+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FR012483\Documents\0. MinDef\"/>
    </mc:Choice>
  </mc:AlternateContent>
  <bookViews>
    <workbookView xWindow="0" yWindow="0" windowWidth="23010" windowHeight="9330"/>
  </bookViews>
  <sheets>
    <sheet name="Accueil" sheetId="1" r:id="rId1"/>
    <sheet name="Source" sheetId="8" r:id="rId2"/>
    <sheet name="Vague 1" sheetId="2" r:id="rId3"/>
    <sheet name="Vague 2" sheetId="3" r:id="rId4"/>
    <sheet name="Vague 3" sheetId="4" r:id="rId5"/>
    <sheet name="Vague 4" sheetId="5" r:id="rId6"/>
    <sheet name="Synthèse" sheetId="9" r:id="rId7"/>
    <sheet name="Menus_déroulants" sheetId="7" state="hidden" r:id="rId8"/>
  </sheets>
  <externalReferences>
    <externalReference r:id="rId9"/>
  </externalReferences>
  <definedNames>
    <definedName name="_xlnm._FilterDatabase" localSheetId="1" hidden="1">Source!$A$1:$H$89</definedName>
    <definedName name="_xlnm._FilterDatabase" localSheetId="2" hidden="1">'Vague 1'!$A$1:$C$708</definedName>
    <definedName name="_xlnm._FilterDatabase" localSheetId="3" hidden="1">'Vague 2'!$A$1:$C$607</definedName>
    <definedName name="_xlnm._FilterDatabase" localSheetId="4" hidden="1">'Vague 3'!$A$1:$C$708</definedName>
    <definedName name="_xlnm._FilterDatabase" localSheetId="5" hidden="1">'Vague 4'!$A$1:$C$607</definedName>
    <definedName name="Autonomie">Menus_déroulants!$A$2:$B$5</definedName>
    <definedName name="BoxCombo2">"'=Guide_de_lecture!$A$13'"</definedName>
    <definedName name="Complexité">Menus_déroulants!$A$26:$B$29</definedName>
    <definedName name="_xlnm.Criteria" localSheetId="3">'Vague 2'!$I$2</definedName>
    <definedName name="Encadrement">Menus_déroulants!$A$32:$B$39</definedName>
    <definedName name="Expertise">Menus_déroulants!$A$14:$B$17</definedName>
    <definedName name="Exposition">Menus_déroulants!$A$20:$B$23</definedName>
    <definedName name="Liste_Postes">Tableau_Source[DÉSIGNATION DES POSTES]</definedName>
    <definedName name="Opérationnel">Menus_déroulants!$A$48:$B$55</definedName>
    <definedName name="Politique">Menus_déroulants!$A$58:$B$65</definedName>
    <definedName name="POSTE">#REF!</definedName>
    <definedName name="ResultatLB">Accueil!#REF!</definedName>
    <definedName name="Subordination">Menus_déroulants!$A$42:$B$45</definedName>
    <definedName name="Technicité">Menus_déroulants!$A$8:$B$11</definedName>
    <definedName name="TestResultat">Accueil!$C$16</definedName>
  </definedNames>
  <calcPr calcId="152511"/>
</workbook>
</file>

<file path=xl/calcChain.xml><?xml version="1.0" encoding="utf-8"?>
<calcChain xmlns="http://schemas.openxmlformats.org/spreadsheetml/2006/main">
  <c r="G605" i="5" l="1"/>
  <c r="G604" i="5"/>
  <c r="G599" i="5"/>
  <c r="G598" i="5"/>
  <c r="G593" i="5"/>
  <c r="G592" i="5"/>
  <c r="G587" i="5"/>
  <c r="G586" i="5"/>
  <c r="G581" i="5"/>
  <c r="G580" i="5"/>
  <c r="G575" i="5"/>
  <c r="G574" i="5"/>
  <c r="G569" i="5"/>
  <c r="G568" i="5"/>
  <c r="G563" i="5"/>
  <c r="G562" i="5"/>
  <c r="G557" i="5"/>
  <c r="G556" i="5"/>
  <c r="G551" i="5"/>
  <c r="G550" i="5"/>
  <c r="G545" i="5"/>
  <c r="G544" i="5"/>
  <c r="G539" i="5"/>
  <c r="G538" i="5"/>
  <c r="G533" i="5"/>
  <c r="G532" i="5"/>
  <c r="G527" i="5"/>
  <c r="G526" i="5"/>
  <c r="G521" i="5"/>
  <c r="G520" i="5"/>
  <c r="G515" i="5"/>
  <c r="G514" i="5"/>
  <c r="G509" i="5"/>
  <c r="G508" i="5"/>
  <c r="G503" i="5"/>
  <c r="G502" i="5"/>
  <c r="G497" i="5"/>
  <c r="G496" i="5"/>
  <c r="G491" i="5"/>
  <c r="G490" i="5"/>
  <c r="G485" i="5"/>
  <c r="G484" i="5"/>
  <c r="G479" i="5"/>
  <c r="G478" i="5"/>
  <c r="G473" i="5"/>
  <c r="G472" i="5"/>
  <c r="G467" i="5"/>
  <c r="G466" i="5"/>
  <c r="G461" i="5"/>
  <c r="G460" i="5"/>
  <c r="G455" i="5"/>
  <c r="G454" i="5"/>
  <c r="G449" i="5"/>
  <c r="G448" i="5"/>
  <c r="G443" i="5"/>
  <c r="G442" i="5"/>
  <c r="G437" i="5"/>
  <c r="G436" i="5"/>
  <c r="G431" i="5"/>
  <c r="G430" i="5"/>
  <c r="G425" i="5"/>
  <c r="G424" i="5"/>
  <c r="G419" i="5"/>
  <c r="G418" i="5"/>
  <c r="G413" i="5"/>
  <c r="G412" i="5"/>
  <c r="G407" i="5"/>
  <c r="G406" i="5"/>
  <c r="G401" i="5"/>
  <c r="G400" i="5"/>
  <c r="G395" i="5"/>
  <c r="G394" i="5"/>
  <c r="G389" i="5"/>
  <c r="G388" i="5"/>
  <c r="G383" i="5"/>
  <c r="G382" i="5"/>
  <c r="G377" i="5"/>
  <c r="G376" i="5"/>
  <c r="G371" i="5"/>
  <c r="G370" i="5"/>
  <c r="G365" i="5"/>
  <c r="G364" i="5"/>
  <c r="G359" i="5"/>
  <c r="G358" i="5"/>
  <c r="G353" i="5"/>
  <c r="G352" i="5"/>
  <c r="G347" i="5"/>
  <c r="G346" i="5"/>
  <c r="G341" i="5"/>
  <c r="G340" i="5"/>
  <c r="G335" i="5"/>
  <c r="G334" i="5"/>
  <c r="G329" i="5"/>
  <c r="G328" i="5"/>
  <c r="G323" i="5"/>
  <c r="G322" i="5"/>
  <c r="G317" i="5"/>
  <c r="G316" i="5"/>
  <c r="G311" i="5"/>
  <c r="G310" i="5"/>
  <c r="G305" i="5"/>
  <c r="G304" i="5"/>
  <c r="G299" i="5"/>
  <c r="G298" i="5"/>
  <c r="G293" i="5"/>
  <c r="G292" i="5"/>
  <c r="G287" i="5"/>
  <c r="G286" i="5"/>
  <c r="G281" i="5"/>
  <c r="G280" i="5"/>
  <c r="G275" i="5"/>
  <c r="G274" i="5"/>
  <c r="G269" i="5"/>
  <c r="G268" i="5"/>
  <c r="G263" i="5"/>
  <c r="G262" i="5"/>
  <c r="G257" i="5"/>
  <c r="G256" i="5"/>
  <c r="G251" i="5"/>
  <c r="G250" i="5"/>
  <c r="G245" i="5"/>
  <c r="G244" i="5"/>
  <c r="G239" i="5"/>
  <c r="G238" i="5"/>
  <c r="G233" i="5"/>
  <c r="G232" i="5"/>
  <c r="G227" i="5"/>
  <c r="G226" i="5"/>
  <c r="G221" i="5"/>
  <c r="G220" i="5"/>
  <c r="G215" i="5"/>
  <c r="G214" i="5"/>
  <c r="G209" i="5"/>
  <c r="G208" i="5"/>
  <c r="G203" i="5"/>
  <c r="G202" i="5"/>
  <c r="G197" i="5"/>
  <c r="G196" i="5"/>
  <c r="G191" i="5"/>
  <c r="G190" i="5"/>
  <c r="G185" i="5"/>
  <c r="G184" i="5"/>
  <c r="G179" i="5"/>
  <c r="G178" i="5"/>
  <c r="G173" i="5"/>
  <c r="G172" i="5"/>
  <c r="G167" i="5"/>
  <c r="G166" i="5"/>
  <c r="G161" i="5"/>
  <c r="G160" i="5"/>
  <c r="G155" i="5"/>
  <c r="G154" i="5"/>
  <c r="G149" i="5"/>
  <c r="G148" i="5"/>
  <c r="G143" i="5"/>
  <c r="G142" i="5"/>
  <c r="G137" i="5"/>
  <c r="G136" i="5"/>
  <c r="G131" i="5"/>
  <c r="G130" i="5"/>
  <c r="G125" i="5"/>
  <c r="G124" i="5"/>
  <c r="G119" i="5"/>
  <c r="G118" i="5"/>
  <c r="G113" i="5"/>
  <c r="G112" i="5"/>
  <c r="G107" i="5"/>
  <c r="G106" i="5"/>
  <c r="G101" i="5"/>
  <c r="G100" i="5"/>
  <c r="G95" i="5"/>
  <c r="G94" i="5"/>
  <c r="G89" i="5"/>
  <c r="G88" i="5"/>
  <c r="G83" i="5"/>
  <c r="G82" i="5"/>
  <c r="G77" i="5"/>
  <c r="G76" i="5"/>
  <c r="G71" i="5"/>
  <c r="G70" i="5"/>
  <c r="G65" i="5"/>
  <c r="G64" i="5"/>
  <c r="G59" i="5"/>
  <c r="G58" i="5"/>
  <c r="G53" i="5"/>
  <c r="G52" i="5"/>
  <c r="G47" i="5"/>
  <c r="G46" i="5"/>
  <c r="G41" i="5"/>
  <c r="G40" i="5"/>
  <c r="G35" i="5"/>
  <c r="G34" i="5"/>
  <c r="G29" i="5"/>
  <c r="G28" i="5"/>
  <c r="G474" i="4"/>
  <c r="G473" i="4"/>
  <c r="G481" i="4"/>
  <c r="G480" i="4"/>
  <c r="G488" i="4"/>
  <c r="G487" i="4"/>
  <c r="G495" i="4"/>
  <c r="G494" i="4"/>
  <c r="G502" i="4"/>
  <c r="G501" i="4"/>
  <c r="G509" i="4"/>
  <c r="G508" i="4"/>
  <c r="G516" i="4"/>
  <c r="G515" i="4"/>
  <c r="G523" i="4"/>
  <c r="G522" i="4"/>
  <c r="G530" i="4"/>
  <c r="G529" i="4"/>
  <c r="G537" i="4"/>
  <c r="G536" i="4"/>
  <c r="G544" i="4"/>
  <c r="G543" i="4"/>
  <c r="G551" i="4"/>
  <c r="G550" i="4"/>
  <c r="G558" i="4"/>
  <c r="G557" i="4"/>
  <c r="G565" i="4"/>
  <c r="G564" i="4"/>
  <c r="G572" i="4"/>
  <c r="G571" i="4"/>
  <c r="G579" i="4"/>
  <c r="G578" i="4"/>
  <c r="G586" i="4"/>
  <c r="G585" i="4"/>
  <c r="G593" i="4"/>
  <c r="G592" i="4"/>
  <c r="G600" i="4"/>
  <c r="G599" i="4"/>
  <c r="G607" i="4"/>
  <c r="G606" i="4"/>
  <c r="G614" i="4"/>
  <c r="G613" i="4"/>
  <c r="G621" i="4"/>
  <c r="G620" i="4"/>
  <c r="G628" i="4"/>
  <c r="G627" i="4"/>
  <c r="G635" i="4"/>
  <c r="G634" i="4"/>
  <c r="G642" i="4"/>
  <c r="G641" i="4"/>
  <c r="G649" i="4"/>
  <c r="G648" i="4"/>
  <c r="G656" i="4"/>
  <c r="G655" i="4"/>
  <c r="G670" i="4"/>
  <c r="G669" i="4"/>
  <c r="G663" i="4"/>
  <c r="G662" i="4"/>
  <c r="G677" i="4"/>
  <c r="G676" i="4"/>
  <c r="G684" i="4"/>
  <c r="G683" i="4"/>
  <c r="G691" i="4"/>
  <c r="G690" i="4"/>
  <c r="G698" i="4"/>
  <c r="G697" i="4"/>
  <c r="G705" i="4"/>
  <c r="G704" i="4"/>
  <c r="G467" i="4"/>
  <c r="G466" i="4"/>
  <c r="G460" i="4"/>
  <c r="G459" i="4"/>
  <c r="G453" i="4"/>
  <c r="G452" i="4"/>
  <c r="G446" i="4"/>
  <c r="G445" i="4"/>
  <c r="G439" i="4"/>
  <c r="G438" i="4"/>
  <c r="G432" i="4"/>
  <c r="G431" i="4"/>
  <c r="G425" i="4"/>
  <c r="G424" i="4"/>
  <c r="G418" i="4"/>
  <c r="G417" i="4"/>
  <c r="G411" i="4"/>
  <c r="G410" i="4"/>
  <c r="G404" i="4"/>
  <c r="G403" i="4"/>
  <c r="G397" i="4"/>
  <c r="G396" i="4"/>
  <c r="G390" i="4"/>
  <c r="G389" i="4"/>
  <c r="G383" i="4"/>
  <c r="G382" i="4"/>
  <c r="G376" i="4"/>
  <c r="G375" i="4"/>
  <c r="G369" i="4"/>
  <c r="G368" i="4"/>
  <c r="G362" i="4"/>
  <c r="G361" i="4"/>
  <c r="G355" i="4"/>
  <c r="G354" i="4"/>
  <c r="G348" i="4"/>
  <c r="G347" i="4"/>
  <c r="G341" i="4"/>
  <c r="G340" i="4"/>
  <c r="G334" i="4"/>
  <c r="G333" i="4"/>
  <c r="G327" i="4"/>
  <c r="G326" i="4"/>
  <c r="G320" i="4"/>
  <c r="G319" i="4"/>
  <c r="G313" i="4"/>
  <c r="G312" i="4"/>
  <c r="G306" i="4"/>
  <c r="G305" i="4"/>
  <c r="G299" i="4"/>
  <c r="G298" i="4"/>
  <c r="G292" i="4"/>
  <c r="G291" i="4"/>
  <c r="G285" i="4"/>
  <c r="G284" i="4"/>
  <c r="G278" i="4"/>
  <c r="G277" i="4"/>
  <c r="G271" i="4"/>
  <c r="G270" i="4"/>
  <c r="G264" i="4"/>
  <c r="G263" i="4"/>
  <c r="G257" i="4"/>
  <c r="G256" i="4"/>
  <c r="G250" i="4"/>
  <c r="G249" i="4"/>
  <c r="G243" i="4"/>
  <c r="G242" i="4"/>
  <c r="G236" i="4"/>
  <c r="G235" i="4"/>
  <c r="G229" i="4"/>
  <c r="G228" i="4"/>
  <c r="G222" i="4"/>
  <c r="G221" i="4"/>
  <c r="G215" i="4"/>
  <c r="G214" i="4"/>
  <c r="G208" i="4"/>
  <c r="G207" i="4"/>
  <c r="G201" i="4"/>
  <c r="G200" i="4"/>
  <c r="G194" i="4"/>
  <c r="G193" i="4"/>
  <c r="G187" i="4"/>
  <c r="G186" i="4"/>
  <c r="G180" i="4"/>
  <c r="G179" i="4"/>
  <c r="G173" i="4"/>
  <c r="G172" i="4"/>
  <c r="G166" i="4"/>
  <c r="G165" i="4"/>
  <c r="G159" i="4"/>
  <c r="G158" i="4"/>
  <c r="G152" i="4"/>
  <c r="G151" i="4"/>
  <c r="G145" i="4"/>
  <c r="G144" i="4"/>
  <c r="G138" i="4"/>
  <c r="G137" i="4"/>
  <c r="G131" i="4"/>
  <c r="G130" i="4"/>
  <c r="G124" i="4"/>
  <c r="G123" i="4"/>
  <c r="G117" i="4"/>
  <c r="G116" i="4"/>
  <c r="G110" i="4"/>
  <c r="G109" i="4"/>
  <c r="G103" i="4"/>
  <c r="G102" i="4"/>
  <c r="G96" i="4"/>
  <c r="G95" i="4"/>
  <c r="G89" i="4"/>
  <c r="G88" i="4"/>
  <c r="G82" i="4"/>
  <c r="G81" i="4"/>
  <c r="G75" i="4"/>
  <c r="G74" i="4"/>
  <c r="G68" i="4"/>
  <c r="G67" i="4"/>
  <c r="G61" i="4"/>
  <c r="G60" i="4"/>
  <c r="G54" i="4"/>
  <c r="G53" i="4"/>
  <c r="G47" i="4"/>
  <c r="G46" i="4"/>
  <c r="G40" i="4"/>
  <c r="G39" i="4"/>
  <c r="G33" i="4"/>
  <c r="G32" i="4"/>
  <c r="G605" i="3"/>
  <c r="G604" i="3"/>
  <c r="G599" i="3"/>
  <c r="G598" i="3"/>
  <c r="G593" i="3"/>
  <c r="G592" i="3"/>
  <c r="G587" i="3"/>
  <c r="G586" i="3"/>
  <c r="G581" i="3"/>
  <c r="G580" i="3"/>
  <c r="G575" i="3"/>
  <c r="G574" i="3"/>
  <c r="G569" i="3"/>
  <c r="G568" i="3"/>
  <c r="G563" i="3"/>
  <c r="G562" i="3"/>
  <c r="G557" i="3"/>
  <c r="G556" i="3"/>
  <c r="G551" i="3"/>
  <c r="G550" i="3"/>
  <c r="G545" i="3"/>
  <c r="G544" i="3"/>
  <c r="G539" i="3"/>
  <c r="G538" i="3"/>
  <c r="G533" i="3"/>
  <c r="G532" i="3"/>
  <c r="G527" i="3"/>
  <c r="G526" i="3"/>
  <c r="G521" i="3"/>
  <c r="G520" i="3"/>
  <c r="G515" i="3"/>
  <c r="G514" i="3"/>
  <c r="G509" i="3"/>
  <c r="G508" i="3"/>
  <c r="G503" i="3"/>
  <c r="G502" i="3"/>
  <c r="G497" i="3"/>
  <c r="G496" i="3"/>
  <c r="G491" i="3"/>
  <c r="G490" i="3"/>
  <c r="G485" i="3"/>
  <c r="G484" i="3"/>
  <c r="G479" i="3"/>
  <c r="G478" i="3"/>
  <c r="G473" i="3"/>
  <c r="G472" i="3"/>
  <c r="G467" i="3"/>
  <c r="G466" i="3"/>
  <c r="G461" i="3"/>
  <c r="G460" i="3"/>
  <c r="G455" i="3"/>
  <c r="G454" i="3"/>
  <c r="G449" i="3"/>
  <c r="G448" i="3"/>
  <c r="G443" i="3"/>
  <c r="G442" i="3"/>
  <c r="G437" i="3"/>
  <c r="G436" i="3"/>
  <c r="G431" i="3"/>
  <c r="G430" i="3"/>
  <c r="G425" i="3"/>
  <c r="G424" i="3"/>
  <c r="G419" i="3"/>
  <c r="G418" i="3"/>
  <c r="G413" i="3"/>
  <c r="G412" i="3"/>
  <c r="G407" i="3"/>
  <c r="G406" i="3"/>
  <c r="G401" i="3"/>
  <c r="G400" i="3"/>
  <c r="G395" i="3"/>
  <c r="G394" i="3"/>
  <c r="G389" i="3"/>
  <c r="G388" i="3"/>
  <c r="G383" i="3"/>
  <c r="G382" i="3"/>
  <c r="G377" i="3"/>
  <c r="G376" i="3"/>
  <c r="G371" i="3"/>
  <c r="G370" i="3"/>
  <c r="G365" i="3"/>
  <c r="G364" i="3"/>
  <c r="G359" i="3"/>
  <c r="G358" i="3"/>
  <c r="G353" i="3"/>
  <c r="G352" i="3"/>
  <c r="G347" i="3"/>
  <c r="G346" i="3"/>
  <c r="G341" i="3"/>
  <c r="G340" i="3"/>
  <c r="G335" i="3"/>
  <c r="G334" i="3"/>
  <c r="G329" i="3"/>
  <c r="G328" i="3"/>
  <c r="G323" i="3"/>
  <c r="G322" i="3"/>
  <c r="G317" i="3"/>
  <c r="G316" i="3"/>
  <c r="G311" i="3"/>
  <c r="G310" i="3"/>
  <c r="G305" i="3"/>
  <c r="G304" i="3"/>
  <c r="G299" i="3"/>
  <c r="G298" i="3"/>
  <c r="G293" i="3"/>
  <c r="G292" i="3"/>
  <c r="G287" i="3"/>
  <c r="G286" i="3"/>
  <c r="G281" i="3"/>
  <c r="G280" i="3"/>
  <c r="G275" i="3"/>
  <c r="G274" i="3"/>
  <c r="G269" i="3"/>
  <c r="G268" i="3"/>
  <c r="G263" i="3"/>
  <c r="G262" i="3"/>
  <c r="G257" i="3"/>
  <c r="G256" i="3"/>
  <c r="G251" i="3"/>
  <c r="G250" i="3"/>
  <c r="G245" i="3"/>
  <c r="G244" i="3"/>
  <c r="G239" i="3"/>
  <c r="G238" i="3"/>
  <c r="G233" i="3"/>
  <c r="G232" i="3"/>
  <c r="G227" i="3"/>
  <c r="G226" i="3"/>
  <c r="G221" i="3"/>
  <c r="G220" i="3"/>
  <c r="G215" i="3"/>
  <c r="G214" i="3"/>
  <c r="G209" i="3"/>
  <c r="G208" i="3"/>
  <c r="G203" i="3"/>
  <c r="G202" i="3"/>
  <c r="G197" i="3"/>
  <c r="G196" i="3"/>
  <c r="G191" i="3"/>
  <c r="G190" i="3"/>
  <c r="G185" i="3"/>
  <c r="G184" i="3"/>
  <c r="G179" i="3"/>
  <c r="G178" i="3"/>
  <c r="G173" i="3"/>
  <c r="G172" i="3"/>
  <c r="G167" i="3"/>
  <c r="G166" i="3"/>
  <c r="G161" i="3"/>
  <c r="G160" i="3"/>
  <c r="G155" i="3"/>
  <c r="G154" i="3"/>
  <c r="G149" i="3"/>
  <c r="G148" i="3"/>
  <c r="G143" i="3"/>
  <c r="G142" i="3"/>
  <c r="G137" i="3"/>
  <c r="G136" i="3"/>
  <c r="G131" i="3"/>
  <c r="G130" i="3"/>
  <c r="G125" i="3"/>
  <c r="G124" i="3"/>
  <c r="G119" i="3"/>
  <c r="G118" i="3"/>
  <c r="G113" i="3"/>
  <c r="G112" i="3"/>
  <c r="G107" i="3"/>
  <c r="G106" i="3"/>
  <c r="G101" i="3"/>
  <c r="G100" i="3"/>
  <c r="G95" i="3"/>
  <c r="G94" i="3"/>
  <c r="G89" i="3"/>
  <c r="G88" i="3"/>
  <c r="G83" i="3"/>
  <c r="G82" i="3"/>
  <c r="G77" i="3"/>
  <c r="G76" i="3"/>
  <c r="G71" i="3"/>
  <c r="G70" i="3"/>
  <c r="G65" i="3"/>
  <c r="G64" i="3"/>
  <c r="G59" i="3"/>
  <c r="G58" i="3"/>
  <c r="G53" i="3"/>
  <c r="G52" i="3"/>
  <c r="G47" i="3"/>
  <c r="G46" i="3"/>
  <c r="G41" i="3"/>
  <c r="G40" i="3"/>
  <c r="G35" i="3"/>
  <c r="G34" i="3"/>
  <c r="G29" i="3"/>
  <c r="G28" i="3"/>
  <c r="G706" i="2"/>
  <c r="G705" i="2"/>
  <c r="G704" i="2"/>
  <c r="G699" i="2"/>
  <c r="G698" i="2"/>
  <c r="G697" i="2"/>
  <c r="G692" i="2"/>
  <c r="G691" i="2"/>
  <c r="G690" i="2"/>
  <c r="G685" i="2"/>
  <c r="G684" i="2"/>
  <c r="G683" i="2"/>
  <c r="G678" i="2"/>
  <c r="G677" i="2"/>
  <c r="G676" i="2"/>
  <c r="G671" i="2"/>
  <c r="G670" i="2"/>
  <c r="G669" i="2"/>
  <c r="G664" i="2"/>
  <c r="G663" i="2"/>
  <c r="G662" i="2"/>
  <c r="G657" i="2"/>
  <c r="G656" i="2"/>
  <c r="G655" i="2"/>
  <c r="G650" i="2"/>
  <c r="G649" i="2"/>
  <c r="G648" i="2"/>
  <c r="G643" i="2"/>
  <c r="G642" i="2"/>
  <c r="G641" i="2"/>
  <c r="G636" i="2"/>
  <c r="G635" i="2"/>
  <c r="G634" i="2"/>
  <c r="G629" i="2"/>
  <c r="G628" i="2"/>
  <c r="G627" i="2"/>
  <c r="G622" i="2"/>
  <c r="G621" i="2"/>
  <c r="G620" i="2"/>
  <c r="G615" i="2"/>
  <c r="G614" i="2"/>
  <c r="G613" i="2"/>
  <c r="G608" i="2"/>
  <c r="G607" i="2"/>
  <c r="G606" i="2"/>
  <c r="G601" i="2"/>
  <c r="G600" i="2"/>
  <c r="G599" i="2"/>
  <c r="G594" i="2"/>
  <c r="G593" i="2"/>
  <c r="G592" i="2"/>
  <c r="G587" i="2"/>
  <c r="G586" i="2"/>
  <c r="G585" i="2"/>
  <c r="G580" i="2"/>
  <c r="G579" i="2"/>
  <c r="G578" i="2"/>
  <c r="G573" i="2"/>
  <c r="G572" i="2"/>
  <c r="G571" i="2"/>
  <c r="G566" i="2"/>
  <c r="G565" i="2"/>
  <c r="G564" i="2"/>
  <c r="G559" i="2"/>
  <c r="G558" i="2"/>
  <c r="G557" i="2"/>
  <c r="G552" i="2"/>
  <c r="G551" i="2"/>
  <c r="G550" i="2"/>
  <c r="G545" i="2"/>
  <c r="G544" i="2"/>
  <c r="G543" i="2"/>
  <c r="G538" i="2"/>
  <c r="G537" i="2"/>
  <c r="G536" i="2"/>
  <c r="G531" i="2"/>
  <c r="G530" i="2"/>
  <c r="G529" i="2"/>
  <c r="G524" i="2"/>
  <c r="G523" i="2"/>
  <c r="G522" i="2"/>
  <c r="G517" i="2"/>
  <c r="G516" i="2"/>
  <c r="G515" i="2"/>
  <c r="G510" i="2"/>
  <c r="G509" i="2"/>
  <c r="G508" i="2"/>
  <c r="G503" i="2"/>
  <c r="G502" i="2"/>
  <c r="G501" i="2"/>
  <c r="G496" i="2"/>
  <c r="G495" i="2"/>
  <c r="G494" i="2"/>
  <c r="G489" i="2"/>
  <c r="G488" i="2"/>
  <c r="G487" i="2"/>
  <c r="G482" i="2"/>
  <c r="G481" i="2"/>
  <c r="G480" i="2"/>
  <c r="G475" i="2"/>
  <c r="G474" i="2"/>
  <c r="G473" i="2"/>
  <c r="G468" i="2"/>
  <c r="G467" i="2"/>
  <c r="G466" i="2"/>
  <c r="G461" i="2"/>
  <c r="G460" i="2"/>
  <c r="G459" i="2"/>
  <c r="G454" i="2"/>
  <c r="G453" i="2"/>
  <c r="G452" i="2"/>
  <c r="G447" i="2"/>
  <c r="G446" i="2"/>
  <c r="G445" i="2"/>
  <c r="G440" i="2"/>
  <c r="G439" i="2"/>
  <c r="G438" i="2"/>
  <c r="G433" i="2"/>
  <c r="G432" i="2"/>
  <c r="G431" i="2"/>
  <c r="G426" i="2"/>
  <c r="G425" i="2"/>
  <c r="G424" i="2"/>
  <c r="G419" i="2"/>
  <c r="G418" i="2"/>
  <c r="G417" i="2"/>
  <c r="G412" i="2"/>
  <c r="G411" i="2"/>
  <c r="G410" i="2"/>
  <c r="G405" i="2"/>
  <c r="G404" i="2"/>
  <c r="G403" i="2"/>
  <c r="G398" i="2"/>
  <c r="G397" i="2"/>
  <c r="G396" i="2"/>
  <c r="G391" i="2"/>
  <c r="G390" i="2"/>
  <c r="G389" i="2"/>
  <c r="G384" i="2"/>
  <c r="G383" i="2"/>
  <c r="G382" i="2"/>
  <c r="G377" i="2"/>
  <c r="G376" i="2"/>
  <c r="G375" i="2"/>
  <c r="G370" i="2"/>
  <c r="G369" i="2"/>
  <c r="G368" i="2"/>
  <c r="G363" i="2"/>
  <c r="G362" i="2"/>
  <c r="G361" i="2"/>
  <c r="G356" i="2"/>
  <c r="G355" i="2"/>
  <c r="G354" i="2"/>
  <c r="G349" i="2"/>
  <c r="G348" i="2"/>
  <c r="G347" i="2"/>
  <c r="G342" i="2"/>
  <c r="G341" i="2"/>
  <c r="G340" i="2"/>
  <c r="G335" i="2"/>
  <c r="G334" i="2"/>
  <c r="G333" i="2"/>
  <c r="G328" i="2"/>
  <c r="G327" i="2"/>
  <c r="G326" i="2"/>
  <c r="G321" i="2"/>
  <c r="G320" i="2"/>
  <c r="G319" i="2"/>
  <c r="G314" i="2"/>
  <c r="G313" i="2"/>
  <c r="G312" i="2"/>
  <c r="G307" i="2"/>
  <c r="G306" i="2"/>
  <c r="G305" i="2"/>
  <c r="G300" i="2"/>
  <c r="G299" i="2"/>
  <c r="G298" i="2"/>
  <c r="G293" i="2"/>
  <c r="G292" i="2"/>
  <c r="G291" i="2"/>
  <c r="G286" i="2"/>
  <c r="G285" i="2"/>
  <c r="G284" i="2"/>
  <c r="G279" i="2"/>
  <c r="G278" i="2"/>
  <c r="G277" i="2"/>
  <c r="G272" i="2"/>
  <c r="G271" i="2"/>
  <c r="G270" i="2"/>
  <c r="G265" i="2"/>
  <c r="G264" i="2"/>
  <c r="G263" i="2"/>
  <c r="G258" i="2"/>
  <c r="G257" i="2"/>
  <c r="G256" i="2"/>
  <c r="G251" i="2"/>
  <c r="G250" i="2"/>
  <c r="G249" i="2"/>
  <c r="G244" i="2"/>
  <c r="G243" i="2"/>
  <c r="G242" i="2"/>
  <c r="G237" i="2"/>
  <c r="G236" i="2"/>
  <c r="G235" i="2"/>
  <c r="G230" i="2"/>
  <c r="G229" i="2"/>
  <c r="G228" i="2"/>
  <c r="G223" i="2"/>
  <c r="G222" i="2"/>
  <c r="G221" i="2"/>
  <c r="G216" i="2"/>
  <c r="G215" i="2"/>
  <c r="G214" i="2"/>
  <c r="G209" i="2"/>
  <c r="G208" i="2"/>
  <c r="G207" i="2"/>
  <c r="G202" i="2"/>
  <c r="G201" i="2"/>
  <c r="G200" i="2"/>
  <c r="G195" i="2"/>
  <c r="G194" i="2"/>
  <c r="G193" i="2"/>
  <c r="G188" i="2"/>
  <c r="G187" i="2"/>
  <c r="G186" i="2"/>
  <c r="G181" i="2"/>
  <c r="G180" i="2"/>
  <c r="G179" i="2"/>
  <c r="G174" i="2"/>
  <c r="G173" i="2"/>
  <c r="G172" i="2"/>
  <c r="G167" i="2"/>
  <c r="G166" i="2"/>
  <c r="G165" i="2"/>
  <c r="G160" i="2"/>
  <c r="G159" i="2"/>
  <c r="G158" i="2"/>
  <c r="G153" i="2"/>
  <c r="G152" i="2"/>
  <c r="G151" i="2"/>
  <c r="G146" i="2"/>
  <c r="G145" i="2"/>
  <c r="G144" i="2"/>
  <c r="G139" i="2"/>
  <c r="G138" i="2"/>
  <c r="G137" i="2"/>
  <c r="G132" i="2"/>
  <c r="G131" i="2"/>
  <c r="G130" i="2"/>
  <c r="G125" i="2"/>
  <c r="G124" i="2"/>
  <c r="G123" i="2"/>
  <c r="G118" i="2"/>
  <c r="G117" i="2"/>
  <c r="G116" i="2"/>
  <c r="G111" i="2"/>
  <c r="G110" i="2"/>
  <c r="G109" i="2"/>
  <c r="G104" i="2"/>
  <c r="G103" i="2"/>
  <c r="G102" i="2"/>
  <c r="G97" i="2"/>
  <c r="G96" i="2"/>
  <c r="G95" i="2"/>
  <c r="G90" i="2"/>
  <c r="G89" i="2"/>
  <c r="G88" i="2"/>
  <c r="G83" i="2"/>
  <c r="G82" i="2"/>
  <c r="G81" i="2"/>
  <c r="G76" i="2"/>
  <c r="G75" i="2"/>
  <c r="G74" i="2"/>
  <c r="G69" i="2"/>
  <c r="G68" i="2"/>
  <c r="G67" i="2"/>
  <c r="G62" i="2"/>
  <c r="G61" i="2"/>
  <c r="G60" i="2"/>
  <c r="G55" i="2"/>
  <c r="G54" i="2"/>
  <c r="G53" i="2"/>
  <c r="G48" i="2"/>
  <c r="G47" i="2"/>
  <c r="G46" i="2"/>
  <c r="G41" i="2"/>
  <c r="G40" i="2"/>
  <c r="G39" i="2"/>
  <c r="M990" i="9" l="1"/>
  <c r="L990" i="9"/>
  <c r="K990" i="9"/>
  <c r="J990" i="9"/>
  <c r="I990" i="9"/>
  <c r="H990" i="9"/>
  <c r="G990" i="9"/>
  <c r="F990" i="9"/>
  <c r="E990" i="9"/>
  <c r="C3" i="9" l="1"/>
  <c r="D432" i="9" l="1"/>
  <c r="D433" i="9"/>
  <c r="D434" i="9"/>
  <c r="D435" i="9"/>
  <c r="D436" i="9"/>
  <c r="D437" i="9"/>
  <c r="D438" i="9"/>
  <c r="D439" i="9"/>
  <c r="D440" i="9"/>
  <c r="D441" i="9"/>
  <c r="D442" i="9"/>
  <c r="D443" i="9"/>
  <c r="D444" i="9"/>
  <c r="D445" i="9"/>
  <c r="D446" i="9"/>
  <c r="D447" i="9"/>
  <c r="D448" i="9"/>
  <c r="D449" i="9"/>
  <c r="D450" i="9"/>
  <c r="D451" i="9"/>
  <c r="D452" i="9"/>
  <c r="D453" i="9"/>
  <c r="D454" i="9"/>
  <c r="D455" i="9"/>
  <c r="D456" i="9"/>
  <c r="D457" i="9"/>
  <c r="D458" i="9"/>
  <c r="D459" i="9"/>
  <c r="D460" i="9"/>
  <c r="D461" i="9"/>
  <c r="D462" i="9"/>
  <c r="D463" i="9"/>
  <c r="D464" i="9"/>
  <c r="D465" i="9"/>
  <c r="D466" i="9"/>
  <c r="D467" i="9"/>
  <c r="D468" i="9"/>
  <c r="D469" i="9"/>
  <c r="D470" i="9"/>
  <c r="D471" i="9"/>
  <c r="D472" i="9"/>
  <c r="D473" i="9"/>
  <c r="D474" i="9"/>
  <c r="D475" i="9"/>
  <c r="D476" i="9"/>
  <c r="D477" i="9"/>
  <c r="D478" i="9"/>
  <c r="D479" i="9"/>
  <c r="D480" i="9"/>
  <c r="D481" i="9"/>
  <c r="D482" i="9"/>
  <c r="D483" i="9"/>
  <c r="D484" i="9"/>
  <c r="D485" i="9"/>
  <c r="D486" i="9"/>
  <c r="D487" i="9"/>
  <c r="D488" i="9"/>
  <c r="D489" i="9"/>
  <c r="D490" i="9"/>
  <c r="D491" i="9"/>
  <c r="D492" i="9"/>
  <c r="D493" i="9"/>
  <c r="D494" i="9"/>
  <c r="D495" i="9"/>
  <c r="D496" i="9"/>
  <c r="D497" i="9"/>
  <c r="D498" i="9"/>
  <c r="D499" i="9"/>
  <c r="D500" i="9"/>
  <c r="D501" i="9"/>
  <c r="D502" i="9"/>
  <c r="D503" i="9"/>
  <c r="D504" i="9"/>
  <c r="D505" i="9"/>
  <c r="D506" i="9"/>
  <c r="D507" i="9"/>
  <c r="D508" i="9"/>
  <c r="D509" i="9"/>
  <c r="D510" i="9"/>
  <c r="D511" i="9"/>
  <c r="D512" i="9"/>
  <c r="D513" i="9"/>
  <c r="D514" i="9"/>
  <c r="D515" i="9"/>
  <c r="D516" i="9"/>
  <c r="D517" i="9"/>
  <c r="D518" i="9"/>
  <c r="D519" i="9"/>
  <c r="D520" i="9"/>
  <c r="D521" i="9"/>
  <c r="D522" i="9"/>
  <c r="D523" i="9"/>
  <c r="D524" i="9"/>
  <c r="D525" i="9"/>
  <c r="D526" i="9"/>
  <c r="D527" i="9"/>
  <c r="D528" i="9"/>
  <c r="D529" i="9"/>
  <c r="D530" i="9"/>
  <c r="D531" i="9"/>
  <c r="D532" i="9"/>
  <c r="D533" i="9"/>
  <c r="D534" i="9"/>
  <c r="D535" i="9"/>
  <c r="D536" i="9"/>
  <c r="D537" i="9"/>
  <c r="D538" i="9"/>
  <c r="D539" i="9"/>
  <c r="D540" i="9"/>
  <c r="D541" i="9"/>
  <c r="D542" i="9"/>
  <c r="D543" i="9"/>
  <c r="D544" i="9"/>
  <c r="D545" i="9"/>
  <c r="D546" i="9"/>
  <c r="D547" i="9"/>
  <c r="D548" i="9"/>
  <c r="D549" i="9"/>
  <c r="D550" i="9"/>
  <c r="D551" i="9"/>
  <c r="D552" i="9"/>
  <c r="D553" i="9"/>
  <c r="D554" i="9"/>
  <c r="D555" i="9"/>
  <c r="D556" i="9"/>
  <c r="D557" i="9"/>
  <c r="D558" i="9"/>
  <c r="D559" i="9"/>
  <c r="D560" i="9"/>
  <c r="D561" i="9"/>
  <c r="D562" i="9"/>
  <c r="D563" i="9"/>
  <c r="D564" i="9"/>
  <c r="D565" i="9"/>
  <c r="D566" i="9"/>
  <c r="D567" i="9"/>
  <c r="D568" i="9"/>
  <c r="D569" i="9"/>
  <c r="D570" i="9"/>
  <c r="D571" i="9"/>
  <c r="D572" i="9"/>
  <c r="D573" i="9"/>
  <c r="D574" i="9"/>
  <c r="D575" i="9"/>
  <c r="D576" i="9"/>
  <c r="D577" i="9"/>
  <c r="D578" i="9"/>
  <c r="D579" i="9"/>
  <c r="D580" i="9"/>
  <c r="D581" i="9"/>
  <c r="D582" i="9"/>
  <c r="D583" i="9"/>
  <c r="D584" i="9"/>
  <c r="D585" i="9"/>
  <c r="D586" i="9"/>
  <c r="D587" i="9"/>
  <c r="D588" i="9"/>
  <c r="D589" i="9"/>
  <c r="D590" i="9"/>
  <c r="D591" i="9"/>
  <c r="D592" i="9"/>
  <c r="D593" i="9"/>
  <c r="D594" i="9"/>
  <c r="D595" i="9"/>
  <c r="D596" i="9"/>
  <c r="D597" i="9"/>
  <c r="D598" i="9"/>
  <c r="D599" i="9"/>
  <c r="D600" i="9"/>
  <c r="D601" i="9"/>
  <c r="D602" i="9"/>
  <c r="D603" i="9"/>
  <c r="D604" i="9"/>
  <c r="D605" i="9"/>
  <c r="D606" i="9"/>
  <c r="D607" i="9"/>
  <c r="D608" i="9"/>
  <c r="D609" i="9"/>
  <c r="D610" i="9"/>
  <c r="D611" i="9"/>
  <c r="D612" i="9"/>
  <c r="D613" i="9"/>
  <c r="D614" i="9"/>
  <c r="D615" i="9"/>
  <c r="D616" i="9"/>
  <c r="D617" i="9"/>
  <c r="D618" i="9"/>
  <c r="D619" i="9"/>
  <c r="D620" i="9"/>
  <c r="D621" i="9"/>
  <c r="D622" i="9"/>
  <c r="D623" i="9"/>
  <c r="D624" i="9"/>
  <c r="D625" i="9"/>
  <c r="D626" i="9"/>
  <c r="D627" i="9"/>
  <c r="D628" i="9"/>
  <c r="D629" i="9"/>
  <c r="D630" i="9"/>
  <c r="D631" i="9"/>
  <c r="D632" i="9"/>
  <c r="D633" i="9"/>
  <c r="D634" i="9"/>
  <c r="D635" i="9"/>
  <c r="D636" i="9"/>
  <c r="D637" i="9"/>
  <c r="D638" i="9"/>
  <c r="D639" i="9"/>
  <c r="D640" i="9"/>
  <c r="D641" i="9"/>
  <c r="D642" i="9"/>
  <c r="D643" i="9"/>
  <c r="D644" i="9"/>
  <c r="D645" i="9"/>
  <c r="D646" i="9"/>
  <c r="D647" i="9"/>
  <c r="D648" i="9"/>
  <c r="D649" i="9"/>
  <c r="D650" i="9"/>
  <c r="D651" i="9"/>
  <c r="D652" i="9"/>
  <c r="D653" i="9"/>
  <c r="D654" i="9"/>
  <c r="D655" i="9"/>
  <c r="D656" i="9"/>
  <c r="D657" i="9"/>
  <c r="D658" i="9"/>
  <c r="D659" i="9"/>
  <c r="D660" i="9"/>
  <c r="D661" i="9"/>
  <c r="D662" i="9"/>
  <c r="D663" i="9"/>
  <c r="D664" i="9"/>
  <c r="D665" i="9"/>
  <c r="D666" i="9"/>
  <c r="D667" i="9"/>
  <c r="D668" i="9"/>
  <c r="D669" i="9"/>
  <c r="D670" i="9"/>
  <c r="D671" i="9"/>
  <c r="D672" i="9"/>
  <c r="D673" i="9"/>
  <c r="D674" i="9"/>
  <c r="D675" i="9"/>
  <c r="D676" i="9"/>
  <c r="D677" i="9"/>
  <c r="D678" i="9"/>
  <c r="D679" i="9"/>
  <c r="D680" i="9"/>
  <c r="D681" i="9"/>
  <c r="D682" i="9"/>
  <c r="D683" i="9"/>
  <c r="D684" i="9"/>
  <c r="D685" i="9"/>
  <c r="D686" i="9"/>
  <c r="D687" i="9"/>
  <c r="D688" i="9"/>
  <c r="D689" i="9"/>
  <c r="D690" i="9"/>
  <c r="D691" i="9"/>
  <c r="D692" i="9"/>
  <c r="D693" i="9"/>
  <c r="D694" i="9"/>
  <c r="D695" i="9"/>
  <c r="D696" i="9"/>
  <c r="D697" i="9"/>
  <c r="D698" i="9"/>
  <c r="D699" i="9"/>
  <c r="D700" i="9"/>
  <c r="D701" i="9"/>
  <c r="D702" i="9"/>
  <c r="D703" i="9"/>
  <c r="D704" i="9"/>
  <c r="D705" i="9"/>
  <c r="D706" i="9"/>
  <c r="D707" i="9"/>
  <c r="D708" i="9"/>
  <c r="D709" i="9"/>
  <c r="D710" i="9"/>
  <c r="D711" i="9"/>
  <c r="D712" i="9"/>
  <c r="D713" i="9"/>
  <c r="D714" i="9"/>
  <c r="D715" i="9"/>
  <c r="D716" i="9"/>
  <c r="D717" i="9"/>
  <c r="D718" i="9"/>
  <c r="D719" i="9"/>
  <c r="D720" i="9"/>
  <c r="D721" i="9"/>
  <c r="D722" i="9"/>
  <c r="D723" i="9"/>
  <c r="D724" i="9"/>
  <c r="D725" i="9"/>
  <c r="D726" i="9"/>
  <c r="D727" i="9"/>
  <c r="D728" i="9"/>
  <c r="D729" i="9"/>
  <c r="D730" i="9"/>
  <c r="D731" i="9"/>
  <c r="D732" i="9"/>
  <c r="D733" i="9"/>
  <c r="D734" i="9"/>
  <c r="D735" i="9"/>
  <c r="D736" i="9"/>
  <c r="D737" i="9"/>
  <c r="D738" i="9"/>
  <c r="D739" i="9"/>
  <c r="D740" i="9"/>
  <c r="D741" i="9"/>
  <c r="D742" i="9"/>
  <c r="D743" i="9"/>
  <c r="D744" i="9"/>
  <c r="D745" i="9"/>
  <c r="D746" i="9"/>
  <c r="D747" i="9"/>
  <c r="D748" i="9"/>
  <c r="D749" i="9"/>
  <c r="D750" i="9"/>
  <c r="D751" i="9"/>
  <c r="D752" i="9"/>
  <c r="D753" i="9"/>
  <c r="D754" i="9"/>
  <c r="D755" i="9"/>
  <c r="D756" i="9"/>
  <c r="D757" i="9"/>
  <c r="D758" i="9"/>
  <c r="D759" i="9"/>
  <c r="D760" i="9"/>
  <c r="D761" i="9"/>
  <c r="D762" i="9"/>
  <c r="D763" i="9"/>
  <c r="D764" i="9"/>
  <c r="D765" i="9"/>
  <c r="D766" i="9"/>
  <c r="D767" i="9"/>
  <c r="D768" i="9"/>
  <c r="D769" i="9"/>
  <c r="D770" i="9"/>
  <c r="D771" i="9"/>
  <c r="D772" i="9"/>
  <c r="D773" i="9"/>
  <c r="D774" i="9"/>
  <c r="D775" i="9"/>
  <c r="D776" i="9"/>
  <c r="D777" i="9"/>
  <c r="D778" i="9"/>
  <c r="D779" i="9"/>
  <c r="D780" i="9"/>
  <c r="D781" i="9"/>
  <c r="D782" i="9"/>
  <c r="D783" i="9"/>
  <c r="D784" i="9"/>
  <c r="D785" i="9"/>
  <c r="D786" i="9"/>
  <c r="D787" i="9"/>
  <c r="D788" i="9"/>
  <c r="D789" i="9"/>
  <c r="D790" i="9"/>
  <c r="D791" i="9"/>
  <c r="D792" i="9"/>
  <c r="D793" i="9"/>
  <c r="D794" i="9"/>
  <c r="D795" i="9"/>
  <c r="D796" i="9"/>
  <c r="D797" i="9"/>
  <c r="D798" i="9"/>
  <c r="D799" i="9"/>
  <c r="D800" i="9"/>
  <c r="D801" i="9"/>
  <c r="D802" i="9"/>
  <c r="D803" i="9"/>
  <c r="D804" i="9"/>
  <c r="D805" i="9"/>
  <c r="D806" i="9"/>
  <c r="D807" i="9"/>
  <c r="D808" i="9"/>
  <c r="D809" i="9"/>
  <c r="D810" i="9"/>
  <c r="D811" i="9"/>
  <c r="D812" i="9"/>
  <c r="D813" i="9"/>
  <c r="D814" i="9"/>
  <c r="D815" i="9"/>
  <c r="D816" i="9"/>
  <c r="D817" i="9"/>
  <c r="D818" i="9"/>
  <c r="D819" i="9"/>
  <c r="D820" i="9"/>
  <c r="D821" i="9"/>
  <c r="D822" i="9"/>
  <c r="D823" i="9"/>
  <c r="D824" i="9"/>
  <c r="D825" i="9"/>
  <c r="D826" i="9"/>
  <c r="D827" i="9"/>
  <c r="D828" i="9"/>
  <c r="D829" i="9"/>
  <c r="D830" i="9"/>
  <c r="D831" i="9"/>
  <c r="D832" i="9"/>
  <c r="D833" i="9"/>
  <c r="D834" i="9"/>
  <c r="D835" i="9"/>
  <c r="D836" i="9"/>
  <c r="D837" i="9"/>
  <c r="D838" i="9"/>
  <c r="D839" i="9"/>
  <c r="D840" i="9"/>
  <c r="D841" i="9"/>
  <c r="D842" i="9"/>
  <c r="D843" i="9"/>
  <c r="D844" i="9"/>
  <c r="D845" i="9"/>
  <c r="D846" i="9"/>
  <c r="D847" i="9"/>
  <c r="D848" i="9"/>
  <c r="D849" i="9"/>
  <c r="D850" i="9"/>
  <c r="D851" i="9"/>
  <c r="D852" i="9"/>
  <c r="D853" i="9"/>
  <c r="D854" i="9"/>
  <c r="D855" i="9"/>
  <c r="D856" i="9"/>
  <c r="D857" i="9"/>
  <c r="D858" i="9"/>
  <c r="D859" i="9"/>
  <c r="D860" i="9"/>
  <c r="D861" i="9"/>
  <c r="D862" i="9"/>
  <c r="D863" i="9"/>
  <c r="D864" i="9"/>
  <c r="D865" i="9"/>
  <c r="D866" i="9"/>
  <c r="D867" i="9"/>
  <c r="D868" i="9"/>
  <c r="D869" i="9"/>
  <c r="D870" i="9"/>
  <c r="D871" i="9"/>
  <c r="D872" i="9"/>
  <c r="D873" i="9"/>
  <c r="D874" i="9"/>
  <c r="D875" i="9"/>
  <c r="D876" i="9"/>
  <c r="D877" i="9"/>
  <c r="D878" i="9"/>
  <c r="D879" i="9"/>
  <c r="D880" i="9"/>
  <c r="D881" i="9"/>
  <c r="D882" i="9"/>
  <c r="D883" i="9"/>
  <c r="D884" i="9"/>
  <c r="D885" i="9"/>
  <c r="D886" i="9"/>
  <c r="D887" i="9"/>
  <c r="D888" i="9"/>
  <c r="D889" i="9"/>
  <c r="D890" i="9"/>
  <c r="D891" i="9"/>
  <c r="D892" i="9"/>
  <c r="D893" i="9"/>
  <c r="D894" i="9"/>
  <c r="D895" i="9"/>
  <c r="D896" i="9"/>
  <c r="D897" i="9"/>
  <c r="D898" i="9"/>
  <c r="D899" i="9"/>
  <c r="D900" i="9"/>
  <c r="D901" i="9"/>
  <c r="D902" i="9"/>
  <c r="D903" i="9"/>
  <c r="D904" i="9"/>
  <c r="D905" i="9"/>
  <c r="D906" i="9"/>
  <c r="D907" i="9"/>
  <c r="D908" i="9"/>
  <c r="D909" i="9"/>
  <c r="D910" i="9"/>
  <c r="D911" i="9"/>
  <c r="D912" i="9"/>
  <c r="D913" i="9"/>
  <c r="D914" i="9"/>
  <c r="D915" i="9"/>
  <c r="D916" i="9"/>
  <c r="D917" i="9"/>
  <c r="D918" i="9"/>
  <c r="D919" i="9"/>
  <c r="D920" i="9"/>
  <c r="D921" i="9"/>
  <c r="D922" i="9"/>
  <c r="D923" i="9"/>
  <c r="D924" i="9"/>
  <c r="D925" i="9"/>
  <c r="D926" i="9"/>
  <c r="D927" i="9"/>
  <c r="D928" i="9"/>
  <c r="D929" i="9"/>
  <c r="D930" i="9"/>
  <c r="D931" i="9"/>
  <c r="D932" i="9"/>
  <c r="D933" i="9"/>
  <c r="D934" i="9"/>
  <c r="D935" i="9"/>
  <c r="D936" i="9"/>
  <c r="D937" i="9"/>
  <c r="D938" i="9"/>
  <c r="D939" i="9"/>
  <c r="D940" i="9"/>
  <c r="D941" i="9"/>
  <c r="D942" i="9"/>
  <c r="D943" i="9"/>
  <c r="D944" i="9"/>
  <c r="D945" i="9"/>
  <c r="D946" i="9"/>
  <c r="D947" i="9"/>
  <c r="D948" i="9"/>
  <c r="D949" i="9"/>
  <c r="D950" i="9"/>
  <c r="D951" i="9"/>
  <c r="D952" i="9"/>
  <c r="D953" i="9"/>
  <c r="D954" i="9"/>
  <c r="D955" i="9"/>
  <c r="D956" i="9"/>
  <c r="D957" i="9"/>
  <c r="D958" i="9"/>
  <c r="D959" i="9"/>
  <c r="D960" i="9"/>
  <c r="D961" i="9"/>
  <c r="D962" i="9"/>
  <c r="D963" i="9"/>
  <c r="D964" i="9"/>
  <c r="D965" i="9"/>
  <c r="D966" i="9"/>
  <c r="D967" i="9"/>
  <c r="D968" i="9"/>
  <c r="D969" i="9"/>
  <c r="D970" i="9"/>
  <c r="D971" i="9"/>
  <c r="D972" i="9"/>
  <c r="D973" i="9"/>
  <c r="D974" i="9"/>
  <c r="D975" i="9"/>
  <c r="D976" i="9"/>
  <c r="D977" i="9"/>
  <c r="D978" i="9"/>
  <c r="D979" i="9"/>
  <c r="D980" i="9"/>
  <c r="D981" i="9"/>
  <c r="D982" i="9"/>
  <c r="D983" i="9"/>
  <c r="D984" i="9"/>
  <c r="D985" i="9"/>
  <c r="D986" i="9"/>
  <c r="D987" i="9"/>
  <c r="D988" i="9"/>
  <c r="D989" i="9"/>
  <c r="D990" i="9"/>
  <c r="D991" i="9"/>
  <c r="D992" i="9"/>
  <c r="D993" i="9"/>
  <c r="D994" i="9"/>
  <c r="D995" i="9"/>
  <c r="D996" i="9"/>
  <c r="D997" i="9"/>
  <c r="D998" i="9"/>
  <c r="D999" i="9"/>
  <c r="D1000" i="9"/>
  <c r="G11" i="2" l="1"/>
  <c r="G12" i="2"/>
  <c r="G13" i="2"/>
  <c r="G18" i="2"/>
  <c r="G19" i="2"/>
  <c r="G20" i="2"/>
  <c r="G25" i="2"/>
  <c r="G26" i="2"/>
  <c r="G27" i="2"/>
  <c r="G32" i="2"/>
  <c r="G33" i="2"/>
  <c r="G34" i="2"/>
  <c r="N90" i="9"/>
  <c r="N88" i="9"/>
  <c r="N89" i="9"/>
  <c r="N14" i="9"/>
  <c r="N85" i="9"/>
  <c r="N391" i="9"/>
  <c r="N11" i="9"/>
  <c r="N15" i="9"/>
  <c r="N16" i="9"/>
  <c r="N17" i="9"/>
  <c r="N18" i="9"/>
  <c r="N19" i="9"/>
  <c r="N20" i="9"/>
  <c r="N21" i="9"/>
  <c r="N22" i="9"/>
  <c r="N23" i="9"/>
  <c r="N24" i="9"/>
  <c r="N392" i="9"/>
  <c r="N25" i="9"/>
  <c r="N26" i="9"/>
  <c r="N393" i="9"/>
  <c r="N394" i="9"/>
  <c r="N395" i="9"/>
  <c r="N396" i="9"/>
  <c r="N397" i="9"/>
  <c r="N398" i="9"/>
  <c r="N27" i="9"/>
  <c r="N13" i="9"/>
  <c r="N28" i="9"/>
  <c r="N29" i="9"/>
  <c r="N30" i="9"/>
  <c r="N31" i="9"/>
  <c r="N399" i="9"/>
  <c r="N400" i="9"/>
  <c r="N32" i="9"/>
  <c r="N3" i="9"/>
  <c r="N33" i="9"/>
  <c r="N34" i="9"/>
  <c r="N35" i="9"/>
  <c r="N36" i="9"/>
  <c r="N37" i="9"/>
  <c r="N38" i="9"/>
  <c r="N39" i="9"/>
  <c r="N6" i="9"/>
  <c r="N401" i="9"/>
  <c r="N40" i="9"/>
  <c r="N4" i="9"/>
  <c r="N41" i="9"/>
  <c r="N42" i="9"/>
  <c r="N43" i="9"/>
  <c r="N44" i="9"/>
  <c r="N45" i="9"/>
  <c r="N46" i="9"/>
  <c r="N47" i="9"/>
  <c r="N9" i="9"/>
  <c r="N48" i="9"/>
  <c r="N49" i="9"/>
  <c r="N5" i="9"/>
  <c r="N86" i="9"/>
  <c r="N50" i="9"/>
  <c r="N51" i="9"/>
  <c r="N87" i="9"/>
  <c r="N52" i="9"/>
  <c r="N53" i="9"/>
  <c r="N54" i="9"/>
  <c r="N55" i="9"/>
  <c r="N56" i="9"/>
  <c r="N57" i="9"/>
  <c r="N58" i="9"/>
  <c r="N7" i="9"/>
  <c r="N59" i="9"/>
  <c r="N60" i="9"/>
  <c r="N61" i="9"/>
  <c r="N62" i="9"/>
  <c r="N12" i="9"/>
  <c r="N63" i="9"/>
  <c r="N64" i="9"/>
  <c r="N8" i="9"/>
  <c r="N65" i="9"/>
  <c r="N66" i="9"/>
  <c r="N67" i="9"/>
  <c r="N68" i="9"/>
  <c r="N69" i="9"/>
  <c r="N70" i="9"/>
  <c r="N71" i="9"/>
  <c r="N72" i="9"/>
  <c r="N73" i="9"/>
  <c r="N74" i="9"/>
  <c r="N75" i="9"/>
  <c r="N76" i="9"/>
  <c r="N77" i="9"/>
  <c r="N78" i="9"/>
  <c r="N10" i="9"/>
  <c r="N79" i="9"/>
  <c r="N80" i="9"/>
  <c r="N402" i="9"/>
  <c r="N81" i="9"/>
  <c r="N82" i="9"/>
  <c r="N83" i="9"/>
  <c r="N84" i="9"/>
  <c r="N104" i="9"/>
  <c r="N105" i="9"/>
  <c r="N106" i="9"/>
  <c r="N403" i="9"/>
  <c r="N94" i="9"/>
  <c r="N107" i="9"/>
  <c r="N404" i="9"/>
  <c r="N405" i="9"/>
  <c r="N108" i="9"/>
  <c r="N109" i="9"/>
  <c r="N110" i="9"/>
  <c r="N111" i="9"/>
  <c r="N406" i="9"/>
  <c r="N112" i="9"/>
  <c r="N113" i="9"/>
  <c r="N114" i="9"/>
  <c r="N115" i="9"/>
  <c r="N100" i="9"/>
  <c r="N98" i="9"/>
  <c r="N116" i="9"/>
  <c r="N117" i="9"/>
  <c r="N118" i="9"/>
  <c r="N119" i="9"/>
  <c r="N120" i="9"/>
  <c r="N407" i="9"/>
  <c r="N408" i="9"/>
  <c r="N121" i="9"/>
  <c r="N122" i="9"/>
  <c r="N123" i="9"/>
  <c r="N124" i="9"/>
  <c r="N125" i="9"/>
  <c r="N126" i="9"/>
  <c r="N127" i="9"/>
  <c r="N128" i="9"/>
  <c r="N129" i="9"/>
  <c r="N130" i="9"/>
  <c r="N131" i="9"/>
  <c r="N132" i="9"/>
  <c r="N91" i="9"/>
  <c r="N133" i="9"/>
  <c r="N134" i="9"/>
  <c r="N135" i="9"/>
  <c r="N136" i="9"/>
  <c r="N137" i="9"/>
  <c r="N409" i="9"/>
  <c r="N138" i="9"/>
  <c r="N139" i="9"/>
  <c r="N140" i="9"/>
  <c r="N93" i="9"/>
  <c r="N141" i="9"/>
  <c r="N142" i="9"/>
  <c r="N390" i="9"/>
  <c r="N143" i="9"/>
  <c r="N92" i="9"/>
  <c r="N144" i="9"/>
  <c r="N145" i="9"/>
  <c r="N146" i="9"/>
  <c r="N147" i="9"/>
  <c r="N148" i="9"/>
  <c r="N149" i="9"/>
  <c r="N150" i="9"/>
  <c r="N151" i="9"/>
  <c r="N152" i="9"/>
  <c r="N153" i="9"/>
  <c r="N154" i="9"/>
  <c r="N99" i="9"/>
  <c r="N155" i="9"/>
  <c r="N156" i="9"/>
  <c r="N157" i="9"/>
  <c r="N158" i="9"/>
  <c r="N97" i="9"/>
  <c r="N159" i="9"/>
  <c r="N160" i="9"/>
  <c r="N161" i="9"/>
  <c r="N162" i="9"/>
  <c r="N163" i="9"/>
  <c r="N164" i="9"/>
  <c r="N165" i="9"/>
  <c r="N166" i="9"/>
  <c r="N167" i="9"/>
  <c r="N168" i="9"/>
  <c r="N169" i="9"/>
  <c r="N170" i="9"/>
  <c r="N96" i="9"/>
  <c r="N171" i="9"/>
  <c r="N172" i="9"/>
  <c r="N173" i="9"/>
  <c r="N174" i="9"/>
  <c r="N175" i="9"/>
  <c r="N101" i="9"/>
  <c r="N389" i="9"/>
  <c r="N176" i="9"/>
  <c r="N177" i="9"/>
  <c r="N178" i="9"/>
  <c r="N95"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410" i="9"/>
  <c r="N411" i="9"/>
  <c r="N412" i="9"/>
  <c r="N413" i="9"/>
  <c r="N245" i="9"/>
  <c r="N246" i="9"/>
  <c r="N247" i="9"/>
  <c r="N248" i="9"/>
  <c r="N249" i="9"/>
  <c r="N250" i="9"/>
  <c r="N414" i="9"/>
  <c r="N415" i="9"/>
  <c r="N251" i="9"/>
  <c r="N252" i="9"/>
  <c r="N416" i="9"/>
  <c r="N253" i="9"/>
  <c r="N254" i="9"/>
  <c r="N255" i="9"/>
  <c r="N256" i="9"/>
  <c r="N257" i="9"/>
  <c r="N417" i="9"/>
  <c r="N258" i="9"/>
  <c r="N418" i="9"/>
  <c r="N259" i="9"/>
  <c r="N260" i="9"/>
  <c r="N261" i="9"/>
  <c r="N419" i="9"/>
  <c r="N262" i="9"/>
  <c r="N263" i="9"/>
  <c r="N264" i="9"/>
  <c r="N420" i="9"/>
  <c r="N421" i="9"/>
  <c r="N422" i="9"/>
  <c r="N265" i="9"/>
  <c r="N266" i="9"/>
  <c r="N423" i="9"/>
  <c r="N267" i="9"/>
  <c r="N268" i="9"/>
  <c r="N269" i="9"/>
  <c r="N270" i="9"/>
  <c r="N271" i="9"/>
  <c r="N272" i="9"/>
  <c r="N273" i="9"/>
  <c r="N274" i="9"/>
  <c r="N275" i="9"/>
  <c r="N276" i="9"/>
  <c r="N424" i="9"/>
  <c r="N277" i="9"/>
  <c r="N278" i="9"/>
  <c r="N279" i="9"/>
  <c r="N280" i="9"/>
  <c r="N281" i="9"/>
  <c r="N282" i="9"/>
  <c r="N283" i="9"/>
  <c r="N284" i="9"/>
  <c r="N285" i="9"/>
  <c r="N286" i="9"/>
  <c r="N287" i="9"/>
  <c r="N288" i="9"/>
  <c r="N289" i="9"/>
  <c r="N290" i="9"/>
  <c r="N291" i="9"/>
  <c r="N292" i="9"/>
  <c r="N293" i="9"/>
  <c r="N294" i="9"/>
  <c r="N295" i="9"/>
  <c r="N296" i="9"/>
  <c r="N297" i="9"/>
  <c r="N298" i="9"/>
  <c r="N299" i="9"/>
  <c r="N102" i="9"/>
  <c r="N300" i="9"/>
  <c r="N301" i="9"/>
  <c r="N302" i="9"/>
  <c r="N303" i="9"/>
  <c r="N304" i="9"/>
  <c r="N305" i="9"/>
  <c r="N306" i="9"/>
  <c r="N307" i="9"/>
  <c r="N308" i="9"/>
  <c r="N309" i="9"/>
  <c r="N310" i="9"/>
  <c r="N311" i="9"/>
  <c r="N425" i="9"/>
  <c r="N312" i="9"/>
  <c r="N313" i="9"/>
  <c r="N314" i="9"/>
  <c r="N426" i="9"/>
  <c r="N315" i="9"/>
  <c r="N316" i="9"/>
  <c r="N317" i="9"/>
  <c r="N318" i="9"/>
  <c r="N319" i="9"/>
  <c r="N320" i="9"/>
  <c r="N321" i="9"/>
  <c r="N322" i="9"/>
  <c r="N323" i="9"/>
  <c r="N324" i="9"/>
  <c r="N325" i="9"/>
  <c r="N326" i="9"/>
  <c r="N327" i="9"/>
  <c r="N328" i="9"/>
  <c r="N329" i="9"/>
  <c r="N330" i="9"/>
  <c r="N331" i="9"/>
  <c r="N332" i="9"/>
  <c r="N333" i="9"/>
  <c r="N334" i="9"/>
  <c r="N427" i="9"/>
  <c r="N335" i="9"/>
  <c r="N336" i="9"/>
  <c r="N337" i="9"/>
  <c r="N338" i="9"/>
  <c r="N339" i="9"/>
  <c r="N340" i="9"/>
  <c r="N341" i="9"/>
  <c r="N342" i="9"/>
  <c r="N343" i="9"/>
  <c r="N344" i="9"/>
  <c r="N345" i="9"/>
  <c r="N346" i="9"/>
  <c r="N347" i="9"/>
  <c r="N348" i="9"/>
  <c r="N349" i="9"/>
  <c r="N428" i="9"/>
  <c r="N429" i="9"/>
  <c r="N350" i="9"/>
  <c r="N430" i="9"/>
  <c r="N351" i="9"/>
  <c r="N352" i="9"/>
  <c r="N353" i="9"/>
  <c r="N388" i="9"/>
  <c r="N354" i="9"/>
  <c r="N355" i="9"/>
  <c r="N356" i="9"/>
  <c r="N357" i="9"/>
  <c r="N358" i="9"/>
  <c r="N359" i="9"/>
  <c r="N360" i="9"/>
  <c r="N361" i="9"/>
  <c r="N362" i="9"/>
  <c r="N363" i="9"/>
  <c r="N364" i="9"/>
  <c r="N365" i="9"/>
  <c r="N366" i="9"/>
  <c r="N367" i="9"/>
  <c r="N368" i="9"/>
  <c r="N369" i="9"/>
  <c r="N370" i="9"/>
  <c r="N371" i="9"/>
  <c r="N431" i="9"/>
  <c r="N372" i="9"/>
  <c r="N373" i="9"/>
  <c r="N374" i="9"/>
  <c r="N375" i="9"/>
  <c r="N376" i="9"/>
  <c r="N377" i="9"/>
  <c r="N378" i="9"/>
  <c r="N379" i="9"/>
  <c r="N103" i="9"/>
  <c r="N380" i="9"/>
  <c r="N381" i="9"/>
  <c r="N382" i="9"/>
  <c r="N383" i="9"/>
  <c r="N384" i="9"/>
  <c r="N385" i="9"/>
  <c r="N386" i="9"/>
  <c r="N387"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N466" i="9"/>
  <c r="N467" i="9"/>
  <c r="N468" i="9"/>
  <c r="N469" i="9"/>
  <c r="N470" i="9"/>
  <c r="N471" i="9"/>
  <c r="N472" i="9"/>
  <c r="N473" i="9"/>
  <c r="N474" i="9"/>
  <c r="N475" i="9"/>
  <c r="N476" i="9"/>
  <c r="N477" i="9"/>
  <c r="N478" i="9"/>
  <c r="N479" i="9"/>
  <c r="N480" i="9"/>
  <c r="N481" i="9"/>
  <c r="N482" i="9"/>
  <c r="N483" i="9"/>
  <c r="N484" i="9"/>
  <c r="N485" i="9"/>
  <c r="N486" i="9"/>
  <c r="N487" i="9"/>
  <c r="N488" i="9"/>
  <c r="N489" i="9"/>
  <c r="N490" i="9"/>
  <c r="N491" i="9"/>
  <c r="N492" i="9"/>
  <c r="N493" i="9"/>
  <c r="N494" i="9"/>
  <c r="N495" i="9"/>
  <c r="N496" i="9"/>
  <c r="N497" i="9"/>
  <c r="N498" i="9"/>
  <c r="N499" i="9"/>
  <c r="N500" i="9"/>
  <c r="N501" i="9"/>
  <c r="N502" i="9"/>
  <c r="N503" i="9"/>
  <c r="N504" i="9"/>
  <c r="N505" i="9"/>
  <c r="N506" i="9"/>
  <c r="N507" i="9"/>
  <c r="N508" i="9"/>
  <c r="N509" i="9"/>
  <c r="N510" i="9"/>
  <c r="N511" i="9"/>
  <c r="N512" i="9"/>
  <c r="N513" i="9"/>
  <c r="N514" i="9"/>
  <c r="N515" i="9"/>
  <c r="N516" i="9"/>
  <c r="N517" i="9"/>
  <c r="N518" i="9"/>
  <c r="N519" i="9"/>
  <c r="N520" i="9"/>
  <c r="N521" i="9"/>
  <c r="N522" i="9"/>
  <c r="N523" i="9"/>
  <c r="N524" i="9"/>
  <c r="N525" i="9"/>
  <c r="N526" i="9"/>
  <c r="N527" i="9"/>
  <c r="N528" i="9"/>
  <c r="N529" i="9"/>
  <c r="N530" i="9"/>
  <c r="N531" i="9"/>
  <c r="N532" i="9"/>
  <c r="N533" i="9"/>
  <c r="N534" i="9"/>
  <c r="N535" i="9"/>
  <c r="N536" i="9"/>
  <c r="N537" i="9"/>
  <c r="N538" i="9"/>
  <c r="N539" i="9"/>
  <c r="N540" i="9"/>
  <c r="N541" i="9"/>
  <c r="N542" i="9"/>
  <c r="N543" i="9"/>
  <c r="N544" i="9"/>
  <c r="N545" i="9"/>
  <c r="N546" i="9"/>
  <c r="N547" i="9"/>
  <c r="N548" i="9"/>
  <c r="N549" i="9"/>
  <c r="N550" i="9"/>
  <c r="N551" i="9"/>
  <c r="N552" i="9"/>
  <c r="N553" i="9"/>
  <c r="N554" i="9"/>
  <c r="N555" i="9"/>
  <c r="N556" i="9"/>
  <c r="N557" i="9"/>
  <c r="N558" i="9"/>
  <c r="N559" i="9"/>
  <c r="N560" i="9"/>
  <c r="N561" i="9"/>
  <c r="N562" i="9"/>
  <c r="N563" i="9"/>
  <c r="N564" i="9"/>
  <c r="N565" i="9"/>
  <c r="N566" i="9"/>
  <c r="N567" i="9"/>
  <c r="N568" i="9"/>
  <c r="N569" i="9"/>
  <c r="N570" i="9"/>
  <c r="N571" i="9"/>
  <c r="N572" i="9"/>
  <c r="N573" i="9"/>
  <c r="N574" i="9"/>
  <c r="N575" i="9"/>
  <c r="N576" i="9"/>
  <c r="N577" i="9"/>
  <c r="N578" i="9"/>
  <c r="N579" i="9"/>
  <c r="N580" i="9"/>
  <c r="N581" i="9"/>
  <c r="N582" i="9"/>
  <c r="N583" i="9"/>
  <c r="N584" i="9"/>
  <c r="N585" i="9"/>
  <c r="N586" i="9"/>
  <c r="N587" i="9"/>
  <c r="N588" i="9"/>
  <c r="N589" i="9"/>
  <c r="N590" i="9"/>
  <c r="N591" i="9"/>
  <c r="N592" i="9"/>
  <c r="N593" i="9"/>
  <c r="N594" i="9"/>
  <c r="N595" i="9"/>
  <c r="N596" i="9"/>
  <c r="N597" i="9"/>
  <c r="N598" i="9"/>
  <c r="N599" i="9"/>
  <c r="N600" i="9"/>
  <c r="N601" i="9"/>
  <c r="N602" i="9"/>
  <c r="N603" i="9"/>
  <c r="N604" i="9"/>
  <c r="N605" i="9"/>
  <c r="N606" i="9"/>
  <c r="N607" i="9"/>
  <c r="N608" i="9"/>
  <c r="N609" i="9"/>
  <c r="N610" i="9"/>
  <c r="N611" i="9"/>
  <c r="N612" i="9"/>
  <c r="N613" i="9"/>
  <c r="N614" i="9"/>
  <c r="N615" i="9"/>
  <c r="N616" i="9"/>
  <c r="N617" i="9"/>
  <c r="N618" i="9"/>
  <c r="N619" i="9"/>
  <c r="N620" i="9"/>
  <c r="N621" i="9"/>
  <c r="N622" i="9"/>
  <c r="N623" i="9"/>
  <c r="N624" i="9"/>
  <c r="N625" i="9"/>
  <c r="N626" i="9"/>
  <c r="N627" i="9"/>
  <c r="N628" i="9"/>
  <c r="N629" i="9"/>
  <c r="N630" i="9"/>
  <c r="N631" i="9"/>
  <c r="N632" i="9"/>
  <c r="N633" i="9"/>
  <c r="N634" i="9"/>
  <c r="N635" i="9"/>
  <c r="N636" i="9"/>
  <c r="N637" i="9"/>
  <c r="N638" i="9"/>
  <c r="N639" i="9"/>
  <c r="N640" i="9"/>
  <c r="N641" i="9"/>
  <c r="N642" i="9"/>
  <c r="N643" i="9"/>
  <c r="N644" i="9"/>
  <c r="N645" i="9"/>
  <c r="N646" i="9"/>
  <c r="N647" i="9"/>
  <c r="N648" i="9"/>
  <c r="N649" i="9"/>
  <c r="N650" i="9"/>
  <c r="N651" i="9"/>
  <c r="N652" i="9"/>
  <c r="N653" i="9"/>
  <c r="N654" i="9"/>
  <c r="N655" i="9"/>
  <c r="N656" i="9"/>
  <c r="N657" i="9"/>
  <c r="N658" i="9"/>
  <c r="N659" i="9"/>
  <c r="N660" i="9"/>
  <c r="N661" i="9"/>
  <c r="N662" i="9"/>
  <c r="N663" i="9"/>
  <c r="N664" i="9"/>
  <c r="N665" i="9"/>
  <c r="N666" i="9"/>
  <c r="N667" i="9"/>
  <c r="N668" i="9"/>
  <c r="N669" i="9"/>
  <c r="N670" i="9"/>
  <c r="N671" i="9"/>
  <c r="N672" i="9"/>
  <c r="N673" i="9"/>
  <c r="N674" i="9"/>
  <c r="N675" i="9"/>
  <c r="N676" i="9"/>
  <c r="N677" i="9"/>
  <c r="N678" i="9"/>
  <c r="N679" i="9"/>
  <c r="N680" i="9"/>
  <c r="N681" i="9"/>
  <c r="N682" i="9"/>
  <c r="N683" i="9"/>
  <c r="N684" i="9"/>
  <c r="N685" i="9"/>
  <c r="N686" i="9"/>
  <c r="N687" i="9"/>
  <c r="N688" i="9"/>
  <c r="N689" i="9"/>
  <c r="N690" i="9"/>
  <c r="N691" i="9"/>
  <c r="N692" i="9"/>
  <c r="N693" i="9"/>
  <c r="N694" i="9"/>
  <c r="N695" i="9"/>
  <c r="N696" i="9"/>
  <c r="N697" i="9"/>
  <c r="N698" i="9"/>
  <c r="N699" i="9"/>
  <c r="N700" i="9"/>
  <c r="N701" i="9"/>
  <c r="N702" i="9"/>
  <c r="N703" i="9"/>
  <c r="N704" i="9"/>
  <c r="N705" i="9"/>
  <c r="N706" i="9"/>
  <c r="N707" i="9"/>
  <c r="N708" i="9"/>
  <c r="N709" i="9"/>
  <c r="N710" i="9"/>
  <c r="N711" i="9"/>
  <c r="N712" i="9"/>
  <c r="N713" i="9"/>
  <c r="N714" i="9"/>
  <c r="N715" i="9"/>
  <c r="N716" i="9"/>
  <c r="N717" i="9"/>
  <c r="N718" i="9"/>
  <c r="N719" i="9"/>
  <c r="N720" i="9"/>
  <c r="N721" i="9"/>
  <c r="N722" i="9"/>
  <c r="N723" i="9"/>
  <c r="N724" i="9"/>
  <c r="N725" i="9"/>
  <c r="N726" i="9"/>
  <c r="N727" i="9"/>
  <c r="N728" i="9"/>
  <c r="N729" i="9"/>
  <c r="N730" i="9"/>
  <c r="N731" i="9"/>
  <c r="N732" i="9"/>
  <c r="N733" i="9"/>
  <c r="N734" i="9"/>
  <c r="N735" i="9"/>
  <c r="N736" i="9"/>
  <c r="N737" i="9"/>
  <c r="N738" i="9"/>
  <c r="N739" i="9"/>
  <c r="N740" i="9"/>
  <c r="N741" i="9"/>
  <c r="N742" i="9"/>
  <c r="N743" i="9"/>
  <c r="N744" i="9"/>
  <c r="N745" i="9"/>
  <c r="N746" i="9"/>
  <c r="N747" i="9"/>
  <c r="N748" i="9"/>
  <c r="N749" i="9"/>
  <c r="N750" i="9"/>
  <c r="N751" i="9"/>
  <c r="N752" i="9"/>
  <c r="N753" i="9"/>
  <c r="N754" i="9"/>
  <c r="N755" i="9"/>
  <c r="N756" i="9"/>
  <c r="N757" i="9"/>
  <c r="N758" i="9"/>
  <c r="N759" i="9"/>
  <c r="N760" i="9"/>
  <c r="N761" i="9"/>
  <c r="N762" i="9"/>
  <c r="N763" i="9"/>
  <c r="N764" i="9"/>
  <c r="N765" i="9"/>
  <c r="N766" i="9"/>
  <c r="N767" i="9"/>
  <c r="N768" i="9"/>
  <c r="N769" i="9"/>
  <c r="N770" i="9"/>
  <c r="N771" i="9"/>
  <c r="N772" i="9"/>
  <c r="N773" i="9"/>
  <c r="N774" i="9"/>
  <c r="N775" i="9"/>
  <c r="N776" i="9"/>
  <c r="N777" i="9"/>
  <c r="N778" i="9"/>
  <c r="N779" i="9"/>
  <c r="N780" i="9"/>
  <c r="N781" i="9"/>
  <c r="N782" i="9"/>
  <c r="N783" i="9"/>
  <c r="N784" i="9"/>
  <c r="N785" i="9"/>
  <c r="N786" i="9"/>
  <c r="N787" i="9"/>
  <c r="N788" i="9"/>
  <c r="N789" i="9"/>
  <c r="N790" i="9"/>
  <c r="N791" i="9"/>
  <c r="N792" i="9"/>
  <c r="N793" i="9"/>
  <c r="N794" i="9"/>
  <c r="N795" i="9"/>
  <c r="N796" i="9"/>
  <c r="N797" i="9"/>
  <c r="N798" i="9"/>
  <c r="N799" i="9"/>
  <c r="N800" i="9"/>
  <c r="N801" i="9"/>
  <c r="N802" i="9"/>
  <c r="N803" i="9"/>
  <c r="N804" i="9"/>
  <c r="N805" i="9"/>
  <c r="N806" i="9"/>
  <c r="N807" i="9"/>
  <c r="N808" i="9"/>
  <c r="N809" i="9"/>
  <c r="N810" i="9"/>
  <c r="N811" i="9"/>
  <c r="N812" i="9"/>
  <c r="N813" i="9"/>
  <c r="N814" i="9"/>
  <c r="N815" i="9"/>
  <c r="N816" i="9"/>
  <c r="N817" i="9"/>
  <c r="N818" i="9"/>
  <c r="N819" i="9"/>
  <c r="N820" i="9"/>
  <c r="N821" i="9"/>
  <c r="N822" i="9"/>
  <c r="N823" i="9"/>
  <c r="N824" i="9"/>
  <c r="N825" i="9"/>
  <c r="N826" i="9"/>
  <c r="N827" i="9"/>
  <c r="N828" i="9"/>
  <c r="N829" i="9"/>
  <c r="N830" i="9"/>
  <c r="N831" i="9"/>
  <c r="N832" i="9"/>
  <c r="N833" i="9"/>
  <c r="N834" i="9"/>
  <c r="N835" i="9"/>
  <c r="N836" i="9"/>
  <c r="N837" i="9"/>
  <c r="N838" i="9"/>
  <c r="N839" i="9"/>
  <c r="N840" i="9"/>
  <c r="N841" i="9"/>
  <c r="N842" i="9"/>
  <c r="N843" i="9"/>
  <c r="N844" i="9"/>
  <c r="N845" i="9"/>
  <c r="N846" i="9"/>
  <c r="N847" i="9"/>
  <c r="N848" i="9"/>
  <c r="N849" i="9"/>
  <c r="N850" i="9"/>
  <c r="N851" i="9"/>
  <c r="N852" i="9"/>
  <c r="N853" i="9"/>
  <c r="N854" i="9"/>
  <c r="N855" i="9"/>
  <c r="N856" i="9"/>
  <c r="N857" i="9"/>
  <c r="N858" i="9"/>
  <c r="N859" i="9"/>
  <c r="N860" i="9"/>
  <c r="N861" i="9"/>
  <c r="N862" i="9"/>
  <c r="N863" i="9"/>
  <c r="N864" i="9"/>
  <c r="N865" i="9"/>
  <c r="N866" i="9"/>
  <c r="N867" i="9"/>
  <c r="N868" i="9"/>
  <c r="N869" i="9"/>
  <c r="N870" i="9"/>
  <c r="N871" i="9"/>
  <c r="N872" i="9"/>
  <c r="N873" i="9"/>
  <c r="N874" i="9"/>
  <c r="N875" i="9"/>
  <c r="N876" i="9"/>
  <c r="N877" i="9"/>
  <c r="N878" i="9"/>
  <c r="N879" i="9"/>
  <c r="N880" i="9"/>
  <c r="N881" i="9"/>
  <c r="N882" i="9"/>
  <c r="N883" i="9"/>
  <c r="N884" i="9"/>
  <c r="N885" i="9"/>
  <c r="N886" i="9"/>
  <c r="N887" i="9"/>
  <c r="N888" i="9"/>
  <c r="N889" i="9"/>
  <c r="N890" i="9"/>
  <c r="N891" i="9"/>
  <c r="N892" i="9"/>
  <c r="N893" i="9"/>
  <c r="N894" i="9"/>
  <c r="N895" i="9"/>
  <c r="N896" i="9"/>
  <c r="N897" i="9"/>
  <c r="N898" i="9"/>
  <c r="N899" i="9"/>
  <c r="N900" i="9"/>
  <c r="N901" i="9"/>
  <c r="N902" i="9"/>
  <c r="N903" i="9"/>
  <c r="N904" i="9"/>
  <c r="N905" i="9"/>
  <c r="N906" i="9"/>
  <c r="N907" i="9"/>
  <c r="N908" i="9"/>
  <c r="N909" i="9"/>
  <c r="N910" i="9"/>
  <c r="N911" i="9"/>
  <c r="N912" i="9"/>
  <c r="N913" i="9"/>
  <c r="N914" i="9"/>
  <c r="N915" i="9"/>
  <c r="N916" i="9"/>
  <c r="N917" i="9"/>
  <c r="N918" i="9"/>
  <c r="N919" i="9"/>
  <c r="N920" i="9"/>
  <c r="N921" i="9"/>
  <c r="N922" i="9"/>
  <c r="N923" i="9"/>
  <c r="N924" i="9"/>
  <c r="N925" i="9"/>
  <c r="N926" i="9"/>
  <c r="N927" i="9"/>
  <c r="N928" i="9"/>
  <c r="N929" i="9"/>
  <c r="N930" i="9"/>
  <c r="N931" i="9"/>
  <c r="N932" i="9"/>
  <c r="N933" i="9"/>
  <c r="N934" i="9"/>
  <c r="N935" i="9"/>
  <c r="N936" i="9"/>
  <c r="N937" i="9"/>
  <c r="N938" i="9"/>
  <c r="N939" i="9"/>
  <c r="N940" i="9"/>
  <c r="N941" i="9"/>
  <c r="N942" i="9"/>
  <c r="N943" i="9"/>
  <c r="N944" i="9"/>
  <c r="N945" i="9"/>
  <c r="N946" i="9"/>
  <c r="N947" i="9"/>
  <c r="N948" i="9"/>
  <c r="N949" i="9"/>
  <c r="N950" i="9"/>
  <c r="N951" i="9"/>
  <c r="N952" i="9"/>
  <c r="N953" i="9"/>
  <c r="N954" i="9"/>
  <c r="N955" i="9"/>
  <c r="N956" i="9"/>
  <c r="N957" i="9"/>
  <c r="N958" i="9"/>
  <c r="N959" i="9"/>
  <c r="N960" i="9"/>
  <c r="N961" i="9"/>
  <c r="N962" i="9"/>
  <c r="N963" i="9"/>
  <c r="N964" i="9"/>
  <c r="N965" i="9"/>
  <c r="N966" i="9"/>
  <c r="N967" i="9"/>
  <c r="N968" i="9"/>
  <c r="N969" i="9"/>
  <c r="N970" i="9"/>
  <c r="N971" i="9"/>
  <c r="N972" i="9"/>
  <c r="N973" i="9"/>
  <c r="N974" i="9"/>
  <c r="N975" i="9"/>
  <c r="N976" i="9"/>
  <c r="N977" i="9"/>
  <c r="N978" i="9"/>
  <c r="N979" i="9"/>
  <c r="N980" i="9"/>
  <c r="N981" i="9"/>
  <c r="N982" i="9"/>
  <c r="N983" i="9"/>
  <c r="N984" i="9"/>
  <c r="N985" i="9"/>
  <c r="N986" i="9"/>
  <c r="N987" i="9"/>
  <c r="N988" i="9"/>
  <c r="N989" i="9"/>
  <c r="N990" i="9"/>
  <c r="N991" i="9"/>
  <c r="N992" i="9"/>
  <c r="N993" i="9"/>
  <c r="N994" i="9"/>
  <c r="N995" i="9"/>
  <c r="N996" i="9"/>
  <c r="N997" i="9"/>
  <c r="N998" i="9"/>
  <c r="N999" i="9"/>
  <c r="N1000" i="9"/>
  <c r="C867" i="9"/>
  <c r="O867" i="9"/>
  <c r="P867" i="9"/>
  <c r="Q867" i="9"/>
  <c r="R867" i="9"/>
  <c r="S867" i="9"/>
  <c r="C868" i="9"/>
  <c r="O868" i="9"/>
  <c r="P868" i="9"/>
  <c r="Q868" i="9"/>
  <c r="R868" i="9"/>
  <c r="S868" i="9"/>
  <c r="C869" i="9"/>
  <c r="O869" i="9"/>
  <c r="P869" i="9"/>
  <c r="Q869" i="9"/>
  <c r="R869" i="9"/>
  <c r="S869" i="9"/>
  <c r="C870" i="9"/>
  <c r="O870" i="9"/>
  <c r="P870" i="9"/>
  <c r="Q870" i="9"/>
  <c r="R870" i="9"/>
  <c r="S870" i="9"/>
  <c r="C871" i="9"/>
  <c r="O871" i="9"/>
  <c r="P871" i="9"/>
  <c r="Q871" i="9"/>
  <c r="R871" i="9"/>
  <c r="S871" i="9"/>
  <c r="C872" i="9"/>
  <c r="O872" i="9"/>
  <c r="P872" i="9"/>
  <c r="Q872" i="9"/>
  <c r="R872" i="9"/>
  <c r="S872" i="9"/>
  <c r="C873" i="9"/>
  <c r="O873" i="9"/>
  <c r="P873" i="9"/>
  <c r="Q873" i="9"/>
  <c r="R873" i="9"/>
  <c r="S873" i="9"/>
  <c r="C874" i="9"/>
  <c r="O874" i="9"/>
  <c r="P874" i="9"/>
  <c r="Q874" i="9"/>
  <c r="R874" i="9"/>
  <c r="S874" i="9"/>
  <c r="C875" i="9"/>
  <c r="O875" i="9"/>
  <c r="P875" i="9"/>
  <c r="Q875" i="9"/>
  <c r="R875" i="9"/>
  <c r="S875" i="9"/>
  <c r="C876" i="9"/>
  <c r="O876" i="9"/>
  <c r="P876" i="9"/>
  <c r="Q876" i="9"/>
  <c r="R876" i="9"/>
  <c r="S876" i="9"/>
  <c r="C877" i="9"/>
  <c r="O877" i="9"/>
  <c r="P877" i="9"/>
  <c r="Q877" i="9"/>
  <c r="R877" i="9"/>
  <c r="S877" i="9"/>
  <c r="C878" i="9"/>
  <c r="O878" i="9"/>
  <c r="P878" i="9"/>
  <c r="Q878" i="9"/>
  <c r="R878" i="9"/>
  <c r="S878" i="9"/>
  <c r="C879" i="9"/>
  <c r="O879" i="9"/>
  <c r="P879" i="9"/>
  <c r="Q879" i="9"/>
  <c r="R879" i="9"/>
  <c r="S879" i="9"/>
  <c r="C880" i="9"/>
  <c r="O880" i="9"/>
  <c r="P880" i="9"/>
  <c r="Q880" i="9"/>
  <c r="R880" i="9"/>
  <c r="S880" i="9"/>
  <c r="C881" i="9"/>
  <c r="O881" i="9"/>
  <c r="P881" i="9"/>
  <c r="Q881" i="9"/>
  <c r="R881" i="9"/>
  <c r="S881" i="9"/>
  <c r="C882" i="9"/>
  <c r="O882" i="9"/>
  <c r="P882" i="9"/>
  <c r="Q882" i="9"/>
  <c r="R882" i="9"/>
  <c r="S882" i="9"/>
  <c r="C883" i="9"/>
  <c r="O883" i="9"/>
  <c r="P883" i="9"/>
  <c r="Q883" i="9"/>
  <c r="R883" i="9"/>
  <c r="S883" i="9"/>
  <c r="C884" i="9"/>
  <c r="O884" i="9"/>
  <c r="P884" i="9"/>
  <c r="Q884" i="9"/>
  <c r="R884" i="9"/>
  <c r="S884" i="9"/>
  <c r="C885" i="9"/>
  <c r="O885" i="9"/>
  <c r="P885" i="9"/>
  <c r="Q885" i="9"/>
  <c r="R885" i="9"/>
  <c r="S885" i="9"/>
  <c r="C886" i="9"/>
  <c r="O886" i="9"/>
  <c r="P886" i="9"/>
  <c r="Q886" i="9"/>
  <c r="R886" i="9"/>
  <c r="S886" i="9"/>
  <c r="C887" i="9"/>
  <c r="O887" i="9"/>
  <c r="P887" i="9"/>
  <c r="Q887" i="9"/>
  <c r="R887" i="9"/>
  <c r="S887" i="9"/>
  <c r="C888" i="9"/>
  <c r="O888" i="9"/>
  <c r="P888" i="9"/>
  <c r="Q888" i="9"/>
  <c r="R888" i="9"/>
  <c r="S888" i="9"/>
  <c r="C889" i="9"/>
  <c r="O889" i="9"/>
  <c r="P889" i="9"/>
  <c r="Q889" i="9"/>
  <c r="R889" i="9"/>
  <c r="S889" i="9"/>
  <c r="C890" i="9"/>
  <c r="O890" i="9"/>
  <c r="P890" i="9"/>
  <c r="Q890" i="9"/>
  <c r="R890" i="9"/>
  <c r="S890" i="9"/>
  <c r="C891" i="9"/>
  <c r="O891" i="9"/>
  <c r="P891" i="9"/>
  <c r="Q891" i="9"/>
  <c r="R891" i="9"/>
  <c r="S891" i="9"/>
  <c r="C892" i="9"/>
  <c r="O892" i="9"/>
  <c r="P892" i="9"/>
  <c r="Q892" i="9"/>
  <c r="R892" i="9"/>
  <c r="S892" i="9"/>
  <c r="C893" i="9"/>
  <c r="O893" i="9"/>
  <c r="P893" i="9"/>
  <c r="Q893" i="9"/>
  <c r="R893" i="9"/>
  <c r="S893" i="9"/>
  <c r="C894" i="9"/>
  <c r="O894" i="9"/>
  <c r="P894" i="9"/>
  <c r="Q894" i="9"/>
  <c r="R894" i="9"/>
  <c r="S894" i="9"/>
  <c r="C895" i="9"/>
  <c r="O895" i="9"/>
  <c r="P895" i="9"/>
  <c r="Q895" i="9"/>
  <c r="R895" i="9"/>
  <c r="S895" i="9"/>
  <c r="C896" i="9"/>
  <c r="O896" i="9"/>
  <c r="P896" i="9"/>
  <c r="Q896" i="9"/>
  <c r="R896" i="9"/>
  <c r="S896" i="9"/>
  <c r="C897" i="9"/>
  <c r="O897" i="9"/>
  <c r="P897" i="9"/>
  <c r="Q897" i="9"/>
  <c r="R897" i="9"/>
  <c r="S897" i="9"/>
  <c r="C898" i="9"/>
  <c r="O898" i="9"/>
  <c r="P898" i="9"/>
  <c r="Q898" i="9"/>
  <c r="R898" i="9"/>
  <c r="S898" i="9"/>
  <c r="C899" i="9"/>
  <c r="O899" i="9"/>
  <c r="P899" i="9"/>
  <c r="Q899" i="9"/>
  <c r="R899" i="9"/>
  <c r="S899" i="9"/>
  <c r="C900" i="9"/>
  <c r="O900" i="9"/>
  <c r="P900" i="9"/>
  <c r="Q900" i="9"/>
  <c r="R900" i="9"/>
  <c r="S900" i="9"/>
  <c r="C901" i="9"/>
  <c r="O901" i="9"/>
  <c r="P901" i="9"/>
  <c r="Q901" i="9"/>
  <c r="R901" i="9"/>
  <c r="S901" i="9"/>
  <c r="C902" i="9"/>
  <c r="O902" i="9"/>
  <c r="P902" i="9"/>
  <c r="Q902" i="9"/>
  <c r="R902" i="9"/>
  <c r="S902" i="9"/>
  <c r="C903" i="9"/>
  <c r="O903" i="9"/>
  <c r="P903" i="9"/>
  <c r="Q903" i="9"/>
  <c r="R903" i="9"/>
  <c r="S903" i="9"/>
  <c r="C904" i="9"/>
  <c r="O904" i="9"/>
  <c r="P904" i="9"/>
  <c r="Q904" i="9"/>
  <c r="R904" i="9"/>
  <c r="S904" i="9"/>
  <c r="C905" i="9"/>
  <c r="O905" i="9"/>
  <c r="P905" i="9"/>
  <c r="Q905" i="9"/>
  <c r="R905" i="9"/>
  <c r="S905" i="9"/>
  <c r="C906" i="9"/>
  <c r="O906" i="9"/>
  <c r="P906" i="9"/>
  <c r="Q906" i="9"/>
  <c r="R906" i="9"/>
  <c r="S906" i="9"/>
  <c r="C907" i="9"/>
  <c r="O907" i="9"/>
  <c r="P907" i="9"/>
  <c r="Q907" i="9"/>
  <c r="R907" i="9"/>
  <c r="S907" i="9"/>
  <c r="C908" i="9"/>
  <c r="O908" i="9"/>
  <c r="P908" i="9"/>
  <c r="Q908" i="9"/>
  <c r="R908" i="9"/>
  <c r="S908" i="9"/>
  <c r="C909" i="9"/>
  <c r="O909" i="9"/>
  <c r="P909" i="9"/>
  <c r="Q909" i="9"/>
  <c r="R909" i="9"/>
  <c r="S909" i="9"/>
  <c r="C910" i="9"/>
  <c r="O910" i="9"/>
  <c r="P910" i="9"/>
  <c r="Q910" i="9"/>
  <c r="R910" i="9"/>
  <c r="S910" i="9"/>
  <c r="C911" i="9"/>
  <c r="O911" i="9"/>
  <c r="P911" i="9"/>
  <c r="Q911" i="9"/>
  <c r="R911" i="9"/>
  <c r="S911" i="9"/>
  <c r="C912" i="9"/>
  <c r="O912" i="9"/>
  <c r="P912" i="9"/>
  <c r="Q912" i="9"/>
  <c r="R912" i="9"/>
  <c r="S912" i="9"/>
  <c r="C913" i="9"/>
  <c r="O913" i="9"/>
  <c r="P913" i="9"/>
  <c r="Q913" i="9"/>
  <c r="R913" i="9"/>
  <c r="S913" i="9"/>
  <c r="C914" i="9"/>
  <c r="O914" i="9"/>
  <c r="P914" i="9"/>
  <c r="Q914" i="9"/>
  <c r="R914" i="9"/>
  <c r="S914" i="9"/>
  <c r="C915" i="9"/>
  <c r="O915" i="9"/>
  <c r="P915" i="9"/>
  <c r="Q915" i="9"/>
  <c r="R915" i="9"/>
  <c r="S915" i="9"/>
  <c r="C916" i="9"/>
  <c r="O916" i="9"/>
  <c r="P916" i="9"/>
  <c r="Q916" i="9"/>
  <c r="R916" i="9"/>
  <c r="S916" i="9"/>
  <c r="C917" i="9"/>
  <c r="O917" i="9"/>
  <c r="P917" i="9"/>
  <c r="Q917" i="9"/>
  <c r="R917" i="9"/>
  <c r="S917" i="9"/>
  <c r="C918" i="9"/>
  <c r="O918" i="9"/>
  <c r="P918" i="9"/>
  <c r="Q918" i="9"/>
  <c r="R918" i="9"/>
  <c r="S918" i="9"/>
  <c r="C919" i="9"/>
  <c r="O919" i="9"/>
  <c r="P919" i="9"/>
  <c r="Q919" i="9"/>
  <c r="R919" i="9"/>
  <c r="S919" i="9"/>
  <c r="C920" i="9"/>
  <c r="O920" i="9"/>
  <c r="P920" i="9"/>
  <c r="Q920" i="9"/>
  <c r="R920" i="9"/>
  <c r="S920" i="9"/>
  <c r="C921" i="9"/>
  <c r="O921" i="9"/>
  <c r="P921" i="9"/>
  <c r="Q921" i="9"/>
  <c r="R921" i="9"/>
  <c r="S921" i="9"/>
  <c r="C922" i="9"/>
  <c r="O922" i="9"/>
  <c r="P922" i="9"/>
  <c r="Q922" i="9"/>
  <c r="R922" i="9"/>
  <c r="S922" i="9"/>
  <c r="C923" i="9"/>
  <c r="O923" i="9"/>
  <c r="P923" i="9"/>
  <c r="Q923" i="9"/>
  <c r="R923" i="9"/>
  <c r="S923" i="9"/>
  <c r="C924" i="9"/>
  <c r="O924" i="9"/>
  <c r="P924" i="9"/>
  <c r="Q924" i="9"/>
  <c r="R924" i="9"/>
  <c r="S924" i="9"/>
  <c r="C925" i="9"/>
  <c r="O925" i="9"/>
  <c r="P925" i="9"/>
  <c r="Q925" i="9"/>
  <c r="R925" i="9"/>
  <c r="S925" i="9"/>
  <c r="C926" i="9"/>
  <c r="O926" i="9"/>
  <c r="P926" i="9"/>
  <c r="Q926" i="9"/>
  <c r="R926" i="9"/>
  <c r="S926" i="9"/>
  <c r="C927" i="9"/>
  <c r="O927" i="9"/>
  <c r="P927" i="9"/>
  <c r="Q927" i="9"/>
  <c r="R927" i="9"/>
  <c r="S927" i="9"/>
  <c r="C928" i="9"/>
  <c r="O928" i="9"/>
  <c r="P928" i="9"/>
  <c r="Q928" i="9"/>
  <c r="R928" i="9"/>
  <c r="S928" i="9"/>
  <c r="C929" i="9"/>
  <c r="O929" i="9"/>
  <c r="P929" i="9"/>
  <c r="Q929" i="9"/>
  <c r="R929" i="9"/>
  <c r="S929" i="9"/>
  <c r="C930" i="9"/>
  <c r="O930" i="9"/>
  <c r="P930" i="9"/>
  <c r="Q930" i="9"/>
  <c r="R930" i="9"/>
  <c r="S930" i="9"/>
  <c r="C931" i="9"/>
  <c r="O931" i="9"/>
  <c r="P931" i="9"/>
  <c r="Q931" i="9"/>
  <c r="R931" i="9"/>
  <c r="S931" i="9"/>
  <c r="C932" i="9"/>
  <c r="O932" i="9"/>
  <c r="P932" i="9"/>
  <c r="Q932" i="9"/>
  <c r="R932" i="9"/>
  <c r="S932" i="9"/>
  <c r="C933" i="9"/>
  <c r="O933" i="9"/>
  <c r="P933" i="9"/>
  <c r="Q933" i="9"/>
  <c r="R933" i="9"/>
  <c r="S933" i="9"/>
  <c r="C934" i="9"/>
  <c r="O934" i="9"/>
  <c r="P934" i="9"/>
  <c r="Q934" i="9"/>
  <c r="R934" i="9"/>
  <c r="S934" i="9"/>
  <c r="C935" i="9"/>
  <c r="O935" i="9"/>
  <c r="P935" i="9"/>
  <c r="Q935" i="9"/>
  <c r="R935" i="9"/>
  <c r="S935" i="9"/>
  <c r="C936" i="9"/>
  <c r="O936" i="9"/>
  <c r="P936" i="9"/>
  <c r="Q936" i="9"/>
  <c r="R936" i="9"/>
  <c r="S936" i="9"/>
  <c r="C937" i="9"/>
  <c r="O937" i="9"/>
  <c r="P937" i="9"/>
  <c r="Q937" i="9"/>
  <c r="R937" i="9"/>
  <c r="S937" i="9"/>
  <c r="C938" i="9"/>
  <c r="O938" i="9"/>
  <c r="P938" i="9"/>
  <c r="Q938" i="9"/>
  <c r="R938" i="9"/>
  <c r="S938" i="9"/>
  <c r="C939" i="9"/>
  <c r="O939" i="9"/>
  <c r="P939" i="9"/>
  <c r="Q939" i="9"/>
  <c r="R939" i="9"/>
  <c r="S939" i="9"/>
  <c r="C940" i="9"/>
  <c r="O940" i="9"/>
  <c r="P940" i="9"/>
  <c r="Q940" i="9"/>
  <c r="R940" i="9"/>
  <c r="S940" i="9"/>
  <c r="C941" i="9"/>
  <c r="O941" i="9"/>
  <c r="P941" i="9"/>
  <c r="Q941" i="9"/>
  <c r="R941" i="9"/>
  <c r="S941" i="9"/>
  <c r="C942" i="9"/>
  <c r="O942" i="9"/>
  <c r="P942" i="9"/>
  <c r="Q942" i="9"/>
  <c r="R942" i="9"/>
  <c r="S942" i="9"/>
  <c r="C943" i="9"/>
  <c r="O943" i="9"/>
  <c r="P943" i="9"/>
  <c r="Q943" i="9"/>
  <c r="R943" i="9"/>
  <c r="S943" i="9"/>
  <c r="C944" i="9"/>
  <c r="O944" i="9"/>
  <c r="P944" i="9"/>
  <c r="Q944" i="9"/>
  <c r="R944" i="9"/>
  <c r="S944" i="9"/>
  <c r="C945" i="9"/>
  <c r="O945" i="9"/>
  <c r="P945" i="9"/>
  <c r="Q945" i="9"/>
  <c r="R945" i="9"/>
  <c r="S945" i="9"/>
  <c r="C946" i="9"/>
  <c r="O946" i="9"/>
  <c r="P946" i="9"/>
  <c r="Q946" i="9"/>
  <c r="R946" i="9"/>
  <c r="S946" i="9"/>
  <c r="C947" i="9"/>
  <c r="O947" i="9"/>
  <c r="P947" i="9"/>
  <c r="Q947" i="9"/>
  <c r="R947" i="9"/>
  <c r="S947" i="9"/>
  <c r="C948" i="9"/>
  <c r="O948" i="9"/>
  <c r="P948" i="9"/>
  <c r="Q948" i="9"/>
  <c r="R948" i="9"/>
  <c r="S948" i="9"/>
  <c r="C949" i="9"/>
  <c r="O949" i="9"/>
  <c r="P949" i="9"/>
  <c r="Q949" i="9"/>
  <c r="R949" i="9"/>
  <c r="S949" i="9"/>
  <c r="C950" i="9"/>
  <c r="O950" i="9"/>
  <c r="P950" i="9"/>
  <c r="Q950" i="9"/>
  <c r="R950" i="9"/>
  <c r="S950" i="9"/>
  <c r="C951" i="9"/>
  <c r="O951" i="9"/>
  <c r="P951" i="9"/>
  <c r="Q951" i="9"/>
  <c r="R951" i="9"/>
  <c r="S951" i="9"/>
  <c r="C952" i="9"/>
  <c r="O952" i="9"/>
  <c r="P952" i="9"/>
  <c r="Q952" i="9"/>
  <c r="R952" i="9"/>
  <c r="S952" i="9"/>
  <c r="C953" i="9"/>
  <c r="O953" i="9"/>
  <c r="P953" i="9"/>
  <c r="Q953" i="9"/>
  <c r="R953" i="9"/>
  <c r="S953" i="9"/>
  <c r="C954" i="9"/>
  <c r="O954" i="9"/>
  <c r="P954" i="9"/>
  <c r="Q954" i="9"/>
  <c r="R954" i="9"/>
  <c r="S954" i="9"/>
  <c r="C955" i="9"/>
  <c r="O955" i="9"/>
  <c r="P955" i="9"/>
  <c r="Q955" i="9"/>
  <c r="R955" i="9"/>
  <c r="S955" i="9"/>
  <c r="C956" i="9"/>
  <c r="O956" i="9"/>
  <c r="P956" i="9"/>
  <c r="Q956" i="9"/>
  <c r="R956" i="9"/>
  <c r="S956" i="9"/>
  <c r="C957" i="9"/>
  <c r="O957" i="9"/>
  <c r="P957" i="9"/>
  <c r="Q957" i="9"/>
  <c r="R957" i="9"/>
  <c r="S957" i="9"/>
  <c r="C958" i="9"/>
  <c r="O958" i="9"/>
  <c r="P958" i="9"/>
  <c r="Q958" i="9"/>
  <c r="R958" i="9"/>
  <c r="S958" i="9"/>
  <c r="C959" i="9"/>
  <c r="O959" i="9"/>
  <c r="P959" i="9"/>
  <c r="Q959" i="9"/>
  <c r="R959" i="9"/>
  <c r="S959" i="9"/>
  <c r="C960" i="9"/>
  <c r="O960" i="9"/>
  <c r="P960" i="9"/>
  <c r="Q960" i="9"/>
  <c r="R960" i="9"/>
  <c r="S960" i="9"/>
  <c r="C961" i="9"/>
  <c r="O961" i="9"/>
  <c r="P961" i="9"/>
  <c r="Q961" i="9"/>
  <c r="R961" i="9"/>
  <c r="S961" i="9"/>
  <c r="C962" i="9"/>
  <c r="O962" i="9"/>
  <c r="P962" i="9"/>
  <c r="Q962" i="9"/>
  <c r="R962" i="9"/>
  <c r="S962" i="9"/>
  <c r="C963" i="9"/>
  <c r="O963" i="9"/>
  <c r="P963" i="9"/>
  <c r="Q963" i="9"/>
  <c r="R963" i="9"/>
  <c r="S963" i="9"/>
  <c r="C964" i="9"/>
  <c r="O964" i="9"/>
  <c r="P964" i="9"/>
  <c r="Q964" i="9"/>
  <c r="R964" i="9"/>
  <c r="S964" i="9"/>
  <c r="C965" i="9"/>
  <c r="O965" i="9"/>
  <c r="P965" i="9"/>
  <c r="Q965" i="9"/>
  <c r="R965" i="9"/>
  <c r="S965" i="9"/>
  <c r="C966" i="9"/>
  <c r="O966" i="9"/>
  <c r="P966" i="9"/>
  <c r="Q966" i="9"/>
  <c r="R966" i="9"/>
  <c r="S966" i="9"/>
  <c r="C967" i="9"/>
  <c r="O967" i="9"/>
  <c r="P967" i="9"/>
  <c r="Q967" i="9"/>
  <c r="R967" i="9"/>
  <c r="S967" i="9"/>
  <c r="C968" i="9"/>
  <c r="O968" i="9"/>
  <c r="P968" i="9"/>
  <c r="Q968" i="9"/>
  <c r="R968" i="9"/>
  <c r="S968" i="9"/>
  <c r="C969" i="9"/>
  <c r="O969" i="9"/>
  <c r="P969" i="9"/>
  <c r="Q969" i="9"/>
  <c r="R969" i="9"/>
  <c r="S969" i="9"/>
  <c r="C970" i="9"/>
  <c r="O970" i="9"/>
  <c r="P970" i="9"/>
  <c r="Q970" i="9"/>
  <c r="R970" i="9"/>
  <c r="S970" i="9"/>
  <c r="C971" i="9"/>
  <c r="O971" i="9"/>
  <c r="P971" i="9"/>
  <c r="Q971" i="9"/>
  <c r="R971" i="9"/>
  <c r="S971" i="9"/>
  <c r="C972" i="9"/>
  <c r="O972" i="9"/>
  <c r="P972" i="9"/>
  <c r="Q972" i="9"/>
  <c r="R972" i="9"/>
  <c r="S972" i="9"/>
  <c r="C973" i="9"/>
  <c r="O973" i="9"/>
  <c r="P973" i="9"/>
  <c r="Q973" i="9"/>
  <c r="R973" i="9"/>
  <c r="S973" i="9"/>
  <c r="C974" i="9"/>
  <c r="O974" i="9"/>
  <c r="P974" i="9"/>
  <c r="Q974" i="9"/>
  <c r="R974" i="9"/>
  <c r="S974" i="9"/>
  <c r="C975" i="9"/>
  <c r="O975" i="9"/>
  <c r="P975" i="9"/>
  <c r="Q975" i="9"/>
  <c r="R975" i="9"/>
  <c r="S975" i="9"/>
  <c r="C976" i="9"/>
  <c r="O976" i="9"/>
  <c r="P976" i="9"/>
  <c r="Q976" i="9"/>
  <c r="R976" i="9"/>
  <c r="S976" i="9"/>
  <c r="C977" i="9"/>
  <c r="O977" i="9"/>
  <c r="P977" i="9"/>
  <c r="Q977" i="9"/>
  <c r="R977" i="9"/>
  <c r="S977" i="9"/>
  <c r="C978" i="9"/>
  <c r="O978" i="9"/>
  <c r="P978" i="9"/>
  <c r="Q978" i="9"/>
  <c r="R978" i="9"/>
  <c r="S978" i="9"/>
  <c r="C979" i="9"/>
  <c r="O979" i="9"/>
  <c r="P979" i="9"/>
  <c r="Q979" i="9"/>
  <c r="R979" i="9"/>
  <c r="S979" i="9"/>
  <c r="C980" i="9"/>
  <c r="O980" i="9"/>
  <c r="P980" i="9"/>
  <c r="Q980" i="9"/>
  <c r="R980" i="9"/>
  <c r="S980" i="9"/>
  <c r="C981" i="9"/>
  <c r="O981" i="9"/>
  <c r="P981" i="9"/>
  <c r="Q981" i="9"/>
  <c r="R981" i="9"/>
  <c r="S981" i="9"/>
  <c r="C982" i="9"/>
  <c r="O982" i="9"/>
  <c r="P982" i="9"/>
  <c r="Q982" i="9"/>
  <c r="R982" i="9"/>
  <c r="S982" i="9"/>
  <c r="C983" i="9"/>
  <c r="O983" i="9"/>
  <c r="P983" i="9"/>
  <c r="Q983" i="9"/>
  <c r="R983" i="9"/>
  <c r="S983" i="9"/>
  <c r="C984" i="9"/>
  <c r="O984" i="9"/>
  <c r="P984" i="9"/>
  <c r="Q984" i="9"/>
  <c r="R984" i="9"/>
  <c r="S984" i="9"/>
  <c r="C985" i="9"/>
  <c r="O985" i="9"/>
  <c r="P985" i="9"/>
  <c r="Q985" i="9"/>
  <c r="R985" i="9"/>
  <c r="S985" i="9"/>
  <c r="C986" i="9"/>
  <c r="O986" i="9"/>
  <c r="P986" i="9"/>
  <c r="Q986" i="9"/>
  <c r="R986" i="9"/>
  <c r="S986" i="9"/>
  <c r="C987" i="9"/>
  <c r="O987" i="9"/>
  <c r="P987" i="9"/>
  <c r="Q987" i="9"/>
  <c r="R987" i="9"/>
  <c r="S987" i="9"/>
  <c r="C988" i="9"/>
  <c r="O988" i="9"/>
  <c r="P988" i="9"/>
  <c r="Q988" i="9"/>
  <c r="R988" i="9"/>
  <c r="S988" i="9"/>
  <c r="C989" i="9"/>
  <c r="O989" i="9"/>
  <c r="P989" i="9"/>
  <c r="Q989" i="9"/>
  <c r="R989" i="9"/>
  <c r="S989" i="9"/>
  <c r="C990" i="9"/>
  <c r="O990" i="9"/>
  <c r="P990" i="9"/>
  <c r="Q990" i="9"/>
  <c r="R990" i="9"/>
  <c r="S990" i="9"/>
  <c r="C991" i="9"/>
  <c r="O991" i="9"/>
  <c r="P991" i="9"/>
  <c r="Q991" i="9"/>
  <c r="R991" i="9"/>
  <c r="S991" i="9"/>
  <c r="C992" i="9"/>
  <c r="O992" i="9"/>
  <c r="P992" i="9"/>
  <c r="Q992" i="9"/>
  <c r="R992" i="9"/>
  <c r="S992" i="9"/>
  <c r="C993" i="9"/>
  <c r="O993" i="9"/>
  <c r="P993" i="9"/>
  <c r="Q993" i="9"/>
  <c r="R993" i="9"/>
  <c r="S993" i="9"/>
  <c r="C994" i="9"/>
  <c r="O994" i="9"/>
  <c r="P994" i="9"/>
  <c r="Q994" i="9"/>
  <c r="R994" i="9"/>
  <c r="S994" i="9"/>
  <c r="C995" i="9"/>
  <c r="O995" i="9"/>
  <c r="P995" i="9"/>
  <c r="Q995" i="9"/>
  <c r="R995" i="9"/>
  <c r="S995" i="9"/>
  <c r="C996" i="9"/>
  <c r="O996" i="9"/>
  <c r="P996" i="9"/>
  <c r="Q996" i="9"/>
  <c r="R996" i="9"/>
  <c r="S996" i="9"/>
  <c r="C997" i="9"/>
  <c r="O997" i="9"/>
  <c r="P997" i="9"/>
  <c r="Q997" i="9"/>
  <c r="R997" i="9"/>
  <c r="S997" i="9"/>
  <c r="C998" i="9"/>
  <c r="O998" i="9"/>
  <c r="P998" i="9"/>
  <c r="Q998" i="9"/>
  <c r="R998" i="9"/>
  <c r="S998" i="9"/>
  <c r="C999" i="9"/>
  <c r="O999" i="9"/>
  <c r="P999" i="9"/>
  <c r="Q999" i="9"/>
  <c r="R999" i="9"/>
  <c r="S999" i="9"/>
  <c r="C1000" i="9"/>
  <c r="O1000" i="9"/>
  <c r="P1000" i="9"/>
  <c r="Q1000" i="9"/>
  <c r="R1000" i="9"/>
  <c r="S1000" i="9"/>
  <c r="C714" i="9"/>
  <c r="O714" i="9"/>
  <c r="P714" i="9"/>
  <c r="Q714" i="9"/>
  <c r="R714" i="9"/>
  <c r="S714" i="9"/>
  <c r="C715" i="9"/>
  <c r="O715" i="9"/>
  <c r="P715" i="9"/>
  <c r="Q715" i="9"/>
  <c r="R715" i="9"/>
  <c r="S715" i="9"/>
  <c r="C716" i="9"/>
  <c r="O716" i="9"/>
  <c r="P716" i="9"/>
  <c r="Q716" i="9"/>
  <c r="R716" i="9"/>
  <c r="S716" i="9"/>
  <c r="C717" i="9"/>
  <c r="O717" i="9"/>
  <c r="P717" i="9"/>
  <c r="Q717" i="9"/>
  <c r="R717" i="9"/>
  <c r="S717" i="9"/>
  <c r="C718" i="9"/>
  <c r="O718" i="9"/>
  <c r="P718" i="9"/>
  <c r="Q718" i="9"/>
  <c r="R718" i="9"/>
  <c r="S718" i="9"/>
  <c r="C719" i="9"/>
  <c r="O719" i="9"/>
  <c r="P719" i="9"/>
  <c r="Q719" i="9"/>
  <c r="R719" i="9"/>
  <c r="S719" i="9"/>
  <c r="C720" i="9"/>
  <c r="O720" i="9"/>
  <c r="P720" i="9"/>
  <c r="Q720" i="9"/>
  <c r="R720" i="9"/>
  <c r="S720" i="9"/>
  <c r="C721" i="9"/>
  <c r="O721" i="9"/>
  <c r="P721" i="9"/>
  <c r="Q721" i="9"/>
  <c r="R721" i="9"/>
  <c r="S721" i="9"/>
  <c r="C722" i="9"/>
  <c r="O722" i="9"/>
  <c r="P722" i="9"/>
  <c r="Q722" i="9"/>
  <c r="R722" i="9"/>
  <c r="S722" i="9"/>
  <c r="C723" i="9"/>
  <c r="O723" i="9"/>
  <c r="P723" i="9"/>
  <c r="Q723" i="9"/>
  <c r="R723" i="9"/>
  <c r="S723" i="9"/>
  <c r="C724" i="9"/>
  <c r="O724" i="9"/>
  <c r="P724" i="9"/>
  <c r="Q724" i="9"/>
  <c r="R724" i="9"/>
  <c r="S724" i="9"/>
  <c r="C725" i="9"/>
  <c r="O725" i="9"/>
  <c r="P725" i="9"/>
  <c r="Q725" i="9"/>
  <c r="R725" i="9"/>
  <c r="S725" i="9"/>
  <c r="C726" i="9"/>
  <c r="O726" i="9"/>
  <c r="P726" i="9"/>
  <c r="Q726" i="9"/>
  <c r="R726" i="9"/>
  <c r="S726" i="9"/>
  <c r="C727" i="9"/>
  <c r="O727" i="9"/>
  <c r="P727" i="9"/>
  <c r="Q727" i="9"/>
  <c r="R727" i="9"/>
  <c r="S727" i="9"/>
  <c r="C728" i="9"/>
  <c r="O728" i="9"/>
  <c r="P728" i="9"/>
  <c r="Q728" i="9"/>
  <c r="R728" i="9"/>
  <c r="S728" i="9"/>
  <c r="C729" i="9"/>
  <c r="O729" i="9"/>
  <c r="P729" i="9"/>
  <c r="Q729" i="9"/>
  <c r="R729" i="9"/>
  <c r="S729" i="9"/>
  <c r="C730" i="9"/>
  <c r="O730" i="9"/>
  <c r="P730" i="9"/>
  <c r="Q730" i="9"/>
  <c r="R730" i="9"/>
  <c r="S730" i="9"/>
  <c r="C731" i="9"/>
  <c r="O731" i="9"/>
  <c r="P731" i="9"/>
  <c r="Q731" i="9"/>
  <c r="R731" i="9"/>
  <c r="S731" i="9"/>
  <c r="C732" i="9"/>
  <c r="O732" i="9"/>
  <c r="P732" i="9"/>
  <c r="Q732" i="9"/>
  <c r="R732" i="9"/>
  <c r="S732" i="9"/>
  <c r="C733" i="9"/>
  <c r="O733" i="9"/>
  <c r="P733" i="9"/>
  <c r="Q733" i="9"/>
  <c r="R733" i="9"/>
  <c r="S733" i="9"/>
  <c r="C734" i="9"/>
  <c r="O734" i="9"/>
  <c r="P734" i="9"/>
  <c r="Q734" i="9"/>
  <c r="R734" i="9"/>
  <c r="S734" i="9"/>
  <c r="C735" i="9"/>
  <c r="O735" i="9"/>
  <c r="P735" i="9"/>
  <c r="Q735" i="9"/>
  <c r="R735" i="9"/>
  <c r="S735" i="9"/>
  <c r="C736" i="9"/>
  <c r="O736" i="9"/>
  <c r="P736" i="9"/>
  <c r="Q736" i="9"/>
  <c r="R736" i="9"/>
  <c r="S736" i="9"/>
  <c r="C737" i="9"/>
  <c r="O737" i="9"/>
  <c r="P737" i="9"/>
  <c r="Q737" i="9"/>
  <c r="R737" i="9"/>
  <c r="S737" i="9"/>
  <c r="C738" i="9"/>
  <c r="O738" i="9"/>
  <c r="P738" i="9"/>
  <c r="Q738" i="9"/>
  <c r="R738" i="9"/>
  <c r="S738" i="9"/>
  <c r="C739" i="9"/>
  <c r="O739" i="9"/>
  <c r="P739" i="9"/>
  <c r="Q739" i="9"/>
  <c r="R739" i="9"/>
  <c r="S739" i="9"/>
  <c r="C740" i="9"/>
  <c r="O740" i="9"/>
  <c r="P740" i="9"/>
  <c r="Q740" i="9"/>
  <c r="R740" i="9"/>
  <c r="S740" i="9"/>
  <c r="C741" i="9"/>
  <c r="O741" i="9"/>
  <c r="P741" i="9"/>
  <c r="Q741" i="9"/>
  <c r="R741" i="9"/>
  <c r="S741" i="9"/>
  <c r="C742" i="9"/>
  <c r="O742" i="9"/>
  <c r="P742" i="9"/>
  <c r="Q742" i="9"/>
  <c r="R742" i="9"/>
  <c r="S742" i="9"/>
  <c r="C743" i="9"/>
  <c r="O743" i="9"/>
  <c r="P743" i="9"/>
  <c r="Q743" i="9"/>
  <c r="R743" i="9"/>
  <c r="S743" i="9"/>
  <c r="C744" i="9"/>
  <c r="O744" i="9"/>
  <c r="P744" i="9"/>
  <c r="Q744" i="9"/>
  <c r="R744" i="9"/>
  <c r="S744" i="9"/>
  <c r="C745" i="9"/>
  <c r="O745" i="9"/>
  <c r="P745" i="9"/>
  <c r="Q745" i="9"/>
  <c r="R745" i="9"/>
  <c r="S745" i="9"/>
  <c r="C746" i="9"/>
  <c r="O746" i="9"/>
  <c r="P746" i="9"/>
  <c r="Q746" i="9"/>
  <c r="R746" i="9"/>
  <c r="S746" i="9"/>
  <c r="C747" i="9"/>
  <c r="O747" i="9"/>
  <c r="P747" i="9"/>
  <c r="Q747" i="9"/>
  <c r="R747" i="9"/>
  <c r="S747" i="9"/>
  <c r="C748" i="9"/>
  <c r="O748" i="9"/>
  <c r="P748" i="9"/>
  <c r="Q748" i="9"/>
  <c r="R748" i="9"/>
  <c r="S748" i="9"/>
  <c r="C749" i="9"/>
  <c r="O749" i="9"/>
  <c r="P749" i="9"/>
  <c r="Q749" i="9"/>
  <c r="R749" i="9"/>
  <c r="S749" i="9"/>
  <c r="C750" i="9"/>
  <c r="O750" i="9"/>
  <c r="P750" i="9"/>
  <c r="Q750" i="9"/>
  <c r="R750" i="9"/>
  <c r="S750" i="9"/>
  <c r="C751" i="9"/>
  <c r="O751" i="9"/>
  <c r="P751" i="9"/>
  <c r="Q751" i="9"/>
  <c r="R751" i="9"/>
  <c r="S751" i="9"/>
  <c r="C752" i="9"/>
  <c r="O752" i="9"/>
  <c r="P752" i="9"/>
  <c r="Q752" i="9"/>
  <c r="R752" i="9"/>
  <c r="S752" i="9"/>
  <c r="C753" i="9"/>
  <c r="O753" i="9"/>
  <c r="P753" i="9"/>
  <c r="Q753" i="9"/>
  <c r="R753" i="9"/>
  <c r="S753" i="9"/>
  <c r="C754" i="9"/>
  <c r="O754" i="9"/>
  <c r="P754" i="9"/>
  <c r="Q754" i="9"/>
  <c r="R754" i="9"/>
  <c r="S754" i="9"/>
  <c r="C755" i="9"/>
  <c r="O755" i="9"/>
  <c r="P755" i="9"/>
  <c r="Q755" i="9"/>
  <c r="R755" i="9"/>
  <c r="S755" i="9"/>
  <c r="C756" i="9"/>
  <c r="O756" i="9"/>
  <c r="P756" i="9"/>
  <c r="Q756" i="9"/>
  <c r="R756" i="9"/>
  <c r="S756" i="9"/>
  <c r="C757" i="9"/>
  <c r="O757" i="9"/>
  <c r="P757" i="9"/>
  <c r="Q757" i="9"/>
  <c r="R757" i="9"/>
  <c r="S757" i="9"/>
  <c r="C758" i="9"/>
  <c r="O758" i="9"/>
  <c r="P758" i="9"/>
  <c r="Q758" i="9"/>
  <c r="R758" i="9"/>
  <c r="S758" i="9"/>
  <c r="C759" i="9"/>
  <c r="O759" i="9"/>
  <c r="P759" i="9"/>
  <c r="Q759" i="9"/>
  <c r="R759" i="9"/>
  <c r="S759" i="9"/>
  <c r="C760" i="9"/>
  <c r="O760" i="9"/>
  <c r="P760" i="9"/>
  <c r="Q760" i="9"/>
  <c r="R760" i="9"/>
  <c r="S760" i="9"/>
  <c r="C761" i="9"/>
  <c r="O761" i="9"/>
  <c r="P761" i="9"/>
  <c r="Q761" i="9"/>
  <c r="R761" i="9"/>
  <c r="S761" i="9"/>
  <c r="C762" i="9"/>
  <c r="O762" i="9"/>
  <c r="P762" i="9"/>
  <c r="Q762" i="9"/>
  <c r="R762" i="9"/>
  <c r="S762" i="9"/>
  <c r="C763" i="9"/>
  <c r="O763" i="9"/>
  <c r="P763" i="9"/>
  <c r="Q763" i="9"/>
  <c r="R763" i="9"/>
  <c r="S763" i="9"/>
  <c r="C764" i="9"/>
  <c r="O764" i="9"/>
  <c r="P764" i="9"/>
  <c r="Q764" i="9"/>
  <c r="R764" i="9"/>
  <c r="S764" i="9"/>
  <c r="C765" i="9"/>
  <c r="O765" i="9"/>
  <c r="P765" i="9"/>
  <c r="Q765" i="9"/>
  <c r="R765" i="9"/>
  <c r="S765" i="9"/>
  <c r="C766" i="9"/>
  <c r="O766" i="9"/>
  <c r="P766" i="9"/>
  <c r="Q766" i="9"/>
  <c r="R766" i="9"/>
  <c r="S766" i="9"/>
  <c r="C767" i="9"/>
  <c r="O767" i="9"/>
  <c r="P767" i="9"/>
  <c r="Q767" i="9"/>
  <c r="R767" i="9"/>
  <c r="S767" i="9"/>
  <c r="C768" i="9"/>
  <c r="O768" i="9"/>
  <c r="P768" i="9"/>
  <c r="Q768" i="9"/>
  <c r="R768" i="9"/>
  <c r="S768" i="9"/>
  <c r="C769" i="9"/>
  <c r="O769" i="9"/>
  <c r="P769" i="9"/>
  <c r="Q769" i="9"/>
  <c r="R769" i="9"/>
  <c r="S769" i="9"/>
  <c r="C770" i="9"/>
  <c r="O770" i="9"/>
  <c r="P770" i="9"/>
  <c r="Q770" i="9"/>
  <c r="R770" i="9"/>
  <c r="S770" i="9"/>
  <c r="C771" i="9"/>
  <c r="O771" i="9"/>
  <c r="P771" i="9"/>
  <c r="Q771" i="9"/>
  <c r="R771" i="9"/>
  <c r="S771" i="9"/>
  <c r="C772" i="9"/>
  <c r="O772" i="9"/>
  <c r="P772" i="9"/>
  <c r="Q772" i="9"/>
  <c r="R772" i="9"/>
  <c r="S772" i="9"/>
  <c r="C773" i="9"/>
  <c r="O773" i="9"/>
  <c r="P773" i="9"/>
  <c r="Q773" i="9"/>
  <c r="R773" i="9"/>
  <c r="S773" i="9"/>
  <c r="C774" i="9"/>
  <c r="O774" i="9"/>
  <c r="P774" i="9"/>
  <c r="Q774" i="9"/>
  <c r="R774" i="9"/>
  <c r="S774" i="9"/>
  <c r="C775" i="9"/>
  <c r="O775" i="9"/>
  <c r="P775" i="9"/>
  <c r="Q775" i="9"/>
  <c r="R775" i="9"/>
  <c r="S775" i="9"/>
  <c r="C776" i="9"/>
  <c r="O776" i="9"/>
  <c r="P776" i="9"/>
  <c r="Q776" i="9"/>
  <c r="R776" i="9"/>
  <c r="S776" i="9"/>
  <c r="C777" i="9"/>
  <c r="O777" i="9"/>
  <c r="P777" i="9"/>
  <c r="Q777" i="9"/>
  <c r="R777" i="9"/>
  <c r="S777" i="9"/>
  <c r="C778" i="9"/>
  <c r="O778" i="9"/>
  <c r="P778" i="9"/>
  <c r="Q778" i="9"/>
  <c r="R778" i="9"/>
  <c r="S778" i="9"/>
  <c r="C779" i="9"/>
  <c r="O779" i="9"/>
  <c r="P779" i="9"/>
  <c r="Q779" i="9"/>
  <c r="R779" i="9"/>
  <c r="S779" i="9"/>
  <c r="C780" i="9"/>
  <c r="O780" i="9"/>
  <c r="P780" i="9"/>
  <c r="Q780" i="9"/>
  <c r="R780" i="9"/>
  <c r="S780" i="9"/>
  <c r="C781" i="9"/>
  <c r="O781" i="9"/>
  <c r="P781" i="9"/>
  <c r="Q781" i="9"/>
  <c r="R781" i="9"/>
  <c r="S781" i="9"/>
  <c r="C782" i="9"/>
  <c r="O782" i="9"/>
  <c r="P782" i="9"/>
  <c r="Q782" i="9"/>
  <c r="R782" i="9"/>
  <c r="S782" i="9"/>
  <c r="C783" i="9"/>
  <c r="O783" i="9"/>
  <c r="P783" i="9"/>
  <c r="Q783" i="9"/>
  <c r="R783" i="9"/>
  <c r="S783" i="9"/>
  <c r="C784" i="9"/>
  <c r="O784" i="9"/>
  <c r="P784" i="9"/>
  <c r="Q784" i="9"/>
  <c r="R784" i="9"/>
  <c r="S784" i="9"/>
  <c r="C785" i="9"/>
  <c r="O785" i="9"/>
  <c r="P785" i="9"/>
  <c r="Q785" i="9"/>
  <c r="R785" i="9"/>
  <c r="S785" i="9"/>
  <c r="C786" i="9"/>
  <c r="O786" i="9"/>
  <c r="P786" i="9"/>
  <c r="Q786" i="9"/>
  <c r="R786" i="9"/>
  <c r="S786" i="9"/>
  <c r="C787" i="9"/>
  <c r="O787" i="9"/>
  <c r="P787" i="9"/>
  <c r="Q787" i="9"/>
  <c r="R787" i="9"/>
  <c r="S787" i="9"/>
  <c r="C788" i="9"/>
  <c r="O788" i="9"/>
  <c r="P788" i="9"/>
  <c r="Q788" i="9"/>
  <c r="R788" i="9"/>
  <c r="S788" i="9"/>
  <c r="C789" i="9"/>
  <c r="O789" i="9"/>
  <c r="P789" i="9"/>
  <c r="Q789" i="9"/>
  <c r="R789" i="9"/>
  <c r="S789" i="9"/>
  <c r="C790" i="9"/>
  <c r="O790" i="9"/>
  <c r="P790" i="9"/>
  <c r="Q790" i="9"/>
  <c r="R790" i="9"/>
  <c r="S790" i="9"/>
  <c r="C791" i="9"/>
  <c r="O791" i="9"/>
  <c r="P791" i="9"/>
  <c r="Q791" i="9"/>
  <c r="R791" i="9"/>
  <c r="S791" i="9"/>
  <c r="C792" i="9"/>
  <c r="O792" i="9"/>
  <c r="P792" i="9"/>
  <c r="Q792" i="9"/>
  <c r="R792" i="9"/>
  <c r="S792" i="9"/>
  <c r="C793" i="9"/>
  <c r="O793" i="9"/>
  <c r="P793" i="9"/>
  <c r="Q793" i="9"/>
  <c r="R793" i="9"/>
  <c r="S793" i="9"/>
  <c r="C794" i="9"/>
  <c r="O794" i="9"/>
  <c r="P794" i="9"/>
  <c r="Q794" i="9"/>
  <c r="R794" i="9"/>
  <c r="S794" i="9"/>
  <c r="C795" i="9"/>
  <c r="O795" i="9"/>
  <c r="P795" i="9"/>
  <c r="Q795" i="9"/>
  <c r="R795" i="9"/>
  <c r="S795" i="9"/>
  <c r="C796" i="9"/>
  <c r="O796" i="9"/>
  <c r="P796" i="9"/>
  <c r="Q796" i="9"/>
  <c r="R796" i="9"/>
  <c r="S796" i="9"/>
  <c r="C797" i="9"/>
  <c r="O797" i="9"/>
  <c r="P797" i="9"/>
  <c r="Q797" i="9"/>
  <c r="R797" i="9"/>
  <c r="S797" i="9"/>
  <c r="C798" i="9"/>
  <c r="O798" i="9"/>
  <c r="P798" i="9"/>
  <c r="Q798" i="9"/>
  <c r="R798" i="9"/>
  <c r="S798" i="9"/>
  <c r="C799" i="9"/>
  <c r="O799" i="9"/>
  <c r="P799" i="9"/>
  <c r="Q799" i="9"/>
  <c r="R799" i="9"/>
  <c r="S799" i="9"/>
  <c r="C800" i="9"/>
  <c r="O800" i="9"/>
  <c r="P800" i="9"/>
  <c r="Q800" i="9"/>
  <c r="R800" i="9"/>
  <c r="S800" i="9"/>
  <c r="C801" i="9"/>
  <c r="O801" i="9"/>
  <c r="P801" i="9"/>
  <c r="Q801" i="9"/>
  <c r="R801" i="9"/>
  <c r="S801" i="9"/>
  <c r="C802" i="9"/>
  <c r="O802" i="9"/>
  <c r="P802" i="9"/>
  <c r="Q802" i="9"/>
  <c r="R802" i="9"/>
  <c r="S802" i="9"/>
  <c r="C803" i="9"/>
  <c r="O803" i="9"/>
  <c r="P803" i="9"/>
  <c r="Q803" i="9"/>
  <c r="R803" i="9"/>
  <c r="S803" i="9"/>
  <c r="C804" i="9"/>
  <c r="O804" i="9"/>
  <c r="P804" i="9"/>
  <c r="Q804" i="9"/>
  <c r="R804" i="9"/>
  <c r="S804" i="9"/>
  <c r="C805" i="9"/>
  <c r="O805" i="9"/>
  <c r="P805" i="9"/>
  <c r="Q805" i="9"/>
  <c r="R805" i="9"/>
  <c r="S805" i="9"/>
  <c r="C806" i="9"/>
  <c r="O806" i="9"/>
  <c r="P806" i="9"/>
  <c r="Q806" i="9"/>
  <c r="R806" i="9"/>
  <c r="S806" i="9"/>
  <c r="C807" i="9"/>
  <c r="O807" i="9"/>
  <c r="P807" i="9"/>
  <c r="Q807" i="9"/>
  <c r="R807" i="9"/>
  <c r="S807" i="9"/>
  <c r="C808" i="9"/>
  <c r="O808" i="9"/>
  <c r="P808" i="9"/>
  <c r="Q808" i="9"/>
  <c r="R808" i="9"/>
  <c r="S808" i="9"/>
  <c r="C809" i="9"/>
  <c r="O809" i="9"/>
  <c r="P809" i="9"/>
  <c r="Q809" i="9"/>
  <c r="R809" i="9"/>
  <c r="S809" i="9"/>
  <c r="C810" i="9"/>
  <c r="O810" i="9"/>
  <c r="P810" i="9"/>
  <c r="Q810" i="9"/>
  <c r="R810" i="9"/>
  <c r="S810" i="9"/>
  <c r="C811" i="9"/>
  <c r="O811" i="9"/>
  <c r="P811" i="9"/>
  <c r="Q811" i="9"/>
  <c r="R811" i="9"/>
  <c r="S811" i="9"/>
  <c r="C812" i="9"/>
  <c r="O812" i="9"/>
  <c r="P812" i="9"/>
  <c r="Q812" i="9"/>
  <c r="R812" i="9"/>
  <c r="S812" i="9"/>
  <c r="C813" i="9"/>
  <c r="O813" i="9"/>
  <c r="P813" i="9"/>
  <c r="Q813" i="9"/>
  <c r="R813" i="9"/>
  <c r="S813" i="9"/>
  <c r="C814" i="9"/>
  <c r="O814" i="9"/>
  <c r="P814" i="9"/>
  <c r="Q814" i="9"/>
  <c r="R814" i="9"/>
  <c r="S814" i="9"/>
  <c r="C815" i="9"/>
  <c r="O815" i="9"/>
  <c r="P815" i="9"/>
  <c r="Q815" i="9"/>
  <c r="R815" i="9"/>
  <c r="S815" i="9"/>
  <c r="C816" i="9"/>
  <c r="O816" i="9"/>
  <c r="P816" i="9"/>
  <c r="Q816" i="9"/>
  <c r="R816" i="9"/>
  <c r="S816" i="9"/>
  <c r="C817" i="9"/>
  <c r="O817" i="9"/>
  <c r="P817" i="9"/>
  <c r="Q817" i="9"/>
  <c r="R817" i="9"/>
  <c r="S817" i="9"/>
  <c r="C818" i="9"/>
  <c r="O818" i="9"/>
  <c r="P818" i="9"/>
  <c r="Q818" i="9"/>
  <c r="R818" i="9"/>
  <c r="S818" i="9"/>
  <c r="C819" i="9"/>
  <c r="O819" i="9"/>
  <c r="P819" i="9"/>
  <c r="Q819" i="9"/>
  <c r="R819" i="9"/>
  <c r="S819" i="9"/>
  <c r="C820" i="9"/>
  <c r="O820" i="9"/>
  <c r="P820" i="9"/>
  <c r="Q820" i="9"/>
  <c r="R820" i="9"/>
  <c r="S820" i="9"/>
  <c r="C821" i="9"/>
  <c r="O821" i="9"/>
  <c r="P821" i="9"/>
  <c r="Q821" i="9"/>
  <c r="R821" i="9"/>
  <c r="S821" i="9"/>
  <c r="C822" i="9"/>
  <c r="O822" i="9"/>
  <c r="P822" i="9"/>
  <c r="Q822" i="9"/>
  <c r="R822" i="9"/>
  <c r="S822" i="9"/>
  <c r="C823" i="9"/>
  <c r="O823" i="9"/>
  <c r="P823" i="9"/>
  <c r="Q823" i="9"/>
  <c r="R823" i="9"/>
  <c r="S823" i="9"/>
  <c r="C824" i="9"/>
  <c r="O824" i="9"/>
  <c r="P824" i="9"/>
  <c r="Q824" i="9"/>
  <c r="R824" i="9"/>
  <c r="S824" i="9"/>
  <c r="C825" i="9"/>
  <c r="O825" i="9"/>
  <c r="P825" i="9"/>
  <c r="Q825" i="9"/>
  <c r="R825" i="9"/>
  <c r="S825" i="9"/>
  <c r="C826" i="9"/>
  <c r="O826" i="9"/>
  <c r="P826" i="9"/>
  <c r="Q826" i="9"/>
  <c r="R826" i="9"/>
  <c r="S826" i="9"/>
  <c r="C827" i="9"/>
  <c r="O827" i="9"/>
  <c r="P827" i="9"/>
  <c r="Q827" i="9"/>
  <c r="R827" i="9"/>
  <c r="S827" i="9"/>
  <c r="C828" i="9"/>
  <c r="O828" i="9"/>
  <c r="P828" i="9"/>
  <c r="Q828" i="9"/>
  <c r="R828" i="9"/>
  <c r="S828" i="9"/>
  <c r="C829" i="9"/>
  <c r="O829" i="9"/>
  <c r="P829" i="9"/>
  <c r="Q829" i="9"/>
  <c r="R829" i="9"/>
  <c r="S829" i="9"/>
  <c r="C830" i="9"/>
  <c r="O830" i="9"/>
  <c r="P830" i="9"/>
  <c r="Q830" i="9"/>
  <c r="R830" i="9"/>
  <c r="S830" i="9"/>
  <c r="C831" i="9"/>
  <c r="O831" i="9"/>
  <c r="P831" i="9"/>
  <c r="Q831" i="9"/>
  <c r="R831" i="9"/>
  <c r="S831" i="9"/>
  <c r="C832" i="9"/>
  <c r="O832" i="9"/>
  <c r="P832" i="9"/>
  <c r="Q832" i="9"/>
  <c r="R832" i="9"/>
  <c r="S832" i="9"/>
  <c r="C833" i="9"/>
  <c r="O833" i="9"/>
  <c r="P833" i="9"/>
  <c r="Q833" i="9"/>
  <c r="R833" i="9"/>
  <c r="S833" i="9"/>
  <c r="C834" i="9"/>
  <c r="O834" i="9"/>
  <c r="P834" i="9"/>
  <c r="Q834" i="9"/>
  <c r="R834" i="9"/>
  <c r="S834" i="9"/>
  <c r="C835" i="9"/>
  <c r="O835" i="9"/>
  <c r="P835" i="9"/>
  <c r="Q835" i="9"/>
  <c r="R835" i="9"/>
  <c r="S835" i="9"/>
  <c r="C836" i="9"/>
  <c r="O836" i="9"/>
  <c r="P836" i="9"/>
  <c r="Q836" i="9"/>
  <c r="R836" i="9"/>
  <c r="S836" i="9"/>
  <c r="C837" i="9"/>
  <c r="O837" i="9"/>
  <c r="P837" i="9"/>
  <c r="Q837" i="9"/>
  <c r="R837" i="9"/>
  <c r="S837" i="9"/>
  <c r="C838" i="9"/>
  <c r="O838" i="9"/>
  <c r="P838" i="9"/>
  <c r="Q838" i="9"/>
  <c r="R838" i="9"/>
  <c r="S838" i="9"/>
  <c r="C839" i="9"/>
  <c r="O839" i="9"/>
  <c r="P839" i="9"/>
  <c r="Q839" i="9"/>
  <c r="R839" i="9"/>
  <c r="S839" i="9"/>
  <c r="C840" i="9"/>
  <c r="O840" i="9"/>
  <c r="P840" i="9"/>
  <c r="Q840" i="9"/>
  <c r="R840" i="9"/>
  <c r="S840" i="9"/>
  <c r="C841" i="9"/>
  <c r="O841" i="9"/>
  <c r="P841" i="9"/>
  <c r="Q841" i="9"/>
  <c r="R841" i="9"/>
  <c r="S841" i="9"/>
  <c r="C842" i="9"/>
  <c r="O842" i="9"/>
  <c r="P842" i="9"/>
  <c r="Q842" i="9"/>
  <c r="R842" i="9"/>
  <c r="S842" i="9"/>
  <c r="C843" i="9"/>
  <c r="O843" i="9"/>
  <c r="P843" i="9"/>
  <c r="Q843" i="9"/>
  <c r="R843" i="9"/>
  <c r="S843" i="9"/>
  <c r="C844" i="9"/>
  <c r="O844" i="9"/>
  <c r="P844" i="9"/>
  <c r="Q844" i="9"/>
  <c r="R844" i="9"/>
  <c r="S844" i="9"/>
  <c r="C845" i="9"/>
  <c r="O845" i="9"/>
  <c r="P845" i="9"/>
  <c r="Q845" i="9"/>
  <c r="R845" i="9"/>
  <c r="S845" i="9"/>
  <c r="C846" i="9"/>
  <c r="O846" i="9"/>
  <c r="P846" i="9"/>
  <c r="Q846" i="9"/>
  <c r="R846" i="9"/>
  <c r="S846" i="9"/>
  <c r="C847" i="9"/>
  <c r="O847" i="9"/>
  <c r="P847" i="9"/>
  <c r="Q847" i="9"/>
  <c r="R847" i="9"/>
  <c r="S847" i="9"/>
  <c r="C848" i="9"/>
  <c r="O848" i="9"/>
  <c r="P848" i="9"/>
  <c r="Q848" i="9"/>
  <c r="R848" i="9"/>
  <c r="S848" i="9"/>
  <c r="C849" i="9"/>
  <c r="O849" i="9"/>
  <c r="P849" i="9"/>
  <c r="Q849" i="9"/>
  <c r="R849" i="9"/>
  <c r="S849" i="9"/>
  <c r="C850" i="9"/>
  <c r="O850" i="9"/>
  <c r="P850" i="9"/>
  <c r="Q850" i="9"/>
  <c r="R850" i="9"/>
  <c r="S850" i="9"/>
  <c r="C851" i="9"/>
  <c r="O851" i="9"/>
  <c r="P851" i="9"/>
  <c r="Q851" i="9"/>
  <c r="R851" i="9"/>
  <c r="S851" i="9"/>
  <c r="C852" i="9"/>
  <c r="O852" i="9"/>
  <c r="P852" i="9"/>
  <c r="Q852" i="9"/>
  <c r="R852" i="9"/>
  <c r="S852" i="9"/>
  <c r="C853" i="9"/>
  <c r="O853" i="9"/>
  <c r="P853" i="9"/>
  <c r="Q853" i="9"/>
  <c r="R853" i="9"/>
  <c r="S853" i="9"/>
  <c r="C854" i="9"/>
  <c r="O854" i="9"/>
  <c r="P854" i="9"/>
  <c r="Q854" i="9"/>
  <c r="R854" i="9"/>
  <c r="S854" i="9"/>
  <c r="C855" i="9"/>
  <c r="O855" i="9"/>
  <c r="P855" i="9"/>
  <c r="Q855" i="9"/>
  <c r="R855" i="9"/>
  <c r="S855" i="9"/>
  <c r="C856" i="9"/>
  <c r="O856" i="9"/>
  <c r="P856" i="9"/>
  <c r="Q856" i="9"/>
  <c r="R856" i="9"/>
  <c r="S856" i="9"/>
  <c r="C857" i="9"/>
  <c r="O857" i="9"/>
  <c r="P857" i="9"/>
  <c r="Q857" i="9"/>
  <c r="R857" i="9"/>
  <c r="S857" i="9"/>
  <c r="C858" i="9"/>
  <c r="O858" i="9"/>
  <c r="P858" i="9"/>
  <c r="Q858" i="9"/>
  <c r="R858" i="9"/>
  <c r="S858" i="9"/>
  <c r="C859" i="9"/>
  <c r="O859" i="9"/>
  <c r="P859" i="9"/>
  <c r="Q859" i="9"/>
  <c r="R859" i="9"/>
  <c r="S859" i="9"/>
  <c r="C860" i="9"/>
  <c r="O860" i="9"/>
  <c r="P860" i="9"/>
  <c r="Q860" i="9"/>
  <c r="R860" i="9"/>
  <c r="S860" i="9"/>
  <c r="C861" i="9"/>
  <c r="O861" i="9"/>
  <c r="P861" i="9"/>
  <c r="Q861" i="9"/>
  <c r="R861" i="9"/>
  <c r="S861" i="9"/>
  <c r="C862" i="9"/>
  <c r="O862" i="9"/>
  <c r="P862" i="9"/>
  <c r="Q862" i="9"/>
  <c r="R862" i="9"/>
  <c r="S862" i="9"/>
  <c r="C863" i="9"/>
  <c r="O863" i="9"/>
  <c r="P863" i="9"/>
  <c r="Q863" i="9"/>
  <c r="R863" i="9"/>
  <c r="S863" i="9"/>
  <c r="C864" i="9"/>
  <c r="O864" i="9"/>
  <c r="P864" i="9"/>
  <c r="Q864" i="9"/>
  <c r="R864" i="9"/>
  <c r="S864" i="9"/>
  <c r="C865" i="9"/>
  <c r="O865" i="9"/>
  <c r="P865" i="9"/>
  <c r="Q865" i="9"/>
  <c r="R865" i="9"/>
  <c r="S865" i="9"/>
  <c r="C866" i="9"/>
  <c r="O866" i="9"/>
  <c r="P866" i="9"/>
  <c r="Q866" i="9"/>
  <c r="R866" i="9"/>
  <c r="S866" i="9"/>
  <c r="C432" i="9"/>
  <c r="O432" i="9"/>
  <c r="P432" i="9"/>
  <c r="Q432" i="9"/>
  <c r="R432" i="9"/>
  <c r="S432" i="9"/>
  <c r="C433" i="9"/>
  <c r="O433" i="9"/>
  <c r="P433" i="9"/>
  <c r="Q433" i="9"/>
  <c r="R433" i="9"/>
  <c r="S433" i="9"/>
  <c r="C434" i="9"/>
  <c r="O434" i="9"/>
  <c r="P434" i="9"/>
  <c r="Q434" i="9"/>
  <c r="R434" i="9"/>
  <c r="S434" i="9"/>
  <c r="C435" i="9"/>
  <c r="O435" i="9"/>
  <c r="P435" i="9"/>
  <c r="Q435" i="9"/>
  <c r="R435" i="9"/>
  <c r="S435" i="9"/>
  <c r="C436" i="9"/>
  <c r="O436" i="9"/>
  <c r="P436" i="9"/>
  <c r="Q436" i="9"/>
  <c r="R436" i="9"/>
  <c r="S436" i="9"/>
  <c r="C437" i="9"/>
  <c r="O437" i="9"/>
  <c r="P437" i="9"/>
  <c r="Q437" i="9"/>
  <c r="R437" i="9"/>
  <c r="S437" i="9"/>
  <c r="C438" i="9"/>
  <c r="O438" i="9"/>
  <c r="P438" i="9"/>
  <c r="Q438" i="9"/>
  <c r="R438" i="9"/>
  <c r="S438" i="9"/>
  <c r="C439" i="9"/>
  <c r="O439" i="9"/>
  <c r="P439" i="9"/>
  <c r="Q439" i="9"/>
  <c r="R439" i="9"/>
  <c r="S439" i="9"/>
  <c r="C440" i="9"/>
  <c r="O440" i="9"/>
  <c r="P440" i="9"/>
  <c r="Q440" i="9"/>
  <c r="R440" i="9"/>
  <c r="S440" i="9"/>
  <c r="C441" i="9"/>
  <c r="O441" i="9"/>
  <c r="P441" i="9"/>
  <c r="Q441" i="9"/>
  <c r="R441" i="9"/>
  <c r="S441" i="9"/>
  <c r="C442" i="9"/>
  <c r="O442" i="9"/>
  <c r="P442" i="9"/>
  <c r="Q442" i="9"/>
  <c r="R442" i="9"/>
  <c r="S442" i="9"/>
  <c r="C443" i="9"/>
  <c r="O443" i="9"/>
  <c r="P443" i="9"/>
  <c r="Q443" i="9"/>
  <c r="R443" i="9"/>
  <c r="S443" i="9"/>
  <c r="C444" i="9"/>
  <c r="O444" i="9"/>
  <c r="P444" i="9"/>
  <c r="Q444" i="9"/>
  <c r="R444" i="9"/>
  <c r="S444" i="9"/>
  <c r="C445" i="9"/>
  <c r="O445" i="9"/>
  <c r="P445" i="9"/>
  <c r="Q445" i="9"/>
  <c r="R445" i="9"/>
  <c r="S445" i="9"/>
  <c r="C446" i="9"/>
  <c r="O446" i="9"/>
  <c r="P446" i="9"/>
  <c r="Q446" i="9"/>
  <c r="R446" i="9"/>
  <c r="S446" i="9"/>
  <c r="C447" i="9"/>
  <c r="O447" i="9"/>
  <c r="P447" i="9"/>
  <c r="Q447" i="9"/>
  <c r="R447" i="9"/>
  <c r="S447" i="9"/>
  <c r="C448" i="9"/>
  <c r="O448" i="9"/>
  <c r="P448" i="9"/>
  <c r="Q448" i="9"/>
  <c r="R448" i="9"/>
  <c r="S448" i="9"/>
  <c r="C449" i="9"/>
  <c r="O449" i="9"/>
  <c r="P449" i="9"/>
  <c r="Q449" i="9"/>
  <c r="R449" i="9"/>
  <c r="S449" i="9"/>
  <c r="C450" i="9"/>
  <c r="O450" i="9"/>
  <c r="P450" i="9"/>
  <c r="Q450" i="9"/>
  <c r="R450" i="9"/>
  <c r="S450" i="9"/>
  <c r="C451" i="9"/>
  <c r="O451" i="9"/>
  <c r="P451" i="9"/>
  <c r="Q451" i="9"/>
  <c r="R451" i="9"/>
  <c r="S451" i="9"/>
  <c r="C452" i="9"/>
  <c r="O452" i="9"/>
  <c r="P452" i="9"/>
  <c r="Q452" i="9"/>
  <c r="R452" i="9"/>
  <c r="S452" i="9"/>
  <c r="C453" i="9"/>
  <c r="O453" i="9"/>
  <c r="P453" i="9"/>
  <c r="Q453" i="9"/>
  <c r="R453" i="9"/>
  <c r="S453" i="9"/>
  <c r="C454" i="9"/>
  <c r="O454" i="9"/>
  <c r="P454" i="9"/>
  <c r="Q454" i="9"/>
  <c r="R454" i="9"/>
  <c r="S454" i="9"/>
  <c r="C455" i="9"/>
  <c r="O455" i="9"/>
  <c r="P455" i="9"/>
  <c r="Q455" i="9"/>
  <c r="R455" i="9"/>
  <c r="S455" i="9"/>
  <c r="C456" i="9"/>
  <c r="O456" i="9"/>
  <c r="P456" i="9"/>
  <c r="Q456" i="9"/>
  <c r="R456" i="9"/>
  <c r="S456" i="9"/>
  <c r="C457" i="9"/>
  <c r="O457" i="9"/>
  <c r="P457" i="9"/>
  <c r="Q457" i="9"/>
  <c r="R457" i="9"/>
  <c r="S457" i="9"/>
  <c r="C458" i="9"/>
  <c r="O458" i="9"/>
  <c r="P458" i="9"/>
  <c r="Q458" i="9"/>
  <c r="R458" i="9"/>
  <c r="S458" i="9"/>
  <c r="C459" i="9"/>
  <c r="O459" i="9"/>
  <c r="P459" i="9"/>
  <c r="Q459" i="9"/>
  <c r="R459" i="9"/>
  <c r="S459" i="9"/>
  <c r="C460" i="9"/>
  <c r="O460" i="9"/>
  <c r="P460" i="9"/>
  <c r="Q460" i="9"/>
  <c r="R460" i="9"/>
  <c r="S460" i="9"/>
  <c r="C461" i="9"/>
  <c r="O461" i="9"/>
  <c r="P461" i="9"/>
  <c r="Q461" i="9"/>
  <c r="R461" i="9"/>
  <c r="S461" i="9"/>
  <c r="C462" i="9"/>
  <c r="O462" i="9"/>
  <c r="P462" i="9"/>
  <c r="Q462" i="9"/>
  <c r="R462" i="9"/>
  <c r="S462" i="9"/>
  <c r="C463" i="9"/>
  <c r="O463" i="9"/>
  <c r="P463" i="9"/>
  <c r="Q463" i="9"/>
  <c r="R463" i="9"/>
  <c r="S463" i="9"/>
  <c r="C464" i="9"/>
  <c r="O464" i="9"/>
  <c r="P464" i="9"/>
  <c r="Q464" i="9"/>
  <c r="R464" i="9"/>
  <c r="S464" i="9"/>
  <c r="C465" i="9"/>
  <c r="O465" i="9"/>
  <c r="P465" i="9"/>
  <c r="Q465" i="9"/>
  <c r="R465" i="9"/>
  <c r="S465" i="9"/>
  <c r="C466" i="9"/>
  <c r="O466" i="9"/>
  <c r="P466" i="9"/>
  <c r="Q466" i="9"/>
  <c r="R466" i="9"/>
  <c r="S466" i="9"/>
  <c r="C467" i="9"/>
  <c r="O467" i="9"/>
  <c r="P467" i="9"/>
  <c r="Q467" i="9"/>
  <c r="R467" i="9"/>
  <c r="S467" i="9"/>
  <c r="C468" i="9"/>
  <c r="O468" i="9"/>
  <c r="P468" i="9"/>
  <c r="Q468" i="9"/>
  <c r="R468" i="9"/>
  <c r="S468" i="9"/>
  <c r="C469" i="9"/>
  <c r="O469" i="9"/>
  <c r="P469" i="9"/>
  <c r="Q469" i="9"/>
  <c r="R469" i="9"/>
  <c r="S469" i="9"/>
  <c r="C470" i="9"/>
  <c r="O470" i="9"/>
  <c r="P470" i="9"/>
  <c r="Q470" i="9"/>
  <c r="R470" i="9"/>
  <c r="S470" i="9"/>
  <c r="C471" i="9"/>
  <c r="O471" i="9"/>
  <c r="P471" i="9"/>
  <c r="Q471" i="9"/>
  <c r="R471" i="9"/>
  <c r="S471" i="9"/>
  <c r="C472" i="9"/>
  <c r="O472" i="9"/>
  <c r="P472" i="9"/>
  <c r="Q472" i="9"/>
  <c r="R472" i="9"/>
  <c r="S472" i="9"/>
  <c r="C473" i="9"/>
  <c r="O473" i="9"/>
  <c r="P473" i="9"/>
  <c r="Q473" i="9"/>
  <c r="R473" i="9"/>
  <c r="S473" i="9"/>
  <c r="C474" i="9"/>
  <c r="O474" i="9"/>
  <c r="P474" i="9"/>
  <c r="Q474" i="9"/>
  <c r="R474" i="9"/>
  <c r="S474" i="9"/>
  <c r="C475" i="9"/>
  <c r="O475" i="9"/>
  <c r="P475" i="9"/>
  <c r="Q475" i="9"/>
  <c r="R475" i="9"/>
  <c r="S475" i="9"/>
  <c r="C476" i="9"/>
  <c r="O476" i="9"/>
  <c r="P476" i="9"/>
  <c r="Q476" i="9"/>
  <c r="R476" i="9"/>
  <c r="S476" i="9"/>
  <c r="C477" i="9"/>
  <c r="O477" i="9"/>
  <c r="P477" i="9"/>
  <c r="Q477" i="9"/>
  <c r="R477" i="9"/>
  <c r="S477" i="9"/>
  <c r="C478" i="9"/>
  <c r="O478" i="9"/>
  <c r="P478" i="9"/>
  <c r="Q478" i="9"/>
  <c r="R478" i="9"/>
  <c r="S478" i="9"/>
  <c r="C479" i="9"/>
  <c r="O479" i="9"/>
  <c r="P479" i="9"/>
  <c r="Q479" i="9"/>
  <c r="R479" i="9"/>
  <c r="S479" i="9"/>
  <c r="C480" i="9"/>
  <c r="O480" i="9"/>
  <c r="P480" i="9"/>
  <c r="Q480" i="9"/>
  <c r="R480" i="9"/>
  <c r="S480" i="9"/>
  <c r="C481" i="9"/>
  <c r="O481" i="9"/>
  <c r="P481" i="9"/>
  <c r="Q481" i="9"/>
  <c r="R481" i="9"/>
  <c r="S481" i="9"/>
  <c r="C482" i="9"/>
  <c r="O482" i="9"/>
  <c r="P482" i="9"/>
  <c r="Q482" i="9"/>
  <c r="R482" i="9"/>
  <c r="S482" i="9"/>
  <c r="C483" i="9"/>
  <c r="O483" i="9"/>
  <c r="P483" i="9"/>
  <c r="Q483" i="9"/>
  <c r="R483" i="9"/>
  <c r="S483" i="9"/>
  <c r="C484" i="9"/>
  <c r="O484" i="9"/>
  <c r="P484" i="9"/>
  <c r="Q484" i="9"/>
  <c r="R484" i="9"/>
  <c r="S484" i="9"/>
  <c r="C485" i="9"/>
  <c r="O485" i="9"/>
  <c r="P485" i="9"/>
  <c r="Q485" i="9"/>
  <c r="R485" i="9"/>
  <c r="S485" i="9"/>
  <c r="C486" i="9"/>
  <c r="O486" i="9"/>
  <c r="P486" i="9"/>
  <c r="Q486" i="9"/>
  <c r="R486" i="9"/>
  <c r="S486" i="9"/>
  <c r="C487" i="9"/>
  <c r="O487" i="9"/>
  <c r="P487" i="9"/>
  <c r="Q487" i="9"/>
  <c r="R487" i="9"/>
  <c r="S487" i="9"/>
  <c r="C488" i="9"/>
  <c r="O488" i="9"/>
  <c r="P488" i="9"/>
  <c r="Q488" i="9"/>
  <c r="R488" i="9"/>
  <c r="S488" i="9"/>
  <c r="C489" i="9"/>
  <c r="O489" i="9"/>
  <c r="P489" i="9"/>
  <c r="Q489" i="9"/>
  <c r="R489" i="9"/>
  <c r="S489" i="9"/>
  <c r="C490" i="9"/>
  <c r="O490" i="9"/>
  <c r="P490" i="9"/>
  <c r="Q490" i="9"/>
  <c r="R490" i="9"/>
  <c r="S490" i="9"/>
  <c r="C491" i="9"/>
  <c r="O491" i="9"/>
  <c r="P491" i="9"/>
  <c r="Q491" i="9"/>
  <c r="R491" i="9"/>
  <c r="S491" i="9"/>
  <c r="C492" i="9"/>
  <c r="O492" i="9"/>
  <c r="P492" i="9"/>
  <c r="Q492" i="9"/>
  <c r="R492" i="9"/>
  <c r="S492" i="9"/>
  <c r="C493" i="9"/>
  <c r="O493" i="9"/>
  <c r="P493" i="9"/>
  <c r="Q493" i="9"/>
  <c r="R493" i="9"/>
  <c r="S493" i="9"/>
  <c r="C494" i="9"/>
  <c r="O494" i="9"/>
  <c r="P494" i="9"/>
  <c r="Q494" i="9"/>
  <c r="R494" i="9"/>
  <c r="S494" i="9"/>
  <c r="C495" i="9"/>
  <c r="O495" i="9"/>
  <c r="P495" i="9"/>
  <c r="Q495" i="9"/>
  <c r="R495" i="9"/>
  <c r="S495" i="9"/>
  <c r="C496" i="9"/>
  <c r="O496" i="9"/>
  <c r="P496" i="9"/>
  <c r="Q496" i="9"/>
  <c r="R496" i="9"/>
  <c r="S496" i="9"/>
  <c r="C497" i="9"/>
  <c r="O497" i="9"/>
  <c r="P497" i="9"/>
  <c r="Q497" i="9"/>
  <c r="R497" i="9"/>
  <c r="S497" i="9"/>
  <c r="C498" i="9"/>
  <c r="O498" i="9"/>
  <c r="P498" i="9"/>
  <c r="Q498" i="9"/>
  <c r="R498" i="9"/>
  <c r="S498" i="9"/>
  <c r="C499" i="9"/>
  <c r="O499" i="9"/>
  <c r="P499" i="9"/>
  <c r="Q499" i="9"/>
  <c r="R499" i="9"/>
  <c r="S499" i="9"/>
  <c r="C500" i="9"/>
  <c r="O500" i="9"/>
  <c r="P500" i="9"/>
  <c r="Q500" i="9"/>
  <c r="R500" i="9"/>
  <c r="S500" i="9"/>
  <c r="C501" i="9"/>
  <c r="O501" i="9"/>
  <c r="P501" i="9"/>
  <c r="Q501" i="9"/>
  <c r="R501" i="9"/>
  <c r="S501" i="9"/>
  <c r="C502" i="9"/>
  <c r="O502" i="9"/>
  <c r="P502" i="9"/>
  <c r="Q502" i="9"/>
  <c r="R502" i="9"/>
  <c r="S502" i="9"/>
  <c r="C503" i="9"/>
  <c r="O503" i="9"/>
  <c r="P503" i="9"/>
  <c r="Q503" i="9"/>
  <c r="R503" i="9"/>
  <c r="S503" i="9"/>
  <c r="C504" i="9"/>
  <c r="O504" i="9"/>
  <c r="P504" i="9"/>
  <c r="Q504" i="9"/>
  <c r="R504" i="9"/>
  <c r="S504" i="9"/>
  <c r="C505" i="9"/>
  <c r="O505" i="9"/>
  <c r="P505" i="9"/>
  <c r="Q505" i="9"/>
  <c r="R505" i="9"/>
  <c r="S505" i="9"/>
  <c r="C506" i="9"/>
  <c r="O506" i="9"/>
  <c r="P506" i="9"/>
  <c r="Q506" i="9"/>
  <c r="R506" i="9"/>
  <c r="S506" i="9"/>
  <c r="C507" i="9"/>
  <c r="O507" i="9"/>
  <c r="P507" i="9"/>
  <c r="Q507" i="9"/>
  <c r="R507" i="9"/>
  <c r="S507" i="9"/>
  <c r="C508" i="9"/>
  <c r="O508" i="9"/>
  <c r="P508" i="9"/>
  <c r="Q508" i="9"/>
  <c r="R508" i="9"/>
  <c r="S508" i="9"/>
  <c r="C509" i="9"/>
  <c r="O509" i="9"/>
  <c r="P509" i="9"/>
  <c r="Q509" i="9"/>
  <c r="R509" i="9"/>
  <c r="S509" i="9"/>
  <c r="C510" i="9"/>
  <c r="O510" i="9"/>
  <c r="P510" i="9"/>
  <c r="Q510" i="9"/>
  <c r="R510" i="9"/>
  <c r="S510" i="9"/>
  <c r="C511" i="9"/>
  <c r="O511" i="9"/>
  <c r="P511" i="9"/>
  <c r="Q511" i="9"/>
  <c r="R511" i="9"/>
  <c r="S511" i="9"/>
  <c r="C512" i="9"/>
  <c r="O512" i="9"/>
  <c r="P512" i="9"/>
  <c r="Q512" i="9"/>
  <c r="R512" i="9"/>
  <c r="S512" i="9"/>
  <c r="C513" i="9"/>
  <c r="O513" i="9"/>
  <c r="P513" i="9"/>
  <c r="Q513" i="9"/>
  <c r="R513" i="9"/>
  <c r="S513" i="9"/>
  <c r="C514" i="9"/>
  <c r="O514" i="9"/>
  <c r="P514" i="9"/>
  <c r="Q514" i="9"/>
  <c r="R514" i="9"/>
  <c r="S514" i="9"/>
  <c r="C515" i="9"/>
  <c r="O515" i="9"/>
  <c r="P515" i="9"/>
  <c r="Q515" i="9"/>
  <c r="R515" i="9"/>
  <c r="S515" i="9"/>
  <c r="C516" i="9"/>
  <c r="O516" i="9"/>
  <c r="P516" i="9"/>
  <c r="Q516" i="9"/>
  <c r="R516" i="9"/>
  <c r="S516" i="9"/>
  <c r="C517" i="9"/>
  <c r="O517" i="9"/>
  <c r="P517" i="9"/>
  <c r="Q517" i="9"/>
  <c r="R517" i="9"/>
  <c r="S517" i="9"/>
  <c r="C518" i="9"/>
  <c r="O518" i="9"/>
  <c r="P518" i="9"/>
  <c r="Q518" i="9"/>
  <c r="R518" i="9"/>
  <c r="S518" i="9"/>
  <c r="C519" i="9"/>
  <c r="O519" i="9"/>
  <c r="P519" i="9"/>
  <c r="Q519" i="9"/>
  <c r="R519" i="9"/>
  <c r="S519" i="9"/>
  <c r="C520" i="9"/>
  <c r="O520" i="9"/>
  <c r="P520" i="9"/>
  <c r="Q520" i="9"/>
  <c r="R520" i="9"/>
  <c r="S520" i="9"/>
  <c r="C521" i="9"/>
  <c r="O521" i="9"/>
  <c r="P521" i="9"/>
  <c r="Q521" i="9"/>
  <c r="R521" i="9"/>
  <c r="S521" i="9"/>
  <c r="C522" i="9"/>
  <c r="O522" i="9"/>
  <c r="P522" i="9"/>
  <c r="Q522" i="9"/>
  <c r="R522" i="9"/>
  <c r="S522" i="9"/>
  <c r="C523" i="9"/>
  <c r="O523" i="9"/>
  <c r="P523" i="9"/>
  <c r="Q523" i="9"/>
  <c r="R523" i="9"/>
  <c r="S523" i="9"/>
  <c r="C524" i="9"/>
  <c r="O524" i="9"/>
  <c r="P524" i="9"/>
  <c r="Q524" i="9"/>
  <c r="R524" i="9"/>
  <c r="S524" i="9"/>
  <c r="C525" i="9"/>
  <c r="O525" i="9"/>
  <c r="P525" i="9"/>
  <c r="Q525" i="9"/>
  <c r="R525" i="9"/>
  <c r="S525" i="9"/>
  <c r="C526" i="9"/>
  <c r="O526" i="9"/>
  <c r="P526" i="9"/>
  <c r="Q526" i="9"/>
  <c r="R526" i="9"/>
  <c r="S526" i="9"/>
  <c r="C527" i="9"/>
  <c r="O527" i="9"/>
  <c r="P527" i="9"/>
  <c r="Q527" i="9"/>
  <c r="R527" i="9"/>
  <c r="S527" i="9"/>
  <c r="C528" i="9"/>
  <c r="O528" i="9"/>
  <c r="P528" i="9"/>
  <c r="Q528" i="9"/>
  <c r="R528" i="9"/>
  <c r="S528" i="9"/>
  <c r="C529" i="9"/>
  <c r="O529" i="9"/>
  <c r="P529" i="9"/>
  <c r="Q529" i="9"/>
  <c r="R529" i="9"/>
  <c r="S529" i="9"/>
  <c r="C530" i="9"/>
  <c r="O530" i="9"/>
  <c r="P530" i="9"/>
  <c r="Q530" i="9"/>
  <c r="R530" i="9"/>
  <c r="S530" i="9"/>
  <c r="C531" i="9"/>
  <c r="O531" i="9"/>
  <c r="P531" i="9"/>
  <c r="Q531" i="9"/>
  <c r="R531" i="9"/>
  <c r="S531" i="9"/>
  <c r="C532" i="9"/>
  <c r="O532" i="9"/>
  <c r="P532" i="9"/>
  <c r="Q532" i="9"/>
  <c r="R532" i="9"/>
  <c r="S532" i="9"/>
  <c r="C533" i="9"/>
  <c r="O533" i="9"/>
  <c r="P533" i="9"/>
  <c r="Q533" i="9"/>
  <c r="R533" i="9"/>
  <c r="S533" i="9"/>
  <c r="C534" i="9"/>
  <c r="O534" i="9"/>
  <c r="P534" i="9"/>
  <c r="Q534" i="9"/>
  <c r="R534" i="9"/>
  <c r="S534" i="9"/>
  <c r="C535" i="9"/>
  <c r="O535" i="9"/>
  <c r="P535" i="9"/>
  <c r="Q535" i="9"/>
  <c r="R535" i="9"/>
  <c r="S535" i="9"/>
  <c r="C536" i="9"/>
  <c r="O536" i="9"/>
  <c r="P536" i="9"/>
  <c r="Q536" i="9"/>
  <c r="R536" i="9"/>
  <c r="S536" i="9"/>
  <c r="C537" i="9"/>
  <c r="O537" i="9"/>
  <c r="P537" i="9"/>
  <c r="Q537" i="9"/>
  <c r="R537" i="9"/>
  <c r="S537" i="9"/>
  <c r="C538" i="9"/>
  <c r="O538" i="9"/>
  <c r="P538" i="9"/>
  <c r="Q538" i="9"/>
  <c r="R538" i="9"/>
  <c r="S538" i="9"/>
  <c r="C539" i="9"/>
  <c r="O539" i="9"/>
  <c r="P539" i="9"/>
  <c r="Q539" i="9"/>
  <c r="R539" i="9"/>
  <c r="S539" i="9"/>
  <c r="C540" i="9"/>
  <c r="O540" i="9"/>
  <c r="P540" i="9"/>
  <c r="Q540" i="9"/>
  <c r="R540" i="9"/>
  <c r="S540" i="9"/>
  <c r="C541" i="9"/>
  <c r="O541" i="9"/>
  <c r="P541" i="9"/>
  <c r="Q541" i="9"/>
  <c r="R541" i="9"/>
  <c r="S541" i="9"/>
  <c r="C542" i="9"/>
  <c r="O542" i="9"/>
  <c r="P542" i="9"/>
  <c r="Q542" i="9"/>
  <c r="R542" i="9"/>
  <c r="S542" i="9"/>
  <c r="C543" i="9"/>
  <c r="O543" i="9"/>
  <c r="P543" i="9"/>
  <c r="Q543" i="9"/>
  <c r="R543" i="9"/>
  <c r="S543" i="9"/>
  <c r="C544" i="9"/>
  <c r="O544" i="9"/>
  <c r="P544" i="9"/>
  <c r="Q544" i="9"/>
  <c r="R544" i="9"/>
  <c r="S544" i="9"/>
  <c r="C545" i="9"/>
  <c r="O545" i="9"/>
  <c r="P545" i="9"/>
  <c r="Q545" i="9"/>
  <c r="R545" i="9"/>
  <c r="S545" i="9"/>
  <c r="C546" i="9"/>
  <c r="O546" i="9"/>
  <c r="P546" i="9"/>
  <c r="Q546" i="9"/>
  <c r="R546" i="9"/>
  <c r="S546" i="9"/>
  <c r="C547" i="9"/>
  <c r="O547" i="9"/>
  <c r="P547" i="9"/>
  <c r="Q547" i="9"/>
  <c r="R547" i="9"/>
  <c r="S547" i="9"/>
  <c r="C548" i="9"/>
  <c r="O548" i="9"/>
  <c r="P548" i="9"/>
  <c r="Q548" i="9"/>
  <c r="R548" i="9"/>
  <c r="S548" i="9"/>
  <c r="C549" i="9"/>
  <c r="O549" i="9"/>
  <c r="P549" i="9"/>
  <c r="Q549" i="9"/>
  <c r="R549" i="9"/>
  <c r="S549" i="9"/>
  <c r="C550" i="9"/>
  <c r="O550" i="9"/>
  <c r="P550" i="9"/>
  <c r="Q550" i="9"/>
  <c r="R550" i="9"/>
  <c r="S550" i="9"/>
  <c r="C551" i="9"/>
  <c r="O551" i="9"/>
  <c r="P551" i="9"/>
  <c r="Q551" i="9"/>
  <c r="R551" i="9"/>
  <c r="S551" i="9"/>
  <c r="C552" i="9"/>
  <c r="O552" i="9"/>
  <c r="P552" i="9"/>
  <c r="Q552" i="9"/>
  <c r="R552" i="9"/>
  <c r="S552" i="9"/>
  <c r="C553" i="9"/>
  <c r="O553" i="9"/>
  <c r="P553" i="9"/>
  <c r="Q553" i="9"/>
  <c r="R553" i="9"/>
  <c r="S553" i="9"/>
  <c r="C554" i="9"/>
  <c r="O554" i="9"/>
  <c r="P554" i="9"/>
  <c r="Q554" i="9"/>
  <c r="R554" i="9"/>
  <c r="S554" i="9"/>
  <c r="C555" i="9"/>
  <c r="O555" i="9"/>
  <c r="P555" i="9"/>
  <c r="Q555" i="9"/>
  <c r="R555" i="9"/>
  <c r="S555" i="9"/>
  <c r="C556" i="9"/>
  <c r="O556" i="9"/>
  <c r="P556" i="9"/>
  <c r="Q556" i="9"/>
  <c r="R556" i="9"/>
  <c r="S556" i="9"/>
  <c r="C557" i="9"/>
  <c r="O557" i="9"/>
  <c r="P557" i="9"/>
  <c r="Q557" i="9"/>
  <c r="R557" i="9"/>
  <c r="S557" i="9"/>
  <c r="C558" i="9"/>
  <c r="O558" i="9"/>
  <c r="P558" i="9"/>
  <c r="Q558" i="9"/>
  <c r="R558" i="9"/>
  <c r="S558" i="9"/>
  <c r="C559" i="9"/>
  <c r="O559" i="9"/>
  <c r="P559" i="9"/>
  <c r="Q559" i="9"/>
  <c r="R559" i="9"/>
  <c r="S559" i="9"/>
  <c r="C560" i="9"/>
  <c r="O560" i="9"/>
  <c r="P560" i="9"/>
  <c r="Q560" i="9"/>
  <c r="R560" i="9"/>
  <c r="S560" i="9"/>
  <c r="C561" i="9"/>
  <c r="O561" i="9"/>
  <c r="P561" i="9"/>
  <c r="Q561" i="9"/>
  <c r="R561" i="9"/>
  <c r="S561" i="9"/>
  <c r="C562" i="9"/>
  <c r="O562" i="9"/>
  <c r="P562" i="9"/>
  <c r="Q562" i="9"/>
  <c r="R562" i="9"/>
  <c r="S562" i="9"/>
  <c r="C563" i="9"/>
  <c r="O563" i="9"/>
  <c r="P563" i="9"/>
  <c r="Q563" i="9"/>
  <c r="R563" i="9"/>
  <c r="S563" i="9"/>
  <c r="C564" i="9"/>
  <c r="O564" i="9"/>
  <c r="P564" i="9"/>
  <c r="Q564" i="9"/>
  <c r="R564" i="9"/>
  <c r="S564" i="9"/>
  <c r="C565" i="9"/>
  <c r="O565" i="9"/>
  <c r="P565" i="9"/>
  <c r="Q565" i="9"/>
  <c r="R565" i="9"/>
  <c r="S565" i="9"/>
  <c r="C566" i="9"/>
  <c r="O566" i="9"/>
  <c r="P566" i="9"/>
  <c r="Q566" i="9"/>
  <c r="R566" i="9"/>
  <c r="S566" i="9"/>
  <c r="C567" i="9"/>
  <c r="O567" i="9"/>
  <c r="P567" i="9"/>
  <c r="Q567" i="9"/>
  <c r="R567" i="9"/>
  <c r="S567" i="9"/>
  <c r="C568" i="9"/>
  <c r="O568" i="9"/>
  <c r="P568" i="9"/>
  <c r="Q568" i="9"/>
  <c r="R568" i="9"/>
  <c r="S568" i="9"/>
  <c r="C569" i="9"/>
  <c r="O569" i="9"/>
  <c r="P569" i="9"/>
  <c r="Q569" i="9"/>
  <c r="R569" i="9"/>
  <c r="S569" i="9"/>
  <c r="C570" i="9"/>
  <c r="O570" i="9"/>
  <c r="P570" i="9"/>
  <c r="Q570" i="9"/>
  <c r="R570" i="9"/>
  <c r="S570" i="9"/>
  <c r="C571" i="9"/>
  <c r="O571" i="9"/>
  <c r="P571" i="9"/>
  <c r="Q571" i="9"/>
  <c r="R571" i="9"/>
  <c r="S571" i="9"/>
  <c r="C572" i="9"/>
  <c r="O572" i="9"/>
  <c r="P572" i="9"/>
  <c r="Q572" i="9"/>
  <c r="R572" i="9"/>
  <c r="S572" i="9"/>
  <c r="C573" i="9"/>
  <c r="O573" i="9"/>
  <c r="P573" i="9"/>
  <c r="Q573" i="9"/>
  <c r="R573" i="9"/>
  <c r="S573" i="9"/>
  <c r="C574" i="9"/>
  <c r="O574" i="9"/>
  <c r="P574" i="9"/>
  <c r="Q574" i="9"/>
  <c r="R574" i="9"/>
  <c r="S574" i="9"/>
  <c r="C575" i="9"/>
  <c r="O575" i="9"/>
  <c r="P575" i="9"/>
  <c r="Q575" i="9"/>
  <c r="R575" i="9"/>
  <c r="S575" i="9"/>
  <c r="C576" i="9"/>
  <c r="O576" i="9"/>
  <c r="P576" i="9"/>
  <c r="Q576" i="9"/>
  <c r="R576" i="9"/>
  <c r="S576" i="9"/>
  <c r="C577" i="9"/>
  <c r="O577" i="9"/>
  <c r="P577" i="9"/>
  <c r="Q577" i="9"/>
  <c r="R577" i="9"/>
  <c r="S577" i="9"/>
  <c r="C578" i="9"/>
  <c r="O578" i="9"/>
  <c r="P578" i="9"/>
  <c r="Q578" i="9"/>
  <c r="R578" i="9"/>
  <c r="S578" i="9"/>
  <c r="C579" i="9"/>
  <c r="O579" i="9"/>
  <c r="P579" i="9"/>
  <c r="Q579" i="9"/>
  <c r="R579" i="9"/>
  <c r="S579" i="9"/>
  <c r="C580" i="9"/>
  <c r="O580" i="9"/>
  <c r="P580" i="9"/>
  <c r="Q580" i="9"/>
  <c r="R580" i="9"/>
  <c r="S580" i="9"/>
  <c r="C581" i="9"/>
  <c r="O581" i="9"/>
  <c r="P581" i="9"/>
  <c r="Q581" i="9"/>
  <c r="R581" i="9"/>
  <c r="S581" i="9"/>
  <c r="C582" i="9"/>
  <c r="O582" i="9"/>
  <c r="P582" i="9"/>
  <c r="Q582" i="9"/>
  <c r="R582" i="9"/>
  <c r="S582" i="9"/>
  <c r="C583" i="9"/>
  <c r="O583" i="9"/>
  <c r="P583" i="9"/>
  <c r="Q583" i="9"/>
  <c r="R583" i="9"/>
  <c r="S583" i="9"/>
  <c r="C584" i="9"/>
  <c r="O584" i="9"/>
  <c r="P584" i="9"/>
  <c r="Q584" i="9"/>
  <c r="R584" i="9"/>
  <c r="S584" i="9"/>
  <c r="C585" i="9"/>
  <c r="O585" i="9"/>
  <c r="P585" i="9"/>
  <c r="Q585" i="9"/>
  <c r="R585" i="9"/>
  <c r="S585" i="9"/>
  <c r="C586" i="9"/>
  <c r="O586" i="9"/>
  <c r="P586" i="9"/>
  <c r="Q586" i="9"/>
  <c r="R586" i="9"/>
  <c r="S586" i="9"/>
  <c r="C587" i="9"/>
  <c r="O587" i="9"/>
  <c r="P587" i="9"/>
  <c r="Q587" i="9"/>
  <c r="R587" i="9"/>
  <c r="S587" i="9"/>
  <c r="C588" i="9"/>
  <c r="O588" i="9"/>
  <c r="P588" i="9"/>
  <c r="Q588" i="9"/>
  <c r="R588" i="9"/>
  <c r="S588" i="9"/>
  <c r="C589" i="9"/>
  <c r="O589" i="9"/>
  <c r="P589" i="9"/>
  <c r="Q589" i="9"/>
  <c r="R589" i="9"/>
  <c r="S589" i="9"/>
  <c r="C590" i="9"/>
  <c r="O590" i="9"/>
  <c r="P590" i="9"/>
  <c r="Q590" i="9"/>
  <c r="R590" i="9"/>
  <c r="S590" i="9"/>
  <c r="C591" i="9"/>
  <c r="O591" i="9"/>
  <c r="P591" i="9"/>
  <c r="Q591" i="9"/>
  <c r="R591" i="9"/>
  <c r="S591" i="9"/>
  <c r="C592" i="9"/>
  <c r="O592" i="9"/>
  <c r="P592" i="9"/>
  <c r="Q592" i="9"/>
  <c r="R592" i="9"/>
  <c r="S592" i="9"/>
  <c r="C593" i="9"/>
  <c r="O593" i="9"/>
  <c r="P593" i="9"/>
  <c r="Q593" i="9"/>
  <c r="R593" i="9"/>
  <c r="S593" i="9"/>
  <c r="C594" i="9"/>
  <c r="O594" i="9"/>
  <c r="P594" i="9"/>
  <c r="Q594" i="9"/>
  <c r="R594" i="9"/>
  <c r="S594" i="9"/>
  <c r="C595" i="9"/>
  <c r="O595" i="9"/>
  <c r="P595" i="9"/>
  <c r="Q595" i="9"/>
  <c r="R595" i="9"/>
  <c r="S595" i="9"/>
  <c r="C596" i="9"/>
  <c r="O596" i="9"/>
  <c r="P596" i="9"/>
  <c r="Q596" i="9"/>
  <c r="R596" i="9"/>
  <c r="S596" i="9"/>
  <c r="C597" i="9"/>
  <c r="O597" i="9"/>
  <c r="P597" i="9"/>
  <c r="Q597" i="9"/>
  <c r="R597" i="9"/>
  <c r="S597" i="9"/>
  <c r="C598" i="9"/>
  <c r="O598" i="9"/>
  <c r="P598" i="9"/>
  <c r="Q598" i="9"/>
  <c r="R598" i="9"/>
  <c r="S598" i="9"/>
  <c r="C599" i="9"/>
  <c r="O599" i="9"/>
  <c r="P599" i="9"/>
  <c r="Q599" i="9"/>
  <c r="R599" i="9"/>
  <c r="S599" i="9"/>
  <c r="C600" i="9"/>
  <c r="O600" i="9"/>
  <c r="P600" i="9"/>
  <c r="Q600" i="9"/>
  <c r="R600" i="9"/>
  <c r="S600" i="9"/>
  <c r="C601" i="9"/>
  <c r="O601" i="9"/>
  <c r="P601" i="9"/>
  <c r="Q601" i="9"/>
  <c r="R601" i="9"/>
  <c r="S601" i="9"/>
  <c r="C602" i="9"/>
  <c r="O602" i="9"/>
  <c r="P602" i="9"/>
  <c r="Q602" i="9"/>
  <c r="R602" i="9"/>
  <c r="S602" i="9"/>
  <c r="C603" i="9"/>
  <c r="O603" i="9"/>
  <c r="P603" i="9"/>
  <c r="Q603" i="9"/>
  <c r="R603" i="9"/>
  <c r="S603" i="9"/>
  <c r="C604" i="9"/>
  <c r="O604" i="9"/>
  <c r="P604" i="9"/>
  <c r="Q604" i="9"/>
  <c r="R604" i="9"/>
  <c r="S604" i="9"/>
  <c r="C605" i="9"/>
  <c r="O605" i="9"/>
  <c r="P605" i="9"/>
  <c r="Q605" i="9"/>
  <c r="R605" i="9"/>
  <c r="S605" i="9"/>
  <c r="C606" i="9"/>
  <c r="O606" i="9"/>
  <c r="P606" i="9"/>
  <c r="Q606" i="9"/>
  <c r="R606" i="9"/>
  <c r="S606" i="9"/>
  <c r="C607" i="9"/>
  <c r="O607" i="9"/>
  <c r="P607" i="9"/>
  <c r="Q607" i="9"/>
  <c r="R607" i="9"/>
  <c r="S607" i="9"/>
  <c r="C608" i="9"/>
  <c r="O608" i="9"/>
  <c r="P608" i="9"/>
  <c r="Q608" i="9"/>
  <c r="R608" i="9"/>
  <c r="S608" i="9"/>
  <c r="C609" i="9"/>
  <c r="O609" i="9"/>
  <c r="P609" i="9"/>
  <c r="Q609" i="9"/>
  <c r="R609" i="9"/>
  <c r="S609" i="9"/>
  <c r="C610" i="9"/>
  <c r="O610" i="9"/>
  <c r="P610" i="9"/>
  <c r="Q610" i="9"/>
  <c r="R610" i="9"/>
  <c r="S610" i="9"/>
  <c r="C611" i="9"/>
  <c r="O611" i="9"/>
  <c r="P611" i="9"/>
  <c r="Q611" i="9"/>
  <c r="R611" i="9"/>
  <c r="S611" i="9"/>
  <c r="C612" i="9"/>
  <c r="O612" i="9"/>
  <c r="P612" i="9"/>
  <c r="Q612" i="9"/>
  <c r="R612" i="9"/>
  <c r="S612" i="9"/>
  <c r="C613" i="9"/>
  <c r="O613" i="9"/>
  <c r="P613" i="9"/>
  <c r="Q613" i="9"/>
  <c r="R613" i="9"/>
  <c r="S613" i="9"/>
  <c r="C614" i="9"/>
  <c r="O614" i="9"/>
  <c r="P614" i="9"/>
  <c r="Q614" i="9"/>
  <c r="R614" i="9"/>
  <c r="S614" i="9"/>
  <c r="C615" i="9"/>
  <c r="O615" i="9"/>
  <c r="P615" i="9"/>
  <c r="Q615" i="9"/>
  <c r="R615" i="9"/>
  <c r="S615" i="9"/>
  <c r="C616" i="9"/>
  <c r="O616" i="9"/>
  <c r="P616" i="9"/>
  <c r="Q616" i="9"/>
  <c r="R616" i="9"/>
  <c r="S616" i="9"/>
  <c r="C617" i="9"/>
  <c r="O617" i="9"/>
  <c r="P617" i="9"/>
  <c r="Q617" i="9"/>
  <c r="R617" i="9"/>
  <c r="S617" i="9"/>
  <c r="C618" i="9"/>
  <c r="O618" i="9"/>
  <c r="P618" i="9"/>
  <c r="Q618" i="9"/>
  <c r="R618" i="9"/>
  <c r="S618" i="9"/>
  <c r="C619" i="9"/>
  <c r="O619" i="9"/>
  <c r="P619" i="9"/>
  <c r="Q619" i="9"/>
  <c r="R619" i="9"/>
  <c r="S619" i="9"/>
  <c r="C620" i="9"/>
  <c r="O620" i="9"/>
  <c r="P620" i="9"/>
  <c r="Q620" i="9"/>
  <c r="R620" i="9"/>
  <c r="S620" i="9"/>
  <c r="C621" i="9"/>
  <c r="O621" i="9"/>
  <c r="P621" i="9"/>
  <c r="Q621" i="9"/>
  <c r="R621" i="9"/>
  <c r="S621" i="9"/>
  <c r="C622" i="9"/>
  <c r="O622" i="9"/>
  <c r="P622" i="9"/>
  <c r="Q622" i="9"/>
  <c r="R622" i="9"/>
  <c r="S622" i="9"/>
  <c r="C623" i="9"/>
  <c r="O623" i="9"/>
  <c r="P623" i="9"/>
  <c r="Q623" i="9"/>
  <c r="R623" i="9"/>
  <c r="S623" i="9"/>
  <c r="C624" i="9"/>
  <c r="O624" i="9"/>
  <c r="P624" i="9"/>
  <c r="Q624" i="9"/>
  <c r="R624" i="9"/>
  <c r="S624" i="9"/>
  <c r="C625" i="9"/>
  <c r="O625" i="9"/>
  <c r="P625" i="9"/>
  <c r="Q625" i="9"/>
  <c r="R625" i="9"/>
  <c r="S625" i="9"/>
  <c r="C626" i="9"/>
  <c r="O626" i="9"/>
  <c r="P626" i="9"/>
  <c r="Q626" i="9"/>
  <c r="R626" i="9"/>
  <c r="S626" i="9"/>
  <c r="C627" i="9"/>
  <c r="O627" i="9"/>
  <c r="P627" i="9"/>
  <c r="Q627" i="9"/>
  <c r="R627" i="9"/>
  <c r="S627" i="9"/>
  <c r="C628" i="9"/>
  <c r="O628" i="9"/>
  <c r="P628" i="9"/>
  <c r="Q628" i="9"/>
  <c r="R628" i="9"/>
  <c r="S628" i="9"/>
  <c r="C629" i="9"/>
  <c r="O629" i="9"/>
  <c r="P629" i="9"/>
  <c r="Q629" i="9"/>
  <c r="R629" i="9"/>
  <c r="S629" i="9"/>
  <c r="C630" i="9"/>
  <c r="O630" i="9"/>
  <c r="P630" i="9"/>
  <c r="Q630" i="9"/>
  <c r="R630" i="9"/>
  <c r="S630" i="9"/>
  <c r="C631" i="9"/>
  <c r="O631" i="9"/>
  <c r="P631" i="9"/>
  <c r="Q631" i="9"/>
  <c r="R631" i="9"/>
  <c r="S631" i="9"/>
  <c r="C632" i="9"/>
  <c r="O632" i="9"/>
  <c r="P632" i="9"/>
  <c r="Q632" i="9"/>
  <c r="R632" i="9"/>
  <c r="S632" i="9"/>
  <c r="C633" i="9"/>
  <c r="O633" i="9"/>
  <c r="P633" i="9"/>
  <c r="Q633" i="9"/>
  <c r="R633" i="9"/>
  <c r="S633" i="9"/>
  <c r="C634" i="9"/>
  <c r="O634" i="9"/>
  <c r="P634" i="9"/>
  <c r="Q634" i="9"/>
  <c r="R634" i="9"/>
  <c r="S634" i="9"/>
  <c r="C635" i="9"/>
  <c r="O635" i="9"/>
  <c r="P635" i="9"/>
  <c r="Q635" i="9"/>
  <c r="R635" i="9"/>
  <c r="S635" i="9"/>
  <c r="C636" i="9"/>
  <c r="O636" i="9"/>
  <c r="P636" i="9"/>
  <c r="Q636" i="9"/>
  <c r="R636" i="9"/>
  <c r="S636" i="9"/>
  <c r="C637" i="9"/>
  <c r="O637" i="9"/>
  <c r="P637" i="9"/>
  <c r="Q637" i="9"/>
  <c r="R637" i="9"/>
  <c r="S637" i="9"/>
  <c r="C638" i="9"/>
  <c r="O638" i="9"/>
  <c r="P638" i="9"/>
  <c r="Q638" i="9"/>
  <c r="R638" i="9"/>
  <c r="S638" i="9"/>
  <c r="C639" i="9"/>
  <c r="O639" i="9"/>
  <c r="P639" i="9"/>
  <c r="Q639" i="9"/>
  <c r="R639" i="9"/>
  <c r="S639" i="9"/>
  <c r="C640" i="9"/>
  <c r="O640" i="9"/>
  <c r="P640" i="9"/>
  <c r="Q640" i="9"/>
  <c r="R640" i="9"/>
  <c r="S640" i="9"/>
  <c r="C641" i="9"/>
  <c r="O641" i="9"/>
  <c r="P641" i="9"/>
  <c r="Q641" i="9"/>
  <c r="R641" i="9"/>
  <c r="S641" i="9"/>
  <c r="C642" i="9"/>
  <c r="O642" i="9"/>
  <c r="P642" i="9"/>
  <c r="Q642" i="9"/>
  <c r="R642" i="9"/>
  <c r="S642" i="9"/>
  <c r="C643" i="9"/>
  <c r="O643" i="9"/>
  <c r="P643" i="9"/>
  <c r="Q643" i="9"/>
  <c r="R643" i="9"/>
  <c r="S643" i="9"/>
  <c r="C644" i="9"/>
  <c r="O644" i="9"/>
  <c r="P644" i="9"/>
  <c r="Q644" i="9"/>
  <c r="R644" i="9"/>
  <c r="S644" i="9"/>
  <c r="C645" i="9"/>
  <c r="O645" i="9"/>
  <c r="P645" i="9"/>
  <c r="Q645" i="9"/>
  <c r="R645" i="9"/>
  <c r="S645" i="9"/>
  <c r="C646" i="9"/>
  <c r="O646" i="9"/>
  <c r="P646" i="9"/>
  <c r="Q646" i="9"/>
  <c r="R646" i="9"/>
  <c r="S646" i="9"/>
  <c r="C647" i="9"/>
  <c r="O647" i="9"/>
  <c r="P647" i="9"/>
  <c r="Q647" i="9"/>
  <c r="R647" i="9"/>
  <c r="S647" i="9"/>
  <c r="C648" i="9"/>
  <c r="O648" i="9"/>
  <c r="P648" i="9"/>
  <c r="Q648" i="9"/>
  <c r="R648" i="9"/>
  <c r="S648" i="9"/>
  <c r="C649" i="9"/>
  <c r="O649" i="9"/>
  <c r="P649" i="9"/>
  <c r="Q649" i="9"/>
  <c r="R649" i="9"/>
  <c r="S649" i="9"/>
  <c r="C650" i="9"/>
  <c r="O650" i="9"/>
  <c r="P650" i="9"/>
  <c r="Q650" i="9"/>
  <c r="R650" i="9"/>
  <c r="S650" i="9"/>
  <c r="C651" i="9"/>
  <c r="O651" i="9"/>
  <c r="P651" i="9"/>
  <c r="Q651" i="9"/>
  <c r="R651" i="9"/>
  <c r="S651" i="9"/>
  <c r="C652" i="9"/>
  <c r="O652" i="9"/>
  <c r="P652" i="9"/>
  <c r="Q652" i="9"/>
  <c r="R652" i="9"/>
  <c r="S652" i="9"/>
  <c r="C653" i="9"/>
  <c r="O653" i="9"/>
  <c r="P653" i="9"/>
  <c r="Q653" i="9"/>
  <c r="R653" i="9"/>
  <c r="S653" i="9"/>
  <c r="C654" i="9"/>
  <c r="O654" i="9"/>
  <c r="P654" i="9"/>
  <c r="Q654" i="9"/>
  <c r="R654" i="9"/>
  <c r="S654" i="9"/>
  <c r="C655" i="9"/>
  <c r="O655" i="9"/>
  <c r="P655" i="9"/>
  <c r="Q655" i="9"/>
  <c r="R655" i="9"/>
  <c r="S655" i="9"/>
  <c r="C656" i="9"/>
  <c r="O656" i="9"/>
  <c r="P656" i="9"/>
  <c r="Q656" i="9"/>
  <c r="R656" i="9"/>
  <c r="S656" i="9"/>
  <c r="C657" i="9"/>
  <c r="O657" i="9"/>
  <c r="P657" i="9"/>
  <c r="Q657" i="9"/>
  <c r="R657" i="9"/>
  <c r="S657" i="9"/>
  <c r="C658" i="9"/>
  <c r="O658" i="9"/>
  <c r="P658" i="9"/>
  <c r="Q658" i="9"/>
  <c r="R658" i="9"/>
  <c r="S658" i="9"/>
  <c r="C659" i="9"/>
  <c r="O659" i="9"/>
  <c r="P659" i="9"/>
  <c r="Q659" i="9"/>
  <c r="R659" i="9"/>
  <c r="S659" i="9"/>
  <c r="C660" i="9"/>
  <c r="O660" i="9"/>
  <c r="P660" i="9"/>
  <c r="Q660" i="9"/>
  <c r="R660" i="9"/>
  <c r="S660" i="9"/>
  <c r="C661" i="9"/>
  <c r="O661" i="9"/>
  <c r="P661" i="9"/>
  <c r="Q661" i="9"/>
  <c r="R661" i="9"/>
  <c r="S661" i="9"/>
  <c r="C662" i="9"/>
  <c r="O662" i="9"/>
  <c r="P662" i="9"/>
  <c r="Q662" i="9"/>
  <c r="R662" i="9"/>
  <c r="S662" i="9"/>
  <c r="C663" i="9"/>
  <c r="O663" i="9"/>
  <c r="P663" i="9"/>
  <c r="Q663" i="9"/>
  <c r="R663" i="9"/>
  <c r="S663" i="9"/>
  <c r="C664" i="9"/>
  <c r="O664" i="9"/>
  <c r="P664" i="9"/>
  <c r="Q664" i="9"/>
  <c r="R664" i="9"/>
  <c r="S664" i="9"/>
  <c r="C665" i="9"/>
  <c r="O665" i="9"/>
  <c r="P665" i="9"/>
  <c r="Q665" i="9"/>
  <c r="R665" i="9"/>
  <c r="S665" i="9"/>
  <c r="C666" i="9"/>
  <c r="O666" i="9"/>
  <c r="P666" i="9"/>
  <c r="Q666" i="9"/>
  <c r="R666" i="9"/>
  <c r="S666" i="9"/>
  <c r="C667" i="9"/>
  <c r="O667" i="9"/>
  <c r="P667" i="9"/>
  <c r="Q667" i="9"/>
  <c r="R667" i="9"/>
  <c r="S667" i="9"/>
  <c r="C668" i="9"/>
  <c r="O668" i="9"/>
  <c r="P668" i="9"/>
  <c r="Q668" i="9"/>
  <c r="R668" i="9"/>
  <c r="S668" i="9"/>
  <c r="C669" i="9"/>
  <c r="O669" i="9"/>
  <c r="P669" i="9"/>
  <c r="Q669" i="9"/>
  <c r="R669" i="9"/>
  <c r="S669" i="9"/>
  <c r="C670" i="9"/>
  <c r="O670" i="9"/>
  <c r="P670" i="9"/>
  <c r="Q670" i="9"/>
  <c r="R670" i="9"/>
  <c r="S670" i="9"/>
  <c r="C671" i="9"/>
  <c r="O671" i="9"/>
  <c r="P671" i="9"/>
  <c r="Q671" i="9"/>
  <c r="R671" i="9"/>
  <c r="S671" i="9"/>
  <c r="C672" i="9"/>
  <c r="O672" i="9"/>
  <c r="P672" i="9"/>
  <c r="Q672" i="9"/>
  <c r="R672" i="9"/>
  <c r="S672" i="9"/>
  <c r="C673" i="9"/>
  <c r="O673" i="9"/>
  <c r="P673" i="9"/>
  <c r="Q673" i="9"/>
  <c r="R673" i="9"/>
  <c r="S673" i="9"/>
  <c r="C674" i="9"/>
  <c r="O674" i="9"/>
  <c r="P674" i="9"/>
  <c r="Q674" i="9"/>
  <c r="R674" i="9"/>
  <c r="S674" i="9"/>
  <c r="C675" i="9"/>
  <c r="O675" i="9"/>
  <c r="P675" i="9"/>
  <c r="Q675" i="9"/>
  <c r="R675" i="9"/>
  <c r="S675" i="9"/>
  <c r="C676" i="9"/>
  <c r="O676" i="9"/>
  <c r="P676" i="9"/>
  <c r="Q676" i="9"/>
  <c r="R676" i="9"/>
  <c r="S676" i="9"/>
  <c r="C677" i="9"/>
  <c r="O677" i="9"/>
  <c r="P677" i="9"/>
  <c r="Q677" i="9"/>
  <c r="R677" i="9"/>
  <c r="S677" i="9"/>
  <c r="C678" i="9"/>
  <c r="O678" i="9"/>
  <c r="P678" i="9"/>
  <c r="Q678" i="9"/>
  <c r="R678" i="9"/>
  <c r="S678" i="9"/>
  <c r="C679" i="9"/>
  <c r="O679" i="9"/>
  <c r="P679" i="9"/>
  <c r="Q679" i="9"/>
  <c r="R679" i="9"/>
  <c r="S679" i="9"/>
  <c r="C680" i="9"/>
  <c r="O680" i="9"/>
  <c r="P680" i="9"/>
  <c r="Q680" i="9"/>
  <c r="R680" i="9"/>
  <c r="S680" i="9"/>
  <c r="C681" i="9"/>
  <c r="O681" i="9"/>
  <c r="P681" i="9"/>
  <c r="Q681" i="9"/>
  <c r="R681" i="9"/>
  <c r="S681" i="9"/>
  <c r="C682" i="9"/>
  <c r="O682" i="9"/>
  <c r="P682" i="9"/>
  <c r="Q682" i="9"/>
  <c r="R682" i="9"/>
  <c r="S682" i="9"/>
  <c r="C683" i="9"/>
  <c r="O683" i="9"/>
  <c r="P683" i="9"/>
  <c r="Q683" i="9"/>
  <c r="R683" i="9"/>
  <c r="S683" i="9"/>
  <c r="C684" i="9"/>
  <c r="O684" i="9"/>
  <c r="P684" i="9"/>
  <c r="Q684" i="9"/>
  <c r="R684" i="9"/>
  <c r="S684" i="9"/>
  <c r="C685" i="9"/>
  <c r="O685" i="9"/>
  <c r="P685" i="9"/>
  <c r="Q685" i="9"/>
  <c r="R685" i="9"/>
  <c r="S685" i="9"/>
  <c r="C686" i="9"/>
  <c r="O686" i="9"/>
  <c r="P686" i="9"/>
  <c r="Q686" i="9"/>
  <c r="R686" i="9"/>
  <c r="S686" i="9"/>
  <c r="C687" i="9"/>
  <c r="O687" i="9"/>
  <c r="P687" i="9"/>
  <c r="Q687" i="9"/>
  <c r="R687" i="9"/>
  <c r="S687" i="9"/>
  <c r="C688" i="9"/>
  <c r="O688" i="9"/>
  <c r="P688" i="9"/>
  <c r="Q688" i="9"/>
  <c r="R688" i="9"/>
  <c r="S688" i="9"/>
  <c r="C689" i="9"/>
  <c r="O689" i="9"/>
  <c r="P689" i="9"/>
  <c r="Q689" i="9"/>
  <c r="R689" i="9"/>
  <c r="S689" i="9"/>
  <c r="C690" i="9"/>
  <c r="O690" i="9"/>
  <c r="P690" i="9"/>
  <c r="Q690" i="9"/>
  <c r="R690" i="9"/>
  <c r="S690" i="9"/>
  <c r="C691" i="9"/>
  <c r="O691" i="9"/>
  <c r="P691" i="9"/>
  <c r="Q691" i="9"/>
  <c r="R691" i="9"/>
  <c r="S691" i="9"/>
  <c r="C692" i="9"/>
  <c r="O692" i="9"/>
  <c r="P692" i="9"/>
  <c r="Q692" i="9"/>
  <c r="R692" i="9"/>
  <c r="S692" i="9"/>
  <c r="C693" i="9"/>
  <c r="O693" i="9"/>
  <c r="P693" i="9"/>
  <c r="Q693" i="9"/>
  <c r="R693" i="9"/>
  <c r="S693" i="9"/>
  <c r="C694" i="9"/>
  <c r="O694" i="9"/>
  <c r="P694" i="9"/>
  <c r="Q694" i="9"/>
  <c r="R694" i="9"/>
  <c r="S694" i="9"/>
  <c r="C695" i="9"/>
  <c r="O695" i="9"/>
  <c r="P695" i="9"/>
  <c r="Q695" i="9"/>
  <c r="R695" i="9"/>
  <c r="S695" i="9"/>
  <c r="C696" i="9"/>
  <c r="O696" i="9"/>
  <c r="P696" i="9"/>
  <c r="Q696" i="9"/>
  <c r="R696" i="9"/>
  <c r="S696" i="9"/>
  <c r="C697" i="9"/>
  <c r="O697" i="9"/>
  <c r="P697" i="9"/>
  <c r="Q697" i="9"/>
  <c r="R697" i="9"/>
  <c r="S697" i="9"/>
  <c r="C698" i="9"/>
  <c r="O698" i="9"/>
  <c r="P698" i="9"/>
  <c r="Q698" i="9"/>
  <c r="R698" i="9"/>
  <c r="S698" i="9"/>
  <c r="C699" i="9"/>
  <c r="O699" i="9"/>
  <c r="P699" i="9"/>
  <c r="Q699" i="9"/>
  <c r="R699" i="9"/>
  <c r="S699" i="9"/>
  <c r="C700" i="9"/>
  <c r="O700" i="9"/>
  <c r="P700" i="9"/>
  <c r="Q700" i="9"/>
  <c r="R700" i="9"/>
  <c r="S700" i="9"/>
  <c r="C701" i="9"/>
  <c r="O701" i="9"/>
  <c r="P701" i="9"/>
  <c r="Q701" i="9"/>
  <c r="R701" i="9"/>
  <c r="S701" i="9"/>
  <c r="C702" i="9"/>
  <c r="O702" i="9"/>
  <c r="P702" i="9"/>
  <c r="Q702" i="9"/>
  <c r="R702" i="9"/>
  <c r="S702" i="9"/>
  <c r="C703" i="9"/>
  <c r="O703" i="9"/>
  <c r="P703" i="9"/>
  <c r="Q703" i="9"/>
  <c r="R703" i="9"/>
  <c r="S703" i="9"/>
  <c r="C704" i="9"/>
  <c r="O704" i="9"/>
  <c r="P704" i="9"/>
  <c r="Q704" i="9"/>
  <c r="R704" i="9"/>
  <c r="S704" i="9"/>
  <c r="C705" i="9"/>
  <c r="O705" i="9"/>
  <c r="P705" i="9"/>
  <c r="Q705" i="9"/>
  <c r="R705" i="9"/>
  <c r="S705" i="9"/>
  <c r="C706" i="9"/>
  <c r="O706" i="9"/>
  <c r="P706" i="9"/>
  <c r="Q706" i="9"/>
  <c r="R706" i="9"/>
  <c r="S706" i="9"/>
  <c r="C707" i="9"/>
  <c r="O707" i="9"/>
  <c r="P707" i="9"/>
  <c r="Q707" i="9"/>
  <c r="R707" i="9"/>
  <c r="S707" i="9"/>
  <c r="C708" i="9"/>
  <c r="O708" i="9"/>
  <c r="P708" i="9"/>
  <c r="Q708" i="9"/>
  <c r="R708" i="9"/>
  <c r="S708" i="9"/>
  <c r="C709" i="9"/>
  <c r="O709" i="9"/>
  <c r="P709" i="9"/>
  <c r="Q709" i="9"/>
  <c r="R709" i="9"/>
  <c r="S709" i="9"/>
  <c r="C710" i="9"/>
  <c r="O710" i="9"/>
  <c r="P710" i="9"/>
  <c r="Q710" i="9"/>
  <c r="R710" i="9"/>
  <c r="S710" i="9"/>
  <c r="C711" i="9"/>
  <c r="O711" i="9"/>
  <c r="P711" i="9"/>
  <c r="Q711" i="9"/>
  <c r="R711" i="9"/>
  <c r="S711" i="9"/>
  <c r="C712" i="9"/>
  <c r="O712" i="9"/>
  <c r="P712" i="9"/>
  <c r="Q712" i="9"/>
  <c r="R712" i="9"/>
  <c r="S712" i="9"/>
  <c r="C713" i="9"/>
  <c r="O713" i="9"/>
  <c r="P713" i="9"/>
  <c r="Q713" i="9"/>
  <c r="R713" i="9"/>
  <c r="S713" i="9"/>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388" i="2"/>
  <c r="A389" i="2"/>
  <c r="A390" i="2"/>
  <c r="A391" i="2"/>
  <c r="A392" i="2"/>
  <c r="A393" i="2"/>
  <c r="A394" i="2"/>
  <c r="A395" i="2"/>
  <c r="A396" i="2"/>
  <c r="A397" i="2"/>
  <c r="A398" i="2"/>
  <c r="A399" i="2"/>
  <c r="A400" i="2"/>
  <c r="A401" i="2"/>
  <c r="A402" i="2"/>
  <c r="A403" i="2"/>
  <c r="A404" i="2"/>
  <c r="A405" i="2"/>
  <c r="A406" i="2"/>
  <c r="A407" i="2"/>
  <c r="A408" i="2"/>
  <c r="A409" i="2"/>
  <c r="A410" i="2"/>
  <c r="A411" i="2"/>
  <c r="A412" i="2"/>
  <c r="A413" i="2"/>
  <c r="A414" i="2"/>
  <c r="A415" i="2"/>
  <c r="A416" i="2"/>
  <c r="A417" i="2"/>
  <c r="A418" i="2"/>
  <c r="A419" i="2"/>
  <c r="A420" i="2"/>
  <c r="A421" i="2"/>
  <c r="A422" i="2"/>
  <c r="A423" i="2"/>
  <c r="A424" i="2"/>
  <c r="A425" i="2"/>
  <c r="A426" i="2"/>
  <c r="A427" i="2"/>
  <c r="A428" i="2"/>
  <c r="A429" i="2"/>
  <c r="A430" i="2"/>
  <c r="A431" i="2"/>
  <c r="A432" i="2"/>
  <c r="A433" i="2"/>
  <c r="A434" i="2"/>
  <c r="A435" i="2"/>
  <c r="A436" i="2"/>
  <c r="A437" i="2"/>
  <c r="A438" i="2"/>
  <c r="A439" i="2"/>
  <c r="A440" i="2"/>
  <c r="A441" i="2"/>
  <c r="A442" i="2"/>
  <c r="A443" i="2"/>
  <c r="A444" i="2"/>
  <c r="A445" i="2"/>
  <c r="A446" i="2"/>
  <c r="A447" i="2"/>
  <c r="A448" i="2"/>
  <c r="A449" i="2"/>
  <c r="A450" i="2"/>
  <c r="A451" i="2"/>
  <c r="A452" i="2"/>
  <c r="A453" i="2"/>
  <c r="A454" i="2"/>
  <c r="A455" i="2"/>
  <c r="A456" i="2"/>
  <c r="A457" i="2"/>
  <c r="A458" i="2"/>
  <c r="A459" i="2"/>
  <c r="A460" i="2"/>
  <c r="A461" i="2"/>
  <c r="A462" i="2"/>
  <c r="A463" i="2"/>
  <c r="A464" i="2"/>
  <c r="A465" i="2"/>
  <c r="A466" i="2"/>
  <c r="A467" i="2"/>
  <c r="A468" i="2"/>
  <c r="A469" i="2"/>
  <c r="A470" i="2"/>
  <c r="A471" i="2"/>
  <c r="A472" i="2"/>
  <c r="A473" i="2"/>
  <c r="A474" i="2"/>
  <c r="A475" i="2"/>
  <c r="A476" i="2"/>
  <c r="A477" i="2"/>
  <c r="A478" i="2"/>
  <c r="A479" i="2"/>
  <c r="A480" i="2"/>
  <c r="A481" i="2"/>
  <c r="A482" i="2"/>
  <c r="A483" i="2"/>
  <c r="A484" i="2"/>
  <c r="A485" i="2"/>
  <c r="A486" i="2"/>
  <c r="A487" i="2"/>
  <c r="A488" i="2"/>
  <c r="A489" i="2"/>
  <c r="A490" i="2"/>
  <c r="A491" i="2"/>
  <c r="A492" i="2"/>
  <c r="A493" i="2"/>
  <c r="A494" i="2"/>
  <c r="A495" i="2"/>
  <c r="A496" i="2"/>
  <c r="A497" i="2"/>
  <c r="A498" i="2"/>
  <c r="A499" i="2"/>
  <c r="A500" i="2"/>
  <c r="A501" i="2"/>
  <c r="A502" i="2"/>
  <c r="A503" i="2"/>
  <c r="A504" i="2"/>
  <c r="A505" i="2"/>
  <c r="A506" i="2"/>
  <c r="A507" i="2"/>
  <c r="A508" i="2"/>
  <c r="A509" i="2"/>
  <c r="A510" i="2"/>
  <c r="A511" i="2"/>
  <c r="A512" i="2"/>
  <c r="A513" i="2"/>
  <c r="A514" i="2"/>
  <c r="A515" i="2"/>
  <c r="A516" i="2"/>
  <c r="A517" i="2"/>
  <c r="A518" i="2"/>
  <c r="A519" i="2"/>
  <c r="A520" i="2"/>
  <c r="A521" i="2"/>
  <c r="A522" i="2"/>
  <c r="A523" i="2"/>
  <c r="A524" i="2"/>
  <c r="A525" i="2"/>
  <c r="A526" i="2"/>
  <c r="A527" i="2"/>
  <c r="A528" i="2"/>
  <c r="A529" i="2"/>
  <c r="A530" i="2"/>
  <c r="A531" i="2"/>
  <c r="A532" i="2"/>
  <c r="A533" i="2"/>
  <c r="A534" i="2"/>
  <c r="A535" i="2"/>
  <c r="A536" i="2"/>
  <c r="A537" i="2"/>
  <c r="A538" i="2"/>
  <c r="A539" i="2"/>
  <c r="A540" i="2"/>
  <c r="A541" i="2"/>
  <c r="A542" i="2"/>
  <c r="A543" i="2"/>
  <c r="A544" i="2"/>
  <c r="A545" i="2"/>
  <c r="A546" i="2"/>
  <c r="A547" i="2"/>
  <c r="A548" i="2"/>
  <c r="A549" i="2"/>
  <c r="A550" i="2"/>
  <c r="A551" i="2"/>
  <c r="A552" i="2"/>
  <c r="A553" i="2"/>
  <c r="A554" i="2"/>
  <c r="A555" i="2"/>
  <c r="A556" i="2"/>
  <c r="A557" i="2"/>
  <c r="A558" i="2"/>
  <c r="A559" i="2"/>
  <c r="A560" i="2"/>
  <c r="A561" i="2"/>
  <c r="A562" i="2"/>
  <c r="A563" i="2"/>
  <c r="A564" i="2"/>
  <c r="A565" i="2"/>
  <c r="A566" i="2"/>
  <c r="A567" i="2"/>
  <c r="A568" i="2"/>
  <c r="A569" i="2"/>
  <c r="A570" i="2"/>
  <c r="A571" i="2"/>
  <c r="A572" i="2"/>
  <c r="A573" i="2"/>
  <c r="A574" i="2"/>
  <c r="A575" i="2"/>
  <c r="A576" i="2"/>
  <c r="A577" i="2"/>
  <c r="A578" i="2"/>
  <c r="A579" i="2"/>
  <c r="A580" i="2"/>
  <c r="A581" i="2"/>
  <c r="A582" i="2"/>
  <c r="A583" i="2"/>
  <c r="A584" i="2"/>
  <c r="A585" i="2"/>
  <c r="A586" i="2"/>
  <c r="A587" i="2"/>
  <c r="A588" i="2"/>
  <c r="A589" i="2"/>
  <c r="A590" i="2"/>
  <c r="A591" i="2"/>
  <c r="A592" i="2"/>
  <c r="A593" i="2"/>
  <c r="A594" i="2"/>
  <c r="A595" i="2"/>
  <c r="A596" i="2"/>
  <c r="A597" i="2"/>
  <c r="A598" i="2"/>
  <c r="A599" i="2"/>
  <c r="A600" i="2"/>
  <c r="A601" i="2"/>
  <c r="A602" i="2"/>
  <c r="A603" i="2"/>
  <c r="A604" i="2"/>
  <c r="A605" i="2"/>
  <c r="A606" i="2"/>
  <c r="A607" i="2"/>
  <c r="A608" i="2"/>
  <c r="A609" i="2"/>
  <c r="A610" i="2"/>
  <c r="A611" i="2"/>
  <c r="A612" i="2"/>
  <c r="A613" i="2"/>
  <c r="A614" i="2"/>
  <c r="A615" i="2"/>
  <c r="A616" i="2"/>
  <c r="A617" i="2"/>
  <c r="A618" i="2"/>
  <c r="A619" i="2"/>
  <c r="A620" i="2"/>
  <c r="A621" i="2"/>
  <c r="A622" i="2"/>
  <c r="A623" i="2"/>
  <c r="A624" i="2"/>
  <c r="A625" i="2"/>
  <c r="A626" i="2"/>
  <c r="A627" i="2"/>
  <c r="A628" i="2"/>
  <c r="A629" i="2"/>
  <c r="A630" i="2"/>
  <c r="A631" i="2"/>
  <c r="A632" i="2"/>
  <c r="A633" i="2"/>
  <c r="A634" i="2"/>
  <c r="A635" i="2"/>
  <c r="A636" i="2"/>
  <c r="A637" i="2"/>
  <c r="A638" i="2"/>
  <c r="A639" i="2"/>
  <c r="A640" i="2"/>
  <c r="A641" i="2"/>
  <c r="A642" i="2"/>
  <c r="A643" i="2"/>
  <c r="A644" i="2"/>
  <c r="A645" i="2"/>
  <c r="A646" i="2"/>
  <c r="A647" i="2"/>
  <c r="A648" i="2"/>
  <c r="A649" i="2"/>
  <c r="A650" i="2"/>
  <c r="A651" i="2"/>
  <c r="A652" i="2"/>
  <c r="A653" i="2"/>
  <c r="A654" i="2"/>
  <c r="A655" i="2"/>
  <c r="A656" i="2"/>
  <c r="A657" i="2"/>
  <c r="A658" i="2"/>
  <c r="A659" i="2"/>
  <c r="A660" i="2"/>
  <c r="A661" i="2"/>
  <c r="A662" i="2"/>
  <c r="A663" i="2"/>
  <c r="A664" i="2"/>
  <c r="A665" i="2"/>
  <c r="A666" i="2"/>
  <c r="A667" i="2"/>
  <c r="A668" i="2"/>
  <c r="A669" i="2"/>
  <c r="A670" i="2"/>
  <c r="A671" i="2"/>
  <c r="A672" i="2"/>
  <c r="A673" i="2"/>
  <c r="A674" i="2"/>
  <c r="A675" i="2"/>
  <c r="A676" i="2"/>
  <c r="A677" i="2"/>
  <c r="A678" i="2"/>
  <c r="A679" i="2"/>
  <c r="A680" i="2"/>
  <c r="A681" i="2"/>
  <c r="A682" i="2"/>
  <c r="A683" i="2"/>
  <c r="A684" i="2"/>
  <c r="A685" i="2"/>
  <c r="A686" i="2"/>
  <c r="A687" i="2"/>
  <c r="A688" i="2"/>
  <c r="A689" i="2"/>
  <c r="A690" i="2"/>
  <c r="A691" i="2"/>
  <c r="A692" i="2"/>
  <c r="A693" i="2"/>
  <c r="A694" i="2"/>
  <c r="A695" i="2"/>
  <c r="A696" i="2"/>
  <c r="A697" i="2"/>
  <c r="A698" i="2"/>
  <c r="A699" i="2"/>
  <c r="A700" i="2"/>
  <c r="A701" i="2"/>
  <c r="A702" i="2"/>
  <c r="A703" i="2"/>
  <c r="A704" i="2"/>
  <c r="A705" i="2"/>
  <c r="A706" i="2"/>
  <c r="A707" i="2"/>
  <c r="A708" i="2"/>
  <c r="G588" i="2" l="1"/>
  <c r="G476" i="2"/>
  <c r="G175" i="2"/>
  <c r="G140" i="2"/>
  <c r="G679" i="2"/>
  <c r="G658" i="2"/>
  <c r="G602" i="2"/>
  <c r="G343" i="2"/>
  <c r="G567" i="2"/>
  <c r="G511" i="2"/>
  <c r="G455" i="2"/>
  <c r="G119" i="2"/>
  <c r="G63" i="2"/>
  <c r="G28" i="2"/>
  <c r="G322" i="2"/>
  <c r="G266" i="2"/>
  <c r="G231" i="2"/>
  <c r="G210" i="2"/>
  <c r="G154" i="2"/>
  <c r="G623" i="2"/>
  <c r="G546" i="2"/>
  <c r="G490" i="2"/>
  <c r="G399" i="2"/>
  <c r="G364" i="2"/>
  <c r="G98" i="2"/>
  <c r="G42" i="2"/>
  <c r="G35" i="2"/>
  <c r="G700" i="2"/>
  <c r="G434" i="2"/>
  <c r="G378" i="2"/>
  <c r="G287" i="2"/>
  <c r="G252" i="2"/>
  <c r="C667" i="2"/>
  <c r="B667" i="2" s="1"/>
  <c r="B668" i="2" s="1"/>
  <c r="B669" i="2" s="1"/>
  <c r="B670" i="2" s="1"/>
  <c r="B671" i="2" s="1"/>
  <c r="B672" i="2" s="1"/>
  <c r="B673" i="2" s="1"/>
  <c r="C639" i="2"/>
  <c r="B639" i="2" s="1"/>
  <c r="B640" i="2" s="1"/>
  <c r="B641" i="2" s="1"/>
  <c r="B642" i="2" s="1"/>
  <c r="B643" i="2" s="1"/>
  <c r="B644" i="2" s="1"/>
  <c r="B645" i="2" s="1"/>
  <c r="C583" i="2"/>
  <c r="B583" i="2" s="1"/>
  <c r="B584" i="2" s="1"/>
  <c r="B585" i="2" s="1"/>
  <c r="B586" i="2" s="1"/>
  <c r="B587" i="2" s="1"/>
  <c r="B588" i="2" s="1"/>
  <c r="B589" i="2" s="1"/>
  <c r="C527" i="2"/>
  <c r="B527" i="2" s="1"/>
  <c r="B528" i="2" s="1"/>
  <c r="B529" i="2" s="1"/>
  <c r="B530" i="2" s="1"/>
  <c r="B531" i="2" s="1"/>
  <c r="B532" i="2" s="1"/>
  <c r="B533" i="2" s="1"/>
  <c r="C443" i="2"/>
  <c r="B443" i="2" s="1"/>
  <c r="B444" i="2" s="1"/>
  <c r="B445" i="2" s="1"/>
  <c r="B446" i="2" s="1"/>
  <c r="B447" i="2" s="1"/>
  <c r="B448" i="2" s="1"/>
  <c r="B449" i="2" s="1"/>
  <c r="C303" i="2"/>
  <c r="B303" i="2" s="1"/>
  <c r="B304" i="2" s="1"/>
  <c r="B305" i="2" s="1"/>
  <c r="B306" i="2" s="1"/>
  <c r="B307" i="2" s="1"/>
  <c r="B308" i="2" s="1"/>
  <c r="B309" i="2" s="1"/>
  <c r="C247" i="2"/>
  <c r="B247" i="2" s="1"/>
  <c r="B248" i="2" s="1"/>
  <c r="B249" i="2" s="1"/>
  <c r="B250" i="2" s="1"/>
  <c r="B251" i="2" s="1"/>
  <c r="B252" i="2" s="1"/>
  <c r="B253" i="2" s="1"/>
  <c r="C688" i="2"/>
  <c r="B688" i="2" s="1"/>
  <c r="B689" i="2" s="1"/>
  <c r="B690" i="2" s="1"/>
  <c r="B691" i="2" s="1"/>
  <c r="B692" i="2" s="1"/>
  <c r="B693" i="2" s="1"/>
  <c r="B694" i="2" s="1"/>
  <c r="C660" i="2"/>
  <c r="B660" i="2" s="1"/>
  <c r="B661" i="2" s="1"/>
  <c r="B662" i="2" s="1"/>
  <c r="B663" i="2" s="1"/>
  <c r="B664" i="2" s="1"/>
  <c r="B665" i="2" s="1"/>
  <c r="B666" i="2" s="1"/>
  <c r="C632" i="2"/>
  <c r="B632" i="2" s="1"/>
  <c r="B633" i="2" s="1"/>
  <c r="B634" i="2" s="1"/>
  <c r="B635" i="2" s="1"/>
  <c r="B636" i="2" s="1"/>
  <c r="B637" i="2" s="1"/>
  <c r="B638" i="2" s="1"/>
  <c r="C604" i="2"/>
  <c r="B604" i="2" s="1"/>
  <c r="B605" i="2" s="1"/>
  <c r="B606" i="2" s="1"/>
  <c r="B607" i="2" s="1"/>
  <c r="B608" i="2" s="1"/>
  <c r="B609" i="2" s="1"/>
  <c r="B610" i="2" s="1"/>
  <c r="C576" i="2"/>
  <c r="B576" i="2" s="1"/>
  <c r="B577" i="2" s="1"/>
  <c r="B578" i="2" s="1"/>
  <c r="B579" i="2" s="1"/>
  <c r="B580" i="2" s="1"/>
  <c r="B581" i="2" s="1"/>
  <c r="B582" i="2" s="1"/>
  <c r="C548" i="2"/>
  <c r="B548" i="2" s="1"/>
  <c r="B549" i="2" s="1"/>
  <c r="B550" i="2" s="1"/>
  <c r="B551" i="2" s="1"/>
  <c r="B552" i="2" s="1"/>
  <c r="B553" i="2" s="1"/>
  <c r="B554" i="2" s="1"/>
  <c r="C520" i="2"/>
  <c r="B520" i="2" s="1"/>
  <c r="B521" i="2" s="1"/>
  <c r="B522" i="2" s="1"/>
  <c r="B523" i="2" s="1"/>
  <c r="B524" i="2" s="1"/>
  <c r="B525" i="2" s="1"/>
  <c r="B526" i="2" s="1"/>
  <c r="C492" i="2"/>
  <c r="B492" i="2" s="1"/>
  <c r="B493" i="2" s="1"/>
  <c r="B494" i="2" s="1"/>
  <c r="B495" i="2" s="1"/>
  <c r="B496" i="2" s="1"/>
  <c r="B497" i="2" s="1"/>
  <c r="B498" i="2" s="1"/>
  <c r="C464" i="2"/>
  <c r="B464" i="2" s="1"/>
  <c r="B465" i="2" s="1"/>
  <c r="B466" i="2" s="1"/>
  <c r="B467" i="2" s="1"/>
  <c r="B468" i="2" s="1"/>
  <c r="B469" i="2" s="1"/>
  <c r="B470" i="2" s="1"/>
  <c r="C436" i="2"/>
  <c r="B436" i="2" s="1"/>
  <c r="B437" i="2" s="1"/>
  <c r="B438" i="2" s="1"/>
  <c r="B439" i="2" s="1"/>
  <c r="B440" i="2" s="1"/>
  <c r="B441" i="2" s="1"/>
  <c r="B442" i="2" s="1"/>
  <c r="C408" i="2"/>
  <c r="B408" i="2" s="1"/>
  <c r="B409" i="2" s="1"/>
  <c r="B410" i="2" s="1"/>
  <c r="B411" i="2" s="1"/>
  <c r="B412" i="2" s="1"/>
  <c r="B413" i="2" s="1"/>
  <c r="B414" i="2" s="1"/>
  <c r="C380" i="2"/>
  <c r="B380" i="2" s="1"/>
  <c r="B381" i="2" s="1"/>
  <c r="B382" i="2" s="1"/>
  <c r="B383" i="2" s="1"/>
  <c r="B384" i="2" s="1"/>
  <c r="B385" i="2" s="1"/>
  <c r="B386" i="2" s="1"/>
  <c r="C352" i="2"/>
  <c r="B352" i="2" s="1"/>
  <c r="B353" i="2" s="1"/>
  <c r="B354" i="2" s="1"/>
  <c r="B355" i="2" s="1"/>
  <c r="B356" i="2" s="1"/>
  <c r="B357" i="2" s="1"/>
  <c r="B358" i="2" s="1"/>
  <c r="C324" i="2"/>
  <c r="B324" i="2" s="1"/>
  <c r="B325" i="2" s="1"/>
  <c r="B326" i="2" s="1"/>
  <c r="B327" i="2" s="1"/>
  <c r="B328" i="2" s="1"/>
  <c r="B329" i="2" s="1"/>
  <c r="B330" i="2" s="1"/>
  <c r="C296" i="2"/>
  <c r="B296" i="2" s="1"/>
  <c r="B297" i="2" s="1"/>
  <c r="B298" i="2" s="1"/>
  <c r="B299" i="2" s="1"/>
  <c r="B300" i="2" s="1"/>
  <c r="B301" i="2" s="1"/>
  <c r="B302" i="2" s="1"/>
  <c r="C268" i="2"/>
  <c r="B268" i="2" s="1"/>
  <c r="B269" i="2" s="1"/>
  <c r="B270" i="2" s="1"/>
  <c r="B271" i="2" s="1"/>
  <c r="B272" i="2" s="1"/>
  <c r="B273" i="2" s="1"/>
  <c r="B274" i="2" s="1"/>
  <c r="C240" i="2"/>
  <c r="B240" i="2" s="1"/>
  <c r="B241" i="2" s="1"/>
  <c r="B242" i="2" s="1"/>
  <c r="B243" i="2" s="1"/>
  <c r="B244" i="2" s="1"/>
  <c r="B245" i="2" s="1"/>
  <c r="B246" i="2" s="1"/>
  <c r="C212" i="2"/>
  <c r="B212" i="2" s="1"/>
  <c r="B213" i="2" s="1"/>
  <c r="B214" i="2" s="1"/>
  <c r="B215" i="2" s="1"/>
  <c r="B216" i="2" s="1"/>
  <c r="B217" i="2" s="1"/>
  <c r="B218" i="2" s="1"/>
  <c r="C184" i="2"/>
  <c r="B184" i="2" s="1"/>
  <c r="B185" i="2" s="1"/>
  <c r="B186" i="2" s="1"/>
  <c r="B187" i="2" s="1"/>
  <c r="B188" i="2" s="1"/>
  <c r="B189" i="2" s="1"/>
  <c r="B190" i="2" s="1"/>
  <c r="C156" i="2"/>
  <c r="B156" i="2" s="1"/>
  <c r="B157" i="2" s="1"/>
  <c r="B158" i="2" s="1"/>
  <c r="B159" i="2" s="1"/>
  <c r="B160" i="2" s="1"/>
  <c r="B161" i="2" s="1"/>
  <c r="B162" i="2" s="1"/>
  <c r="C128" i="2"/>
  <c r="B128" i="2" s="1"/>
  <c r="B129" i="2" s="1"/>
  <c r="B130" i="2" s="1"/>
  <c r="B131" i="2" s="1"/>
  <c r="B132" i="2" s="1"/>
  <c r="B133" i="2" s="1"/>
  <c r="B134" i="2" s="1"/>
  <c r="C100" i="2"/>
  <c r="B100" i="2" s="1"/>
  <c r="B101" i="2" s="1"/>
  <c r="B102" i="2" s="1"/>
  <c r="B103" i="2" s="1"/>
  <c r="B104" i="2" s="1"/>
  <c r="B105" i="2" s="1"/>
  <c r="B106" i="2" s="1"/>
  <c r="C72" i="2"/>
  <c r="B72" i="2" s="1"/>
  <c r="B73" i="2" s="1"/>
  <c r="B74" i="2" s="1"/>
  <c r="B75" i="2" s="1"/>
  <c r="B76" i="2" s="1"/>
  <c r="B77" i="2" s="1"/>
  <c r="B78" i="2" s="1"/>
  <c r="C44" i="2"/>
  <c r="B44" i="2" s="1"/>
  <c r="B45" i="2" s="1"/>
  <c r="B46" i="2" s="1"/>
  <c r="B47" i="2" s="1"/>
  <c r="B48" i="2" s="1"/>
  <c r="B49" i="2" s="1"/>
  <c r="B50" i="2" s="1"/>
  <c r="C16" i="2"/>
  <c r="B16" i="2" s="1"/>
  <c r="B17" i="2" s="1"/>
  <c r="B18" i="2" s="1"/>
  <c r="B19" i="2" s="1"/>
  <c r="B20" i="2" s="1"/>
  <c r="B21" i="2" s="1"/>
  <c r="B22" i="2" s="1"/>
  <c r="C695" i="2"/>
  <c r="B695" i="2" s="1"/>
  <c r="B696" i="2" s="1"/>
  <c r="B697" i="2" s="1"/>
  <c r="B698" i="2" s="1"/>
  <c r="B699" i="2" s="1"/>
  <c r="B700" i="2" s="1"/>
  <c r="B701" i="2" s="1"/>
  <c r="C611" i="2"/>
  <c r="B611" i="2" s="1"/>
  <c r="B612" i="2" s="1"/>
  <c r="B613" i="2" s="1"/>
  <c r="B614" i="2" s="1"/>
  <c r="B615" i="2" s="1"/>
  <c r="B616" i="2" s="1"/>
  <c r="B617" i="2" s="1"/>
  <c r="C555" i="2"/>
  <c r="B555" i="2" s="1"/>
  <c r="B556" i="2" s="1"/>
  <c r="B557" i="2" s="1"/>
  <c r="B558" i="2" s="1"/>
  <c r="B559" i="2" s="1"/>
  <c r="B560" i="2" s="1"/>
  <c r="B561" i="2" s="1"/>
  <c r="C499" i="2"/>
  <c r="B499" i="2" s="1"/>
  <c r="B500" i="2" s="1"/>
  <c r="B501" i="2" s="1"/>
  <c r="B502" i="2" s="1"/>
  <c r="B503" i="2" s="1"/>
  <c r="B504" i="2" s="1"/>
  <c r="B505" i="2" s="1"/>
  <c r="C471" i="2"/>
  <c r="B471" i="2" s="1"/>
  <c r="B472" i="2" s="1"/>
  <c r="B473" i="2" s="1"/>
  <c r="B474" i="2" s="1"/>
  <c r="B475" i="2" s="1"/>
  <c r="B476" i="2" s="1"/>
  <c r="B477" i="2" s="1"/>
  <c r="C415" i="2"/>
  <c r="B415" i="2" s="1"/>
  <c r="B416" i="2" s="1"/>
  <c r="B417" i="2" s="1"/>
  <c r="B418" i="2" s="1"/>
  <c r="B419" i="2" s="1"/>
  <c r="B420" i="2" s="1"/>
  <c r="B421" i="2" s="1"/>
  <c r="C387" i="2"/>
  <c r="B387" i="2" s="1"/>
  <c r="B388" i="2" s="1"/>
  <c r="B389" i="2" s="1"/>
  <c r="B390" i="2" s="1"/>
  <c r="B391" i="2" s="1"/>
  <c r="B392" i="2" s="1"/>
  <c r="B393" i="2" s="1"/>
  <c r="C359" i="2"/>
  <c r="B359" i="2" s="1"/>
  <c r="B360" i="2" s="1"/>
  <c r="B361" i="2" s="1"/>
  <c r="B362" i="2" s="1"/>
  <c r="B363" i="2" s="1"/>
  <c r="B364" i="2" s="1"/>
  <c r="B365" i="2" s="1"/>
  <c r="C331" i="2"/>
  <c r="B331" i="2" s="1"/>
  <c r="B332" i="2" s="1"/>
  <c r="B333" i="2" s="1"/>
  <c r="B334" i="2" s="1"/>
  <c r="B335" i="2" s="1"/>
  <c r="B336" i="2" s="1"/>
  <c r="B337" i="2" s="1"/>
  <c r="C275" i="2"/>
  <c r="B275" i="2" s="1"/>
  <c r="B276" i="2" s="1"/>
  <c r="B277" i="2" s="1"/>
  <c r="B278" i="2" s="1"/>
  <c r="B279" i="2" s="1"/>
  <c r="B280" i="2" s="1"/>
  <c r="B281" i="2" s="1"/>
  <c r="C219" i="2"/>
  <c r="B219" i="2" s="1"/>
  <c r="B220" i="2" s="1"/>
  <c r="B221" i="2" s="1"/>
  <c r="B222" i="2" s="1"/>
  <c r="B223" i="2" s="1"/>
  <c r="B224" i="2" s="1"/>
  <c r="B225" i="2" s="1"/>
  <c r="C191" i="2"/>
  <c r="B191" i="2" s="1"/>
  <c r="B192" i="2" s="1"/>
  <c r="B193" i="2" s="1"/>
  <c r="B194" i="2" s="1"/>
  <c r="B195" i="2" s="1"/>
  <c r="B196" i="2" s="1"/>
  <c r="B197" i="2" s="1"/>
  <c r="C163" i="2"/>
  <c r="B163" i="2" s="1"/>
  <c r="B164" i="2" s="1"/>
  <c r="B165" i="2" s="1"/>
  <c r="B166" i="2" s="1"/>
  <c r="B167" i="2" s="1"/>
  <c r="B168" i="2" s="1"/>
  <c r="B169" i="2" s="1"/>
  <c r="C135" i="2"/>
  <c r="B135" i="2" s="1"/>
  <c r="B136" i="2" s="1"/>
  <c r="B137" i="2" s="1"/>
  <c r="B138" i="2" s="1"/>
  <c r="B139" i="2" s="1"/>
  <c r="B140" i="2" s="1"/>
  <c r="B141" i="2" s="1"/>
  <c r="C107" i="2"/>
  <c r="B107" i="2" s="1"/>
  <c r="B108" i="2" s="1"/>
  <c r="B109" i="2" s="1"/>
  <c r="B110" i="2" s="1"/>
  <c r="B111" i="2" s="1"/>
  <c r="B112" i="2" s="1"/>
  <c r="B113" i="2" s="1"/>
  <c r="C79" i="2"/>
  <c r="B79" i="2" s="1"/>
  <c r="B80" i="2" s="1"/>
  <c r="B81" i="2" s="1"/>
  <c r="B82" i="2" s="1"/>
  <c r="B83" i="2" s="1"/>
  <c r="B84" i="2" s="1"/>
  <c r="B85" i="2" s="1"/>
  <c r="C51" i="2"/>
  <c r="B51" i="2" s="1"/>
  <c r="B52" i="2" s="1"/>
  <c r="B53" i="2" s="1"/>
  <c r="B54" i="2" s="1"/>
  <c r="B55" i="2" s="1"/>
  <c r="B56" i="2" s="1"/>
  <c r="B57" i="2" s="1"/>
  <c r="C23" i="2"/>
  <c r="B23" i="2" s="1"/>
  <c r="B24" i="2" s="1"/>
  <c r="B25" i="2" s="1"/>
  <c r="B26" i="2" s="1"/>
  <c r="B27" i="2" s="1"/>
  <c r="B28" i="2" s="1"/>
  <c r="B29" i="2" s="1"/>
  <c r="C702" i="2"/>
  <c r="B702" i="2" s="1"/>
  <c r="B703" i="2" s="1"/>
  <c r="B704" i="2" s="1"/>
  <c r="B705" i="2" s="1"/>
  <c r="B706" i="2" s="1"/>
  <c r="B707" i="2" s="1"/>
  <c r="B708" i="2" s="1"/>
  <c r="C674" i="2"/>
  <c r="B674" i="2" s="1"/>
  <c r="B675" i="2" s="1"/>
  <c r="B676" i="2" s="1"/>
  <c r="B677" i="2" s="1"/>
  <c r="B678" i="2" s="1"/>
  <c r="B679" i="2" s="1"/>
  <c r="B680" i="2" s="1"/>
  <c r="C646" i="2"/>
  <c r="B646" i="2" s="1"/>
  <c r="B647" i="2" s="1"/>
  <c r="B648" i="2" s="1"/>
  <c r="B649" i="2" s="1"/>
  <c r="B650" i="2" s="1"/>
  <c r="B651" i="2" s="1"/>
  <c r="B652" i="2" s="1"/>
  <c r="C618" i="2"/>
  <c r="B618" i="2" s="1"/>
  <c r="B619" i="2" s="1"/>
  <c r="B620" i="2" s="1"/>
  <c r="B621" i="2" s="1"/>
  <c r="B622" i="2" s="1"/>
  <c r="B623" i="2" s="1"/>
  <c r="B624" i="2" s="1"/>
  <c r="C590" i="2"/>
  <c r="B590" i="2" s="1"/>
  <c r="B591" i="2" s="1"/>
  <c r="B592" i="2" s="1"/>
  <c r="B593" i="2" s="1"/>
  <c r="B594" i="2" s="1"/>
  <c r="B595" i="2" s="1"/>
  <c r="B596" i="2" s="1"/>
  <c r="C562" i="2"/>
  <c r="B562" i="2" s="1"/>
  <c r="B563" i="2" s="1"/>
  <c r="B564" i="2" s="1"/>
  <c r="B565" i="2" s="1"/>
  <c r="B566" i="2" s="1"/>
  <c r="B567" i="2" s="1"/>
  <c r="B568" i="2" s="1"/>
  <c r="C534" i="2"/>
  <c r="B534" i="2" s="1"/>
  <c r="B535" i="2" s="1"/>
  <c r="B536" i="2" s="1"/>
  <c r="B537" i="2" s="1"/>
  <c r="B538" i="2" s="1"/>
  <c r="B539" i="2" s="1"/>
  <c r="B540" i="2" s="1"/>
  <c r="C506" i="2"/>
  <c r="B506" i="2" s="1"/>
  <c r="B507" i="2" s="1"/>
  <c r="B508" i="2" s="1"/>
  <c r="B509" i="2" s="1"/>
  <c r="B510" i="2" s="1"/>
  <c r="B511" i="2" s="1"/>
  <c r="B512" i="2" s="1"/>
  <c r="C478" i="2"/>
  <c r="B478" i="2" s="1"/>
  <c r="B479" i="2" s="1"/>
  <c r="B480" i="2" s="1"/>
  <c r="B481" i="2" s="1"/>
  <c r="B482" i="2" s="1"/>
  <c r="B483" i="2" s="1"/>
  <c r="B484" i="2" s="1"/>
  <c r="C450" i="2"/>
  <c r="B450" i="2" s="1"/>
  <c r="B451" i="2" s="1"/>
  <c r="B452" i="2" s="1"/>
  <c r="B453" i="2" s="1"/>
  <c r="B454" i="2" s="1"/>
  <c r="B455" i="2" s="1"/>
  <c r="B456" i="2" s="1"/>
  <c r="C422" i="2"/>
  <c r="B422" i="2" s="1"/>
  <c r="B423" i="2" s="1"/>
  <c r="B424" i="2" s="1"/>
  <c r="B425" i="2" s="1"/>
  <c r="B426" i="2" s="1"/>
  <c r="B427" i="2" s="1"/>
  <c r="B428" i="2" s="1"/>
  <c r="C394" i="2"/>
  <c r="B394" i="2" s="1"/>
  <c r="B395" i="2" s="1"/>
  <c r="B396" i="2" s="1"/>
  <c r="B397" i="2" s="1"/>
  <c r="B398" i="2" s="1"/>
  <c r="B399" i="2" s="1"/>
  <c r="B400" i="2" s="1"/>
  <c r="C366" i="2"/>
  <c r="B366" i="2" s="1"/>
  <c r="B367" i="2" s="1"/>
  <c r="B368" i="2" s="1"/>
  <c r="B369" i="2" s="1"/>
  <c r="B370" i="2" s="1"/>
  <c r="B371" i="2" s="1"/>
  <c r="B372" i="2" s="1"/>
  <c r="C338" i="2"/>
  <c r="B338" i="2" s="1"/>
  <c r="B339" i="2" s="1"/>
  <c r="B340" i="2" s="1"/>
  <c r="B341" i="2" s="1"/>
  <c r="B342" i="2" s="1"/>
  <c r="B343" i="2" s="1"/>
  <c r="B344" i="2" s="1"/>
  <c r="C310" i="2"/>
  <c r="B310" i="2" s="1"/>
  <c r="B311" i="2" s="1"/>
  <c r="B312" i="2" s="1"/>
  <c r="B313" i="2" s="1"/>
  <c r="B314" i="2" s="1"/>
  <c r="B315" i="2" s="1"/>
  <c r="B316" i="2" s="1"/>
  <c r="C282" i="2"/>
  <c r="B282" i="2" s="1"/>
  <c r="B283" i="2" s="1"/>
  <c r="B284" i="2" s="1"/>
  <c r="B285" i="2" s="1"/>
  <c r="B286" i="2" s="1"/>
  <c r="B287" i="2" s="1"/>
  <c r="B288" i="2" s="1"/>
  <c r="C254" i="2"/>
  <c r="B254" i="2" s="1"/>
  <c r="B255" i="2" s="1"/>
  <c r="B256" i="2" s="1"/>
  <c r="B257" i="2" s="1"/>
  <c r="B258" i="2" s="1"/>
  <c r="B259" i="2" s="1"/>
  <c r="B260" i="2" s="1"/>
  <c r="C226" i="2"/>
  <c r="B226" i="2" s="1"/>
  <c r="B227" i="2" s="1"/>
  <c r="B228" i="2" s="1"/>
  <c r="B229" i="2" s="1"/>
  <c r="B230" i="2" s="1"/>
  <c r="B231" i="2" s="1"/>
  <c r="B232" i="2" s="1"/>
  <c r="C198" i="2"/>
  <c r="B198" i="2" s="1"/>
  <c r="B199" i="2" s="1"/>
  <c r="B200" i="2" s="1"/>
  <c r="B201" i="2" s="1"/>
  <c r="B202" i="2" s="1"/>
  <c r="B203" i="2" s="1"/>
  <c r="B204" i="2" s="1"/>
  <c r="C170" i="2"/>
  <c r="B170" i="2" s="1"/>
  <c r="B171" i="2" s="1"/>
  <c r="B172" i="2" s="1"/>
  <c r="B173" i="2" s="1"/>
  <c r="B174" i="2" s="1"/>
  <c r="B175" i="2" s="1"/>
  <c r="B176" i="2" s="1"/>
  <c r="C142" i="2"/>
  <c r="B142" i="2" s="1"/>
  <c r="B143" i="2" s="1"/>
  <c r="B144" i="2" s="1"/>
  <c r="B145" i="2" s="1"/>
  <c r="B146" i="2" s="1"/>
  <c r="B147" i="2" s="1"/>
  <c r="B148" i="2" s="1"/>
  <c r="C114" i="2"/>
  <c r="B114" i="2" s="1"/>
  <c r="B115" i="2" s="1"/>
  <c r="B116" i="2" s="1"/>
  <c r="B117" i="2" s="1"/>
  <c r="B118" i="2" s="1"/>
  <c r="B119" i="2" s="1"/>
  <c r="B120" i="2" s="1"/>
  <c r="C86" i="2"/>
  <c r="B86" i="2" s="1"/>
  <c r="B87" i="2" s="1"/>
  <c r="B88" i="2" s="1"/>
  <c r="B89" i="2" s="1"/>
  <c r="B90" i="2" s="1"/>
  <c r="B91" i="2" s="1"/>
  <c r="B92" i="2" s="1"/>
  <c r="C58" i="2"/>
  <c r="B58" i="2" s="1"/>
  <c r="B59" i="2" s="1"/>
  <c r="B60" i="2" s="1"/>
  <c r="B61" i="2" s="1"/>
  <c r="B62" i="2" s="1"/>
  <c r="B63" i="2" s="1"/>
  <c r="B64" i="2" s="1"/>
  <c r="C30" i="2"/>
  <c r="B30" i="2" s="1"/>
  <c r="B31" i="2" s="1"/>
  <c r="B32" i="2" s="1"/>
  <c r="B33" i="2" s="1"/>
  <c r="B34" i="2" s="1"/>
  <c r="B35" i="2" s="1"/>
  <c r="B36" i="2" s="1"/>
  <c r="C681" i="2"/>
  <c r="B681" i="2" s="1"/>
  <c r="B682" i="2" s="1"/>
  <c r="B683" i="2" s="1"/>
  <c r="B684" i="2" s="1"/>
  <c r="B685" i="2" s="1"/>
  <c r="B686" i="2" s="1"/>
  <c r="B687" i="2" s="1"/>
  <c r="C653" i="2"/>
  <c r="B653" i="2" s="1"/>
  <c r="B654" i="2" s="1"/>
  <c r="B655" i="2" s="1"/>
  <c r="B656" i="2" s="1"/>
  <c r="B657" i="2" s="1"/>
  <c r="B658" i="2" s="1"/>
  <c r="B659" i="2" s="1"/>
  <c r="C625" i="2"/>
  <c r="B625" i="2" s="1"/>
  <c r="B626" i="2" s="1"/>
  <c r="B627" i="2" s="1"/>
  <c r="B628" i="2" s="1"/>
  <c r="B629" i="2" s="1"/>
  <c r="B630" i="2" s="1"/>
  <c r="B631" i="2" s="1"/>
  <c r="C597" i="2"/>
  <c r="B597" i="2" s="1"/>
  <c r="B598" i="2" s="1"/>
  <c r="B599" i="2" s="1"/>
  <c r="B600" i="2" s="1"/>
  <c r="B601" i="2" s="1"/>
  <c r="B602" i="2" s="1"/>
  <c r="B603" i="2" s="1"/>
  <c r="C569" i="2"/>
  <c r="B569" i="2" s="1"/>
  <c r="B570" i="2" s="1"/>
  <c r="B571" i="2" s="1"/>
  <c r="B572" i="2" s="1"/>
  <c r="B573" i="2" s="1"/>
  <c r="B574" i="2" s="1"/>
  <c r="B575" i="2" s="1"/>
  <c r="C541" i="2"/>
  <c r="B541" i="2" s="1"/>
  <c r="B542" i="2" s="1"/>
  <c r="B543" i="2" s="1"/>
  <c r="B544" i="2" s="1"/>
  <c r="B545" i="2" s="1"/>
  <c r="B546" i="2" s="1"/>
  <c r="B547" i="2" s="1"/>
  <c r="C513" i="2"/>
  <c r="B513" i="2" s="1"/>
  <c r="B514" i="2" s="1"/>
  <c r="B515" i="2" s="1"/>
  <c r="B516" i="2" s="1"/>
  <c r="B517" i="2" s="1"/>
  <c r="B518" i="2" s="1"/>
  <c r="B519" i="2" s="1"/>
  <c r="C485" i="2"/>
  <c r="B485" i="2" s="1"/>
  <c r="B486" i="2" s="1"/>
  <c r="B487" i="2" s="1"/>
  <c r="B488" i="2" s="1"/>
  <c r="B489" i="2" s="1"/>
  <c r="B490" i="2" s="1"/>
  <c r="B491" i="2" s="1"/>
  <c r="C457" i="2"/>
  <c r="B457" i="2" s="1"/>
  <c r="B458" i="2" s="1"/>
  <c r="B459" i="2" s="1"/>
  <c r="B460" i="2" s="1"/>
  <c r="B461" i="2" s="1"/>
  <c r="B462" i="2" s="1"/>
  <c r="B463" i="2" s="1"/>
  <c r="C429" i="2"/>
  <c r="B429" i="2" s="1"/>
  <c r="B430" i="2" s="1"/>
  <c r="B431" i="2" s="1"/>
  <c r="B432" i="2" s="1"/>
  <c r="B433" i="2" s="1"/>
  <c r="B434" i="2" s="1"/>
  <c r="B435" i="2" s="1"/>
  <c r="C401" i="2"/>
  <c r="B401" i="2" s="1"/>
  <c r="B402" i="2" s="1"/>
  <c r="B403" i="2" s="1"/>
  <c r="B404" i="2" s="1"/>
  <c r="B405" i="2" s="1"/>
  <c r="B406" i="2" s="1"/>
  <c r="B407" i="2" s="1"/>
  <c r="C373" i="2"/>
  <c r="B373" i="2" s="1"/>
  <c r="B374" i="2" s="1"/>
  <c r="B375" i="2" s="1"/>
  <c r="B376" i="2" s="1"/>
  <c r="B377" i="2" s="1"/>
  <c r="B378" i="2" s="1"/>
  <c r="B379" i="2" s="1"/>
  <c r="C345" i="2"/>
  <c r="B345" i="2" s="1"/>
  <c r="B346" i="2" s="1"/>
  <c r="B347" i="2" s="1"/>
  <c r="B348" i="2" s="1"/>
  <c r="B349" i="2" s="1"/>
  <c r="B350" i="2" s="1"/>
  <c r="B351" i="2" s="1"/>
  <c r="C317" i="2"/>
  <c r="B317" i="2" s="1"/>
  <c r="B318" i="2" s="1"/>
  <c r="B319" i="2" s="1"/>
  <c r="B320" i="2" s="1"/>
  <c r="B321" i="2" s="1"/>
  <c r="B322" i="2" s="1"/>
  <c r="B323" i="2" s="1"/>
  <c r="C289" i="2"/>
  <c r="B289" i="2" s="1"/>
  <c r="B290" i="2" s="1"/>
  <c r="B291" i="2" s="1"/>
  <c r="B292" i="2" s="1"/>
  <c r="B293" i="2" s="1"/>
  <c r="B294" i="2" s="1"/>
  <c r="B295" i="2" s="1"/>
  <c r="C261" i="2"/>
  <c r="B261" i="2" s="1"/>
  <c r="B262" i="2" s="1"/>
  <c r="B263" i="2" s="1"/>
  <c r="B264" i="2" s="1"/>
  <c r="B265" i="2" s="1"/>
  <c r="B266" i="2" s="1"/>
  <c r="B267" i="2" s="1"/>
  <c r="C233" i="2"/>
  <c r="B233" i="2" s="1"/>
  <c r="B234" i="2" s="1"/>
  <c r="B235" i="2" s="1"/>
  <c r="B236" i="2" s="1"/>
  <c r="B237" i="2" s="1"/>
  <c r="B238" i="2" s="1"/>
  <c r="B239" i="2" s="1"/>
  <c r="C205" i="2"/>
  <c r="B205" i="2" s="1"/>
  <c r="B206" i="2" s="1"/>
  <c r="B207" i="2" s="1"/>
  <c r="B208" i="2" s="1"/>
  <c r="B209" i="2" s="1"/>
  <c r="B210" i="2" s="1"/>
  <c r="B211" i="2" s="1"/>
  <c r="C177" i="2"/>
  <c r="B177" i="2" s="1"/>
  <c r="B178" i="2" s="1"/>
  <c r="B179" i="2" s="1"/>
  <c r="B180" i="2" s="1"/>
  <c r="B181" i="2" s="1"/>
  <c r="B182" i="2" s="1"/>
  <c r="B183" i="2" s="1"/>
  <c r="C149" i="2"/>
  <c r="B149" i="2" s="1"/>
  <c r="B150" i="2" s="1"/>
  <c r="B151" i="2" s="1"/>
  <c r="B152" i="2" s="1"/>
  <c r="B153" i="2" s="1"/>
  <c r="B154" i="2" s="1"/>
  <c r="B155" i="2" s="1"/>
  <c r="C121" i="2"/>
  <c r="B121" i="2" s="1"/>
  <c r="B122" i="2" s="1"/>
  <c r="B123" i="2" s="1"/>
  <c r="B124" i="2" s="1"/>
  <c r="B125" i="2" s="1"/>
  <c r="B126" i="2" s="1"/>
  <c r="B127" i="2" s="1"/>
  <c r="C93" i="2"/>
  <c r="B93" i="2" s="1"/>
  <c r="B94" i="2" s="1"/>
  <c r="B95" i="2" s="1"/>
  <c r="B96" i="2" s="1"/>
  <c r="B97" i="2" s="1"/>
  <c r="B98" i="2" s="1"/>
  <c r="B99" i="2" s="1"/>
  <c r="C65" i="2"/>
  <c r="B65" i="2" s="1"/>
  <c r="B66" i="2" s="1"/>
  <c r="B67" i="2" s="1"/>
  <c r="B68" i="2" s="1"/>
  <c r="B69" i="2" s="1"/>
  <c r="B70" i="2" s="1"/>
  <c r="B71" i="2" s="1"/>
  <c r="C37" i="2"/>
  <c r="B37" i="2" s="1"/>
  <c r="B38" i="2" s="1"/>
  <c r="B39" i="2" s="1"/>
  <c r="B40" i="2" s="1"/>
  <c r="B41" i="2" s="1"/>
  <c r="B42" i="2" s="1"/>
  <c r="B43" i="2" s="1"/>
  <c r="C9" i="2"/>
  <c r="B9" i="2" s="1"/>
  <c r="B10" i="2" s="1"/>
  <c r="B11" i="2" s="1"/>
  <c r="B12" i="2" s="1"/>
  <c r="B13" i="2" s="1"/>
  <c r="B14" i="2" s="1"/>
  <c r="B15" i="2" s="1"/>
  <c r="G644" i="2"/>
  <c r="G532" i="2"/>
  <c r="G420" i="2"/>
  <c r="G308" i="2"/>
  <c r="G196" i="2"/>
  <c r="G84" i="2"/>
  <c r="G651" i="2"/>
  <c r="G616" i="2"/>
  <c r="G609" i="2"/>
  <c r="G539" i="2"/>
  <c r="G504" i="2"/>
  <c r="G497" i="2"/>
  <c r="G427" i="2"/>
  <c r="G392" i="2"/>
  <c r="G385" i="2"/>
  <c r="G315" i="2"/>
  <c r="G280" i="2"/>
  <c r="G273" i="2"/>
  <c r="G203" i="2"/>
  <c r="G168" i="2"/>
  <c r="G161" i="2"/>
  <c r="G91" i="2"/>
  <c r="G56" i="2"/>
  <c r="G49" i="2"/>
  <c r="G707" i="2"/>
  <c r="G672" i="2"/>
  <c r="G665" i="2"/>
  <c r="G595" i="2"/>
  <c r="G560" i="2"/>
  <c r="G553" i="2"/>
  <c r="G483" i="2"/>
  <c r="G448" i="2"/>
  <c r="G441" i="2"/>
  <c r="G371" i="2"/>
  <c r="G336" i="2"/>
  <c r="G329" i="2"/>
  <c r="G259" i="2"/>
  <c r="G224" i="2"/>
  <c r="G217" i="2"/>
  <c r="G147" i="2"/>
  <c r="G112" i="2"/>
  <c r="G105" i="2"/>
  <c r="G686" i="2"/>
  <c r="G630" i="2"/>
  <c r="G574" i="2"/>
  <c r="G518" i="2"/>
  <c r="G462" i="2"/>
  <c r="G406" i="2"/>
  <c r="G350" i="2"/>
  <c r="G294" i="2"/>
  <c r="G238" i="2"/>
  <c r="G182" i="2"/>
  <c r="G126" i="2"/>
  <c r="G70" i="2"/>
  <c r="G14" i="2"/>
  <c r="G693" i="2"/>
  <c r="G637" i="2"/>
  <c r="G581" i="2"/>
  <c r="G525" i="2"/>
  <c r="G469" i="2"/>
  <c r="G413" i="2"/>
  <c r="G357" i="2"/>
  <c r="G301" i="2"/>
  <c r="G245" i="2"/>
  <c r="G189" i="2"/>
  <c r="G133" i="2"/>
  <c r="G77" i="2"/>
  <c r="G21" i="2"/>
  <c r="H450" i="2"/>
  <c r="H303" i="2"/>
  <c r="H359" i="2"/>
  <c r="H597" i="2"/>
  <c r="H611" i="2"/>
  <c r="H261" i="2"/>
  <c r="H163" i="2"/>
  <c r="H394" i="2"/>
  <c r="H198" i="2"/>
  <c r="H114" i="2"/>
  <c r="H86" i="2"/>
  <c r="H23" i="2"/>
  <c r="H324" i="2"/>
  <c r="H310" i="2"/>
  <c r="H541" i="2"/>
  <c r="H135" i="2"/>
  <c r="H681" i="2"/>
  <c r="H583" i="2"/>
  <c r="H499" i="2"/>
  <c r="H436" i="2"/>
  <c r="H415" i="2"/>
  <c r="H93" i="2"/>
  <c r="H695" i="2"/>
  <c r="H653" i="2"/>
  <c r="H534" i="2"/>
  <c r="H471" i="2"/>
  <c r="H457" i="2"/>
  <c r="H58" i="2"/>
  <c r="H345" i="2"/>
  <c r="H149" i="2"/>
  <c r="H79" i="2"/>
  <c r="H625" i="2"/>
  <c r="H128" i="2"/>
  <c r="H65" i="2"/>
  <c r="H562" i="2"/>
  <c r="H387" i="2"/>
  <c r="H240" i="2"/>
  <c r="H51" i="2"/>
  <c r="H702" i="2"/>
  <c r="H646" i="2"/>
  <c r="H590" i="2"/>
  <c r="H506" i="2"/>
  <c r="H527" i="2"/>
  <c r="H296" i="2"/>
  <c r="H205" i="2"/>
  <c r="H639" i="2"/>
  <c r="H555" i="2"/>
  <c r="H520" i="2"/>
  <c r="H492" i="2"/>
  <c r="H373" i="2"/>
  <c r="H338" i="2"/>
  <c r="H233" i="2"/>
  <c r="H191" i="2"/>
  <c r="H100" i="2"/>
  <c r="H44" i="2"/>
  <c r="H674" i="2"/>
  <c r="H485" i="2"/>
  <c r="H443" i="2"/>
  <c r="H429" i="2"/>
  <c r="H422" i="2"/>
  <c r="H380" i="2"/>
  <c r="H282" i="2"/>
  <c r="H275" i="2"/>
  <c r="H170" i="2"/>
  <c r="H72" i="2"/>
  <c r="H37" i="2"/>
  <c r="H604" i="2"/>
  <c r="H569" i="2"/>
  <c r="H366" i="2"/>
  <c r="H317" i="2"/>
  <c r="H289" i="2"/>
  <c r="H226" i="2"/>
  <c r="H212" i="2"/>
  <c r="H121" i="2"/>
  <c r="H16" i="2"/>
  <c r="H247" i="2"/>
  <c r="H688" i="2"/>
  <c r="H660" i="2"/>
  <c r="H632" i="2"/>
  <c r="H548" i="2"/>
  <c r="H478" i="2"/>
  <c r="H352" i="2"/>
  <c r="H331" i="2"/>
  <c r="H254" i="2"/>
  <c r="H219" i="2"/>
  <c r="H142" i="2"/>
  <c r="H107" i="2"/>
  <c r="H667" i="2"/>
  <c r="H576" i="2"/>
  <c r="H513" i="2"/>
  <c r="H464" i="2"/>
  <c r="H408" i="2"/>
  <c r="H401" i="2"/>
  <c r="H268" i="2"/>
  <c r="H184" i="2"/>
  <c r="H177" i="2"/>
  <c r="H156" i="2"/>
  <c r="H30" i="2"/>
  <c r="H618" i="2"/>
  <c r="S387" i="9"/>
  <c r="R387" i="9"/>
  <c r="Q387" i="9"/>
  <c r="P387" i="9"/>
  <c r="O387" i="9"/>
  <c r="C387" i="9"/>
  <c r="S386" i="9"/>
  <c r="R386" i="9"/>
  <c r="Q386" i="9"/>
  <c r="P386" i="9"/>
  <c r="O386" i="9"/>
  <c r="C386" i="9"/>
  <c r="S385" i="9"/>
  <c r="R385" i="9"/>
  <c r="Q385" i="9"/>
  <c r="P385" i="9"/>
  <c r="O385" i="9"/>
  <c r="C385" i="9"/>
  <c r="S384" i="9"/>
  <c r="R384" i="9"/>
  <c r="Q384" i="9"/>
  <c r="P384" i="9"/>
  <c r="O384" i="9"/>
  <c r="C384" i="9"/>
  <c r="S383" i="9"/>
  <c r="R383" i="9"/>
  <c r="Q383" i="9"/>
  <c r="P383" i="9"/>
  <c r="O383" i="9"/>
  <c r="C383" i="9"/>
  <c r="S382" i="9"/>
  <c r="R382" i="9"/>
  <c r="Q382" i="9"/>
  <c r="P382" i="9"/>
  <c r="O382" i="9"/>
  <c r="C382" i="9"/>
  <c r="S381" i="9"/>
  <c r="R381" i="9"/>
  <c r="Q381" i="9"/>
  <c r="P381" i="9"/>
  <c r="O381" i="9"/>
  <c r="C381" i="9"/>
  <c r="S380" i="9"/>
  <c r="R380" i="9"/>
  <c r="Q380" i="9"/>
  <c r="P380" i="9"/>
  <c r="O380" i="9"/>
  <c r="C380" i="9"/>
  <c r="S103" i="9"/>
  <c r="R103" i="9"/>
  <c r="Q103" i="9"/>
  <c r="P103" i="9"/>
  <c r="O103" i="9"/>
  <c r="C103" i="9"/>
  <c r="S379" i="9"/>
  <c r="R379" i="9"/>
  <c r="Q379" i="9"/>
  <c r="P379" i="9"/>
  <c r="O379" i="9"/>
  <c r="C379" i="9"/>
  <c r="S378" i="9"/>
  <c r="R378" i="9"/>
  <c r="Q378" i="9"/>
  <c r="P378" i="9"/>
  <c r="O378" i="9"/>
  <c r="C378" i="9"/>
  <c r="S377" i="9"/>
  <c r="R377" i="9"/>
  <c r="Q377" i="9"/>
  <c r="P377" i="9"/>
  <c r="O377" i="9"/>
  <c r="C377" i="9"/>
  <c r="S376" i="9"/>
  <c r="R376" i="9"/>
  <c r="Q376" i="9"/>
  <c r="P376" i="9"/>
  <c r="O376" i="9"/>
  <c r="C376" i="9"/>
  <c r="S375" i="9"/>
  <c r="R375" i="9"/>
  <c r="Q375" i="9"/>
  <c r="P375" i="9"/>
  <c r="O375" i="9"/>
  <c r="C375" i="9"/>
  <c r="S374" i="9"/>
  <c r="R374" i="9"/>
  <c r="Q374" i="9"/>
  <c r="P374" i="9"/>
  <c r="O374" i="9"/>
  <c r="C374" i="9"/>
  <c r="S373" i="9"/>
  <c r="R373" i="9"/>
  <c r="Q373" i="9"/>
  <c r="P373" i="9"/>
  <c r="O373" i="9"/>
  <c r="C373" i="9"/>
  <c r="S372" i="9"/>
  <c r="R372" i="9"/>
  <c r="Q372" i="9"/>
  <c r="P372" i="9"/>
  <c r="O372" i="9"/>
  <c r="C372" i="9"/>
  <c r="S431" i="9"/>
  <c r="R431" i="9"/>
  <c r="Q431" i="9"/>
  <c r="P431" i="9"/>
  <c r="O431" i="9"/>
  <c r="C431" i="9"/>
  <c r="S371" i="9"/>
  <c r="R371" i="9"/>
  <c r="Q371" i="9"/>
  <c r="P371" i="9"/>
  <c r="O371" i="9"/>
  <c r="C371" i="9"/>
  <c r="S370" i="9"/>
  <c r="R370" i="9"/>
  <c r="Q370" i="9"/>
  <c r="P370" i="9"/>
  <c r="O370" i="9"/>
  <c r="C370" i="9"/>
  <c r="S369" i="9"/>
  <c r="R369" i="9"/>
  <c r="Q369" i="9"/>
  <c r="P369" i="9"/>
  <c r="O369" i="9"/>
  <c r="C369" i="9"/>
  <c r="S368" i="9"/>
  <c r="R368" i="9"/>
  <c r="Q368" i="9"/>
  <c r="P368" i="9"/>
  <c r="O368" i="9"/>
  <c r="C368" i="9"/>
  <c r="S367" i="9"/>
  <c r="R367" i="9"/>
  <c r="Q367" i="9"/>
  <c r="P367" i="9"/>
  <c r="O367" i="9"/>
  <c r="C367" i="9"/>
  <c r="S366" i="9"/>
  <c r="R366" i="9"/>
  <c r="Q366" i="9"/>
  <c r="P366" i="9"/>
  <c r="O366" i="9"/>
  <c r="C366" i="9"/>
  <c r="S365" i="9"/>
  <c r="R365" i="9"/>
  <c r="Q365" i="9"/>
  <c r="P365" i="9"/>
  <c r="O365" i="9"/>
  <c r="C365" i="9"/>
  <c r="S364" i="9"/>
  <c r="R364" i="9"/>
  <c r="Q364" i="9"/>
  <c r="P364" i="9"/>
  <c r="O364" i="9"/>
  <c r="C364" i="9"/>
  <c r="S363" i="9"/>
  <c r="R363" i="9"/>
  <c r="Q363" i="9"/>
  <c r="P363" i="9"/>
  <c r="O363" i="9"/>
  <c r="C363" i="9"/>
  <c r="S362" i="9"/>
  <c r="R362" i="9"/>
  <c r="Q362" i="9"/>
  <c r="P362" i="9"/>
  <c r="O362" i="9"/>
  <c r="C362" i="9"/>
  <c r="S361" i="9"/>
  <c r="R361" i="9"/>
  <c r="Q361" i="9"/>
  <c r="P361" i="9"/>
  <c r="O361" i="9"/>
  <c r="C361" i="9"/>
  <c r="S360" i="9"/>
  <c r="R360" i="9"/>
  <c r="Q360" i="9"/>
  <c r="P360" i="9"/>
  <c r="O360" i="9"/>
  <c r="C360" i="9"/>
  <c r="S359" i="9"/>
  <c r="R359" i="9"/>
  <c r="Q359" i="9"/>
  <c r="P359" i="9"/>
  <c r="O359" i="9"/>
  <c r="C359" i="9"/>
  <c r="S358" i="9"/>
  <c r="R358" i="9"/>
  <c r="Q358" i="9"/>
  <c r="P358" i="9"/>
  <c r="O358" i="9"/>
  <c r="C358" i="9"/>
  <c r="S357" i="9"/>
  <c r="R357" i="9"/>
  <c r="Q357" i="9"/>
  <c r="P357" i="9"/>
  <c r="O357" i="9"/>
  <c r="C357" i="9"/>
  <c r="S356" i="9"/>
  <c r="R356" i="9"/>
  <c r="Q356" i="9"/>
  <c r="P356" i="9"/>
  <c r="O356" i="9"/>
  <c r="C356" i="9"/>
  <c r="S355" i="9"/>
  <c r="R355" i="9"/>
  <c r="Q355" i="9"/>
  <c r="P355" i="9"/>
  <c r="O355" i="9"/>
  <c r="C355" i="9"/>
  <c r="S354" i="9"/>
  <c r="R354" i="9"/>
  <c r="Q354" i="9"/>
  <c r="P354" i="9"/>
  <c r="O354" i="9"/>
  <c r="C354" i="9"/>
  <c r="S388" i="9"/>
  <c r="R388" i="9"/>
  <c r="Q388" i="9"/>
  <c r="P388" i="9"/>
  <c r="O388" i="9"/>
  <c r="C388" i="9"/>
  <c r="S353" i="9"/>
  <c r="R353" i="9"/>
  <c r="Q353" i="9"/>
  <c r="P353" i="9"/>
  <c r="O353" i="9"/>
  <c r="C353" i="9"/>
  <c r="S352" i="9"/>
  <c r="R352" i="9"/>
  <c r="Q352" i="9"/>
  <c r="P352" i="9"/>
  <c r="O352" i="9"/>
  <c r="C352" i="9"/>
  <c r="S351" i="9"/>
  <c r="R351" i="9"/>
  <c r="Q351" i="9"/>
  <c r="P351" i="9"/>
  <c r="O351" i="9"/>
  <c r="C351" i="9"/>
  <c r="S430" i="9"/>
  <c r="R430" i="9"/>
  <c r="Q430" i="9"/>
  <c r="P430" i="9"/>
  <c r="O430" i="9"/>
  <c r="C430" i="9"/>
  <c r="S350" i="9"/>
  <c r="R350" i="9"/>
  <c r="Q350" i="9"/>
  <c r="P350" i="9"/>
  <c r="O350" i="9"/>
  <c r="C350" i="9"/>
  <c r="S429" i="9"/>
  <c r="R429" i="9"/>
  <c r="Q429" i="9"/>
  <c r="P429" i="9"/>
  <c r="O429" i="9"/>
  <c r="C429" i="9"/>
  <c r="S428" i="9"/>
  <c r="R428" i="9"/>
  <c r="Q428" i="9"/>
  <c r="P428" i="9"/>
  <c r="O428" i="9"/>
  <c r="C428" i="9"/>
  <c r="S349" i="9"/>
  <c r="R349" i="9"/>
  <c r="Q349" i="9"/>
  <c r="P349" i="9"/>
  <c r="O349" i="9"/>
  <c r="C349" i="9"/>
  <c r="S348" i="9"/>
  <c r="R348" i="9"/>
  <c r="Q348" i="9"/>
  <c r="P348" i="9"/>
  <c r="O348" i="9"/>
  <c r="C348" i="9"/>
  <c r="S347" i="9"/>
  <c r="R347" i="9"/>
  <c r="Q347" i="9"/>
  <c r="P347" i="9"/>
  <c r="O347" i="9"/>
  <c r="C347" i="9"/>
  <c r="S346" i="9"/>
  <c r="R346" i="9"/>
  <c r="Q346" i="9"/>
  <c r="P346" i="9"/>
  <c r="O346" i="9"/>
  <c r="C346" i="9"/>
  <c r="S345" i="9"/>
  <c r="R345" i="9"/>
  <c r="Q345" i="9"/>
  <c r="P345" i="9"/>
  <c r="O345" i="9"/>
  <c r="C345" i="9"/>
  <c r="S344" i="9"/>
  <c r="R344" i="9"/>
  <c r="Q344" i="9"/>
  <c r="P344" i="9"/>
  <c r="O344" i="9"/>
  <c r="C344" i="9"/>
  <c r="S343" i="9"/>
  <c r="R343" i="9"/>
  <c r="Q343" i="9"/>
  <c r="P343" i="9"/>
  <c r="O343" i="9"/>
  <c r="C343" i="9"/>
  <c r="S342" i="9"/>
  <c r="R342" i="9"/>
  <c r="Q342" i="9"/>
  <c r="P342" i="9"/>
  <c r="O342" i="9"/>
  <c r="C342" i="9"/>
  <c r="S341" i="9"/>
  <c r="R341" i="9"/>
  <c r="Q341" i="9"/>
  <c r="P341" i="9"/>
  <c r="O341" i="9"/>
  <c r="C341" i="9"/>
  <c r="S340" i="9"/>
  <c r="R340" i="9"/>
  <c r="Q340" i="9"/>
  <c r="P340" i="9"/>
  <c r="O340" i="9"/>
  <c r="C340" i="9"/>
  <c r="S339" i="9"/>
  <c r="R339" i="9"/>
  <c r="Q339" i="9"/>
  <c r="P339" i="9"/>
  <c r="O339" i="9"/>
  <c r="C339" i="9"/>
  <c r="S338" i="9"/>
  <c r="R338" i="9"/>
  <c r="Q338" i="9"/>
  <c r="P338" i="9"/>
  <c r="O338" i="9"/>
  <c r="C338" i="9"/>
  <c r="S337" i="9"/>
  <c r="R337" i="9"/>
  <c r="Q337" i="9"/>
  <c r="P337" i="9"/>
  <c r="O337" i="9"/>
  <c r="C337" i="9"/>
  <c r="S336" i="9"/>
  <c r="R336" i="9"/>
  <c r="Q336" i="9"/>
  <c r="P336" i="9"/>
  <c r="O336" i="9"/>
  <c r="C336" i="9"/>
  <c r="S335" i="9"/>
  <c r="R335" i="9"/>
  <c r="Q335" i="9"/>
  <c r="P335" i="9"/>
  <c r="O335" i="9"/>
  <c r="C335" i="9"/>
  <c r="S427" i="9"/>
  <c r="R427" i="9"/>
  <c r="Q427" i="9"/>
  <c r="P427" i="9"/>
  <c r="O427" i="9"/>
  <c r="C427" i="9"/>
  <c r="S334" i="9"/>
  <c r="R334" i="9"/>
  <c r="Q334" i="9"/>
  <c r="P334" i="9"/>
  <c r="O334" i="9"/>
  <c r="C334" i="9"/>
  <c r="S333" i="9"/>
  <c r="R333" i="9"/>
  <c r="Q333" i="9"/>
  <c r="P333" i="9"/>
  <c r="O333" i="9"/>
  <c r="C333" i="9"/>
  <c r="S332" i="9"/>
  <c r="R332" i="9"/>
  <c r="Q332" i="9"/>
  <c r="P332" i="9"/>
  <c r="O332" i="9"/>
  <c r="C332" i="9"/>
  <c r="S331" i="9"/>
  <c r="R331" i="9"/>
  <c r="Q331" i="9"/>
  <c r="P331" i="9"/>
  <c r="O331" i="9"/>
  <c r="C331" i="9"/>
  <c r="S330" i="9"/>
  <c r="R330" i="9"/>
  <c r="Q330" i="9"/>
  <c r="P330" i="9"/>
  <c r="O330" i="9"/>
  <c r="C330" i="9"/>
  <c r="S329" i="9"/>
  <c r="R329" i="9"/>
  <c r="Q329" i="9"/>
  <c r="P329" i="9"/>
  <c r="O329" i="9"/>
  <c r="C329" i="9"/>
  <c r="S328" i="9"/>
  <c r="R328" i="9"/>
  <c r="Q328" i="9"/>
  <c r="P328" i="9"/>
  <c r="O328" i="9"/>
  <c r="C328" i="9"/>
  <c r="S327" i="9"/>
  <c r="R327" i="9"/>
  <c r="Q327" i="9"/>
  <c r="P327" i="9"/>
  <c r="O327" i="9"/>
  <c r="C327" i="9"/>
  <c r="S326" i="9"/>
  <c r="R326" i="9"/>
  <c r="Q326" i="9"/>
  <c r="P326" i="9"/>
  <c r="O326" i="9"/>
  <c r="C326" i="9"/>
  <c r="S325" i="9"/>
  <c r="R325" i="9"/>
  <c r="Q325" i="9"/>
  <c r="P325" i="9"/>
  <c r="O325" i="9"/>
  <c r="C325" i="9"/>
  <c r="S324" i="9"/>
  <c r="R324" i="9"/>
  <c r="Q324" i="9"/>
  <c r="P324" i="9"/>
  <c r="O324" i="9"/>
  <c r="C324" i="9"/>
  <c r="S323" i="9"/>
  <c r="R323" i="9"/>
  <c r="Q323" i="9"/>
  <c r="P323" i="9"/>
  <c r="O323" i="9"/>
  <c r="C323" i="9"/>
  <c r="S322" i="9"/>
  <c r="R322" i="9"/>
  <c r="Q322" i="9"/>
  <c r="P322" i="9"/>
  <c r="O322" i="9"/>
  <c r="C322" i="9"/>
  <c r="S321" i="9"/>
  <c r="R321" i="9"/>
  <c r="Q321" i="9"/>
  <c r="P321" i="9"/>
  <c r="O321" i="9"/>
  <c r="C321" i="9"/>
  <c r="S320" i="9"/>
  <c r="R320" i="9"/>
  <c r="Q320" i="9"/>
  <c r="P320" i="9"/>
  <c r="O320" i="9"/>
  <c r="C320" i="9"/>
  <c r="S319" i="9"/>
  <c r="R319" i="9"/>
  <c r="Q319" i="9"/>
  <c r="P319" i="9"/>
  <c r="O319" i="9"/>
  <c r="C319" i="9"/>
  <c r="S318" i="9"/>
  <c r="R318" i="9"/>
  <c r="Q318" i="9"/>
  <c r="P318" i="9"/>
  <c r="O318" i="9"/>
  <c r="C318" i="9"/>
  <c r="S317" i="9"/>
  <c r="R317" i="9"/>
  <c r="Q317" i="9"/>
  <c r="P317" i="9"/>
  <c r="O317" i="9"/>
  <c r="C317" i="9"/>
  <c r="S316" i="9"/>
  <c r="R316" i="9"/>
  <c r="Q316" i="9"/>
  <c r="P316" i="9"/>
  <c r="O316" i="9"/>
  <c r="C316" i="9"/>
  <c r="S315" i="9"/>
  <c r="R315" i="9"/>
  <c r="Q315" i="9"/>
  <c r="P315" i="9"/>
  <c r="O315" i="9"/>
  <c r="C315" i="9"/>
  <c r="S426" i="9"/>
  <c r="R426" i="9"/>
  <c r="Q426" i="9"/>
  <c r="P426" i="9"/>
  <c r="O426" i="9"/>
  <c r="C426" i="9"/>
  <c r="S314" i="9"/>
  <c r="R314" i="9"/>
  <c r="Q314" i="9"/>
  <c r="P314" i="9"/>
  <c r="O314" i="9"/>
  <c r="C314" i="9"/>
  <c r="S313" i="9"/>
  <c r="R313" i="9"/>
  <c r="Q313" i="9"/>
  <c r="P313" i="9"/>
  <c r="O313" i="9"/>
  <c r="C313" i="9"/>
  <c r="S312" i="9"/>
  <c r="R312" i="9"/>
  <c r="Q312" i="9"/>
  <c r="P312" i="9"/>
  <c r="O312" i="9"/>
  <c r="C312" i="9"/>
  <c r="S425" i="9"/>
  <c r="R425" i="9"/>
  <c r="Q425" i="9"/>
  <c r="P425" i="9"/>
  <c r="O425" i="9"/>
  <c r="C425" i="9"/>
  <c r="S311" i="9"/>
  <c r="R311" i="9"/>
  <c r="Q311" i="9"/>
  <c r="P311" i="9"/>
  <c r="O311" i="9"/>
  <c r="C311" i="9"/>
  <c r="S310" i="9"/>
  <c r="R310" i="9"/>
  <c r="Q310" i="9"/>
  <c r="P310" i="9"/>
  <c r="O310" i="9"/>
  <c r="C310" i="9"/>
  <c r="S309" i="9"/>
  <c r="R309" i="9"/>
  <c r="Q309" i="9"/>
  <c r="P309" i="9"/>
  <c r="O309" i="9"/>
  <c r="C309" i="9"/>
  <c r="S308" i="9"/>
  <c r="R308" i="9"/>
  <c r="Q308" i="9"/>
  <c r="P308" i="9"/>
  <c r="O308" i="9"/>
  <c r="C308" i="9"/>
  <c r="S307" i="9"/>
  <c r="R307" i="9"/>
  <c r="Q307" i="9"/>
  <c r="P307" i="9"/>
  <c r="O307" i="9"/>
  <c r="C307" i="9"/>
  <c r="S306" i="9"/>
  <c r="R306" i="9"/>
  <c r="Q306" i="9"/>
  <c r="P306" i="9"/>
  <c r="O306" i="9"/>
  <c r="C306" i="9"/>
  <c r="S305" i="9"/>
  <c r="R305" i="9"/>
  <c r="Q305" i="9"/>
  <c r="P305" i="9"/>
  <c r="O305" i="9"/>
  <c r="C305" i="9"/>
  <c r="S304" i="9"/>
  <c r="R304" i="9"/>
  <c r="Q304" i="9"/>
  <c r="P304" i="9"/>
  <c r="O304" i="9"/>
  <c r="C304" i="9"/>
  <c r="S303" i="9"/>
  <c r="R303" i="9"/>
  <c r="Q303" i="9"/>
  <c r="P303" i="9"/>
  <c r="O303" i="9"/>
  <c r="C303" i="9"/>
  <c r="S302" i="9"/>
  <c r="R302" i="9"/>
  <c r="Q302" i="9"/>
  <c r="P302" i="9"/>
  <c r="O302" i="9"/>
  <c r="C302" i="9"/>
  <c r="S301" i="9"/>
  <c r="R301" i="9"/>
  <c r="Q301" i="9"/>
  <c r="P301" i="9"/>
  <c r="O301" i="9"/>
  <c r="C301" i="9"/>
  <c r="S300" i="9"/>
  <c r="R300" i="9"/>
  <c r="Q300" i="9"/>
  <c r="P300" i="9"/>
  <c r="O300" i="9"/>
  <c r="C300" i="9"/>
  <c r="S102" i="9"/>
  <c r="R102" i="9"/>
  <c r="Q102" i="9"/>
  <c r="P102" i="9"/>
  <c r="O102" i="9"/>
  <c r="C102" i="9"/>
  <c r="S299" i="9"/>
  <c r="R299" i="9"/>
  <c r="Q299" i="9"/>
  <c r="P299" i="9"/>
  <c r="O299" i="9"/>
  <c r="C299" i="9"/>
  <c r="S298" i="9"/>
  <c r="R298" i="9"/>
  <c r="Q298" i="9"/>
  <c r="P298" i="9"/>
  <c r="O298" i="9"/>
  <c r="C298" i="9"/>
  <c r="S297" i="9"/>
  <c r="R297" i="9"/>
  <c r="Q297" i="9"/>
  <c r="P297" i="9"/>
  <c r="O297" i="9"/>
  <c r="C297" i="9"/>
  <c r="S296" i="9"/>
  <c r="R296" i="9"/>
  <c r="Q296" i="9"/>
  <c r="P296" i="9"/>
  <c r="O296" i="9"/>
  <c r="C296" i="9"/>
  <c r="S295" i="9"/>
  <c r="R295" i="9"/>
  <c r="Q295" i="9"/>
  <c r="P295" i="9"/>
  <c r="O295" i="9"/>
  <c r="C295" i="9"/>
  <c r="S294" i="9"/>
  <c r="R294" i="9"/>
  <c r="Q294" i="9"/>
  <c r="P294" i="9"/>
  <c r="O294" i="9"/>
  <c r="C294" i="9"/>
  <c r="S293" i="9"/>
  <c r="R293" i="9"/>
  <c r="Q293" i="9"/>
  <c r="P293" i="9"/>
  <c r="O293" i="9"/>
  <c r="C293" i="9"/>
  <c r="S292" i="9"/>
  <c r="R292" i="9"/>
  <c r="Q292" i="9"/>
  <c r="P292" i="9"/>
  <c r="O292" i="9"/>
  <c r="C292" i="9"/>
  <c r="S291" i="9"/>
  <c r="R291" i="9"/>
  <c r="Q291" i="9"/>
  <c r="P291" i="9"/>
  <c r="O291" i="9"/>
  <c r="C291" i="9"/>
  <c r="S290" i="9"/>
  <c r="R290" i="9"/>
  <c r="Q290" i="9"/>
  <c r="P290" i="9"/>
  <c r="O290" i="9"/>
  <c r="C290" i="9"/>
  <c r="S289" i="9"/>
  <c r="R289" i="9"/>
  <c r="Q289" i="9"/>
  <c r="P289" i="9"/>
  <c r="O289" i="9"/>
  <c r="C289" i="9"/>
  <c r="S288" i="9"/>
  <c r="R288" i="9"/>
  <c r="Q288" i="9"/>
  <c r="P288" i="9"/>
  <c r="O288" i="9"/>
  <c r="C288" i="9"/>
  <c r="S287" i="9"/>
  <c r="R287" i="9"/>
  <c r="Q287" i="9"/>
  <c r="P287" i="9"/>
  <c r="O287" i="9"/>
  <c r="C287" i="9"/>
  <c r="S286" i="9"/>
  <c r="R286" i="9"/>
  <c r="Q286" i="9"/>
  <c r="P286" i="9"/>
  <c r="O286" i="9"/>
  <c r="C286" i="9"/>
  <c r="S285" i="9"/>
  <c r="R285" i="9"/>
  <c r="Q285" i="9"/>
  <c r="P285" i="9"/>
  <c r="O285" i="9"/>
  <c r="C285" i="9"/>
  <c r="S284" i="9"/>
  <c r="R284" i="9"/>
  <c r="Q284" i="9"/>
  <c r="P284" i="9"/>
  <c r="O284" i="9"/>
  <c r="C284" i="9"/>
  <c r="S283" i="9"/>
  <c r="R283" i="9"/>
  <c r="Q283" i="9"/>
  <c r="P283" i="9"/>
  <c r="O283" i="9"/>
  <c r="C283" i="9"/>
  <c r="S282" i="9"/>
  <c r="R282" i="9"/>
  <c r="Q282" i="9"/>
  <c r="P282" i="9"/>
  <c r="O282" i="9"/>
  <c r="C282" i="9"/>
  <c r="S281" i="9"/>
  <c r="R281" i="9"/>
  <c r="Q281" i="9"/>
  <c r="P281" i="9"/>
  <c r="O281" i="9"/>
  <c r="C281" i="9"/>
  <c r="S280" i="9"/>
  <c r="R280" i="9"/>
  <c r="Q280" i="9"/>
  <c r="P280" i="9"/>
  <c r="O280" i="9"/>
  <c r="C280" i="9"/>
  <c r="S279" i="9"/>
  <c r="R279" i="9"/>
  <c r="Q279" i="9"/>
  <c r="P279" i="9"/>
  <c r="O279" i="9"/>
  <c r="C279" i="9"/>
  <c r="S278" i="9"/>
  <c r="R278" i="9"/>
  <c r="Q278" i="9"/>
  <c r="P278" i="9"/>
  <c r="O278" i="9"/>
  <c r="C278" i="9"/>
  <c r="S277" i="9"/>
  <c r="R277" i="9"/>
  <c r="Q277" i="9"/>
  <c r="P277" i="9"/>
  <c r="O277" i="9"/>
  <c r="C277" i="9"/>
  <c r="S424" i="9"/>
  <c r="R424" i="9"/>
  <c r="Q424" i="9"/>
  <c r="P424" i="9"/>
  <c r="O424" i="9"/>
  <c r="C424" i="9"/>
  <c r="S276" i="9"/>
  <c r="R276" i="9"/>
  <c r="Q276" i="9"/>
  <c r="P276" i="9"/>
  <c r="O276" i="9"/>
  <c r="C276" i="9"/>
  <c r="S275" i="9"/>
  <c r="R275" i="9"/>
  <c r="Q275" i="9"/>
  <c r="P275" i="9"/>
  <c r="O275" i="9"/>
  <c r="C275" i="9"/>
  <c r="S274" i="9"/>
  <c r="R274" i="9"/>
  <c r="Q274" i="9"/>
  <c r="P274" i="9"/>
  <c r="O274" i="9"/>
  <c r="C274" i="9"/>
  <c r="S273" i="9"/>
  <c r="R273" i="9"/>
  <c r="Q273" i="9"/>
  <c r="P273" i="9"/>
  <c r="O273" i="9"/>
  <c r="C273" i="9"/>
  <c r="S272" i="9"/>
  <c r="R272" i="9"/>
  <c r="Q272" i="9"/>
  <c r="P272" i="9"/>
  <c r="O272" i="9"/>
  <c r="C272" i="9"/>
  <c r="S271" i="9"/>
  <c r="R271" i="9"/>
  <c r="Q271" i="9"/>
  <c r="P271" i="9"/>
  <c r="O271" i="9"/>
  <c r="C271" i="9"/>
  <c r="S270" i="9"/>
  <c r="R270" i="9"/>
  <c r="Q270" i="9"/>
  <c r="P270" i="9"/>
  <c r="O270" i="9"/>
  <c r="C270" i="9"/>
  <c r="S269" i="9"/>
  <c r="R269" i="9"/>
  <c r="Q269" i="9"/>
  <c r="P269" i="9"/>
  <c r="O269" i="9"/>
  <c r="C269" i="9"/>
  <c r="S268" i="9"/>
  <c r="R268" i="9"/>
  <c r="Q268" i="9"/>
  <c r="P268" i="9"/>
  <c r="O268" i="9"/>
  <c r="C268" i="9"/>
  <c r="S267" i="9"/>
  <c r="R267" i="9"/>
  <c r="Q267" i="9"/>
  <c r="P267" i="9"/>
  <c r="O267" i="9"/>
  <c r="C267" i="9"/>
  <c r="S423" i="9"/>
  <c r="R423" i="9"/>
  <c r="Q423" i="9"/>
  <c r="P423" i="9"/>
  <c r="O423" i="9"/>
  <c r="C423" i="9"/>
  <c r="S266" i="9"/>
  <c r="R266" i="9"/>
  <c r="Q266" i="9"/>
  <c r="P266" i="9"/>
  <c r="O266" i="9"/>
  <c r="C266" i="9"/>
  <c r="S265" i="9"/>
  <c r="R265" i="9"/>
  <c r="Q265" i="9"/>
  <c r="P265" i="9"/>
  <c r="O265" i="9"/>
  <c r="C265" i="9"/>
  <c r="S422" i="9"/>
  <c r="R422" i="9"/>
  <c r="Q422" i="9"/>
  <c r="P422" i="9"/>
  <c r="O422" i="9"/>
  <c r="C422" i="9"/>
  <c r="S421" i="9"/>
  <c r="R421" i="9"/>
  <c r="Q421" i="9"/>
  <c r="P421" i="9"/>
  <c r="O421" i="9"/>
  <c r="C421" i="9"/>
  <c r="S420" i="9"/>
  <c r="R420" i="9"/>
  <c r="Q420" i="9"/>
  <c r="P420" i="9"/>
  <c r="O420" i="9"/>
  <c r="C420" i="9"/>
  <c r="S264" i="9"/>
  <c r="R264" i="9"/>
  <c r="Q264" i="9"/>
  <c r="P264" i="9"/>
  <c r="O264" i="9"/>
  <c r="C264" i="9"/>
  <c r="S263" i="9"/>
  <c r="R263" i="9"/>
  <c r="Q263" i="9"/>
  <c r="P263" i="9"/>
  <c r="O263" i="9"/>
  <c r="C263" i="9"/>
  <c r="S262" i="9"/>
  <c r="R262" i="9"/>
  <c r="Q262" i="9"/>
  <c r="P262" i="9"/>
  <c r="O262" i="9"/>
  <c r="C262" i="9"/>
  <c r="S419" i="9"/>
  <c r="R419" i="9"/>
  <c r="Q419" i="9"/>
  <c r="P419" i="9"/>
  <c r="O419" i="9"/>
  <c r="C419" i="9"/>
  <c r="S261" i="9"/>
  <c r="R261" i="9"/>
  <c r="Q261" i="9"/>
  <c r="P261" i="9"/>
  <c r="O261" i="9"/>
  <c r="C261" i="9"/>
  <c r="S260" i="9"/>
  <c r="R260" i="9"/>
  <c r="Q260" i="9"/>
  <c r="P260" i="9"/>
  <c r="O260" i="9"/>
  <c r="C260" i="9"/>
  <c r="S259" i="9"/>
  <c r="R259" i="9"/>
  <c r="Q259" i="9"/>
  <c r="P259" i="9"/>
  <c r="O259" i="9"/>
  <c r="C259" i="9"/>
  <c r="S418" i="9"/>
  <c r="R418" i="9"/>
  <c r="Q418" i="9"/>
  <c r="P418" i="9"/>
  <c r="O418" i="9"/>
  <c r="C418" i="9"/>
  <c r="S258" i="9"/>
  <c r="R258" i="9"/>
  <c r="Q258" i="9"/>
  <c r="P258" i="9"/>
  <c r="O258" i="9"/>
  <c r="C258" i="9"/>
  <c r="S417" i="9"/>
  <c r="R417" i="9"/>
  <c r="Q417" i="9"/>
  <c r="P417" i="9"/>
  <c r="O417" i="9"/>
  <c r="C417" i="9"/>
  <c r="S257" i="9"/>
  <c r="R257" i="9"/>
  <c r="Q257" i="9"/>
  <c r="P257" i="9"/>
  <c r="O257" i="9"/>
  <c r="C257" i="9"/>
  <c r="S256" i="9"/>
  <c r="R256" i="9"/>
  <c r="Q256" i="9"/>
  <c r="P256" i="9"/>
  <c r="O256" i="9"/>
  <c r="C256" i="9"/>
  <c r="S255" i="9"/>
  <c r="R255" i="9"/>
  <c r="Q255" i="9"/>
  <c r="P255" i="9"/>
  <c r="O255" i="9"/>
  <c r="C255" i="9"/>
  <c r="S254" i="9"/>
  <c r="R254" i="9"/>
  <c r="Q254" i="9"/>
  <c r="P254" i="9"/>
  <c r="O254" i="9"/>
  <c r="C254" i="9"/>
  <c r="S253" i="9"/>
  <c r="R253" i="9"/>
  <c r="Q253" i="9"/>
  <c r="P253" i="9"/>
  <c r="O253" i="9"/>
  <c r="C253" i="9"/>
  <c r="S416" i="9"/>
  <c r="R416" i="9"/>
  <c r="Q416" i="9"/>
  <c r="P416" i="9"/>
  <c r="O416" i="9"/>
  <c r="C416" i="9"/>
  <c r="S252" i="9"/>
  <c r="R252" i="9"/>
  <c r="Q252" i="9"/>
  <c r="P252" i="9"/>
  <c r="O252" i="9"/>
  <c r="C252" i="9"/>
  <c r="S251" i="9"/>
  <c r="R251" i="9"/>
  <c r="Q251" i="9"/>
  <c r="P251" i="9"/>
  <c r="O251" i="9"/>
  <c r="C251" i="9"/>
  <c r="S415" i="9"/>
  <c r="R415" i="9"/>
  <c r="Q415" i="9"/>
  <c r="P415" i="9"/>
  <c r="O415" i="9"/>
  <c r="C415" i="9"/>
  <c r="S414" i="9"/>
  <c r="R414" i="9"/>
  <c r="Q414" i="9"/>
  <c r="P414" i="9"/>
  <c r="O414" i="9"/>
  <c r="C414" i="9"/>
  <c r="S250" i="9"/>
  <c r="R250" i="9"/>
  <c r="Q250" i="9"/>
  <c r="P250" i="9"/>
  <c r="O250" i="9"/>
  <c r="C250" i="9"/>
  <c r="S249" i="9"/>
  <c r="R249" i="9"/>
  <c r="Q249" i="9"/>
  <c r="P249" i="9"/>
  <c r="O249" i="9"/>
  <c r="C249" i="9"/>
  <c r="S248" i="9"/>
  <c r="R248" i="9"/>
  <c r="Q248" i="9"/>
  <c r="P248" i="9"/>
  <c r="O248" i="9"/>
  <c r="C248" i="9"/>
  <c r="S247" i="9"/>
  <c r="R247" i="9"/>
  <c r="Q247" i="9"/>
  <c r="P247" i="9"/>
  <c r="O247" i="9"/>
  <c r="C247" i="9"/>
  <c r="S246" i="9"/>
  <c r="R246" i="9"/>
  <c r="Q246" i="9"/>
  <c r="P246" i="9"/>
  <c r="O246" i="9"/>
  <c r="C246" i="9"/>
  <c r="S245" i="9"/>
  <c r="R245" i="9"/>
  <c r="Q245" i="9"/>
  <c r="P245" i="9"/>
  <c r="O245" i="9"/>
  <c r="C245" i="9"/>
  <c r="S413" i="9"/>
  <c r="R413" i="9"/>
  <c r="Q413" i="9"/>
  <c r="P413" i="9"/>
  <c r="O413" i="9"/>
  <c r="C413" i="9"/>
  <c r="S412" i="9"/>
  <c r="R412" i="9"/>
  <c r="Q412" i="9"/>
  <c r="P412" i="9"/>
  <c r="O412" i="9"/>
  <c r="C412" i="9"/>
  <c r="S411" i="9"/>
  <c r="R411" i="9"/>
  <c r="Q411" i="9"/>
  <c r="P411" i="9"/>
  <c r="O411" i="9"/>
  <c r="C411" i="9"/>
  <c r="S410" i="9"/>
  <c r="R410" i="9"/>
  <c r="Q410" i="9"/>
  <c r="P410" i="9"/>
  <c r="O410" i="9"/>
  <c r="C410" i="9"/>
  <c r="S244" i="9"/>
  <c r="R244" i="9"/>
  <c r="Q244" i="9"/>
  <c r="P244" i="9"/>
  <c r="O244" i="9"/>
  <c r="C244" i="9"/>
  <c r="S243" i="9"/>
  <c r="R243" i="9"/>
  <c r="Q243" i="9"/>
  <c r="P243" i="9"/>
  <c r="O243" i="9"/>
  <c r="C243" i="9"/>
  <c r="S242" i="9"/>
  <c r="R242" i="9"/>
  <c r="Q242" i="9"/>
  <c r="P242" i="9"/>
  <c r="O242" i="9"/>
  <c r="C242" i="9"/>
  <c r="S241" i="9"/>
  <c r="R241" i="9"/>
  <c r="Q241" i="9"/>
  <c r="P241" i="9"/>
  <c r="O241" i="9"/>
  <c r="C241" i="9"/>
  <c r="S240" i="9"/>
  <c r="R240" i="9"/>
  <c r="Q240" i="9"/>
  <c r="P240" i="9"/>
  <c r="O240" i="9"/>
  <c r="C240" i="9"/>
  <c r="S239" i="9"/>
  <c r="R239" i="9"/>
  <c r="Q239" i="9"/>
  <c r="P239" i="9"/>
  <c r="O239" i="9"/>
  <c r="C239" i="9"/>
  <c r="S238" i="9"/>
  <c r="R238" i="9"/>
  <c r="Q238" i="9"/>
  <c r="P238" i="9"/>
  <c r="O238" i="9"/>
  <c r="C238" i="9"/>
  <c r="S237" i="9"/>
  <c r="R237" i="9"/>
  <c r="Q237" i="9"/>
  <c r="P237" i="9"/>
  <c r="O237" i="9"/>
  <c r="C237" i="9"/>
  <c r="S236" i="9"/>
  <c r="R236" i="9"/>
  <c r="Q236" i="9"/>
  <c r="P236" i="9"/>
  <c r="O236" i="9"/>
  <c r="C236" i="9"/>
  <c r="S235" i="9"/>
  <c r="R235" i="9"/>
  <c r="Q235" i="9"/>
  <c r="P235" i="9"/>
  <c r="O235" i="9"/>
  <c r="C235" i="9"/>
  <c r="S234" i="9"/>
  <c r="R234" i="9"/>
  <c r="Q234" i="9"/>
  <c r="P234" i="9"/>
  <c r="O234" i="9"/>
  <c r="C234" i="9"/>
  <c r="S233" i="9"/>
  <c r="R233" i="9"/>
  <c r="Q233" i="9"/>
  <c r="P233" i="9"/>
  <c r="O233" i="9"/>
  <c r="C233" i="9"/>
  <c r="S232" i="9"/>
  <c r="R232" i="9"/>
  <c r="Q232" i="9"/>
  <c r="P232" i="9"/>
  <c r="O232" i="9"/>
  <c r="C232" i="9"/>
  <c r="S231" i="9"/>
  <c r="R231" i="9"/>
  <c r="Q231" i="9"/>
  <c r="P231" i="9"/>
  <c r="O231" i="9"/>
  <c r="C231" i="9"/>
  <c r="S230" i="9"/>
  <c r="R230" i="9"/>
  <c r="Q230" i="9"/>
  <c r="P230" i="9"/>
  <c r="O230" i="9"/>
  <c r="C230" i="9"/>
  <c r="S229" i="9"/>
  <c r="R229" i="9"/>
  <c r="Q229" i="9"/>
  <c r="P229" i="9"/>
  <c r="O229" i="9"/>
  <c r="C229" i="9"/>
  <c r="S228" i="9"/>
  <c r="R228" i="9"/>
  <c r="Q228" i="9"/>
  <c r="P228" i="9"/>
  <c r="O228" i="9"/>
  <c r="C228" i="9"/>
  <c r="S227" i="9"/>
  <c r="R227" i="9"/>
  <c r="Q227" i="9"/>
  <c r="P227" i="9"/>
  <c r="O227" i="9"/>
  <c r="C227" i="9"/>
  <c r="S226" i="9"/>
  <c r="R226" i="9"/>
  <c r="Q226" i="9"/>
  <c r="P226" i="9"/>
  <c r="O226" i="9"/>
  <c r="C226" i="9"/>
  <c r="S225" i="9"/>
  <c r="R225" i="9"/>
  <c r="Q225" i="9"/>
  <c r="P225" i="9"/>
  <c r="O225" i="9"/>
  <c r="C225" i="9"/>
  <c r="S224" i="9"/>
  <c r="R224" i="9"/>
  <c r="Q224" i="9"/>
  <c r="P224" i="9"/>
  <c r="O224" i="9"/>
  <c r="C224" i="9"/>
  <c r="S223" i="9"/>
  <c r="R223" i="9"/>
  <c r="Q223" i="9"/>
  <c r="P223" i="9"/>
  <c r="O223" i="9"/>
  <c r="C223" i="9"/>
  <c r="S222" i="9"/>
  <c r="R222" i="9"/>
  <c r="Q222" i="9"/>
  <c r="P222" i="9"/>
  <c r="O222" i="9"/>
  <c r="C222" i="9"/>
  <c r="S221" i="9"/>
  <c r="R221" i="9"/>
  <c r="Q221" i="9"/>
  <c r="P221" i="9"/>
  <c r="O221" i="9"/>
  <c r="C221" i="9"/>
  <c r="S220" i="9"/>
  <c r="R220" i="9"/>
  <c r="Q220" i="9"/>
  <c r="P220" i="9"/>
  <c r="O220" i="9"/>
  <c r="C220" i="9"/>
  <c r="S219" i="9"/>
  <c r="R219" i="9"/>
  <c r="Q219" i="9"/>
  <c r="P219" i="9"/>
  <c r="O219" i="9"/>
  <c r="C219" i="9"/>
  <c r="S218" i="9"/>
  <c r="R218" i="9"/>
  <c r="Q218" i="9"/>
  <c r="P218" i="9"/>
  <c r="O218" i="9"/>
  <c r="C218" i="9"/>
  <c r="S217" i="9"/>
  <c r="R217" i="9"/>
  <c r="Q217" i="9"/>
  <c r="P217" i="9"/>
  <c r="O217" i="9"/>
  <c r="C217" i="9"/>
  <c r="S216" i="9"/>
  <c r="R216" i="9"/>
  <c r="Q216" i="9"/>
  <c r="P216" i="9"/>
  <c r="O216" i="9"/>
  <c r="C216" i="9"/>
  <c r="S215" i="9"/>
  <c r="R215" i="9"/>
  <c r="Q215" i="9"/>
  <c r="P215" i="9"/>
  <c r="O215" i="9"/>
  <c r="C215" i="9"/>
  <c r="S214" i="9"/>
  <c r="R214" i="9"/>
  <c r="Q214" i="9"/>
  <c r="P214" i="9"/>
  <c r="O214" i="9"/>
  <c r="C214" i="9"/>
  <c r="S213" i="9"/>
  <c r="R213" i="9"/>
  <c r="Q213" i="9"/>
  <c r="P213" i="9"/>
  <c r="O213" i="9"/>
  <c r="C213" i="9"/>
  <c r="S212" i="9"/>
  <c r="R212" i="9"/>
  <c r="Q212" i="9"/>
  <c r="P212" i="9"/>
  <c r="O212" i="9"/>
  <c r="C212" i="9"/>
  <c r="S211" i="9"/>
  <c r="R211" i="9"/>
  <c r="Q211" i="9"/>
  <c r="P211" i="9"/>
  <c r="O211" i="9"/>
  <c r="C211" i="9"/>
  <c r="S210" i="9"/>
  <c r="R210" i="9"/>
  <c r="Q210" i="9"/>
  <c r="P210" i="9"/>
  <c r="O210" i="9"/>
  <c r="C210" i="9"/>
  <c r="S209" i="9"/>
  <c r="R209" i="9"/>
  <c r="Q209" i="9"/>
  <c r="P209" i="9"/>
  <c r="O209" i="9"/>
  <c r="C209" i="9"/>
  <c r="S208" i="9"/>
  <c r="R208" i="9"/>
  <c r="Q208" i="9"/>
  <c r="P208" i="9"/>
  <c r="O208" i="9"/>
  <c r="C208" i="9"/>
  <c r="S207" i="9"/>
  <c r="R207" i="9"/>
  <c r="Q207" i="9"/>
  <c r="P207" i="9"/>
  <c r="O207" i="9"/>
  <c r="C207" i="9"/>
  <c r="S206" i="9"/>
  <c r="R206" i="9"/>
  <c r="Q206" i="9"/>
  <c r="P206" i="9"/>
  <c r="O206" i="9"/>
  <c r="C206" i="9"/>
  <c r="S205" i="9"/>
  <c r="R205" i="9"/>
  <c r="Q205" i="9"/>
  <c r="P205" i="9"/>
  <c r="O205" i="9"/>
  <c r="C205" i="9"/>
  <c r="S204" i="9"/>
  <c r="R204" i="9"/>
  <c r="Q204" i="9"/>
  <c r="P204" i="9"/>
  <c r="O204" i="9"/>
  <c r="C204" i="9"/>
  <c r="S203" i="9"/>
  <c r="R203" i="9"/>
  <c r="Q203" i="9"/>
  <c r="P203" i="9"/>
  <c r="O203" i="9"/>
  <c r="C203" i="9"/>
  <c r="S202" i="9"/>
  <c r="R202" i="9"/>
  <c r="Q202" i="9"/>
  <c r="P202" i="9"/>
  <c r="O202" i="9"/>
  <c r="C202" i="9"/>
  <c r="S201" i="9"/>
  <c r="R201" i="9"/>
  <c r="Q201" i="9"/>
  <c r="P201" i="9"/>
  <c r="O201" i="9"/>
  <c r="C201" i="9"/>
  <c r="S200" i="9"/>
  <c r="R200" i="9"/>
  <c r="Q200" i="9"/>
  <c r="P200" i="9"/>
  <c r="O200" i="9"/>
  <c r="C200" i="9"/>
  <c r="S199" i="9"/>
  <c r="R199" i="9"/>
  <c r="Q199" i="9"/>
  <c r="P199" i="9"/>
  <c r="O199" i="9"/>
  <c r="C199" i="9"/>
  <c r="S198" i="9"/>
  <c r="R198" i="9"/>
  <c r="Q198" i="9"/>
  <c r="P198" i="9"/>
  <c r="O198" i="9"/>
  <c r="C198" i="9"/>
  <c r="S197" i="9"/>
  <c r="R197" i="9"/>
  <c r="Q197" i="9"/>
  <c r="P197" i="9"/>
  <c r="O197" i="9"/>
  <c r="C197" i="9"/>
  <c r="S196" i="9"/>
  <c r="R196" i="9"/>
  <c r="Q196" i="9"/>
  <c r="P196" i="9"/>
  <c r="O196" i="9"/>
  <c r="C196" i="9"/>
  <c r="S195" i="9"/>
  <c r="R195" i="9"/>
  <c r="Q195" i="9"/>
  <c r="P195" i="9"/>
  <c r="O195" i="9"/>
  <c r="C195" i="9"/>
  <c r="S194" i="9"/>
  <c r="R194" i="9"/>
  <c r="Q194" i="9"/>
  <c r="P194" i="9"/>
  <c r="O194" i="9"/>
  <c r="C194" i="9"/>
  <c r="S193" i="9"/>
  <c r="R193" i="9"/>
  <c r="Q193" i="9"/>
  <c r="P193" i="9"/>
  <c r="O193" i="9"/>
  <c r="C193" i="9"/>
  <c r="S192" i="9"/>
  <c r="R192" i="9"/>
  <c r="Q192" i="9"/>
  <c r="P192" i="9"/>
  <c r="O192" i="9"/>
  <c r="C192" i="9"/>
  <c r="S191" i="9"/>
  <c r="R191" i="9"/>
  <c r="Q191" i="9"/>
  <c r="P191" i="9"/>
  <c r="O191" i="9"/>
  <c r="C191" i="9"/>
  <c r="S190" i="9"/>
  <c r="R190" i="9"/>
  <c r="Q190" i="9"/>
  <c r="P190" i="9"/>
  <c r="O190" i="9"/>
  <c r="C190" i="9"/>
  <c r="S189" i="9"/>
  <c r="R189" i="9"/>
  <c r="Q189" i="9"/>
  <c r="P189" i="9"/>
  <c r="O189" i="9"/>
  <c r="C189" i="9"/>
  <c r="S188" i="9"/>
  <c r="R188" i="9"/>
  <c r="Q188" i="9"/>
  <c r="P188" i="9"/>
  <c r="O188" i="9"/>
  <c r="C188" i="9"/>
  <c r="S187" i="9"/>
  <c r="R187" i="9"/>
  <c r="Q187" i="9"/>
  <c r="P187" i="9"/>
  <c r="O187" i="9"/>
  <c r="C187" i="9"/>
  <c r="S186" i="9"/>
  <c r="R186" i="9"/>
  <c r="Q186" i="9"/>
  <c r="P186" i="9"/>
  <c r="O186" i="9"/>
  <c r="C186" i="9"/>
  <c r="S185" i="9"/>
  <c r="R185" i="9"/>
  <c r="Q185" i="9"/>
  <c r="P185" i="9"/>
  <c r="O185" i="9"/>
  <c r="C185" i="9"/>
  <c r="S184" i="9"/>
  <c r="R184" i="9"/>
  <c r="Q184" i="9"/>
  <c r="P184" i="9"/>
  <c r="O184" i="9"/>
  <c r="C184" i="9"/>
  <c r="S183" i="9"/>
  <c r="R183" i="9"/>
  <c r="Q183" i="9"/>
  <c r="P183" i="9"/>
  <c r="O183" i="9"/>
  <c r="C183" i="9"/>
  <c r="S182" i="9"/>
  <c r="R182" i="9"/>
  <c r="Q182" i="9"/>
  <c r="P182" i="9"/>
  <c r="O182" i="9"/>
  <c r="C182" i="9"/>
  <c r="S181" i="9"/>
  <c r="R181" i="9"/>
  <c r="Q181" i="9"/>
  <c r="P181" i="9"/>
  <c r="O181" i="9"/>
  <c r="C181" i="9"/>
  <c r="S180" i="9"/>
  <c r="R180" i="9"/>
  <c r="Q180" i="9"/>
  <c r="P180" i="9"/>
  <c r="O180" i="9"/>
  <c r="C180" i="9"/>
  <c r="S179" i="9"/>
  <c r="R179" i="9"/>
  <c r="Q179" i="9"/>
  <c r="P179" i="9"/>
  <c r="O179" i="9"/>
  <c r="C179" i="9"/>
  <c r="S95" i="9"/>
  <c r="R95" i="9"/>
  <c r="Q95" i="9"/>
  <c r="P95" i="9"/>
  <c r="O95" i="9"/>
  <c r="C95" i="9"/>
  <c r="S178" i="9"/>
  <c r="R178" i="9"/>
  <c r="Q178" i="9"/>
  <c r="P178" i="9"/>
  <c r="O178" i="9"/>
  <c r="C178" i="9"/>
  <c r="S177" i="9"/>
  <c r="R177" i="9"/>
  <c r="Q177" i="9"/>
  <c r="P177" i="9"/>
  <c r="O177" i="9"/>
  <c r="C177" i="9"/>
  <c r="S176" i="9"/>
  <c r="R176" i="9"/>
  <c r="Q176" i="9"/>
  <c r="P176" i="9"/>
  <c r="O176" i="9"/>
  <c r="C176" i="9"/>
  <c r="S389" i="9"/>
  <c r="R389" i="9"/>
  <c r="Q389" i="9"/>
  <c r="P389" i="9"/>
  <c r="O389" i="9"/>
  <c r="C389" i="9"/>
  <c r="S101" i="9"/>
  <c r="R101" i="9"/>
  <c r="Q101" i="9"/>
  <c r="P101" i="9"/>
  <c r="O101" i="9"/>
  <c r="C101" i="9"/>
  <c r="S175" i="9"/>
  <c r="R175" i="9"/>
  <c r="Q175" i="9"/>
  <c r="P175" i="9"/>
  <c r="O175" i="9"/>
  <c r="C175" i="9"/>
  <c r="S174" i="9"/>
  <c r="R174" i="9"/>
  <c r="Q174" i="9"/>
  <c r="P174" i="9"/>
  <c r="O174" i="9"/>
  <c r="C174" i="9"/>
  <c r="S173" i="9"/>
  <c r="R173" i="9"/>
  <c r="Q173" i="9"/>
  <c r="P173" i="9"/>
  <c r="O173" i="9"/>
  <c r="C173" i="9"/>
  <c r="S172" i="9"/>
  <c r="R172" i="9"/>
  <c r="Q172" i="9"/>
  <c r="P172" i="9"/>
  <c r="O172" i="9"/>
  <c r="C172" i="9"/>
  <c r="S171" i="9"/>
  <c r="R171" i="9"/>
  <c r="Q171" i="9"/>
  <c r="P171" i="9"/>
  <c r="O171" i="9"/>
  <c r="C171" i="9"/>
  <c r="S96" i="9"/>
  <c r="R96" i="9"/>
  <c r="Q96" i="9"/>
  <c r="P96" i="9"/>
  <c r="O96" i="9"/>
  <c r="C96" i="9"/>
  <c r="S170" i="9"/>
  <c r="R170" i="9"/>
  <c r="Q170" i="9"/>
  <c r="P170" i="9"/>
  <c r="O170" i="9"/>
  <c r="C170" i="9"/>
  <c r="S169" i="9"/>
  <c r="R169" i="9"/>
  <c r="Q169" i="9"/>
  <c r="P169" i="9"/>
  <c r="O169" i="9"/>
  <c r="C169" i="9"/>
  <c r="S168" i="9"/>
  <c r="R168" i="9"/>
  <c r="Q168" i="9"/>
  <c r="P168" i="9"/>
  <c r="O168" i="9"/>
  <c r="C168" i="9"/>
  <c r="S167" i="9"/>
  <c r="R167" i="9"/>
  <c r="Q167" i="9"/>
  <c r="P167" i="9"/>
  <c r="O167" i="9"/>
  <c r="C167" i="9"/>
  <c r="S166" i="9"/>
  <c r="R166" i="9"/>
  <c r="Q166" i="9"/>
  <c r="P166" i="9"/>
  <c r="O166" i="9"/>
  <c r="C166" i="9"/>
  <c r="S165" i="9"/>
  <c r="R165" i="9"/>
  <c r="Q165" i="9"/>
  <c r="P165" i="9"/>
  <c r="O165" i="9"/>
  <c r="C165" i="9"/>
  <c r="S164" i="9"/>
  <c r="R164" i="9"/>
  <c r="Q164" i="9"/>
  <c r="P164" i="9"/>
  <c r="O164" i="9"/>
  <c r="C164" i="9"/>
  <c r="S163" i="9"/>
  <c r="R163" i="9"/>
  <c r="Q163" i="9"/>
  <c r="P163" i="9"/>
  <c r="O163" i="9"/>
  <c r="C163" i="9"/>
  <c r="S162" i="9"/>
  <c r="R162" i="9"/>
  <c r="Q162" i="9"/>
  <c r="P162" i="9"/>
  <c r="O162" i="9"/>
  <c r="C162" i="9"/>
  <c r="S161" i="9"/>
  <c r="R161" i="9"/>
  <c r="Q161" i="9"/>
  <c r="P161" i="9"/>
  <c r="O161" i="9"/>
  <c r="C161" i="9"/>
  <c r="S160" i="9"/>
  <c r="R160" i="9"/>
  <c r="Q160" i="9"/>
  <c r="P160" i="9"/>
  <c r="O160" i="9"/>
  <c r="C160" i="9"/>
  <c r="S159" i="9"/>
  <c r="R159" i="9"/>
  <c r="Q159" i="9"/>
  <c r="P159" i="9"/>
  <c r="O159" i="9"/>
  <c r="C159" i="9"/>
  <c r="S97" i="9"/>
  <c r="R97" i="9"/>
  <c r="Q97" i="9"/>
  <c r="P97" i="9"/>
  <c r="O97" i="9"/>
  <c r="C97" i="9"/>
  <c r="S158" i="9"/>
  <c r="R158" i="9"/>
  <c r="Q158" i="9"/>
  <c r="P158" i="9"/>
  <c r="O158" i="9"/>
  <c r="C158" i="9"/>
  <c r="S157" i="9"/>
  <c r="R157" i="9"/>
  <c r="Q157" i="9"/>
  <c r="P157" i="9"/>
  <c r="O157" i="9"/>
  <c r="C157" i="9"/>
  <c r="S156" i="9"/>
  <c r="R156" i="9"/>
  <c r="Q156" i="9"/>
  <c r="P156" i="9"/>
  <c r="O156" i="9"/>
  <c r="C156" i="9"/>
  <c r="S155" i="9"/>
  <c r="R155" i="9"/>
  <c r="Q155" i="9"/>
  <c r="P155" i="9"/>
  <c r="O155" i="9"/>
  <c r="C155" i="9"/>
  <c r="S99" i="9"/>
  <c r="R99" i="9"/>
  <c r="Q99" i="9"/>
  <c r="P99" i="9"/>
  <c r="O99" i="9"/>
  <c r="C99" i="9"/>
  <c r="S154" i="9"/>
  <c r="R154" i="9"/>
  <c r="Q154" i="9"/>
  <c r="P154" i="9"/>
  <c r="O154" i="9"/>
  <c r="C154" i="9"/>
  <c r="S153" i="9"/>
  <c r="R153" i="9"/>
  <c r="Q153" i="9"/>
  <c r="P153" i="9"/>
  <c r="O153" i="9"/>
  <c r="C153" i="9"/>
  <c r="S152" i="9"/>
  <c r="R152" i="9"/>
  <c r="Q152" i="9"/>
  <c r="P152" i="9"/>
  <c r="O152" i="9"/>
  <c r="C152" i="9"/>
  <c r="S151" i="9"/>
  <c r="R151" i="9"/>
  <c r="Q151" i="9"/>
  <c r="P151" i="9"/>
  <c r="O151" i="9"/>
  <c r="C151" i="9"/>
  <c r="S150" i="9"/>
  <c r="R150" i="9"/>
  <c r="Q150" i="9"/>
  <c r="P150" i="9"/>
  <c r="O150" i="9"/>
  <c r="C150" i="9"/>
  <c r="S149" i="9"/>
  <c r="R149" i="9"/>
  <c r="Q149" i="9"/>
  <c r="P149" i="9"/>
  <c r="O149" i="9"/>
  <c r="C149" i="9"/>
  <c r="S148" i="9"/>
  <c r="R148" i="9"/>
  <c r="Q148" i="9"/>
  <c r="P148" i="9"/>
  <c r="O148" i="9"/>
  <c r="C148" i="9"/>
  <c r="S147" i="9"/>
  <c r="R147" i="9"/>
  <c r="Q147" i="9"/>
  <c r="P147" i="9"/>
  <c r="O147" i="9"/>
  <c r="C147" i="9"/>
  <c r="S146" i="9"/>
  <c r="R146" i="9"/>
  <c r="Q146" i="9"/>
  <c r="P146" i="9"/>
  <c r="O146" i="9"/>
  <c r="C146" i="9"/>
  <c r="S145" i="9"/>
  <c r="R145" i="9"/>
  <c r="Q145" i="9"/>
  <c r="P145" i="9"/>
  <c r="O145" i="9"/>
  <c r="C145" i="9"/>
  <c r="S144" i="9"/>
  <c r="R144" i="9"/>
  <c r="Q144" i="9"/>
  <c r="P144" i="9"/>
  <c r="O144" i="9"/>
  <c r="C144" i="9"/>
  <c r="S92" i="9"/>
  <c r="R92" i="9"/>
  <c r="Q92" i="9"/>
  <c r="P92" i="9"/>
  <c r="O92" i="9"/>
  <c r="C92" i="9"/>
  <c r="S143" i="9"/>
  <c r="R143" i="9"/>
  <c r="Q143" i="9"/>
  <c r="P143" i="9"/>
  <c r="O143" i="9"/>
  <c r="C143" i="9"/>
  <c r="S390" i="9"/>
  <c r="R390" i="9"/>
  <c r="Q390" i="9"/>
  <c r="P390" i="9"/>
  <c r="O390" i="9"/>
  <c r="C390" i="9"/>
  <c r="S142" i="9"/>
  <c r="R142" i="9"/>
  <c r="Q142" i="9"/>
  <c r="P142" i="9"/>
  <c r="O142" i="9"/>
  <c r="C142" i="9"/>
  <c r="S141" i="9"/>
  <c r="R141" i="9"/>
  <c r="Q141" i="9"/>
  <c r="P141" i="9"/>
  <c r="O141" i="9"/>
  <c r="C141" i="9"/>
  <c r="S93" i="9"/>
  <c r="R93" i="9"/>
  <c r="Q93" i="9"/>
  <c r="P93" i="9"/>
  <c r="O93" i="9"/>
  <c r="C93" i="9"/>
  <c r="S140" i="9"/>
  <c r="R140" i="9"/>
  <c r="Q140" i="9"/>
  <c r="P140" i="9"/>
  <c r="O140" i="9"/>
  <c r="C140" i="9"/>
  <c r="S139" i="9"/>
  <c r="R139" i="9"/>
  <c r="Q139" i="9"/>
  <c r="P139" i="9"/>
  <c r="O139" i="9"/>
  <c r="C139" i="9"/>
  <c r="S138" i="9"/>
  <c r="R138" i="9"/>
  <c r="Q138" i="9"/>
  <c r="P138" i="9"/>
  <c r="O138" i="9"/>
  <c r="C138" i="9"/>
  <c r="S409" i="9"/>
  <c r="R409" i="9"/>
  <c r="Q409" i="9"/>
  <c r="P409" i="9"/>
  <c r="O409" i="9"/>
  <c r="C409" i="9"/>
  <c r="S137" i="9"/>
  <c r="R137" i="9"/>
  <c r="Q137" i="9"/>
  <c r="P137" i="9"/>
  <c r="O137" i="9"/>
  <c r="C137" i="9"/>
  <c r="S136" i="9"/>
  <c r="R136" i="9"/>
  <c r="Q136" i="9"/>
  <c r="P136" i="9"/>
  <c r="O136" i="9"/>
  <c r="C136" i="9"/>
  <c r="S135" i="9"/>
  <c r="R135" i="9"/>
  <c r="Q135" i="9"/>
  <c r="P135" i="9"/>
  <c r="O135" i="9"/>
  <c r="C135" i="9"/>
  <c r="S134" i="9"/>
  <c r="R134" i="9"/>
  <c r="Q134" i="9"/>
  <c r="P134" i="9"/>
  <c r="O134" i="9"/>
  <c r="C134" i="9"/>
  <c r="S133" i="9"/>
  <c r="R133" i="9"/>
  <c r="Q133" i="9"/>
  <c r="P133" i="9"/>
  <c r="O133" i="9"/>
  <c r="C133" i="9"/>
  <c r="S91" i="9"/>
  <c r="R91" i="9"/>
  <c r="Q91" i="9"/>
  <c r="P91" i="9"/>
  <c r="O91" i="9"/>
  <c r="C91" i="9"/>
  <c r="S132" i="9"/>
  <c r="R132" i="9"/>
  <c r="Q132" i="9"/>
  <c r="P132" i="9"/>
  <c r="O132" i="9"/>
  <c r="C132" i="9"/>
  <c r="S131" i="9"/>
  <c r="R131" i="9"/>
  <c r="Q131" i="9"/>
  <c r="P131" i="9"/>
  <c r="O131" i="9"/>
  <c r="C131" i="9"/>
  <c r="S130" i="9"/>
  <c r="R130" i="9"/>
  <c r="Q130" i="9"/>
  <c r="P130" i="9"/>
  <c r="O130" i="9"/>
  <c r="C130" i="9"/>
  <c r="S129" i="9"/>
  <c r="R129" i="9"/>
  <c r="Q129" i="9"/>
  <c r="P129" i="9"/>
  <c r="O129" i="9"/>
  <c r="C129" i="9"/>
  <c r="S128" i="9"/>
  <c r="R128" i="9"/>
  <c r="Q128" i="9"/>
  <c r="P128" i="9"/>
  <c r="O128" i="9"/>
  <c r="C128" i="9"/>
  <c r="S127" i="9"/>
  <c r="R127" i="9"/>
  <c r="Q127" i="9"/>
  <c r="P127" i="9"/>
  <c r="O127" i="9"/>
  <c r="C127" i="9"/>
  <c r="S126" i="9"/>
  <c r="R126" i="9"/>
  <c r="Q126" i="9"/>
  <c r="P126" i="9"/>
  <c r="O126" i="9"/>
  <c r="C126" i="9"/>
  <c r="S125" i="9"/>
  <c r="R125" i="9"/>
  <c r="Q125" i="9"/>
  <c r="P125" i="9"/>
  <c r="O125" i="9"/>
  <c r="C125" i="9"/>
  <c r="S124" i="9"/>
  <c r="R124" i="9"/>
  <c r="Q124" i="9"/>
  <c r="P124" i="9"/>
  <c r="O124" i="9"/>
  <c r="C124" i="9"/>
  <c r="S123" i="9"/>
  <c r="R123" i="9"/>
  <c r="Q123" i="9"/>
  <c r="P123" i="9"/>
  <c r="O123" i="9"/>
  <c r="C123" i="9"/>
  <c r="S122" i="9"/>
  <c r="R122" i="9"/>
  <c r="Q122" i="9"/>
  <c r="P122" i="9"/>
  <c r="O122" i="9"/>
  <c r="C122" i="9"/>
  <c r="S121" i="9"/>
  <c r="R121" i="9"/>
  <c r="Q121" i="9"/>
  <c r="P121" i="9"/>
  <c r="O121" i="9"/>
  <c r="C121" i="9"/>
  <c r="S408" i="9"/>
  <c r="R408" i="9"/>
  <c r="Q408" i="9"/>
  <c r="P408" i="9"/>
  <c r="O408" i="9"/>
  <c r="C408" i="9"/>
  <c r="S407" i="9"/>
  <c r="R407" i="9"/>
  <c r="Q407" i="9"/>
  <c r="P407" i="9"/>
  <c r="O407" i="9"/>
  <c r="C407" i="9"/>
  <c r="S120" i="9"/>
  <c r="R120" i="9"/>
  <c r="Q120" i="9"/>
  <c r="P120" i="9"/>
  <c r="O120" i="9"/>
  <c r="C120" i="9"/>
  <c r="S119" i="9"/>
  <c r="R119" i="9"/>
  <c r="Q119" i="9"/>
  <c r="P119" i="9"/>
  <c r="O119" i="9"/>
  <c r="C119" i="9"/>
  <c r="S118" i="9"/>
  <c r="R118" i="9"/>
  <c r="Q118" i="9"/>
  <c r="P118" i="9"/>
  <c r="O118" i="9"/>
  <c r="C118" i="9"/>
  <c r="S117" i="9"/>
  <c r="R117" i="9"/>
  <c r="Q117" i="9"/>
  <c r="P117" i="9"/>
  <c r="O117" i="9"/>
  <c r="C117" i="9"/>
  <c r="S116" i="9"/>
  <c r="R116" i="9"/>
  <c r="Q116" i="9"/>
  <c r="P116" i="9"/>
  <c r="O116" i="9"/>
  <c r="C116" i="9"/>
  <c r="S98" i="9"/>
  <c r="R98" i="9"/>
  <c r="Q98" i="9"/>
  <c r="P98" i="9"/>
  <c r="O98" i="9"/>
  <c r="C98" i="9"/>
  <c r="S100" i="9"/>
  <c r="R100" i="9"/>
  <c r="Q100" i="9"/>
  <c r="P100" i="9"/>
  <c r="O100" i="9"/>
  <c r="C100" i="9"/>
  <c r="S115" i="9"/>
  <c r="R115" i="9"/>
  <c r="Q115" i="9"/>
  <c r="P115" i="9"/>
  <c r="O115" i="9"/>
  <c r="C115" i="9"/>
  <c r="S114" i="9"/>
  <c r="R114" i="9"/>
  <c r="Q114" i="9"/>
  <c r="P114" i="9"/>
  <c r="O114" i="9"/>
  <c r="C114" i="9"/>
  <c r="S113" i="9"/>
  <c r="R113" i="9"/>
  <c r="Q113" i="9"/>
  <c r="P113" i="9"/>
  <c r="O113" i="9"/>
  <c r="C113" i="9"/>
  <c r="S112" i="9"/>
  <c r="R112" i="9"/>
  <c r="Q112" i="9"/>
  <c r="P112" i="9"/>
  <c r="O112" i="9"/>
  <c r="C112" i="9"/>
  <c r="S406" i="9"/>
  <c r="R406" i="9"/>
  <c r="Q406" i="9"/>
  <c r="P406" i="9"/>
  <c r="O406" i="9"/>
  <c r="C406" i="9"/>
  <c r="S111" i="9"/>
  <c r="R111" i="9"/>
  <c r="Q111" i="9"/>
  <c r="P111" i="9"/>
  <c r="O111" i="9"/>
  <c r="C111" i="9"/>
  <c r="S110" i="9"/>
  <c r="R110" i="9"/>
  <c r="Q110" i="9"/>
  <c r="P110" i="9"/>
  <c r="O110" i="9"/>
  <c r="C110" i="9"/>
  <c r="S109" i="9"/>
  <c r="R109" i="9"/>
  <c r="Q109" i="9"/>
  <c r="P109" i="9"/>
  <c r="O109" i="9"/>
  <c r="C109" i="9"/>
  <c r="S108" i="9"/>
  <c r="R108" i="9"/>
  <c r="Q108" i="9"/>
  <c r="P108" i="9"/>
  <c r="O108" i="9"/>
  <c r="C108" i="9"/>
  <c r="S405" i="9"/>
  <c r="R405" i="9"/>
  <c r="Q405" i="9"/>
  <c r="P405" i="9"/>
  <c r="O405" i="9"/>
  <c r="C405" i="9"/>
  <c r="S404" i="9"/>
  <c r="R404" i="9"/>
  <c r="Q404" i="9"/>
  <c r="P404" i="9"/>
  <c r="O404" i="9"/>
  <c r="C404" i="9"/>
  <c r="S107" i="9"/>
  <c r="R107" i="9"/>
  <c r="Q107" i="9"/>
  <c r="P107" i="9"/>
  <c r="O107" i="9"/>
  <c r="C107" i="9"/>
  <c r="S94" i="9"/>
  <c r="R94" i="9"/>
  <c r="Q94" i="9"/>
  <c r="P94" i="9"/>
  <c r="O94" i="9"/>
  <c r="C94" i="9"/>
  <c r="S403" i="9"/>
  <c r="R403" i="9"/>
  <c r="Q403" i="9"/>
  <c r="P403" i="9"/>
  <c r="O403" i="9"/>
  <c r="C403" i="9"/>
  <c r="S106" i="9"/>
  <c r="R106" i="9"/>
  <c r="Q106" i="9"/>
  <c r="P106" i="9"/>
  <c r="O106" i="9"/>
  <c r="C106" i="9"/>
  <c r="S105" i="9"/>
  <c r="R105" i="9"/>
  <c r="Q105" i="9"/>
  <c r="P105" i="9"/>
  <c r="O105" i="9"/>
  <c r="C105" i="9"/>
  <c r="S104" i="9"/>
  <c r="R104" i="9"/>
  <c r="Q104" i="9"/>
  <c r="P104" i="9"/>
  <c r="O104" i="9"/>
  <c r="C104" i="9"/>
  <c r="S84" i="9"/>
  <c r="R84" i="9"/>
  <c r="Q84" i="9"/>
  <c r="P84" i="9"/>
  <c r="O84" i="9"/>
  <c r="C84" i="9"/>
  <c r="S83" i="9"/>
  <c r="R83" i="9"/>
  <c r="Q83" i="9"/>
  <c r="P83" i="9"/>
  <c r="O83" i="9"/>
  <c r="C83" i="9"/>
  <c r="S82" i="9"/>
  <c r="R82" i="9"/>
  <c r="Q82" i="9"/>
  <c r="P82" i="9"/>
  <c r="O82" i="9"/>
  <c r="C82" i="9"/>
  <c r="S81" i="9"/>
  <c r="R81" i="9"/>
  <c r="Q81" i="9"/>
  <c r="P81" i="9"/>
  <c r="O81" i="9"/>
  <c r="C81" i="9"/>
  <c r="S402" i="9"/>
  <c r="R402" i="9"/>
  <c r="Q402" i="9"/>
  <c r="P402" i="9"/>
  <c r="O402" i="9"/>
  <c r="C402" i="9"/>
  <c r="S80" i="9"/>
  <c r="R80" i="9"/>
  <c r="Q80" i="9"/>
  <c r="P80" i="9"/>
  <c r="O80" i="9"/>
  <c r="C80" i="9"/>
  <c r="S79" i="9"/>
  <c r="R79" i="9"/>
  <c r="Q79" i="9"/>
  <c r="P79" i="9"/>
  <c r="O79" i="9"/>
  <c r="C79" i="9"/>
  <c r="S10" i="9"/>
  <c r="R10" i="9"/>
  <c r="Q10" i="9"/>
  <c r="P10" i="9"/>
  <c r="O10" i="9"/>
  <c r="C10" i="9"/>
  <c r="S78" i="9"/>
  <c r="R78" i="9"/>
  <c r="Q78" i="9"/>
  <c r="P78" i="9"/>
  <c r="O78" i="9"/>
  <c r="C78" i="9"/>
  <c r="S77" i="9"/>
  <c r="R77" i="9"/>
  <c r="Q77" i="9"/>
  <c r="P77" i="9"/>
  <c r="O77" i="9"/>
  <c r="C77" i="9"/>
  <c r="S76" i="9"/>
  <c r="R76" i="9"/>
  <c r="Q76" i="9"/>
  <c r="P76" i="9"/>
  <c r="O76" i="9"/>
  <c r="C76" i="9"/>
  <c r="S75" i="9"/>
  <c r="R75" i="9"/>
  <c r="Q75" i="9"/>
  <c r="P75" i="9"/>
  <c r="O75" i="9"/>
  <c r="C75" i="9"/>
  <c r="S74" i="9"/>
  <c r="R74" i="9"/>
  <c r="Q74" i="9"/>
  <c r="P74" i="9"/>
  <c r="O74" i="9"/>
  <c r="C74" i="9"/>
  <c r="S73" i="9"/>
  <c r="R73" i="9"/>
  <c r="Q73" i="9"/>
  <c r="P73" i="9"/>
  <c r="O73" i="9"/>
  <c r="C73" i="9"/>
  <c r="S72" i="9"/>
  <c r="R72" i="9"/>
  <c r="Q72" i="9"/>
  <c r="P72" i="9"/>
  <c r="O72" i="9"/>
  <c r="C72" i="9"/>
  <c r="S71" i="9"/>
  <c r="R71" i="9"/>
  <c r="Q71" i="9"/>
  <c r="P71" i="9"/>
  <c r="O71" i="9"/>
  <c r="C71" i="9"/>
  <c r="S70" i="9"/>
  <c r="R70" i="9"/>
  <c r="Q70" i="9"/>
  <c r="P70" i="9"/>
  <c r="O70" i="9"/>
  <c r="C70" i="9"/>
  <c r="S69" i="9"/>
  <c r="R69" i="9"/>
  <c r="Q69" i="9"/>
  <c r="P69" i="9"/>
  <c r="O69" i="9"/>
  <c r="C69" i="9"/>
  <c r="S68" i="9"/>
  <c r="R68" i="9"/>
  <c r="Q68" i="9"/>
  <c r="P68" i="9"/>
  <c r="O68" i="9"/>
  <c r="C68" i="9"/>
  <c r="S67" i="9"/>
  <c r="R67" i="9"/>
  <c r="Q67" i="9"/>
  <c r="P67" i="9"/>
  <c r="O67" i="9"/>
  <c r="C67" i="9"/>
  <c r="S66" i="9"/>
  <c r="R66" i="9"/>
  <c r="Q66" i="9"/>
  <c r="P66" i="9"/>
  <c r="O66" i="9"/>
  <c r="C66" i="9"/>
  <c r="S65" i="9"/>
  <c r="R65" i="9"/>
  <c r="Q65" i="9"/>
  <c r="P65" i="9"/>
  <c r="O65" i="9"/>
  <c r="C65" i="9"/>
  <c r="S8" i="9"/>
  <c r="R8" i="9"/>
  <c r="Q8" i="9"/>
  <c r="P8" i="9"/>
  <c r="O8" i="9"/>
  <c r="C8" i="9"/>
  <c r="S64" i="9"/>
  <c r="R64" i="9"/>
  <c r="Q64" i="9"/>
  <c r="P64" i="9"/>
  <c r="O64" i="9"/>
  <c r="C64" i="9"/>
  <c r="S63" i="9"/>
  <c r="R63" i="9"/>
  <c r="Q63" i="9"/>
  <c r="P63" i="9"/>
  <c r="O63" i="9"/>
  <c r="C63" i="9"/>
  <c r="S12" i="9"/>
  <c r="R12" i="9"/>
  <c r="Q12" i="9"/>
  <c r="P12" i="9"/>
  <c r="O12" i="9"/>
  <c r="C12" i="9"/>
  <c r="S62" i="9"/>
  <c r="R62" i="9"/>
  <c r="Q62" i="9"/>
  <c r="P62" i="9"/>
  <c r="O62" i="9"/>
  <c r="C62" i="9"/>
  <c r="S61" i="9"/>
  <c r="R61" i="9"/>
  <c r="Q61" i="9"/>
  <c r="P61" i="9"/>
  <c r="O61" i="9"/>
  <c r="C61" i="9"/>
  <c r="S60" i="9"/>
  <c r="R60" i="9"/>
  <c r="Q60" i="9"/>
  <c r="P60" i="9"/>
  <c r="O60" i="9"/>
  <c r="C60" i="9"/>
  <c r="S59" i="9"/>
  <c r="R59" i="9"/>
  <c r="Q59" i="9"/>
  <c r="P59" i="9"/>
  <c r="O59" i="9"/>
  <c r="C59" i="9"/>
  <c r="S7" i="9"/>
  <c r="R7" i="9"/>
  <c r="Q7" i="9"/>
  <c r="P7" i="9"/>
  <c r="O7" i="9"/>
  <c r="C7" i="9"/>
  <c r="S58" i="9"/>
  <c r="R58" i="9"/>
  <c r="Q58" i="9"/>
  <c r="P58" i="9"/>
  <c r="O58" i="9"/>
  <c r="C58" i="9"/>
  <c r="S57" i="9"/>
  <c r="R57" i="9"/>
  <c r="Q57" i="9"/>
  <c r="P57" i="9"/>
  <c r="O57" i="9"/>
  <c r="C57" i="9"/>
  <c r="S56" i="9"/>
  <c r="R56" i="9"/>
  <c r="Q56" i="9"/>
  <c r="P56" i="9"/>
  <c r="O56" i="9"/>
  <c r="C56" i="9"/>
  <c r="S55" i="9"/>
  <c r="R55" i="9"/>
  <c r="Q55" i="9"/>
  <c r="P55" i="9"/>
  <c r="O55" i="9"/>
  <c r="C55" i="9"/>
  <c r="S54" i="9"/>
  <c r="R54" i="9"/>
  <c r="Q54" i="9"/>
  <c r="P54" i="9"/>
  <c r="O54" i="9"/>
  <c r="C54" i="9"/>
  <c r="S53" i="9"/>
  <c r="R53" i="9"/>
  <c r="Q53" i="9"/>
  <c r="P53" i="9"/>
  <c r="O53" i="9"/>
  <c r="C53" i="9"/>
  <c r="S52" i="9"/>
  <c r="R52" i="9"/>
  <c r="Q52" i="9"/>
  <c r="P52" i="9"/>
  <c r="O52" i="9"/>
  <c r="C52" i="9"/>
  <c r="S87" i="9"/>
  <c r="R87" i="9"/>
  <c r="Q87" i="9"/>
  <c r="P87" i="9"/>
  <c r="O87" i="9"/>
  <c r="C87" i="9"/>
  <c r="S51" i="9"/>
  <c r="R51" i="9"/>
  <c r="Q51" i="9"/>
  <c r="P51" i="9"/>
  <c r="O51" i="9"/>
  <c r="C51" i="9"/>
  <c r="S50" i="9"/>
  <c r="R50" i="9"/>
  <c r="Q50" i="9"/>
  <c r="P50" i="9"/>
  <c r="O50" i="9"/>
  <c r="C50" i="9"/>
  <c r="S86" i="9"/>
  <c r="R86" i="9"/>
  <c r="Q86" i="9"/>
  <c r="P86" i="9"/>
  <c r="O86" i="9"/>
  <c r="C86" i="9"/>
  <c r="S5" i="9"/>
  <c r="R5" i="9"/>
  <c r="Q5" i="9"/>
  <c r="P5" i="9"/>
  <c r="O5" i="9"/>
  <c r="C5" i="9"/>
  <c r="S49" i="9"/>
  <c r="R49" i="9"/>
  <c r="Q49" i="9"/>
  <c r="P49" i="9"/>
  <c r="O49" i="9"/>
  <c r="C49" i="9"/>
  <c r="S48" i="9"/>
  <c r="R48" i="9"/>
  <c r="Q48" i="9"/>
  <c r="P48" i="9"/>
  <c r="O48" i="9"/>
  <c r="C48" i="9"/>
  <c r="S9" i="9"/>
  <c r="R9" i="9"/>
  <c r="Q9" i="9"/>
  <c r="P9" i="9"/>
  <c r="O9" i="9"/>
  <c r="C9" i="9"/>
  <c r="S47" i="9"/>
  <c r="R47" i="9"/>
  <c r="Q47" i="9"/>
  <c r="P47" i="9"/>
  <c r="O47" i="9"/>
  <c r="C47" i="9"/>
  <c r="S46" i="9"/>
  <c r="R46" i="9"/>
  <c r="Q46" i="9"/>
  <c r="P46" i="9"/>
  <c r="O46" i="9"/>
  <c r="C46" i="9"/>
  <c r="S45" i="9"/>
  <c r="R45" i="9"/>
  <c r="Q45" i="9"/>
  <c r="P45" i="9"/>
  <c r="O45" i="9"/>
  <c r="C45" i="9"/>
  <c r="S44" i="9"/>
  <c r="R44" i="9"/>
  <c r="Q44" i="9"/>
  <c r="P44" i="9"/>
  <c r="O44" i="9"/>
  <c r="C44" i="9"/>
  <c r="S43" i="9"/>
  <c r="R43" i="9"/>
  <c r="Q43" i="9"/>
  <c r="P43" i="9"/>
  <c r="O43" i="9"/>
  <c r="C43" i="9"/>
  <c r="S42" i="9"/>
  <c r="R42" i="9"/>
  <c r="Q42" i="9"/>
  <c r="P42" i="9"/>
  <c r="O42" i="9"/>
  <c r="C42" i="9"/>
  <c r="S41" i="9"/>
  <c r="R41" i="9"/>
  <c r="Q41" i="9"/>
  <c r="P41" i="9"/>
  <c r="O41" i="9"/>
  <c r="C41" i="9"/>
  <c r="S4" i="9"/>
  <c r="R4" i="9"/>
  <c r="Q4" i="9"/>
  <c r="P4" i="9"/>
  <c r="O4" i="9"/>
  <c r="C4" i="9"/>
  <c r="S40" i="9"/>
  <c r="R40" i="9"/>
  <c r="Q40" i="9"/>
  <c r="P40" i="9"/>
  <c r="O40" i="9"/>
  <c r="C40" i="9"/>
  <c r="S401" i="9"/>
  <c r="R401" i="9"/>
  <c r="Q401" i="9"/>
  <c r="P401" i="9"/>
  <c r="O401" i="9"/>
  <c r="C401" i="9"/>
  <c r="S6" i="9"/>
  <c r="R6" i="9"/>
  <c r="Q6" i="9"/>
  <c r="P6" i="9"/>
  <c r="O6" i="9"/>
  <c r="C6" i="9"/>
  <c r="S39" i="9"/>
  <c r="R39" i="9"/>
  <c r="Q39" i="9"/>
  <c r="P39" i="9"/>
  <c r="O39" i="9"/>
  <c r="C39" i="9"/>
  <c r="S38" i="9"/>
  <c r="R38" i="9"/>
  <c r="Q38" i="9"/>
  <c r="P38" i="9"/>
  <c r="O38" i="9"/>
  <c r="C38" i="9"/>
  <c r="S37" i="9"/>
  <c r="R37" i="9"/>
  <c r="Q37" i="9"/>
  <c r="P37" i="9"/>
  <c r="O37" i="9"/>
  <c r="C37" i="9"/>
  <c r="S36" i="9"/>
  <c r="R36" i="9"/>
  <c r="Q36" i="9"/>
  <c r="P36" i="9"/>
  <c r="O36" i="9"/>
  <c r="C36" i="9"/>
  <c r="S35" i="9"/>
  <c r="R35" i="9"/>
  <c r="Q35" i="9"/>
  <c r="P35" i="9"/>
  <c r="O35" i="9"/>
  <c r="C35" i="9"/>
  <c r="S34" i="9"/>
  <c r="R34" i="9"/>
  <c r="Q34" i="9"/>
  <c r="P34" i="9"/>
  <c r="O34" i="9"/>
  <c r="C34" i="9"/>
  <c r="S33" i="9"/>
  <c r="R33" i="9"/>
  <c r="Q33" i="9"/>
  <c r="P33" i="9"/>
  <c r="O33" i="9"/>
  <c r="C33" i="9"/>
  <c r="S3" i="9"/>
  <c r="R3" i="9"/>
  <c r="Q3" i="9"/>
  <c r="P3" i="9"/>
  <c r="O3" i="9"/>
  <c r="S32" i="9"/>
  <c r="R32" i="9"/>
  <c r="Q32" i="9"/>
  <c r="P32" i="9"/>
  <c r="O32" i="9"/>
  <c r="C32" i="9"/>
  <c r="S400" i="9"/>
  <c r="R400" i="9"/>
  <c r="Q400" i="9"/>
  <c r="P400" i="9"/>
  <c r="O400" i="9"/>
  <c r="C400" i="9"/>
  <c r="S399" i="9"/>
  <c r="R399" i="9"/>
  <c r="Q399" i="9"/>
  <c r="P399" i="9"/>
  <c r="O399" i="9"/>
  <c r="C399" i="9"/>
  <c r="S31" i="9"/>
  <c r="R31" i="9"/>
  <c r="Q31" i="9"/>
  <c r="P31" i="9"/>
  <c r="O31" i="9"/>
  <c r="C31" i="9"/>
  <c r="S30" i="9"/>
  <c r="R30" i="9"/>
  <c r="Q30" i="9"/>
  <c r="P30" i="9"/>
  <c r="O30" i="9"/>
  <c r="C30" i="9"/>
  <c r="S29" i="9"/>
  <c r="R29" i="9"/>
  <c r="Q29" i="9"/>
  <c r="P29" i="9"/>
  <c r="O29" i="9"/>
  <c r="C29" i="9"/>
  <c r="S28" i="9"/>
  <c r="R28" i="9"/>
  <c r="Q28" i="9"/>
  <c r="P28" i="9"/>
  <c r="O28" i="9"/>
  <c r="C28" i="9"/>
  <c r="S13" i="9"/>
  <c r="R13" i="9"/>
  <c r="Q13" i="9"/>
  <c r="P13" i="9"/>
  <c r="O13" i="9"/>
  <c r="C13" i="9"/>
  <c r="S27" i="9"/>
  <c r="R27" i="9"/>
  <c r="Q27" i="9"/>
  <c r="P27" i="9"/>
  <c r="O27" i="9"/>
  <c r="C27" i="9"/>
  <c r="S398" i="9"/>
  <c r="R398" i="9"/>
  <c r="Q398" i="9"/>
  <c r="P398" i="9"/>
  <c r="O398" i="9"/>
  <c r="C398" i="9"/>
  <c r="S397" i="9"/>
  <c r="R397" i="9"/>
  <c r="Q397" i="9"/>
  <c r="P397" i="9"/>
  <c r="O397" i="9"/>
  <c r="C397" i="9"/>
  <c r="S396" i="9"/>
  <c r="R396" i="9"/>
  <c r="Q396" i="9"/>
  <c r="P396" i="9"/>
  <c r="O396" i="9"/>
  <c r="C396" i="9"/>
  <c r="S395" i="9"/>
  <c r="R395" i="9"/>
  <c r="Q395" i="9"/>
  <c r="P395" i="9"/>
  <c r="O395" i="9"/>
  <c r="C395" i="9"/>
  <c r="S394" i="9"/>
  <c r="R394" i="9"/>
  <c r="Q394" i="9"/>
  <c r="P394" i="9"/>
  <c r="O394" i="9"/>
  <c r="C394" i="9"/>
  <c r="S393" i="9"/>
  <c r="R393" i="9"/>
  <c r="Q393" i="9"/>
  <c r="P393" i="9"/>
  <c r="O393" i="9"/>
  <c r="C393" i="9"/>
  <c r="S26" i="9"/>
  <c r="R26" i="9"/>
  <c r="Q26" i="9"/>
  <c r="P26" i="9"/>
  <c r="O26" i="9"/>
  <c r="C26" i="9"/>
  <c r="S25" i="9"/>
  <c r="R25" i="9"/>
  <c r="Q25" i="9"/>
  <c r="P25" i="9"/>
  <c r="O25" i="9"/>
  <c r="C25" i="9"/>
  <c r="S392" i="9"/>
  <c r="R392" i="9"/>
  <c r="Q392" i="9"/>
  <c r="P392" i="9"/>
  <c r="O392" i="9"/>
  <c r="C392" i="9"/>
  <c r="S24" i="9"/>
  <c r="R24" i="9"/>
  <c r="Q24" i="9"/>
  <c r="P24" i="9"/>
  <c r="O24" i="9"/>
  <c r="C24" i="9"/>
  <c r="S23" i="9"/>
  <c r="R23" i="9"/>
  <c r="Q23" i="9"/>
  <c r="P23" i="9"/>
  <c r="O23" i="9"/>
  <c r="C23" i="9"/>
  <c r="S22" i="9"/>
  <c r="R22" i="9"/>
  <c r="Q22" i="9"/>
  <c r="P22" i="9"/>
  <c r="O22" i="9"/>
  <c r="C22" i="9"/>
  <c r="S21" i="9"/>
  <c r="R21" i="9"/>
  <c r="Q21" i="9"/>
  <c r="P21" i="9"/>
  <c r="O21" i="9"/>
  <c r="C21" i="9"/>
  <c r="S20" i="9"/>
  <c r="R20" i="9"/>
  <c r="Q20" i="9"/>
  <c r="P20" i="9"/>
  <c r="O20" i="9"/>
  <c r="C20" i="9"/>
  <c r="S19" i="9"/>
  <c r="R19" i="9"/>
  <c r="Q19" i="9"/>
  <c r="P19" i="9"/>
  <c r="O19" i="9"/>
  <c r="C19" i="9"/>
  <c r="S18" i="9"/>
  <c r="R18" i="9"/>
  <c r="Q18" i="9"/>
  <c r="P18" i="9"/>
  <c r="O18" i="9"/>
  <c r="C18" i="9"/>
  <c r="S17" i="9"/>
  <c r="R17" i="9"/>
  <c r="Q17" i="9"/>
  <c r="P17" i="9"/>
  <c r="O17" i="9"/>
  <c r="C17" i="9"/>
  <c r="S16" i="9"/>
  <c r="R16" i="9"/>
  <c r="Q16" i="9"/>
  <c r="P16" i="9"/>
  <c r="O16" i="9"/>
  <c r="C16" i="9"/>
  <c r="S15" i="9"/>
  <c r="R15" i="9"/>
  <c r="Q15" i="9"/>
  <c r="P15" i="9"/>
  <c r="O15" i="9"/>
  <c r="C15" i="9"/>
  <c r="S11" i="9"/>
  <c r="R11" i="9"/>
  <c r="Q11" i="9"/>
  <c r="P11" i="9"/>
  <c r="O11" i="9"/>
  <c r="C11" i="9"/>
  <c r="S391" i="9"/>
  <c r="R391" i="9"/>
  <c r="Q391" i="9"/>
  <c r="P391" i="9"/>
  <c r="O391" i="9"/>
  <c r="C391" i="9"/>
  <c r="S85" i="9"/>
  <c r="R85" i="9"/>
  <c r="Q85" i="9"/>
  <c r="P85" i="9"/>
  <c r="O85" i="9"/>
  <c r="C85" i="9"/>
  <c r="S14" i="9"/>
  <c r="R14" i="9"/>
  <c r="Q14" i="9"/>
  <c r="P14" i="9"/>
  <c r="O14" i="9"/>
  <c r="C14" i="9"/>
  <c r="S89" i="9"/>
  <c r="R89" i="9"/>
  <c r="Q89" i="9"/>
  <c r="P89" i="9"/>
  <c r="O89" i="9"/>
  <c r="C89" i="9"/>
  <c r="S88" i="9"/>
  <c r="R88" i="9"/>
  <c r="Q88" i="9"/>
  <c r="P88" i="9"/>
  <c r="O88" i="9"/>
  <c r="C88" i="9"/>
  <c r="S90" i="9"/>
  <c r="R90" i="9"/>
  <c r="Q90" i="9"/>
  <c r="P90" i="9"/>
  <c r="O90" i="9"/>
  <c r="C90" i="9"/>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2" i="3"/>
  <c r="A3" i="2"/>
  <c r="A4" i="2"/>
  <c r="A5" i="2"/>
  <c r="A6" i="2"/>
  <c r="A7" i="2"/>
  <c r="A8" i="2"/>
  <c r="A2" i="2"/>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2" i="4"/>
  <c r="A3" i="5"/>
  <c r="A4" i="5"/>
  <c r="A5" i="5"/>
  <c r="A6" i="5"/>
  <c r="A7" i="5"/>
  <c r="A8" i="5"/>
  <c r="A9" i="5"/>
  <c r="A10" i="5"/>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115" i="5"/>
  <c r="A116" i="5"/>
  <c r="A117" i="5"/>
  <c r="A118" i="5"/>
  <c r="A119" i="5"/>
  <c r="A120" i="5"/>
  <c r="A121" i="5"/>
  <c r="A122" i="5"/>
  <c r="A123" i="5"/>
  <c r="A124" i="5"/>
  <c r="A125" i="5"/>
  <c r="A126" i="5"/>
  <c r="A127" i="5"/>
  <c r="A128" i="5"/>
  <c r="A129" i="5"/>
  <c r="A130" i="5"/>
  <c r="A131" i="5"/>
  <c r="A132" i="5"/>
  <c r="A133" i="5"/>
  <c r="A134" i="5"/>
  <c r="A135" i="5"/>
  <c r="A136" i="5"/>
  <c r="A137" i="5"/>
  <c r="A138" i="5"/>
  <c r="A139" i="5"/>
  <c r="A140" i="5"/>
  <c r="A141" i="5"/>
  <c r="A142" i="5"/>
  <c r="A143" i="5"/>
  <c r="A144" i="5"/>
  <c r="A145" i="5"/>
  <c r="A146" i="5"/>
  <c r="A147" i="5"/>
  <c r="A148" i="5"/>
  <c r="A149" i="5"/>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219"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47" i="5"/>
  <c r="A248" i="5"/>
  <c r="A249" i="5"/>
  <c r="A250" i="5"/>
  <c r="A251" i="5"/>
  <c r="A252" i="5"/>
  <c r="A253" i="5"/>
  <c r="A254" i="5"/>
  <c r="A255" i="5"/>
  <c r="A256" i="5"/>
  <c r="A257" i="5"/>
  <c r="A258" i="5"/>
  <c r="A259" i="5"/>
  <c r="A260" i="5"/>
  <c r="A261" i="5"/>
  <c r="A262" i="5"/>
  <c r="A263" i="5"/>
  <c r="A264" i="5"/>
  <c r="A265" i="5"/>
  <c r="A266" i="5"/>
  <c r="A267" i="5"/>
  <c r="A268" i="5"/>
  <c r="A269" i="5"/>
  <c r="A270" i="5"/>
  <c r="A271" i="5"/>
  <c r="A272" i="5"/>
  <c r="A273" i="5"/>
  <c r="A274" i="5"/>
  <c r="A275" i="5"/>
  <c r="A276" i="5"/>
  <c r="A277" i="5"/>
  <c r="A278" i="5"/>
  <c r="A279" i="5"/>
  <c r="A280" i="5"/>
  <c r="A281" i="5"/>
  <c r="A282" i="5"/>
  <c r="A283" i="5"/>
  <c r="A284" i="5"/>
  <c r="A285" i="5"/>
  <c r="A286" i="5"/>
  <c r="A287" i="5"/>
  <c r="A288" i="5"/>
  <c r="A289" i="5"/>
  <c r="A290" i="5"/>
  <c r="A291" i="5"/>
  <c r="A292" i="5"/>
  <c r="A293" i="5"/>
  <c r="A294" i="5"/>
  <c r="A295" i="5"/>
  <c r="A296" i="5"/>
  <c r="A297" i="5"/>
  <c r="A298" i="5"/>
  <c r="A299" i="5"/>
  <c r="A300" i="5"/>
  <c r="A301" i="5"/>
  <c r="A302" i="5"/>
  <c r="A303" i="5"/>
  <c r="A304" i="5"/>
  <c r="A305" i="5"/>
  <c r="A306" i="5"/>
  <c r="A307" i="5"/>
  <c r="A308" i="5"/>
  <c r="A309" i="5"/>
  <c r="A310" i="5"/>
  <c r="A311" i="5"/>
  <c r="A312" i="5"/>
  <c r="A313" i="5"/>
  <c r="A314" i="5"/>
  <c r="A315" i="5"/>
  <c r="A316" i="5"/>
  <c r="A317" i="5"/>
  <c r="A318" i="5"/>
  <c r="A319" i="5"/>
  <c r="A320" i="5"/>
  <c r="A321" i="5"/>
  <c r="A322" i="5"/>
  <c r="A323" i="5"/>
  <c r="A324" i="5"/>
  <c r="A325" i="5"/>
  <c r="A326" i="5"/>
  <c r="A327" i="5"/>
  <c r="A328" i="5"/>
  <c r="A329" i="5"/>
  <c r="A330" i="5"/>
  <c r="A331" i="5"/>
  <c r="A332" i="5"/>
  <c r="A333" i="5"/>
  <c r="A334" i="5"/>
  <c r="A335" i="5"/>
  <c r="A336" i="5"/>
  <c r="A337" i="5"/>
  <c r="A338" i="5"/>
  <c r="A339" i="5"/>
  <c r="A340" i="5"/>
  <c r="A341" i="5"/>
  <c r="A342" i="5"/>
  <c r="A343" i="5"/>
  <c r="A344" i="5"/>
  <c r="A345" i="5"/>
  <c r="A346" i="5"/>
  <c r="A347" i="5"/>
  <c r="A348" i="5"/>
  <c r="A349" i="5"/>
  <c r="A350" i="5"/>
  <c r="A351" i="5"/>
  <c r="A352" i="5"/>
  <c r="A353" i="5"/>
  <c r="A354" i="5"/>
  <c r="A355" i="5"/>
  <c r="A356" i="5"/>
  <c r="A357" i="5"/>
  <c r="A358" i="5"/>
  <c r="A359" i="5"/>
  <c r="A360" i="5"/>
  <c r="A361" i="5"/>
  <c r="A362" i="5"/>
  <c r="A363" i="5"/>
  <c r="A364" i="5"/>
  <c r="A365" i="5"/>
  <c r="A366"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461" i="5"/>
  <c r="A462" i="5"/>
  <c r="A463" i="5"/>
  <c r="A464" i="5"/>
  <c r="A465" i="5"/>
  <c r="A466" i="5"/>
  <c r="A467" i="5"/>
  <c r="A468" i="5"/>
  <c r="A469" i="5"/>
  <c r="A470" i="5"/>
  <c r="A471" i="5"/>
  <c r="A472" i="5"/>
  <c r="A473" i="5"/>
  <c r="A474" i="5"/>
  <c r="A475" i="5"/>
  <c r="A476" i="5"/>
  <c r="A477" i="5"/>
  <c r="A478" i="5"/>
  <c r="A479" i="5"/>
  <c r="A480" i="5"/>
  <c r="A481" i="5"/>
  <c r="A482" i="5"/>
  <c r="A483" i="5"/>
  <c r="A484" i="5"/>
  <c r="A485" i="5"/>
  <c r="A486" i="5"/>
  <c r="A487" i="5"/>
  <c r="A488" i="5"/>
  <c r="A489" i="5"/>
  <c r="A490" i="5"/>
  <c r="A491" i="5"/>
  <c r="A492" i="5"/>
  <c r="A493" i="5"/>
  <c r="A494" i="5"/>
  <c r="A495" i="5"/>
  <c r="A496" i="5"/>
  <c r="A497" i="5"/>
  <c r="A498" i="5"/>
  <c r="A499" i="5"/>
  <c r="A500" i="5"/>
  <c r="A501" i="5"/>
  <c r="A502" i="5"/>
  <c r="A503" i="5"/>
  <c r="A504" i="5"/>
  <c r="A505" i="5"/>
  <c r="A506" i="5"/>
  <c r="A507" i="5"/>
  <c r="A508" i="5"/>
  <c r="A509" i="5"/>
  <c r="A510" i="5"/>
  <c r="A511" i="5"/>
  <c r="A512" i="5"/>
  <c r="A513" i="5"/>
  <c r="A514" i="5"/>
  <c r="A515" i="5"/>
  <c r="A516" i="5"/>
  <c r="A517" i="5"/>
  <c r="A518" i="5"/>
  <c r="A519" i="5"/>
  <c r="A520" i="5"/>
  <c r="A521" i="5"/>
  <c r="A522" i="5"/>
  <c r="A523" i="5"/>
  <c r="A524" i="5"/>
  <c r="A525" i="5"/>
  <c r="A526" i="5"/>
  <c r="A527" i="5"/>
  <c r="A528" i="5"/>
  <c r="A529" i="5"/>
  <c r="A530" i="5"/>
  <c r="A531" i="5"/>
  <c r="A532" i="5"/>
  <c r="A533" i="5"/>
  <c r="A534" i="5"/>
  <c r="A535" i="5"/>
  <c r="A536" i="5"/>
  <c r="A537" i="5"/>
  <c r="A538" i="5"/>
  <c r="A539" i="5"/>
  <c r="A540" i="5"/>
  <c r="A541" i="5"/>
  <c r="A542" i="5"/>
  <c r="A543" i="5"/>
  <c r="A544" i="5"/>
  <c r="A545" i="5"/>
  <c r="A546" i="5"/>
  <c r="A547" i="5"/>
  <c r="A548" i="5"/>
  <c r="A549" i="5"/>
  <c r="A550" i="5"/>
  <c r="A551" i="5"/>
  <c r="A552" i="5"/>
  <c r="A553" i="5"/>
  <c r="A554" i="5"/>
  <c r="A555" i="5"/>
  <c r="A556" i="5"/>
  <c r="A557" i="5"/>
  <c r="A558" i="5"/>
  <c r="A559" i="5"/>
  <c r="A560" i="5"/>
  <c r="A561" i="5"/>
  <c r="A562" i="5"/>
  <c r="A563" i="5"/>
  <c r="A564" i="5"/>
  <c r="A565" i="5"/>
  <c r="A566" i="5"/>
  <c r="A567" i="5"/>
  <c r="A568" i="5"/>
  <c r="A569" i="5"/>
  <c r="A570" i="5"/>
  <c r="A571" i="5"/>
  <c r="A572" i="5"/>
  <c r="A573" i="5"/>
  <c r="A574" i="5"/>
  <c r="A575" i="5"/>
  <c r="A576" i="5"/>
  <c r="A577" i="5"/>
  <c r="A578" i="5"/>
  <c r="A579" i="5"/>
  <c r="A580" i="5"/>
  <c r="A581" i="5"/>
  <c r="A582" i="5"/>
  <c r="A583" i="5"/>
  <c r="A584" i="5"/>
  <c r="A585" i="5"/>
  <c r="A586" i="5"/>
  <c r="A587" i="5"/>
  <c r="A588" i="5"/>
  <c r="A589" i="5"/>
  <c r="A590" i="5"/>
  <c r="A591" i="5"/>
  <c r="A592" i="5"/>
  <c r="A593" i="5"/>
  <c r="A594" i="5"/>
  <c r="A595" i="5"/>
  <c r="A596" i="5"/>
  <c r="A597" i="5"/>
  <c r="A598" i="5"/>
  <c r="A599" i="5"/>
  <c r="A600" i="5"/>
  <c r="A601" i="5"/>
  <c r="A602" i="5"/>
  <c r="A603" i="5"/>
  <c r="A604" i="5"/>
  <c r="A605" i="5"/>
  <c r="A606" i="5"/>
  <c r="A607" i="5"/>
  <c r="A2" i="5"/>
  <c r="K496" i="9" l="1"/>
  <c r="K500" i="9"/>
  <c r="K504" i="9"/>
  <c r="K508" i="9"/>
  <c r="K512" i="9"/>
  <c r="K516" i="9"/>
  <c r="K520" i="9"/>
  <c r="K524" i="9"/>
  <c r="K528" i="9"/>
  <c r="K532" i="9"/>
  <c r="K536" i="9"/>
  <c r="K540" i="9"/>
  <c r="K544" i="9"/>
  <c r="K548" i="9"/>
  <c r="K552" i="9"/>
  <c r="K556" i="9"/>
  <c r="K560" i="9"/>
  <c r="K564" i="9"/>
  <c r="K568" i="9"/>
  <c r="K572" i="9"/>
  <c r="K576" i="9"/>
  <c r="K580" i="9"/>
  <c r="K584" i="9"/>
  <c r="K588" i="9"/>
  <c r="K592" i="9"/>
  <c r="K596" i="9"/>
  <c r="K600" i="9"/>
  <c r="K604" i="9"/>
  <c r="K608" i="9"/>
  <c r="K612" i="9"/>
  <c r="K616" i="9"/>
  <c r="K620" i="9"/>
  <c r="K624" i="9"/>
  <c r="K628" i="9"/>
  <c r="K632" i="9"/>
  <c r="K636" i="9"/>
  <c r="K640" i="9"/>
  <c r="K644" i="9"/>
  <c r="K648" i="9"/>
  <c r="K652" i="9"/>
  <c r="K656" i="9"/>
  <c r="K660" i="9"/>
  <c r="K664" i="9"/>
  <c r="K668" i="9"/>
  <c r="K672" i="9"/>
  <c r="K676" i="9"/>
  <c r="K680" i="9"/>
  <c r="K684" i="9"/>
  <c r="K688" i="9"/>
  <c r="K692" i="9"/>
  <c r="K696" i="9"/>
  <c r="K700" i="9"/>
  <c r="K704" i="9"/>
  <c r="K708" i="9"/>
  <c r="K712" i="9"/>
  <c r="K716" i="9"/>
  <c r="K720" i="9"/>
  <c r="K724" i="9"/>
  <c r="K728" i="9"/>
  <c r="K732" i="9"/>
  <c r="K736" i="9"/>
  <c r="K740" i="9"/>
  <c r="K744" i="9"/>
  <c r="K748" i="9"/>
  <c r="K752" i="9"/>
  <c r="K756" i="9"/>
  <c r="K760" i="9"/>
  <c r="K764" i="9"/>
  <c r="K768" i="9"/>
  <c r="K772" i="9"/>
  <c r="K776" i="9"/>
  <c r="K780" i="9"/>
  <c r="K784" i="9"/>
  <c r="K788" i="9"/>
  <c r="K792" i="9"/>
  <c r="K796" i="9"/>
  <c r="K800" i="9"/>
  <c r="K804" i="9"/>
  <c r="K808" i="9"/>
  <c r="K812" i="9"/>
  <c r="K816" i="9"/>
  <c r="K820" i="9"/>
  <c r="K824" i="9"/>
  <c r="K828" i="9"/>
  <c r="K832" i="9"/>
  <c r="K497" i="9"/>
  <c r="K501" i="9"/>
  <c r="K505" i="9"/>
  <c r="K509" i="9"/>
  <c r="K513" i="9"/>
  <c r="K517" i="9"/>
  <c r="K521" i="9"/>
  <c r="K525" i="9"/>
  <c r="K529" i="9"/>
  <c r="K533" i="9"/>
  <c r="K537" i="9"/>
  <c r="K541" i="9"/>
  <c r="K545" i="9"/>
  <c r="K549" i="9"/>
  <c r="K553" i="9"/>
  <c r="K557" i="9"/>
  <c r="K561" i="9"/>
  <c r="K565" i="9"/>
  <c r="K569" i="9"/>
  <c r="K573" i="9"/>
  <c r="K577" i="9"/>
  <c r="K581" i="9"/>
  <c r="K585" i="9"/>
  <c r="K589" i="9"/>
  <c r="K593" i="9"/>
  <c r="K597" i="9"/>
  <c r="K601" i="9"/>
  <c r="K605" i="9"/>
  <c r="K609" i="9"/>
  <c r="K613" i="9"/>
  <c r="K617" i="9"/>
  <c r="K621" i="9"/>
  <c r="K625" i="9"/>
  <c r="K629" i="9"/>
  <c r="K633" i="9"/>
  <c r="K637" i="9"/>
  <c r="K641" i="9"/>
  <c r="K645" i="9"/>
  <c r="K649" i="9"/>
  <c r="K653" i="9"/>
  <c r="K657" i="9"/>
  <c r="K661" i="9"/>
  <c r="K665" i="9"/>
  <c r="K669" i="9"/>
  <c r="K673" i="9"/>
  <c r="K677" i="9"/>
  <c r="K681" i="9"/>
  <c r="K685" i="9"/>
  <c r="K689" i="9"/>
  <c r="K693" i="9"/>
  <c r="K697" i="9"/>
  <c r="K701" i="9"/>
  <c r="K705" i="9"/>
  <c r="K709" i="9"/>
  <c r="K713" i="9"/>
  <c r="K717" i="9"/>
  <c r="K721" i="9"/>
  <c r="K725" i="9"/>
  <c r="K729" i="9"/>
  <c r="K733" i="9"/>
  <c r="K737" i="9"/>
  <c r="K741" i="9"/>
  <c r="K745" i="9"/>
  <c r="K749" i="9"/>
  <c r="K753" i="9"/>
  <c r="K757" i="9"/>
  <c r="K761" i="9"/>
  <c r="K765" i="9"/>
  <c r="K769" i="9"/>
  <c r="K773" i="9"/>
  <c r="K777" i="9"/>
  <c r="K781" i="9"/>
  <c r="K785" i="9"/>
  <c r="K789" i="9"/>
  <c r="K793" i="9"/>
  <c r="K797" i="9"/>
  <c r="K801" i="9"/>
  <c r="K805" i="9"/>
  <c r="K809" i="9"/>
  <c r="K813" i="9"/>
  <c r="K817" i="9"/>
  <c r="K821" i="9"/>
  <c r="K825" i="9"/>
  <c r="K829" i="9"/>
  <c r="K498" i="9"/>
  <c r="K502" i="9"/>
  <c r="K506" i="9"/>
  <c r="K510" i="9"/>
  <c r="K514" i="9"/>
  <c r="K518" i="9"/>
  <c r="K522" i="9"/>
  <c r="K526" i="9"/>
  <c r="K530" i="9"/>
  <c r="K534" i="9"/>
  <c r="K538" i="9"/>
  <c r="K542" i="9"/>
  <c r="K546" i="9"/>
  <c r="K550" i="9"/>
  <c r="K554" i="9"/>
  <c r="K558" i="9"/>
  <c r="K562" i="9"/>
  <c r="K566" i="9"/>
  <c r="K570" i="9"/>
  <c r="K574" i="9"/>
  <c r="K578" i="9"/>
  <c r="K582" i="9"/>
  <c r="K586" i="9"/>
  <c r="K590" i="9"/>
  <c r="K594" i="9"/>
  <c r="K598" i="9"/>
  <c r="K602" i="9"/>
  <c r="K606" i="9"/>
  <c r="K610" i="9"/>
  <c r="K614" i="9"/>
  <c r="K618" i="9"/>
  <c r="K622" i="9"/>
  <c r="K626" i="9"/>
  <c r="K630" i="9"/>
  <c r="K634" i="9"/>
  <c r="K638" i="9"/>
  <c r="K642" i="9"/>
  <c r="K646" i="9"/>
  <c r="K650" i="9"/>
  <c r="K654" i="9"/>
  <c r="K658" i="9"/>
  <c r="K662" i="9"/>
  <c r="K666" i="9"/>
  <c r="K670" i="9"/>
  <c r="K674" i="9"/>
  <c r="K678" i="9"/>
  <c r="K682" i="9"/>
  <c r="K686" i="9"/>
  <c r="K690" i="9"/>
  <c r="K694" i="9"/>
  <c r="K698" i="9"/>
  <c r="K702" i="9"/>
  <c r="K706" i="9"/>
  <c r="K710" i="9"/>
  <c r="K714" i="9"/>
  <c r="K718" i="9"/>
  <c r="K722" i="9"/>
  <c r="K726" i="9"/>
  <c r="K730" i="9"/>
  <c r="K734" i="9"/>
  <c r="K738" i="9"/>
  <c r="K742" i="9"/>
  <c r="K746" i="9"/>
  <c r="K750" i="9"/>
  <c r="K754" i="9"/>
  <c r="K758" i="9"/>
  <c r="K762" i="9"/>
  <c r="K766" i="9"/>
  <c r="K770" i="9"/>
  <c r="K774" i="9"/>
  <c r="K778" i="9"/>
  <c r="K782" i="9"/>
  <c r="K786" i="9"/>
  <c r="K790" i="9"/>
  <c r="K794" i="9"/>
  <c r="K798" i="9"/>
  <c r="K802" i="9"/>
  <c r="K806" i="9"/>
  <c r="K810" i="9"/>
  <c r="K495" i="9"/>
  <c r="K499" i="9"/>
  <c r="K503" i="9"/>
  <c r="K507" i="9"/>
  <c r="K511" i="9"/>
  <c r="K515" i="9"/>
  <c r="K519" i="9"/>
  <c r="K523" i="9"/>
  <c r="K527" i="9"/>
  <c r="K531" i="9"/>
  <c r="K535" i="9"/>
  <c r="K539" i="9"/>
  <c r="K543" i="9"/>
  <c r="K547" i="9"/>
  <c r="K551" i="9"/>
  <c r="K555" i="9"/>
  <c r="K559" i="9"/>
  <c r="K563" i="9"/>
  <c r="K567" i="9"/>
  <c r="K571" i="9"/>
  <c r="K575" i="9"/>
  <c r="K579" i="9"/>
  <c r="K583" i="9"/>
  <c r="K587" i="9"/>
  <c r="K591" i="9"/>
  <c r="K595" i="9"/>
  <c r="K599" i="9"/>
  <c r="K603" i="9"/>
  <c r="K607" i="9"/>
  <c r="K611" i="9"/>
  <c r="K615" i="9"/>
  <c r="K619" i="9"/>
  <c r="K623" i="9"/>
  <c r="K627" i="9"/>
  <c r="K631" i="9"/>
  <c r="K635" i="9"/>
  <c r="K639" i="9"/>
  <c r="K643" i="9"/>
  <c r="K647" i="9"/>
  <c r="K651" i="9"/>
  <c r="K655" i="9"/>
  <c r="K659" i="9"/>
  <c r="K663" i="9"/>
  <c r="K667" i="9"/>
  <c r="K671" i="9"/>
  <c r="K675" i="9"/>
  <c r="K679" i="9"/>
  <c r="K683" i="9"/>
  <c r="K687" i="9"/>
  <c r="K691" i="9"/>
  <c r="K695" i="9"/>
  <c r="K699" i="9"/>
  <c r="K703" i="9"/>
  <c r="K707" i="9"/>
  <c r="K711" i="9"/>
  <c r="K715" i="9"/>
  <c r="K719" i="9"/>
  <c r="K723" i="9"/>
  <c r="K727" i="9"/>
  <c r="K731" i="9"/>
  <c r="K735" i="9"/>
  <c r="K739" i="9"/>
  <c r="K743" i="9"/>
  <c r="K747" i="9"/>
  <c r="K751" i="9"/>
  <c r="K755" i="9"/>
  <c r="K759" i="9"/>
  <c r="K763" i="9"/>
  <c r="K767" i="9"/>
  <c r="K771" i="9"/>
  <c r="K775" i="9"/>
  <c r="K779" i="9"/>
  <c r="K783" i="9"/>
  <c r="K787" i="9"/>
  <c r="K791" i="9"/>
  <c r="K795" i="9"/>
  <c r="K799" i="9"/>
  <c r="K803" i="9"/>
  <c r="K807" i="9"/>
  <c r="K811" i="9"/>
  <c r="K815" i="9"/>
  <c r="K819" i="9"/>
  <c r="K822" i="9"/>
  <c r="K830" i="9"/>
  <c r="K835" i="9"/>
  <c r="K839" i="9"/>
  <c r="K843" i="9"/>
  <c r="K847" i="9"/>
  <c r="K851" i="9"/>
  <c r="K855" i="9"/>
  <c r="K859" i="9"/>
  <c r="K863" i="9"/>
  <c r="K867" i="9"/>
  <c r="K871" i="9"/>
  <c r="K875" i="9"/>
  <c r="K879" i="9"/>
  <c r="K883" i="9"/>
  <c r="K887" i="9"/>
  <c r="K891" i="9"/>
  <c r="K895" i="9"/>
  <c r="K899" i="9"/>
  <c r="K903" i="9"/>
  <c r="K907" i="9"/>
  <c r="K911" i="9"/>
  <c r="K915" i="9"/>
  <c r="K919" i="9"/>
  <c r="K923" i="9"/>
  <c r="K927" i="9"/>
  <c r="K931" i="9"/>
  <c r="K935" i="9"/>
  <c r="K939" i="9"/>
  <c r="K943" i="9"/>
  <c r="K947" i="9"/>
  <c r="K951" i="9"/>
  <c r="K955" i="9"/>
  <c r="K959" i="9"/>
  <c r="K963" i="9"/>
  <c r="K967" i="9"/>
  <c r="K971" i="9"/>
  <c r="K975" i="9"/>
  <c r="K979" i="9"/>
  <c r="K983" i="9"/>
  <c r="K987" i="9"/>
  <c r="K991" i="9"/>
  <c r="K995" i="9"/>
  <c r="K999" i="9"/>
  <c r="J496" i="9"/>
  <c r="J500" i="9"/>
  <c r="J504" i="9"/>
  <c r="J508" i="9"/>
  <c r="J512" i="9"/>
  <c r="J516" i="9"/>
  <c r="J520" i="9"/>
  <c r="J524" i="9"/>
  <c r="J528" i="9"/>
  <c r="J532" i="9"/>
  <c r="J536" i="9"/>
  <c r="J540" i="9"/>
  <c r="J544" i="9"/>
  <c r="J548" i="9"/>
  <c r="J552" i="9"/>
  <c r="J556" i="9"/>
  <c r="J560" i="9"/>
  <c r="J564" i="9"/>
  <c r="J568" i="9"/>
  <c r="J572" i="9"/>
  <c r="J576" i="9"/>
  <c r="J580" i="9"/>
  <c r="J584" i="9"/>
  <c r="J588" i="9"/>
  <c r="J592" i="9"/>
  <c r="J596" i="9"/>
  <c r="J600" i="9"/>
  <c r="J604" i="9"/>
  <c r="J608" i="9"/>
  <c r="J612" i="9"/>
  <c r="J616" i="9"/>
  <c r="J620" i="9"/>
  <c r="J624" i="9"/>
  <c r="J628" i="9"/>
  <c r="J632" i="9"/>
  <c r="J636" i="9"/>
  <c r="J640" i="9"/>
  <c r="J644" i="9"/>
  <c r="J648" i="9"/>
  <c r="J652" i="9"/>
  <c r="J656" i="9"/>
  <c r="J660" i="9"/>
  <c r="K823" i="9"/>
  <c r="K831" i="9"/>
  <c r="K836" i="9"/>
  <c r="K840" i="9"/>
  <c r="K844" i="9"/>
  <c r="K848" i="9"/>
  <c r="K852" i="9"/>
  <c r="K856" i="9"/>
  <c r="K860" i="9"/>
  <c r="K864" i="9"/>
  <c r="K868" i="9"/>
  <c r="K872" i="9"/>
  <c r="K876" i="9"/>
  <c r="K880" i="9"/>
  <c r="K884" i="9"/>
  <c r="K888" i="9"/>
  <c r="K892" i="9"/>
  <c r="K896" i="9"/>
  <c r="K900" i="9"/>
  <c r="K904" i="9"/>
  <c r="K908" i="9"/>
  <c r="K912" i="9"/>
  <c r="K916" i="9"/>
  <c r="K920" i="9"/>
  <c r="K924" i="9"/>
  <c r="K928" i="9"/>
  <c r="K932" i="9"/>
  <c r="K936" i="9"/>
  <c r="K940" i="9"/>
  <c r="K944" i="9"/>
  <c r="K948" i="9"/>
  <c r="K952" i="9"/>
  <c r="K956" i="9"/>
  <c r="K960" i="9"/>
  <c r="K964" i="9"/>
  <c r="K968" i="9"/>
  <c r="K972" i="9"/>
  <c r="K976" i="9"/>
  <c r="K980" i="9"/>
  <c r="K984" i="9"/>
  <c r="K988" i="9"/>
  <c r="K992" i="9"/>
  <c r="K996" i="9"/>
  <c r="K1000" i="9"/>
  <c r="J497" i="9"/>
  <c r="J501" i="9"/>
  <c r="J505" i="9"/>
  <c r="J509" i="9"/>
  <c r="J513" i="9"/>
  <c r="J517" i="9"/>
  <c r="J521" i="9"/>
  <c r="J525" i="9"/>
  <c r="J529" i="9"/>
  <c r="J533" i="9"/>
  <c r="J537" i="9"/>
  <c r="J541" i="9"/>
  <c r="J545" i="9"/>
  <c r="J549" i="9"/>
  <c r="J553" i="9"/>
  <c r="J557" i="9"/>
  <c r="J561" i="9"/>
  <c r="J565" i="9"/>
  <c r="J569" i="9"/>
  <c r="J573" i="9"/>
  <c r="J577" i="9"/>
  <c r="J581" i="9"/>
  <c r="J585" i="9"/>
  <c r="J589" i="9"/>
  <c r="J593" i="9"/>
  <c r="J597" i="9"/>
  <c r="J601" i="9"/>
  <c r="J605" i="9"/>
  <c r="J609" i="9"/>
  <c r="J613" i="9"/>
  <c r="J617" i="9"/>
  <c r="J621" i="9"/>
  <c r="J625" i="9"/>
  <c r="J629" i="9"/>
  <c r="J633" i="9"/>
  <c r="J637" i="9"/>
  <c r="J641" i="9"/>
  <c r="J645" i="9"/>
  <c r="J649" i="9"/>
  <c r="J653" i="9"/>
  <c r="J657" i="9"/>
  <c r="K814" i="9"/>
  <c r="K826" i="9"/>
  <c r="K833" i="9"/>
  <c r="K837" i="9"/>
  <c r="K841" i="9"/>
  <c r="K845" i="9"/>
  <c r="K849" i="9"/>
  <c r="K853" i="9"/>
  <c r="K857" i="9"/>
  <c r="K861" i="9"/>
  <c r="K865" i="9"/>
  <c r="K869" i="9"/>
  <c r="K873" i="9"/>
  <c r="K877" i="9"/>
  <c r="K881" i="9"/>
  <c r="K885" i="9"/>
  <c r="K889" i="9"/>
  <c r="K893" i="9"/>
  <c r="K897" i="9"/>
  <c r="K901" i="9"/>
  <c r="K905" i="9"/>
  <c r="K909" i="9"/>
  <c r="K913" i="9"/>
  <c r="K917" i="9"/>
  <c r="K921" i="9"/>
  <c r="K925" i="9"/>
  <c r="K929" i="9"/>
  <c r="K933" i="9"/>
  <c r="K937" i="9"/>
  <c r="K941" i="9"/>
  <c r="K945" i="9"/>
  <c r="K949" i="9"/>
  <c r="K953" i="9"/>
  <c r="K957" i="9"/>
  <c r="K961" i="9"/>
  <c r="K965" i="9"/>
  <c r="K969" i="9"/>
  <c r="K973" i="9"/>
  <c r="K977" i="9"/>
  <c r="K981" i="9"/>
  <c r="K985" i="9"/>
  <c r="K989" i="9"/>
  <c r="K993" i="9"/>
  <c r="K997" i="9"/>
  <c r="J498" i="9"/>
  <c r="J502" i="9"/>
  <c r="J506" i="9"/>
  <c r="J510" i="9"/>
  <c r="J514" i="9"/>
  <c r="J518" i="9"/>
  <c r="J522" i="9"/>
  <c r="J526" i="9"/>
  <c r="J530" i="9"/>
  <c r="J534" i="9"/>
  <c r="J538" i="9"/>
  <c r="J542" i="9"/>
  <c r="J546" i="9"/>
  <c r="J550" i="9"/>
  <c r="J554" i="9"/>
  <c r="J558" i="9"/>
  <c r="J562" i="9"/>
  <c r="J566" i="9"/>
  <c r="J570" i="9"/>
  <c r="J574" i="9"/>
  <c r="J578" i="9"/>
  <c r="J582" i="9"/>
  <c r="J586" i="9"/>
  <c r="K818" i="9"/>
  <c r="K827" i="9"/>
  <c r="K834" i="9"/>
  <c r="K838" i="9"/>
  <c r="K842" i="9"/>
  <c r="K846" i="9"/>
  <c r="K850" i="9"/>
  <c r="K854" i="9"/>
  <c r="K858" i="9"/>
  <c r="K862" i="9"/>
  <c r="K866" i="9"/>
  <c r="K870" i="9"/>
  <c r="K874" i="9"/>
  <c r="K878" i="9"/>
  <c r="K882" i="9"/>
  <c r="K886" i="9"/>
  <c r="K890" i="9"/>
  <c r="K894" i="9"/>
  <c r="K898" i="9"/>
  <c r="K902" i="9"/>
  <c r="K906" i="9"/>
  <c r="K910" i="9"/>
  <c r="K914" i="9"/>
  <c r="K918" i="9"/>
  <c r="K922" i="9"/>
  <c r="K926" i="9"/>
  <c r="K930" i="9"/>
  <c r="K934" i="9"/>
  <c r="K938" i="9"/>
  <c r="K942" i="9"/>
  <c r="K946" i="9"/>
  <c r="K950" i="9"/>
  <c r="K954" i="9"/>
  <c r="K958" i="9"/>
  <c r="K962" i="9"/>
  <c r="K966" i="9"/>
  <c r="K970" i="9"/>
  <c r="K974" i="9"/>
  <c r="K978" i="9"/>
  <c r="K982" i="9"/>
  <c r="K986" i="9"/>
  <c r="K994" i="9"/>
  <c r="K998" i="9"/>
  <c r="J495" i="9"/>
  <c r="J499" i="9"/>
  <c r="J503" i="9"/>
  <c r="J507" i="9"/>
  <c r="J511" i="9"/>
  <c r="J515" i="9"/>
  <c r="J519" i="9"/>
  <c r="J523" i="9"/>
  <c r="J527" i="9"/>
  <c r="J531" i="9"/>
  <c r="J535" i="9"/>
  <c r="J539" i="9"/>
  <c r="J543" i="9"/>
  <c r="J547" i="9"/>
  <c r="J551" i="9"/>
  <c r="J555" i="9"/>
  <c r="J559" i="9"/>
  <c r="J563" i="9"/>
  <c r="J567" i="9"/>
  <c r="J571" i="9"/>
  <c r="J575" i="9"/>
  <c r="J579" i="9"/>
  <c r="J583" i="9"/>
  <c r="J587" i="9"/>
  <c r="J591" i="9"/>
  <c r="J595" i="9"/>
  <c r="J599" i="9"/>
  <c r="J603" i="9"/>
  <c r="J594" i="9"/>
  <c r="J607" i="9"/>
  <c r="J615" i="9"/>
  <c r="J623" i="9"/>
  <c r="J631" i="9"/>
  <c r="J639" i="9"/>
  <c r="J647" i="9"/>
  <c r="J655" i="9"/>
  <c r="J662" i="9"/>
  <c r="J666" i="9"/>
  <c r="J670" i="9"/>
  <c r="J674" i="9"/>
  <c r="J678" i="9"/>
  <c r="J682" i="9"/>
  <c r="J686" i="9"/>
  <c r="J690" i="9"/>
  <c r="J694" i="9"/>
  <c r="J698" i="9"/>
  <c r="J702" i="9"/>
  <c r="J706" i="9"/>
  <c r="J710" i="9"/>
  <c r="J714" i="9"/>
  <c r="J718" i="9"/>
  <c r="J722" i="9"/>
  <c r="J726" i="9"/>
  <c r="J730" i="9"/>
  <c r="J734" i="9"/>
  <c r="J738" i="9"/>
  <c r="J742" i="9"/>
  <c r="J746" i="9"/>
  <c r="J750" i="9"/>
  <c r="J754" i="9"/>
  <c r="J758" i="9"/>
  <c r="J762" i="9"/>
  <c r="J766" i="9"/>
  <c r="J770" i="9"/>
  <c r="J774" i="9"/>
  <c r="J778" i="9"/>
  <c r="J782" i="9"/>
  <c r="J786" i="9"/>
  <c r="J790" i="9"/>
  <c r="J794" i="9"/>
  <c r="J798" i="9"/>
  <c r="J802" i="9"/>
  <c r="J806" i="9"/>
  <c r="J810" i="9"/>
  <c r="J814" i="9"/>
  <c r="J818" i="9"/>
  <c r="J822" i="9"/>
  <c r="J826" i="9"/>
  <c r="J830" i="9"/>
  <c r="J834" i="9"/>
  <c r="J838" i="9"/>
  <c r="J842" i="9"/>
  <c r="J846" i="9"/>
  <c r="J850" i="9"/>
  <c r="J854" i="9"/>
  <c r="J858" i="9"/>
  <c r="J862" i="9"/>
  <c r="J866" i="9"/>
  <c r="J870" i="9"/>
  <c r="J874" i="9"/>
  <c r="J878" i="9"/>
  <c r="J882" i="9"/>
  <c r="J886" i="9"/>
  <c r="J890" i="9"/>
  <c r="J894" i="9"/>
  <c r="J898" i="9"/>
  <c r="J902" i="9"/>
  <c r="J906" i="9"/>
  <c r="J910" i="9"/>
  <c r="J914" i="9"/>
  <c r="J918" i="9"/>
  <c r="J922" i="9"/>
  <c r="J926" i="9"/>
  <c r="J930" i="9"/>
  <c r="J934" i="9"/>
  <c r="J938" i="9"/>
  <c r="J942" i="9"/>
  <c r="J946" i="9"/>
  <c r="J950" i="9"/>
  <c r="J954" i="9"/>
  <c r="J958" i="9"/>
  <c r="J598" i="9"/>
  <c r="J610" i="9"/>
  <c r="J618" i="9"/>
  <c r="J626" i="9"/>
  <c r="J634" i="9"/>
  <c r="J642" i="9"/>
  <c r="J650" i="9"/>
  <c r="J658" i="9"/>
  <c r="J663" i="9"/>
  <c r="J667" i="9"/>
  <c r="J671" i="9"/>
  <c r="J675" i="9"/>
  <c r="J679" i="9"/>
  <c r="J683" i="9"/>
  <c r="J687" i="9"/>
  <c r="J691" i="9"/>
  <c r="J695" i="9"/>
  <c r="J699" i="9"/>
  <c r="J703" i="9"/>
  <c r="J707" i="9"/>
  <c r="J711" i="9"/>
  <c r="J715" i="9"/>
  <c r="J719" i="9"/>
  <c r="J723" i="9"/>
  <c r="J727" i="9"/>
  <c r="J731" i="9"/>
  <c r="J735" i="9"/>
  <c r="J739" i="9"/>
  <c r="J743" i="9"/>
  <c r="J747" i="9"/>
  <c r="J751" i="9"/>
  <c r="J755" i="9"/>
  <c r="J759" i="9"/>
  <c r="J763" i="9"/>
  <c r="J767" i="9"/>
  <c r="J771" i="9"/>
  <c r="J775" i="9"/>
  <c r="J779" i="9"/>
  <c r="J783" i="9"/>
  <c r="J787" i="9"/>
  <c r="J791" i="9"/>
  <c r="J795" i="9"/>
  <c r="J799" i="9"/>
  <c r="J803" i="9"/>
  <c r="J807" i="9"/>
  <c r="J811" i="9"/>
  <c r="J815" i="9"/>
  <c r="J819" i="9"/>
  <c r="J823" i="9"/>
  <c r="J827" i="9"/>
  <c r="J831" i="9"/>
  <c r="J835" i="9"/>
  <c r="J839" i="9"/>
  <c r="J843" i="9"/>
  <c r="J847" i="9"/>
  <c r="J851" i="9"/>
  <c r="J855" i="9"/>
  <c r="J859" i="9"/>
  <c r="J863" i="9"/>
  <c r="J867" i="9"/>
  <c r="J871" i="9"/>
  <c r="J875" i="9"/>
  <c r="J879" i="9"/>
  <c r="J883" i="9"/>
  <c r="J887" i="9"/>
  <c r="J891" i="9"/>
  <c r="J895" i="9"/>
  <c r="J899" i="9"/>
  <c r="J903" i="9"/>
  <c r="J907" i="9"/>
  <c r="J911" i="9"/>
  <c r="J915" i="9"/>
  <c r="J919" i="9"/>
  <c r="J923" i="9"/>
  <c r="J927" i="9"/>
  <c r="J931" i="9"/>
  <c r="J935" i="9"/>
  <c r="J939" i="9"/>
  <c r="J943" i="9"/>
  <c r="J947" i="9"/>
  <c r="J951" i="9"/>
  <c r="J955" i="9"/>
  <c r="J959" i="9"/>
  <c r="J963" i="9"/>
  <c r="J602" i="9"/>
  <c r="J611" i="9"/>
  <c r="J619" i="9"/>
  <c r="J627" i="9"/>
  <c r="J635" i="9"/>
  <c r="J643" i="9"/>
  <c r="J651" i="9"/>
  <c r="J659" i="9"/>
  <c r="J664" i="9"/>
  <c r="J668" i="9"/>
  <c r="J672" i="9"/>
  <c r="J676" i="9"/>
  <c r="J680" i="9"/>
  <c r="J684" i="9"/>
  <c r="J688" i="9"/>
  <c r="J692" i="9"/>
  <c r="J696" i="9"/>
  <c r="J700" i="9"/>
  <c r="J704" i="9"/>
  <c r="J708" i="9"/>
  <c r="J712" i="9"/>
  <c r="J716" i="9"/>
  <c r="J720" i="9"/>
  <c r="J724" i="9"/>
  <c r="J728" i="9"/>
  <c r="J732" i="9"/>
  <c r="J736" i="9"/>
  <c r="J740" i="9"/>
  <c r="J744" i="9"/>
  <c r="J748" i="9"/>
  <c r="J752" i="9"/>
  <c r="J756" i="9"/>
  <c r="J760" i="9"/>
  <c r="J764" i="9"/>
  <c r="J768" i="9"/>
  <c r="J772" i="9"/>
  <c r="J776" i="9"/>
  <c r="J780" i="9"/>
  <c r="J784" i="9"/>
  <c r="J788" i="9"/>
  <c r="J792" i="9"/>
  <c r="J796" i="9"/>
  <c r="J800" i="9"/>
  <c r="J804" i="9"/>
  <c r="J808" i="9"/>
  <c r="J812" i="9"/>
  <c r="J816" i="9"/>
  <c r="J820" i="9"/>
  <c r="J824" i="9"/>
  <c r="J828" i="9"/>
  <c r="J832" i="9"/>
  <c r="J836" i="9"/>
  <c r="J840" i="9"/>
  <c r="J844" i="9"/>
  <c r="J848" i="9"/>
  <c r="J852" i="9"/>
  <c r="J856" i="9"/>
  <c r="J860" i="9"/>
  <c r="J590" i="9"/>
  <c r="J606" i="9"/>
  <c r="J614" i="9"/>
  <c r="J622" i="9"/>
  <c r="J630" i="9"/>
  <c r="J638" i="9"/>
  <c r="J646" i="9"/>
  <c r="J654" i="9"/>
  <c r="J661" i="9"/>
  <c r="J665" i="9"/>
  <c r="J669" i="9"/>
  <c r="J673" i="9"/>
  <c r="J677" i="9"/>
  <c r="J681" i="9"/>
  <c r="J685" i="9"/>
  <c r="J689" i="9"/>
  <c r="J693" i="9"/>
  <c r="J697" i="9"/>
  <c r="J701" i="9"/>
  <c r="J705" i="9"/>
  <c r="J709" i="9"/>
  <c r="J713" i="9"/>
  <c r="J717" i="9"/>
  <c r="J721" i="9"/>
  <c r="J725" i="9"/>
  <c r="J729" i="9"/>
  <c r="J733" i="9"/>
  <c r="J737" i="9"/>
  <c r="J741" i="9"/>
  <c r="J745" i="9"/>
  <c r="J749" i="9"/>
  <c r="J753" i="9"/>
  <c r="J757" i="9"/>
  <c r="J761" i="9"/>
  <c r="J765" i="9"/>
  <c r="J769" i="9"/>
  <c r="J773" i="9"/>
  <c r="J777" i="9"/>
  <c r="J781" i="9"/>
  <c r="J785" i="9"/>
  <c r="J789" i="9"/>
  <c r="J793" i="9"/>
  <c r="J797" i="9"/>
  <c r="J801" i="9"/>
  <c r="J805" i="9"/>
  <c r="J809" i="9"/>
  <c r="J813" i="9"/>
  <c r="J817" i="9"/>
  <c r="J821" i="9"/>
  <c r="J825" i="9"/>
  <c r="J829" i="9"/>
  <c r="J833" i="9"/>
  <c r="J837" i="9"/>
  <c r="J841" i="9"/>
  <c r="J845" i="9"/>
  <c r="J849" i="9"/>
  <c r="J853" i="9"/>
  <c r="J857" i="9"/>
  <c r="J861" i="9"/>
  <c r="J865" i="9"/>
  <c r="J869" i="9"/>
  <c r="J873" i="9"/>
  <c r="J877" i="9"/>
  <c r="J881" i="9"/>
  <c r="J885" i="9"/>
  <c r="J889" i="9"/>
  <c r="J893" i="9"/>
  <c r="J897" i="9"/>
  <c r="J901" i="9"/>
  <c r="J905" i="9"/>
  <c r="J909" i="9"/>
  <c r="J913" i="9"/>
  <c r="J917" i="9"/>
  <c r="J921" i="9"/>
  <c r="J925" i="9"/>
  <c r="J929" i="9"/>
  <c r="J933" i="9"/>
  <c r="J937" i="9"/>
  <c r="J941" i="9"/>
  <c r="J945" i="9"/>
  <c r="J949" i="9"/>
  <c r="J953" i="9"/>
  <c r="J957" i="9"/>
  <c r="J961" i="9"/>
  <c r="J965" i="9"/>
  <c r="J868" i="9"/>
  <c r="J884" i="9"/>
  <c r="J900" i="9"/>
  <c r="J916" i="9"/>
  <c r="J932" i="9"/>
  <c r="J948" i="9"/>
  <c r="J962" i="9"/>
  <c r="J968" i="9"/>
  <c r="J972" i="9"/>
  <c r="J976" i="9"/>
  <c r="J980" i="9"/>
  <c r="J984" i="9"/>
  <c r="J988" i="9"/>
  <c r="J992" i="9"/>
  <c r="J996" i="9"/>
  <c r="J1000" i="9"/>
  <c r="J892" i="9"/>
  <c r="J924" i="9"/>
  <c r="J956" i="9"/>
  <c r="J970" i="9"/>
  <c r="J982" i="9"/>
  <c r="J994" i="9"/>
  <c r="J872" i="9"/>
  <c r="J888" i="9"/>
  <c r="J904" i="9"/>
  <c r="J920" i="9"/>
  <c r="J936" i="9"/>
  <c r="J952" i="9"/>
  <c r="J964" i="9"/>
  <c r="J969" i="9"/>
  <c r="J973" i="9"/>
  <c r="J977" i="9"/>
  <c r="J981" i="9"/>
  <c r="J985" i="9"/>
  <c r="J989" i="9"/>
  <c r="J993" i="9"/>
  <c r="J997" i="9"/>
  <c r="J876" i="9"/>
  <c r="J908" i="9"/>
  <c r="J940" i="9"/>
  <c r="J974" i="9"/>
  <c r="J986" i="9"/>
  <c r="J998" i="9"/>
  <c r="J864" i="9"/>
  <c r="J880" i="9"/>
  <c r="J896" i="9"/>
  <c r="J912" i="9"/>
  <c r="J928" i="9"/>
  <c r="J944" i="9"/>
  <c r="J960" i="9"/>
  <c r="J967" i="9"/>
  <c r="J971" i="9"/>
  <c r="J975" i="9"/>
  <c r="J979" i="9"/>
  <c r="J983" i="9"/>
  <c r="J987" i="9"/>
  <c r="J991" i="9"/>
  <c r="J995" i="9"/>
  <c r="J999" i="9"/>
  <c r="J966" i="9"/>
  <c r="J978" i="9"/>
  <c r="K493" i="9"/>
  <c r="K485" i="9"/>
  <c r="K477" i="9"/>
  <c r="K469" i="9"/>
  <c r="K461" i="9"/>
  <c r="K453" i="9"/>
  <c r="K445" i="9"/>
  <c r="K437" i="9"/>
  <c r="K492" i="9"/>
  <c r="K484" i="9"/>
  <c r="K476" i="9"/>
  <c r="K468" i="9"/>
  <c r="K460" i="9"/>
  <c r="K452" i="9"/>
  <c r="K444" i="9"/>
  <c r="K436" i="9"/>
  <c r="K491" i="9"/>
  <c r="K483" i="9"/>
  <c r="K475" i="9"/>
  <c r="K467" i="9"/>
  <c r="K459" i="9"/>
  <c r="K451" i="9"/>
  <c r="K443" i="9"/>
  <c r="K435" i="9"/>
  <c r="K490" i="9"/>
  <c r="K482" i="9"/>
  <c r="K474" i="9"/>
  <c r="K466" i="9"/>
  <c r="K458" i="9"/>
  <c r="K450" i="9"/>
  <c r="K442" i="9"/>
  <c r="K434" i="9"/>
  <c r="J491" i="9"/>
  <c r="J483" i="9"/>
  <c r="J475" i="9"/>
  <c r="J467" i="9"/>
  <c r="J459" i="9"/>
  <c r="J451" i="9"/>
  <c r="J443" i="9"/>
  <c r="J435" i="9"/>
  <c r="J490" i="9"/>
  <c r="J482" i="9"/>
  <c r="J474" i="9"/>
  <c r="J466" i="9"/>
  <c r="J458" i="9"/>
  <c r="J450" i="9"/>
  <c r="J442" i="9"/>
  <c r="J434" i="9"/>
  <c r="J489" i="9"/>
  <c r="J481" i="9"/>
  <c r="J473" i="9"/>
  <c r="J465" i="9"/>
  <c r="J457" i="9"/>
  <c r="J449" i="9"/>
  <c r="J441" i="9"/>
  <c r="J433" i="9"/>
  <c r="J488" i="9"/>
  <c r="J480" i="9"/>
  <c r="J472" i="9"/>
  <c r="J464" i="9"/>
  <c r="J456" i="9"/>
  <c r="J448" i="9"/>
  <c r="J440" i="9"/>
  <c r="J432" i="9"/>
  <c r="K489" i="9"/>
  <c r="K481" i="9"/>
  <c r="K473" i="9"/>
  <c r="K465" i="9"/>
  <c r="K457" i="9"/>
  <c r="K449" i="9"/>
  <c r="K441" i="9"/>
  <c r="K433" i="9"/>
  <c r="K488" i="9"/>
  <c r="K480" i="9"/>
  <c r="K472" i="9"/>
  <c r="K464" i="9"/>
  <c r="K456" i="9"/>
  <c r="K448" i="9"/>
  <c r="K440" i="9"/>
  <c r="K432" i="9"/>
  <c r="K487" i="9"/>
  <c r="K479" i="9"/>
  <c r="K471" i="9"/>
  <c r="K463" i="9"/>
  <c r="K455" i="9"/>
  <c r="K447" i="9"/>
  <c r="K439" i="9"/>
  <c r="K494" i="9"/>
  <c r="K486" i="9"/>
  <c r="K478" i="9"/>
  <c r="K470" i="9"/>
  <c r="K462" i="9"/>
  <c r="K454" i="9"/>
  <c r="K446" i="9"/>
  <c r="K438" i="9"/>
  <c r="J487" i="9"/>
  <c r="J479" i="9"/>
  <c r="J471" i="9"/>
  <c r="J463" i="9"/>
  <c r="J455" i="9"/>
  <c r="J447" i="9"/>
  <c r="J439" i="9"/>
  <c r="J494" i="9"/>
  <c r="J486" i="9"/>
  <c r="J478" i="9"/>
  <c r="J470" i="9"/>
  <c r="J462" i="9"/>
  <c r="J454" i="9"/>
  <c r="J446" i="9"/>
  <c r="J438" i="9"/>
  <c r="J493" i="9"/>
  <c r="J485" i="9"/>
  <c r="J477" i="9"/>
  <c r="J469" i="9"/>
  <c r="J461" i="9"/>
  <c r="J453" i="9"/>
  <c r="J445" i="9"/>
  <c r="J437" i="9"/>
  <c r="J492" i="9"/>
  <c r="J484" i="9"/>
  <c r="J476" i="9"/>
  <c r="J468" i="9"/>
  <c r="J460" i="9"/>
  <c r="J452" i="9"/>
  <c r="J444" i="9"/>
  <c r="J436" i="9"/>
  <c r="M458" i="9"/>
  <c r="M462" i="9"/>
  <c r="M466" i="9"/>
  <c r="M470" i="9"/>
  <c r="M474" i="9"/>
  <c r="M478" i="9"/>
  <c r="M482" i="9"/>
  <c r="M486" i="9"/>
  <c r="M490" i="9"/>
  <c r="M494" i="9"/>
  <c r="M498" i="9"/>
  <c r="M502" i="9"/>
  <c r="M506" i="9"/>
  <c r="M510" i="9"/>
  <c r="M514" i="9"/>
  <c r="M518" i="9"/>
  <c r="M522" i="9"/>
  <c r="M526" i="9"/>
  <c r="M530" i="9"/>
  <c r="M534" i="9"/>
  <c r="M538" i="9"/>
  <c r="M542" i="9"/>
  <c r="M546" i="9"/>
  <c r="M550" i="9"/>
  <c r="M554" i="9"/>
  <c r="M558" i="9"/>
  <c r="M562" i="9"/>
  <c r="M566" i="9"/>
  <c r="M570" i="9"/>
  <c r="M574" i="9"/>
  <c r="M578" i="9"/>
  <c r="M582" i="9"/>
  <c r="M586" i="9"/>
  <c r="M590" i="9"/>
  <c r="M594" i="9"/>
  <c r="M598" i="9"/>
  <c r="M602" i="9"/>
  <c r="M606" i="9"/>
  <c r="M610" i="9"/>
  <c r="M614" i="9"/>
  <c r="M618" i="9"/>
  <c r="M622" i="9"/>
  <c r="M626" i="9"/>
  <c r="M630" i="9"/>
  <c r="M634" i="9"/>
  <c r="M638" i="9"/>
  <c r="M642" i="9"/>
  <c r="M646" i="9"/>
  <c r="M650" i="9"/>
  <c r="M654" i="9"/>
  <c r="M658" i="9"/>
  <c r="M662" i="9"/>
  <c r="M666" i="9"/>
  <c r="M670" i="9"/>
  <c r="M674" i="9"/>
  <c r="M678" i="9"/>
  <c r="M682" i="9"/>
  <c r="M686" i="9"/>
  <c r="M690" i="9"/>
  <c r="M694" i="9"/>
  <c r="M698" i="9"/>
  <c r="M702" i="9"/>
  <c r="M706" i="9"/>
  <c r="M710" i="9"/>
  <c r="M714" i="9"/>
  <c r="M718" i="9"/>
  <c r="M722" i="9"/>
  <c r="M726" i="9"/>
  <c r="M730" i="9"/>
  <c r="M734" i="9"/>
  <c r="M738" i="9"/>
  <c r="M742" i="9"/>
  <c r="M746" i="9"/>
  <c r="M750" i="9"/>
  <c r="M754" i="9"/>
  <c r="M758" i="9"/>
  <c r="M762" i="9"/>
  <c r="M766" i="9"/>
  <c r="M770" i="9"/>
  <c r="M774" i="9"/>
  <c r="M778" i="9"/>
  <c r="M782" i="9"/>
  <c r="M786" i="9"/>
  <c r="M790" i="9"/>
  <c r="M455" i="9"/>
  <c r="M459" i="9"/>
  <c r="M463" i="9"/>
  <c r="M467" i="9"/>
  <c r="M471" i="9"/>
  <c r="M475" i="9"/>
  <c r="M479" i="9"/>
  <c r="M483" i="9"/>
  <c r="M487" i="9"/>
  <c r="M491" i="9"/>
  <c r="M495" i="9"/>
  <c r="M499" i="9"/>
  <c r="M503" i="9"/>
  <c r="M507" i="9"/>
  <c r="M511" i="9"/>
  <c r="M515" i="9"/>
  <c r="M519" i="9"/>
  <c r="M523" i="9"/>
  <c r="M527" i="9"/>
  <c r="M531" i="9"/>
  <c r="M535" i="9"/>
  <c r="M539" i="9"/>
  <c r="M543" i="9"/>
  <c r="M547" i="9"/>
  <c r="M551" i="9"/>
  <c r="M555" i="9"/>
  <c r="M559" i="9"/>
  <c r="M563" i="9"/>
  <c r="M567" i="9"/>
  <c r="M571" i="9"/>
  <c r="M575" i="9"/>
  <c r="M579" i="9"/>
  <c r="M583" i="9"/>
  <c r="M587" i="9"/>
  <c r="M591" i="9"/>
  <c r="M595" i="9"/>
  <c r="M599" i="9"/>
  <c r="M603" i="9"/>
  <c r="M607" i="9"/>
  <c r="M611" i="9"/>
  <c r="M615" i="9"/>
  <c r="M619" i="9"/>
  <c r="M623" i="9"/>
  <c r="M627" i="9"/>
  <c r="M631" i="9"/>
  <c r="M635" i="9"/>
  <c r="M639" i="9"/>
  <c r="M643" i="9"/>
  <c r="M647" i="9"/>
  <c r="M651" i="9"/>
  <c r="M655" i="9"/>
  <c r="M659" i="9"/>
  <c r="M663" i="9"/>
  <c r="M667" i="9"/>
  <c r="M671" i="9"/>
  <c r="M675" i="9"/>
  <c r="M679" i="9"/>
  <c r="M683" i="9"/>
  <c r="M687" i="9"/>
  <c r="M691" i="9"/>
  <c r="M695" i="9"/>
  <c r="M699" i="9"/>
  <c r="M703" i="9"/>
  <c r="M707" i="9"/>
  <c r="M711" i="9"/>
  <c r="M715" i="9"/>
  <c r="M719" i="9"/>
  <c r="M723" i="9"/>
  <c r="M727" i="9"/>
  <c r="M731" i="9"/>
  <c r="M735" i="9"/>
  <c r="M739" i="9"/>
  <c r="M743" i="9"/>
  <c r="M747" i="9"/>
  <c r="M751" i="9"/>
  <c r="M755" i="9"/>
  <c r="M759" i="9"/>
  <c r="M763" i="9"/>
  <c r="M767" i="9"/>
  <c r="M771" i="9"/>
  <c r="M775" i="9"/>
  <c r="M779" i="9"/>
  <c r="M783" i="9"/>
  <c r="M787" i="9"/>
  <c r="M791" i="9"/>
  <c r="M456" i="9"/>
  <c r="M460" i="9"/>
  <c r="M464" i="9"/>
  <c r="M468" i="9"/>
  <c r="M472" i="9"/>
  <c r="M476" i="9"/>
  <c r="M480" i="9"/>
  <c r="M484" i="9"/>
  <c r="M488" i="9"/>
  <c r="M492" i="9"/>
  <c r="M496" i="9"/>
  <c r="M500" i="9"/>
  <c r="M504" i="9"/>
  <c r="M508" i="9"/>
  <c r="M512" i="9"/>
  <c r="M516" i="9"/>
  <c r="M520" i="9"/>
  <c r="M524" i="9"/>
  <c r="M528" i="9"/>
  <c r="M532" i="9"/>
  <c r="M536" i="9"/>
  <c r="M540" i="9"/>
  <c r="M544" i="9"/>
  <c r="M548" i="9"/>
  <c r="M552" i="9"/>
  <c r="M556" i="9"/>
  <c r="M560" i="9"/>
  <c r="M564" i="9"/>
  <c r="M568" i="9"/>
  <c r="M572" i="9"/>
  <c r="M576" i="9"/>
  <c r="M580" i="9"/>
  <c r="M584" i="9"/>
  <c r="M588" i="9"/>
  <c r="M592" i="9"/>
  <c r="M596" i="9"/>
  <c r="M600" i="9"/>
  <c r="M604" i="9"/>
  <c r="M608" i="9"/>
  <c r="M612" i="9"/>
  <c r="M616" i="9"/>
  <c r="M620" i="9"/>
  <c r="M624" i="9"/>
  <c r="M628" i="9"/>
  <c r="M632" i="9"/>
  <c r="M636" i="9"/>
  <c r="M640" i="9"/>
  <c r="M644" i="9"/>
  <c r="M648" i="9"/>
  <c r="M652" i="9"/>
  <c r="M656" i="9"/>
  <c r="M660" i="9"/>
  <c r="M664" i="9"/>
  <c r="M668" i="9"/>
  <c r="M672" i="9"/>
  <c r="M676" i="9"/>
  <c r="M680" i="9"/>
  <c r="M684" i="9"/>
  <c r="M688" i="9"/>
  <c r="M692" i="9"/>
  <c r="M696" i="9"/>
  <c r="M700" i="9"/>
  <c r="M704" i="9"/>
  <c r="M708" i="9"/>
  <c r="M712" i="9"/>
  <c r="M716" i="9"/>
  <c r="M720" i="9"/>
  <c r="M724" i="9"/>
  <c r="M728" i="9"/>
  <c r="M732" i="9"/>
  <c r="M736" i="9"/>
  <c r="M740" i="9"/>
  <c r="M744" i="9"/>
  <c r="M748" i="9"/>
  <c r="M752" i="9"/>
  <c r="M756" i="9"/>
  <c r="M760" i="9"/>
  <c r="M764" i="9"/>
  <c r="M768" i="9"/>
  <c r="M772" i="9"/>
  <c r="M457" i="9"/>
  <c r="M461" i="9"/>
  <c r="M465" i="9"/>
  <c r="M469" i="9"/>
  <c r="M473" i="9"/>
  <c r="M477" i="9"/>
  <c r="M481" i="9"/>
  <c r="M485" i="9"/>
  <c r="M489" i="9"/>
  <c r="M493" i="9"/>
  <c r="M497" i="9"/>
  <c r="M501" i="9"/>
  <c r="M505" i="9"/>
  <c r="M509" i="9"/>
  <c r="M513" i="9"/>
  <c r="M517" i="9"/>
  <c r="M521" i="9"/>
  <c r="M525" i="9"/>
  <c r="M529" i="9"/>
  <c r="M533" i="9"/>
  <c r="M537" i="9"/>
  <c r="M541" i="9"/>
  <c r="M545" i="9"/>
  <c r="M549" i="9"/>
  <c r="M553" i="9"/>
  <c r="M557" i="9"/>
  <c r="M561" i="9"/>
  <c r="M565" i="9"/>
  <c r="M569" i="9"/>
  <c r="M573" i="9"/>
  <c r="M577" i="9"/>
  <c r="M581" i="9"/>
  <c r="M585" i="9"/>
  <c r="M589" i="9"/>
  <c r="M593" i="9"/>
  <c r="M597" i="9"/>
  <c r="M601" i="9"/>
  <c r="M605" i="9"/>
  <c r="M609" i="9"/>
  <c r="M613" i="9"/>
  <c r="M617" i="9"/>
  <c r="M621" i="9"/>
  <c r="M625" i="9"/>
  <c r="M629" i="9"/>
  <c r="M633" i="9"/>
  <c r="M637" i="9"/>
  <c r="M641" i="9"/>
  <c r="M645" i="9"/>
  <c r="M649" i="9"/>
  <c r="M653" i="9"/>
  <c r="M657" i="9"/>
  <c r="M661" i="9"/>
  <c r="M665" i="9"/>
  <c r="M669" i="9"/>
  <c r="M673" i="9"/>
  <c r="M677" i="9"/>
  <c r="M681" i="9"/>
  <c r="M685" i="9"/>
  <c r="M689" i="9"/>
  <c r="M693" i="9"/>
  <c r="M697" i="9"/>
  <c r="M701" i="9"/>
  <c r="M705" i="9"/>
  <c r="M709" i="9"/>
  <c r="M713" i="9"/>
  <c r="M717" i="9"/>
  <c r="M721" i="9"/>
  <c r="M725" i="9"/>
  <c r="M729" i="9"/>
  <c r="M733" i="9"/>
  <c r="M737" i="9"/>
  <c r="M741" i="9"/>
  <c r="M745" i="9"/>
  <c r="M749" i="9"/>
  <c r="M753" i="9"/>
  <c r="M757" i="9"/>
  <c r="M761" i="9"/>
  <c r="M765" i="9"/>
  <c r="M769" i="9"/>
  <c r="M773" i="9"/>
  <c r="M777" i="9"/>
  <c r="M781" i="9"/>
  <c r="M785" i="9"/>
  <c r="M789" i="9"/>
  <c r="M776" i="9"/>
  <c r="M792" i="9"/>
  <c r="M796" i="9"/>
  <c r="M800" i="9"/>
  <c r="M804" i="9"/>
  <c r="M808" i="9"/>
  <c r="M812" i="9"/>
  <c r="M816" i="9"/>
  <c r="M820" i="9"/>
  <c r="M824" i="9"/>
  <c r="M828" i="9"/>
  <c r="M832" i="9"/>
  <c r="M836" i="9"/>
  <c r="M840" i="9"/>
  <c r="M844" i="9"/>
  <c r="M848" i="9"/>
  <c r="M852" i="9"/>
  <c r="M856" i="9"/>
  <c r="M860" i="9"/>
  <c r="M864" i="9"/>
  <c r="M868" i="9"/>
  <c r="M872" i="9"/>
  <c r="M876" i="9"/>
  <c r="M880" i="9"/>
  <c r="M884" i="9"/>
  <c r="M888" i="9"/>
  <c r="M892" i="9"/>
  <c r="M896" i="9"/>
  <c r="M900" i="9"/>
  <c r="M904" i="9"/>
  <c r="M908" i="9"/>
  <c r="M912" i="9"/>
  <c r="M916" i="9"/>
  <c r="M920" i="9"/>
  <c r="M924" i="9"/>
  <c r="M928" i="9"/>
  <c r="M932" i="9"/>
  <c r="M936" i="9"/>
  <c r="M940" i="9"/>
  <c r="M944" i="9"/>
  <c r="M948" i="9"/>
  <c r="M952" i="9"/>
  <c r="M956" i="9"/>
  <c r="M960" i="9"/>
  <c r="M964" i="9"/>
  <c r="M968" i="9"/>
  <c r="M972" i="9"/>
  <c r="M976" i="9"/>
  <c r="M980" i="9"/>
  <c r="M984" i="9"/>
  <c r="M988" i="9"/>
  <c r="M992" i="9"/>
  <c r="M996" i="9"/>
  <c r="M1000" i="9"/>
  <c r="L457" i="9"/>
  <c r="L461" i="9"/>
  <c r="L465" i="9"/>
  <c r="L469" i="9"/>
  <c r="L473" i="9"/>
  <c r="L477" i="9"/>
  <c r="L481" i="9"/>
  <c r="L485" i="9"/>
  <c r="L489" i="9"/>
  <c r="L493" i="9"/>
  <c r="L497" i="9"/>
  <c r="L501" i="9"/>
  <c r="L505" i="9"/>
  <c r="L509" i="9"/>
  <c r="L513" i="9"/>
  <c r="L517" i="9"/>
  <c r="L521" i="9"/>
  <c r="L525" i="9"/>
  <c r="L529" i="9"/>
  <c r="L533" i="9"/>
  <c r="L537" i="9"/>
  <c r="L541" i="9"/>
  <c r="L545" i="9"/>
  <c r="L549" i="9"/>
  <c r="L553" i="9"/>
  <c r="M780" i="9"/>
  <c r="M793" i="9"/>
  <c r="M797" i="9"/>
  <c r="M801" i="9"/>
  <c r="M805" i="9"/>
  <c r="M809" i="9"/>
  <c r="M813" i="9"/>
  <c r="M817" i="9"/>
  <c r="M821" i="9"/>
  <c r="M825" i="9"/>
  <c r="M829" i="9"/>
  <c r="M833" i="9"/>
  <c r="M837" i="9"/>
  <c r="M841" i="9"/>
  <c r="M845" i="9"/>
  <c r="M849" i="9"/>
  <c r="M853" i="9"/>
  <c r="M857" i="9"/>
  <c r="M861" i="9"/>
  <c r="M865" i="9"/>
  <c r="M869" i="9"/>
  <c r="M873" i="9"/>
  <c r="M877" i="9"/>
  <c r="M881" i="9"/>
  <c r="M885" i="9"/>
  <c r="M889" i="9"/>
  <c r="M893" i="9"/>
  <c r="M897" i="9"/>
  <c r="M901" i="9"/>
  <c r="M905" i="9"/>
  <c r="M909" i="9"/>
  <c r="M913" i="9"/>
  <c r="M917" i="9"/>
  <c r="M921" i="9"/>
  <c r="M925" i="9"/>
  <c r="M929" i="9"/>
  <c r="M933" i="9"/>
  <c r="M937" i="9"/>
  <c r="M941" i="9"/>
  <c r="M945" i="9"/>
  <c r="M949" i="9"/>
  <c r="M953" i="9"/>
  <c r="M957" i="9"/>
  <c r="M961" i="9"/>
  <c r="M965" i="9"/>
  <c r="M969" i="9"/>
  <c r="M973" i="9"/>
  <c r="M977" i="9"/>
  <c r="M981" i="9"/>
  <c r="M985" i="9"/>
  <c r="M989" i="9"/>
  <c r="M993" i="9"/>
  <c r="M997" i="9"/>
  <c r="L458" i="9"/>
  <c r="L462" i="9"/>
  <c r="L466" i="9"/>
  <c r="L470" i="9"/>
  <c r="L474" i="9"/>
  <c r="L478" i="9"/>
  <c r="L482" i="9"/>
  <c r="L486" i="9"/>
  <c r="L490" i="9"/>
  <c r="L494" i="9"/>
  <c r="L498" i="9"/>
  <c r="L502" i="9"/>
  <c r="M784" i="9"/>
  <c r="M794" i="9"/>
  <c r="M798" i="9"/>
  <c r="M802" i="9"/>
  <c r="M806" i="9"/>
  <c r="M810" i="9"/>
  <c r="M814" i="9"/>
  <c r="M818" i="9"/>
  <c r="M822" i="9"/>
  <c r="M826" i="9"/>
  <c r="M830" i="9"/>
  <c r="M834" i="9"/>
  <c r="M838" i="9"/>
  <c r="M842" i="9"/>
  <c r="M846" i="9"/>
  <c r="M850" i="9"/>
  <c r="M854" i="9"/>
  <c r="M858" i="9"/>
  <c r="M862" i="9"/>
  <c r="M866" i="9"/>
  <c r="M870" i="9"/>
  <c r="M874" i="9"/>
  <c r="M878" i="9"/>
  <c r="M882" i="9"/>
  <c r="M886" i="9"/>
  <c r="M890" i="9"/>
  <c r="M894" i="9"/>
  <c r="M898" i="9"/>
  <c r="M902" i="9"/>
  <c r="M906" i="9"/>
  <c r="M910" i="9"/>
  <c r="M914" i="9"/>
  <c r="M918" i="9"/>
  <c r="M922" i="9"/>
  <c r="M926" i="9"/>
  <c r="M930" i="9"/>
  <c r="M934" i="9"/>
  <c r="M938" i="9"/>
  <c r="M942" i="9"/>
  <c r="M946" i="9"/>
  <c r="M950" i="9"/>
  <c r="M954" i="9"/>
  <c r="M958" i="9"/>
  <c r="M962" i="9"/>
  <c r="M966" i="9"/>
  <c r="M970" i="9"/>
  <c r="M974" i="9"/>
  <c r="M978" i="9"/>
  <c r="M982" i="9"/>
  <c r="M986" i="9"/>
  <c r="M994" i="9"/>
  <c r="M998" i="9"/>
  <c r="L455" i="9"/>
  <c r="L459" i="9"/>
  <c r="L463" i="9"/>
  <c r="L467" i="9"/>
  <c r="L471" i="9"/>
  <c r="L475" i="9"/>
  <c r="L479" i="9"/>
  <c r="L483" i="9"/>
  <c r="L487" i="9"/>
  <c r="L491" i="9"/>
  <c r="L495" i="9"/>
  <c r="L499" i="9"/>
  <c r="L503" i="9"/>
  <c r="L507" i="9"/>
  <c r="L511" i="9"/>
  <c r="L515" i="9"/>
  <c r="L519" i="9"/>
  <c r="L523" i="9"/>
  <c r="M788" i="9"/>
  <c r="M795" i="9"/>
  <c r="M799" i="9"/>
  <c r="M803" i="9"/>
  <c r="M807" i="9"/>
  <c r="M811" i="9"/>
  <c r="M815" i="9"/>
  <c r="M819" i="9"/>
  <c r="M823" i="9"/>
  <c r="M827" i="9"/>
  <c r="M831" i="9"/>
  <c r="M835" i="9"/>
  <c r="M839" i="9"/>
  <c r="M843" i="9"/>
  <c r="M847" i="9"/>
  <c r="M851" i="9"/>
  <c r="M855" i="9"/>
  <c r="M859" i="9"/>
  <c r="M863" i="9"/>
  <c r="M867" i="9"/>
  <c r="M871" i="9"/>
  <c r="M875" i="9"/>
  <c r="M879" i="9"/>
  <c r="M883" i="9"/>
  <c r="M887" i="9"/>
  <c r="M891" i="9"/>
  <c r="M895" i="9"/>
  <c r="M899" i="9"/>
  <c r="M903" i="9"/>
  <c r="M907" i="9"/>
  <c r="M911" i="9"/>
  <c r="M915" i="9"/>
  <c r="M919" i="9"/>
  <c r="M923" i="9"/>
  <c r="M927" i="9"/>
  <c r="M931" i="9"/>
  <c r="M935" i="9"/>
  <c r="M939" i="9"/>
  <c r="M943" i="9"/>
  <c r="M947" i="9"/>
  <c r="M951" i="9"/>
  <c r="M955" i="9"/>
  <c r="M959" i="9"/>
  <c r="M963" i="9"/>
  <c r="M967" i="9"/>
  <c r="M971" i="9"/>
  <c r="M975" i="9"/>
  <c r="M979" i="9"/>
  <c r="M983" i="9"/>
  <c r="M987" i="9"/>
  <c r="M991" i="9"/>
  <c r="M995" i="9"/>
  <c r="M999" i="9"/>
  <c r="L456" i="9"/>
  <c r="L460" i="9"/>
  <c r="L464" i="9"/>
  <c r="L468" i="9"/>
  <c r="L472" i="9"/>
  <c r="L476" i="9"/>
  <c r="L480" i="9"/>
  <c r="L484" i="9"/>
  <c r="L488" i="9"/>
  <c r="L492" i="9"/>
  <c r="L496" i="9"/>
  <c r="L500" i="9"/>
  <c r="L504" i="9"/>
  <c r="L508" i="9"/>
  <c r="L512" i="9"/>
  <c r="L516" i="9"/>
  <c r="L520" i="9"/>
  <c r="L524" i="9"/>
  <c r="L528" i="9"/>
  <c r="L532" i="9"/>
  <c r="L536" i="9"/>
  <c r="L540" i="9"/>
  <c r="L544" i="9"/>
  <c r="L548" i="9"/>
  <c r="L552" i="9"/>
  <c r="L556" i="9"/>
  <c r="L560" i="9"/>
  <c r="L564" i="9"/>
  <c r="L568" i="9"/>
  <c r="L572" i="9"/>
  <c r="L576" i="9"/>
  <c r="L580" i="9"/>
  <c r="L518" i="9"/>
  <c r="L530" i="9"/>
  <c r="L538" i="9"/>
  <c r="L546" i="9"/>
  <c r="L554" i="9"/>
  <c r="L559" i="9"/>
  <c r="L565" i="9"/>
  <c r="L570" i="9"/>
  <c r="L575" i="9"/>
  <c r="L581" i="9"/>
  <c r="L585" i="9"/>
  <c r="L589" i="9"/>
  <c r="L593" i="9"/>
  <c r="L597" i="9"/>
  <c r="L601" i="9"/>
  <c r="L605" i="9"/>
  <c r="L609" i="9"/>
  <c r="L613" i="9"/>
  <c r="L617" i="9"/>
  <c r="L621" i="9"/>
  <c r="L625" i="9"/>
  <c r="L629" i="9"/>
  <c r="L633" i="9"/>
  <c r="L637" i="9"/>
  <c r="L641" i="9"/>
  <c r="L645" i="9"/>
  <c r="L649" i="9"/>
  <c r="L653" i="9"/>
  <c r="L657" i="9"/>
  <c r="L661" i="9"/>
  <c r="L665" i="9"/>
  <c r="L669" i="9"/>
  <c r="L673" i="9"/>
  <c r="L677" i="9"/>
  <c r="L681" i="9"/>
  <c r="L685" i="9"/>
  <c r="L689" i="9"/>
  <c r="L693" i="9"/>
  <c r="L697" i="9"/>
  <c r="L701" i="9"/>
  <c r="L705" i="9"/>
  <c r="L709" i="9"/>
  <c r="L713" i="9"/>
  <c r="L717" i="9"/>
  <c r="L721" i="9"/>
  <c r="L725" i="9"/>
  <c r="L729" i="9"/>
  <c r="L733" i="9"/>
  <c r="L737" i="9"/>
  <c r="L741" i="9"/>
  <c r="L745" i="9"/>
  <c r="L749" i="9"/>
  <c r="L753" i="9"/>
  <c r="L757" i="9"/>
  <c r="L761" i="9"/>
  <c r="L765" i="9"/>
  <c r="L769" i="9"/>
  <c r="L773" i="9"/>
  <c r="L777" i="9"/>
  <c r="L781" i="9"/>
  <c r="L785" i="9"/>
  <c r="L789" i="9"/>
  <c r="L793" i="9"/>
  <c r="L797" i="9"/>
  <c r="L801" i="9"/>
  <c r="L805" i="9"/>
  <c r="L809" i="9"/>
  <c r="L813" i="9"/>
  <c r="L817" i="9"/>
  <c r="L821" i="9"/>
  <c r="L825" i="9"/>
  <c r="L829" i="9"/>
  <c r="L833" i="9"/>
  <c r="L837" i="9"/>
  <c r="L841" i="9"/>
  <c r="L845" i="9"/>
  <c r="L849" i="9"/>
  <c r="L853" i="9"/>
  <c r="L857" i="9"/>
  <c r="L861" i="9"/>
  <c r="L865" i="9"/>
  <c r="L869" i="9"/>
  <c r="L873" i="9"/>
  <c r="L877" i="9"/>
  <c r="L881" i="9"/>
  <c r="L885" i="9"/>
  <c r="L889" i="9"/>
  <c r="L893" i="9"/>
  <c r="L897" i="9"/>
  <c r="L510" i="9"/>
  <c r="L526" i="9"/>
  <c r="L534" i="9"/>
  <c r="L542" i="9"/>
  <c r="L550" i="9"/>
  <c r="L557" i="9"/>
  <c r="L562" i="9"/>
  <c r="L567" i="9"/>
  <c r="L573" i="9"/>
  <c r="L578" i="9"/>
  <c r="L583" i="9"/>
  <c r="L587" i="9"/>
  <c r="L591" i="9"/>
  <c r="L595" i="9"/>
  <c r="L599" i="9"/>
  <c r="L603" i="9"/>
  <c r="L607" i="9"/>
  <c r="L611" i="9"/>
  <c r="L615" i="9"/>
  <c r="L619" i="9"/>
  <c r="L623" i="9"/>
  <c r="L627" i="9"/>
  <c r="L631" i="9"/>
  <c r="L635" i="9"/>
  <c r="L639" i="9"/>
  <c r="L643" i="9"/>
  <c r="L647" i="9"/>
  <c r="L651" i="9"/>
  <c r="L655" i="9"/>
  <c r="L659" i="9"/>
  <c r="L663" i="9"/>
  <c r="L667" i="9"/>
  <c r="L671" i="9"/>
  <c r="L675" i="9"/>
  <c r="L679" i="9"/>
  <c r="L683" i="9"/>
  <c r="L687" i="9"/>
  <c r="L691" i="9"/>
  <c r="L695" i="9"/>
  <c r="L699" i="9"/>
  <c r="L703" i="9"/>
  <c r="L707" i="9"/>
  <c r="L711" i="9"/>
  <c r="L715" i="9"/>
  <c r="L719" i="9"/>
  <c r="L723" i="9"/>
  <c r="L727" i="9"/>
  <c r="L731" i="9"/>
  <c r="L735" i="9"/>
  <c r="L739" i="9"/>
  <c r="L743" i="9"/>
  <c r="L747" i="9"/>
  <c r="L751" i="9"/>
  <c r="L755" i="9"/>
  <c r="L759" i="9"/>
  <c r="L763" i="9"/>
  <c r="L767" i="9"/>
  <c r="L771" i="9"/>
  <c r="L775" i="9"/>
  <c r="L779" i="9"/>
  <c r="L783" i="9"/>
  <c r="L787" i="9"/>
  <c r="L791" i="9"/>
  <c r="L795" i="9"/>
  <c r="L799" i="9"/>
  <c r="L803" i="9"/>
  <c r="L807" i="9"/>
  <c r="L811" i="9"/>
  <c r="L815" i="9"/>
  <c r="L819" i="9"/>
  <c r="L823" i="9"/>
  <c r="L827" i="9"/>
  <c r="L831" i="9"/>
  <c r="L835" i="9"/>
  <c r="L839" i="9"/>
  <c r="L843" i="9"/>
  <c r="L847" i="9"/>
  <c r="L851" i="9"/>
  <c r="L855" i="9"/>
  <c r="L859" i="9"/>
  <c r="L863" i="9"/>
  <c r="L867" i="9"/>
  <c r="L871" i="9"/>
  <c r="L875" i="9"/>
  <c r="L879" i="9"/>
  <c r="L514" i="9"/>
  <c r="L527" i="9"/>
  <c r="L535" i="9"/>
  <c r="L543" i="9"/>
  <c r="L551" i="9"/>
  <c r="L558" i="9"/>
  <c r="L563" i="9"/>
  <c r="L569" i="9"/>
  <c r="L574" i="9"/>
  <c r="L579" i="9"/>
  <c r="L584" i="9"/>
  <c r="L588" i="9"/>
  <c r="L592" i="9"/>
  <c r="L596" i="9"/>
  <c r="L600" i="9"/>
  <c r="L604" i="9"/>
  <c r="L608" i="9"/>
  <c r="L612" i="9"/>
  <c r="L616" i="9"/>
  <c r="L620" i="9"/>
  <c r="L624" i="9"/>
  <c r="L628" i="9"/>
  <c r="L632" i="9"/>
  <c r="L636" i="9"/>
  <c r="L640" i="9"/>
  <c r="L644" i="9"/>
  <c r="L648" i="9"/>
  <c r="L652" i="9"/>
  <c r="L656" i="9"/>
  <c r="L660" i="9"/>
  <c r="L664" i="9"/>
  <c r="L668" i="9"/>
  <c r="L672" i="9"/>
  <c r="L676" i="9"/>
  <c r="L680" i="9"/>
  <c r="L684" i="9"/>
  <c r="L688" i="9"/>
  <c r="L692" i="9"/>
  <c r="L696" i="9"/>
  <c r="L700" i="9"/>
  <c r="L704" i="9"/>
  <c r="L708" i="9"/>
  <c r="L712" i="9"/>
  <c r="L716" i="9"/>
  <c r="L720" i="9"/>
  <c r="L724" i="9"/>
  <c r="L728" i="9"/>
  <c r="L732" i="9"/>
  <c r="L736" i="9"/>
  <c r="L740" i="9"/>
  <c r="L744" i="9"/>
  <c r="L748" i="9"/>
  <c r="L752" i="9"/>
  <c r="L756" i="9"/>
  <c r="L760" i="9"/>
  <c r="L764" i="9"/>
  <c r="L768" i="9"/>
  <c r="L772" i="9"/>
  <c r="L776" i="9"/>
  <c r="L780" i="9"/>
  <c r="L784" i="9"/>
  <c r="L788" i="9"/>
  <c r="L792" i="9"/>
  <c r="L796" i="9"/>
  <c r="L800" i="9"/>
  <c r="L804" i="9"/>
  <c r="L808" i="9"/>
  <c r="L812" i="9"/>
  <c r="L816" i="9"/>
  <c r="L820" i="9"/>
  <c r="L824" i="9"/>
  <c r="L828" i="9"/>
  <c r="L832" i="9"/>
  <c r="L836" i="9"/>
  <c r="L840" i="9"/>
  <c r="L844" i="9"/>
  <c r="L848" i="9"/>
  <c r="L852" i="9"/>
  <c r="L539" i="9"/>
  <c r="L566" i="9"/>
  <c r="L586" i="9"/>
  <c r="L602" i="9"/>
  <c r="L618" i="9"/>
  <c r="L634" i="9"/>
  <c r="L650" i="9"/>
  <c r="L666" i="9"/>
  <c r="L682" i="9"/>
  <c r="L698" i="9"/>
  <c r="L714" i="9"/>
  <c r="L730" i="9"/>
  <c r="L746" i="9"/>
  <c r="L762" i="9"/>
  <c r="L778" i="9"/>
  <c r="L794" i="9"/>
  <c r="L810" i="9"/>
  <c r="L826" i="9"/>
  <c r="L842" i="9"/>
  <c r="L856" i="9"/>
  <c r="L864" i="9"/>
  <c r="L872" i="9"/>
  <c r="L880" i="9"/>
  <c r="L886" i="9"/>
  <c r="L891" i="9"/>
  <c r="L896" i="9"/>
  <c r="L901" i="9"/>
  <c r="L905" i="9"/>
  <c r="L909" i="9"/>
  <c r="L913" i="9"/>
  <c r="L917" i="9"/>
  <c r="L921" i="9"/>
  <c r="L925" i="9"/>
  <c r="L929" i="9"/>
  <c r="L933" i="9"/>
  <c r="L937" i="9"/>
  <c r="L941" i="9"/>
  <c r="L945" i="9"/>
  <c r="L949" i="9"/>
  <c r="L953" i="9"/>
  <c r="L957" i="9"/>
  <c r="L961" i="9"/>
  <c r="L965" i="9"/>
  <c r="L969" i="9"/>
  <c r="L973" i="9"/>
  <c r="L977" i="9"/>
  <c r="L981" i="9"/>
  <c r="L985" i="9"/>
  <c r="L989" i="9"/>
  <c r="L993" i="9"/>
  <c r="L997" i="9"/>
  <c r="L506" i="9"/>
  <c r="L590" i="9"/>
  <c r="L606" i="9"/>
  <c r="L622" i="9"/>
  <c r="L638" i="9"/>
  <c r="L654" i="9"/>
  <c r="L670" i="9"/>
  <c r="L718" i="9"/>
  <c r="L766" i="9"/>
  <c r="L814" i="9"/>
  <c r="L858" i="9"/>
  <c r="L866" i="9"/>
  <c r="L887" i="9"/>
  <c r="L902" i="9"/>
  <c r="L914" i="9"/>
  <c r="L926" i="9"/>
  <c r="L934" i="9"/>
  <c r="L942" i="9"/>
  <c r="L954" i="9"/>
  <c r="L966" i="9"/>
  <c r="L978" i="9"/>
  <c r="L986" i="9"/>
  <c r="L998" i="9"/>
  <c r="L522" i="9"/>
  <c r="L555" i="9"/>
  <c r="L577" i="9"/>
  <c r="L594" i="9"/>
  <c r="L610" i="9"/>
  <c r="L626" i="9"/>
  <c r="L642" i="9"/>
  <c r="L658" i="9"/>
  <c r="L674" i="9"/>
  <c r="L690" i="9"/>
  <c r="L706" i="9"/>
  <c r="L722" i="9"/>
  <c r="L738" i="9"/>
  <c r="L754" i="9"/>
  <c r="L770" i="9"/>
  <c r="L786" i="9"/>
  <c r="L802" i="9"/>
  <c r="L818" i="9"/>
  <c r="L834" i="9"/>
  <c r="L850" i="9"/>
  <c r="L860" i="9"/>
  <c r="L868" i="9"/>
  <c r="L876" i="9"/>
  <c r="L883" i="9"/>
  <c r="L888" i="9"/>
  <c r="L894" i="9"/>
  <c r="L899" i="9"/>
  <c r="L903" i="9"/>
  <c r="L907" i="9"/>
  <c r="L911" i="9"/>
  <c r="L915" i="9"/>
  <c r="L919" i="9"/>
  <c r="L923" i="9"/>
  <c r="L927" i="9"/>
  <c r="L931" i="9"/>
  <c r="L935" i="9"/>
  <c r="L939" i="9"/>
  <c r="L943" i="9"/>
  <c r="L947" i="9"/>
  <c r="L951" i="9"/>
  <c r="L955" i="9"/>
  <c r="L959" i="9"/>
  <c r="L963" i="9"/>
  <c r="L967" i="9"/>
  <c r="L971" i="9"/>
  <c r="L975" i="9"/>
  <c r="L979" i="9"/>
  <c r="L983" i="9"/>
  <c r="L987" i="9"/>
  <c r="L991" i="9"/>
  <c r="L995" i="9"/>
  <c r="L999" i="9"/>
  <c r="L571" i="9"/>
  <c r="L702" i="9"/>
  <c r="L750" i="9"/>
  <c r="L798" i="9"/>
  <c r="L846" i="9"/>
  <c r="L882" i="9"/>
  <c r="L898" i="9"/>
  <c r="L906" i="9"/>
  <c r="L918" i="9"/>
  <c r="L930" i="9"/>
  <c r="L946" i="9"/>
  <c r="L958" i="9"/>
  <c r="L970" i="9"/>
  <c r="L982" i="9"/>
  <c r="L994" i="9"/>
  <c r="L531" i="9"/>
  <c r="L561" i="9"/>
  <c r="L582" i="9"/>
  <c r="L598" i="9"/>
  <c r="L614" i="9"/>
  <c r="L630" i="9"/>
  <c r="L646" i="9"/>
  <c r="L662" i="9"/>
  <c r="L678" i="9"/>
  <c r="L694" i="9"/>
  <c r="L710" i="9"/>
  <c r="L726" i="9"/>
  <c r="L742" i="9"/>
  <c r="L758" i="9"/>
  <c r="L774" i="9"/>
  <c r="L790" i="9"/>
  <c r="L806" i="9"/>
  <c r="L822" i="9"/>
  <c r="L838" i="9"/>
  <c r="L854" i="9"/>
  <c r="L862" i="9"/>
  <c r="L870" i="9"/>
  <c r="L878" i="9"/>
  <c r="L884" i="9"/>
  <c r="L890" i="9"/>
  <c r="L895" i="9"/>
  <c r="L900" i="9"/>
  <c r="L904" i="9"/>
  <c r="L908" i="9"/>
  <c r="L912" i="9"/>
  <c r="L916" i="9"/>
  <c r="L920" i="9"/>
  <c r="L924" i="9"/>
  <c r="L928" i="9"/>
  <c r="L932" i="9"/>
  <c r="L936" i="9"/>
  <c r="L940" i="9"/>
  <c r="L944" i="9"/>
  <c r="L948" i="9"/>
  <c r="L952" i="9"/>
  <c r="L956" i="9"/>
  <c r="L960" i="9"/>
  <c r="L964" i="9"/>
  <c r="L968" i="9"/>
  <c r="L972" i="9"/>
  <c r="L976" i="9"/>
  <c r="L980" i="9"/>
  <c r="L984" i="9"/>
  <c r="L988" i="9"/>
  <c r="L992" i="9"/>
  <c r="L996" i="9"/>
  <c r="L1000" i="9"/>
  <c r="L547" i="9"/>
  <c r="L686" i="9"/>
  <c r="L734" i="9"/>
  <c r="L782" i="9"/>
  <c r="L830" i="9"/>
  <c r="L874" i="9"/>
  <c r="L892" i="9"/>
  <c r="L910" i="9"/>
  <c r="L922" i="9"/>
  <c r="L938" i="9"/>
  <c r="L950" i="9"/>
  <c r="L962" i="9"/>
  <c r="L974" i="9"/>
  <c r="L454" i="9"/>
  <c r="L446" i="9"/>
  <c r="L437" i="9"/>
  <c r="L451" i="9"/>
  <c r="L443" i="9"/>
  <c r="L436" i="9"/>
  <c r="M453" i="9"/>
  <c r="M449" i="9"/>
  <c r="M445" i="9"/>
  <c r="M441" i="9"/>
  <c r="M437" i="9"/>
  <c r="M433" i="9"/>
  <c r="L450" i="9"/>
  <c r="L447" i="9"/>
  <c r="M451" i="9"/>
  <c r="M439" i="9"/>
  <c r="L452" i="9"/>
  <c r="L444" i="9"/>
  <c r="L435" i="9"/>
  <c r="L449" i="9"/>
  <c r="L442" i="9"/>
  <c r="L434" i="9"/>
  <c r="M452" i="9"/>
  <c r="M448" i="9"/>
  <c r="M444" i="9"/>
  <c r="M440" i="9"/>
  <c r="M436" i="9"/>
  <c r="M432" i="9"/>
  <c r="L441" i="9"/>
  <c r="L439" i="9"/>
  <c r="M447" i="9"/>
  <c r="M435" i="9"/>
  <c r="L448" i="9"/>
  <c r="L440" i="9"/>
  <c r="L453" i="9"/>
  <c r="L445" i="9"/>
  <c r="L438" i="9"/>
  <c r="M454" i="9"/>
  <c r="M450" i="9"/>
  <c r="M446" i="9"/>
  <c r="M442" i="9"/>
  <c r="M438" i="9"/>
  <c r="M434" i="9"/>
  <c r="L433" i="9"/>
  <c r="L432" i="9"/>
  <c r="M443" i="9"/>
  <c r="F434" i="9"/>
  <c r="F438" i="9"/>
  <c r="F442" i="9"/>
  <c r="F446" i="9"/>
  <c r="F450" i="9"/>
  <c r="F454" i="9"/>
  <c r="F458" i="9"/>
  <c r="F462" i="9"/>
  <c r="F466" i="9"/>
  <c r="F470" i="9"/>
  <c r="F474" i="9"/>
  <c r="F478" i="9"/>
  <c r="F482" i="9"/>
  <c r="F486" i="9"/>
  <c r="F490" i="9"/>
  <c r="F494" i="9"/>
  <c r="F498" i="9"/>
  <c r="F502" i="9"/>
  <c r="F506" i="9"/>
  <c r="F510" i="9"/>
  <c r="F514" i="9"/>
  <c r="F518" i="9"/>
  <c r="F522" i="9"/>
  <c r="F526" i="9"/>
  <c r="F530" i="9"/>
  <c r="F534" i="9"/>
  <c r="F538" i="9"/>
  <c r="F542" i="9"/>
  <c r="F546" i="9"/>
  <c r="F550" i="9"/>
  <c r="F554" i="9"/>
  <c r="F558" i="9"/>
  <c r="F562" i="9"/>
  <c r="F566" i="9"/>
  <c r="F570" i="9"/>
  <c r="F574" i="9"/>
  <c r="F578" i="9"/>
  <c r="F582" i="9"/>
  <c r="F586" i="9"/>
  <c r="F590" i="9"/>
  <c r="F594" i="9"/>
  <c r="F598" i="9"/>
  <c r="F602" i="9"/>
  <c r="F606" i="9"/>
  <c r="F610" i="9"/>
  <c r="F614" i="9"/>
  <c r="F618" i="9"/>
  <c r="F622" i="9"/>
  <c r="F626" i="9"/>
  <c r="F630" i="9"/>
  <c r="F634" i="9"/>
  <c r="F638" i="9"/>
  <c r="F642" i="9"/>
  <c r="F646" i="9"/>
  <c r="F650" i="9"/>
  <c r="F654" i="9"/>
  <c r="F658" i="9"/>
  <c r="F662" i="9"/>
  <c r="F666" i="9"/>
  <c r="F670" i="9"/>
  <c r="F674" i="9"/>
  <c r="F678" i="9"/>
  <c r="F682" i="9"/>
  <c r="F686" i="9"/>
  <c r="F690" i="9"/>
  <c r="F694" i="9"/>
  <c r="F435" i="9"/>
  <c r="F439" i="9"/>
  <c r="F443" i="9"/>
  <c r="F447" i="9"/>
  <c r="F451" i="9"/>
  <c r="F455" i="9"/>
  <c r="F459" i="9"/>
  <c r="F463" i="9"/>
  <c r="F467" i="9"/>
  <c r="F471" i="9"/>
  <c r="F475" i="9"/>
  <c r="F479" i="9"/>
  <c r="F483" i="9"/>
  <c r="F487" i="9"/>
  <c r="F491" i="9"/>
  <c r="F495" i="9"/>
  <c r="F499" i="9"/>
  <c r="F503" i="9"/>
  <c r="F507" i="9"/>
  <c r="F511" i="9"/>
  <c r="F515" i="9"/>
  <c r="F519" i="9"/>
  <c r="F523" i="9"/>
  <c r="F527" i="9"/>
  <c r="F531" i="9"/>
  <c r="F535" i="9"/>
  <c r="F539" i="9"/>
  <c r="F543" i="9"/>
  <c r="F547" i="9"/>
  <c r="F551" i="9"/>
  <c r="F555" i="9"/>
  <c r="F559" i="9"/>
  <c r="F563" i="9"/>
  <c r="F567" i="9"/>
  <c r="F571" i="9"/>
  <c r="F575" i="9"/>
  <c r="F579" i="9"/>
  <c r="F583" i="9"/>
  <c r="F587" i="9"/>
  <c r="F591" i="9"/>
  <c r="F595" i="9"/>
  <c r="F599" i="9"/>
  <c r="F603" i="9"/>
  <c r="F607" i="9"/>
  <c r="F611" i="9"/>
  <c r="F615" i="9"/>
  <c r="F619" i="9"/>
  <c r="F623" i="9"/>
  <c r="F627" i="9"/>
  <c r="F631" i="9"/>
  <c r="F635" i="9"/>
  <c r="F639" i="9"/>
  <c r="F643" i="9"/>
  <c r="F647" i="9"/>
  <c r="F651" i="9"/>
  <c r="F655" i="9"/>
  <c r="F659" i="9"/>
  <c r="F663" i="9"/>
  <c r="F667" i="9"/>
  <c r="F671" i="9"/>
  <c r="F675" i="9"/>
  <c r="F433" i="9"/>
  <c r="F437" i="9"/>
  <c r="F441" i="9"/>
  <c r="F445" i="9"/>
  <c r="F449" i="9"/>
  <c r="F453" i="9"/>
  <c r="F457" i="9"/>
  <c r="F461" i="9"/>
  <c r="F465" i="9"/>
  <c r="F469" i="9"/>
  <c r="F473" i="9"/>
  <c r="F477" i="9"/>
  <c r="F481" i="9"/>
  <c r="F485" i="9"/>
  <c r="F489" i="9"/>
  <c r="F493" i="9"/>
  <c r="F497" i="9"/>
  <c r="F501" i="9"/>
  <c r="F505" i="9"/>
  <c r="F509" i="9"/>
  <c r="F513" i="9"/>
  <c r="F517" i="9"/>
  <c r="F521" i="9"/>
  <c r="F525" i="9"/>
  <c r="F529" i="9"/>
  <c r="F533" i="9"/>
  <c r="F537" i="9"/>
  <c r="F541" i="9"/>
  <c r="F545" i="9"/>
  <c r="F549" i="9"/>
  <c r="F553" i="9"/>
  <c r="F557" i="9"/>
  <c r="F561" i="9"/>
  <c r="F565" i="9"/>
  <c r="F569" i="9"/>
  <c r="F573" i="9"/>
  <c r="F577" i="9"/>
  <c r="F581" i="9"/>
  <c r="F585" i="9"/>
  <c r="F589" i="9"/>
  <c r="F593" i="9"/>
  <c r="F597" i="9"/>
  <c r="F601" i="9"/>
  <c r="F605" i="9"/>
  <c r="F609" i="9"/>
  <c r="F613" i="9"/>
  <c r="F617" i="9"/>
  <c r="F621" i="9"/>
  <c r="F625" i="9"/>
  <c r="F629" i="9"/>
  <c r="F633" i="9"/>
  <c r="F637" i="9"/>
  <c r="F641" i="9"/>
  <c r="F645" i="9"/>
  <c r="F649" i="9"/>
  <c r="F653" i="9"/>
  <c r="F657" i="9"/>
  <c r="F661" i="9"/>
  <c r="F665" i="9"/>
  <c r="F669" i="9"/>
  <c r="F673" i="9"/>
  <c r="F440" i="9"/>
  <c r="F456" i="9"/>
  <c r="F472" i="9"/>
  <c r="F488" i="9"/>
  <c r="F504" i="9"/>
  <c r="F520" i="9"/>
  <c r="F536" i="9"/>
  <c r="F552" i="9"/>
  <c r="F568" i="9"/>
  <c r="F584" i="9"/>
  <c r="F600" i="9"/>
  <c r="F616" i="9"/>
  <c r="F632" i="9"/>
  <c r="F648" i="9"/>
  <c r="F664" i="9"/>
  <c r="F677" i="9"/>
  <c r="F683" i="9"/>
  <c r="F688" i="9"/>
  <c r="F693" i="9"/>
  <c r="F698" i="9"/>
  <c r="F702" i="9"/>
  <c r="F706" i="9"/>
  <c r="F710" i="9"/>
  <c r="F714" i="9"/>
  <c r="F718" i="9"/>
  <c r="F722" i="9"/>
  <c r="F726" i="9"/>
  <c r="F730" i="9"/>
  <c r="F734" i="9"/>
  <c r="F738" i="9"/>
  <c r="F742" i="9"/>
  <c r="F746" i="9"/>
  <c r="F750" i="9"/>
  <c r="F754" i="9"/>
  <c r="F758" i="9"/>
  <c r="F762" i="9"/>
  <c r="F766" i="9"/>
  <c r="F770" i="9"/>
  <c r="F774" i="9"/>
  <c r="F778" i="9"/>
  <c r="F782" i="9"/>
  <c r="F786" i="9"/>
  <c r="F790" i="9"/>
  <c r="F794" i="9"/>
  <c r="F798" i="9"/>
  <c r="F802" i="9"/>
  <c r="F806" i="9"/>
  <c r="F810" i="9"/>
  <c r="F814" i="9"/>
  <c r="F818" i="9"/>
  <c r="F822" i="9"/>
  <c r="F826" i="9"/>
  <c r="F830" i="9"/>
  <c r="F834" i="9"/>
  <c r="F838" i="9"/>
  <c r="F842" i="9"/>
  <c r="F846" i="9"/>
  <c r="F850" i="9"/>
  <c r="F854" i="9"/>
  <c r="F858" i="9"/>
  <c r="F862" i="9"/>
  <c r="F866" i="9"/>
  <c r="F870" i="9"/>
  <c r="F874" i="9"/>
  <c r="F878" i="9"/>
  <c r="F882" i="9"/>
  <c r="F886" i="9"/>
  <c r="F890" i="9"/>
  <c r="F894" i="9"/>
  <c r="F898" i="9"/>
  <c r="F902" i="9"/>
  <c r="F906" i="9"/>
  <c r="F910" i="9"/>
  <c r="F914" i="9"/>
  <c r="F918" i="9"/>
  <c r="F922" i="9"/>
  <c r="F926" i="9"/>
  <c r="F930" i="9"/>
  <c r="F934" i="9"/>
  <c r="F938" i="9"/>
  <c r="F444" i="9"/>
  <c r="F460" i="9"/>
  <c r="F476" i="9"/>
  <c r="F492" i="9"/>
  <c r="F508" i="9"/>
  <c r="F524" i="9"/>
  <c r="F540" i="9"/>
  <c r="F556" i="9"/>
  <c r="F572" i="9"/>
  <c r="F588" i="9"/>
  <c r="F604" i="9"/>
  <c r="F620" i="9"/>
  <c r="F636" i="9"/>
  <c r="F652" i="9"/>
  <c r="F668" i="9"/>
  <c r="F679" i="9"/>
  <c r="F684" i="9"/>
  <c r="F689" i="9"/>
  <c r="F695" i="9"/>
  <c r="F699" i="9"/>
  <c r="F703" i="9"/>
  <c r="F707" i="9"/>
  <c r="F711" i="9"/>
  <c r="F715" i="9"/>
  <c r="F719" i="9"/>
  <c r="F723" i="9"/>
  <c r="F727" i="9"/>
  <c r="F731" i="9"/>
  <c r="F735" i="9"/>
  <c r="F739" i="9"/>
  <c r="F743" i="9"/>
  <c r="F747" i="9"/>
  <c r="F751" i="9"/>
  <c r="F755" i="9"/>
  <c r="F759" i="9"/>
  <c r="F763" i="9"/>
  <c r="F767" i="9"/>
  <c r="F771" i="9"/>
  <c r="F775" i="9"/>
  <c r="F779" i="9"/>
  <c r="F783" i="9"/>
  <c r="F787" i="9"/>
  <c r="F791" i="9"/>
  <c r="F795" i="9"/>
  <c r="F799" i="9"/>
  <c r="F803" i="9"/>
  <c r="F807" i="9"/>
  <c r="F811" i="9"/>
  <c r="F815" i="9"/>
  <c r="F819" i="9"/>
  <c r="F823" i="9"/>
  <c r="F827" i="9"/>
  <c r="F831" i="9"/>
  <c r="F835" i="9"/>
  <c r="F839" i="9"/>
  <c r="F843" i="9"/>
  <c r="F847" i="9"/>
  <c r="F851" i="9"/>
  <c r="F855" i="9"/>
  <c r="F859" i="9"/>
  <c r="F863" i="9"/>
  <c r="F867" i="9"/>
  <c r="F871" i="9"/>
  <c r="F875" i="9"/>
  <c r="F879" i="9"/>
  <c r="F883" i="9"/>
  <c r="F887" i="9"/>
  <c r="F891" i="9"/>
  <c r="F895" i="9"/>
  <c r="F899" i="9"/>
  <c r="F903" i="9"/>
  <c r="F907" i="9"/>
  <c r="F911" i="9"/>
  <c r="F915" i="9"/>
  <c r="F919" i="9"/>
  <c r="F923" i="9"/>
  <c r="F927" i="9"/>
  <c r="F931" i="9"/>
  <c r="F935" i="9"/>
  <c r="F939" i="9"/>
  <c r="F436" i="9"/>
  <c r="F452" i="9"/>
  <c r="F468" i="9"/>
  <c r="F484" i="9"/>
  <c r="F500" i="9"/>
  <c r="F516" i="9"/>
  <c r="F532" i="9"/>
  <c r="F548" i="9"/>
  <c r="F564" i="9"/>
  <c r="F580" i="9"/>
  <c r="F596" i="9"/>
  <c r="F612" i="9"/>
  <c r="F628" i="9"/>
  <c r="F644" i="9"/>
  <c r="F660" i="9"/>
  <c r="F676" i="9"/>
  <c r="F681" i="9"/>
  <c r="F687" i="9"/>
  <c r="F692" i="9"/>
  <c r="F697" i="9"/>
  <c r="F701" i="9"/>
  <c r="F705" i="9"/>
  <c r="F709" i="9"/>
  <c r="F713" i="9"/>
  <c r="F717" i="9"/>
  <c r="F721" i="9"/>
  <c r="F725" i="9"/>
  <c r="F729" i="9"/>
  <c r="F733" i="9"/>
  <c r="F737" i="9"/>
  <c r="F741" i="9"/>
  <c r="F745" i="9"/>
  <c r="F749" i="9"/>
  <c r="F753" i="9"/>
  <c r="F757" i="9"/>
  <c r="F761" i="9"/>
  <c r="F765" i="9"/>
  <c r="F769" i="9"/>
  <c r="F773" i="9"/>
  <c r="F777" i="9"/>
  <c r="F781" i="9"/>
  <c r="F785" i="9"/>
  <c r="F789" i="9"/>
  <c r="F793" i="9"/>
  <c r="F797" i="9"/>
  <c r="F801" i="9"/>
  <c r="F805" i="9"/>
  <c r="F809" i="9"/>
  <c r="F813" i="9"/>
  <c r="F817" i="9"/>
  <c r="F821" i="9"/>
  <c r="F825" i="9"/>
  <c r="F829" i="9"/>
  <c r="F833" i="9"/>
  <c r="F837" i="9"/>
  <c r="F841" i="9"/>
  <c r="F845" i="9"/>
  <c r="F849" i="9"/>
  <c r="F853" i="9"/>
  <c r="F857" i="9"/>
  <c r="F861" i="9"/>
  <c r="F865" i="9"/>
  <c r="F869" i="9"/>
  <c r="F873" i="9"/>
  <c r="F877" i="9"/>
  <c r="F881" i="9"/>
  <c r="F885" i="9"/>
  <c r="F889" i="9"/>
  <c r="F893" i="9"/>
  <c r="F897" i="9"/>
  <c r="F901" i="9"/>
  <c r="F905" i="9"/>
  <c r="F909" i="9"/>
  <c r="F913" i="9"/>
  <c r="F917" i="9"/>
  <c r="F921" i="9"/>
  <c r="F925" i="9"/>
  <c r="F929" i="9"/>
  <c r="F933" i="9"/>
  <c r="F432" i="9"/>
  <c r="F496" i="9"/>
  <c r="F560" i="9"/>
  <c r="F624" i="9"/>
  <c r="F680" i="9"/>
  <c r="F700" i="9"/>
  <c r="F716" i="9"/>
  <c r="F732" i="9"/>
  <c r="F748" i="9"/>
  <c r="F764" i="9"/>
  <c r="F780" i="9"/>
  <c r="F796" i="9"/>
  <c r="F812" i="9"/>
  <c r="F828" i="9"/>
  <c r="F844" i="9"/>
  <c r="F860" i="9"/>
  <c r="F876" i="9"/>
  <c r="F892" i="9"/>
  <c r="F908" i="9"/>
  <c r="F924" i="9"/>
  <c r="F937" i="9"/>
  <c r="F943" i="9"/>
  <c r="F947" i="9"/>
  <c r="F951" i="9"/>
  <c r="F955" i="9"/>
  <c r="F959" i="9"/>
  <c r="F963" i="9"/>
  <c r="F967" i="9"/>
  <c r="F971" i="9"/>
  <c r="F975" i="9"/>
  <c r="F979" i="9"/>
  <c r="F983" i="9"/>
  <c r="F987" i="9"/>
  <c r="F991" i="9"/>
  <c r="F995" i="9"/>
  <c r="F999" i="9"/>
  <c r="E433" i="9"/>
  <c r="E437" i="9"/>
  <c r="E441" i="9"/>
  <c r="E445" i="9"/>
  <c r="E449" i="9"/>
  <c r="E453" i="9"/>
  <c r="E457" i="9"/>
  <c r="E461" i="9"/>
  <c r="E465" i="9"/>
  <c r="E469" i="9"/>
  <c r="E473" i="9"/>
  <c r="E477" i="9"/>
  <c r="E481" i="9"/>
  <c r="E485" i="9"/>
  <c r="E489" i="9"/>
  <c r="E493" i="9"/>
  <c r="E497" i="9"/>
  <c r="E501" i="9"/>
  <c r="E505" i="9"/>
  <c r="E509" i="9"/>
  <c r="E513" i="9"/>
  <c r="E517" i="9"/>
  <c r="E521" i="9"/>
  <c r="F448" i="9"/>
  <c r="F512" i="9"/>
  <c r="F576" i="9"/>
  <c r="F640" i="9"/>
  <c r="F685" i="9"/>
  <c r="F704" i="9"/>
  <c r="F720" i="9"/>
  <c r="F736" i="9"/>
  <c r="F752" i="9"/>
  <c r="F768" i="9"/>
  <c r="F784" i="9"/>
  <c r="F800" i="9"/>
  <c r="F816" i="9"/>
  <c r="F832" i="9"/>
  <c r="F848" i="9"/>
  <c r="F864" i="9"/>
  <c r="F880" i="9"/>
  <c r="F896" i="9"/>
  <c r="F912" i="9"/>
  <c r="F928" i="9"/>
  <c r="F940" i="9"/>
  <c r="F944" i="9"/>
  <c r="F948" i="9"/>
  <c r="F952" i="9"/>
  <c r="F956" i="9"/>
  <c r="F960" i="9"/>
  <c r="F964" i="9"/>
  <c r="F968" i="9"/>
  <c r="F972" i="9"/>
  <c r="F976" i="9"/>
  <c r="F980" i="9"/>
  <c r="F984" i="9"/>
  <c r="F988" i="9"/>
  <c r="F992" i="9"/>
  <c r="F996" i="9"/>
  <c r="F1000" i="9"/>
  <c r="E434" i="9"/>
  <c r="E438" i="9"/>
  <c r="E442" i="9"/>
  <c r="E446" i="9"/>
  <c r="E450" i="9"/>
  <c r="E454" i="9"/>
  <c r="E458" i="9"/>
  <c r="E462" i="9"/>
  <c r="E466" i="9"/>
  <c r="E470" i="9"/>
  <c r="E474" i="9"/>
  <c r="E478" i="9"/>
  <c r="E482" i="9"/>
  <c r="E486" i="9"/>
  <c r="E490" i="9"/>
  <c r="E494" i="9"/>
  <c r="E498" i="9"/>
  <c r="E502" i="9"/>
  <c r="E506" i="9"/>
  <c r="E510" i="9"/>
  <c r="E514" i="9"/>
  <c r="E518" i="9"/>
  <c r="E522" i="9"/>
  <c r="F480" i="9"/>
  <c r="F544" i="9"/>
  <c r="F608" i="9"/>
  <c r="F672" i="9"/>
  <c r="F696" i="9"/>
  <c r="F712" i="9"/>
  <c r="F728" i="9"/>
  <c r="F744" i="9"/>
  <c r="F760" i="9"/>
  <c r="F776" i="9"/>
  <c r="F792" i="9"/>
  <c r="F808" i="9"/>
  <c r="F824" i="9"/>
  <c r="F840" i="9"/>
  <c r="F856" i="9"/>
  <c r="F872" i="9"/>
  <c r="F888" i="9"/>
  <c r="F904" i="9"/>
  <c r="F920" i="9"/>
  <c r="F936" i="9"/>
  <c r="F942" i="9"/>
  <c r="F946" i="9"/>
  <c r="F950" i="9"/>
  <c r="F954" i="9"/>
  <c r="F958" i="9"/>
  <c r="F962" i="9"/>
  <c r="F966" i="9"/>
  <c r="F970" i="9"/>
  <c r="F974" i="9"/>
  <c r="F978" i="9"/>
  <c r="F982" i="9"/>
  <c r="F986" i="9"/>
  <c r="F994" i="9"/>
  <c r="F998" i="9"/>
  <c r="E432" i="9"/>
  <c r="E436" i="9"/>
  <c r="E440" i="9"/>
  <c r="E444" i="9"/>
  <c r="E448" i="9"/>
  <c r="E452" i="9"/>
  <c r="E456" i="9"/>
  <c r="E460" i="9"/>
  <c r="E464" i="9"/>
  <c r="E468" i="9"/>
  <c r="E472" i="9"/>
  <c r="E476" i="9"/>
  <c r="E480" i="9"/>
  <c r="E484" i="9"/>
  <c r="E488" i="9"/>
  <c r="E492" i="9"/>
  <c r="E496" i="9"/>
  <c r="E500" i="9"/>
  <c r="E504" i="9"/>
  <c r="E508" i="9"/>
  <c r="E512" i="9"/>
  <c r="E516" i="9"/>
  <c r="E520" i="9"/>
  <c r="E524" i="9"/>
  <c r="E528" i="9"/>
  <c r="E532" i="9"/>
  <c r="E536" i="9"/>
  <c r="F464" i="9"/>
  <c r="F691" i="9"/>
  <c r="F756" i="9"/>
  <c r="F820" i="9"/>
  <c r="F884" i="9"/>
  <c r="F941" i="9"/>
  <c r="F957" i="9"/>
  <c r="F973" i="9"/>
  <c r="F989" i="9"/>
  <c r="E435" i="9"/>
  <c r="E451" i="9"/>
  <c r="E467" i="9"/>
  <c r="E483" i="9"/>
  <c r="E499" i="9"/>
  <c r="E515" i="9"/>
  <c r="E526" i="9"/>
  <c r="E531" i="9"/>
  <c r="E537" i="9"/>
  <c r="E541" i="9"/>
  <c r="E545" i="9"/>
  <c r="E549" i="9"/>
  <c r="E553" i="9"/>
  <c r="E557" i="9"/>
  <c r="E561" i="9"/>
  <c r="E565" i="9"/>
  <c r="E569" i="9"/>
  <c r="E573" i="9"/>
  <c r="E577" i="9"/>
  <c r="E581" i="9"/>
  <c r="E585" i="9"/>
  <c r="E589" i="9"/>
  <c r="E593" i="9"/>
  <c r="E597" i="9"/>
  <c r="E601" i="9"/>
  <c r="E605" i="9"/>
  <c r="E609" i="9"/>
  <c r="E613" i="9"/>
  <c r="E617" i="9"/>
  <c r="E621" i="9"/>
  <c r="E625" i="9"/>
  <c r="E629" i="9"/>
  <c r="E633" i="9"/>
  <c r="E637" i="9"/>
  <c r="E641" i="9"/>
  <c r="E645" i="9"/>
  <c r="E649" i="9"/>
  <c r="E653" i="9"/>
  <c r="E657" i="9"/>
  <c r="E661" i="9"/>
  <c r="E665" i="9"/>
  <c r="E669" i="9"/>
  <c r="E673" i="9"/>
  <c r="E677" i="9"/>
  <c r="E681" i="9"/>
  <c r="E685" i="9"/>
  <c r="E689" i="9"/>
  <c r="E693" i="9"/>
  <c r="E697" i="9"/>
  <c r="E701" i="9"/>
  <c r="E705" i="9"/>
  <c r="E709" i="9"/>
  <c r="E713" i="9"/>
  <c r="E717" i="9"/>
  <c r="E721" i="9"/>
  <c r="E725" i="9"/>
  <c r="E729" i="9"/>
  <c r="E733" i="9"/>
  <c r="E737" i="9"/>
  <c r="E741" i="9"/>
  <c r="E745" i="9"/>
  <c r="E749" i="9"/>
  <c r="E753" i="9"/>
  <c r="E757" i="9"/>
  <c r="E761" i="9"/>
  <c r="E765" i="9"/>
  <c r="E769" i="9"/>
  <c r="E773" i="9"/>
  <c r="E777" i="9"/>
  <c r="E781" i="9"/>
  <c r="E785" i="9"/>
  <c r="E789" i="9"/>
  <c r="E793" i="9"/>
  <c r="E797" i="9"/>
  <c r="E801" i="9"/>
  <c r="E805" i="9"/>
  <c r="E809" i="9"/>
  <c r="E813" i="9"/>
  <c r="E817" i="9"/>
  <c r="E821" i="9"/>
  <c r="E825" i="9"/>
  <c r="E829" i="9"/>
  <c r="E833" i="9"/>
  <c r="E837" i="9"/>
  <c r="E841" i="9"/>
  <c r="E845" i="9"/>
  <c r="E849" i="9"/>
  <c r="E853" i="9"/>
  <c r="E857" i="9"/>
  <c r="E861" i="9"/>
  <c r="E865" i="9"/>
  <c r="E869" i="9"/>
  <c r="E873" i="9"/>
  <c r="E877" i="9"/>
  <c r="E881" i="9"/>
  <c r="E885" i="9"/>
  <c r="E889" i="9"/>
  <c r="E893" i="9"/>
  <c r="E897" i="9"/>
  <c r="E901" i="9"/>
  <c r="E905" i="9"/>
  <c r="E909" i="9"/>
  <c r="E913" i="9"/>
  <c r="E917" i="9"/>
  <c r="E921" i="9"/>
  <c r="E925" i="9"/>
  <c r="E929" i="9"/>
  <c r="E933" i="9"/>
  <c r="E937" i="9"/>
  <c r="E941" i="9"/>
  <c r="E945" i="9"/>
  <c r="E949" i="9"/>
  <c r="E953" i="9"/>
  <c r="E957" i="9"/>
  <c r="E961" i="9"/>
  <c r="E965" i="9"/>
  <c r="E969" i="9"/>
  <c r="E973" i="9"/>
  <c r="E977" i="9"/>
  <c r="E981" i="9"/>
  <c r="E985" i="9"/>
  <c r="E989" i="9"/>
  <c r="E993" i="9"/>
  <c r="E997" i="9"/>
  <c r="E994" i="9"/>
  <c r="E998" i="9"/>
  <c r="F788" i="9"/>
  <c r="F852" i="9"/>
  <c r="F965" i="9"/>
  <c r="F528" i="9"/>
  <c r="F708" i="9"/>
  <c r="F772" i="9"/>
  <c r="F836" i="9"/>
  <c r="F900" i="9"/>
  <c r="F945" i="9"/>
  <c r="F961" i="9"/>
  <c r="F977" i="9"/>
  <c r="E439" i="9"/>
  <c r="E455" i="9"/>
  <c r="E471" i="9"/>
  <c r="E487" i="9"/>
  <c r="E503" i="9"/>
  <c r="E519" i="9"/>
  <c r="E527" i="9"/>
  <c r="E533" i="9"/>
  <c r="E538" i="9"/>
  <c r="E542" i="9"/>
  <c r="E546" i="9"/>
  <c r="E550" i="9"/>
  <c r="E554" i="9"/>
  <c r="E558" i="9"/>
  <c r="E562" i="9"/>
  <c r="E566" i="9"/>
  <c r="E570" i="9"/>
  <c r="E574" i="9"/>
  <c r="E578" i="9"/>
  <c r="E582" i="9"/>
  <c r="E586" i="9"/>
  <c r="E590" i="9"/>
  <c r="E594" i="9"/>
  <c r="E598" i="9"/>
  <c r="E602" i="9"/>
  <c r="E606" i="9"/>
  <c r="E610" i="9"/>
  <c r="E614" i="9"/>
  <c r="E618" i="9"/>
  <c r="E622" i="9"/>
  <c r="E626" i="9"/>
  <c r="E630" i="9"/>
  <c r="E634" i="9"/>
  <c r="E638" i="9"/>
  <c r="E642" i="9"/>
  <c r="E646" i="9"/>
  <c r="E650" i="9"/>
  <c r="E654" i="9"/>
  <c r="E658" i="9"/>
  <c r="E662" i="9"/>
  <c r="E666" i="9"/>
  <c r="E670" i="9"/>
  <c r="E674" i="9"/>
  <c r="E678" i="9"/>
  <c r="E682" i="9"/>
  <c r="E686" i="9"/>
  <c r="E690" i="9"/>
  <c r="E694" i="9"/>
  <c r="E698" i="9"/>
  <c r="E702" i="9"/>
  <c r="E706" i="9"/>
  <c r="E710" i="9"/>
  <c r="E714" i="9"/>
  <c r="E718" i="9"/>
  <c r="E722" i="9"/>
  <c r="E726" i="9"/>
  <c r="E730" i="9"/>
  <c r="E734" i="9"/>
  <c r="E738" i="9"/>
  <c r="E742" i="9"/>
  <c r="E746" i="9"/>
  <c r="E750" i="9"/>
  <c r="E754" i="9"/>
  <c r="E758" i="9"/>
  <c r="E762" i="9"/>
  <c r="E766" i="9"/>
  <c r="E770" i="9"/>
  <c r="E774" i="9"/>
  <c r="E778" i="9"/>
  <c r="E782" i="9"/>
  <c r="E786" i="9"/>
  <c r="E790" i="9"/>
  <c r="E794" i="9"/>
  <c r="E798" i="9"/>
  <c r="E802" i="9"/>
  <c r="E806" i="9"/>
  <c r="E810" i="9"/>
  <c r="E814" i="9"/>
  <c r="E818" i="9"/>
  <c r="E822" i="9"/>
  <c r="E826" i="9"/>
  <c r="E830" i="9"/>
  <c r="E834" i="9"/>
  <c r="E838" i="9"/>
  <c r="E842" i="9"/>
  <c r="E846" i="9"/>
  <c r="E850" i="9"/>
  <c r="E854" i="9"/>
  <c r="E858" i="9"/>
  <c r="E862" i="9"/>
  <c r="E866" i="9"/>
  <c r="E870" i="9"/>
  <c r="E874" i="9"/>
  <c r="E878" i="9"/>
  <c r="E882" i="9"/>
  <c r="E886" i="9"/>
  <c r="E890" i="9"/>
  <c r="E894" i="9"/>
  <c r="E898" i="9"/>
  <c r="E902" i="9"/>
  <c r="E906" i="9"/>
  <c r="E910" i="9"/>
  <c r="E914" i="9"/>
  <c r="E918" i="9"/>
  <c r="E922" i="9"/>
  <c r="E926" i="9"/>
  <c r="E930" i="9"/>
  <c r="E934" i="9"/>
  <c r="E938" i="9"/>
  <c r="E942" i="9"/>
  <c r="E946" i="9"/>
  <c r="E950" i="9"/>
  <c r="E954" i="9"/>
  <c r="E958" i="9"/>
  <c r="E962" i="9"/>
  <c r="E966" i="9"/>
  <c r="E970" i="9"/>
  <c r="E974" i="9"/>
  <c r="E978" i="9"/>
  <c r="E982" i="9"/>
  <c r="E986" i="9"/>
  <c r="F724" i="9"/>
  <c r="F916" i="9"/>
  <c r="F981" i="9"/>
  <c r="F656" i="9"/>
  <c r="F740" i="9"/>
  <c r="F804" i="9"/>
  <c r="F868" i="9"/>
  <c r="F932" i="9"/>
  <c r="F953" i="9"/>
  <c r="F969" i="9"/>
  <c r="F985" i="9"/>
  <c r="F997" i="9"/>
  <c r="E447" i="9"/>
  <c r="E463" i="9"/>
  <c r="E479" i="9"/>
  <c r="E495" i="9"/>
  <c r="E511" i="9"/>
  <c r="E525" i="9"/>
  <c r="E530" i="9"/>
  <c r="E535" i="9"/>
  <c r="E540" i="9"/>
  <c r="E544" i="9"/>
  <c r="E548" i="9"/>
  <c r="E552" i="9"/>
  <c r="E556" i="9"/>
  <c r="E560" i="9"/>
  <c r="E564" i="9"/>
  <c r="E568" i="9"/>
  <c r="E572" i="9"/>
  <c r="E576" i="9"/>
  <c r="E580" i="9"/>
  <c r="E584" i="9"/>
  <c r="E588" i="9"/>
  <c r="E592" i="9"/>
  <c r="E596" i="9"/>
  <c r="E600" i="9"/>
  <c r="E604" i="9"/>
  <c r="E608" i="9"/>
  <c r="E612" i="9"/>
  <c r="E616" i="9"/>
  <c r="E620" i="9"/>
  <c r="E624" i="9"/>
  <c r="E628" i="9"/>
  <c r="E632" i="9"/>
  <c r="E636" i="9"/>
  <c r="E640" i="9"/>
  <c r="E644" i="9"/>
  <c r="E648" i="9"/>
  <c r="E652" i="9"/>
  <c r="E656" i="9"/>
  <c r="E660" i="9"/>
  <c r="E664" i="9"/>
  <c r="E668" i="9"/>
  <c r="E672" i="9"/>
  <c r="E676" i="9"/>
  <c r="E680" i="9"/>
  <c r="E684" i="9"/>
  <c r="E688" i="9"/>
  <c r="E692" i="9"/>
  <c r="E696" i="9"/>
  <c r="E700" i="9"/>
  <c r="E704" i="9"/>
  <c r="E708" i="9"/>
  <c r="E712" i="9"/>
  <c r="E716" i="9"/>
  <c r="E720" i="9"/>
  <c r="E724" i="9"/>
  <c r="E728" i="9"/>
  <c r="E732" i="9"/>
  <c r="E736" i="9"/>
  <c r="E740" i="9"/>
  <c r="E744" i="9"/>
  <c r="E748" i="9"/>
  <c r="E752" i="9"/>
  <c r="E756" i="9"/>
  <c r="E760" i="9"/>
  <c r="E764" i="9"/>
  <c r="E768" i="9"/>
  <c r="E772" i="9"/>
  <c r="E776" i="9"/>
  <c r="E780" i="9"/>
  <c r="E784" i="9"/>
  <c r="E788" i="9"/>
  <c r="E792" i="9"/>
  <c r="E796" i="9"/>
  <c r="E800" i="9"/>
  <c r="E804" i="9"/>
  <c r="E808" i="9"/>
  <c r="E812" i="9"/>
  <c r="E816" i="9"/>
  <c r="E820" i="9"/>
  <c r="E824" i="9"/>
  <c r="E828" i="9"/>
  <c r="E832" i="9"/>
  <c r="E836" i="9"/>
  <c r="E840" i="9"/>
  <c r="E844" i="9"/>
  <c r="E848" i="9"/>
  <c r="E852" i="9"/>
  <c r="E856" i="9"/>
  <c r="E860" i="9"/>
  <c r="E864" i="9"/>
  <c r="E868" i="9"/>
  <c r="E872" i="9"/>
  <c r="E876" i="9"/>
  <c r="E880" i="9"/>
  <c r="E884" i="9"/>
  <c r="E888" i="9"/>
  <c r="E892" i="9"/>
  <c r="E896" i="9"/>
  <c r="E900" i="9"/>
  <c r="E904" i="9"/>
  <c r="E908" i="9"/>
  <c r="E912" i="9"/>
  <c r="E916" i="9"/>
  <c r="E920" i="9"/>
  <c r="E924" i="9"/>
  <c r="E928" i="9"/>
  <c r="E932" i="9"/>
  <c r="E936" i="9"/>
  <c r="E940" i="9"/>
  <c r="E944" i="9"/>
  <c r="E948" i="9"/>
  <c r="E952" i="9"/>
  <c r="E956" i="9"/>
  <c r="E960" i="9"/>
  <c r="E964" i="9"/>
  <c r="E968" i="9"/>
  <c r="E972" i="9"/>
  <c r="E976" i="9"/>
  <c r="E980" i="9"/>
  <c r="E984" i="9"/>
  <c r="E988" i="9"/>
  <c r="E992" i="9"/>
  <c r="E996" i="9"/>
  <c r="E1000" i="9"/>
  <c r="F592" i="9"/>
  <c r="F949" i="9"/>
  <c r="F993" i="9"/>
  <c r="E443" i="9"/>
  <c r="E507" i="9"/>
  <c r="E539" i="9"/>
  <c r="E555" i="9"/>
  <c r="E571" i="9"/>
  <c r="E587" i="9"/>
  <c r="E603" i="9"/>
  <c r="E619" i="9"/>
  <c r="E635" i="9"/>
  <c r="E651" i="9"/>
  <c r="E667" i="9"/>
  <c r="E683" i="9"/>
  <c r="E699" i="9"/>
  <c r="E715" i="9"/>
  <c r="E731" i="9"/>
  <c r="E747" i="9"/>
  <c r="E763" i="9"/>
  <c r="E779" i="9"/>
  <c r="E795" i="9"/>
  <c r="E811" i="9"/>
  <c r="E827" i="9"/>
  <c r="E843" i="9"/>
  <c r="E859" i="9"/>
  <c r="E875" i="9"/>
  <c r="E891" i="9"/>
  <c r="E907" i="9"/>
  <c r="E923" i="9"/>
  <c r="E939" i="9"/>
  <c r="E955" i="9"/>
  <c r="E987" i="9"/>
  <c r="E529" i="9"/>
  <c r="E579" i="9"/>
  <c r="E627" i="9"/>
  <c r="E675" i="9"/>
  <c r="E723" i="9"/>
  <c r="E771" i="9"/>
  <c r="E819" i="9"/>
  <c r="E851" i="9"/>
  <c r="E915" i="9"/>
  <c r="E963" i="9"/>
  <c r="E459" i="9"/>
  <c r="E523" i="9"/>
  <c r="E543" i="9"/>
  <c r="E559" i="9"/>
  <c r="E575" i="9"/>
  <c r="E591" i="9"/>
  <c r="E607" i="9"/>
  <c r="E623" i="9"/>
  <c r="E639" i="9"/>
  <c r="E655" i="9"/>
  <c r="E671" i="9"/>
  <c r="E687" i="9"/>
  <c r="E703" i="9"/>
  <c r="E719" i="9"/>
  <c r="E735" i="9"/>
  <c r="E751" i="9"/>
  <c r="E767" i="9"/>
  <c r="E783" i="9"/>
  <c r="E799" i="9"/>
  <c r="E815" i="9"/>
  <c r="E831" i="9"/>
  <c r="E847" i="9"/>
  <c r="E863" i="9"/>
  <c r="E879" i="9"/>
  <c r="E895" i="9"/>
  <c r="E911" i="9"/>
  <c r="E927" i="9"/>
  <c r="E943" i="9"/>
  <c r="E959" i="9"/>
  <c r="E975" i="9"/>
  <c r="E475" i="9"/>
  <c r="E563" i="9"/>
  <c r="E611" i="9"/>
  <c r="E659" i="9"/>
  <c r="E707" i="9"/>
  <c r="E755" i="9"/>
  <c r="E803" i="9"/>
  <c r="E867" i="9"/>
  <c r="E899" i="9"/>
  <c r="E931" i="9"/>
  <c r="E979" i="9"/>
  <c r="E491" i="9"/>
  <c r="E534" i="9"/>
  <c r="E551" i="9"/>
  <c r="E567" i="9"/>
  <c r="E583" i="9"/>
  <c r="E599" i="9"/>
  <c r="E615" i="9"/>
  <c r="E631" i="9"/>
  <c r="E647" i="9"/>
  <c r="E663" i="9"/>
  <c r="E679" i="9"/>
  <c r="E695" i="9"/>
  <c r="E711" i="9"/>
  <c r="E727" i="9"/>
  <c r="E743" i="9"/>
  <c r="E759" i="9"/>
  <c r="E775" i="9"/>
  <c r="E791" i="9"/>
  <c r="E807" i="9"/>
  <c r="E823" i="9"/>
  <c r="E839" i="9"/>
  <c r="E855" i="9"/>
  <c r="E871" i="9"/>
  <c r="E887" i="9"/>
  <c r="E903" i="9"/>
  <c r="E919" i="9"/>
  <c r="E935" i="9"/>
  <c r="E951" i="9"/>
  <c r="E967" i="9"/>
  <c r="E983" i="9"/>
  <c r="E995" i="9"/>
  <c r="E971" i="9"/>
  <c r="E999" i="9"/>
  <c r="E547" i="9"/>
  <c r="E595" i="9"/>
  <c r="E643" i="9"/>
  <c r="E691" i="9"/>
  <c r="E739" i="9"/>
  <c r="E787" i="9"/>
  <c r="E835" i="9"/>
  <c r="E883" i="9"/>
  <c r="E947" i="9"/>
  <c r="E991" i="9"/>
  <c r="I88" i="9"/>
  <c r="I14" i="9"/>
  <c r="I17" i="9"/>
  <c r="I21" i="9"/>
  <c r="I392" i="9"/>
  <c r="I394" i="9"/>
  <c r="I398" i="9"/>
  <c r="I30" i="9"/>
  <c r="I32" i="9"/>
  <c r="I36" i="9"/>
  <c r="I401" i="9"/>
  <c r="I43" i="9"/>
  <c r="I47" i="9"/>
  <c r="I51" i="9"/>
  <c r="I55" i="9"/>
  <c r="I59" i="9"/>
  <c r="I63" i="9"/>
  <c r="I67" i="9"/>
  <c r="I71" i="9"/>
  <c r="I75" i="9"/>
  <c r="I79" i="9"/>
  <c r="I82" i="9"/>
  <c r="I105" i="9"/>
  <c r="I404" i="9"/>
  <c r="I110" i="9"/>
  <c r="I113" i="9"/>
  <c r="I117" i="9"/>
  <c r="I407" i="9"/>
  <c r="I123" i="9"/>
  <c r="I127" i="9"/>
  <c r="I131" i="9"/>
  <c r="I135" i="9"/>
  <c r="I138" i="9"/>
  <c r="I142" i="9"/>
  <c r="I145" i="9"/>
  <c r="I149" i="9"/>
  <c r="I153" i="9"/>
  <c r="I156" i="9"/>
  <c r="I159" i="9"/>
  <c r="I163" i="9"/>
  <c r="I167" i="9"/>
  <c r="I171" i="9"/>
  <c r="I175" i="9"/>
  <c r="I95" i="9"/>
  <c r="I182" i="9"/>
  <c r="I186" i="9"/>
  <c r="I190" i="9"/>
  <c r="I194" i="9"/>
  <c r="I198" i="9"/>
  <c r="I202" i="9"/>
  <c r="I206" i="9"/>
  <c r="I210" i="9"/>
  <c r="I214" i="9"/>
  <c r="I218" i="9"/>
  <c r="I222" i="9"/>
  <c r="I226" i="9"/>
  <c r="I230" i="9"/>
  <c r="I234" i="9"/>
  <c r="I238" i="9"/>
  <c r="I242" i="9"/>
  <c r="I411" i="9"/>
  <c r="I246" i="9"/>
  <c r="I250" i="9"/>
  <c r="I252" i="9"/>
  <c r="I255" i="9"/>
  <c r="I258" i="9"/>
  <c r="I261" i="9"/>
  <c r="I264" i="9"/>
  <c r="I265" i="9"/>
  <c r="I268" i="9"/>
  <c r="I272" i="9"/>
  <c r="I276" i="9"/>
  <c r="I279" i="9"/>
  <c r="I283" i="9"/>
  <c r="I287" i="9"/>
  <c r="I291" i="9"/>
  <c r="I295" i="9"/>
  <c r="I299" i="9"/>
  <c r="I302" i="9"/>
  <c r="I306" i="9"/>
  <c r="I310" i="9"/>
  <c r="I313" i="9"/>
  <c r="I316" i="9"/>
  <c r="I320" i="9"/>
  <c r="I324" i="9"/>
  <c r="I3" i="9"/>
  <c r="I391" i="9"/>
  <c r="I18" i="9"/>
  <c r="I22" i="9"/>
  <c r="I25" i="9"/>
  <c r="I395" i="9"/>
  <c r="I27" i="9"/>
  <c r="I31" i="9"/>
  <c r="I33" i="9"/>
  <c r="I37" i="9"/>
  <c r="I40" i="9"/>
  <c r="I44" i="9"/>
  <c r="I48" i="9"/>
  <c r="I52" i="9"/>
  <c r="I56" i="9"/>
  <c r="I60" i="9"/>
  <c r="I64" i="9"/>
  <c r="I68" i="9"/>
  <c r="I72" i="9"/>
  <c r="I76" i="9"/>
  <c r="I80" i="9"/>
  <c r="I83" i="9"/>
  <c r="I106" i="9"/>
  <c r="I405" i="9"/>
  <c r="I111" i="9"/>
  <c r="I114" i="9"/>
  <c r="I118" i="9"/>
  <c r="I408" i="9"/>
  <c r="I124" i="9"/>
  <c r="I128" i="9"/>
  <c r="I132" i="9"/>
  <c r="I136" i="9"/>
  <c r="I139" i="9"/>
  <c r="I143" i="9"/>
  <c r="I146" i="9"/>
  <c r="I150" i="9"/>
  <c r="I154" i="9"/>
  <c r="I157" i="9"/>
  <c r="I160" i="9"/>
  <c r="I164" i="9"/>
  <c r="I168" i="9"/>
  <c r="I172" i="9"/>
  <c r="I176" i="9"/>
  <c r="I179" i="9"/>
  <c r="I183" i="9"/>
  <c r="I187" i="9"/>
  <c r="I191" i="9"/>
  <c r="I195" i="9"/>
  <c r="I199" i="9"/>
  <c r="I203" i="9"/>
  <c r="I207" i="9"/>
  <c r="I211" i="9"/>
  <c r="I215" i="9"/>
  <c r="I219" i="9"/>
  <c r="I223" i="9"/>
  <c r="I227" i="9"/>
  <c r="I231" i="9"/>
  <c r="I235" i="9"/>
  <c r="I239" i="9"/>
  <c r="I243" i="9"/>
  <c r="I412" i="9"/>
  <c r="I247" i="9"/>
  <c r="I414" i="9"/>
  <c r="I416" i="9"/>
  <c r="I256" i="9"/>
  <c r="I418" i="9"/>
  <c r="I419" i="9"/>
  <c r="I420" i="9"/>
  <c r="I266" i="9"/>
  <c r="I269" i="9"/>
  <c r="I273" i="9"/>
  <c r="I424" i="9"/>
  <c r="I280" i="9"/>
  <c r="I284" i="9"/>
  <c r="I288" i="9"/>
  <c r="I292" i="9"/>
  <c r="I296" i="9"/>
  <c r="I102" i="9"/>
  <c r="I303" i="9"/>
  <c r="I307" i="9"/>
  <c r="I311" i="9"/>
  <c r="I314" i="9"/>
  <c r="I317" i="9"/>
  <c r="I321" i="9"/>
  <c r="I325" i="9"/>
  <c r="I91" i="9"/>
  <c r="I15" i="9"/>
  <c r="I19" i="9"/>
  <c r="I23" i="9"/>
  <c r="I26" i="9"/>
  <c r="I396" i="9"/>
  <c r="I28" i="9"/>
  <c r="I399" i="9"/>
  <c r="I34" i="9"/>
  <c r="I38" i="9"/>
  <c r="I41" i="9"/>
  <c r="I45" i="9"/>
  <c r="I49" i="9"/>
  <c r="I53" i="9"/>
  <c r="I57" i="9"/>
  <c r="I61" i="9"/>
  <c r="I65" i="9"/>
  <c r="I69" i="9"/>
  <c r="I73" i="9"/>
  <c r="I77" i="9"/>
  <c r="I402" i="9"/>
  <c r="I84" i="9"/>
  <c r="I403" i="9"/>
  <c r="I108" i="9"/>
  <c r="I406" i="9"/>
  <c r="I115" i="9"/>
  <c r="I119" i="9"/>
  <c r="I121" i="9"/>
  <c r="I125" i="9"/>
  <c r="I129" i="9"/>
  <c r="I133" i="9"/>
  <c r="I137" i="9"/>
  <c r="I140" i="9"/>
  <c r="I92" i="9"/>
  <c r="I147" i="9"/>
  <c r="I151" i="9"/>
  <c r="I99" i="9"/>
  <c r="I158" i="9"/>
  <c r="I161" i="9"/>
  <c r="I165" i="9"/>
  <c r="I169" i="9"/>
  <c r="I173" i="9"/>
  <c r="I177" i="9"/>
  <c r="I180" i="9"/>
  <c r="I184" i="9"/>
  <c r="I188" i="9"/>
  <c r="I192" i="9"/>
  <c r="I196" i="9"/>
  <c r="I200" i="9"/>
  <c r="I204" i="9"/>
  <c r="I208" i="9"/>
  <c r="I212" i="9"/>
  <c r="I216" i="9"/>
  <c r="I220" i="9"/>
  <c r="I224" i="9"/>
  <c r="I228" i="9"/>
  <c r="I232" i="9"/>
  <c r="I236" i="9"/>
  <c r="I240" i="9"/>
  <c r="I244" i="9"/>
  <c r="I413" i="9"/>
  <c r="I248" i="9"/>
  <c r="I415" i="9"/>
  <c r="I253" i="9"/>
  <c r="I257" i="9"/>
  <c r="I259" i="9"/>
  <c r="I262" i="9"/>
  <c r="I421" i="9"/>
  <c r="I423" i="9"/>
  <c r="I270" i="9"/>
  <c r="I274" i="9"/>
  <c r="I277" i="9"/>
  <c r="I281" i="9"/>
  <c r="I285" i="9"/>
  <c r="I289" i="9"/>
  <c r="I293" i="9"/>
  <c r="I297" i="9"/>
  <c r="I300" i="9"/>
  <c r="I304" i="9"/>
  <c r="I308" i="9"/>
  <c r="I425" i="9"/>
  <c r="I426" i="9"/>
  <c r="I103" i="9"/>
  <c r="I16" i="9"/>
  <c r="I20" i="9"/>
  <c r="I24" i="9"/>
  <c r="I393" i="9"/>
  <c r="I397" i="9"/>
  <c r="I29" i="9"/>
  <c r="I400" i="9"/>
  <c r="I35" i="9"/>
  <c r="I39" i="9"/>
  <c r="I42" i="9"/>
  <c r="I46" i="9"/>
  <c r="I50" i="9"/>
  <c r="I54" i="9"/>
  <c r="I58" i="9"/>
  <c r="I62" i="9"/>
  <c r="I66" i="9"/>
  <c r="I70" i="9"/>
  <c r="I74" i="9"/>
  <c r="I78" i="9"/>
  <c r="I81" i="9"/>
  <c r="I104" i="9"/>
  <c r="I107" i="9"/>
  <c r="I109" i="9"/>
  <c r="I112" i="9"/>
  <c r="I116" i="9"/>
  <c r="I120" i="9"/>
  <c r="I122" i="9"/>
  <c r="I126" i="9"/>
  <c r="I130" i="9"/>
  <c r="I134" i="9"/>
  <c r="I409" i="9"/>
  <c r="I141" i="9"/>
  <c r="I144" i="9"/>
  <c r="I148" i="9"/>
  <c r="I152" i="9"/>
  <c r="I155" i="9"/>
  <c r="I97" i="9"/>
  <c r="I162" i="9"/>
  <c r="I166" i="9"/>
  <c r="I170" i="9"/>
  <c r="I174" i="9"/>
  <c r="I178" i="9"/>
  <c r="I181" i="9"/>
  <c r="I185" i="9"/>
  <c r="I189" i="9"/>
  <c r="I193" i="9"/>
  <c r="I197" i="9"/>
  <c r="I201" i="9"/>
  <c r="I205" i="9"/>
  <c r="I209" i="9"/>
  <c r="I213" i="9"/>
  <c r="I217" i="9"/>
  <c r="I221" i="9"/>
  <c r="I225" i="9"/>
  <c r="I229" i="9"/>
  <c r="I233" i="9"/>
  <c r="I237" i="9"/>
  <c r="I241" i="9"/>
  <c r="I410" i="9"/>
  <c r="I245" i="9"/>
  <c r="I249" i="9"/>
  <c r="I251" i="9"/>
  <c r="I254" i="9"/>
  <c r="I417" i="9"/>
  <c r="I260" i="9"/>
  <c r="I263" i="9"/>
  <c r="I422" i="9"/>
  <c r="I267" i="9"/>
  <c r="I271" i="9"/>
  <c r="I275" i="9"/>
  <c r="I278" i="9"/>
  <c r="I282" i="9"/>
  <c r="I286" i="9"/>
  <c r="I290" i="9"/>
  <c r="I294" i="9"/>
  <c r="I298" i="9"/>
  <c r="I301" i="9"/>
  <c r="I305" i="9"/>
  <c r="I309" i="9"/>
  <c r="I312" i="9"/>
  <c r="I315" i="9"/>
  <c r="I319" i="9"/>
  <c r="I323" i="9"/>
  <c r="I327" i="9"/>
  <c r="I318" i="9"/>
  <c r="I329" i="9"/>
  <c r="I333" i="9"/>
  <c r="I336" i="9"/>
  <c r="I340" i="9"/>
  <c r="I344" i="9"/>
  <c r="I348" i="9"/>
  <c r="I350" i="9"/>
  <c r="I353" i="9"/>
  <c r="I357" i="9"/>
  <c r="I361" i="9"/>
  <c r="I365" i="9"/>
  <c r="I369" i="9"/>
  <c r="I372" i="9"/>
  <c r="I376" i="9"/>
  <c r="I380" i="9"/>
  <c r="I384" i="9"/>
  <c r="I4" i="9"/>
  <c r="I87" i="9"/>
  <c r="I9" i="9"/>
  <c r="I10" i="9"/>
  <c r="I8" i="9"/>
  <c r="I101" i="9"/>
  <c r="I432" i="9"/>
  <c r="I436" i="9"/>
  <c r="I440" i="9"/>
  <c r="I444" i="9"/>
  <c r="I448" i="9"/>
  <c r="I452" i="9"/>
  <c r="I456" i="9"/>
  <c r="I460" i="9"/>
  <c r="I464" i="9"/>
  <c r="I468" i="9"/>
  <c r="I472" i="9"/>
  <c r="I476" i="9"/>
  <c r="I480" i="9"/>
  <c r="I484" i="9"/>
  <c r="I488" i="9"/>
  <c r="I492" i="9"/>
  <c r="I496" i="9"/>
  <c r="I500" i="9"/>
  <c r="I504" i="9"/>
  <c r="I508" i="9"/>
  <c r="I512" i="9"/>
  <c r="I516" i="9"/>
  <c r="I520" i="9"/>
  <c r="I524" i="9"/>
  <c r="I528" i="9"/>
  <c r="I532" i="9"/>
  <c r="I536" i="9"/>
  <c r="I540" i="9"/>
  <c r="I544" i="9"/>
  <c r="I548" i="9"/>
  <c r="I552" i="9"/>
  <c r="I556" i="9"/>
  <c r="I560" i="9"/>
  <c r="I564" i="9"/>
  <c r="I568" i="9"/>
  <c r="I572" i="9"/>
  <c r="I576" i="9"/>
  <c r="I580" i="9"/>
  <c r="I584" i="9"/>
  <c r="I588" i="9"/>
  <c r="I592" i="9"/>
  <c r="I596" i="9"/>
  <c r="I600" i="9"/>
  <c r="I604" i="9"/>
  <c r="I608" i="9"/>
  <c r="I612" i="9"/>
  <c r="I616" i="9"/>
  <c r="I620" i="9"/>
  <c r="I624" i="9"/>
  <c r="I628" i="9"/>
  <c r="I632" i="9"/>
  <c r="I636" i="9"/>
  <c r="I640" i="9"/>
  <c r="I644" i="9"/>
  <c r="I648" i="9"/>
  <c r="I652" i="9"/>
  <c r="I656" i="9"/>
  <c r="I660" i="9"/>
  <c r="I664" i="9"/>
  <c r="I668" i="9"/>
  <c r="I672" i="9"/>
  <c r="I676" i="9"/>
  <c r="I680" i="9"/>
  <c r="I684" i="9"/>
  <c r="I322" i="9"/>
  <c r="I330" i="9"/>
  <c r="I334" i="9"/>
  <c r="I337" i="9"/>
  <c r="I341" i="9"/>
  <c r="I345" i="9"/>
  <c r="I349" i="9"/>
  <c r="I430" i="9"/>
  <c r="I354" i="9"/>
  <c r="I358" i="9"/>
  <c r="I362" i="9"/>
  <c r="I366" i="9"/>
  <c r="I370" i="9"/>
  <c r="I373" i="9"/>
  <c r="I377" i="9"/>
  <c r="I381" i="9"/>
  <c r="I385" i="9"/>
  <c r="I5" i="9"/>
  <c r="I6" i="9"/>
  <c r="I7" i="9"/>
  <c r="I98" i="9"/>
  <c r="I13" i="9"/>
  <c r="I433" i="9"/>
  <c r="I437" i="9"/>
  <c r="I441" i="9"/>
  <c r="I445" i="9"/>
  <c r="I449" i="9"/>
  <c r="I453" i="9"/>
  <c r="I457" i="9"/>
  <c r="I461" i="9"/>
  <c r="I465" i="9"/>
  <c r="I469" i="9"/>
  <c r="I473" i="9"/>
  <c r="I477" i="9"/>
  <c r="I481" i="9"/>
  <c r="I485" i="9"/>
  <c r="I489" i="9"/>
  <c r="I493" i="9"/>
  <c r="I497" i="9"/>
  <c r="I501" i="9"/>
  <c r="I505" i="9"/>
  <c r="I509" i="9"/>
  <c r="I513" i="9"/>
  <c r="I517" i="9"/>
  <c r="I521" i="9"/>
  <c r="I525" i="9"/>
  <c r="I529" i="9"/>
  <c r="I533" i="9"/>
  <c r="I537" i="9"/>
  <c r="I541" i="9"/>
  <c r="I545" i="9"/>
  <c r="I549" i="9"/>
  <c r="I553" i="9"/>
  <c r="I557" i="9"/>
  <c r="I561" i="9"/>
  <c r="I565" i="9"/>
  <c r="I569" i="9"/>
  <c r="I573" i="9"/>
  <c r="I577" i="9"/>
  <c r="I581" i="9"/>
  <c r="I585" i="9"/>
  <c r="I589" i="9"/>
  <c r="I593" i="9"/>
  <c r="I597" i="9"/>
  <c r="I601" i="9"/>
  <c r="I605" i="9"/>
  <c r="I609" i="9"/>
  <c r="I613" i="9"/>
  <c r="I617" i="9"/>
  <c r="I621" i="9"/>
  <c r="I625" i="9"/>
  <c r="I629" i="9"/>
  <c r="I633" i="9"/>
  <c r="I637" i="9"/>
  <c r="I641" i="9"/>
  <c r="I645" i="9"/>
  <c r="I649" i="9"/>
  <c r="I653" i="9"/>
  <c r="I657" i="9"/>
  <c r="I661" i="9"/>
  <c r="I665" i="9"/>
  <c r="I669" i="9"/>
  <c r="I673" i="9"/>
  <c r="I677" i="9"/>
  <c r="I681" i="9"/>
  <c r="I326" i="9"/>
  <c r="I331" i="9"/>
  <c r="I427" i="9"/>
  <c r="I338" i="9"/>
  <c r="I342" i="9"/>
  <c r="I346" i="9"/>
  <c r="I428" i="9"/>
  <c r="I351" i="9"/>
  <c r="I355" i="9"/>
  <c r="I359" i="9"/>
  <c r="I363" i="9"/>
  <c r="I367" i="9"/>
  <c r="I371" i="9"/>
  <c r="I374" i="9"/>
  <c r="I378" i="9"/>
  <c r="I382" i="9"/>
  <c r="I386" i="9"/>
  <c r="I85" i="9"/>
  <c r="I89" i="9"/>
  <c r="I93" i="9"/>
  <c r="I11" i="9"/>
  <c r="I12" i="9"/>
  <c r="I389" i="9"/>
  <c r="I434" i="9"/>
  <c r="I438" i="9"/>
  <c r="I442" i="9"/>
  <c r="I446" i="9"/>
  <c r="I450" i="9"/>
  <c r="I454" i="9"/>
  <c r="I458" i="9"/>
  <c r="I462" i="9"/>
  <c r="I466" i="9"/>
  <c r="I470" i="9"/>
  <c r="I474" i="9"/>
  <c r="I478" i="9"/>
  <c r="I482" i="9"/>
  <c r="I486" i="9"/>
  <c r="I490" i="9"/>
  <c r="I494" i="9"/>
  <c r="I498" i="9"/>
  <c r="I502" i="9"/>
  <c r="I506" i="9"/>
  <c r="I510" i="9"/>
  <c r="I514" i="9"/>
  <c r="I518" i="9"/>
  <c r="I522" i="9"/>
  <c r="I526" i="9"/>
  <c r="I530" i="9"/>
  <c r="I534" i="9"/>
  <c r="I538" i="9"/>
  <c r="I542" i="9"/>
  <c r="I546" i="9"/>
  <c r="I550" i="9"/>
  <c r="I554" i="9"/>
  <c r="I558" i="9"/>
  <c r="I562" i="9"/>
  <c r="I566" i="9"/>
  <c r="I570" i="9"/>
  <c r="I574" i="9"/>
  <c r="I578" i="9"/>
  <c r="I582" i="9"/>
  <c r="I586" i="9"/>
  <c r="I590" i="9"/>
  <c r="I594" i="9"/>
  <c r="I598" i="9"/>
  <c r="I602" i="9"/>
  <c r="I606" i="9"/>
  <c r="I610" i="9"/>
  <c r="I614" i="9"/>
  <c r="I618" i="9"/>
  <c r="I622" i="9"/>
  <c r="I626" i="9"/>
  <c r="I630" i="9"/>
  <c r="I634" i="9"/>
  <c r="I638" i="9"/>
  <c r="I642" i="9"/>
  <c r="I646" i="9"/>
  <c r="I650" i="9"/>
  <c r="I654" i="9"/>
  <c r="I658" i="9"/>
  <c r="I328" i="9"/>
  <c r="I332" i="9"/>
  <c r="I335" i="9"/>
  <c r="I339" i="9"/>
  <c r="I343" i="9"/>
  <c r="I347" i="9"/>
  <c r="I429" i="9"/>
  <c r="I352" i="9"/>
  <c r="I356" i="9"/>
  <c r="I360" i="9"/>
  <c r="I364" i="9"/>
  <c r="I368" i="9"/>
  <c r="I431" i="9"/>
  <c r="I375" i="9"/>
  <c r="I379" i="9"/>
  <c r="I383" i="9"/>
  <c r="I387" i="9"/>
  <c r="I86" i="9"/>
  <c r="I388" i="9"/>
  <c r="I94" i="9"/>
  <c r="I96" i="9"/>
  <c r="I100" i="9"/>
  <c r="I390" i="9"/>
  <c r="I435" i="9"/>
  <c r="I439" i="9"/>
  <c r="I443" i="9"/>
  <c r="I447" i="9"/>
  <c r="I451" i="9"/>
  <c r="I455" i="9"/>
  <c r="I459" i="9"/>
  <c r="I463" i="9"/>
  <c r="I467" i="9"/>
  <c r="I471" i="9"/>
  <c r="I475" i="9"/>
  <c r="I479" i="9"/>
  <c r="I483" i="9"/>
  <c r="I487" i="9"/>
  <c r="I491" i="9"/>
  <c r="I495" i="9"/>
  <c r="I499" i="9"/>
  <c r="I503" i="9"/>
  <c r="I507" i="9"/>
  <c r="I511" i="9"/>
  <c r="I515" i="9"/>
  <c r="I519" i="9"/>
  <c r="I523" i="9"/>
  <c r="I527" i="9"/>
  <c r="I531" i="9"/>
  <c r="I535" i="9"/>
  <c r="I539" i="9"/>
  <c r="I543" i="9"/>
  <c r="I547" i="9"/>
  <c r="I551" i="9"/>
  <c r="I555" i="9"/>
  <c r="I559" i="9"/>
  <c r="I563" i="9"/>
  <c r="I567" i="9"/>
  <c r="I571" i="9"/>
  <c r="I575" i="9"/>
  <c r="I579" i="9"/>
  <c r="I583" i="9"/>
  <c r="I587" i="9"/>
  <c r="I591" i="9"/>
  <c r="I595" i="9"/>
  <c r="I599" i="9"/>
  <c r="I603" i="9"/>
  <c r="I607" i="9"/>
  <c r="I611" i="9"/>
  <c r="I615" i="9"/>
  <c r="I619" i="9"/>
  <c r="I623" i="9"/>
  <c r="I627" i="9"/>
  <c r="I631" i="9"/>
  <c r="I635" i="9"/>
  <c r="I639" i="9"/>
  <c r="I643" i="9"/>
  <c r="I647" i="9"/>
  <c r="I651" i="9"/>
  <c r="I655" i="9"/>
  <c r="I659" i="9"/>
  <c r="I663" i="9"/>
  <c r="I667" i="9"/>
  <c r="I671" i="9"/>
  <c r="I675" i="9"/>
  <c r="I679" i="9"/>
  <c r="I662" i="9"/>
  <c r="I678" i="9"/>
  <c r="I686" i="9"/>
  <c r="I690" i="9"/>
  <c r="I694" i="9"/>
  <c r="I698" i="9"/>
  <c r="I702" i="9"/>
  <c r="I706" i="9"/>
  <c r="I710" i="9"/>
  <c r="I714" i="9"/>
  <c r="I718" i="9"/>
  <c r="I722" i="9"/>
  <c r="I726" i="9"/>
  <c r="I730" i="9"/>
  <c r="I734" i="9"/>
  <c r="I738" i="9"/>
  <c r="I742" i="9"/>
  <c r="I746" i="9"/>
  <c r="I750" i="9"/>
  <c r="I754" i="9"/>
  <c r="I758" i="9"/>
  <c r="I762" i="9"/>
  <c r="I766" i="9"/>
  <c r="I770" i="9"/>
  <c r="I774" i="9"/>
  <c r="I778" i="9"/>
  <c r="I782" i="9"/>
  <c r="I786" i="9"/>
  <c r="I790" i="9"/>
  <c r="I794" i="9"/>
  <c r="I798" i="9"/>
  <c r="I802" i="9"/>
  <c r="I806" i="9"/>
  <c r="I810" i="9"/>
  <c r="I814" i="9"/>
  <c r="I818" i="9"/>
  <c r="I822" i="9"/>
  <c r="I826" i="9"/>
  <c r="I830" i="9"/>
  <c r="I834" i="9"/>
  <c r="I838" i="9"/>
  <c r="I842" i="9"/>
  <c r="I846" i="9"/>
  <c r="I850" i="9"/>
  <c r="I854" i="9"/>
  <c r="I858" i="9"/>
  <c r="I862" i="9"/>
  <c r="I866" i="9"/>
  <c r="I870" i="9"/>
  <c r="I874" i="9"/>
  <c r="I878" i="9"/>
  <c r="I882" i="9"/>
  <c r="I886" i="9"/>
  <c r="I890" i="9"/>
  <c r="I894" i="9"/>
  <c r="I898" i="9"/>
  <c r="I902" i="9"/>
  <c r="I906" i="9"/>
  <c r="I910" i="9"/>
  <c r="I914" i="9"/>
  <c r="I918" i="9"/>
  <c r="I922" i="9"/>
  <c r="I926" i="9"/>
  <c r="I930" i="9"/>
  <c r="I934" i="9"/>
  <c r="I938" i="9"/>
  <c r="I942" i="9"/>
  <c r="I946" i="9"/>
  <c r="I950" i="9"/>
  <c r="I954" i="9"/>
  <c r="I958" i="9"/>
  <c r="I962" i="9"/>
  <c r="I966" i="9"/>
  <c r="I970" i="9"/>
  <c r="I974" i="9"/>
  <c r="I978" i="9"/>
  <c r="I982" i="9"/>
  <c r="I986" i="9"/>
  <c r="I994" i="9"/>
  <c r="I998" i="9"/>
  <c r="H3" i="9"/>
  <c r="H391" i="9"/>
  <c r="H18" i="9"/>
  <c r="H22" i="9"/>
  <c r="H25" i="9"/>
  <c r="H395" i="9"/>
  <c r="H27" i="9"/>
  <c r="H31" i="9"/>
  <c r="H33" i="9"/>
  <c r="H37" i="9"/>
  <c r="H40" i="9"/>
  <c r="H44" i="9"/>
  <c r="H48" i="9"/>
  <c r="H52" i="9"/>
  <c r="H56" i="9"/>
  <c r="H60" i="9"/>
  <c r="H64" i="9"/>
  <c r="H68" i="9"/>
  <c r="H72" i="9"/>
  <c r="H76" i="9"/>
  <c r="H80" i="9"/>
  <c r="H83" i="9"/>
  <c r="H106" i="9"/>
  <c r="H405" i="9"/>
  <c r="H111" i="9"/>
  <c r="H114" i="9"/>
  <c r="H118" i="9"/>
  <c r="H408" i="9"/>
  <c r="H124" i="9"/>
  <c r="H128" i="9"/>
  <c r="H132" i="9"/>
  <c r="H136" i="9"/>
  <c r="H139" i="9"/>
  <c r="H143" i="9"/>
  <c r="H146" i="9"/>
  <c r="H150" i="9"/>
  <c r="H154" i="9"/>
  <c r="H157" i="9"/>
  <c r="H160" i="9"/>
  <c r="H164" i="9"/>
  <c r="H168" i="9"/>
  <c r="H172" i="9"/>
  <c r="H176" i="9"/>
  <c r="H179" i="9"/>
  <c r="H183" i="9"/>
  <c r="H187" i="9"/>
  <c r="H191" i="9"/>
  <c r="H195" i="9"/>
  <c r="H199" i="9"/>
  <c r="H203" i="9"/>
  <c r="H207" i="9"/>
  <c r="H211" i="9"/>
  <c r="H215" i="9"/>
  <c r="H219" i="9"/>
  <c r="H223" i="9"/>
  <c r="H227" i="9"/>
  <c r="H231" i="9"/>
  <c r="H235" i="9"/>
  <c r="H239" i="9"/>
  <c r="H243" i="9"/>
  <c r="H412" i="9"/>
  <c r="H247" i="9"/>
  <c r="H414" i="9"/>
  <c r="H416" i="9"/>
  <c r="H256" i="9"/>
  <c r="H418" i="9"/>
  <c r="H419" i="9"/>
  <c r="H420" i="9"/>
  <c r="H266" i="9"/>
  <c r="H269" i="9"/>
  <c r="H273" i="9"/>
  <c r="H424" i="9"/>
  <c r="H280" i="9"/>
  <c r="H284" i="9"/>
  <c r="H288" i="9"/>
  <c r="H292" i="9"/>
  <c r="H296" i="9"/>
  <c r="I666" i="9"/>
  <c r="I682" i="9"/>
  <c r="I687" i="9"/>
  <c r="I691" i="9"/>
  <c r="I695" i="9"/>
  <c r="I699" i="9"/>
  <c r="I703" i="9"/>
  <c r="I707" i="9"/>
  <c r="I711" i="9"/>
  <c r="I715" i="9"/>
  <c r="I719" i="9"/>
  <c r="I723" i="9"/>
  <c r="I727" i="9"/>
  <c r="I731" i="9"/>
  <c r="I735" i="9"/>
  <c r="I739" i="9"/>
  <c r="I743" i="9"/>
  <c r="I747" i="9"/>
  <c r="I751" i="9"/>
  <c r="I755" i="9"/>
  <c r="I759" i="9"/>
  <c r="I763" i="9"/>
  <c r="I767" i="9"/>
  <c r="I771" i="9"/>
  <c r="I775" i="9"/>
  <c r="I779" i="9"/>
  <c r="I783" i="9"/>
  <c r="I787" i="9"/>
  <c r="I791" i="9"/>
  <c r="I795" i="9"/>
  <c r="I799" i="9"/>
  <c r="I803" i="9"/>
  <c r="I807" i="9"/>
  <c r="I811" i="9"/>
  <c r="I815" i="9"/>
  <c r="I819" i="9"/>
  <c r="I823" i="9"/>
  <c r="I827" i="9"/>
  <c r="I831" i="9"/>
  <c r="I835" i="9"/>
  <c r="I839" i="9"/>
  <c r="I843" i="9"/>
  <c r="I847" i="9"/>
  <c r="I851" i="9"/>
  <c r="I855" i="9"/>
  <c r="I859" i="9"/>
  <c r="I863" i="9"/>
  <c r="I867" i="9"/>
  <c r="I871" i="9"/>
  <c r="I875" i="9"/>
  <c r="I879" i="9"/>
  <c r="I883" i="9"/>
  <c r="I887" i="9"/>
  <c r="I891" i="9"/>
  <c r="I895" i="9"/>
  <c r="I899" i="9"/>
  <c r="I903" i="9"/>
  <c r="I907" i="9"/>
  <c r="I911" i="9"/>
  <c r="I915" i="9"/>
  <c r="I919" i="9"/>
  <c r="I923" i="9"/>
  <c r="I927" i="9"/>
  <c r="I931" i="9"/>
  <c r="I935" i="9"/>
  <c r="I939" i="9"/>
  <c r="I943" i="9"/>
  <c r="I947" i="9"/>
  <c r="I951" i="9"/>
  <c r="I955" i="9"/>
  <c r="I959" i="9"/>
  <c r="I963" i="9"/>
  <c r="I967" i="9"/>
  <c r="I971" i="9"/>
  <c r="I975" i="9"/>
  <c r="I979" i="9"/>
  <c r="I983" i="9"/>
  <c r="I987" i="9"/>
  <c r="I991" i="9"/>
  <c r="I995" i="9"/>
  <c r="I999" i="9"/>
  <c r="H91" i="9"/>
  <c r="H15" i="9"/>
  <c r="H19" i="9"/>
  <c r="H23" i="9"/>
  <c r="H26" i="9"/>
  <c r="H396" i="9"/>
  <c r="H28" i="9"/>
  <c r="H399" i="9"/>
  <c r="H34" i="9"/>
  <c r="H38" i="9"/>
  <c r="H41" i="9"/>
  <c r="H45" i="9"/>
  <c r="H49" i="9"/>
  <c r="H53" i="9"/>
  <c r="H57" i="9"/>
  <c r="H61" i="9"/>
  <c r="H65" i="9"/>
  <c r="H69" i="9"/>
  <c r="H73" i="9"/>
  <c r="H77" i="9"/>
  <c r="H402" i="9"/>
  <c r="H84" i="9"/>
  <c r="H403" i="9"/>
  <c r="H108" i="9"/>
  <c r="H406" i="9"/>
  <c r="H115" i="9"/>
  <c r="H119" i="9"/>
  <c r="H121" i="9"/>
  <c r="H125" i="9"/>
  <c r="H129" i="9"/>
  <c r="H133" i="9"/>
  <c r="H137" i="9"/>
  <c r="H140" i="9"/>
  <c r="H92" i="9"/>
  <c r="H147" i="9"/>
  <c r="H151" i="9"/>
  <c r="H99" i="9"/>
  <c r="H158" i="9"/>
  <c r="H161" i="9"/>
  <c r="H165" i="9"/>
  <c r="H169" i="9"/>
  <c r="H173" i="9"/>
  <c r="H177" i="9"/>
  <c r="H180" i="9"/>
  <c r="H184" i="9"/>
  <c r="H188" i="9"/>
  <c r="H192" i="9"/>
  <c r="H196" i="9"/>
  <c r="H200" i="9"/>
  <c r="H204" i="9"/>
  <c r="H208" i="9"/>
  <c r="H212" i="9"/>
  <c r="H216" i="9"/>
  <c r="H220" i="9"/>
  <c r="H224" i="9"/>
  <c r="H228" i="9"/>
  <c r="H232" i="9"/>
  <c r="H236" i="9"/>
  <c r="H240" i="9"/>
  <c r="H244" i="9"/>
  <c r="H413" i="9"/>
  <c r="H248" i="9"/>
  <c r="H415" i="9"/>
  <c r="H253" i="9"/>
  <c r="H257" i="9"/>
  <c r="H259" i="9"/>
  <c r="H262" i="9"/>
  <c r="H421" i="9"/>
  <c r="H423" i="9"/>
  <c r="H270" i="9"/>
  <c r="H274" i="9"/>
  <c r="H277" i="9"/>
  <c r="H281" i="9"/>
  <c r="H285" i="9"/>
  <c r="H289" i="9"/>
  <c r="H293" i="9"/>
  <c r="H297" i="9"/>
  <c r="H300" i="9"/>
  <c r="H304" i="9"/>
  <c r="H308" i="9"/>
  <c r="H425" i="9"/>
  <c r="H426" i="9"/>
  <c r="H318" i="9"/>
  <c r="H322" i="9"/>
  <c r="H326" i="9"/>
  <c r="H330" i="9"/>
  <c r="H334" i="9"/>
  <c r="I670" i="9"/>
  <c r="I683" i="9"/>
  <c r="I688" i="9"/>
  <c r="I692" i="9"/>
  <c r="I696" i="9"/>
  <c r="I700" i="9"/>
  <c r="I704" i="9"/>
  <c r="I708" i="9"/>
  <c r="I712" i="9"/>
  <c r="I716" i="9"/>
  <c r="I720" i="9"/>
  <c r="I724" i="9"/>
  <c r="I728" i="9"/>
  <c r="I732" i="9"/>
  <c r="I736" i="9"/>
  <c r="I740" i="9"/>
  <c r="I744" i="9"/>
  <c r="I748" i="9"/>
  <c r="I752" i="9"/>
  <c r="I756" i="9"/>
  <c r="I760" i="9"/>
  <c r="I764" i="9"/>
  <c r="I768" i="9"/>
  <c r="I772" i="9"/>
  <c r="I776" i="9"/>
  <c r="I780" i="9"/>
  <c r="I784" i="9"/>
  <c r="I788" i="9"/>
  <c r="I792" i="9"/>
  <c r="I796" i="9"/>
  <c r="I800" i="9"/>
  <c r="I804" i="9"/>
  <c r="I808" i="9"/>
  <c r="I812" i="9"/>
  <c r="I816" i="9"/>
  <c r="I820" i="9"/>
  <c r="I824" i="9"/>
  <c r="I828" i="9"/>
  <c r="I832" i="9"/>
  <c r="I836" i="9"/>
  <c r="I840" i="9"/>
  <c r="I844" i="9"/>
  <c r="I848" i="9"/>
  <c r="I852" i="9"/>
  <c r="I856" i="9"/>
  <c r="I860" i="9"/>
  <c r="I864" i="9"/>
  <c r="I868" i="9"/>
  <c r="I872" i="9"/>
  <c r="I876" i="9"/>
  <c r="I880" i="9"/>
  <c r="I884" i="9"/>
  <c r="I888" i="9"/>
  <c r="I892" i="9"/>
  <c r="I896" i="9"/>
  <c r="I900" i="9"/>
  <c r="I904" i="9"/>
  <c r="I908" i="9"/>
  <c r="I912" i="9"/>
  <c r="I916" i="9"/>
  <c r="I920" i="9"/>
  <c r="I924" i="9"/>
  <c r="I928" i="9"/>
  <c r="I932" i="9"/>
  <c r="I936" i="9"/>
  <c r="I940" i="9"/>
  <c r="I944" i="9"/>
  <c r="I948" i="9"/>
  <c r="I952" i="9"/>
  <c r="I956" i="9"/>
  <c r="I960" i="9"/>
  <c r="I964" i="9"/>
  <c r="I968" i="9"/>
  <c r="I972" i="9"/>
  <c r="I976" i="9"/>
  <c r="I980" i="9"/>
  <c r="I984" i="9"/>
  <c r="I988" i="9"/>
  <c r="I992" i="9"/>
  <c r="I996" i="9"/>
  <c r="I1000" i="9"/>
  <c r="H103" i="9"/>
  <c r="H16" i="9"/>
  <c r="H20" i="9"/>
  <c r="H24" i="9"/>
  <c r="I674" i="9"/>
  <c r="I685" i="9"/>
  <c r="I689" i="9"/>
  <c r="I693" i="9"/>
  <c r="I697" i="9"/>
  <c r="I701" i="9"/>
  <c r="I705" i="9"/>
  <c r="I709" i="9"/>
  <c r="I713" i="9"/>
  <c r="I717" i="9"/>
  <c r="I721" i="9"/>
  <c r="I725" i="9"/>
  <c r="I729" i="9"/>
  <c r="I733" i="9"/>
  <c r="I737" i="9"/>
  <c r="I741" i="9"/>
  <c r="I745" i="9"/>
  <c r="I749" i="9"/>
  <c r="I753" i="9"/>
  <c r="I757" i="9"/>
  <c r="I761" i="9"/>
  <c r="I765" i="9"/>
  <c r="I769" i="9"/>
  <c r="I773" i="9"/>
  <c r="I777" i="9"/>
  <c r="I781" i="9"/>
  <c r="I785" i="9"/>
  <c r="I789" i="9"/>
  <c r="I793" i="9"/>
  <c r="I797" i="9"/>
  <c r="I801" i="9"/>
  <c r="I805" i="9"/>
  <c r="I809" i="9"/>
  <c r="I813" i="9"/>
  <c r="I817" i="9"/>
  <c r="I821" i="9"/>
  <c r="I825" i="9"/>
  <c r="I829" i="9"/>
  <c r="I833" i="9"/>
  <c r="I837" i="9"/>
  <c r="I841" i="9"/>
  <c r="I845" i="9"/>
  <c r="I849" i="9"/>
  <c r="I853" i="9"/>
  <c r="I857" i="9"/>
  <c r="I861" i="9"/>
  <c r="I865" i="9"/>
  <c r="I869" i="9"/>
  <c r="I873" i="9"/>
  <c r="I877" i="9"/>
  <c r="I881" i="9"/>
  <c r="I885" i="9"/>
  <c r="I889" i="9"/>
  <c r="I893" i="9"/>
  <c r="I897" i="9"/>
  <c r="I901" i="9"/>
  <c r="I905" i="9"/>
  <c r="I909" i="9"/>
  <c r="I913" i="9"/>
  <c r="I917" i="9"/>
  <c r="I921" i="9"/>
  <c r="I925" i="9"/>
  <c r="I929" i="9"/>
  <c r="I933" i="9"/>
  <c r="I937" i="9"/>
  <c r="I941" i="9"/>
  <c r="I945" i="9"/>
  <c r="I949" i="9"/>
  <c r="I953" i="9"/>
  <c r="I957" i="9"/>
  <c r="I961" i="9"/>
  <c r="I965" i="9"/>
  <c r="I969" i="9"/>
  <c r="I973" i="9"/>
  <c r="I977" i="9"/>
  <c r="I981" i="9"/>
  <c r="I985" i="9"/>
  <c r="I989" i="9"/>
  <c r="I993" i="9"/>
  <c r="I997" i="9"/>
  <c r="H88" i="9"/>
  <c r="H14" i="9"/>
  <c r="H17" i="9"/>
  <c r="H21" i="9"/>
  <c r="H392" i="9"/>
  <c r="H394" i="9"/>
  <c r="H398" i="9"/>
  <c r="H30" i="9"/>
  <c r="H32" i="9"/>
  <c r="H36" i="9"/>
  <c r="H401" i="9"/>
  <c r="H43" i="9"/>
  <c r="H47" i="9"/>
  <c r="H51" i="9"/>
  <c r="H55" i="9"/>
  <c r="H59" i="9"/>
  <c r="H63" i="9"/>
  <c r="H67" i="9"/>
  <c r="H71" i="9"/>
  <c r="H75" i="9"/>
  <c r="H79" i="9"/>
  <c r="H82" i="9"/>
  <c r="H105" i="9"/>
  <c r="H404" i="9"/>
  <c r="H110" i="9"/>
  <c r="H113" i="9"/>
  <c r="H117" i="9"/>
  <c r="H407" i="9"/>
  <c r="H123" i="9"/>
  <c r="H127" i="9"/>
  <c r="H131" i="9"/>
  <c r="H135" i="9"/>
  <c r="H138" i="9"/>
  <c r="H142" i="9"/>
  <c r="H145" i="9"/>
  <c r="H149" i="9"/>
  <c r="H153" i="9"/>
  <c r="H156" i="9"/>
  <c r="H159" i="9"/>
  <c r="H163" i="9"/>
  <c r="H167" i="9"/>
  <c r="H171" i="9"/>
  <c r="H175" i="9"/>
  <c r="H95" i="9"/>
  <c r="H182" i="9"/>
  <c r="H186" i="9"/>
  <c r="H190" i="9"/>
  <c r="H194" i="9"/>
  <c r="H198" i="9"/>
  <c r="H202" i="9"/>
  <c r="H206" i="9"/>
  <c r="H210" i="9"/>
  <c r="H214" i="9"/>
  <c r="H218" i="9"/>
  <c r="H222" i="9"/>
  <c r="H226" i="9"/>
  <c r="H230" i="9"/>
  <c r="H234" i="9"/>
  <c r="H238" i="9"/>
  <c r="H242" i="9"/>
  <c r="H411" i="9"/>
  <c r="H246" i="9"/>
  <c r="H250" i="9"/>
  <c r="H252" i="9"/>
  <c r="H255" i="9"/>
  <c r="H258" i="9"/>
  <c r="H261" i="9"/>
  <c r="H264" i="9"/>
  <c r="H265" i="9"/>
  <c r="H268" i="9"/>
  <c r="H272" i="9"/>
  <c r="H276" i="9"/>
  <c r="H279" i="9"/>
  <c r="H283" i="9"/>
  <c r="H287" i="9"/>
  <c r="H291" i="9"/>
  <c r="H295" i="9"/>
  <c r="H299" i="9"/>
  <c r="H302" i="9"/>
  <c r="H306" i="9"/>
  <c r="H310" i="9"/>
  <c r="H313" i="9"/>
  <c r="H316" i="9"/>
  <c r="H320" i="9"/>
  <c r="H324" i="9"/>
  <c r="H328" i="9"/>
  <c r="H332" i="9"/>
  <c r="H335" i="9"/>
  <c r="H339" i="9"/>
  <c r="H343" i="9"/>
  <c r="H400" i="9"/>
  <c r="H46" i="9"/>
  <c r="H62" i="9"/>
  <c r="H78" i="9"/>
  <c r="H109" i="9"/>
  <c r="H122" i="9"/>
  <c r="H409" i="9"/>
  <c r="H152" i="9"/>
  <c r="H166" i="9"/>
  <c r="H181" i="9"/>
  <c r="H197" i="9"/>
  <c r="H213" i="9"/>
  <c r="H229" i="9"/>
  <c r="H410" i="9"/>
  <c r="H254" i="9"/>
  <c r="H422" i="9"/>
  <c r="H278" i="9"/>
  <c r="H294" i="9"/>
  <c r="H303" i="9"/>
  <c r="H311" i="9"/>
  <c r="H317" i="9"/>
  <c r="H325" i="9"/>
  <c r="H333" i="9"/>
  <c r="H338" i="9"/>
  <c r="H344" i="9"/>
  <c r="H348" i="9"/>
  <c r="H350" i="9"/>
  <c r="H353" i="9"/>
  <c r="H357" i="9"/>
  <c r="H361" i="9"/>
  <c r="H365" i="9"/>
  <c r="H369" i="9"/>
  <c r="H372" i="9"/>
  <c r="H376" i="9"/>
  <c r="H380" i="9"/>
  <c r="H384" i="9"/>
  <c r="H4" i="9"/>
  <c r="H87" i="9"/>
  <c r="H9" i="9"/>
  <c r="H10" i="9"/>
  <c r="H8" i="9"/>
  <c r="H101" i="9"/>
  <c r="H432" i="9"/>
  <c r="H436" i="9"/>
  <c r="H440" i="9"/>
  <c r="H444" i="9"/>
  <c r="H448" i="9"/>
  <c r="H452" i="9"/>
  <c r="H456" i="9"/>
  <c r="H460" i="9"/>
  <c r="H464" i="9"/>
  <c r="H468" i="9"/>
  <c r="H472" i="9"/>
  <c r="H476" i="9"/>
  <c r="H480" i="9"/>
  <c r="H484" i="9"/>
  <c r="H488" i="9"/>
  <c r="H492" i="9"/>
  <c r="H496" i="9"/>
  <c r="H500" i="9"/>
  <c r="H504" i="9"/>
  <c r="H508" i="9"/>
  <c r="H512" i="9"/>
  <c r="H516" i="9"/>
  <c r="H520" i="9"/>
  <c r="H524" i="9"/>
  <c r="H528" i="9"/>
  <c r="H532" i="9"/>
  <c r="H536" i="9"/>
  <c r="H540" i="9"/>
  <c r="H544" i="9"/>
  <c r="H548" i="9"/>
  <c r="H552" i="9"/>
  <c r="H556" i="9"/>
  <c r="H560" i="9"/>
  <c r="H564" i="9"/>
  <c r="H568" i="9"/>
  <c r="H572" i="9"/>
  <c r="H576" i="9"/>
  <c r="H580" i="9"/>
  <c r="H584" i="9"/>
  <c r="H588" i="9"/>
  <c r="H592" i="9"/>
  <c r="H596" i="9"/>
  <c r="H600" i="9"/>
  <c r="H604" i="9"/>
  <c r="H608" i="9"/>
  <c r="H612" i="9"/>
  <c r="H616" i="9"/>
  <c r="H620" i="9"/>
  <c r="H624" i="9"/>
  <c r="H628" i="9"/>
  <c r="H632" i="9"/>
  <c r="H636" i="9"/>
  <c r="H640" i="9"/>
  <c r="H644" i="9"/>
  <c r="H648" i="9"/>
  <c r="H652" i="9"/>
  <c r="H656" i="9"/>
  <c r="H660" i="9"/>
  <c r="H664" i="9"/>
  <c r="H668" i="9"/>
  <c r="H672" i="9"/>
  <c r="H676" i="9"/>
  <c r="H680" i="9"/>
  <c r="H684" i="9"/>
  <c r="H688" i="9"/>
  <c r="H692" i="9"/>
  <c r="H696" i="9"/>
  <c r="H700" i="9"/>
  <c r="H704" i="9"/>
  <c r="H708" i="9"/>
  <c r="H712" i="9"/>
  <c r="H716" i="9"/>
  <c r="H720" i="9"/>
  <c r="H724" i="9"/>
  <c r="H728" i="9"/>
  <c r="H732" i="9"/>
  <c r="H736" i="9"/>
  <c r="H740" i="9"/>
  <c r="H744" i="9"/>
  <c r="H748" i="9"/>
  <c r="H752" i="9"/>
  <c r="H756" i="9"/>
  <c r="H760" i="9"/>
  <c r="H764" i="9"/>
  <c r="H768" i="9"/>
  <c r="H772" i="9"/>
  <c r="H776" i="9"/>
  <c r="H780" i="9"/>
  <c r="H784" i="9"/>
  <c r="H788" i="9"/>
  <c r="H792" i="9"/>
  <c r="H796" i="9"/>
  <c r="H800" i="9"/>
  <c r="H804" i="9"/>
  <c r="H808" i="9"/>
  <c r="H812" i="9"/>
  <c r="H816" i="9"/>
  <c r="H820" i="9"/>
  <c r="H824" i="9"/>
  <c r="H828" i="9"/>
  <c r="H832" i="9"/>
  <c r="H836" i="9"/>
  <c r="H840" i="9"/>
  <c r="H844" i="9"/>
  <c r="H848" i="9"/>
  <c r="H852" i="9"/>
  <c r="H856" i="9"/>
  <c r="H860" i="9"/>
  <c r="H864" i="9"/>
  <c r="H868" i="9"/>
  <c r="H872" i="9"/>
  <c r="H876" i="9"/>
  <c r="H880" i="9"/>
  <c r="H884" i="9"/>
  <c r="H888" i="9"/>
  <c r="H892" i="9"/>
  <c r="H896" i="9"/>
  <c r="H900" i="9"/>
  <c r="H904" i="9"/>
  <c r="H908" i="9"/>
  <c r="H912" i="9"/>
  <c r="H916" i="9"/>
  <c r="H920" i="9"/>
  <c r="H924" i="9"/>
  <c r="H928" i="9"/>
  <c r="H932" i="9"/>
  <c r="H936" i="9"/>
  <c r="H940" i="9"/>
  <c r="H393" i="9"/>
  <c r="H35" i="9"/>
  <c r="H50" i="9"/>
  <c r="H66" i="9"/>
  <c r="H81" i="9"/>
  <c r="H112" i="9"/>
  <c r="H126" i="9"/>
  <c r="H141" i="9"/>
  <c r="H155" i="9"/>
  <c r="H170" i="9"/>
  <c r="H185" i="9"/>
  <c r="H201" i="9"/>
  <c r="H217" i="9"/>
  <c r="H233" i="9"/>
  <c r="H245" i="9"/>
  <c r="H417" i="9"/>
  <c r="H267" i="9"/>
  <c r="H282" i="9"/>
  <c r="H298" i="9"/>
  <c r="H305" i="9"/>
  <c r="H312" i="9"/>
  <c r="H319" i="9"/>
  <c r="H327" i="9"/>
  <c r="H427" i="9"/>
  <c r="H340" i="9"/>
  <c r="H345" i="9"/>
  <c r="H349" i="9"/>
  <c r="H430" i="9"/>
  <c r="H354" i="9"/>
  <c r="H358" i="9"/>
  <c r="H362" i="9"/>
  <c r="H366" i="9"/>
  <c r="H370" i="9"/>
  <c r="H373" i="9"/>
  <c r="H377" i="9"/>
  <c r="H381" i="9"/>
  <c r="H385" i="9"/>
  <c r="H5" i="9"/>
  <c r="H6" i="9"/>
  <c r="H7" i="9"/>
  <c r="H98" i="9"/>
  <c r="H13" i="9"/>
  <c r="H433" i="9"/>
  <c r="H437" i="9"/>
  <c r="H441" i="9"/>
  <c r="H445" i="9"/>
  <c r="H449" i="9"/>
  <c r="H453" i="9"/>
  <c r="H457" i="9"/>
  <c r="H461" i="9"/>
  <c r="H465" i="9"/>
  <c r="H469" i="9"/>
  <c r="H473" i="9"/>
  <c r="H477" i="9"/>
  <c r="H481" i="9"/>
  <c r="H485" i="9"/>
  <c r="H489" i="9"/>
  <c r="H493" i="9"/>
  <c r="H497" i="9"/>
  <c r="H501" i="9"/>
  <c r="H505" i="9"/>
  <c r="H509" i="9"/>
  <c r="H513" i="9"/>
  <c r="H517" i="9"/>
  <c r="H521" i="9"/>
  <c r="H525" i="9"/>
  <c r="H529" i="9"/>
  <c r="H533" i="9"/>
  <c r="H537" i="9"/>
  <c r="H541" i="9"/>
  <c r="H545" i="9"/>
  <c r="H549" i="9"/>
  <c r="H553" i="9"/>
  <c r="H557" i="9"/>
  <c r="H561" i="9"/>
  <c r="H565" i="9"/>
  <c r="H569" i="9"/>
  <c r="H573" i="9"/>
  <c r="H577" i="9"/>
  <c r="H581" i="9"/>
  <c r="H585" i="9"/>
  <c r="H589" i="9"/>
  <c r="H593" i="9"/>
  <c r="H597" i="9"/>
  <c r="H601" i="9"/>
  <c r="H605" i="9"/>
  <c r="H609" i="9"/>
  <c r="H613" i="9"/>
  <c r="H617" i="9"/>
  <c r="H621" i="9"/>
  <c r="H625" i="9"/>
  <c r="H629" i="9"/>
  <c r="H633" i="9"/>
  <c r="H637" i="9"/>
  <c r="H641" i="9"/>
  <c r="H645" i="9"/>
  <c r="H649" i="9"/>
  <c r="H653" i="9"/>
  <c r="H657" i="9"/>
  <c r="H661" i="9"/>
  <c r="H665" i="9"/>
  <c r="H669" i="9"/>
  <c r="H673" i="9"/>
  <c r="H677" i="9"/>
  <c r="H681" i="9"/>
  <c r="H685" i="9"/>
  <c r="H689" i="9"/>
  <c r="H693" i="9"/>
  <c r="H697" i="9"/>
  <c r="H701" i="9"/>
  <c r="H705" i="9"/>
  <c r="H709" i="9"/>
  <c r="H713" i="9"/>
  <c r="H717" i="9"/>
  <c r="H721" i="9"/>
  <c r="H725" i="9"/>
  <c r="H729" i="9"/>
  <c r="H733" i="9"/>
  <c r="H737" i="9"/>
  <c r="H741" i="9"/>
  <c r="H745" i="9"/>
  <c r="H749" i="9"/>
  <c r="H753" i="9"/>
  <c r="H757" i="9"/>
  <c r="H761" i="9"/>
  <c r="H765" i="9"/>
  <c r="H769" i="9"/>
  <c r="H773" i="9"/>
  <c r="H777" i="9"/>
  <c r="H781" i="9"/>
  <c r="H785" i="9"/>
  <c r="H789" i="9"/>
  <c r="H793" i="9"/>
  <c r="H797" i="9"/>
  <c r="H801" i="9"/>
  <c r="H805" i="9"/>
  <c r="H809" i="9"/>
  <c r="H813" i="9"/>
  <c r="H817" i="9"/>
  <c r="H821" i="9"/>
  <c r="H825" i="9"/>
  <c r="H829" i="9"/>
  <c r="H833" i="9"/>
  <c r="H837" i="9"/>
  <c r="H841" i="9"/>
  <c r="H845" i="9"/>
  <c r="H849" i="9"/>
  <c r="H853" i="9"/>
  <c r="H857" i="9"/>
  <c r="H861" i="9"/>
  <c r="H865" i="9"/>
  <c r="H869" i="9"/>
  <c r="H873" i="9"/>
  <c r="H877" i="9"/>
  <c r="H881" i="9"/>
  <c r="H885" i="9"/>
  <c r="H889" i="9"/>
  <c r="H893" i="9"/>
  <c r="H897" i="9"/>
  <c r="H901" i="9"/>
  <c r="H905" i="9"/>
  <c r="H397" i="9"/>
  <c r="H39" i="9"/>
  <c r="H54" i="9"/>
  <c r="H70" i="9"/>
  <c r="H104" i="9"/>
  <c r="H116" i="9"/>
  <c r="H130" i="9"/>
  <c r="H144" i="9"/>
  <c r="H97" i="9"/>
  <c r="H174" i="9"/>
  <c r="H189" i="9"/>
  <c r="H205" i="9"/>
  <c r="H221" i="9"/>
  <c r="H237" i="9"/>
  <c r="H249" i="9"/>
  <c r="H260" i="9"/>
  <c r="H271" i="9"/>
  <c r="H286" i="9"/>
  <c r="H102" i="9"/>
  <c r="H307" i="9"/>
  <c r="H314" i="9"/>
  <c r="H321" i="9"/>
  <c r="H329" i="9"/>
  <c r="H336" i="9"/>
  <c r="H341" i="9"/>
  <c r="H346" i="9"/>
  <c r="H428" i="9"/>
  <c r="H351" i="9"/>
  <c r="H355" i="9"/>
  <c r="H359" i="9"/>
  <c r="H363" i="9"/>
  <c r="H367" i="9"/>
  <c r="H371" i="9"/>
  <c r="H374" i="9"/>
  <c r="H378" i="9"/>
  <c r="H382" i="9"/>
  <c r="H386" i="9"/>
  <c r="H85" i="9"/>
  <c r="H89" i="9"/>
  <c r="H93" i="9"/>
  <c r="H11" i="9"/>
  <c r="H12" i="9"/>
  <c r="H389" i="9"/>
  <c r="H434" i="9"/>
  <c r="H438" i="9"/>
  <c r="H442" i="9"/>
  <c r="H446" i="9"/>
  <c r="H450" i="9"/>
  <c r="H454" i="9"/>
  <c r="H458" i="9"/>
  <c r="H462" i="9"/>
  <c r="H466" i="9"/>
  <c r="H470" i="9"/>
  <c r="H474" i="9"/>
  <c r="H478" i="9"/>
  <c r="H482" i="9"/>
  <c r="H486" i="9"/>
  <c r="H490" i="9"/>
  <c r="H494" i="9"/>
  <c r="H498" i="9"/>
  <c r="H502" i="9"/>
  <c r="H29" i="9"/>
  <c r="H42" i="9"/>
  <c r="H58" i="9"/>
  <c r="H74" i="9"/>
  <c r="H107" i="9"/>
  <c r="H120" i="9"/>
  <c r="H134" i="9"/>
  <c r="H148" i="9"/>
  <c r="H162" i="9"/>
  <c r="H178" i="9"/>
  <c r="H193" i="9"/>
  <c r="H209" i="9"/>
  <c r="H225" i="9"/>
  <c r="H241" i="9"/>
  <c r="H251" i="9"/>
  <c r="H263" i="9"/>
  <c r="H275" i="9"/>
  <c r="H290" i="9"/>
  <c r="H301" i="9"/>
  <c r="H309" i="9"/>
  <c r="H315" i="9"/>
  <c r="H323" i="9"/>
  <c r="H331" i="9"/>
  <c r="H337" i="9"/>
  <c r="H342" i="9"/>
  <c r="H347" i="9"/>
  <c r="H429" i="9"/>
  <c r="H352" i="9"/>
  <c r="H356" i="9"/>
  <c r="H360" i="9"/>
  <c r="H364" i="9"/>
  <c r="H368" i="9"/>
  <c r="H431" i="9"/>
  <c r="H375" i="9"/>
  <c r="H379" i="9"/>
  <c r="H383" i="9"/>
  <c r="H387" i="9"/>
  <c r="H86" i="9"/>
  <c r="H388" i="9"/>
  <c r="H94" i="9"/>
  <c r="H96" i="9"/>
  <c r="H100" i="9"/>
  <c r="H390" i="9"/>
  <c r="H435" i="9"/>
  <c r="H439" i="9"/>
  <c r="H443" i="9"/>
  <c r="H447" i="9"/>
  <c r="H451" i="9"/>
  <c r="H455" i="9"/>
  <c r="H459" i="9"/>
  <c r="H463" i="9"/>
  <c r="H467" i="9"/>
  <c r="H471" i="9"/>
  <c r="H475" i="9"/>
  <c r="H479" i="9"/>
  <c r="H483" i="9"/>
  <c r="H487" i="9"/>
  <c r="H491" i="9"/>
  <c r="H495" i="9"/>
  <c r="H499" i="9"/>
  <c r="H503" i="9"/>
  <c r="H507" i="9"/>
  <c r="H511" i="9"/>
  <c r="H515" i="9"/>
  <c r="H519" i="9"/>
  <c r="H523" i="9"/>
  <c r="H527" i="9"/>
  <c r="H531" i="9"/>
  <c r="H535" i="9"/>
  <c r="H539" i="9"/>
  <c r="H543" i="9"/>
  <c r="H547" i="9"/>
  <c r="H551" i="9"/>
  <c r="H555" i="9"/>
  <c r="H559" i="9"/>
  <c r="H563" i="9"/>
  <c r="H567" i="9"/>
  <c r="H571" i="9"/>
  <c r="H575" i="9"/>
  <c r="H579" i="9"/>
  <c r="H583" i="9"/>
  <c r="H587" i="9"/>
  <c r="H591" i="9"/>
  <c r="H595" i="9"/>
  <c r="H599" i="9"/>
  <c r="H603" i="9"/>
  <c r="H607" i="9"/>
  <c r="H611" i="9"/>
  <c r="H615" i="9"/>
  <c r="H619" i="9"/>
  <c r="H623" i="9"/>
  <c r="H627" i="9"/>
  <c r="H631" i="9"/>
  <c r="H635" i="9"/>
  <c r="H639" i="9"/>
  <c r="H643" i="9"/>
  <c r="H647" i="9"/>
  <c r="H651" i="9"/>
  <c r="H655" i="9"/>
  <c r="H659" i="9"/>
  <c r="H663" i="9"/>
  <c r="H667" i="9"/>
  <c r="H671" i="9"/>
  <c r="H675" i="9"/>
  <c r="H679" i="9"/>
  <c r="H683" i="9"/>
  <c r="H687" i="9"/>
  <c r="H691" i="9"/>
  <c r="H695" i="9"/>
  <c r="H699" i="9"/>
  <c r="H703" i="9"/>
  <c r="H707" i="9"/>
  <c r="H711" i="9"/>
  <c r="H715" i="9"/>
  <c r="H719" i="9"/>
  <c r="H723" i="9"/>
  <c r="H727" i="9"/>
  <c r="H731" i="9"/>
  <c r="H735" i="9"/>
  <c r="H739" i="9"/>
  <c r="H743" i="9"/>
  <c r="H747" i="9"/>
  <c r="H751" i="9"/>
  <c r="H755" i="9"/>
  <c r="H759" i="9"/>
  <c r="H763" i="9"/>
  <c r="H767" i="9"/>
  <c r="H771" i="9"/>
  <c r="H775" i="9"/>
  <c r="H779" i="9"/>
  <c r="H783" i="9"/>
  <c r="H787" i="9"/>
  <c r="H791" i="9"/>
  <c r="H795" i="9"/>
  <c r="H799" i="9"/>
  <c r="H803" i="9"/>
  <c r="H807" i="9"/>
  <c r="H811" i="9"/>
  <c r="H815" i="9"/>
  <c r="H819" i="9"/>
  <c r="H823" i="9"/>
  <c r="H827" i="9"/>
  <c r="H831" i="9"/>
  <c r="H835" i="9"/>
  <c r="H839" i="9"/>
  <c r="H843" i="9"/>
  <c r="H847" i="9"/>
  <c r="H851" i="9"/>
  <c r="H855" i="9"/>
  <c r="H859" i="9"/>
  <c r="H863" i="9"/>
  <c r="H867" i="9"/>
  <c r="H871" i="9"/>
  <c r="H875" i="9"/>
  <c r="H879" i="9"/>
  <c r="H883" i="9"/>
  <c r="H887" i="9"/>
  <c r="H891" i="9"/>
  <c r="H895" i="9"/>
  <c r="H899" i="9"/>
  <c r="H903" i="9"/>
  <c r="H907" i="9"/>
  <c r="H518" i="9"/>
  <c r="H534" i="9"/>
  <c r="H550" i="9"/>
  <c r="H566" i="9"/>
  <c r="H582" i="9"/>
  <c r="H598" i="9"/>
  <c r="H614" i="9"/>
  <c r="H630" i="9"/>
  <c r="H646" i="9"/>
  <c r="H662" i="9"/>
  <c r="H678" i="9"/>
  <c r="H694" i="9"/>
  <c r="H710" i="9"/>
  <c r="H726" i="9"/>
  <c r="H742" i="9"/>
  <c r="H758" i="9"/>
  <c r="H774" i="9"/>
  <c r="H790" i="9"/>
  <c r="H806" i="9"/>
  <c r="H822" i="9"/>
  <c r="H838" i="9"/>
  <c r="H854" i="9"/>
  <c r="H870" i="9"/>
  <c r="H886" i="9"/>
  <c r="H902" i="9"/>
  <c r="H911" i="9"/>
  <c r="H917" i="9"/>
  <c r="H922" i="9"/>
  <c r="H927" i="9"/>
  <c r="H933" i="9"/>
  <c r="H938" i="9"/>
  <c r="H943" i="9"/>
  <c r="H947" i="9"/>
  <c r="H951" i="9"/>
  <c r="H955" i="9"/>
  <c r="H959" i="9"/>
  <c r="H963" i="9"/>
  <c r="H967" i="9"/>
  <c r="H971" i="9"/>
  <c r="H975" i="9"/>
  <c r="H979" i="9"/>
  <c r="H983" i="9"/>
  <c r="H987" i="9"/>
  <c r="H991" i="9"/>
  <c r="H995" i="9"/>
  <c r="H999" i="9"/>
  <c r="G91" i="9"/>
  <c r="G15" i="9"/>
  <c r="G19" i="9"/>
  <c r="G23" i="9"/>
  <c r="G26" i="9"/>
  <c r="G396" i="9"/>
  <c r="G28" i="9"/>
  <c r="G399" i="9"/>
  <c r="G34" i="9"/>
  <c r="G38" i="9"/>
  <c r="G41" i="9"/>
  <c r="G45" i="9"/>
  <c r="G49" i="9"/>
  <c r="G53" i="9"/>
  <c r="G57" i="9"/>
  <c r="G61" i="9"/>
  <c r="G65" i="9"/>
  <c r="G69" i="9"/>
  <c r="G73" i="9"/>
  <c r="G77" i="9"/>
  <c r="G402" i="9"/>
  <c r="G84" i="9"/>
  <c r="G403" i="9"/>
  <c r="G108" i="9"/>
  <c r="G406" i="9"/>
  <c r="G115" i="9"/>
  <c r="G119" i="9"/>
  <c r="G121" i="9"/>
  <c r="G125" i="9"/>
  <c r="G129" i="9"/>
  <c r="G133" i="9"/>
  <c r="G137" i="9"/>
  <c r="G140" i="9"/>
  <c r="G92" i="9"/>
  <c r="G147" i="9"/>
  <c r="G151" i="9"/>
  <c r="G99" i="9"/>
  <c r="G158" i="9"/>
  <c r="G161" i="9"/>
  <c r="G165" i="9"/>
  <c r="G169" i="9"/>
  <c r="G173" i="9"/>
  <c r="G177" i="9"/>
  <c r="G180" i="9"/>
  <c r="G184" i="9"/>
  <c r="G188" i="9"/>
  <c r="G192" i="9"/>
  <c r="G196" i="9"/>
  <c r="G200" i="9"/>
  <c r="G204" i="9"/>
  <c r="G208" i="9"/>
  <c r="G212" i="9"/>
  <c r="G216" i="9"/>
  <c r="G220" i="9"/>
  <c r="G224" i="9"/>
  <c r="G228" i="9"/>
  <c r="G232" i="9"/>
  <c r="G236" i="9"/>
  <c r="G240" i="9"/>
  <c r="G244" i="9"/>
  <c r="G413" i="9"/>
  <c r="G248" i="9"/>
  <c r="G415" i="9"/>
  <c r="G253" i="9"/>
  <c r="G257" i="9"/>
  <c r="G259" i="9"/>
  <c r="G262" i="9"/>
  <c r="G421" i="9"/>
  <c r="G423" i="9"/>
  <c r="G270" i="9"/>
  <c r="G274" i="9"/>
  <c r="G277" i="9"/>
  <c r="G281" i="9"/>
  <c r="G285" i="9"/>
  <c r="G289" i="9"/>
  <c r="G293" i="9"/>
  <c r="G297" i="9"/>
  <c r="G300" i="9"/>
  <c r="G304" i="9"/>
  <c r="G308" i="9"/>
  <c r="G425" i="9"/>
  <c r="G426" i="9"/>
  <c r="G318" i="9"/>
  <c r="G322" i="9"/>
  <c r="G326" i="9"/>
  <c r="G330" i="9"/>
  <c r="G334" i="9"/>
  <c r="G337" i="9"/>
  <c r="G341" i="9"/>
  <c r="G345" i="9"/>
  <c r="G349" i="9"/>
  <c r="G430" i="9"/>
  <c r="G354" i="9"/>
  <c r="G358" i="9"/>
  <c r="G362" i="9"/>
  <c r="G366" i="9"/>
  <c r="G370" i="9"/>
  <c r="G373" i="9"/>
  <c r="G377" i="9"/>
  <c r="G381" i="9"/>
  <c r="G385" i="9"/>
  <c r="G5" i="9"/>
  <c r="G6" i="9"/>
  <c r="G7" i="9"/>
  <c r="G98" i="9"/>
  <c r="G13" i="9"/>
  <c r="G433" i="9"/>
  <c r="G437" i="9"/>
  <c r="G441" i="9"/>
  <c r="G445" i="9"/>
  <c r="G449" i="9"/>
  <c r="G453" i="9"/>
  <c r="G457" i="9"/>
  <c r="G461" i="9"/>
  <c r="G465" i="9"/>
  <c r="G469" i="9"/>
  <c r="G473" i="9"/>
  <c r="G477" i="9"/>
  <c r="G481" i="9"/>
  <c r="G485" i="9"/>
  <c r="G489" i="9"/>
  <c r="G493" i="9"/>
  <c r="G497" i="9"/>
  <c r="G501" i="9"/>
  <c r="G505" i="9"/>
  <c r="G509" i="9"/>
  <c r="G513" i="9"/>
  <c r="G517" i="9"/>
  <c r="G521" i="9"/>
  <c r="H506" i="9"/>
  <c r="H522" i="9"/>
  <c r="H538" i="9"/>
  <c r="H554" i="9"/>
  <c r="H570" i="9"/>
  <c r="H586" i="9"/>
  <c r="H602" i="9"/>
  <c r="H618" i="9"/>
  <c r="H634" i="9"/>
  <c r="H650" i="9"/>
  <c r="H666" i="9"/>
  <c r="H682" i="9"/>
  <c r="H698" i="9"/>
  <c r="H714" i="9"/>
  <c r="H730" i="9"/>
  <c r="H746" i="9"/>
  <c r="H762" i="9"/>
  <c r="H778" i="9"/>
  <c r="H794" i="9"/>
  <c r="H810" i="9"/>
  <c r="H826" i="9"/>
  <c r="H842" i="9"/>
  <c r="H858" i="9"/>
  <c r="H874" i="9"/>
  <c r="H890" i="9"/>
  <c r="H906" i="9"/>
  <c r="H913" i="9"/>
  <c r="H918" i="9"/>
  <c r="H923" i="9"/>
  <c r="H929" i="9"/>
  <c r="H934" i="9"/>
  <c r="H939" i="9"/>
  <c r="H944" i="9"/>
  <c r="H948" i="9"/>
  <c r="H952" i="9"/>
  <c r="H956" i="9"/>
  <c r="H960" i="9"/>
  <c r="H964" i="9"/>
  <c r="H968" i="9"/>
  <c r="H972" i="9"/>
  <c r="H976" i="9"/>
  <c r="H980" i="9"/>
  <c r="H984" i="9"/>
  <c r="H988" i="9"/>
  <c r="H992" i="9"/>
  <c r="H996" i="9"/>
  <c r="H1000" i="9"/>
  <c r="G103" i="9"/>
  <c r="G16" i="9"/>
  <c r="G20" i="9"/>
  <c r="G24" i="9"/>
  <c r="G393" i="9"/>
  <c r="G397" i="9"/>
  <c r="G29" i="9"/>
  <c r="G400" i="9"/>
  <c r="G35" i="9"/>
  <c r="G39" i="9"/>
  <c r="G42" i="9"/>
  <c r="G46" i="9"/>
  <c r="G50" i="9"/>
  <c r="G54" i="9"/>
  <c r="G58" i="9"/>
  <c r="G62" i="9"/>
  <c r="G66" i="9"/>
  <c r="G70" i="9"/>
  <c r="G74" i="9"/>
  <c r="G78" i="9"/>
  <c r="G81" i="9"/>
  <c r="G104" i="9"/>
  <c r="G107" i="9"/>
  <c r="G109" i="9"/>
  <c r="G112" i="9"/>
  <c r="G116" i="9"/>
  <c r="G120" i="9"/>
  <c r="G122" i="9"/>
  <c r="G126" i="9"/>
  <c r="G130" i="9"/>
  <c r="G134" i="9"/>
  <c r="G409" i="9"/>
  <c r="G141" i="9"/>
  <c r="G144" i="9"/>
  <c r="G148" i="9"/>
  <c r="G152" i="9"/>
  <c r="G155" i="9"/>
  <c r="G97" i="9"/>
  <c r="G162" i="9"/>
  <c r="G166" i="9"/>
  <c r="G170" i="9"/>
  <c r="G174" i="9"/>
  <c r="G178" i="9"/>
  <c r="G181" i="9"/>
  <c r="G185" i="9"/>
  <c r="G189" i="9"/>
  <c r="G193" i="9"/>
  <c r="G197" i="9"/>
  <c r="G201" i="9"/>
  <c r="G205" i="9"/>
  <c r="G209" i="9"/>
  <c r="G213" i="9"/>
  <c r="G217" i="9"/>
  <c r="G221" i="9"/>
  <c r="G225" i="9"/>
  <c r="G229" i="9"/>
  <c r="G233" i="9"/>
  <c r="G237" i="9"/>
  <c r="G241" i="9"/>
  <c r="G410" i="9"/>
  <c r="G245" i="9"/>
  <c r="G249" i="9"/>
  <c r="G251" i="9"/>
  <c r="G254" i="9"/>
  <c r="G417" i="9"/>
  <c r="G260" i="9"/>
  <c r="G263" i="9"/>
  <c r="G422" i="9"/>
  <c r="G267" i="9"/>
  <c r="G271" i="9"/>
  <c r="G275" i="9"/>
  <c r="G278" i="9"/>
  <c r="G282" i="9"/>
  <c r="G286" i="9"/>
  <c r="G290" i="9"/>
  <c r="G294" i="9"/>
  <c r="G298" i="9"/>
  <c r="G301" i="9"/>
  <c r="G305" i="9"/>
  <c r="G309" i="9"/>
  <c r="G312" i="9"/>
  <c r="G315" i="9"/>
  <c r="G319" i="9"/>
  <c r="G323" i="9"/>
  <c r="G327" i="9"/>
  <c r="G331" i="9"/>
  <c r="G427" i="9"/>
  <c r="G338" i="9"/>
  <c r="G342" i="9"/>
  <c r="G346" i="9"/>
  <c r="G428" i="9"/>
  <c r="G351" i="9"/>
  <c r="G355" i="9"/>
  <c r="G359" i="9"/>
  <c r="G363" i="9"/>
  <c r="G367" i="9"/>
  <c r="G371" i="9"/>
  <c r="G374" i="9"/>
  <c r="G378" i="9"/>
  <c r="G382" i="9"/>
  <c r="G386" i="9"/>
  <c r="G85" i="9"/>
  <c r="G89" i="9"/>
  <c r="G93" i="9"/>
  <c r="G11" i="9"/>
  <c r="G12" i="9"/>
  <c r="G389" i="9"/>
  <c r="G434" i="9"/>
  <c r="G438" i="9"/>
  <c r="G442" i="9"/>
  <c r="G446" i="9"/>
  <c r="G450" i="9"/>
  <c r="G454" i="9"/>
  <c r="G458" i="9"/>
  <c r="G462" i="9"/>
  <c r="G466" i="9"/>
  <c r="G470" i="9"/>
  <c r="G474" i="9"/>
  <c r="G478" i="9"/>
  <c r="G482" i="9"/>
  <c r="G486" i="9"/>
  <c r="G490" i="9"/>
  <c r="G494" i="9"/>
  <c r="H510" i="9"/>
  <c r="H526" i="9"/>
  <c r="H542" i="9"/>
  <c r="H558" i="9"/>
  <c r="H574" i="9"/>
  <c r="H590" i="9"/>
  <c r="H606" i="9"/>
  <c r="H622" i="9"/>
  <c r="H638" i="9"/>
  <c r="H654" i="9"/>
  <c r="H670" i="9"/>
  <c r="H686" i="9"/>
  <c r="H702" i="9"/>
  <c r="H718" i="9"/>
  <c r="H734" i="9"/>
  <c r="H750" i="9"/>
  <c r="H766" i="9"/>
  <c r="H782" i="9"/>
  <c r="H798" i="9"/>
  <c r="H814" i="9"/>
  <c r="H830" i="9"/>
  <c r="H846" i="9"/>
  <c r="H862" i="9"/>
  <c r="H878" i="9"/>
  <c r="H894" i="9"/>
  <c r="H909" i="9"/>
  <c r="H914" i="9"/>
  <c r="H919" i="9"/>
  <c r="H925" i="9"/>
  <c r="H930" i="9"/>
  <c r="H935" i="9"/>
  <c r="H941" i="9"/>
  <c r="H945" i="9"/>
  <c r="H949" i="9"/>
  <c r="H953" i="9"/>
  <c r="H957" i="9"/>
  <c r="H961" i="9"/>
  <c r="H965" i="9"/>
  <c r="H969" i="9"/>
  <c r="H973" i="9"/>
  <c r="H977" i="9"/>
  <c r="H981" i="9"/>
  <c r="H985" i="9"/>
  <c r="H989" i="9"/>
  <c r="H993" i="9"/>
  <c r="H997" i="9"/>
  <c r="G88" i="9"/>
  <c r="G14" i="9"/>
  <c r="G17" i="9"/>
  <c r="G21" i="9"/>
  <c r="G392" i="9"/>
  <c r="G394" i="9"/>
  <c r="G398" i="9"/>
  <c r="G30" i="9"/>
  <c r="G32" i="9"/>
  <c r="G36" i="9"/>
  <c r="G401" i="9"/>
  <c r="G43" i="9"/>
  <c r="G47" i="9"/>
  <c r="G51" i="9"/>
  <c r="G55" i="9"/>
  <c r="G59" i="9"/>
  <c r="G63" i="9"/>
  <c r="G67" i="9"/>
  <c r="G71" i="9"/>
  <c r="G75" i="9"/>
  <c r="G79" i="9"/>
  <c r="G82" i="9"/>
  <c r="G105" i="9"/>
  <c r="G404" i="9"/>
  <c r="G110" i="9"/>
  <c r="G113" i="9"/>
  <c r="G117" i="9"/>
  <c r="G407" i="9"/>
  <c r="G123" i="9"/>
  <c r="G127" i="9"/>
  <c r="G131" i="9"/>
  <c r="G135" i="9"/>
  <c r="G138" i="9"/>
  <c r="G142" i="9"/>
  <c r="G145" i="9"/>
  <c r="G149" i="9"/>
  <c r="G153" i="9"/>
  <c r="G156" i="9"/>
  <c r="H514" i="9"/>
  <c r="H530" i="9"/>
  <c r="H546" i="9"/>
  <c r="H562" i="9"/>
  <c r="H578" i="9"/>
  <c r="H594" i="9"/>
  <c r="H610" i="9"/>
  <c r="H626" i="9"/>
  <c r="H642" i="9"/>
  <c r="H658" i="9"/>
  <c r="H674" i="9"/>
  <c r="H690" i="9"/>
  <c r="H706" i="9"/>
  <c r="H722" i="9"/>
  <c r="H738" i="9"/>
  <c r="H754" i="9"/>
  <c r="H770" i="9"/>
  <c r="H786" i="9"/>
  <c r="H802" i="9"/>
  <c r="H818" i="9"/>
  <c r="H834" i="9"/>
  <c r="H850" i="9"/>
  <c r="H866" i="9"/>
  <c r="H882" i="9"/>
  <c r="H898" i="9"/>
  <c r="H910" i="9"/>
  <c r="H915" i="9"/>
  <c r="H921" i="9"/>
  <c r="H926" i="9"/>
  <c r="H931" i="9"/>
  <c r="H937" i="9"/>
  <c r="H942" i="9"/>
  <c r="H946" i="9"/>
  <c r="H950" i="9"/>
  <c r="H954" i="9"/>
  <c r="H958" i="9"/>
  <c r="H962" i="9"/>
  <c r="H966" i="9"/>
  <c r="H970" i="9"/>
  <c r="H974" i="9"/>
  <c r="H978" i="9"/>
  <c r="H982" i="9"/>
  <c r="H986" i="9"/>
  <c r="H994" i="9"/>
  <c r="H998" i="9"/>
  <c r="G3" i="9"/>
  <c r="G391" i="9"/>
  <c r="G18" i="9"/>
  <c r="G22" i="9"/>
  <c r="G25" i="9"/>
  <c r="G395" i="9"/>
  <c r="G27" i="9"/>
  <c r="G31" i="9"/>
  <c r="G33" i="9"/>
  <c r="G37" i="9"/>
  <c r="G40" i="9"/>
  <c r="G44" i="9"/>
  <c r="G48" i="9"/>
  <c r="G52" i="9"/>
  <c r="G56" i="9"/>
  <c r="G60" i="9"/>
  <c r="G64" i="9"/>
  <c r="G68" i="9"/>
  <c r="G72" i="9"/>
  <c r="G76" i="9"/>
  <c r="G80" i="9"/>
  <c r="G83" i="9"/>
  <c r="G106" i="9"/>
  <c r="G405" i="9"/>
  <c r="G111" i="9"/>
  <c r="G114" i="9"/>
  <c r="G118" i="9"/>
  <c r="G408" i="9"/>
  <c r="G124" i="9"/>
  <c r="G128" i="9"/>
  <c r="G132" i="9"/>
  <c r="G136" i="9"/>
  <c r="G139" i="9"/>
  <c r="G143" i="9"/>
  <c r="G146" i="9"/>
  <c r="G150" i="9"/>
  <c r="G154" i="9"/>
  <c r="G157" i="9"/>
  <c r="G160" i="9"/>
  <c r="G164" i="9"/>
  <c r="G168" i="9"/>
  <c r="G172" i="9"/>
  <c r="G176" i="9"/>
  <c r="G179" i="9"/>
  <c r="G183" i="9"/>
  <c r="G187" i="9"/>
  <c r="G191" i="9"/>
  <c r="G195" i="9"/>
  <c r="G199" i="9"/>
  <c r="G203" i="9"/>
  <c r="G207" i="9"/>
  <c r="G211" i="9"/>
  <c r="G215" i="9"/>
  <c r="G219" i="9"/>
  <c r="G223" i="9"/>
  <c r="G227" i="9"/>
  <c r="G231" i="9"/>
  <c r="G235" i="9"/>
  <c r="G239" i="9"/>
  <c r="G243" i="9"/>
  <c r="G412" i="9"/>
  <c r="G247" i="9"/>
  <c r="G414" i="9"/>
  <c r="G416" i="9"/>
  <c r="G256" i="9"/>
  <c r="G418" i="9"/>
  <c r="G419" i="9"/>
  <c r="G420" i="9"/>
  <c r="G266" i="9"/>
  <c r="G269" i="9"/>
  <c r="G273" i="9"/>
  <c r="G424" i="9"/>
  <c r="G280" i="9"/>
  <c r="G284" i="9"/>
  <c r="G288" i="9"/>
  <c r="G292" i="9"/>
  <c r="G296" i="9"/>
  <c r="G102" i="9"/>
  <c r="G303" i="9"/>
  <c r="G307" i="9"/>
  <c r="G311" i="9"/>
  <c r="G314" i="9"/>
  <c r="G317" i="9"/>
  <c r="G321" i="9"/>
  <c r="G325" i="9"/>
  <c r="G329" i="9"/>
  <c r="G333" i="9"/>
  <c r="G336" i="9"/>
  <c r="G340" i="9"/>
  <c r="G344" i="9"/>
  <c r="G348" i="9"/>
  <c r="G350" i="9"/>
  <c r="G353" i="9"/>
  <c r="G357" i="9"/>
  <c r="G361" i="9"/>
  <c r="G365" i="9"/>
  <c r="G369" i="9"/>
  <c r="G372" i="9"/>
  <c r="G376" i="9"/>
  <c r="G380" i="9"/>
  <c r="G384" i="9"/>
  <c r="G4" i="9"/>
  <c r="G87" i="9"/>
  <c r="G9" i="9"/>
  <c r="G10" i="9"/>
  <c r="G8" i="9"/>
  <c r="G101" i="9"/>
  <c r="G432" i="9"/>
  <c r="G436" i="9"/>
  <c r="G440" i="9"/>
  <c r="G444" i="9"/>
  <c r="G448" i="9"/>
  <c r="G452" i="9"/>
  <c r="G456" i="9"/>
  <c r="G460" i="9"/>
  <c r="G464" i="9"/>
  <c r="G468" i="9"/>
  <c r="G472" i="9"/>
  <c r="G476" i="9"/>
  <c r="G480" i="9"/>
  <c r="G167" i="9"/>
  <c r="G182" i="9"/>
  <c r="G198" i="9"/>
  <c r="G214" i="9"/>
  <c r="G230" i="9"/>
  <c r="G411" i="9"/>
  <c r="G255" i="9"/>
  <c r="G265" i="9"/>
  <c r="G279" i="9"/>
  <c r="G295" i="9"/>
  <c r="G310" i="9"/>
  <c r="G324" i="9"/>
  <c r="G339" i="9"/>
  <c r="G352" i="9"/>
  <c r="G368" i="9"/>
  <c r="G383" i="9"/>
  <c r="G94" i="9"/>
  <c r="G435" i="9"/>
  <c r="G451" i="9"/>
  <c r="G467" i="9"/>
  <c r="G483" i="9"/>
  <c r="G491" i="9"/>
  <c r="G498" i="9"/>
  <c r="G503" i="9"/>
  <c r="G508" i="9"/>
  <c r="G514" i="9"/>
  <c r="G519" i="9"/>
  <c r="G524" i="9"/>
  <c r="G528" i="9"/>
  <c r="G532" i="9"/>
  <c r="G536" i="9"/>
  <c r="G540" i="9"/>
  <c r="G544" i="9"/>
  <c r="G548" i="9"/>
  <c r="G552" i="9"/>
  <c r="G556" i="9"/>
  <c r="G560" i="9"/>
  <c r="G564" i="9"/>
  <c r="G568" i="9"/>
  <c r="G572" i="9"/>
  <c r="G576" i="9"/>
  <c r="G580" i="9"/>
  <c r="G584" i="9"/>
  <c r="G588" i="9"/>
  <c r="G592" i="9"/>
  <c r="G596" i="9"/>
  <c r="G600" i="9"/>
  <c r="G604" i="9"/>
  <c r="G608" i="9"/>
  <c r="G612" i="9"/>
  <c r="G616" i="9"/>
  <c r="G620" i="9"/>
  <c r="G624" i="9"/>
  <c r="G628" i="9"/>
  <c r="G632" i="9"/>
  <c r="G636" i="9"/>
  <c r="G640" i="9"/>
  <c r="G644" i="9"/>
  <c r="G648" i="9"/>
  <c r="G652" i="9"/>
  <c r="G656" i="9"/>
  <c r="G660" i="9"/>
  <c r="G664" i="9"/>
  <c r="G668" i="9"/>
  <c r="G672" i="9"/>
  <c r="G676" i="9"/>
  <c r="G680" i="9"/>
  <c r="G684" i="9"/>
  <c r="G688" i="9"/>
  <c r="G692" i="9"/>
  <c r="G696" i="9"/>
  <c r="G700" i="9"/>
  <c r="G704" i="9"/>
  <c r="G708" i="9"/>
  <c r="G712" i="9"/>
  <c r="G716" i="9"/>
  <c r="G720" i="9"/>
  <c r="G724" i="9"/>
  <c r="G728" i="9"/>
  <c r="G732" i="9"/>
  <c r="G736" i="9"/>
  <c r="G740" i="9"/>
  <c r="G744" i="9"/>
  <c r="G748" i="9"/>
  <c r="G752" i="9"/>
  <c r="G756" i="9"/>
  <c r="G760" i="9"/>
  <c r="G764" i="9"/>
  <c r="G768" i="9"/>
  <c r="G772" i="9"/>
  <c r="G776" i="9"/>
  <c r="G780" i="9"/>
  <c r="G784" i="9"/>
  <c r="G788" i="9"/>
  <c r="G792" i="9"/>
  <c r="G796" i="9"/>
  <c r="G800" i="9"/>
  <c r="G804" i="9"/>
  <c r="G808" i="9"/>
  <c r="G812" i="9"/>
  <c r="G816" i="9"/>
  <c r="G820" i="9"/>
  <c r="G824" i="9"/>
  <c r="G828" i="9"/>
  <c r="G832" i="9"/>
  <c r="G836" i="9"/>
  <c r="G840" i="9"/>
  <c r="G844" i="9"/>
  <c r="G848" i="9"/>
  <c r="G852" i="9"/>
  <c r="G856" i="9"/>
  <c r="G860" i="9"/>
  <c r="G864" i="9"/>
  <c r="G868" i="9"/>
  <c r="G872" i="9"/>
  <c r="G876" i="9"/>
  <c r="G880" i="9"/>
  <c r="G884" i="9"/>
  <c r="G888" i="9"/>
  <c r="G892" i="9"/>
  <c r="G896" i="9"/>
  <c r="G900" i="9"/>
  <c r="G904" i="9"/>
  <c r="G908" i="9"/>
  <c r="G912" i="9"/>
  <c r="G916" i="9"/>
  <c r="G920" i="9"/>
  <c r="G924" i="9"/>
  <c r="G928" i="9"/>
  <c r="G932" i="9"/>
  <c r="G936" i="9"/>
  <c r="G940" i="9"/>
  <c r="G944" i="9"/>
  <c r="G948" i="9"/>
  <c r="G952" i="9"/>
  <c r="G956" i="9"/>
  <c r="G960" i="9"/>
  <c r="G964" i="9"/>
  <c r="G968" i="9"/>
  <c r="G972" i="9"/>
  <c r="G976" i="9"/>
  <c r="G980" i="9"/>
  <c r="G984" i="9"/>
  <c r="G988" i="9"/>
  <c r="G992" i="9"/>
  <c r="G996" i="9"/>
  <c r="G1000" i="9"/>
  <c r="G171" i="9"/>
  <c r="G186" i="9"/>
  <c r="G202" i="9"/>
  <c r="G218" i="9"/>
  <c r="G234" i="9"/>
  <c r="G246" i="9"/>
  <c r="G258" i="9"/>
  <c r="G268" i="9"/>
  <c r="G283" i="9"/>
  <c r="G299" i="9"/>
  <c r="G313" i="9"/>
  <c r="G328" i="9"/>
  <c r="G343" i="9"/>
  <c r="G356" i="9"/>
  <c r="G431" i="9"/>
  <c r="G387" i="9"/>
  <c r="G96" i="9"/>
  <c r="G439" i="9"/>
  <c r="G455" i="9"/>
  <c r="G471" i="9"/>
  <c r="G484" i="9"/>
  <c r="G492" i="9"/>
  <c r="G499" i="9"/>
  <c r="G504" i="9"/>
  <c r="G510" i="9"/>
  <c r="G515" i="9"/>
  <c r="G520" i="9"/>
  <c r="G525" i="9"/>
  <c r="G529" i="9"/>
  <c r="G533" i="9"/>
  <c r="G537" i="9"/>
  <c r="G541" i="9"/>
  <c r="G545" i="9"/>
  <c r="G549" i="9"/>
  <c r="G553" i="9"/>
  <c r="G557" i="9"/>
  <c r="G561" i="9"/>
  <c r="G565" i="9"/>
  <c r="G569" i="9"/>
  <c r="G573" i="9"/>
  <c r="G577" i="9"/>
  <c r="G581" i="9"/>
  <c r="G585" i="9"/>
  <c r="G589" i="9"/>
  <c r="G593" i="9"/>
  <c r="G597" i="9"/>
  <c r="G601" i="9"/>
  <c r="G605" i="9"/>
  <c r="G609" i="9"/>
  <c r="G613" i="9"/>
  <c r="G617" i="9"/>
  <c r="G621" i="9"/>
  <c r="G625" i="9"/>
  <c r="G629" i="9"/>
  <c r="G633" i="9"/>
  <c r="G637" i="9"/>
  <c r="G641" i="9"/>
  <c r="G645" i="9"/>
  <c r="G649" i="9"/>
  <c r="G653" i="9"/>
  <c r="G657" i="9"/>
  <c r="G661" i="9"/>
  <c r="G665" i="9"/>
  <c r="G669" i="9"/>
  <c r="G673" i="9"/>
  <c r="G677" i="9"/>
  <c r="G681" i="9"/>
  <c r="G685" i="9"/>
  <c r="G689" i="9"/>
  <c r="G693" i="9"/>
  <c r="G697" i="9"/>
  <c r="G701" i="9"/>
  <c r="G705" i="9"/>
  <c r="G709" i="9"/>
  <c r="G713" i="9"/>
  <c r="G717" i="9"/>
  <c r="G721" i="9"/>
  <c r="G725" i="9"/>
  <c r="G729" i="9"/>
  <c r="G733" i="9"/>
  <c r="G737" i="9"/>
  <c r="G741" i="9"/>
  <c r="G745" i="9"/>
  <c r="G749" i="9"/>
  <c r="G753" i="9"/>
  <c r="G757" i="9"/>
  <c r="G761" i="9"/>
  <c r="G765" i="9"/>
  <c r="G769" i="9"/>
  <c r="G773" i="9"/>
  <c r="G777" i="9"/>
  <c r="G781" i="9"/>
  <c r="G785" i="9"/>
  <c r="G789" i="9"/>
  <c r="G793" i="9"/>
  <c r="G797" i="9"/>
  <c r="G801" i="9"/>
  <c r="G805" i="9"/>
  <c r="G809" i="9"/>
  <c r="G813" i="9"/>
  <c r="G817" i="9"/>
  <c r="G821" i="9"/>
  <c r="G825" i="9"/>
  <c r="G829" i="9"/>
  <c r="G833" i="9"/>
  <c r="G837" i="9"/>
  <c r="G841" i="9"/>
  <c r="G845" i="9"/>
  <c r="G849" i="9"/>
  <c r="G853" i="9"/>
  <c r="G857" i="9"/>
  <c r="G861" i="9"/>
  <c r="G865" i="9"/>
  <c r="G869" i="9"/>
  <c r="G873" i="9"/>
  <c r="G877" i="9"/>
  <c r="G881" i="9"/>
  <c r="G885" i="9"/>
  <c r="G889" i="9"/>
  <c r="G893" i="9"/>
  <c r="G897" i="9"/>
  <c r="G901" i="9"/>
  <c r="G905" i="9"/>
  <c r="G909" i="9"/>
  <c r="G913" i="9"/>
  <c r="G917" i="9"/>
  <c r="G921" i="9"/>
  <c r="G925" i="9"/>
  <c r="G929" i="9"/>
  <c r="G933" i="9"/>
  <c r="G937" i="9"/>
  <c r="G941" i="9"/>
  <c r="G945" i="9"/>
  <c r="G949" i="9"/>
  <c r="G953" i="9"/>
  <c r="G957" i="9"/>
  <c r="G961" i="9"/>
  <c r="G965" i="9"/>
  <c r="G969" i="9"/>
  <c r="G973" i="9"/>
  <c r="G977" i="9"/>
  <c r="G981" i="9"/>
  <c r="G985" i="9"/>
  <c r="G989" i="9"/>
  <c r="G993" i="9"/>
  <c r="G997" i="9"/>
  <c r="G159" i="9"/>
  <c r="G175" i="9"/>
  <c r="G190" i="9"/>
  <c r="G206" i="9"/>
  <c r="G222" i="9"/>
  <c r="G238" i="9"/>
  <c r="G250" i="9"/>
  <c r="G261" i="9"/>
  <c r="G272" i="9"/>
  <c r="G287" i="9"/>
  <c r="G302" i="9"/>
  <c r="G316" i="9"/>
  <c r="G332" i="9"/>
  <c r="G347" i="9"/>
  <c r="G360" i="9"/>
  <c r="G375" i="9"/>
  <c r="G86" i="9"/>
  <c r="G100" i="9"/>
  <c r="G443" i="9"/>
  <c r="G459" i="9"/>
  <c r="G475" i="9"/>
  <c r="G487" i="9"/>
  <c r="G495" i="9"/>
  <c r="G500" i="9"/>
  <c r="G506" i="9"/>
  <c r="G511" i="9"/>
  <c r="G516" i="9"/>
  <c r="G522" i="9"/>
  <c r="G526" i="9"/>
  <c r="G530" i="9"/>
  <c r="G534" i="9"/>
  <c r="G538" i="9"/>
  <c r="G542" i="9"/>
  <c r="G546" i="9"/>
  <c r="G550" i="9"/>
  <c r="G554" i="9"/>
  <c r="G558" i="9"/>
  <c r="G562" i="9"/>
  <c r="G566" i="9"/>
  <c r="G570" i="9"/>
  <c r="G574" i="9"/>
  <c r="G578" i="9"/>
  <c r="G582" i="9"/>
  <c r="G586" i="9"/>
  <c r="G590" i="9"/>
  <c r="G594" i="9"/>
  <c r="G598" i="9"/>
  <c r="G602" i="9"/>
  <c r="G606" i="9"/>
  <c r="G610" i="9"/>
  <c r="G614" i="9"/>
  <c r="G618" i="9"/>
  <c r="G622" i="9"/>
  <c r="G626" i="9"/>
  <c r="G630" i="9"/>
  <c r="G634" i="9"/>
  <c r="G638" i="9"/>
  <c r="G642" i="9"/>
  <c r="G646" i="9"/>
  <c r="G650" i="9"/>
  <c r="G654" i="9"/>
  <c r="G658" i="9"/>
  <c r="G662" i="9"/>
  <c r="G666" i="9"/>
  <c r="G670" i="9"/>
  <c r="G674" i="9"/>
  <c r="G678" i="9"/>
  <c r="G682" i="9"/>
  <c r="G686" i="9"/>
  <c r="G690" i="9"/>
  <c r="G694" i="9"/>
  <c r="G698" i="9"/>
  <c r="G702" i="9"/>
  <c r="G706" i="9"/>
  <c r="G710" i="9"/>
  <c r="G714" i="9"/>
  <c r="G718" i="9"/>
  <c r="G722" i="9"/>
  <c r="G726" i="9"/>
  <c r="G730" i="9"/>
  <c r="G734" i="9"/>
  <c r="G738" i="9"/>
  <c r="G742" i="9"/>
  <c r="G746" i="9"/>
  <c r="G750" i="9"/>
  <c r="G163" i="9"/>
  <c r="G95" i="9"/>
  <c r="G194" i="9"/>
  <c r="G210" i="9"/>
  <c r="G226" i="9"/>
  <c r="G242" i="9"/>
  <c r="G252" i="9"/>
  <c r="G264" i="9"/>
  <c r="G276" i="9"/>
  <c r="G291" i="9"/>
  <c r="G306" i="9"/>
  <c r="G320" i="9"/>
  <c r="G335" i="9"/>
  <c r="G429" i="9"/>
  <c r="G364" i="9"/>
  <c r="G379" i="9"/>
  <c r="G388" i="9"/>
  <c r="G390" i="9"/>
  <c r="G447" i="9"/>
  <c r="G463" i="9"/>
  <c r="G479" i="9"/>
  <c r="G488" i="9"/>
  <c r="G496" i="9"/>
  <c r="G502" i="9"/>
  <c r="G507" i="9"/>
  <c r="G512" i="9"/>
  <c r="G518" i="9"/>
  <c r="G523" i="9"/>
  <c r="G527" i="9"/>
  <c r="G531" i="9"/>
  <c r="G535" i="9"/>
  <c r="G539" i="9"/>
  <c r="G543" i="9"/>
  <c r="G547" i="9"/>
  <c r="G551" i="9"/>
  <c r="G555" i="9"/>
  <c r="G559" i="9"/>
  <c r="G563" i="9"/>
  <c r="G567" i="9"/>
  <c r="G571" i="9"/>
  <c r="G575" i="9"/>
  <c r="G579" i="9"/>
  <c r="G583" i="9"/>
  <c r="G587" i="9"/>
  <c r="G591" i="9"/>
  <c r="G595" i="9"/>
  <c r="G599" i="9"/>
  <c r="G603" i="9"/>
  <c r="G607" i="9"/>
  <c r="G611" i="9"/>
  <c r="G615" i="9"/>
  <c r="G619" i="9"/>
  <c r="G623" i="9"/>
  <c r="G627" i="9"/>
  <c r="G631" i="9"/>
  <c r="G635" i="9"/>
  <c r="G639" i="9"/>
  <c r="G643" i="9"/>
  <c r="G647" i="9"/>
  <c r="G651" i="9"/>
  <c r="G655" i="9"/>
  <c r="G659" i="9"/>
  <c r="G663" i="9"/>
  <c r="G667" i="9"/>
  <c r="G671" i="9"/>
  <c r="G675" i="9"/>
  <c r="G679" i="9"/>
  <c r="G683" i="9"/>
  <c r="G687" i="9"/>
  <c r="G691" i="9"/>
  <c r="G695" i="9"/>
  <c r="G699" i="9"/>
  <c r="G703" i="9"/>
  <c r="G707" i="9"/>
  <c r="G711" i="9"/>
  <c r="G715" i="9"/>
  <c r="G719" i="9"/>
  <c r="G723" i="9"/>
  <c r="G727" i="9"/>
  <c r="G731" i="9"/>
  <c r="G735" i="9"/>
  <c r="G739" i="9"/>
  <c r="G743" i="9"/>
  <c r="G747" i="9"/>
  <c r="G751" i="9"/>
  <c r="G755" i="9"/>
  <c r="G759" i="9"/>
  <c r="G763" i="9"/>
  <c r="G767" i="9"/>
  <c r="G771" i="9"/>
  <c r="G775" i="9"/>
  <c r="G779" i="9"/>
  <c r="G783" i="9"/>
  <c r="G787" i="9"/>
  <c r="G791" i="9"/>
  <c r="G795" i="9"/>
  <c r="G799" i="9"/>
  <c r="G803" i="9"/>
  <c r="G807" i="9"/>
  <c r="G811" i="9"/>
  <c r="G815" i="9"/>
  <c r="G819" i="9"/>
  <c r="G823" i="9"/>
  <c r="G827" i="9"/>
  <c r="G831" i="9"/>
  <c r="G835" i="9"/>
  <c r="G839" i="9"/>
  <c r="G843" i="9"/>
  <c r="G847" i="9"/>
  <c r="G851" i="9"/>
  <c r="G855" i="9"/>
  <c r="G859" i="9"/>
  <c r="G863" i="9"/>
  <c r="G867" i="9"/>
  <c r="G871" i="9"/>
  <c r="G875" i="9"/>
  <c r="G879" i="9"/>
  <c r="G883" i="9"/>
  <c r="G887" i="9"/>
  <c r="G891" i="9"/>
  <c r="G895" i="9"/>
  <c r="G899" i="9"/>
  <c r="G903" i="9"/>
  <c r="G907" i="9"/>
  <c r="G911" i="9"/>
  <c r="G915" i="9"/>
  <c r="G919" i="9"/>
  <c r="G923" i="9"/>
  <c r="G927" i="9"/>
  <c r="G931" i="9"/>
  <c r="G935" i="9"/>
  <c r="G939" i="9"/>
  <c r="G943" i="9"/>
  <c r="G947" i="9"/>
  <c r="G951" i="9"/>
  <c r="G955" i="9"/>
  <c r="G959" i="9"/>
  <c r="G963" i="9"/>
  <c r="G967" i="9"/>
  <c r="G971" i="9"/>
  <c r="G975" i="9"/>
  <c r="G979" i="9"/>
  <c r="G983" i="9"/>
  <c r="G987" i="9"/>
  <c r="G991" i="9"/>
  <c r="G995" i="9"/>
  <c r="G999" i="9"/>
  <c r="G762" i="9"/>
  <c r="G778" i="9"/>
  <c r="G794" i="9"/>
  <c r="G810" i="9"/>
  <c r="G826" i="9"/>
  <c r="G842" i="9"/>
  <c r="G858" i="9"/>
  <c r="G874" i="9"/>
  <c r="G890" i="9"/>
  <c r="G906" i="9"/>
  <c r="G922" i="9"/>
  <c r="G938" i="9"/>
  <c r="G954" i="9"/>
  <c r="G970" i="9"/>
  <c r="G986" i="9"/>
  <c r="G766" i="9"/>
  <c r="G782" i="9"/>
  <c r="G798" i="9"/>
  <c r="G814" i="9"/>
  <c r="G830" i="9"/>
  <c r="G846" i="9"/>
  <c r="G862" i="9"/>
  <c r="G878" i="9"/>
  <c r="G894" i="9"/>
  <c r="G910" i="9"/>
  <c r="G926" i="9"/>
  <c r="G942" i="9"/>
  <c r="G958" i="9"/>
  <c r="G974" i="9"/>
  <c r="G754" i="9"/>
  <c r="G770" i="9"/>
  <c r="G786" i="9"/>
  <c r="G802" i="9"/>
  <c r="G818" i="9"/>
  <c r="G834" i="9"/>
  <c r="G850" i="9"/>
  <c r="G866" i="9"/>
  <c r="G882" i="9"/>
  <c r="G898" i="9"/>
  <c r="G914" i="9"/>
  <c r="G930" i="9"/>
  <c r="G946" i="9"/>
  <c r="G962" i="9"/>
  <c r="G978" i="9"/>
  <c r="G994" i="9"/>
  <c r="G758" i="9"/>
  <c r="G774" i="9"/>
  <c r="G790" i="9"/>
  <c r="G806" i="9"/>
  <c r="G822" i="9"/>
  <c r="G838" i="9"/>
  <c r="G854" i="9"/>
  <c r="G870" i="9"/>
  <c r="G886" i="9"/>
  <c r="G902" i="9"/>
  <c r="G918" i="9"/>
  <c r="G934" i="9"/>
  <c r="G950" i="9"/>
  <c r="G966" i="9"/>
  <c r="G982" i="9"/>
  <c r="G998" i="9"/>
  <c r="C8" i="5"/>
  <c r="B8" i="5" s="1"/>
  <c r="B9" i="5" s="1"/>
  <c r="B10" i="5" s="1"/>
  <c r="B11" i="5" s="1"/>
  <c r="B12" i="5" s="1"/>
  <c r="B13" i="5" s="1"/>
  <c r="C14" i="5"/>
  <c r="B14" i="5" s="1"/>
  <c r="B15" i="5" s="1"/>
  <c r="B16" i="5" s="1"/>
  <c r="B17" i="5" s="1"/>
  <c r="B18" i="5" s="1"/>
  <c r="B19" i="5" s="1"/>
  <c r="C20" i="5"/>
  <c r="B20" i="5" s="1"/>
  <c r="B21" i="5" s="1"/>
  <c r="B22" i="5" s="1"/>
  <c r="B23" i="5" s="1"/>
  <c r="B24" i="5" s="1"/>
  <c r="B25" i="5" s="1"/>
  <c r="C26" i="5"/>
  <c r="B26" i="5" s="1"/>
  <c r="B27" i="5" s="1"/>
  <c r="B28" i="5" s="1"/>
  <c r="B29" i="5" s="1"/>
  <c r="B30" i="5" s="1"/>
  <c r="B31" i="5" s="1"/>
  <c r="C32" i="5"/>
  <c r="B32" i="5" s="1"/>
  <c r="B33" i="5" s="1"/>
  <c r="B34" i="5" s="1"/>
  <c r="B35" i="5" s="1"/>
  <c r="B36" i="5" s="1"/>
  <c r="B37" i="5" s="1"/>
  <c r="C38" i="5"/>
  <c r="B38" i="5" s="1"/>
  <c r="B39" i="5" s="1"/>
  <c r="B40" i="5" s="1"/>
  <c r="B41" i="5" s="1"/>
  <c r="B42" i="5" s="1"/>
  <c r="B43" i="5" s="1"/>
  <c r="C44" i="5"/>
  <c r="B44" i="5" s="1"/>
  <c r="B45" i="5" s="1"/>
  <c r="B46" i="5" s="1"/>
  <c r="B47" i="5" s="1"/>
  <c r="B48" i="5" s="1"/>
  <c r="B49" i="5" s="1"/>
  <c r="C50" i="5"/>
  <c r="B50" i="5" s="1"/>
  <c r="B51" i="5" s="1"/>
  <c r="B52" i="5" s="1"/>
  <c r="B53" i="5" s="1"/>
  <c r="B54" i="5" s="1"/>
  <c r="B55" i="5" s="1"/>
  <c r="C56" i="5"/>
  <c r="B56" i="5" s="1"/>
  <c r="B57" i="5" s="1"/>
  <c r="B58" i="5" s="1"/>
  <c r="B59" i="5" s="1"/>
  <c r="B60" i="5" s="1"/>
  <c r="B61" i="5" s="1"/>
  <c r="C62" i="5"/>
  <c r="B62" i="5" s="1"/>
  <c r="B63" i="5" s="1"/>
  <c r="B64" i="5" s="1"/>
  <c r="B65" i="5" s="1"/>
  <c r="B66" i="5" s="1"/>
  <c r="B67" i="5" s="1"/>
  <c r="C68" i="5"/>
  <c r="B68" i="5" s="1"/>
  <c r="B69" i="5" s="1"/>
  <c r="B70" i="5" s="1"/>
  <c r="B71" i="5" s="1"/>
  <c r="B72" i="5" s="1"/>
  <c r="B73" i="5" s="1"/>
  <c r="C74" i="5"/>
  <c r="B74" i="5" s="1"/>
  <c r="B75" i="5" s="1"/>
  <c r="B76" i="5" s="1"/>
  <c r="B77" i="5" s="1"/>
  <c r="B78" i="5" s="1"/>
  <c r="B79" i="5" s="1"/>
  <c r="C86" i="5"/>
  <c r="B86" i="5" s="1"/>
  <c r="B87" i="5" s="1"/>
  <c r="B88" i="5" s="1"/>
  <c r="B89" i="5" s="1"/>
  <c r="B90" i="5" s="1"/>
  <c r="B91" i="5" s="1"/>
  <c r="C92" i="5"/>
  <c r="B92" i="5" s="1"/>
  <c r="B93" i="5" s="1"/>
  <c r="B94" i="5" s="1"/>
  <c r="B95" i="5" s="1"/>
  <c r="B96" i="5" s="1"/>
  <c r="B97" i="5" s="1"/>
  <c r="C104" i="5"/>
  <c r="B104" i="5" s="1"/>
  <c r="B105" i="5" s="1"/>
  <c r="B106" i="5" s="1"/>
  <c r="B107" i="5" s="1"/>
  <c r="B108" i="5" s="1"/>
  <c r="B109" i="5" s="1"/>
  <c r="C110" i="5"/>
  <c r="B110" i="5" s="1"/>
  <c r="B111" i="5" s="1"/>
  <c r="B112" i="5" s="1"/>
  <c r="B113" i="5" s="1"/>
  <c r="B114" i="5" s="1"/>
  <c r="B115" i="5" s="1"/>
  <c r="C116" i="5"/>
  <c r="B116" i="5" s="1"/>
  <c r="B117" i="5" s="1"/>
  <c r="B118" i="5" s="1"/>
  <c r="B119" i="5" s="1"/>
  <c r="B120" i="5" s="1"/>
  <c r="B121" i="5" s="1"/>
  <c r="C122" i="5"/>
  <c r="B122" i="5" s="1"/>
  <c r="B123" i="5" s="1"/>
  <c r="B124" i="5" s="1"/>
  <c r="B125" i="5" s="1"/>
  <c r="B126" i="5" s="1"/>
  <c r="B127" i="5" s="1"/>
  <c r="C128" i="5"/>
  <c r="B128" i="5" s="1"/>
  <c r="B129" i="5" s="1"/>
  <c r="B130" i="5" s="1"/>
  <c r="B131" i="5" s="1"/>
  <c r="B132" i="5" s="1"/>
  <c r="B133" i="5" s="1"/>
  <c r="C134" i="5"/>
  <c r="B134" i="5" s="1"/>
  <c r="B135" i="5" s="1"/>
  <c r="B136" i="5" s="1"/>
  <c r="B137" i="5" s="1"/>
  <c r="B138" i="5" s="1"/>
  <c r="B139" i="5" s="1"/>
  <c r="C140" i="5"/>
  <c r="B140" i="5" s="1"/>
  <c r="B141" i="5" s="1"/>
  <c r="B142" i="5" s="1"/>
  <c r="B143" i="5" s="1"/>
  <c r="B144" i="5" s="1"/>
  <c r="B145" i="5" s="1"/>
  <c r="C146" i="5"/>
  <c r="B146" i="5" s="1"/>
  <c r="B147" i="5" s="1"/>
  <c r="B148" i="5" s="1"/>
  <c r="B149" i="5" s="1"/>
  <c r="B150" i="5" s="1"/>
  <c r="B151" i="5" s="1"/>
  <c r="C152" i="5"/>
  <c r="B152" i="5" s="1"/>
  <c r="B153" i="5" s="1"/>
  <c r="B154" i="5" s="1"/>
  <c r="B155" i="5" s="1"/>
  <c r="B156" i="5" s="1"/>
  <c r="B157" i="5" s="1"/>
  <c r="C158" i="5"/>
  <c r="B158" i="5" s="1"/>
  <c r="B159" i="5" s="1"/>
  <c r="B160" i="5" s="1"/>
  <c r="B161" i="5" s="1"/>
  <c r="B162" i="5" s="1"/>
  <c r="B163" i="5" s="1"/>
  <c r="C188" i="5"/>
  <c r="B188" i="5" s="1"/>
  <c r="B189" i="5" s="1"/>
  <c r="B190" i="5" s="1"/>
  <c r="B191" i="5" s="1"/>
  <c r="B192" i="5" s="1"/>
  <c r="B193" i="5" s="1"/>
  <c r="C194" i="5"/>
  <c r="B194" i="5" s="1"/>
  <c r="B195" i="5" s="1"/>
  <c r="B196" i="5" s="1"/>
  <c r="B197" i="5" s="1"/>
  <c r="B198" i="5" s="1"/>
  <c r="B199" i="5" s="1"/>
  <c r="C200" i="5"/>
  <c r="B200" i="5" s="1"/>
  <c r="B201" i="5" s="1"/>
  <c r="B202" i="5" s="1"/>
  <c r="B203" i="5" s="1"/>
  <c r="B204" i="5" s="1"/>
  <c r="B205" i="5" s="1"/>
  <c r="C206" i="5"/>
  <c r="B206" i="5" s="1"/>
  <c r="B207" i="5" s="1"/>
  <c r="B208" i="5" s="1"/>
  <c r="B209" i="5" s="1"/>
  <c r="B210" i="5" s="1"/>
  <c r="B211" i="5" s="1"/>
  <c r="C212" i="5"/>
  <c r="B212" i="5" s="1"/>
  <c r="B213" i="5" s="1"/>
  <c r="B214" i="5" s="1"/>
  <c r="B215" i="5" s="1"/>
  <c r="B216" i="5" s="1"/>
  <c r="B217" i="5" s="1"/>
  <c r="C224" i="5"/>
  <c r="B224" i="5" s="1"/>
  <c r="B225" i="5" s="1"/>
  <c r="B226" i="5" s="1"/>
  <c r="B227" i="5" s="1"/>
  <c r="B228" i="5" s="1"/>
  <c r="B229" i="5" s="1"/>
  <c r="C230" i="5"/>
  <c r="B230" i="5" s="1"/>
  <c r="B231" i="5" s="1"/>
  <c r="B232" i="5" s="1"/>
  <c r="B233" i="5" s="1"/>
  <c r="B234" i="5" s="1"/>
  <c r="B235" i="5" s="1"/>
  <c r="C236" i="5"/>
  <c r="B236" i="5" s="1"/>
  <c r="B237" i="5" s="1"/>
  <c r="B238" i="5" s="1"/>
  <c r="B239" i="5" s="1"/>
  <c r="B240" i="5" s="1"/>
  <c r="B241" i="5" s="1"/>
  <c r="C242" i="5"/>
  <c r="B242" i="5" s="1"/>
  <c r="B243" i="5" s="1"/>
  <c r="B244" i="5" s="1"/>
  <c r="B245" i="5" s="1"/>
  <c r="B246" i="5" s="1"/>
  <c r="B247" i="5" s="1"/>
  <c r="C248" i="5"/>
  <c r="B248" i="5" s="1"/>
  <c r="B249" i="5" s="1"/>
  <c r="B250" i="5" s="1"/>
  <c r="B251" i="5" s="1"/>
  <c r="B252" i="5" s="1"/>
  <c r="B253" i="5" s="1"/>
  <c r="C254" i="5"/>
  <c r="B254" i="5" s="1"/>
  <c r="B255" i="5" s="1"/>
  <c r="B256" i="5" s="1"/>
  <c r="B257" i="5" s="1"/>
  <c r="B258" i="5" s="1"/>
  <c r="B259" i="5" s="1"/>
  <c r="C260" i="5"/>
  <c r="B260" i="5" s="1"/>
  <c r="B261" i="5" s="1"/>
  <c r="B262" i="5" s="1"/>
  <c r="B263" i="5" s="1"/>
  <c r="B264" i="5" s="1"/>
  <c r="B265" i="5" s="1"/>
  <c r="C266" i="5"/>
  <c r="B266" i="5" s="1"/>
  <c r="B267" i="5" s="1"/>
  <c r="B268" i="5" s="1"/>
  <c r="B269" i="5" s="1"/>
  <c r="B270" i="5" s="1"/>
  <c r="B271" i="5" s="1"/>
  <c r="C278" i="5"/>
  <c r="B278" i="5" s="1"/>
  <c r="B279" i="5" s="1"/>
  <c r="B280" i="5" s="1"/>
  <c r="B281" i="5" s="1"/>
  <c r="B282" i="5" s="1"/>
  <c r="B283" i="5" s="1"/>
  <c r="C290" i="5"/>
  <c r="B290" i="5" s="1"/>
  <c r="B291" i="5" s="1"/>
  <c r="B292" i="5" s="1"/>
  <c r="B293" i="5" s="1"/>
  <c r="B294" i="5" s="1"/>
  <c r="B295" i="5" s="1"/>
  <c r="C302" i="5"/>
  <c r="B302" i="5" s="1"/>
  <c r="B303" i="5" s="1"/>
  <c r="B304" i="5" s="1"/>
  <c r="B305" i="5" s="1"/>
  <c r="B306" i="5" s="1"/>
  <c r="B307" i="5" s="1"/>
  <c r="C314" i="5"/>
  <c r="B314" i="5" s="1"/>
  <c r="B315" i="5" s="1"/>
  <c r="B316" i="5" s="1"/>
  <c r="B317" i="5" s="1"/>
  <c r="B318" i="5" s="1"/>
  <c r="B319" i="5" s="1"/>
  <c r="C320" i="5"/>
  <c r="B320" i="5" s="1"/>
  <c r="B321" i="5" s="1"/>
  <c r="B322" i="5" s="1"/>
  <c r="B323" i="5" s="1"/>
  <c r="B324" i="5" s="1"/>
  <c r="B325" i="5" s="1"/>
  <c r="C338" i="5"/>
  <c r="B338" i="5" s="1"/>
  <c r="B339" i="5" s="1"/>
  <c r="B340" i="5" s="1"/>
  <c r="B341" i="5" s="1"/>
  <c r="B342" i="5" s="1"/>
  <c r="B343" i="5" s="1"/>
  <c r="C344" i="5"/>
  <c r="B344" i="5" s="1"/>
  <c r="B345" i="5" s="1"/>
  <c r="B346" i="5" s="1"/>
  <c r="B347" i="5" s="1"/>
  <c r="B348" i="5" s="1"/>
  <c r="B349" i="5" s="1"/>
  <c r="C350" i="5"/>
  <c r="B350" i="5" s="1"/>
  <c r="B351" i="5" s="1"/>
  <c r="B352" i="5" s="1"/>
  <c r="B353" i="5" s="1"/>
  <c r="B354" i="5" s="1"/>
  <c r="B355" i="5" s="1"/>
  <c r="C356" i="5"/>
  <c r="B356" i="5" s="1"/>
  <c r="B357" i="5" s="1"/>
  <c r="B358" i="5" s="1"/>
  <c r="B359" i="5" s="1"/>
  <c r="B360" i="5" s="1"/>
  <c r="B361" i="5" s="1"/>
  <c r="C362" i="5"/>
  <c r="B362" i="5" s="1"/>
  <c r="B363" i="5" s="1"/>
  <c r="B364" i="5" s="1"/>
  <c r="B365" i="5" s="1"/>
  <c r="B366" i="5" s="1"/>
  <c r="B367" i="5" s="1"/>
  <c r="C368" i="5"/>
  <c r="B368" i="5" s="1"/>
  <c r="B369" i="5" s="1"/>
  <c r="B370" i="5" s="1"/>
  <c r="B371" i="5" s="1"/>
  <c r="B372" i="5" s="1"/>
  <c r="B373" i="5" s="1"/>
  <c r="C374" i="5"/>
  <c r="B374" i="5" s="1"/>
  <c r="B375" i="5" s="1"/>
  <c r="B376" i="5" s="1"/>
  <c r="B377" i="5" s="1"/>
  <c r="B378" i="5" s="1"/>
  <c r="B379" i="5" s="1"/>
  <c r="C380" i="5"/>
  <c r="B380" i="5" s="1"/>
  <c r="B381" i="5" s="1"/>
  <c r="B382" i="5" s="1"/>
  <c r="B383" i="5" s="1"/>
  <c r="B384" i="5" s="1"/>
  <c r="B385" i="5" s="1"/>
  <c r="C386" i="5"/>
  <c r="B386" i="5" s="1"/>
  <c r="B387" i="5" s="1"/>
  <c r="B388" i="5" s="1"/>
  <c r="B389" i="5" s="1"/>
  <c r="B390" i="5" s="1"/>
  <c r="B391" i="5" s="1"/>
  <c r="C398" i="5"/>
  <c r="B398" i="5" s="1"/>
  <c r="B399" i="5" s="1"/>
  <c r="B400" i="5" s="1"/>
  <c r="B401" i="5" s="1"/>
  <c r="B402" i="5" s="1"/>
  <c r="B403" i="5" s="1"/>
  <c r="C404" i="5"/>
  <c r="B404" i="5" s="1"/>
  <c r="B405" i="5" s="1"/>
  <c r="B406" i="5" s="1"/>
  <c r="B407" i="5" s="1"/>
  <c r="B408" i="5" s="1"/>
  <c r="B409" i="5" s="1"/>
  <c r="C410" i="5"/>
  <c r="B410" i="5" s="1"/>
  <c r="B411" i="5" s="1"/>
  <c r="B412" i="5" s="1"/>
  <c r="B413" i="5" s="1"/>
  <c r="B414" i="5" s="1"/>
  <c r="B415" i="5" s="1"/>
  <c r="C416" i="5"/>
  <c r="B416" i="5" s="1"/>
  <c r="B417" i="5" s="1"/>
  <c r="B418" i="5" s="1"/>
  <c r="B419" i="5" s="1"/>
  <c r="B420" i="5" s="1"/>
  <c r="B421" i="5" s="1"/>
  <c r="C434" i="5"/>
  <c r="B434" i="5" s="1"/>
  <c r="B435" i="5" s="1"/>
  <c r="B436" i="5" s="1"/>
  <c r="B437" i="5" s="1"/>
  <c r="B438" i="5" s="1"/>
  <c r="B439" i="5" s="1"/>
  <c r="C440" i="5"/>
  <c r="B440" i="5" s="1"/>
  <c r="B441" i="5" s="1"/>
  <c r="B442" i="5" s="1"/>
  <c r="B443" i="5" s="1"/>
  <c r="B444" i="5" s="1"/>
  <c r="B445" i="5" s="1"/>
  <c r="C446" i="5"/>
  <c r="B446" i="5" s="1"/>
  <c r="B447" i="5" s="1"/>
  <c r="B448" i="5" s="1"/>
  <c r="B449" i="5" s="1"/>
  <c r="B450" i="5" s="1"/>
  <c r="B451" i="5" s="1"/>
  <c r="C452" i="5"/>
  <c r="B452" i="5" s="1"/>
  <c r="B453" i="5" s="1"/>
  <c r="B454" i="5" s="1"/>
  <c r="B455" i="5" s="1"/>
  <c r="B456" i="5" s="1"/>
  <c r="B457" i="5" s="1"/>
  <c r="C458" i="5"/>
  <c r="B458" i="5" s="1"/>
  <c r="B459" i="5" s="1"/>
  <c r="B460" i="5" s="1"/>
  <c r="B461" i="5" s="1"/>
  <c r="B462" i="5" s="1"/>
  <c r="B463" i="5" s="1"/>
  <c r="C464" i="5"/>
  <c r="B464" i="5" s="1"/>
  <c r="B465" i="5" s="1"/>
  <c r="B466" i="5" s="1"/>
  <c r="B467" i="5" s="1"/>
  <c r="B468" i="5" s="1"/>
  <c r="B469" i="5" s="1"/>
  <c r="C470" i="5"/>
  <c r="B470" i="5" s="1"/>
  <c r="B471" i="5" s="1"/>
  <c r="B472" i="5" s="1"/>
  <c r="B473" i="5" s="1"/>
  <c r="B474" i="5" s="1"/>
  <c r="B475" i="5" s="1"/>
  <c r="C476" i="5"/>
  <c r="B476" i="5" s="1"/>
  <c r="B477" i="5" s="1"/>
  <c r="B478" i="5" s="1"/>
  <c r="B479" i="5" s="1"/>
  <c r="B480" i="5" s="1"/>
  <c r="B481" i="5" s="1"/>
  <c r="C482" i="5"/>
  <c r="B482" i="5" s="1"/>
  <c r="B483" i="5" s="1"/>
  <c r="B484" i="5" s="1"/>
  <c r="B485" i="5" s="1"/>
  <c r="B486" i="5" s="1"/>
  <c r="B487" i="5" s="1"/>
  <c r="C488" i="5"/>
  <c r="B488" i="5" s="1"/>
  <c r="B489" i="5" s="1"/>
  <c r="B490" i="5" s="1"/>
  <c r="B491" i="5" s="1"/>
  <c r="B492" i="5" s="1"/>
  <c r="B493" i="5" s="1"/>
  <c r="C494" i="5"/>
  <c r="B494" i="5" s="1"/>
  <c r="B495" i="5" s="1"/>
  <c r="B496" i="5" s="1"/>
  <c r="B497" i="5" s="1"/>
  <c r="B498" i="5" s="1"/>
  <c r="B499" i="5" s="1"/>
  <c r="C500" i="5"/>
  <c r="B500" i="5" s="1"/>
  <c r="B501" i="5" s="1"/>
  <c r="B502" i="5" s="1"/>
  <c r="B503" i="5" s="1"/>
  <c r="B504" i="5" s="1"/>
  <c r="B505" i="5" s="1"/>
  <c r="C518" i="5"/>
  <c r="B518" i="5" s="1"/>
  <c r="B519" i="5" s="1"/>
  <c r="B520" i="5" s="1"/>
  <c r="B521" i="5" s="1"/>
  <c r="B522" i="5" s="1"/>
  <c r="B523" i="5" s="1"/>
  <c r="C530" i="5"/>
  <c r="B530" i="5" s="1"/>
  <c r="B531" i="5" s="1"/>
  <c r="B532" i="5" s="1"/>
  <c r="B533" i="5" s="1"/>
  <c r="B534" i="5" s="1"/>
  <c r="B535" i="5" s="1"/>
  <c r="C542" i="5"/>
  <c r="B542" i="5" s="1"/>
  <c r="B543" i="5" s="1"/>
  <c r="B544" i="5" s="1"/>
  <c r="B545" i="5" s="1"/>
  <c r="B546" i="5" s="1"/>
  <c r="B547" i="5" s="1"/>
  <c r="C554" i="5"/>
  <c r="B554" i="5" s="1"/>
  <c r="B555" i="5" s="1"/>
  <c r="B556" i="5" s="1"/>
  <c r="B557" i="5" s="1"/>
  <c r="B558" i="5" s="1"/>
  <c r="B559" i="5" s="1"/>
  <c r="C560" i="5"/>
  <c r="B560" i="5" s="1"/>
  <c r="B561" i="5" s="1"/>
  <c r="B562" i="5" s="1"/>
  <c r="B563" i="5" s="1"/>
  <c r="B564" i="5" s="1"/>
  <c r="B565" i="5" s="1"/>
  <c r="C566" i="5"/>
  <c r="B566" i="5" s="1"/>
  <c r="B567" i="5" s="1"/>
  <c r="B568" i="5" s="1"/>
  <c r="B569" i="5" s="1"/>
  <c r="B570" i="5" s="1"/>
  <c r="B571" i="5" s="1"/>
  <c r="C572" i="5"/>
  <c r="B572" i="5" s="1"/>
  <c r="B573" i="5" s="1"/>
  <c r="B574" i="5" s="1"/>
  <c r="B575" i="5" s="1"/>
  <c r="B576" i="5" s="1"/>
  <c r="B577" i="5" s="1"/>
  <c r="C578" i="5"/>
  <c r="B578" i="5" s="1"/>
  <c r="B579" i="5" s="1"/>
  <c r="B580" i="5" s="1"/>
  <c r="B581" i="5" s="1"/>
  <c r="B582" i="5" s="1"/>
  <c r="B583" i="5" s="1"/>
  <c r="C584" i="5"/>
  <c r="B584" i="5" s="1"/>
  <c r="B585" i="5" s="1"/>
  <c r="B586" i="5" s="1"/>
  <c r="B587" i="5" s="1"/>
  <c r="B588" i="5" s="1"/>
  <c r="B589" i="5" s="1"/>
  <c r="C590" i="5"/>
  <c r="B590" i="5" s="1"/>
  <c r="B591" i="5" s="1"/>
  <c r="B592" i="5" s="1"/>
  <c r="B593" i="5" s="1"/>
  <c r="B594" i="5" s="1"/>
  <c r="B595" i="5" s="1"/>
  <c r="C596" i="5"/>
  <c r="B596" i="5" s="1"/>
  <c r="B597" i="5" s="1"/>
  <c r="B598" i="5" s="1"/>
  <c r="B599" i="5" s="1"/>
  <c r="B600" i="5" s="1"/>
  <c r="B601" i="5" s="1"/>
  <c r="C602" i="5"/>
  <c r="B602" i="5" s="1"/>
  <c r="B603" i="5" s="1"/>
  <c r="B604" i="5" s="1"/>
  <c r="B605" i="5" s="1"/>
  <c r="B606" i="5" s="1"/>
  <c r="B607" i="5" s="1"/>
  <c r="C98" i="5"/>
  <c r="B98" i="5" s="1"/>
  <c r="B99" i="5" s="1"/>
  <c r="B100" i="5" s="1"/>
  <c r="B101" i="5" s="1"/>
  <c r="B102" i="5" s="1"/>
  <c r="B103" i="5" s="1"/>
  <c r="C218" i="5"/>
  <c r="B218" i="5" s="1"/>
  <c r="B219" i="5" s="1"/>
  <c r="B220" i="5" s="1"/>
  <c r="B221" i="5" s="1"/>
  <c r="B222" i="5" s="1"/>
  <c r="B223" i="5" s="1"/>
  <c r="C326" i="5"/>
  <c r="B326" i="5" s="1"/>
  <c r="B327" i="5" s="1"/>
  <c r="B328" i="5" s="1"/>
  <c r="B329" i="5" s="1"/>
  <c r="B330" i="5" s="1"/>
  <c r="B331" i="5" s="1"/>
  <c r="C506" i="5"/>
  <c r="B506" i="5" s="1"/>
  <c r="B507" i="5" s="1"/>
  <c r="B508" i="5" s="1"/>
  <c r="B509" i="5" s="1"/>
  <c r="B510" i="5" s="1"/>
  <c r="B511" i="5" s="1"/>
  <c r="C8" i="3"/>
  <c r="B8" i="3" s="1"/>
  <c r="B9" i="3" s="1"/>
  <c r="B10" i="3" s="1"/>
  <c r="B11" i="3" s="1"/>
  <c r="B12" i="3" s="1"/>
  <c r="B13" i="3" s="1"/>
  <c r="G10" i="3"/>
  <c r="E88" i="9" s="1"/>
  <c r="G11" i="3"/>
  <c r="F88" i="9" s="1"/>
  <c r="C14" i="3"/>
  <c r="B14" i="3" s="1"/>
  <c r="B15" i="3" s="1"/>
  <c r="B16" i="3" s="1"/>
  <c r="B17" i="3" s="1"/>
  <c r="B18" i="3" s="1"/>
  <c r="B19" i="3" s="1"/>
  <c r="G16" i="3"/>
  <c r="E89" i="9" s="1"/>
  <c r="G17" i="3"/>
  <c r="F89" i="9" s="1"/>
  <c r="C20" i="3"/>
  <c r="B20" i="3" s="1"/>
  <c r="B21" i="3" s="1"/>
  <c r="B22" i="3" s="1"/>
  <c r="B23" i="3" s="1"/>
  <c r="B24" i="3" s="1"/>
  <c r="B25" i="3" s="1"/>
  <c r="G22" i="3"/>
  <c r="E14" i="9" s="1"/>
  <c r="G23" i="3"/>
  <c r="F14" i="9" s="1"/>
  <c r="C26" i="3"/>
  <c r="B26" i="3" s="1"/>
  <c r="B27" i="3" s="1"/>
  <c r="B28" i="3" s="1"/>
  <c r="B29" i="3" s="1"/>
  <c r="B30" i="3" s="1"/>
  <c r="B31" i="3" s="1"/>
  <c r="E85" i="9"/>
  <c r="F85" i="9"/>
  <c r="C32" i="3"/>
  <c r="B32" i="3" s="1"/>
  <c r="B33" i="3" s="1"/>
  <c r="B34" i="3" s="1"/>
  <c r="B35" i="3" s="1"/>
  <c r="B36" i="3" s="1"/>
  <c r="B37" i="3" s="1"/>
  <c r="E391" i="9"/>
  <c r="F391" i="9"/>
  <c r="C38" i="3"/>
  <c r="B38" i="3" s="1"/>
  <c r="B39" i="3" s="1"/>
  <c r="B40" i="3" s="1"/>
  <c r="B41" i="3" s="1"/>
  <c r="B42" i="3" s="1"/>
  <c r="B43" i="3" s="1"/>
  <c r="E11" i="9"/>
  <c r="F11" i="9"/>
  <c r="C44" i="3"/>
  <c r="B44" i="3" s="1"/>
  <c r="B45" i="3" s="1"/>
  <c r="B46" i="3" s="1"/>
  <c r="B47" i="3" s="1"/>
  <c r="B48" i="3" s="1"/>
  <c r="B49" i="3" s="1"/>
  <c r="E15" i="9"/>
  <c r="F15" i="9"/>
  <c r="C50" i="3"/>
  <c r="B50" i="3" s="1"/>
  <c r="B51" i="3" s="1"/>
  <c r="B52" i="3" s="1"/>
  <c r="B53" i="3" s="1"/>
  <c r="B54" i="3" s="1"/>
  <c r="B55" i="3" s="1"/>
  <c r="E16" i="9"/>
  <c r="F16" i="9"/>
  <c r="C56" i="3"/>
  <c r="B56" i="3" s="1"/>
  <c r="B57" i="3" s="1"/>
  <c r="B58" i="3" s="1"/>
  <c r="B59" i="3" s="1"/>
  <c r="B60" i="3" s="1"/>
  <c r="B61" i="3" s="1"/>
  <c r="E17" i="9"/>
  <c r="F17" i="9"/>
  <c r="C62" i="3"/>
  <c r="B62" i="3" s="1"/>
  <c r="B63" i="3" s="1"/>
  <c r="B64" i="3" s="1"/>
  <c r="B65" i="3" s="1"/>
  <c r="B66" i="3" s="1"/>
  <c r="B67" i="3" s="1"/>
  <c r="E18" i="9"/>
  <c r="F18" i="9"/>
  <c r="C68" i="3"/>
  <c r="B68" i="3" s="1"/>
  <c r="B69" i="3" s="1"/>
  <c r="B70" i="3" s="1"/>
  <c r="B71" i="3" s="1"/>
  <c r="B72" i="3" s="1"/>
  <c r="B73" i="3" s="1"/>
  <c r="E19" i="9"/>
  <c r="F19" i="9"/>
  <c r="C74" i="3"/>
  <c r="B74" i="3" s="1"/>
  <c r="B75" i="3" s="1"/>
  <c r="B76" i="3" s="1"/>
  <c r="B77" i="3" s="1"/>
  <c r="B78" i="3" s="1"/>
  <c r="B79" i="3" s="1"/>
  <c r="E20" i="9"/>
  <c r="F20" i="9"/>
  <c r="C80" i="3"/>
  <c r="B80" i="3" s="1"/>
  <c r="B81" i="3" s="1"/>
  <c r="B82" i="3" s="1"/>
  <c r="B83" i="3" s="1"/>
  <c r="B84" i="3" s="1"/>
  <c r="B85" i="3" s="1"/>
  <c r="E21" i="9"/>
  <c r="F21" i="9"/>
  <c r="C86" i="3"/>
  <c r="B86" i="3" s="1"/>
  <c r="B87" i="3" s="1"/>
  <c r="B88" i="3" s="1"/>
  <c r="B89" i="3" s="1"/>
  <c r="B90" i="3" s="1"/>
  <c r="B91" i="3" s="1"/>
  <c r="E22" i="9"/>
  <c r="F22" i="9"/>
  <c r="C92" i="3"/>
  <c r="B92" i="3" s="1"/>
  <c r="B93" i="3" s="1"/>
  <c r="B94" i="3" s="1"/>
  <c r="B95" i="3" s="1"/>
  <c r="B96" i="3" s="1"/>
  <c r="B97" i="3" s="1"/>
  <c r="E23" i="9"/>
  <c r="F23" i="9"/>
  <c r="C98" i="3"/>
  <c r="B98" i="3" s="1"/>
  <c r="B99" i="3" s="1"/>
  <c r="B100" i="3" s="1"/>
  <c r="B101" i="3" s="1"/>
  <c r="B102" i="3" s="1"/>
  <c r="B103" i="3" s="1"/>
  <c r="E24" i="9"/>
  <c r="F24" i="9"/>
  <c r="C104" i="3"/>
  <c r="B104" i="3" s="1"/>
  <c r="B105" i="3" s="1"/>
  <c r="B106" i="3" s="1"/>
  <c r="B107" i="3" s="1"/>
  <c r="B108" i="3" s="1"/>
  <c r="B109" i="3" s="1"/>
  <c r="E392" i="9"/>
  <c r="F392" i="9"/>
  <c r="C110" i="3"/>
  <c r="B110" i="3" s="1"/>
  <c r="B111" i="3" s="1"/>
  <c r="B112" i="3" s="1"/>
  <c r="B113" i="3" s="1"/>
  <c r="B114" i="3" s="1"/>
  <c r="B115" i="3" s="1"/>
  <c r="E25" i="9"/>
  <c r="F25" i="9"/>
  <c r="C116" i="3"/>
  <c r="B116" i="3" s="1"/>
  <c r="B117" i="3" s="1"/>
  <c r="B118" i="3" s="1"/>
  <c r="B119" i="3" s="1"/>
  <c r="B120" i="3" s="1"/>
  <c r="B121" i="3" s="1"/>
  <c r="E26" i="9"/>
  <c r="F26" i="9"/>
  <c r="C122" i="3"/>
  <c r="B122" i="3" s="1"/>
  <c r="B123" i="3" s="1"/>
  <c r="B124" i="3" s="1"/>
  <c r="B125" i="3" s="1"/>
  <c r="B126" i="3" s="1"/>
  <c r="B127" i="3" s="1"/>
  <c r="E393" i="9"/>
  <c r="F393" i="9"/>
  <c r="C128" i="3"/>
  <c r="B128" i="3" s="1"/>
  <c r="B129" i="3" s="1"/>
  <c r="B130" i="3" s="1"/>
  <c r="B131" i="3" s="1"/>
  <c r="B132" i="3" s="1"/>
  <c r="B133" i="3" s="1"/>
  <c r="E394" i="9"/>
  <c r="F394" i="9"/>
  <c r="C134" i="3"/>
  <c r="B134" i="3" s="1"/>
  <c r="B135" i="3" s="1"/>
  <c r="B136" i="3" s="1"/>
  <c r="B137" i="3" s="1"/>
  <c r="B138" i="3" s="1"/>
  <c r="B139" i="3" s="1"/>
  <c r="E395" i="9"/>
  <c r="F395" i="9"/>
  <c r="C140" i="3"/>
  <c r="B140" i="3" s="1"/>
  <c r="B141" i="3" s="1"/>
  <c r="B142" i="3" s="1"/>
  <c r="B143" i="3" s="1"/>
  <c r="B144" i="3" s="1"/>
  <c r="B145" i="3" s="1"/>
  <c r="E396" i="9"/>
  <c r="F396" i="9"/>
  <c r="C146" i="3"/>
  <c r="B146" i="3" s="1"/>
  <c r="B147" i="3" s="1"/>
  <c r="B148" i="3" s="1"/>
  <c r="B149" i="3" s="1"/>
  <c r="B150" i="3" s="1"/>
  <c r="B151" i="3" s="1"/>
  <c r="E397" i="9"/>
  <c r="F397" i="9"/>
  <c r="C152" i="3"/>
  <c r="B152" i="3" s="1"/>
  <c r="B153" i="3" s="1"/>
  <c r="B154" i="3" s="1"/>
  <c r="B155" i="3" s="1"/>
  <c r="B156" i="3" s="1"/>
  <c r="B157" i="3" s="1"/>
  <c r="E398" i="9"/>
  <c r="F398" i="9"/>
  <c r="C158" i="3"/>
  <c r="B158" i="3" s="1"/>
  <c r="B159" i="3" s="1"/>
  <c r="B160" i="3" s="1"/>
  <c r="B161" i="3" s="1"/>
  <c r="B162" i="3" s="1"/>
  <c r="B163" i="3" s="1"/>
  <c r="E27" i="9"/>
  <c r="F27" i="9"/>
  <c r="C164" i="3"/>
  <c r="B164" i="3" s="1"/>
  <c r="B165" i="3" s="1"/>
  <c r="B166" i="3" s="1"/>
  <c r="B167" i="3" s="1"/>
  <c r="B168" i="3" s="1"/>
  <c r="B169" i="3" s="1"/>
  <c r="E13" i="9"/>
  <c r="F13" i="9"/>
  <c r="C170" i="3"/>
  <c r="B170" i="3" s="1"/>
  <c r="B171" i="3" s="1"/>
  <c r="B172" i="3" s="1"/>
  <c r="B173" i="3" s="1"/>
  <c r="B174" i="3" s="1"/>
  <c r="B175" i="3" s="1"/>
  <c r="E28" i="9"/>
  <c r="F28" i="9"/>
  <c r="C176" i="3"/>
  <c r="B176" i="3" s="1"/>
  <c r="B177" i="3" s="1"/>
  <c r="B178" i="3" s="1"/>
  <c r="B179" i="3" s="1"/>
  <c r="B180" i="3" s="1"/>
  <c r="B181" i="3" s="1"/>
  <c r="E29" i="9"/>
  <c r="F29" i="9"/>
  <c r="C182" i="3"/>
  <c r="B182" i="3" s="1"/>
  <c r="B183" i="3" s="1"/>
  <c r="B184" i="3" s="1"/>
  <c r="B185" i="3" s="1"/>
  <c r="B186" i="3" s="1"/>
  <c r="B187" i="3" s="1"/>
  <c r="E30" i="9"/>
  <c r="F30" i="9"/>
  <c r="C188" i="3"/>
  <c r="B188" i="3" s="1"/>
  <c r="B189" i="3" s="1"/>
  <c r="B190" i="3" s="1"/>
  <c r="B191" i="3" s="1"/>
  <c r="B192" i="3" s="1"/>
  <c r="B193" i="3" s="1"/>
  <c r="E31" i="9"/>
  <c r="F31" i="9"/>
  <c r="C194" i="3"/>
  <c r="B194" i="3" s="1"/>
  <c r="B195" i="3" s="1"/>
  <c r="B196" i="3" s="1"/>
  <c r="B197" i="3" s="1"/>
  <c r="B198" i="3" s="1"/>
  <c r="B199" i="3" s="1"/>
  <c r="E399" i="9"/>
  <c r="F399" i="9"/>
  <c r="C200" i="3"/>
  <c r="B200" i="3" s="1"/>
  <c r="B201" i="3" s="1"/>
  <c r="B202" i="3" s="1"/>
  <c r="B203" i="3" s="1"/>
  <c r="B204" i="3" s="1"/>
  <c r="B205" i="3" s="1"/>
  <c r="E400" i="9"/>
  <c r="F400" i="9"/>
  <c r="C206" i="3"/>
  <c r="B206" i="3" s="1"/>
  <c r="B207" i="3" s="1"/>
  <c r="B208" i="3" s="1"/>
  <c r="B209" i="3" s="1"/>
  <c r="B210" i="3" s="1"/>
  <c r="B211" i="3" s="1"/>
  <c r="E32" i="9"/>
  <c r="F32" i="9"/>
  <c r="C212" i="3"/>
  <c r="B212" i="3" s="1"/>
  <c r="B213" i="3" s="1"/>
  <c r="B214" i="3" s="1"/>
  <c r="B215" i="3" s="1"/>
  <c r="B216" i="3" s="1"/>
  <c r="B217" i="3" s="1"/>
  <c r="E3" i="9"/>
  <c r="F3" i="9"/>
  <c r="C218" i="3"/>
  <c r="B218" i="3" s="1"/>
  <c r="B219" i="3" s="1"/>
  <c r="B220" i="3" s="1"/>
  <c r="B221" i="3" s="1"/>
  <c r="B222" i="3" s="1"/>
  <c r="B223" i="3" s="1"/>
  <c r="E33" i="9"/>
  <c r="F33" i="9"/>
  <c r="C224" i="3"/>
  <c r="B224" i="3" s="1"/>
  <c r="B225" i="3" s="1"/>
  <c r="B226" i="3" s="1"/>
  <c r="B227" i="3" s="1"/>
  <c r="B228" i="3" s="1"/>
  <c r="B229" i="3" s="1"/>
  <c r="E34" i="9"/>
  <c r="F34" i="9"/>
  <c r="C230" i="3"/>
  <c r="B230" i="3" s="1"/>
  <c r="B231" i="3" s="1"/>
  <c r="B232" i="3" s="1"/>
  <c r="B233" i="3" s="1"/>
  <c r="B234" i="3" s="1"/>
  <c r="B235" i="3" s="1"/>
  <c r="E35" i="9"/>
  <c r="F35" i="9"/>
  <c r="C236" i="3"/>
  <c r="B236" i="3" s="1"/>
  <c r="B237" i="3" s="1"/>
  <c r="B238" i="3" s="1"/>
  <c r="B239" i="3" s="1"/>
  <c r="B240" i="3" s="1"/>
  <c r="B241" i="3" s="1"/>
  <c r="E36" i="9"/>
  <c r="F36" i="9"/>
  <c r="C242" i="3"/>
  <c r="B242" i="3" s="1"/>
  <c r="B243" i="3" s="1"/>
  <c r="B244" i="3" s="1"/>
  <c r="B245" i="3" s="1"/>
  <c r="B246" i="3" s="1"/>
  <c r="B247" i="3" s="1"/>
  <c r="E37" i="9"/>
  <c r="F37" i="9"/>
  <c r="C248" i="3"/>
  <c r="B248" i="3" s="1"/>
  <c r="B249" i="3" s="1"/>
  <c r="B250" i="3" s="1"/>
  <c r="B251" i="3" s="1"/>
  <c r="B252" i="3" s="1"/>
  <c r="B253" i="3" s="1"/>
  <c r="E38" i="9"/>
  <c r="F38" i="9"/>
  <c r="C254" i="3"/>
  <c r="B254" i="3" s="1"/>
  <c r="B255" i="3" s="1"/>
  <c r="B256" i="3" s="1"/>
  <c r="B257" i="3" s="1"/>
  <c r="B258" i="3" s="1"/>
  <c r="B259" i="3" s="1"/>
  <c r="E39" i="9"/>
  <c r="F39" i="9"/>
  <c r="C260" i="3"/>
  <c r="B260" i="3" s="1"/>
  <c r="B261" i="3" s="1"/>
  <c r="B262" i="3" s="1"/>
  <c r="B263" i="3" s="1"/>
  <c r="B264" i="3" s="1"/>
  <c r="B265" i="3" s="1"/>
  <c r="E6" i="9"/>
  <c r="F6" i="9"/>
  <c r="C266" i="3"/>
  <c r="B266" i="3" s="1"/>
  <c r="B267" i="3" s="1"/>
  <c r="B268" i="3" s="1"/>
  <c r="B269" i="3" s="1"/>
  <c r="B270" i="3" s="1"/>
  <c r="B271" i="3" s="1"/>
  <c r="E401" i="9"/>
  <c r="F401" i="9"/>
  <c r="C272" i="3"/>
  <c r="B272" i="3" s="1"/>
  <c r="B273" i="3" s="1"/>
  <c r="B274" i="3" s="1"/>
  <c r="B275" i="3" s="1"/>
  <c r="B276" i="3" s="1"/>
  <c r="B277" i="3" s="1"/>
  <c r="E40" i="9"/>
  <c r="F40" i="9"/>
  <c r="C278" i="3"/>
  <c r="B278" i="3" s="1"/>
  <c r="B279" i="3" s="1"/>
  <c r="B280" i="3" s="1"/>
  <c r="B281" i="3" s="1"/>
  <c r="B282" i="3" s="1"/>
  <c r="B283" i="3" s="1"/>
  <c r="E4" i="9"/>
  <c r="F4" i="9"/>
  <c r="C284" i="3"/>
  <c r="B284" i="3" s="1"/>
  <c r="B285" i="3" s="1"/>
  <c r="B286" i="3" s="1"/>
  <c r="B287" i="3" s="1"/>
  <c r="B288" i="3" s="1"/>
  <c r="B289" i="3" s="1"/>
  <c r="E41" i="9"/>
  <c r="F41" i="9"/>
  <c r="C290" i="3"/>
  <c r="B290" i="3" s="1"/>
  <c r="B291" i="3" s="1"/>
  <c r="B292" i="3" s="1"/>
  <c r="B293" i="3" s="1"/>
  <c r="B294" i="3" s="1"/>
  <c r="B295" i="3" s="1"/>
  <c r="E42" i="9"/>
  <c r="F42" i="9"/>
  <c r="C296" i="3"/>
  <c r="B296" i="3" s="1"/>
  <c r="B297" i="3" s="1"/>
  <c r="B298" i="3" s="1"/>
  <c r="B299" i="3" s="1"/>
  <c r="B300" i="3" s="1"/>
  <c r="B301" i="3" s="1"/>
  <c r="E43" i="9"/>
  <c r="F43" i="9"/>
  <c r="C302" i="3"/>
  <c r="B302" i="3" s="1"/>
  <c r="B303" i="3" s="1"/>
  <c r="B304" i="3" s="1"/>
  <c r="B305" i="3" s="1"/>
  <c r="B306" i="3" s="1"/>
  <c r="B307" i="3" s="1"/>
  <c r="E44" i="9"/>
  <c r="F44" i="9"/>
  <c r="C308" i="3"/>
  <c r="B308" i="3" s="1"/>
  <c r="B309" i="3" s="1"/>
  <c r="B310" i="3" s="1"/>
  <c r="B311" i="3" s="1"/>
  <c r="B312" i="3" s="1"/>
  <c r="B313" i="3" s="1"/>
  <c r="E45" i="9"/>
  <c r="F45" i="9"/>
  <c r="C314" i="3"/>
  <c r="B314" i="3" s="1"/>
  <c r="B315" i="3" s="1"/>
  <c r="B316" i="3" s="1"/>
  <c r="B317" i="3" s="1"/>
  <c r="B318" i="3" s="1"/>
  <c r="B319" i="3" s="1"/>
  <c r="E46" i="9"/>
  <c r="F46" i="9"/>
  <c r="C320" i="3"/>
  <c r="B320" i="3" s="1"/>
  <c r="B321" i="3" s="1"/>
  <c r="B322" i="3" s="1"/>
  <c r="B323" i="3" s="1"/>
  <c r="B324" i="3" s="1"/>
  <c r="B325" i="3" s="1"/>
  <c r="E47" i="9"/>
  <c r="F47" i="9"/>
  <c r="C326" i="3"/>
  <c r="B326" i="3" s="1"/>
  <c r="B327" i="3" s="1"/>
  <c r="B328" i="3" s="1"/>
  <c r="B329" i="3" s="1"/>
  <c r="B330" i="3" s="1"/>
  <c r="B331" i="3" s="1"/>
  <c r="E9" i="9"/>
  <c r="F9" i="9"/>
  <c r="C332" i="3"/>
  <c r="B332" i="3" s="1"/>
  <c r="B333" i="3" s="1"/>
  <c r="B334" i="3" s="1"/>
  <c r="B335" i="3" s="1"/>
  <c r="B336" i="3" s="1"/>
  <c r="B337" i="3" s="1"/>
  <c r="E48" i="9"/>
  <c r="F48" i="9"/>
  <c r="C338" i="3"/>
  <c r="B338" i="3" s="1"/>
  <c r="B339" i="3" s="1"/>
  <c r="B340" i="3" s="1"/>
  <c r="B341" i="3" s="1"/>
  <c r="B342" i="3" s="1"/>
  <c r="B343" i="3" s="1"/>
  <c r="E49" i="9"/>
  <c r="F49" i="9"/>
  <c r="C344" i="3"/>
  <c r="B344" i="3" s="1"/>
  <c r="B345" i="3" s="1"/>
  <c r="B346" i="3" s="1"/>
  <c r="B347" i="3" s="1"/>
  <c r="B348" i="3" s="1"/>
  <c r="B349" i="3" s="1"/>
  <c r="E5" i="9"/>
  <c r="F5" i="9"/>
  <c r="C350" i="3"/>
  <c r="B350" i="3" s="1"/>
  <c r="B351" i="3" s="1"/>
  <c r="B352" i="3" s="1"/>
  <c r="B353" i="3" s="1"/>
  <c r="B354" i="3" s="1"/>
  <c r="B355" i="3" s="1"/>
  <c r="E86" i="9"/>
  <c r="F86" i="9"/>
  <c r="C356" i="3"/>
  <c r="B356" i="3" s="1"/>
  <c r="B357" i="3" s="1"/>
  <c r="B358" i="3" s="1"/>
  <c r="B359" i="3" s="1"/>
  <c r="B360" i="3" s="1"/>
  <c r="B361" i="3" s="1"/>
  <c r="E50" i="9"/>
  <c r="F50" i="9"/>
  <c r="C362" i="3"/>
  <c r="B362" i="3" s="1"/>
  <c r="B363" i="3" s="1"/>
  <c r="B364" i="3" s="1"/>
  <c r="B365" i="3" s="1"/>
  <c r="B366" i="3" s="1"/>
  <c r="B367" i="3" s="1"/>
  <c r="E51" i="9"/>
  <c r="F51" i="9"/>
  <c r="C368" i="3"/>
  <c r="B368" i="3" s="1"/>
  <c r="B369" i="3" s="1"/>
  <c r="B370" i="3" s="1"/>
  <c r="B371" i="3" s="1"/>
  <c r="B372" i="3" s="1"/>
  <c r="B373" i="3" s="1"/>
  <c r="E87" i="9"/>
  <c r="F87" i="9"/>
  <c r="C374" i="3"/>
  <c r="B374" i="3" s="1"/>
  <c r="B375" i="3" s="1"/>
  <c r="B376" i="3" s="1"/>
  <c r="B377" i="3" s="1"/>
  <c r="B378" i="3" s="1"/>
  <c r="B379" i="3" s="1"/>
  <c r="E52" i="9"/>
  <c r="F52" i="9"/>
  <c r="C380" i="3"/>
  <c r="B380" i="3" s="1"/>
  <c r="B381" i="3" s="1"/>
  <c r="B382" i="3" s="1"/>
  <c r="B383" i="3" s="1"/>
  <c r="B384" i="3" s="1"/>
  <c r="B385" i="3" s="1"/>
  <c r="E53" i="9"/>
  <c r="F53" i="9"/>
  <c r="C386" i="3"/>
  <c r="B386" i="3" s="1"/>
  <c r="B387" i="3" s="1"/>
  <c r="B388" i="3" s="1"/>
  <c r="B389" i="3" s="1"/>
  <c r="B390" i="3" s="1"/>
  <c r="B391" i="3" s="1"/>
  <c r="E54" i="9"/>
  <c r="F54" i="9"/>
  <c r="C392" i="3"/>
  <c r="B392" i="3" s="1"/>
  <c r="B393" i="3" s="1"/>
  <c r="B394" i="3" s="1"/>
  <c r="B395" i="3" s="1"/>
  <c r="B396" i="3" s="1"/>
  <c r="B397" i="3" s="1"/>
  <c r="E55" i="9"/>
  <c r="F55" i="9"/>
  <c r="C398" i="3"/>
  <c r="B398" i="3" s="1"/>
  <c r="B399" i="3" s="1"/>
  <c r="B400" i="3" s="1"/>
  <c r="B401" i="3" s="1"/>
  <c r="B402" i="3" s="1"/>
  <c r="B403" i="3" s="1"/>
  <c r="E56" i="9"/>
  <c r="F56" i="9"/>
  <c r="C404" i="3"/>
  <c r="B404" i="3" s="1"/>
  <c r="B405" i="3" s="1"/>
  <c r="B406" i="3" s="1"/>
  <c r="B407" i="3" s="1"/>
  <c r="B408" i="3" s="1"/>
  <c r="B409" i="3" s="1"/>
  <c r="E57" i="9"/>
  <c r="F57" i="9"/>
  <c r="C410" i="3"/>
  <c r="B410" i="3" s="1"/>
  <c r="B411" i="3" s="1"/>
  <c r="B412" i="3" s="1"/>
  <c r="B413" i="3" s="1"/>
  <c r="B414" i="3" s="1"/>
  <c r="B415" i="3" s="1"/>
  <c r="E58" i="9"/>
  <c r="F58" i="9"/>
  <c r="C416" i="3"/>
  <c r="B416" i="3" s="1"/>
  <c r="B417" i="3" s="1"/>
  <c r="B418" i="3" s="1"/>
  <c r="B419" i="3" s="1"/>
  <c r="B420" i="3" s="1"/>
  <c r="B421" i="3" s="1"/>
  <c r="E7" i="9"/>
  <c r="F7" i="9"/>
  <c r="C422" i="3"/>
  <c r="B422" i="3" s="1"/>
  <c r="B423" i="3" s="1"/>
  <c r="B424" i="3" s="1"/>
  <c r="B425" i="3" s="1"/>
  <c r="B426" i="3" s="1"/>
  <c r="B427" i="3" s="1"/>
  <c r="E59" i="9"/>
  <c r="F59" i="9"/>
  <c r="C428" i="3"/>
  <c r="B428" i="3" s="1"/>
  <c r="B429" i="3" s="1"/>
  <c r="B430" i="3" s="1"/>
  <c r="B431" i="3" s="1"/>
  <c r="B432" i="3" s="1"/>
  <c r="B433" i="3" s="1"/>
  <c r="E60" i="9"/>
  <c r="F60" i="9"/>
  <c r="C434" i="3"/>
  <c r="B434" i="3" s="1"/>
  <c r="B435" i="3" s="1"/>
  <c r="B436" i="3" s="1"/>
  <c r="B437" i="3" s="1"/>
  <c r="B438" i="3" s="1"/>
  <c r="B439" i="3" s="1"/>
  <c r="E61" i="9"/>
  <c r="F61" i="9"/>
  <c r="C440" i="3"/>
  <c r="B440" i="3" s="1"/>
  <c r="B441" i="3" s="1"/>
  <c r="B442" i="3" s="1"/>
  <c r="B443" i="3" s="1"/>
  <c r="B444" i="3" s="1"/>
  <c r="B445" i="3" s="1"/>
  <c r="E62" i="9"/>
  <c r="F62" i="9"/>
  <c r="C446" i="3"/>
  <c r="B446" i="3" s="1"/>
  <c r="B447" i="3" s="1"/>
  <c r="B448" i="3" s="1"/>
  <c r="B449" i="3" s="1"/>
  <c r="B450" i="3" s="1"/>
  <c r="B451" i="3" s="1"/>
  <c r="E12" i="9"/>
  <c r="F12" i="9"/>
  <c r="C452" i="3"/>
  <c r="B452" i="3" s="1"/>
  <c r="B453" i="3" s="1"/>
  <c r="B454" i="3" s="1"/>
  <c r="B455" i="3" s="1"/>
  <c r="B456" i="3" s="1"/>
  <c r="B457" i="3" s="1"/>
  <c r="E63" i="9"/>
  <c r="F63" i="9"/>
  <c r="C458" i="3"/>
  <c r="B458" i="3" s="1"/>
  <c r="B459" i="3" s="1"/>
  <c r="B460" i="3" s="1"/>
  <c r="B461" i="3" s="1"/>
  <c r="B462" i="3" s="1"/>
  <c r="B463" i="3" s="1"/>
  <c r="E64" i="9"/>
  <c r="F64" i="9"/>
  <c r="C464" i="3"/>
  <c r="B464" i="3" s="1"/>
  <c r="B465" i="3" s="1"/>
  <c r="B466" i="3" s="1"/>
  <c r="B467" i="3" s="1"/>
  <c r="B468" i="3" s="1"/>
  <c r="B469" i="3" s="1"/>
  <c r="E8" i="9"/>
  <c r="F8" i="9"/>
  <c r="C470" i="3"/>
  <c r="B470" i="3" s="1"/>
  <c r="B471" i="3" s="1"/>
  <c r="B472" i="3" s="1"/>
  <c r="B473" i="3" s="1"/>
  <c r="B474" i="3" s="1"/>
  <c r="B475" i="3" s="1"/>
  <c r="E65" i="9"/>
  <c r="F65" i="9"/>
  <c r="C476" i="3"/>
  <c r="B476" i="3" s="1"/>
  <c r="B477" i="3" s="1"/>
  <c r="B478" i="3" s="1"/>
  <c r="B479" i="3" s="1"/>
  <c r="B480" i="3" s="1"/>
  <c r="B481" i="3" s="1"/>
  <c r="E66" i="9"/>
  <c r="F66" i="9"/>
  <c r="C482" i="3"/>
  <c r="B482" i="3" s="1"/>
  <c r="B483" i="3" s="1"/>
  <c r="B484" i="3" s="1"/>
  <c r="B485" i="3" s="1"/>
  <c r="B486" i="3" s="1"/>
  <c r="B487" i="3" s="1"/>
  <c r="E67" i="9"/>
  <c r="F67" i="9"/>
  <c r="C488" i="3"/>
  <c r="B488" i="3" s="1"/>
  <c r="B489" i="3" s="1"/>
  <c r="B490" i="3" s="1"/>
  <c r="B491" i="3" s="1"/>
  <c r="B492" i="3" s="1"/>
  <c r="B493" i="3" s="1"/>
  <c r="E68" i="9"/>
  <c r="F68" i="9"/>
  <c r="C494" i="3"/>
  <c r="B494" i="3" s="1"/>
  <c r="B495" i="3" s="1"/>
  <c r="B496" i="3" s="1"/>
  <c r="B497" i="3" s="1"/>
  <c r="B498" i="3" s="1"/>
  <c r="B499" i="3" s="1"/>
  <c r="E69" i="9"/>
  <c r="F69" i="9"/>
  <c r="C500" i="3"/>
  <c r="B500" i="3" s="1"/>
  <c r="B501" i="3" s="1"/>
  <c r="B502" i="3" s="1"/>
  <c r="B503" i="3" s="1"/>
  <c r="B504" i="3" s="1"/>
  <c r="B505" i="3" s="1"/>
  <c r="E70" i="9"/>
  <c r="F70" i="9"/>
  <c r="C506" i="3"/>
  <c r="B506" i="3" s="1"/>
  <c r="B507" i="3" s="1"/>
  <c r="B508" i="3" s="1"/>
  <c r="B509" i="3" s="1"/>
  <c r="B510" i="3" s="1"/>
  <c r="B511" i="3" s="1"/>
  <c r="E71" i="9"/>
  <c r="F71" i="9"/>
  <c r="C512" i="3"/>
  <c r="B512" i="3" s="1"/>
  <c r="B513" i="3" s="1"/>
  <c r="B514" i="3" s="1"/>
  <c r="B515" i="3" s="1"/>
  <c r="B516" i="3" s="1"/>
  <c r="B517" i="3" s="1"/>
  <c r="E72" i="9"/>
  <c r="F72" i="9"/>
  <c r="C518" i="3"/>
  <c r="B518" i="3" s="1"/>
  <c r="B519" i="3" s="1"/>
  <c r="B520" i="3" s="1"/>
  <c r="B521" i="3" s="1"/>
  <c r="B522" i="3" s="1"/>
  <c r="B523" i="3" s="1"/>
  <c r="E73" i="9"/>
  <c r="F73" i="9"/>
  <c r="C524" i="3"/>
  <c r="B524" i="3" s="1"/>
  <c r="B525" i="3" s="1"/>
  <c r="B526" i="3" s="1"/>
  <c r="B527" i="3" s="1"/>
  <c r="B528" i="3" s="1"/>
  <c r="B529" i="3" s="1"/>
  <c r="E74" i="9"/>
  <c r="F74" i="9"/>
  <c r="C530" i="3"/>
  <c r="B530" i="3" s="1"/>
  <c r="B531" i="3" s="1"/>
  <c r="B532" i="3" s="1"/>
  <c r="B533" i="3" s="1"/>
  <c r="B534" i="3" s="1"/>
  <c r="B535" i="3" s="1"/>
  <c r="E75" i="9"/>
  <c r="F75" i="9"/>
  <c r="C536" i="3"/>
  <c r="B536" i="3" s="1"/>
  <c r="B537" i="3" s="1"/>
  <c r="B538" i="3" s="1"/>
  <c r="B539" i="3" s="1"/>
  <c r="B540" i="3" s="1"/>
  <c r="B541" i="3" s="1"/>
  <c r="E76" i="9"/>
  <c r="F76" i="9"/>
  <c r="C542" i="3"/>
  <c r="B542" i="3" s="1"/>
  <c r="B543" i="3" s="1"/>
  <c r="B544" i="3" s="1"/>
  <c r="B545" i="3" s="1"/>
  <c r="B546" i="3" s="1"/>
  <c r="B547" i="3" s="1"/>
  <c r="E77" i="9"/>
  <c r="F77" i="9"/>
  <c r="C548" i="3"/>
  <c r="B548" i="3" s="1"/>
  <c r="B549" i="3" s="1"/>
  <c r="B550" i="3" s="1"/>
  <c r="B551" i="3" s="1"/>
  <c r="B552" i="3" s="1"/>
  <c r="B553" i="3" s="1"/>
  <c r="E78" i="9"/>
  <c r="F78" i="9"/>
  <c r="C554" i="3"/>
  <c r="B554" i="3" s="1"/>
  <c r="B555" i="3" s="1"/>
  <c r="B556" i="3" s="1"/>
  <c r="B557" i="3" s="1"/>
  <c r="B558" i="3" s="1"/>
  <c r="B559" i="3" s="1"/>
  <c r="E10" i="9"/>
  <c r="F10" i="9"/>
  <c r="C560" i="3"/>
  <c r="B560" i="3" s="1"/>
  <c r="B561" i="3" s="1"/>
  <c r="B562" i="3" s="1"/>
  <c r="B563" i="3" s="1"/>
  <c r="B564" i="3" s="1"/>
  <c r="B565" i="3" s="1"/>
  <c r="E79" i="9"/>
  <c r="F79" i="9"/>
  <c r="C566" i="3"/>
  <c r="B566" i="3" s="1"/>
  <c r="B567" i="3" s="1"/>
  <c r="B568" i="3" s="1"/>
  <c r="B569" i="3" s="1"/>
  <c r="B570" i="3" s="1"/>
  <c r="B571" i="3" s="1"/>
  <c r="E80" i="9"/>
  <c r="F80" i="9"/>
  <c r="C572" i="3"/>
  <c r="B572" i="3" s="1"/>
  <c r="B573" i="3" s="1"/>
  <c r="B574" i="3" s="1"/>
  <c r="B575" i="3" s="1"/>
  <c r="B576" i="3" s="1"/>
  <c r="B577" i="3" s="1"/>
  <c r="E402" i="9"/>
  <c r="F402" i="9"/>
  <c r="C578" i="3"/>
  <c r="B578" i="3" s="1"/>
  <c r="B579" i="3" s="1"/>
  <c r="B580" i="3" s="1"/>
  <c r="B581" i="3" s="1"/>
  <c r="B582" i="3" s="1"/>
  <c r="B583" i="3" s="1"/>
  <c r="E81" i="9"/>
  <c r="F81" i="9"/>
  <c r="C584" i="3"/>
  <c r="B584" i="3" s="1"/>
  <c r="B585" i="3" s="1"/>
  <c r="B586" i="3" s="1"/>
  <c r="B587" i="3" s="1"/>
  <c r="B588" i="3" s="1"/>
  <c r="B589" i="3" s="1"/>
  <c r="E82" i="9"/>
  <c r="F82" i="9"/>
  <c r="C590" i="3"/>
  <c r="B590" i="3" s="1"/>
  <c r="B591" i="3" s="1"/>
  <c r="B592" i="3" s="1"/>
  <c r="B593" i="3" s="1"/>
  <c r="B594" i="3" s="1"/>
  <c r="B595" i="3" s="1"/>
  <c r="E83" i="9"/>
  <c r="F83" i="9"/>
  <c r="C596" i="3"/>
  <c r="B596" i="3" s="1"/>
  <c r="B597" i="3" s="1"/>
  <c r="B598" i="3" s="1"/>
  <c r="B599" i="3" s="1"/>
  <c r="B600" i="3" s="1"/>
  <c r="B601" i="3" s="1"/>
  <c r="E84" i="9"/>
  <c r="F84" i="9"/>
  <c r="C602" i="3"/>
  <c r="B602" i="3" s="1"/>
  <c r="B603" i="3" s="1"/>
  <c r="B604" i="3" s="1"/>
  <c r="B605" i="3" s="1"/>
  <c r="B606" i="3" s="1"/>
  <c r="B607" i="3" s="1"/>
  <c r="E104" i="9"/>
  <c r="F104" i="9"/>
  <c r="E105" i="9"/>
  <c r="F105" i="9"/>
  <c r="E106" i="9"/>
  <c r="F106" i="9"/>
  <c r="E403" i="9"/>
  <c r="F403" i="9"/>
  <c r="E94" i="9"/>
  <c r="F94" i="9"/>
  <c r="E107" i="9"/>
  <c r="F107" i="9"/>
  <c r="E404" i="9"/>
  <c r="F404" i="9"/>
  <c r="E405" i="9"/>
  <c r="F405" i="9"/>
  <c r="E108" i="9"/>
  <c r="F108" i="9"/>
  <c r="E109" i="9"/>
  <c r="F109" i="9"/>
  <c r="E110" i="9"/>
  <c r="F110" i="9"/>
  <c r="E111" i="9"/>
  <c r="F111" i="9"/>
  <c r="E406" i="9"/>
  <c r="F406" i="9"/>
  <c r="E112" i="9"/>
  <c r="F112" i="9"/>
  <c r="E113" i="9"/>
  <c r="F113" i="9"/>
  <c r="E114" i="9"/>
  <c r="F114" i="9"/>
  <c r="E115" i="9"/>
  <c r="F115" i="9"/>
  <c r="E100" i="9"/>
  <c r="F100" i="9"/>
  <c r="E98" i="9"/>
  <c r="F98" i="9"/>
  <c r="E116" i="9"/>
  <c r="F116" i="9"/>
  <c r="E117" i="9"/>
  <c r="F117" i="9"/>
  <c r="E118" i="9"/>
  <c r="F118" i="9"/>
  <c r="E119" i="9"/>
  <c r="F119" i="9"/>
  <c r="E120" i="9"/>
  <c r="F120" i="9"/>
  <c r="E407" i="9"/>
  <c r="F407" i="9"/>
  <c r="E408" i="9"/>
  <c r="F408" i="9"/>
  <c r="E121" i="9"/>
  <c r="F121" i="9"/>
  <c r="E122" i="9"/>
  <c r="F122" i="9"/>
  <c r="E123" i="9"/>
  <c r="F123" i="9"/>
  <c r="E124" i="9"/>
  <c r="F124" i="9"/>
  <c r="E125" i="9"/>
  <c r="F125" i="9"/>
  <c r="E126" i="9"/>
  <c r="F126" i="9"/>
  <c r="E127" i="9"/>
  <c r="F127" i="9"/>
  <c r="E128" i="9"/>
  <c r="F128" i="9"/>
  <c r="E129" i="9"/>
  <c r="F129" i="9"/>
  <c r="E130" i="9"/>
  <c r="F130" i="9"/>
  <c r="E131" i="9"/>
  <c r="F131" i="9"/>
  <c r="E132" i="9"/>
  <c r="F132" i="9"/>
  <c r="E91" i="9"/>
  <c r="F91" i="9"/>
  <c r="E133" i="9"/>
  <c r="F133" i="9"/>
  <c r="E134" i="9"/>
  <c r="F134" i="9"/>
  <c r="E135" i="9"/>
  <c r="F135" i="9"/>
  <c r="E136" i="9"/>
  <c r="F136" i="9"/>
  <c r="E137" i="9"/>
  <c r="F137" i="9"/>
  <c r="E409" i="9"/>
  <c r="F409" i="9"/>
  <c r="E138" i="9"/>
  <c r="F138" i="9"/>
  <c r="E139" i="9"/>
  <c r="F139" i="9"/>
  <c r="E140" i="9"/>
  <c r="F140" i="9"/>
  <c r="E93" i="9"/>
  <c r="F93" i="9"/>
  <c r="E141" i="9"/>
  <c r="F141" i="9"/>
  <c r="E142" i="9"/>
  <c r="F142" i="9"/>
  <c r="E390" i="9"/>
  <c r="F390" i="9"/>
  <c r="E143" i="9"/>
  <c r="F143" i="9"/>
  <c r="E92" i="9"/>
  <c r="F92" i="9"/>
  <c r="E144" i="9"/>
  <c r="F144" i="9"/>
  <c r="E145" i="9"/>
  <c r="F145" i="9"/>
  <c r="E146" i="9"/>
  <c r="F146" i="9"/>
  <c r="E147" i="9"/>
  <c r="F147" i="9"/>
  <c r="E148" i="9"/>
  <c r="F148" i="9"/>
  <c r="E149" i="9"/>
  <c r="F149" i="9"/>
  <c r="E150" i="9"/>
  <c r="F150" i="9"/>
  <c r="E151" i="9"/>
  <c r="F151" i="9"/>
  <c r="E152" i="9"/>
  <c r="F152" i="9"/>
  <c r="E153" i="9"/>
  <c r="F153" i="9"/>
  <c r="E154" i="9"/>
  <c r="F154" i="9"/>
  <c r="E99" i="9"/>
  <c r="F99" i="9"/>
  <c r="E155" i="9"/>
  <c r="F155" i="9"/>
  <c r="E156" i="9"/>
  <c r="F156" i="9"/>
  <c r="E157" i="9"/>
  <c r="F157" i="9"/>
  <c r="E158" i="9"/>
  <c r="F158" i="9"/>
  <c r="E97" i="9"/>
  <c r="F97" i="9"/>
  <c r="E159" i="9"/>
  <c r="F159" i="9"/>
  <c r="E160" i="9"/>
  <c r="F160" i="9"/>
  <c r="E161" i="9"/>
  <c r="F161" i="9"/>
  <c r="E162" i="9"/>
  <c r="F162" i="9"/>
  <c r="E163" i="9"/>
  <c r="F163" i="9"/>
  <c r="E164" i="9"/>
  <c r="F164" i="9"/>
  <c r="E165" i="9"/>
  <c r="F165" i="9"/>
  <c r="E166" i="9"/>
  <c r="F166" i="9"/>
  <c r="E167" i="9"/>
  <c r="F167" i="9"/>
  <c r="E168" i="9"/>
  <c r="F168" i="9"/>
  <c r="E169" i="9"/>
  <c r="F169" i="9"/>
  <c r="E170" i="9"/>
  <c r="F170" i="9"/>
  <c r="E96" i="9"/>
  <c r="F96" i="9"/>
  <c r="E171" i="9"/>
  <c r="F171" i="9"/>
  <c r="E172" i="9"/>
  <c r="F172" i="9"/>
  <c r="E173" i="9"/>
  <c r="F173" i="9"/>
  <c r="E174" i="9"/>
  <c r="F174" i="9"/>
  <c r="E175" i="9"/>
  <c r="F175" i="9"/>
  <c r="E101" i="9"/>
  <c r="F101" i="9"/>
  <c r="E389" i="9"/>
  <c r="F389" i="9"/>
  <c r="E176" i="9"/>
  <c r="F176" i="9"/>
  <c r="E177" i="9"/>
  <c r="F177" i="9"/>
  <c r="E178" i="9"/>
  <c r="F178" i="9"/>
  <c r="E95" i="9"/>
  <c r="F95" i="9"/>
  <c r="E179" i="9"/>
  <c r="F179" i="9"/>
  <c r="E180" i="9"/>
  <c r="F180" i="9"/>
  <c r="E181" i="9"/>
  <c r="F181" i="9"/>
  <c r="E182" i="9"/>
  <c r="F182" i="9"/>
  <c r="E183" i="9"/>
  <c r="F183" i="9"/>
  <c r="E184" i="9"/>
  <c r="F184" i="9"/>
  <c r="E185" i="9"/>
  <c r="F185" i="9"/>
  <c r="E186" i="9"/>
  <c r="F186" i="9"/>
  <c r="E187" i="9"/>
  <c r="F187" i="9"/>
  <c r="E188" i="9"/>
  <c r="F188" i="9"/>
  <c r="E189" i="9"/>
  <c r="F189" i="9"/>
  <c r="E190" i="9"/>
  <c r="F190" i="9"/>
  <c r="E191" i="9"/>
  <c r="F191" i="9"/>
  <c r="E192" i="9"/>
  <c r="F192" i="9"/>
  <c r="E193" i="9"/>
  <c r="F193" i="9"/>
  <c r="E194" i="9"/>
  <c r="F194" i="9"/>
  <c r="E195" i="9"/>
  <c r="F195" i="9"/>
  <c r="E196" i="9"/>
  <c r="F196" i="9"/>
  <c r="E197" i="9"/>
  <c r="F197" i="9"/>
  <c r="E198" i="9"/>
  <c r="F198" i="9"/>
  <c r="E199" i="9"/>
  <c r="F199" i="9"/>
  <c r="E200" i="9"/>
  <c r="F200" i="9"/>
  <c r="E201" i="9"/>
  <c r="F201" i="9"/>
  <c r="E202" i="9"/>
  <c r="F202" i="9"/>
  <c r="E203" i="9"/>
  <c r="F203" i="9"/>
  <c r="E204" i="9"/>
  <c r="F204" i="9"/>
  <c r="E205" i="9"/>
  <c r="F205" i="9"/>
  <c r="E206" i="9"/>
  <c r="F206" i="9"/>
  <c r="E207" i="9"/>
  <c r="F207" i="9"/>
  <c r="E208" i="9"/>
  <c r="F208" i="9"/>
  <c r="E209" i="9"/>
  <c r="F209" i="9"/>
  <c r="E210" i="9"/>
  <c r="F210" i="9"/>
  <c r="E211" i="9"/>
  <c r="F211" i="9"/>
  <c r="E212" i="9"/>
  <c r="F212" i="9"/>
  <c r="E213" i="9"/>
  <c r="F213" i="9"/>
  <c r="E214" i="9"/>
  <c r="F214" i="9"/>
  <c r="E215" i="9"/>
  <c r="F215" i="9"/>
  <c r="E216" i="9"/>
  <c r="F216" i="9"/>
  <c r="E217" i="9"/>
  <c r="F217" i="9"/>
  <c r="E218" i="9"/>
  <c r="F218" i="9"/>
  <c r="E219" i="9"/>
  <c r="F219" i="9"/>
  <c r="E220" i="9"/>
  <c r="F220" i="9"/>
  <c r="E221" i="9"/>
  <c r="F221" i="9"/>
  <c r="E222" i="9"/>
  <c r="F222" i="9"/>
  <c r="E223" i="9"/>
  <c r="F223" i="9"/>
  <c r="E224" i="9"/>
  <c r="F224" i="9"/>
  <c r="E225" i="9"/>
  <c r="F225" i="9"/>
  <c r="E226" i="9"/>
  <c r="F226" i="9"/>
  <c r="E227" i="9"/>
  <c r="F227" i="9"/>
  <c r="E228" i="9"/>
  <c r="F228" i="9"/>
  <c r="E229" i="9"/>
  <c r="F229" i="9"/>
  <c r="E230" i="9"/>
  <c r="F230" i="9"/>
  <c r="E231" i="9"/>
  <c r="F231" i="9"/>
  <c r="E232" i="9"/>
  <c r="F232" i="9"/>
  <c r="E233" i="9"/>
  <c r="F233" i="9"/>
  <c r="E234" i="9"/>
  <c r="F234" i="9"/>
  <c r="E235" i="9"/>
  <c r="F235" i="9"/>
  <c r="E236" i="9"/>
  <c r="F236" i="9"/>
  <c r="E237" i="9"/>
  <c r="F237" i="9"/>
  <c r="E238" i="9"/>
  <c r="F238" i="9"/>
  <c r="E239" i="9"/>
  <c r="F239" i="9"/>
  <c r="E240" i="9"/>
  <c r="F240" i="9"/>
  <c r="E241" i="9"/>
  <c r="F241" i="9"/>
  <c r="E242" i="9"/>
  <c r="F242" i="9"/>
  <c r="E243" i="9"/>
  <c r="F243" i="9"/>
  <c r="E244" i="9"/>
  <c r="F244" i="9"/>
  <c r="E410" i="9"/>
  <c r="F410" i="9"/>
  <c r="E411" i="9"/>
  <c r="F411" i="9"/>
  <c r="E412" i="9"/>
  <c r="F412" i="9"/>
  <c r="E413" i="9"/>
  <c r="F413" i="9"/>
  <c r="E245" i="9"/>
  <c r="F245" i="9"/>
  <c r="E246" i="9"/>
  <c r="F246" i="9"/>
  <c r="E247" i="9"/>
  <c r="F247" i="9"/>
  <c r="E248" i="9"/>
  <c r="F248" i="9"/>
  <c r="E249" i="9"/>
  <c r="F249" i="9"/>
  <c r="E250" i="9"/>
  <c r="F250" i="9"/>
  <c r="E414" i="9"/>
  <c r="F414" i="9"/>
  <c r="E415" i="9"/>
  <c r="F415" i="9"/>
  <c r="E251" i="9"/>
  <c r="F251" i="9"/>
  <c r="E252" i="9"/>
  <c r="F252" i="9"/>
  <c r="E416" i="9"/>
  <c r="F416" i="9"/>
  <c r="E253" i="9"/>
  <c r="F253" i="9"/>
  <c r="E254" i="9"/>
  <c r="F254" i="9"/>
  <c r="E255" i="9"/>
  <c r="F255" i="9"/>
  <c r="E256" i="9"/>
  <c r="F256" i="9"/>
  <c r="E257" i="9"/>
  <c r="F257" i="9"/>
  <c r="E417" i="9"/>
  <c r="F417" i="9"/>
  <c r="E258" i="9"/>
  <c r="F258" i="9"/>
  <c r="E418" i="9"/>
  <c r="F418" i="9"/>
  <c r="E259" i="9"/>
  <c r="F259" i="9"/>
  <c r="E260" i="9"/>
  <c r="F260" i="9"/>
  <c r="E261" i="9"/>
  <c r="F261" i="9"/>
  <c r="E419" i="9"/>
  <c r="F419" i="9"/>
  <c r="E262" i="9"/>
  <c r="F262" i="9"/>
  <c r="E263" i="9"/>
  <c r="F263" i="9"/>
  <c r="E264" i="9"/>
  <c r="F264" i="9"/>
  <c r="E420" i="9"/>
  <c r="F420" i="9"/>
  <c r="E421" i="9"/>
  <c r="F421" i="9"/>
  <c r="E422" i="9"/>
  <c r="F422" i="9"/>
  <c r="E265" i="9"/>
  <c r="F265" i="9"/>
  <c r="E266" i="9"/>
  <c r="F266" i="9"/>
  <c r="E423" i="9"/>
  <c r="F423" i="9"/>
  <c r="E267" i="9"/>
  <c r="F267" i="9"/>
  <c r="E268" i="9"/>
  <c r="F268" i="9"/>
  <c r="E269" i="9"/>
  <c r="F269" i="9"/>
  <c r="E270" i="9"/>
  <c r="F270" i="9"/>
  <c r="E271" i="9"/>
  <c r="F271" i="9"/>
  <c r="E272" i="9"/>
  <c r="F272" i="9"/>
  <c r="E273" i="9"/>
  <c r="F273" i="9"/>
  <c r="E274" i="9"/>
  <c r="F274" i="9"/>
  <c r="E275" i="9"/>
  <c r="F275" i="9"/>
  <c r="E276" i="9"/>
  <c r="F276" i="9"/>
  <c r="E424" i="9"/>
  <c r="F424" i="9"/>
  <c r="E277" i="9"/>
  <c r="F277" i="9"/>
  <c r="E278" i="9"/>
  <c r="F278" i="9"/>
  <c r="E279" i="9"/>
  <c r="F279" i="9"/>
  <c r="E280" i="9"/>
  <c r="F280" i="9"/>
  <c r="E281" i="9"/>
  <c r="F281" i="9"/>
  <c r="E282" i="9"/>
  <c r="F282" i="9"/>
  <c r="E283" i="9"/>
  <c r="F283" i="9"/>
  <c r="E284" i="9"/>
  <c r="F284" i="9"/>
  <c r="E285" i="9"/>
  <c r="F285" i="9"/>
  <c r="E286" i="9"/>
  <c r="F286" i="9"/>
  <c r="E287" i="9"/>
  <c r="F287" i="9"/>
  <c r="E288" i="9"/>
  <c r="F288" i="9"/>
  <c r="E289" i="9"/>
  <c r="F289" i="9"/>
  <c r="E290" i="9"/>
  <c r="F290" i="9"/>
  <c r="E291" i="9"/>
  <c r="F291" i="9"/>
  <c r="E292" i="9"/>
  <c r="F292" i="9"/>
  <c r="E293" i="9"/>
  <c r="F293" i="9"/>
  <c r="E294" i="9"/>
  <c r="F294" i="9"/>
  <c r="E295" i="9"/>
  <c r="F295" i="9"/>
  <c r="E296" i="9"/>
  <c r="F296" i="9"/>
  <c r="E297" i="9"/>
  <c r="F297" i="9"/>
  <c r="E298" i="9"/>
  <c r="F298" i="9"/>
  <c r="E299" i="9"/>
  <c r="F299" i="9"/>
  <c r="E102" i="9"/>
  <c r="F102" i="9"/>
  <c r="E300" i="9"/>
  <c r="F300" i="9"/>
  <c r="E301" i="9"/>
  <c r="F301" i="9"/>
  <c r="E302" i="9"/>
  <c r="F302" i="9"/>
  <c r="E303" i="9"/>
  <c r="F303" i="9"/>
  <c r="E304" i="9"/>
  <c r="F304" i="9"/>
  <c r="E305" i="9"/>
  <c r="F305" i="9"/>
  <c r="E306" i="9"/>
  <c r="F306" i="9"/>
  <c r="E307" i="9"/>
  <c r="F307" i="9"/>
  <c r="E308" i="9"/>
  <c r="F308" i="9"/>
  <c r="E309" i="9"/>
  <c r="F309" i="9"/>
  <c r="E310" i="9"/>
  <c r="F310" i="9"/>
  <c r="E311" i="9"/>
  <c r="F311" i="9"/>
  <c r="E425" i="9"/>
  <c r="F425" i="9"/>
  <c r="E312" i="9"/>
  <c r="F312" i="9"/>
  <c r="E313" i="9"/>
  <c r="F313" i="9"/>
  <c r="E314" i="9"/>
  <c r="F314" i="9"/>
  <c r="E426" i="9"/>
  <c r="F426" i="9"/>
  <c r="E315" i="9"/>
  <c r="F315" i="9"/>
  <c r="E316" i="9"/>
  <c r="F316" i="9"/>
  <c r="E317" i="9"/>
  <c r="F317" i="9"/>
  <c r="E318" i="9"/>
  <c r="F318" i="9"/>
  <c r="E319" i="9"/>
  <c r="F319" i="9"/>
  <c r="E320" i="9"/>
  <c r="F320" i="9"/>
  <c r="E321" i="9"/>
  <c r="F321" i="9"/>
  <c r="E322" i="9"/>
  <c r="F322" i="9"/>
  <c r="E323" i="9"/>
  <c r="F323" i="9"/>
  <c r="E324" i="9"/>
  <c r="F324" i="9"/>
  <c r="E325" i="9"/>
  <c r="F325" i="9"/>
  <c r="E326" i="9"/>
  <c r="F326" i="9"/>
  <c r="E327" i="9"/>
  <c r="F327" i="9"/>
  <c r="E328" i="9"/>
  <c r="F328" i="9"/>
  <c r="E329" i="9"/>
  <c r="F329" i="9"/>
  <c r="E330" i="9"/>
  <c r="F330" i="9"/>
  <c r="E331" i="9"/>
  <c r="F331" i="9"/>
  <c r="E332" i="9"/>
  <c r="F332" i="9"/>
  <c r="E333" i="9"/>
  <c r="F333" i="9"/>
  <c r="E334" i="9"/>
  <c r="F334" i="9"/>
  <c r="E427" i="9"/>
  <c r="F427" i="9"/>
  <c r="E335" i="9"/>
  <c r="F335" i="9"/>
  <c r="E336" i="9"/>
  <c r="F336" i="9"/>
  <c r="E337" i="9"/>
  <c r="F337" i="9"/>
  <c r="E338" i="9"/>
  <c r="F338" i="9"/>
  <c r="E339" i="9"/>
  <c r="F339" i="9"/>
  <c r="E340" i="9"/>
  <c r="F340" i="9"/>
  <c r="E341" i="9"/>
  <c r="F341" i="9"/>
  <c r="E342" i="9"/>
  <c r="F342" i="9"/>
  <c r="E343" i="9"/>
  <c r="F343" i="9"/>
  <c r="E344" i="9"/>
  <c r="F344" i="9"/>
  <c r="E345" i="9"/>
  <c r="F345" i="9"/>
  <c r="E346" i="9"/>
  <c r="F346" i="9"/>
  <c r="E347" i="9"/>
  <c r="F347" i="9"/>
  <c r="E348" i="9"/>
  <c r="F348" i="9"/>
  <c r="E349" i="9"/>
  <c r="F349" i="9"/>
  <c r="E428" i="9"/>
  <c r="F428" i="9"/>
  <c r="E429" i="9"/>
  <c r="F429" i="9"/>
  <c r="E350" i="9"/>
  <c r="F350" i="9"/>
  <c r="E430" i="9"/>
  <c r="F430" i="9"/>
  <c r="E351" i="9"/>
  <c r="F351" i="9"/>
  <c r="E352" i="9"/>
  <c r="F352" i="9"/>
  <c r="E353" i="9"/>
  <c r="F353" i="9"/>
  <c r="E388" i="9"/>
  <c r="F388" i="9"/>
  <c r="E354" i="9"/>
  <c r="F354" i="9"/>
  <c r="E355" i="9"/>
  <c r="F355" i="9"/>
  <c r="E356" i="9"/>
  <c r="F356" i="9"/>
  <c r="E357" i="9"/>
  <c r="F357" i="9"/>
  <c r="E358" i="9"/>
  <c r="F358" i="9"/>
  <c r="E359" i="9"/>
  <c r="F359" i="9"/>
  <c r="E360" i="9"/>
  <c r="F360" i="9"/>
  <c r="E361" i="9"/>
  <c r="F361" i="9"/>
  <c r="E362" i="9"/>
  <c r="F362" i="9"/>
  <c r="E363" i="9"/>
  <c r="F363" i="9"/>
  <c r="E364" i="9"/>
  <c r="F364" i="9"/>
  <c r="E365" i="9"/>
  <c r="F365" i="9"/>
  <c r="E366" i="9"/>
  <c r="F366" i="9"/>
  <c r="E367" i="9"/>
  <c r="F367" i="9"/>
  <c r="E368" i="9"/>
  <c r="F368" i="9"/>
  <c r="E369" i="9"/>
  <c r="F369" i="9"/>
  <c r="E370" i="9"/>
  <c r="F370" i="9"/>
  <c r="E371" i="9"/>
  <c r="F371" i="9"/>
  <c r="E431" i="9"/>
  <c r="F431" i="9"/>
  <c r="E372" i="9"/>
  <c r="F372" i="9"/>
  <c r="E373" i="9"/>
  <c r="F373" i="9"/>
  <c r="E374" i="9"/>
  <c r="F374" i="9"/>
  <c r="E375" i="9"/>
  <c r="F375" i="9"/>
  <c r="E376" i="9"/>
  <c r="F376" i="9"/>
  <c r="E377" i="9"/>
  <c r="F377" i="9"/>
  <c r="E378" i="9"/>
  <c r="F378" i="9"/>
  <c r="E379" i="9"/>
  <c r="F379" i="9"/>
  <c r="E103" i="9"/>
  <c r="F103" i="9"/>
  <c r="E380" i="9"/>
  <c r="F380" i="9"/>
  <c r="E381" i="9"/>
  <c r="F381" i="9"/>
  <c r="E382" i="9"/>
  <c r="F382" i="9"/>
  <c r="E383" i="9"/>
  <c r="F383" i="9"/>
  <c r="E384" i="9"/>
  <c r="F384" i="9"/>
  <c r="E385" i="9"/>
  <c r="F385" i="9"/>
  <c r="E386" i="9"/>
  <c r="F386" i="9"/>
  <c r="E387" i="9"/>
  <c r="F387" i="9"/>
  <c r="C9" i="4"/>
  <c r="B9" i="4" s="1"/>
  <c r="B10" i="4" s="1"/>
  <c r="B11" i="4" s="1"/>
  <c r="B12" i="4" s="1"/>
  <c r="B13" i="4" s="1"/>
  <c r="B14" i="4" s="1"/>
  <c r="B15" i="4" s="1"/>
  <c r="G11" i="4"/>
  <c r="J88" i="9" s="1"/>
  <c r="G12" i="4"/>
  <c r="K88" i="9" s="1"/>
  <c r="C16" i="4"/>
  <c r="B16" i="4" s="1"/>
  <c r="B17" i="4" s="1"/>
  <c r="B18" i="4" s="1"/>
  <c r="B19" i="4" s="1"/>
  <c r="B20" i="4" s="1"/>
  <c r="B21" i="4" s="1"/>
  <c r="B22" i="4" s="1"/>
  <c r="G18" i="4"/>
  <c r="J89" i="9" s="1"/>
  <c r="G19" i="4"/>
  <c r="K89" i="9" s="1"/>
  <c r="C23" i="4"/>
  <c r="B23" i="4" s="1"/>
  <c r="B24" i="4" s="1"/>
  <c r="B25" i="4" s="1"/>
  <c r="B26" i="4" s="1"/>
  <c r="B27" i="4" s="1"/>
  <c r="B28" i="4" s="1"/>
  <c r="B29" i="4" s="1"/>
  <c r="G25" i="4"/>
  <c r="J14" i="9" s="1"/>
  <c r="G26" i="4"/>
  <c r="K14" i="9" s="1"/>
  <c r="C30" i="4"/>
  <c r="B30" i="4" s="1"/>
  <c r="B31" i="4" s="1"/>
  <c r="B32" i="4" s="1"/>
  <c r="B33" i="4" s="1"/>
  <c r="B34" i="4" s="1"/>
  <c r="B35" i="4" s="1"/>
  <c r="B36" i="4" s="1"/>
  <c r="J85" i="9"/>
  <c r="K85" i="9"/>
  <c r="C37" i="4"/>
  <c r="B37" i="4" s="1"/>
  <c r="B38" i="4" s="1"/>
  <c r="B39" i="4" s="1"/>
  <c r="B40" i="4" s="1"/>
  <c r="B41" i="4" s="1"/>
  <c r="B42" i="4" s="1"/>
  <c r="B43" i="4" s="1"/>
  <c r="J391" i="9"/>
  <c r="K391" i="9"/>
  <c r="C44" i="4"/>
  <c r="B44" i="4" s="1"/>
  <c r="B45" i="4" s="1"/>
  <c r="B46" i="4" s="1"/>
  <c r="B47" i="4" s="1"/>
  <c r="B48" i="4" s="1"/>
  <c r="B49" i="4" s="1"/>
  <c r="B50" i="4" s="1"/>
  <c r="J11" i="9"/>
  <c r="K11" i="9"/>
  <c r="C51" i="4"/>
  <c r="B51" i="4" s="1"/>
  <c r="B52" i="4" s="1"/>
  <c r="B53" i="4" s="1"/>
  <c r="B54" i="4" s="1"/>
  <c r="B55" i="4" s="1"/>
  <c r="B56" i="4" s="1"/>
  <c r="B57" i="4" s="1"/>
  <c r="J15" i="9"/>
  <c r="K15" i="9"/>
  <c r="C58" i="4"/>
  <c r="B58" i="4" s="1"/>
  <c r="B59" i="4" s="1"/>
  <c r="B60" i="4" s="1"/>
  <c r="B61" i="4" s="1"/>
  <c r="B62" i="4" s="1"/>
  <c r="B63" i="4" s="1"/>
  <c r="B64" i="4" s="1"/>
  <c r="J16" i="9"/>
  <c r="K16" i="9"/>
  <c r="C65" i="4"/>
  <c r="B65" i="4" s="1"/>
  <c r="B66" i="4" s="1"/>
  <c r="B67" i="4" s="1"/>
  <c r="B68" i="4" s="1"/>
  <c r="B69" i="4" s="1"/>
  <c r="B70" i="4" s="1"/>
  <c r="B71" i="4" s="1"/>
  <c r="J17" i="9"/>
  <c r="K17" i="9"/>
  <c r="C72" i="4"/>
  <c r="B72" i="4" s="1"/>
  <c r="B73" i="4" s="1"/>
  <c r="B74" i="4" s="1"/>
  <c r="B75" i="4" s="1"/>
  <c r="B76" i="4" s="1"/>
  <c r="B77" i="4" s="1"/>
  <c r="B78" i="4" s="1"/>
  <c r="J18" i="9"/>
  <c r="K18" i="9"/>
  <c r="C79" i="4"/>
  <c r="B79" i="4" s="1"/>
  <c r="B80" i="4" s="1"/>
  <c r="B81" i="4" s="1"/>
  <c r="B82" i="4" s="1"/>
  <c r="B83" i="4" s="1"/>
  <c r="B84" i="4" s="1"/>
  <c r="B85" i="4" s="1"/>
  <c r="J19" i="9"/>
  <c r="K19" i="9"/>
  <c r="C86" i="4"/>
  <c r="B86" i="4" s="1"/>
  <c r="B87" i="4" s="1"/>
  <c r="B88" i="4" s="1"/>
  <c r="B89" i="4" s="1"/>
  <c r="B90" i="4" s="1"/>
  <c r="B91" i="4" s="1"/>
  <c r="B92" i="4" s="1"/>
  <c r="J20" i="9"/>
  <c r="K20" i="9"/>
  <c r="C93" i="4"/>
  <c r="B93" i="4" s="1"/>
  <c r="B94" i="4" s="1"/>
  <c r="B95" i="4" s="1"/>
  <c r="B96" i="4" s="1"/>
  <c r="B97" i="4" s="1"/>
  <c r="B98" i="4" s="1"/>
  <c r="B99" i="4" s="1"/>
  <c r="J21" i="9"/>
  <c r="K21" i="9"/>
  <c r="C100" i="4"/>
  <c r="B100" i="4" s="1"/>
  <c r="B101" i="4" s="1"/>
  <c r="B102" i="4" s="1"/>
  <c r="B103" i="4" s="1"/>
  <c r="B104" i="4" s="1"/>
  <c r="B105" i="4" s="1"/>
  <c r="B106" i="4" s="1"/>
  <c r="J22" i="9"/>
  <c r="K22" i="9"/>
  <c r="C107" i="4"/>
  <c r="B107" i="4" s="1"/>
  <c r="B108" i="4" s="1"/>
  <c r="B109" i="4" s="1"/>
  <c r="B110" i="4" s="1"/>
  <c r="B111" i="4" s="1"/>
  <c r="B112" i="4" s="1"/>
  <c r="B113" i="4" s="1"/>
  <c r="J23" i="9"/>
  <c r="K23" i="9"/>
  <c r="C114" i="4"/>
  <c r="B114" i="4" s="1"/>
  <c r="B115" i="4" s="1"/>
  <c r="B116" i="4" s="1"/>
  <c r="B117" i="4" s="1"/>
  <c r="B118" i="4" s="1"/>
  <c r="B119" i="4" s="1"/>
  <c r="B120" i="4" s="1"/>
  <c r="J24" i="9"/>
  <c r="K24" i="9"/>
  <c r="C121" i="4"/>
  <c r="B121" i="4" s="1"/>
  <c r="B122" i="4" s="1"/>
  <c r="B123" i="4" s="1"/>
  <c r="B124" i="4" s="1"/>
  <c r="B125" i="4" s="1"/>
  <c r="B126" i="4" s="1"/>
  <c r="B127" i="4" s="1"/>
  <c r="J392" i="9"/>
  <c r="K392" i="9"/>
  <c r="C128" i="4"/>
  <c r="B128" i="4" s="1"/>
  <c r="B129" i="4" s="1"/>
  <c r="B130" i="4" s="1"/>
  <c r="B131" i="4" s="1"/>
  <c r="B132" i="4" s="1"/>
  <c r="B133" i="4" s="1"/>
  <c r="B134" i="4" s="1"/>
  <c r="J25" i="9"/>
  <c r="K25" i="9"/>
  <c r="C135" i="4"/>
  <c r="B135" i="4" s="1"/>
  <c r="B136" i="4" s="1"/>
  <c r="B137" i="4" s="1"/>
  <c r="B138" i="4" s="1"/>
  <c r="B139" i="4" s="1"/>
  <c r="B140" i="4" s="1"/>
  <c r="B141" i="4" s="1"/>
  <c r="J26" i="9"/>
  <c r="K26" i="9"/>
  <c r="C142" i="4"/>
  <c r="B142" i="4" s="1"/>
  <c r="B143" i="4" s="1"/>
  <c r="B144" i="4" s="1"/>
  <c r="B145" i="4" s="1"/>
  <c r="B146" i="4" s="1"/>
  <c r="B147" i="4" s="1"/>
  <c r="B148" i="4" s="1"/>
  <c r="J393" i="9"/>
  <c r="K393" i="9"/>
  <c r="C149" i="4"/>
  <c r="B149" i="4" s="1"/>
  <c r="B150" i="4" s="1"/>
  <c r="B151" i="4" s="1"/>
  <c r="B152" i="4" s="1"/>
  <c r="B153" i="4" s="1"/>
  <c r="B154" i="4" s="1"/>
  <c r="B155" i="4" s="1"/>
  <c r="J394" i="9"/>
  <c r="K394" i="9"/>
  <c r="C156" i="4"/>
  <c r="B156" i="4" s="1"/>
  <c r="B157" i="4" s="1"/>
  <c r="B158" i="4" s="1"/>
  <c r="B159" i="4" s="1"/>
  <c r="B160" i="4" s="1"/>
  <c r="B161" i="4" s="1"/>
  <c r="B162" i="4" s="1"/>
  <c r="J395" i="9"/>
  <c r="K395" i="9"/>
  <c r="C163" i="4"/>
  <c r="B163" i="4" s="1"/>
  <c r="B164" i="4" s="1"/>
  <c r="B165" i="4" s="1"/>
  <c r="B166" i="4" s="1"/>
  <c r="B167" i="4" s="1"/>
  <c r="B168" i="4" s="1"/>
  <c r="B169" i="4" s="1"/>
  <c r="J396" i="9"/>
  <c r="K396" i="9"/>
  <c r="C170" i="4"/>
  <c r="B170" i="4" s="1"/>
  <c r="B171" i="4" s="1"/>
  <c r="B172" i="4" s="1"/>
  <c r="B173" i="4" s="1"/>
  <c r="B174" i="4" s="1"/>
  <c r="B175" i="4" s="1"/>
  <c r="B176" i="4" s="1"/>
  <c r="J397" i="9"/>
  <c r="K397" i="9"/>
  <c r="C177" i="4"/>
  <c r="B177" i="4" s="1"/>
  <c r="B178" i="4" s="1"/>
  <c r="B179" i="4" s="1"/>
  <c r="B180" i="4" s="1"/>
  <c r="B181" i="4" s="1"/>
  <c r="B182" i="4" s="1"/>
  <c r="B183" i="4" s="1"/>
  <c r="J398" i="9"/>
  <c r="K398" i="9"/>
  <c r="C184" i="4"/>
  <c r="B184" i="4" s="1"/>
  <c r="B185" i="4" s="1"/>
  <c r="B186" i="4" s="1"/>
  <c r="B187" i="4" s="1"/>
  <c r="B188" i="4" s="1"/>
  <c r="B189" i="4" s="1"/>
  <c r="B190" i="4" s="1"/>
  <c r="J27" i="9"/>
  <c r="K27" i="9"/>
  <c r="C191" i="4"/>
  <c r="B191" i="4" s="1"/>
  <c r="B192" i="4" s="1"/>
  <c r="B193" i="4" s="1"/>
  <c r="B194" i="4" s="1"/>
  <c r="B195" i="4" s="1"/>
  <c r="B196" i="4" s="1"/>
  <c r="B197" i="4" s="1"/>
  <c r="J13" i="9"/>
  <c r="K13" i="9"/>
  <c r="C198" i="4"/>
  <c r="B198" i="4" s="1"/>
  <c r="B199" i="4" s="1"/>
  <c r="B200" i="4" s="1"/>
  <c r="B201" i="4" s="1"/>
  <c r="B202" i="4" s="1"/>
  <c r="B203" i="4" s="1"/>
  <c r="B204" i="4" s="1"/>
  <c r="J28" i="9"/>
  <c r="K28" i="9"/>
  <c r="C205" i="4"/>
  <c r="B205" i="4" s="1"/>
  <c r="B206" i="4" s="1"/>
  <c r="B207" i="4" s="1"/>
  <c r="B208" i="4" s="1"/>
  <c r="B209" i="4" s="1"/>
  <c r="B210" i="4" s="1"/>
  <c r="B211" i="4" s="1"/>
  <c r="J29" i="9"/>
  <c r="K29" i="9"/>
  <c r="C212" i="4"/>
  <c r="B212" i="4" s="1"/>
  <c r="B213" i="4" s="1"/>
  <c r="B214" i="4" s="1"/>
  <c r="B215" i="4" s="1"/>
  <c r="B216" i="4" s="1"/>
  <c r="B217" i="4" s="1"/>
  <c r="B218" i="4" s="1"/>
  <c r="J30" i="9"/>
  <c r="K30" i="9"/>
  <c r="C219" i="4"/>
  <c r="B219" i="4" s="1"/>
  <c r="B220" i="4" s="1"/>
  <c r="B221" i="4" s="1"/>
  <c r="B222" i="4" s="1"/>
  <c r="B223" i="4" s="1"/>
  <c r="B224" i="4" s="1"/>
  <c r="B225" i="4" s="1"/>
  <c r="J31" i="9"/>
  <c r="K31" i="9"/>
  <c r="C226" i="4"/>
  <c r="B226" i="4" s="1"/>
  <c r="B227" i="4" s="1"/>
  <c r="B228" i="4" s="1"/>
  <c r="B229" i="4" s="1"/>
  <c r="B230" i="4" s="1"/>
  <c r="B231" i="4" s="1"/>
  <c r="B232" i="4" s="1"/>
  <c r="J399" i="9"/>
  <c r="K399" i="9"/>
  <c r="C233" i="4"/>
  <c r="B233" i="4" s="1"/>
  <c r="B234" i="4" s="1"/>
  <c r="B235" i="4" s="1"/>
  <c r="B236" i="4" s="1"/>
  <c r="B237" i="4" s="1"/>
  <c r="B238" i="4" s="1"/>
  <c r="B239" i="4" s="1"/>
  <c r="J400" i="9"/>
  <c r="K400" i="9"/>
  <c r="C240" i="4"/>
  <c r="B240" i="4" s="1"/>
  <c r="B241" i="4" s="1"/>
  <c r="B242" i="4" s="1"/>
  <c r="B243" i="4" s="1"/>
  <c r="B244" i="4" s="1"/>
  <c r="B245" i="4" s="1"/>
  <c r="B246" i="4" s="1"/>
  <c r="J32" i="9"/>
  <c r="K32" i="9"/>
  <c r="C247" i="4"/>
  <c r="B247" i="4" s="1"/>
  <c r="B248" i="4" s="1"/>
  <c r="B249" i="4" s="1"/>
  <c r="B250" i="4" s="1"/>
  <c r="B251" i="4" s="1"/>
  <c r="B252" i="4" s="1"/>
  <c r="B253" i="4" s="1"/>
  <c r="J3" i="9"/>
  <c r="K3" i="9"/>
  <c r="C254" i="4"/>
  <c r="B254" i="4" s="1"/>
  <c r="B255" i="4" s="1"/>
  <c r="B256" i="4" s="1"/>
  <c r="B257" i="4" s="1"/>
  <c r="B258" i="4" s="1"/>
  <c r="B259" i="4" s="1"/>
  <c r="B260" i="4" s="1"/>
  <c r="J33" i="9"/>
  <c r="K33" i="9"/>
  <c r="C261" i="4"/>
  <c r="B261" i="4" s="1"/>
  <c r="B262" i="4" s="1"/>
  <c r="B263" i="4" s="1"/>
  <c r="B264" i="4" s="1"/>
  <c r="B265" i="4" s="1"/>
  <c r="B266" i="4" s="1"/>
  <c r="B267" i="4" s="1"/>
  <c r="J34" i="9"/>
  <c r="K34" i="9"/>
  <c r="C268" i="4"/>
  <c r="B268" i="4" s="1"/>
  <c r="B269" i="4" s="1"/>
  <c r="B270" i="4" s="1"/>
  <c r="B271" i="4" s="1"/>
  <c r="B272" i="4" s="1"/>
  <c r="B273" i="4" s="1"/>
  <c r="B274" i="4" s="1"/>
  <c r="J35" i="9"/>
  <c r="K35" i="9"/>
  <c r="C275" i="4"/>
  <c r="B275" i="4" s="1"/>
  <c r="B276" i="4" s="1"/>
  <c r="B277" i="4" s="1"/>
  <c r="B278" i="4" s="1"/>
  <c r="B279" i="4" s="1"/>
  <c r="B280" i="4" s="1"/>
  <c r="B281" i="4" s="1"/>
  <c r="J36" i="9"/>
  <c r="K36" i="9"/>
  <c r="C282" i="4"/>
  <c r="B282" i="4" s="1"/>
  <c r="B283" i="4" s="1"/>
  <c r="B284" i="4" s="1"/>
  <c r="B285" i="4" s="1"/>
  <c r="B286" i="4" s="1"/>
  <c r="B287" i="4" s="1"/>
  <c r="B288" i="4" s="1"/>
  <c r="J37" i="9"/>
  <c r="K37" i="9"/>
  <c r="C289" i="4"/>
  <c r="B289" i="4" s="1"/>
  <c r="B290" i="4" s="1"/>
  <c r="B291" i="4" s="1"/>
  <c r="B292" i="4" s="1"/>
  <c r="B293" i="4" s="1"/>
  <c r="B294" i="4" s="1"/>
  <c r="B295" i="4" s="1"/>
  <c r="J38" i="9"/>
  <c r="K38" i="9"/>
  <c r="C296" i="4"/>
  <c r="B296" i="4" s="1"/>
  <c r="B297" i="4" s="1"/>
  <c r="B298" i="4" s="1"/>
  <c r="B299" i="4" s="1"/>
  <c r="B300" i="4" s="1"/>
  <c r="B301" i="4" s="1"/>
  <c r="B302" i="4" s="1"/>
  <c r="J39" i="9"/>
  <c r="K39" i="9"/>
  <c r="C303" i="4"/>
  <c r="B303" i="4" s="1"/>
  <c r="B304" i="4" s="1"/>
  <c r="B305" i="4" s="1"/>
  <c r="B306" i="4" s="1"/>
  <c r="B307" i="4" s="1"/>
  <c r="B308" i="4" s="1"/>
  <c r="B309" i="4" s="1"/>
  <c r="J6" i="9"/>
  <c r="K6" i="9"/>
  <c r="C310" i="4"/>
  <c r="B310" i="4" s="1"/>
  <c r="B311" i="4" s="1"/>
  <c r="B312" i="4" s="1"/>
  <c r="B313" i="4" s="1"/>
  <c r="B314" i="4" s="1"/>
  <c r="B315" i="4" s="1"/>
  <c r="B316" i="4" s="1"/>
  <c r="J401" i="9"/>
  <c r="K401" i="9"/>
  <c r="C317" i="4"/>
  <c r="B317" i="4" s="1"/>
  <c r="B318" i="4" s="1"/>
  <c r="B319" i="4" s="1"/>
  <c r="B320" i="4" s="1"/>
  <c r="B321" i="4" s="1"/>
  <c r="B322" i="4" s="1"/>
  <c r="B323" i="4" s="1"/>
  <c r="J40" i="9"/>
  <c r="K40" i="9"/>
  <c r="C324" i="4"/>
  <c r="B324" i="4" s="1"/>
  <c r="B325" i="4" s="1"/>
  <c r="B326" i="4" s="1"/>
  <c r="B327" i="4" s="1"/>
  <c r="B328" i="4" s="1"/>
  <c r="B329" i="4" s="1"/>
  <c r="B330" i="4" s="1"/>
  <c r="J4" i="9"/>
  <c r="K4" i="9"/>
  <c r="C331" i="4"/>
  <c r="B331" i="4" s="1"/>
  <c r="B332" i="4" s="1"/>
  <c r="B333" i="4" s="1"/>
  <c r="B334" i="4" s="1"/>
  <c r="B335" i="4" s="1"/>
  <c r="B336" i="4" s="1"/>
  <c r="B337" i="4" s="1"/>
  <c r="J41" i="9"/>
  <c r="K41" i="9"/>
  <c r="C338" i="4"/>
  <c r="B338" i="4" s="1"/>
  <c r="B339" i="4" s="1"/>
  <c r="B340" i="4" s="1"/>
  <c r="B341" i="4" s="1"/>
  <c r="B342" i="4" s="1"/>
  <c r="B343" i="4" s="1"/>
  <c r="B344" i="4" s="1"/>
  <c r="J42" i="9"/>
  <c r="K42" i="9"/>
  <c r="C345" i="4"/>
  <c r="B345" i="4" s="1"/>
  <c r="B346" i="4" s="1"/>
  <c r="B347" i="4" s="1"/>
  <c r="B348" i="4" s="1"/>
  <c r="B349" i="4" s="1"/>
  <c r="B350" i="4" s="1"/>
  <c r="B351" i="4" s="1"/>
  <c r="J43" i="9"/>
  <c r="K43" i="9"/>
  <c r="C352" i="4"/>
  <c r="B352" i="4" s="1"/>
  <c r="B353" i="4" s="1"/>
  <c r="B354" i="4" s="1"/>
  <c r="B355" i="4" s="1"/>
  <c r="B356" i="4" s="1"/>
  <c r="B357" i="4" s="1"/>
  <c r="B358" i="4" s="1"/>
  <c r="J44" i="9"/>
  <c r="K44" i="9"/>
  <c r="C359" i="4"/>
  <c r="B359" i="4" s="1"/>
  <c r="B360" i="4" s="1"/>
  <c r="B361" i="4" s="1"/>
  <c r="B362" i="4" s="1"/>
  <c r="B363" i="4" s="1"/>
  <c r="B364" i="4" s="1"/>
  <c r="B365" i="4" s="1"/>
  <c r="J45" i="9"/>
  <c r="K45" i="9"/>
  <c r="C366" i="4"/>
  <c r="B366" i="4" s="1"/>
  <c r="B367" i="4" s="1"/>
  <c r="B368" i="4" s="1"/>
  <c r="B369" i="4" s="1"/>
  <c r="B370" i="4" s="1"/>
  <c r="B371" i="4" s="1"/>
  <c r="B372" i="4" s="1"/>
  <c r="J46" i="9"/>
  <c r="K46" i="9"/>
  <c r="C373" i="4"/>
  <c r="B373" i="4" s="1"/>
  <c r="B374" i="4" s="1"/>
  <c r="B375" i="4" s="1"/>
  <c r="B376" i="4" s="1"/>
  <c r="B377" i="4" s="1"/>
  <c r="B378" i="4" s="1"/>
  <c r="B379" i="4" s="1"/>
  <c r="J47" i="9"/>
  <c r="K47" i="9"/>
  <c r="C380" i="4"/>
  <c r="B380" i="4" s="1"/>
  <c r="B381" i="4" s="1"/>
  <c r="B382" i="4" s="1"/>
  <c r="B383" i="4" s="1"/>
  <c r="B384" i="4" s="1"/>
  <c r="B385" i="4" s="1"/>
  <c r="B386" i="4" s="1"/>
  <c r="J9" i="9"/>
  <c r="K9" i="9"/>
  <c r="C387" i="4"/>
  <c r="B387" i="4" s="1"/>
  <c r="B388" i="4" s="1"/>
  <c r="B389" i="4" s="1"/>
  <c r="B390" i="4" s="1"/>
  <c r="B391" i="4" s="1"/>
  <c r="B392" i="4" s="1"/>
  <c r="B393" i="4" s="1"/>
  <c r="J48" i="9"/>
  <c r="K48" i="9"/>
  <c r="C394" i="4"/>
  <c r="B394" i="4" s="1"/>
  <c r="B395" i="4" s="1"/>
  <c r="B396" i="4" s="1"/>
  <c r="B397" i="4" s="1"/>
  <c r="B398" i="4" s="1"/>
  <c r="B399" i="4" s="1"/>
  <c r="B400" i="4" s="1"/>
  <c r="J49" i="9"/>
  <c r="K49" i="9"/>
  <c r="C401" i="4"/>
  <c r="B401" i="4" s="1"/>
  <c r="B402" i="4" s="1"/>
  <c r="B403" i="4" s="1"/>
  <c r="B404" i="4" s="1"/>
  <c r="B405" i="4" s="1"/>
  <c r="B406" i="4" s="1"/>
  <c r="B407" i="4" s="1"/>
  <c r="J5" i="9"/>
  <c r="K5" i="9"/>
  <c r="C408" i="4"/>
  <c r="B408" i="4" s="1"/>
  <c r="B409" i="4" s="1"/>
  <c r="B410" i="4" s="1"/>
  <c r="B411" i="4" s="1"/>
  <c r="B412" i="4" s="1"/>
  <c r="B413" i="4" s="1"/>
  <c r="B414" i="4" s="1"/>
  <c r="J86" i="9"/>
  <c r="K86" i="9"/>
  <c r="C415" i="4"/>
  <c r="B415" i="4" s="1"/>
  <c r="B416" i="4" s="1"/>
  <c r="B417" i="4" s="1"/>
  <c r="B418" i="4" s="1"/>
  <c r="B419" i="4" s="1"/>
  <c r="B420" i="4" s="1"/>
  <c r="B421" i="4" s="1"/>
  <c r="J50" i="9"/>
  <c r="K50" i="9"/>
  <c r="C422" i="4"/>
  <c r="B422" i="4" s="1"/>
  <c r="B423" i="4" s="1"/>
  <c r="B424" i="4" s="1"/>
  <c r="B425" i="4" s="1"/>
  <c r="B426" i="4" s="1"/>
  <c r="B427" i="4" s="1"/>
  <c r="B428" i="4" s="1"/>
  <c r="J51" i="9"/>
  <c r="K51" i="9"/>
  <c r="C429" i="4"/>
  <c r="B429" i="4" s="1"/>
  <c r="B430" i="4" s="1"/>
  <c r="B431" i="4" s="1"/>
  <c r="B432" i="4" s="1"/>
  <c r="B433" i="4" s="1"/>
  <c r="B434" i="4" s="1"/>
  <c r="B435" i="4" s="1"/>
  <c r="J87" i="9"/>
  <c r="K87" i="9"/>
  <c r="C436" i="4"/>
  <c r="B436" i="4" s="1"/>
  <c r="B437" i="4" s="1"/>
  <c r="B438" i="4" s="1"/>
  <c r="B439" i="4" s="1"/>
  <c r="B440" i="4" s="1"/>
  <c r="B441" i="4" s="1"/>
  <c r="B442" i="4" s="1"/>
  <c r="J52" i="9"/>
  <c r="K52" i="9"/>
  <c r="C443" i="4"/>
  <c r="B443" i="4" s="1"/>
  <c r="B444" i="4" s="1"/>
  <c r="B445" i="4" s="1"/>
  <c r="B446" i="4" s="1"/>
  <c r="B447" i="4" s="1"/>
  <c r="B448" i="4" s="1"/>
  <c r="B449" i="4" s="1"/>
  <c r="J53" i="9"/>
  <c r="K53" i="9"/>
  <c r="C450" i="4"/>
  <c r="B450" i="4" s="1"/>
  <c r="B451" i="4" s="1"/>
  <c r="B452" i="4" s="1"/>
  <c r="B453" i="4" s="1"/>
  <c r="B454" i="4" s="1"/>
  <c r="B455" i="4" s="1"/>
  <c r="B456" i="4" s="1"/>
  <c r="J54" i="9"/>
  <c r="K54" i="9"/>
  <c r="C457" i="4"/>
  <c r="B457" i="4" s="1"/>
  <c r="B458" i="4" s="1"/>
  <c r="B459" i="4" s="1"/>
  <c r="B460" i="4" s="1"/>
  <c r="B461" i="4" s="1"/>
  <c r="B462" i="4" s="1"/>
  <c r="B463" i="4" s="1"/>
  <c r="J55" i="9"/>
  <c r="K55" i="9"/>
  <c r="C464" i="4"/>
  <c r="B464" i="4" s="1"/>
  <c r="B465" i="4" s="1"/>
  <c r="B466" i="4" s="1"/>
  <c r="B467" i="4" s="1"/>
  <c r="B468" i="4" s="1"/>
  <c r="B469" i="4" s="1"/>
  <c r="B470" i="4" s="1"/>
  <c r="J56" i="9"/>
  <c r="K56" i="9"/>
  <c r="C471" i="4"/>
  <c r="B471" i="4" s="1"/>
  <c r="B472" i="4" s="1"/>
  <c r="B473" i="4" s="1"/>
  <c r="B474" i="4" s="1"/>
  <c r="B475" i="4" s="1"/>
  <c r="B476" i="4" s="1"/>
  <c r="B477" i="4" s="1"/>
  <c r="J57" i="9"/>
  <c r="K57" i="9"/>
  <c r="C478" i="4"/>
  <c r="B478" i="4" s="1"/>
  <c r="B479" i="4" s="1"/>
  <c r="B480" i="4" s="1"/>
  <c r="B481" i="4" s="1"/>
  <c r="B482" i="4" s="1"/>
  <c r="B483" i="4" s="1"/>
  <c r="B484" i="4" s="1"/>
  <c r="J58" i="9"/>
  <c r="K58" i="9"/>
  <c r="C485" i="4"/>
  <c r="B485" i="4" s="1"/>
  <c r="B486" i="4" s="1"/>
  <c r="B487" i="4" s="1"/>
  <c r="B488" i="4" s="1"/>
  <c r="B489" i="4" s="1"/>
  <c r="B490" i="4" s="1"/>
  <c r="B491" i="4" s="1"/>
  <c r="J7" i="9"/>
  <c r="K7" i="9"/>
  <c r="C492" i="4"/>
  <c r="B492" i="4" s="1"/>
  <c r="B493" i="4" s="1"/>
  <c r="B494" i="4" s="1"/>
  <c r="B495" i="4" s="1"/>
  <c r="B496" i="4" s="1"/>
  <c r="B497" i="4" s="1"/>
  <c r="B498" i="4" s="1"/>
  <c r="J59" i="9"/>
  <c r="K59" i="9"/>
  <c r="C499" i="4"/>
  <c r="B499" i="4" s="1"/>
  <c r="B500" i="4" s="1"/>
  <c r="B501" i="4" s="1"/>
  <c r="B502" i="4" s="1"/>
  <c r="B503" i="4" s="1"/>
  <c r="B504" i="4" s="1"/>
  <c r="B505" i="4" s="1"/>
  <c r="J60" i="9"/>
  <c r="K60" i="9"/>
  <c r="C506" i="4"/>
  <c r="B506" i="4" s="1"/>
  <c r="B507" i="4" s="1"/>
  <c r="B508" i="4" s="1"/>
  <c r="B509" i="4" s="1"/>
  <c r="B510" i="4" s="1"/>
  <c r="B511" i="4" s="1"/>
  <c r="B512" i="4" s="1"/>
  <c r="J61" i="9"/>
  <c r="K61" i="9"/>
  <c r="C513" i="4"/>
  <c r="B513" i="4" s="1"/>
  <c r="B514" i="4" s="1"/>
  <c r="B515" i="4" s="1"/>
  <c r="B516" i="4" s="1"/>
  <c r="B517" i="4" s="1"/>
  <c r="B518" i="4" s="1"/>
  <c r="B519" i="4" s="1"/>
  <c r="J62" i="9"/>
  <c r="K62" i="9"/>
  <c r="C520" i="4"/>
  <c r="B520" i="4" s="1"/>
  <c r="B521" i="4" s="1"/>
  <c r="B522" i="4" s="1"/>
  <c r="B523" i="4" s="1"/>
  <c r="B524" i="4" s="1"/>
  <c r="B525" i="4" s="1"/>
  <c r="B526" i="4" s="1"/>
  <c r="J12" i="9"/>
  <c r="K12" i="9"/>
  <c r="C527" i="4"/>
  <c r="B527" i="4" s="1"/>
  <c r="B528" i="4" s="1"/>
  <c r="B529" i="4" s="1"/>
  <c r="B530" i="4" s="1"/>
  <c r="B531" i="4" s="1"/>
  <c r="B532" i="4" s="1"/>
  <c r="B533" i="4" s="1"/>
  <c r="J63" i="9"/>
  <c r="K63" i="9"/>
  <c r="C534" i="4"/>
  <c r="B534" i="4" s="1"/>
  <c r="B535" i="4" s="1"/>
  <c r="B536" i="4" s="1"/>
  <c r="B537" i="4" s="1"/>
  <c r="B538" i="4" s="1"/>
  <c r="B539" i="4" s="1"/>
  <c r="B540" i="4" s="1"/>
  <c r="J64" i="9"/>
  <c r="K64" i="9"/>
  <c r="C541" i="4"/>
  <c r="B541" i="4" s="1"/>
  <c r="B542" i="4" s="1"/>
  <c r="B543" i="4" s="1"/>
  <c r="B544" i="4" s="1"/>
  <c r="B545" i="4" s="1"/>
  <c r="B546" i="4" s="1"/>
  <c r="B547" i="4" s="1"/>
  <c r="J8" i="9"/>
  <c r="K8" i="9"/>
  <c r="C548" i="4"/>
  <c r="B548" i="4" s="1"/>
  <c r="B549" i="4" s="1"/>
  <c r="B550" i="4" s="1"/>
  <c r="B551" i="4" s="1"/>
  <c r="B552" i="4" s="1"/>
  <c r="B553" i="4" s="1"/>
  <c r="B554" i="4" s="1"/>
  <c r="J65" i="9"/>
  <c r="K65" i="9"/>
  <c r="C555" i="4"/>
  <c r="B555" i="4" s="1"/>
  <c r="B556" i="4" s="1"/>
  <c r="B557" i="4" s="1"/>
  <c r="B558" i="4" s="1"/>
  <c r="B559" i="4" s="1"/>
  <c r="B560" i="4" s="1"/>
  <c r="B561" i="4" s="1"/>
  <c r="J66" i="9"/>
  <c r="K66" i="9"/>
  <c r="C562" i="4"/>
  <c r="B562" i="4" s="1"/>
  <c r="B563" i="4" s="1"/>
  <c r="B564" i="4" s="1"/>
  <c r="B565" i="4" s="1"/>
  <c r="B566" i="4" s="1"/>
  <c r="B567" i="4" s="1"/>
  <c r="B568" i="4" s="1"/>
  <c r="J67" i="9"/>
  <c r="K67" i="9"/>
  <c r="C569" i="4"/>
  <c r="B569" i="4" s="1"/>
  <c r="B570" i="4" s="1"/>
  <c r="B571" i="4" s="1"/>
  <c r="B572" i="4" s="1"/>
  <c r="B573" i="4" s="1"/>
  <c r="B574" i="4" s="1"/>
  <c r="B575" i="4" s="1"/>
  <c r="J68" i="9"/>
  <c r="K68" i="9"/>
  <c r="C576" i="4"/>
  <c r="B576" i="4" s="1"/>
  <c r="B577" i="4" s="1"/>
  <c r="B578" i="4" s="1"/>
  <c r="B579" i="4" s="1"/>
  <c r="B580" i="4" s="1"/>
  <c r="B581" i="4" s="1"/>
  <c r="B582" i="4" s="1"/>
  <c r="J69" i="9"/>
  <c r="K69" i="9"/>
  <c r="C583" i="4"/>
  <c r="B583" i="4" s="1"/>
  <c r="B584" i="4" s="1"/>
  <c r="B585" i="4" s="1"/>
  <c r="B586" i="4" s="1"/>
  <c r="B587" i="4" s="1"/>
  <c r="B588" i="4" s="1"/>
  <c r="B589" i="4" s="1"/>
  <c r="J70" i="9"/>
  <c r="K70" i="9"/>
  <c r="C590" i="4"/>
  <c r="B590" i="4" s="1"/>
  <c r="B591" i="4" s="1"/>
  <c r="B592" i="4" s="1"/>
  <c r="B593" i="4" s="1"/>
  <c r="B594" i="4" s="1"/>
  <c r="B595" i="4" s="1"/>
  <c r="B596" i="4" s="1"/>
  <c r="J71" i="9"/>
  <c r="K71" i="9"/>
  <c r="C597" i="4"/>
  <c r="B597" i="4" s="1"/>
  <c r="B598" i="4" s="1"/>
  <c r="B599" i="4" s="1"/>
  <c r="B600" i="4" s="1"/>
  <c r="B601" i="4" s="1"/>
  <c r="B602" i="4" s="1"/>
  <c r="B603" i="4" s="1"/>
  <c r="J72" i="9"/>
  <c r="K72" i="9"/>
  <c r="C604" i="4"/>
  <c r="B604" i="4" s="1"/>
  <c r="B605" i="4" s="1"/>
  <c r="B606" i="4" s="1"/>
  <c r="B607" i="4" s="1"/>
  <c r="B608" i="4" s="1"/>
  <c r="B609" i="4" s="1"/>
  <c r="B610" i="4" s="1"/>
  <c r="J73" i="9"/>
  <c r="K73" i="9"/>
  <c r="C611" i="4"/>
  <c r="B611" i="4" s="1"/>
  <c r="B612" i="4" s="1"/>
  <c r="B613" i="4" s="1"/>
  <c r="B614" i="4" s="1"/>
  <c r="B615" i="4" s="1"/>
  <c r="B616" i="4" s="1"/>
  <c r="B617" i="4" s="1"/>
  <c r="J74" i="9"/>
  <c r="K74" i="9"/>
  <c r="C618" i="4"/>
  <c r="B618" i="4" s="1"/>
  <c r="B619" i="4" s="1"/>
  <c r="B620" i="4" s="1"/>
  <c r="B621" i="4" s="1"/>
  <c r="B622" i="4" s="1"/>
  <c r="B623" i="4" s="1"/>
  <c r="B624" i="4" s="1"/>
  <c r="J75" i="9"/>
  <c r="K75" i="9"/>
  <c r="C625" i="4"/>
  <c r="B625" i="4" s="1"/>
  <c r="B626" i="4" s="1"/>
  <c r="B627" i="4" s="1"/>
  <c r="B628" i="4" s="1"/>
  <c r="B629" i="4" s="1"/>
  <c r="B630" i="4" s="1"/>
  <c r="B631" i="4" s="1"/>
  <c r="J76" i="9"/>
  <c r="K76" i="9"/>
  <c r="C632" i="4"/>
  <c r="B632" i="4" s="1"/>
  <c r="B633" i="4" s="1"/>
  <c r="B634" i="4" s="1"/>
  <c r="B635" i="4" s="1"/>
  <c r="B636" i="4" s="1"/>
  <c r="B637" i="4" s="1"/>
  <c r="B638" i="4" s="1"/>
  <c r="J77" i="9"/>
  <c r="K77" i="9"/>
  <c r="C639" i="4"/>
  <c r="B639" i="4" s="1"/>
  <c r="B640" i="4" s="1"/>
  <c r="B641" i="4" s="1"/>
  <c r="B642" i="4" s="1"/>
  <c r="B643" i="4" s="1"/>
  <c r="B644" i="4" s="1"/>
  <c r="B645" i="4" s="1"/>
  <c r="J78" i="9"/>
  <c r="K78" i="9"/>
  <c r="C646" i="4"/>
  <c r="B646" i="4" s="1"/>
  <c r="B647" i="4" s="1"/>
  <c r="B648" i="4" s="1"/>
  <c r="B649" i="4" s="1"/>
  <c r="B650" i="4" s="1"/>
  <c r="B651" i="4" s="1"/>
  <c r="B652" i="4" s="1"/>
  <c r="J10" i="9"/>
  <c r="K10" i="9"/>
  <c r="C653" i="4"/>
  <c r="B653" i="4" s="1"/>
  <c r="B654" i="4" s="1"/>
  <c r="B655" i="4" s="1"/>
  <c r="B656" i="4" s="1"/>
  <c r="B657" i="4" s="1"/>
  <c r="B658" i="4" s="1"/>
  <c r="B659" i="4" s="1"/>
  <c r="J79" i="9"/>
  <c r="K79" i="9"/>
  <c r="C660" i="4"/>
  <c r="B660" i="4" s="1"/>
  <c r="B661" i="4" s="1"/>
  <c r="B662" i="4" s="1"/>
  <c r="B663" i="4" s="1"/>
  <c r="B664" i="4" s="1"/>
  <c r="B665" i="4" s="1"/>
  <c r="B666" i="4" s="1"/>
  <c r="J80" i="9"/>
  <c r="K80" i="9"/>
  <c r="C667" i="4"/>
  <c r="B667" i="4" s="1"/>
  <c r="B668" i="4" s="1"/>
  <c r="B669" i="4" s="1"/>
  <c r="B670" i="4" s="1"/>
  <c r="B671" i="4" s="1"/>
  <c r="B672" i="4" s="1"/>
  <c r="B673" i="4" s="1"/>
  <c r="J402" i="9"/>
  <c r="K402" i="9"/>
  <c r="C674" i="4"/>
  <c r="B674" i="4" s="1"/>
  <c r="B675" i="4" s="1"/>
  <c r="B676" i="4" s="1"/>
  <c r="B677" i="4" s="1"/>
  <c r="B678" i="4" s="1"/>
  <c r="B679" i="4" s="1"/>
  <c r="B680" i="4" s="1"/>
  <c r="J81" i="9"/>
  <c r="K81" i="9"/>
  <c r="C681" i="4"/>
  <c r="B681" i="4" s="1"/>
  <c r="B682" i="4" s="1"/>
  <c r="B683" i="4" s="1"/>
  <c r="B684" i="4" s="1"/>
  <c r="B685" i="4" s="1"/>
  <c r="B686" i="4" s="1"/>
  <c r="B687" i="4" s="1"/>
  <c r="J82" i="9"/>
  <c r="K82" i="9"/>
  <c r="C688" i="4"/>
  <c r="B688" i="4" s="1"/>
  <c r="B689" i="4" s="1"/>
  <c r="B690" i="4" s="1"/>
  <c r="B691" i="4" s="1"/>
  <c r="B692" i="4" s="1"/>
  <c r="B693" i="4" s="1"/>
  <c r="B694" i="4" s="1"/>
  <c r="J83" i="9"/>
  <c r="K83" i="9"/>
  <c r="C695" i="4"/>
  <c r="B695" i="4" s="1"/>
  <c r="B696" i="4" s="1"/>
  <c r="B697" i="4" s="1"/>
  <c r="B698" i="4" s="1"/>
  <c r="B699" i="4" s="1"/>
  <c r="B700" i="4" s="1"/>
  <c r="B701" i="4" s="1"/>
  <c r="J84" i="9"/>
  <c r="K84" i="9"/>
  <c r="C702" i="4"/>
  <c r="B702" i="4" s="1"/>
  <c r="B703" i="4" s="1"/>
  <c r="B704" i="4" s="1"/>
  <c r="B705" i="4" s="1"/>
  <c r="B706" i="4" s="1"/>
  <c r="B707" i="4" s="1"/>
  <c r="B708" i="4" s="1"/>
  <c r="J104" i="9"/>
  <c r="K104" i="9"/>
  <c r="J105" i="9"/>
  <c r="K105" i="9"/>
  <c r="J106" i="9"/>
  <c r="K106" i="9"/>
  <c r="J403" i="9"/>
  <c r="K403" i="9"/>
  <c r="J94" i="9"/>
  <c r="K94" i="9"/>
  <c r="J107" i="9"/>
  <c r="K107" i="9"/>
  <c r="J404" i="9"/>
  <c r="K404" i="9"/>
  <c r="J405" i="9"/>
  <c r="K405" i="9"/>
  <c r="J108" i="9"/>
  <c r="K108" i="9"/>
  <c r="J109" i="9"/>
  <c r="K109" i="9"/>
  <c r="J110" i="9"/>
  <c r="K110" i="9"/>
  <c r="J111" i="9"/>
  <c r="K111" i="9"/>
  <c r="J406" i="9"/>
  <c r="K406" i="9"/>
  <c r="J112" i="9"/>
  <c r="K112" i="9"/>
  <c r="J113" i="9"/>
  <c r="K113" i="9"/>
  <c r="J114" i="9"/>
  <c r="K114" i="9"/>
  <c r="J115" i="9"/>
  <c r="K115" i="9"/>
  <c r="J100" i="9"/>
  <c r="K100" i="9"/>
  <c r="J98" i="9"/>
  <c r="K98" i="9"/>
  <c r="J116" i="9"/>
  <c r="K116" i="9"/>
  <c r="J117" i="9"/>
  <c r="K117" i="9"/>
  <c r="J118" i="9"/>
  <c r="K118" i="9"/>
  <c r="J119" i="9"/>
  <c r="K119" i="9"/>
  <c r="J120" i="9"/>
  <c r="K120" i="9"/>
  <c r="J407" i="9"/>
  <c r="K407" i="9"/>
  <c r="J408" i="9"/>
  <c r="K408" i="9"/>
  <c r="J121" i="9"/>
  <c r="K121" i="9"/>
  <c r="J122" i="9"/>
  <c r="K122" i="9"/>
  <c r="J123" i="9"/>
  <c r="K123" i="9"/>
  <c r="J124" i="9"/>
  <c r="K124" i="9"/>
  <c r="J125" i="9"/>
  <c r="K125" i="9"/>
  <c r="J126" i="9"/>
  <c r="K126" i="9"/>
  <c r="J127" i="9"/>
  <c r="K127" i="9"/>
  <c r="J128" i="9"/>
  <c r="K128" i="9"/>
  <c r="J129" i="9"/>
  <c r="K129" i="9"/>
  <c r="J130" i="9"/>
  <c r="K130" i="9"/>
  <c r="J131" i="9"/>
  <c r="K131" i="9"/>
  <c r="J132" i="9"/>
  <c r="K132" i="9"/>
  <c r="J91" i="9"/>
  <c r="K91" i="9"/>
  <c r="J133" i="9"/>
  <c r="K133" i="9"/>
  <c r="J134" i="9"/>
  <c r="K134" i="9"/>
  <c r="J135" i="9"/>
  <c r="K135" i="9"/>
  <c r="J136" i="9"/>
  <c r="K136" i="9"/>
  <c r="J137" i="9"/>
  <c r="K137" i="9"/>
  <c r="J409" i="9"/>
  <c r="K409" i="9"/>
  <c r="J138" i="9"/>
  <c r="K138" i="9"/>
  <c r="J139" i="9"/>
  <c r="K139" i="9"/>
  <c r="J140" i="9"/>
  <c r="K140" i="9"/>
  <c r="J93" i="9"/>
  <c r="K93" i="9"/>
  <c r="J141" i="9"/>
  <c r="K141" i="9"/>
  <c r="J142" i="9"/>
  <c r="K142" i="9"/>
  <c r="J390" i="9"/>
  <c r="K390" i="9"/>
  <c r="J143" i="9"/>
  <c r="K143" i="9"/>
  <c r="J92" i="9"/>
  <c r="K92" i="9"/>
  <c r="J144" i="9"/>
  <c r="K144" i="9"/>
  <c r="J145" i="9"/>
  <c r="K145" i="9"/>
  <c r="J146" i="9"/>
  <c r="K146" i="9"/>
  <c r="J147" i="9"/>
  <c r="K147" i="9"/>
  <c r="J148" i="9"/>
  <c r="K148" i="9"/>
  <c r="J149" i="9"/>
  <c r="K149" i="9"/>
  <c r="J150" i="9"/>
  <c r="K150" i="9"/>
  <c r="J151" i="9"/>
  <c r="K151" i="9"/>
  <c r="J152" i="9"/>
  <c r="K152" i="9"/>
  <c r="J153" i="9"/>
  <c r="K153" i="9"/>
  <c r="J154" i="9"/>
  <c r="K154" i="9"/>
  <c r="J99" i="9"/>
  <c r="K99" i="9"/>
  <c r="J155" i="9"/>
  <c r="K155" i="9"/>
  <c r="J156" i="9"/>
  <c r="K156" i="9"/>
  <c r="J157" i="9"/>
  <c r="K157" i="9"/>
  <c r="J158" i="9"/>
  <c r="K158" i="9"/>
  <c r="J97" i="9"/>
  <c r="K97" i="9"/>
  <c r="J159" i="9"/>
  <c r="K159" i="9"/>
  <c r="J160" i="9"/>
  <c r="K160" i="9"/>
  <c r="J161" i="9"/>
  <c r="K161" i="9"/>
  <c r="J162" i="9"/>
  <c r="K162" i="9"/>
  <c r="J163" i="9"/>
  <c r="K163" i="9"/>
  <c r="J164" i="9"/>
  <c r="K164" i="9"/>
  <c r="J165" i="9"/>
  <c r="K165" i="9"/>
  <c r="J166" i="9"/>
  <c r="K166" i="9"/>
  <c r="J167" i="9"/>
  <c r="K167" i="9"/>
  <c r="J168" i="9"/>
  <c r="K168" i="9"/>
  <c r="J169" i="9"/>
  <c r="K169" i="9"/>
  <c r="J170" i="9"/>
  <c r="K170" i="9"/>
  <c r="J96" i="9"/>
  <c r="K96" i="9"/>
  <c r="J171" i="9"/>
  <c r="K171" i="9"/>
  <c r="J172" i="9"/>
  <c r="K172" i="9"/>
  <c r="J173" i="9"/>
  <c r="K173" i="9"/>
  <c r="J174" i="9"/>
  <c r="K174" i="9"/>
  <c r="J175" i="9"/>
  <c r="K175" i="9"/>
  <c r="J101" i="9"/>
  <c r="K101" i="9"/>
  <c r="J389" i="9"/>
  <c r="K389" i="9"/>
  <c r="J176" i="9"/>
  <c r="K176" i="9"/>
  <c r="J177" i="9"/>
  <c r="K177" i="9"/>
  <c r="J178" i="9"/>
  <c r="K178" i="9"/>
  <c r="J95" i="9"/>
  <c r="K95" i="9"/>
  <c r="J179" i="9"/>
  <c r="K179" i="9"/>
  <c r="J180" i="9"/>
  <c r="K180" i="9"/>
  <c r="J181" i="9"/>
  <c r="K181" i="9"/>
  <c r="J182" i="9"/>
  <c r="K182" i="9"/>
  <c r="J183" i="9"/>
  <c r="K183" i="9"/>
  <c r="J184" i="9"/>
  <c r="K184" i="9"/>
  <c r="J185" i="9"/>
  <c r="K185" i="9"/>
  <c r="J186" i="9"/>
  <c r="K186" i="9"/>
  <c r="J187" i="9"/>
  <c r="K187" i="9"/>
  <c r="J188" i="9"/>
  <c r="K188" i="9"/>
  <c r="J189" i="9"/>
  <c r="K189" i="9"/>
  <c r="J190" i="9"/>
  <c r="K190" i="9"/>
  <c r="J191" i="9"/>
  <c r="K191" i="9"/>
  <c r="J192" i="9"/>
  <c r="K192" i="9"/>
  <c r="J193" i="9"/>
  <c r="K193" i="9"/>
  <c r="J194" i="9"/>
  <c r="K194" i="9"/>
  <c r="J195" i="9"/>
  <c r="K195" i="9"/>
  <c r="J196" i="9"/>
  <c r="K196" i="9"/>
  <c r="J197" i="9"/>
  <c r="K197" i="9"/>
  <c r="J198" i="9"/>
  <c r="K198" i="9"/>
  <c r="J199" i="9"/>
  <c r="K199" i="9"/>
  <c r="J200" i="9"/>
  <c r="K200" i="9"/>
  <c r="J201" i="9"/>
  <c r="K201" i="9"/>
  <c r="J202" i="9"/>
  <c r="K202" i="9"/>
  <c r="J203" i="9"/>
  <c r="K203" i="9"/>
  <c r="J204" i="9"/>
  <c r="K204" i="9"/>
  <c r="J205" i="9"/>
  <c r="K205" i="9"/>
  <c r="J206" i="9"/>
  <c r="K206" i="9"/>
  <c r="J207" i="9"/>
  <c r="K207" i="9"/>
  <c r="J208" i="9"/>
  <c r="K208" i="9"/>
  <c r="J209" i="9"/>
  <c r="K209" i="9"/>
  <c r="J210" i="9"/>
  <c r="K210" i="9"/>
  <c r="J211" i="9"/>
  <c r="K211" i="9"/>
  <c r="J212" i="9"/>
  <c r="K212" i="9"/>
  <c r="J213" i="9"/>
  <c r="K213" i="9"/>
  <c r="J214" i="9"/>
  <c r="K214" i="9"/>
  <c r="J215" i="9"/>
  <c r="K215" i="9"/>
  <c r="J216" i="9"/>
  <c r="K216" i="9"/>
  <c r="J217" i="9"/>
  <c r="K217" i="9"/>
  <c r="J218" i="9"/>
  <c r="K218" i="9"/>
  <c r="J219" i="9"/>
  <c r="K219" i="9"/>
  <c r="J220" i="9"/>
  <c r="K220" i="9"/>
  <c r="J221" i="9"/>
  <c r="K221" i="9"/>
  <c r="J222" i="9"/>
  <c r="K222" i="9"/>
  <c r="J223" i="9"/>
  <c r="K223" i="9"/>
  <c r="J224" i="9"/>
  <c r="K224" i="9"/>
  <c r="J225" i="9"/>
  <c r="K225" i="9"/>
  <c r="J226" i="9"/>
  <c r="K226" i="9"/>
  <c r="J227" i="9"/>
  <c r="K227" i="9"/>
  <c r="J228" i="9"/>
  <c r="K228" i="9"/>
  <c r="J229" i="9"/>
  <c r="K229" i="9"/>
  <c r="J230" i="9"/>
  <c r="K230" i="9"/>
  <c r="J231" i="9"/>
  <c r="K231" i="9"/>
  <c r="J232" i="9"/>
  <c r="K232" i="9"/>
  <c r="J233" i="9"/>
  <c r="K233" i="9"/>
  <c r="J234" i="9"/>
  <c r="K234" i="9"/>
  <c r="J235" i="9"/>
  <c r="K235" i="9"/>
  <c r="J236" i="9"/>
  <c r="K236" i="9"/>
  <c r="J237" i="9"/>
  <c r="K237" i="9"/>
  <c r="J238" i="9"/>
  <c r="K238" i="9"/>
  <c r="J239" i="9"/>
  <c r="K239" i="9"/>
  <c r="J240" i="9"/>
  <c r="K240" i="9"/>
  <c r="J241" i="9"/>
  <c r="K241" i="9"/>
  <c r="J242" i="9"/>
  <c r="K242" i="9"/>
  <c r="J243" i="9"/>
  <c r="K243" i="9"/>
  <c r="J244" i="9"/>
  <c r="K244" i="9"/>
  <c r="J410" i="9"/>
  <c r="K410" i="9"/>
  <c r="J411" i="9"/>
  <c r="K411" i="9"/>
  <c r="J412" i="9"/>
  <c r="K412" i="9"/>
  <c r="J413" i="9"/>
  <c r="K413" i="9"/>
  <c r="J245" i="9"/>
  <c r="K245" i="9"/>
  <c r="J246" i="9"/>
  <c r="K246" i="9"/>
  <c r="J247" i="9"/>
  <c r="K247" i="9"/>
  <c r="J248" i="9"/>
  <c r="K248" i="9"/>
  <c r="J249" i="9"/>
  <c r="K249" i="9"/>
  <c r="J250" i="9"/>
  <c r="K250" i="9"/>
  <c r="J414" i="9"/>
  <c r="K414" i="9"/>
  <c r="J415" i="9"/>
  <c r="K415" i="9"/>
  <c r="J251" i="9"/>
  <c r="K251" i="9"/>
  <c r="J252" i="9"/>
  <c r="K252" i="9"/>
  <c r="J416" i="9"/>
  <c r="K416" i="9"/>
  <c r="J253" i="9"/>
  <c r="K253" i="9"/>
  <c r="J254" i="9"/>
  <c r="K254" i="9"/>
  <c r="J255" i="9"/>
  <c r="K255" i="9"/>
  <c r="J256" i="9"/>
  <c r="K256" i="9"/>
  <c r="J257" i="9"/>
  <c r="K257" i="9"/>
  <c r="J417" i="9"/>
  <c r="K417" i="9"/>
  <c r="J258" i="9"/>
  <c r="K258" i="9"/>
  <c r="J418" i="9"/>
  <c r="K418" i="9"/>
  <c r="J259" i="9"/>
  <c r="K259" i="9"/>
  <c r="J260" i="9"/>
  <c r="K260" i="9"/>
  <c r="J261" i="9"/>
  <c r="K261" i="9"/>
  <c r="J419" i="9"/>
  <c r="K419" i="9"/>
  <c r="J262" i="9"/>
  <c r="K262" i="9"/>
  <c r="J263" i="9"/>
  <c r="K263" i="9"/>
  <c r="J264" i="9"/>
  <c r="K264" i="9"/>
  <c r="J420" i="9"/>
  <c r="K420" i="9"/>
  <c r="J421" i="9"/>
  <c r="K421" i="9"/>
  <c r="J422" i="9"/>
  <c r="K422" i="9"/>
  <c r="J265" i="9"/>
  <c r="K265" i="9"/>
  <c r="J266" i="9"/>
  <c r="K266" i="9"/>
  <c r="J423" i="9"/>
  <c r="K423" i="9"/>
  <c r="J267" i="9"/>
  <c r="K267" i="9"/>
  <c r="J268" i="9"/>
  <c r="K268" i="9"/>
  <c r="J269" i="9"/>
  <c r="K269" i="9"/>
  <c r="J270" i="9"/>
  <c r="K270" i="9"/>
  <c r="J271" i="9"/>
  <c r="K271" i="9"/>
  <c r="J272" i="9"/>
  <c r="K272" i="9"/>
  <c r="J273" i="9"/>
  <c r="K273" i="9"/>
  <c r="J274" i="9"/>
  <c r="K274" i="9"/>
  <c r="J275" i="9"/>
  <c r="K275" i="9"/>
  <c r="J276" i="9"/>
  <c r="K276" i="9"/>
  <c r="J424" i="9"/>
  <c r="K424" i="9"/>
  <c r="J277" i="9"/>
  <c r="K277" i="9"/>
  <c r="J278" i="9"/>
  <c r="K278" i="9"/>
  <c r="J279" i="9"/>
  <c r="K279" i="9"/>
  <c r="J280" i="9"/>
  <c r="K280" i="9"/>
  <c r="J281" i="9"/>
  <c r="K281" i="9"/>
  <c r="J282" i="9"/>
  <c r="K282" i="9"/>
  <c r="J283" i="9"/>
  <c r="K283" i="9"/>
  <c r="J284" i="9"/>
  <c r="K284" i="9"/>
  <c r="J285" i="9"/>
  <c r="K285" i="9"/>
  <c r="J286" i="9"/>
  <c r="K286" i="9"/>
  <c r="J287" i="9"/>
  <c r="K287" i="9"/>
  <c r="J288" i="9"/>
  <c r="K288" i="9"/>
  <c r="J289" i="9"/>
  <c r="K289" i="9"/>
  <c r="J290" i="9"/>
  <c r="K290" i="9"/>
  <c r="J291" i="9"/>
  <c r="K291" i="9"/>
  <c r="J292" i="9"/>
  <c r="K292" i="9"/>
  <c r="J293" i="9"/>
  <c r="K293" i="9"/>
  <c r="J294" i="9"/>
  <c r="K294" i="9"/>
  <c r="J295" i="9"/>
  <c r="K295" i="9"/>
  <c r="J296" i="9"/>
  <c r="K296" i="9"/>
  <c r="J297" i="9"/>
  <c r="K297" i="9"/>
  <c r="J298" i="9"/>
  <c r="K298" i="9"/>
  <c r="J299" i="9"/>
  <c r="K299" i="9"/>
  <c r="J102" i="9"/>
  <c r="K102" i="9"/>
  <c r="J300" i="9"/>
  <c r="K300" i="9"/>
  <c r="J301" i="9"/>
  <c r="K301" i="9"/>
  <c r="J302" i="9"/>
  <c r="K302" i="9"/>
  <c r="J303" i="9"/>
  <c r="K303" i="9"/>
  <c r="J304" i="9"/>
  <c r="K304" i="9"/>
  <c r="J305" i="9"/>
  <c r="K305" i="9"/>
  <c r="J306" i="9"/>
  <c r="K306" i="9"/>
  <c r="J307" i="9"/>
  <c r="K307" i="9"/>
  <c r="J308" i="9"/>
  <c r="K308" i="9"/>
  <c r="J309" i="9"/>
  <c r="K309" i="9"/>
  <c r="J310" i="9"/>
  <c r="K310" i="9"/>
  <c r="J311" i="9"/>
  <c r="K311" i="9"/>
  <c r="J425" i="9"/>
  <c r="K425" i="9"/>
  <c r="J312" i="9"/>
  <c r="K312" i="9"/>
  <c r="J313" i="9"/>
  <c r="K313" i="9"/>
  <c r="J314" i="9"/>
  <c r="K314" i="9"/>
  <c r="J426" i="9"/>
  <c r="K426" i="9"/>
  <c r="J315" i="9"/>
  <c r="K315" i="9"/>
  <c r="J316" i="9"/>
  <c r="K316" i="9"/>
  <c r="J317" i="9"/>
  <c r="K317" i="9"/>
  <c r="J318" i="9"/>
  <c r="K318" i="9"/>
  <c r="J319" i="9"/>
  <c r="K319" i="9"/>
  <c r="J320" i="9"/>
  <c r="K320" i="9"/>
  <c r="J321" i="9"/>
  <c r="K321" i="9"/>
  <c r="J322" i="9"/>
  <c r="K322" i="9"/>
  <c r="J323" i="9"/>
  <c r="K323" i="9"/>
  <c r="J324" i="9"/>
  <c r="K324" i="9"/>
  <c r="J325" i="9"/>
  <c r="K325" i="9"/>
  <c r="J326" i="9"/>
  <c r="K326" i="9"/>
  <c r="J327" i="9"/>
  <c r="K327" i="9"/>
  <c r="J328" i="9"/>
  <c r="K328" i="9"/>
  <c r="J329" i="9"/>
  <c r="K329" i="9"/>
  <c r="J330" i="9"/>
  <c r="K330" i="9"/>
  <c r="J331" i="9"/>
  <c r="K331" i="9"/>
  <c r="J332" i="9"/>
  <c r="K332" i="9"/>
  <c r="J333" i="9"/>
  <c r="K333" i="9"/>
  <c r="J334" i="9"/>
  <c r="K334" i="9"/>
  <c r="J427" i="9"/>
  <c r="K427" i="9"/>
  <c r="J335" i="9"/>
  <c r="K335" i="9"/>
  <c r="J336" i="9"/>
  <c r="K336" i="9"/>
  <c r="J337" i="9"/>
  <c r="K337" i="9"/>
  <c r="J338" i="9"/>
  <c r="K338" i="9"/>
  <c r="J339" i="9"/>
  <c r="K339" i="9"/>
  <c r="J340" i="9"/>
  <c r="K340" i="9"/>
  <c r="J341" i="9"/>
  <c r="K341" i="9"/>
  <c r="J342" i="9"/>
  <c r="K342" i="9"/>
  <c r="J343" i="9"/>
  <c r="K343" i="9"/>
  <c r="J344" i="9"/>
  <c r="K344" i="9"/>
  <c r="J345" i="9"/>
  <c r="K345" i="9"/>
  <c r="J346" i="9"/>
  <c r="K346" i="9"/>
  <c r="J347" i="9"/>
  <c r="K347" i="9"/>
  <c r="J348" i="9"/>
  <c r="K348" i="9"/>
  <c r="J349" i="9"/>
  <c r="K349" i="9"/>
  <c r="J428" i="9"/>
  <c r="K428" i="9"/>
  <c r="J429" i="9"/>
  <c r="K429" i="9"/>
  <c r="J350" i="9"/>
  <c r="K350" i="9"/>
  <c r="J430" i="9"/>
  <c r="K430" i="9"/>
  <c r="J351" i="9"/>
  <c r="K351" i="9"/>
  <c r="J352" i="9"/>
  <c r="K352" i="9"/>
  <c r="J353" i="9"/>
  <c r="K353" i="9"/>
  <c r="J388" i="9"/>
  <c r="K388" i="9"/>
  <c r="J354" i="9"/>
  <c r="K354" i="9"/>
  <c r="J355" i="9"/>
  <c r="K355" i="9"/>
  <c r="J356" i="9"/>
  <c r="K356" i="9"/>
  <c r="J357" i="9"/>
  <c r="K357" i="9"/>
  <c r="J358" i="9"/>
  <c r="K358" i="9"/>
  <c r="J359" i="9"/>
  <c r="K359" i="9"/>
  <c r="J360" i="9"/>
  <c r="K360" i="9"/>
  <c r="J361" i="9"/>
  <c r="K361" i="9"/>
  <c r="J362" i="9"/>
  <c r="K362" i="9"/>
  <c r="J363" i="9"/>
  <c r="K363" i="9"/>
  <c r="J364" i="9"/>
  <c r="K364" i="9"/>
  <c r="J365" i="9"/>
  <c r="K365" i="9"/>
  <c r="J366" i="9"/>
  <c r="K366" i="9"/>
  <c r="J367" i="9"/>
  <c r="K367" i="9"/>
  <c r="J368" i="9"/>
  <c r="K368" i="9"/>
  <c r="J369" i="9"/>
  <c r="K369" i="9"/>
  <c r="J370" i="9"/>
  <c r="K370" i="9"/>
  <c r="J371" i="9"/>
  <c r="K371" i="9"/>
  <c r="J431" i="9"/>
  <c r="K431" i="9"/>
  <c r="J372" i="9"/>
  <c r="K372" i="9"/>
  <c r="J373" i="9"/>
  <c r="K373" i="9"/>
  <c r="J374" i="9"/>
  <c r="K374" i="9"/>
  <c r="J375" i="9"/>
  <c r="K375" i="9"/>
  <c r="J376" i="9"/>
  <c r="K376" i="9"/>
  <c r="J377" i="9"/>
  <c r="K377" i="9"/>
  <c r="J378" i="9"/>
  <c r="K378" i="9"/>
  <c r="J379" i="9"/>
  <c r="K379" i="9"/>
  <c r="J103" i="9"/>
  <c r="K103" i="9"/>
  <c r="J380" i="9"/>
  <c r="K380" i="9"/>
  <c r="J381" i="9"/>
  <c r="K381" i="9"/>
  <c r="J382" i="9"/>
  <c r="K382" i="9"/>
  <c r="J383" i="9"/>
  <c r="K383" i="9"/>
  <c r="J384" i="9"/>
  <c r="K384" i="9"/>
  <c r="J385" i="9"/>
  <c r="K385" i="9"/>
  <c r="J386" i="9"/>
  <c r="K386" i="9"/>
  <c r="J387" i="9"/>
  <c r="K387" i="9"/>
  <c r="G10" i="5"/>
  <c r="L88" i="9" s="1"/>
  <c r="G11" i="5"/>
  <c r="M88" i="9" s="1"/>
  <c r="G16" i="5"/>
  <c r="L89" i="9" s="1"/>
  <c r="G17" i="5"/>
  <c r="M89" i="9" s="1"/>
  <c r="G22" i="5"/>
  <c r="L14" i="9" s="1"/>
  <c r="G23" i="5"/>
  <c r="M14" i="9" s="1"/>
  <c r="L85" i="9"/>
  <c r="M85" i="9"/>
  <c r="L391" i="9"/>
  <c r="M391" i="9"/>
  <c r="L11" i="9"/>
  <c r="M11" i="9"/>
  <c r="L15" i="9"/>
  <c r="M15" i="9"/>
  <c r="L16" i="9"/>
  <c r="M16" i="9"/>
  <c r="L17" i="9"/>
  <c r="M17" i="9"/>
  <c r="L18" i="9"/>
  <c r="M18" i="9"/>
  <c r="L19" i="9"/>
  <c r="M19" i="9"/>
  <c r="L20" i="9"/>
  <c r="M20" i="9"/>
  <c r="C80" i="5"/>
  <c r="B80" i="5" s="1"/>
  <c r="B81" i="5" s="1"/>
  <c r="B82" i="5" s="1"/>
  <c r="B83" i="5" s="1"/>
  <c r="B84" i="5" s="1"/>
  <c r="B85" i="5" s="1"/>
  <c r="L21" i="9"/>
  <c r="M21" i="9"/>
  <c r="L22" i="9"/>
  <c r="M22" i="9"/>
  <c r="L23" i="9"/>
  <c r="M23" i="9"/>
  <c r="L24" i="9"/>
  <c r="M24" i="9"/>
  <c r="L392" i="9"/>
  <c r="M392" i="9"/>
  <c r="L25" i="9"/>
  <c r="M25" i="9"/>
  <c r="L26" i="9"/>
  <c r="M26" i="9"/>
  <c r="L393" i="9"/>
  <c r="M393" i="9"/>
  <c r="L394" i="9"/>
  <c r="M394" i="9"/>
  <c r="L395" i="9"/>
  <c r="M395" i="9"/>
  <c r="L396" i="9"/>
  <c r="M396" i="9"/>
  <c r="L397" i="9"/>
  <c r="M397" i="9"/>
  <c r="L398" i="9"/>
  <c r="M398" i="9"/>
  <c r="L27" i="9"/>
  <c r="M27" i="9"/>
  <c r="C164" i="5"/>
  <c r="B164" i="5" s="1"/>
  <c r="B165" i="5" s="1"/>
  <c r="B166" i="5" s="1"/>
  <c r="B167" i="5" s="1"/>
  <c r="B168" i="5" s="1"/>
  <c r="B169" i="5" s="1"/>
  <c r="L13" i="9"/>
  <c r="M13" i="9"/>
  <c r="C170" i="5"/>
  <c r="B170" i="5" s="1"/>
  <c r="B171" i="5" s="1"/>
  <c r="B172" i="5" s="1"/>
  <c r="B173" i="5" s="1"/>
  <c r="B174" i="5" s="1"/>
  <c r="B175" i="5" s="1"/>
  <c r="L28" i="9"/>
  <c r="M28" i="9"/>
  <c r="C176" i="5"/>
  <c r="B176" i="5" s="1"/>
  <c r="B177" i="5" s="1"/>
  <c r="B178" i="5" s="1"/>
  <c r="B179" i="5" s="1"/>
  <c r="B180" i="5" s="1"/>
  <c r="B181" i="5" s="1"/>
  <c r="L29" i="9"/>
  <c r="M29" i="9"/>
  <c r="C182" i="5"/>
  <c r="B182" i="5" s="1"/>
  <c r="B183" i="5" s="1"/>
  <c r="B184" i="5" s="1"/>
  <c r="B185" i="5" s="1"/>
  <c r="B186" i="5" s="1"/>
  <c r="B187" i="5" s="1"/>
  <c r="L30" i="9"/>
  <c r="M30" i="9"/>
  <c r="L31" i="9"/>
  <c r="M31" i="9"/>
  <c r="L399" i="9"/>
  <c r="M399" i="9"/>
  <c r="L400" i="9"/>
  <c r="M400" i="9"/>
  <c r="L32" i="9"/>
  <c r="M32" i="9"/>
  <c r="L3" i="9"/>
  <c r="M3" i="9"/>
  <c r="L33" i="9"/>
  <c r="M33" i="9"/>
  <c r="L34" i="9"/>
  <c r="M34" i="9"/>
  <c r="L35" i="9"/>
  <c r="M35" i="9"/>
  <c r="L36" i="9"/>
  <c r="M36" i="9"/>
  <c r="L37" i="9"/>
  <c r="M37" i="9"/>
  <c r="L38" i="9"/>
  <c r="M38" i="9"/>
  <c r="L39" i="9"/>
  <c r="M39" i="9"/>
  <c r="L6" i="9"/>
  <c r="M6" i="9"/>
  <c r="L401" i="9"/>
  <c r="M401" i="9"/>
  <c r="C272" i="5"/>
  <c r="B272" i="5" s="1"/>
  <c r="B273" i="5" s="1"/>
  <c r="B274" i="5" s="1"/>
  <c r="B275" i="5" s="1"/>
  <c r="B276" i="5" s="1"/>
  <c r="B277" i="5" s="1"/>
  <c r="L40" i="9"/>
  <c r="M40" i="9"/>
  <c r="L4" i="9"/>
  <c r="M4" i="9"/>
  <c r="C284" i="5"/>
  <c r="B284" i="5" s="1"/>
  <c r="B285" i="5" s="1"/>
  <c r="B286" i="5" s="1"/>
  <c r="B287" i="5" s="1"/>
  <c r="B288" i="5" s="1"/>
  <c r="B289" i="5" s="1"/>
  <c r="L41" i="9"/>
  <c r="M41" i="9"/>
  <c r="L42" i="9"/>
  <c r="M42" i="9"/>
  <c r="C296" i="5"/>
  <c r="B296" i="5" s="1"/>
  <c r="B297" i="5" s="1"/>
  <c r="B298" i="5" s="1"/>
  <c r="B299" i="5" s="1"/>
  <c r="B300" i="5" s="1"/>
  <c r="B301" i="5" s="1"/>
  <c r="L43" i="9"/>
  <c r="M43" i="9"/>
  <c r="L44" i="9"/>
  <c r="M44" i="9"/>
  <c r="C308" i="5"/>
  <c r="B308" i="5" s="1"/>
  <c r="B309" i="5" s="1"/>
  <c r="B310" i="5" s="1"/>
  <c r="B311" i="5" s="1"/>
  <c r="B312" i="5" s="1"/>
  <c r="B313" i="5" s="1"/>
  <c r="L45" i="9"/>
  <c r="M45" i="9"/>
  <c r="L46" i="9"/>
  <c r="M46" i="9"/>
  <c r="L47" i="9"/>
  <c r="M47" i="9"/>
  <c r="L9" i="9"/>
  <c r="M9" i="9"/>
  <c r="C332" i="5"/>
  <c r="B332" i="5" s="1"/>
  <c r="B333" i="5" s="1"/>
  <c r="B334" i="5" s="1"/>
  <c r="B335" i="5" s="1"/>
  <c r="B336" i="5" s="1"/>
  <c r="B337" i="5" s="1"/>
  <c r="L48" i="9"/>
  <c r="M48" i="9"/>
  <c r="L49" i="9"/>
  <c r="M49" i="9"/>
  <c r="L5" i="9"/>
  <c r="M5" i="9"/>
  <c r="L86" i="9"/>
  <c r="M86" i="9"/>
  <c r="L50" i="9"/>
  <c r="M50" i="9"/>
  <c r="L51" i="9"/>
  <c r="M51" i="9"/>
  <c r="L87" i="9"/>
  <c r="M87" i="9"/>
  <c r="L52" i="9"/>
  <c r="M52" i="9"/>
  <c r="L53" i="9"/>
  <c r="M53" i="9"/>
  <c r="L54" i="9"/>
  <c r="M54" i="9"/>
  <c r="C392" i="5"/>
  <c r="B392" i="5" s="1"/>
  <c r="B393" i="5" s="1"/>
  <c r="B394" i="5" s="1"/>
  <c r="B395" i="5" s="1"/>
  <c r="B396" i="5" s="1"/>
  <c r="B397" i="5" s="1"/>
  <c r="L55" i="9"/>
  <c r="M55" i="9"/>
  <c r="L56" i="9"/>
  <c r="M56" i="9"/>
  <c r="L57" i="9"/>
  <c r="M57" i="9"/>
  <c r="L58" i="9"/>
  <c r="M58" i="9"/>
  <c r="L7" i="9"/>
  <c r="M7" i="9"/>
  <c r="C422" i="5"/>
  <c r="B422" i="5" s="1"/>
  <c r="B423" i="5" s="1"/>
  <c r="B424" i="5" s="1"/>
  <c r="B425" i="5" s="1"/>
  <c r="B426" i="5" s="1"/>
  <c r="B427" i="5" s="1"/>
  <c r="L59" i="9"/>
  <c r="M59" i="9"/>
  <c r="C428" i="5"/>
  <c r="B428" i="5" s="1"/>
  <c r="B429" i="5" s="1"/>
  <c r="B430" i="5" s="1"/>
  <c r="B431" i="5" s="1"/>
  <c r="B432" i="5" s="1"/>
  <c r="B433" i="5" s="1"/>
  <c r="L60" i="9"/>
  <c r="M60" i="9"/>
  <c r="L61" i="9"/>
  <c r="M61" i="9"/>
  <c r="L62" i="9"/>
  <c r="M62" i="9"/>
  <c r="L12" i="9"/>
  <c r="M12" i="9"/>
  <c r="L63" i="9"/>
  <c r="M63" i="9"/>
  <c r="L64" i="9"/>
  <c r="M64" i="9"/>
  <c r="L8" i="9"/>
  <c r="M8" i="9"/>
  <c r="L65" i="9"/>
  <c r="M65" i="9"/>
  <c r="L66" i="9"/>
  <c r="M66" i="9"/>
  <c r="L67" i="9"/>
  <c r="M67" i="9"/>
  <c r="L68" i="9"/>
  <c r="M68" i="9"/>
  <c r="L69" i="9"/>
  <c r="M69" i="9"/>
  <c r="L70" i="9"/>
  <c r="M70" i="9"/>
  <c r="L71" i="9"/>
  <c r="M71" i="9"/>
  <c r="C512" i="5"/>
  <c r="B512" i="5" s="1"/>
  <c r="B513" i="5" s="1"/>
  <c r="B514" i="5" s="1"/>
  <c r="B515" i="5" s="1"/>
  <c r="B516" i="5" s="1"/>
  <c r="B517" i="5" s="1"/>
  <c r="L72" i="9"/>
  <c r="M72" i="9"/>
  <c r="L73" i="9"/>
  <c r="M73" i="9"/>
  <c r="C524" i="5"/>
  <c r="B524" i="5" s="1"/>
  <c r="B525" i="5" s="1"/>
  <c r="B526" i="5" s="1"/>
  <c r="B527" i="5" s="1"/>
  <c r="B528" i="5" s="1"/>
  <c r="B529" i="5" s="1"/>
  <c r="L74" i="9"/>
  <c r="M74" i="9"/>
  <c r="L75" i="9"/>
  <c r="M75" i="9"/>
  <c r="C536" i="5"/>
  <c r="B536" i="5" s="1"/>
  <c r="B537" i="5" s="1"/>
  <c r="B538" i="5" s="1"/>
  <c r="B539" i="5" s="1"/>
  <c r="B540" i="5" s="1"/>
  <c r="B541" i="5" s="1"/>
  <c r="L76" i="9"/>
  <c r="M76" i="9"/>
  <c r="L77" i="9"/>
  <c r="M77" i="9"/>
  <c r="C548" i="5"/>
  <c r="B548" i="5" s="1"/>
  <c r="B549" i="5" s="1"/>
  <c r="B550" i="5" s="1"/>
  <c r="B551" i="5" s="1"/>
  <c r="B552" i="5" s="1"/>
  <c r="B553" i="5" s="1"/>
  <c r="L78" i="9"/>
  <c r="M78" i="9"/>
  <c r="L10" i="9"/>
  <c r="M10" i="9"/>
  <c r="L79" i="9"/>
  <c r="M79" i="9"/>
  <c r="L80" i="9"/>
  <c r="M80" i="9"/>
  <c r="L402" i="9"/>
  <c r="M402" i="9"/>
  <c r="L81" i="9"/>
  <c r="M81" i="9"/>
  <c r="L82" i="9"/>
  <c r="M82" i="9"/>
  <c r="L83" i="9"/>
  <c r="M83" i="9"/>
  <c r="L84" i="9"/>
  <c r="M84" i="9"/>
  <c r="L104" i="9"/>
  <c r="M104" i="9"/>
  <c r="L105" i="9"/>
  <c r="M105" i="9"/>
  <c r="L106" i="9"/>
  <c r="M106" i="9"/>
  <c r="L403" i="9"/>
  <c r="M403" i="9"/>
  <c r="L94" i="9"/>
  <c r="M94" i="9"/>
  <c r="L107" i="9"/>
  <c r="M107" i="9"/>
  <c r="L404" i="9"/>
  <c r="M404" i="9"/>
  <c r="L405" i="9"/>
  <c r="M405" i="9"/>
  <c r="L108" i="9"/>
  <c r="M108" i="9"/>
  <c r="L109" i="9"/>
  <c r="M109" i="9"/>
  <c r="L110" i="9"/>
  <c r="M110" i="9"/>
  <c r="L111" i="9"/>
  <c r="M111" i="9"/>
  <c r="L406" i="9"/>
  <c r="M406" i="9"/>
  <c r="L112" i="9"/>
  <c r="M112" i="9"/>
  <c r="L113" i="9"/>
  <c r="M113" i="9"/>
  <c r="L114" i="9"/>
  <c r="M114" i="9"/>
  <c r="L115" i="9"/>
  <c r="M115" i="9"/>
  <c r="L100" i="9"/>
  <c r="M100" i="9"/>
  <c r="L98" i="9"/>
  <c r="M98" i="9"/>
  <c r="L116" i="9"/>
  <c r="M116" i="9"/>
  <c r="L117" i="9"/>
  <c r="M117" i="9"/>
  <c r="L118" i="9"/>
  <c r="M118" i="9"/>
  <c r="L119" i="9"/>
  <c r="M119" i="9"/>
  <c r="L120" i="9"/>
  <c r="M120" i="9"/>
  <c r="L407" i="9"/>
  <c r="M407" i="9"/>
  <c r="L408" i="9"/>
  <c r="M408" i="9"/>
  <c r="L121" i="9"/>
  <c r="M121" i="9"/>
  <c r="L122" i="9"/>
  <c r="M122" i="9"/>
  <c r="L123" i="9"/>
  <c r="M123" i="9"/>
  <c r="L124" i="9"/>
  <c r="M124" i="9"/>
  <c r="L125" i="9"/>
  <c r="M125" i="9"/>
  <c r="L126" i="9"/>
  <c r="M126" i="9"/>
  <c r="L127" i="9"/>
  <c r="M127" i="9"/>
  <c r="L128" i="9"/>
  <c r="M128" i="9"/>
  <c r="L129" i="9"/>
  <c r="M129" i="9"/>
  <c r="L130" i="9"/>
  <c r="M130" i="9"/>
  <c r="L131" i="9"/>
  <c r="M131" i="9"/>
  <c r="L132" i="9"/>
  <c r="M132" i="9"/>
  <c r="L91" i="9"/>
  <c r="M91" i="9"/>
  <c r="L133" i="9"/>
  <c r="M133" i="9"/>
  <c r="L134" i="9"/>
  <c r="M134" i="9"/>
  <c r="L135" i="9"/>
  <c r="M135" i="9"/>
  <c r="L136" i="9"/>
  <c r="M136" i="9"/>
  <c r="L137" i="9"/>
  <c r="M137" i="9"/>
  <c r="L409" i="9"/>
  <c r="M409" i="9"/>
  <c r="L138" i="9"/>
  <c r="M138" i="9"/>
  <c r="L139" i="9"/>
  <c r="M139" i="9"/>
  <c r="L140" i="9"/>
  <c r="M140" i="9"/>
  <c r="L93" i="9"/>
  <c r="M93" i="9"/>
  <c r="L141" i="9"/>
  <c r="M141" i="9"/>
  <c r="L142" i="9"/>
  <c r="M142" i="9"/>
  <c r="L390" i="9"/>
  <c r="M390" i="9"/>
  <c r="L143" i="9"/>
  <c r="M143" i="9"/>
  <c r="L92" i="9"/>
  <c r="M92" i="9"/>
  <c r="L144" i="9"/>
  <c r="M144" i="9"/>
  <c r="L145" i="9"/>
  <c r="M145" i="9"/>
  <c r="L146" i="9"/>
  <c r="M146" i="9"/>
  <c r="L147" i="9"/>
  <c r="M147" i="9"/>
  <c r="L148" i="9"/>
  <c r="M148" i="9"/>
  <c r="L149" i="9"/>
  <c r="M149" i="9"/>
  <c r="L150" i="9"/>
  <c r="M150" i="9"/>
  <c r="L151" i="9"/>
  <c r="M151" i="9"/>
  <c r="L152" i="9"/>
  <c r="M152" i="9"/>
  <c r="L153" i="9"/>
  <c r="M153" i="9"/>
  <c r="L154" i="9"/>
  <c r="M154" i="9"/>
  <c r="L99" i="9"/>
  <c r="M99" i="9"/>
  <c r="L155" i="9"/>
  <c r="M155" i="9"/>
  <c r="L156" i="9"/>
  <c r="M156" i="9"/>
  <c r="L157" i="9"/>
  <c r="M157" i="9"/>
  <c r="L158" i="9"/>
  <c r="M158" i="9"/>
  <c r="L97" i="9"/>
  <c r="M97" i="9"/>
  <c r="L159" i="9"/>
  <c r="M159" i="9"/>
  <c r="L160" i="9"/>
  <c r="M160" i="9"/>
  <c r="L161" i="9"/>
  <c r="M161" i="9"/>
  <c r="L162" i="9"/>
  <c r="M162" i="9"/>
  <c r="L163" i="9"/>
  <c r="M163" i="9"/>
  <c r="L164" i="9"/>
  <c r="M164" i="9"/>
  <c r="L165" i="9"/>
  <c r="M165" i="9"/>
  <c r="L166" i="9"/>
  <c r="M166" i="9"/>
  <c r="L167" i="9"/>
  <c r="M167" i="9"/>
  <c r="L168" i="9"/>
  <c r="M168" i="9"/>
  <c r="L169" i="9"/>
  <c r="M169" i="9"/>
  <c r="L170" i="9"/>
  <c r="M170" i="9"/>
  <c r="L96" i="9"/>
  <c r="M96" i="9"/>
  <c r="L171" i="9"/>
  <c r="M171" i="9"/>
  <c r="L172" i="9"/>
  <c r="M172" i="9"/>
  <c r="L173" i="9"/>
  <c r="M173" i="9"/>
  <c r="L174" i="9"/>
  <c r="M174" i="9"/>
  <c r="L175" i="9"/>
  <c r="M175" i="9"/>
  <c r="L101" i="9"/>
  <c r="M101" i="9"/>
  <c r="L389" i="9"/>
  <c r="M389" i="9"/>
  <c r="L176" i="9"/>
  <c r="M176" i="9"/>
  <c r="L177" i="9"/>
  <c r="M177" i="9"/>
  <c r="L178" i="9"/>
  <c r="M178" i="9"/>
  <c r="L95" i="9"/>
  <c r="M95" i="9"/>
  <c r="L179" i="9"/>
  <c r="M179" i="9"/>
  <c r="L180" i="9"/>
  <c r="M180" i="9"/>
  <c r="L181" i="9"/>
  <c r="M181" i="9"/>
  <c r="L182" i="9"/>
  <c r="M182" i="9"/>
  <c r="L183" i="9"/>
  <c r="M183" i="9"/>
  <c r="L184" i="9"/>
  <c r="M184" i="9"/>
  <c r="L185" i="9"/>
  <c r="M185" i="9"/>
  <c r="L186" i="9"/>
  <c r="M186" i="9"/>
  <c r="L187" i="9"/>
  <c r="M187" i="9"/>
  <c r="L188" i="9"/>
  <c r="M188" i="9"/>
  <c r="L189" i="9"/>
  <c r="M189" i="9"/>
  <c r="L190" i="9"/>
  <c r="M190" i="9"/>
  <c r="L191" i="9"/>
  <c r="M191" i="9"/>
  <c r="L192" i="9"/>
  <c r="M192" i="9"/>
  <c r="L193" i="9"/>
  <c r="M193" i="9"/>
  <c r="L194" i="9"/>
  <c r="M194" i="9"/>
  <c r="L195" i="9"/>
  <c r="M195" i="9"/>
  <c r="L196" i="9"/>
  <c r="M196" i="9"/>
  <c r="L197" i="9"/>
  <c r="M197" i="9"/>
  <c r="L198" i="9"/>
  <c r="M198" i="9"/>
  <c r="L199" i="9"/>
  <c r="M199" i="9"/>
  <c r="L200" i="9"/>
  <c r="M200" i="9"/>
  <c r="L201" i="9"/>
  <c r="M201" i="9"/>
  <c r="L202" i="9"/>
  <c r="M202" i="9"/>
  <c r="L203" i="9"/>
  <c r="M203" i="9"/>
  <c r="L204" i="9"/>
  <c r="M204" i="9"/>
  <c r="L205" i="9"/>
  <c r="M205" i="9"/>
  <c r="L206" i="9"/>
  <c r="M206" i="9"/>
  <c r="L207" i="9"/>
  <c r="M207" i="9"/>
  <c r="L208" i="9"/>
  <c r="M208" i="9"/>
  <c r="L209" i="9"/>
  <c r="M209" i="9"/>
  <c r="L210" i="9"/>
  <c r="M210" i="9"/>
  <c r="L211" i="9"/>
  <c r="M211" i="9"/>
  <c r="L212" i="9"/>
  <c r="M212" i="9"/>
  <c r="L213" i="9"/>
  <c r="M213" i="9"/>
  <c r="L214" i="9"/>
  <c r="M214" i="9"/>
  <c r="L215" i="9"/>
  <c r="M215" i="9"/>
  <c r="L216" i="9"/>
  <c r="M216" i="9"/>
  <c r="L217" i="9"/>
  <c r="M217" i="9"/>
  <c r="L218" i="9"/>
  <c r="M218" i="9"/>
  <c r="L219" i="9"/>
  <c r="M219" i="9"/>
  <c r="L220" i="9"/>
  <c r="M220" i="9"/>
  <c r="L221" i="9"/>
  <c r="M221" i="9"/>
  <c r="L222" i="9"/>
  <c r="M222" i="9"/>
  <c r="L223" i="9"/>
  <c r="M223" i="9"/>
  <c r="L224" i="9"/>
  <c r="M224" i="9"/>
  <c r="L225" i="9"/>
  <c r="M225" i="9"/>
  <c r="L226" i="9"/>
  <c r="M226" i="9"/>
  <c r="L227" i="9"/>
  <c r="M227" i="9"/>
  <c r="L228" i="9"/>
  <c r="M228" i="9"/>
  <c r="L229" i="9"/>
  <c r="M229" i="9"/>
  <c r="L230" i="9"/>
  <c r="M230" i="9"/>
  <c r="L231" i="9"/>
  <c r="M231" i="9"/>
  <c r="L232" i="9"/>
  <c r="M232" i="9"/>
  <c r="L233" i="9"/>
  <c r="M233" i="9"/>
  <c r="L234" i="9"/>
  <c r="M234" i="9"/>
  <c r="L235" i="9"/>
  <c r="M235" i="9"/>
  <c r="L236" i="9"/>
  <c r="M236" i="9"/>
  <c r="L237" i="9"/>
  <c r="M237" i="9"/>
  <c r="L238" i="9"/>
  <c r="M238" i="9"/>
  <c r="L239" i="9"/>
  <c r="M239" i="9"/>
  <c r="L240" i="9"/>
  <c r="M240" i="9"/>
  <c r="L241" i="9"/>
  <c r="M241" i="9"/>
  <c r="L242" i="9"/>
  <c r="M242" i="9"/>
  <c r="L243" i="9"/>
  <c r="M243" i="9"/>
  <c r="L244" i="9"/>
  <c r="M244" i="9"/>
  <c r="L410" i="9"/>
  <c r="M410" i="9"/>
  <c r="L411" i="9"/>
  <c r="M411" i="9"/>
  <c r="L412" i="9"/>
  <c r="M412" i="9"/>
  <c r="L413" i="9"/>
  <c r="M413" i="9"/>
  <c r="L245" i="9"/>
  <c r="M245" i="9"/>
  <c r="L246" i="9"/>
  <c r="M246" i="9"/>
  <c r="L247" i="9"/>
  <c r="M247" i="9"/>
  <c r="L248" i="9"/>
  <c r="M248" i="9"/>
  <c r="L249" i="9"/>
  <c r="M249" i="9"/>
  <c r="L250" i="9"/>
  <c r="M250" i="9"/>
  <c r="L414" i="9"/>
  <c r="M414" i="9"/>
  <c r="L415" i="9"/>
  <c r="M415" i="9"/>
  <c r="L251" i="9"/>
  <c r="M251" i="9"/>
  <c r="L252" i="9"/>
  <c r="M252" i="9"/>
  <c r="L416" i="9"/>
  <c r="M416" i="9"/>
  <c r="L253" i="9"/>
  <c r="M253" i="9"/>
  <c r="L254" i="9"/>
  <c r="M254" i="9"/>
  <c r="L255" i="9"/>
  <c r="M255" i="9"/>
  <c r="L256" i="9"/>
  <c r="M256" i="9"/>
  <c r="L257" i="9"/>
  <c r="M257" i="9"/>
  <c r="L417" i="9"/>
  <c r="M417" i="9"/>
  <c r="L258" i="9"/>
  <c r="M258" i="9"/>
  <c r="L418" i="9"/>
  <c r="M418" i="9"/>
  <c r="L259" i="9"/>
  <c r="M259" i="9"/>
  <c r="L260" i="9"/>
  <c r="M260" i="9"/>
  <c r="L261" i="9"/>
  <c r="M261" i="9"/>
  <c r="L419" i="9"/>
  <c r="M419" i="9"/>
  <c r="L262" i="9"/>
  <c r="M262" i="9"/>
  <c r="L263" i="9"/>
  <c r="M263" i="9"/>
  <c r="L264" i="9"/>
  <c r="M264" i="9"/>
  <c r="L420" i="9"/>
  <c r="M420" i="9"/>
  <c r="L421" i="9"/>
  <c r="M421" i="9"/>
  <c r="L422" i="9"/>
  <c r="M422" i="9"/>
  <c r="L265" i="9"/>
  <c r="M265" i="9"/>
  <c r="L266" i="9"/>
  <c r="M266" i="9"/>
  <c r="L423" i="9"/>
  <c r="M423" i="9"/>
  <c r="L267" i="9"/>
  <c r="M267" i="9"/>
  <c r="L268" i="9"/>
  <c r="M268" i="9"/>
  <c r="L269" i="9"/>
  <c r="M269" i="9"/>
  <c r="L270" i="9"/>
  <c r="M270" i="9"/>
  <c r="L271" i="9"/>
  <c r="M271" i="9"/>
  <c r="L272" i="9"/>
  <c r="M272" i="9"/>
  <c r="L273" i="9"/>
  <c r="M273" i="9"/>
  <c r="L274" i="9"/>
  <c r="M274" i="9"/>
  <c r="L275" i="9"/>
  <c r="M275" i="9"/>
  <c r="L276" i="9"/>
  <c r="M276" i="9"/>
  <c r="L424" i="9"/>
  <c r="M424" i="9"/>
  <c r="L277" i="9"/>
  <c r="M277" i="9"/>
  <c r="L278" i="9"/>
  <c r="M278" i="9"/>
  <c r="L279" i="9"/>
  <c r="M279" i="9"/>
  <c r="L280" i="9"/>
  <c r="M280" i="9"/>
  <c r="L281" i="9"/>
  <c r="M281" i="9"/>
  <c r="L282" i="9"/>
  <c r="M282" i="9"/>
  <c r="L283" i="9"/>
  <c r="M283" i="9"/>
  <c r="L284" i="9"/>
  <c r="M284" i="9"/>
  <c r="L285" i="9"/>
  <c r="M285" i="9"/>
  <c r="L286" i="9"/>
  <c r="M286" i="9"/>
  <c r="L287" i="9"/>
  <c r="M287" i="9"/>
  <c r="L288" i="9"/>
  <c r="M288" i="9"/>
  <c r="L289" i="9"/>
  <c r="M289" i="9"/>
  <c r="L290" i="9"/>
  <c r="M290" i="9"/>
  <c r="L291" i="9"/>
  <c r="M291" i="9"/>
  <c r="L292" i="9"/>
  <c r="M292" i="9"/>
  <c r="L293" i="9"/>
  <c r="M293" i="9"/>
  <c r="L294" i="9"/>
  <c r="M294" i="9"/>
  <c r="L295" i="9"/>
  <c r="M295" i="9"/>
  <c r="L296" i="9"/>
  <c r="M296" i="9"/>
  <c r="L297" i="9"/>
  <c r="M297" i="9"/>
  <c r="L298" i="9"/>
  <c r="M298" i="9"/>
  <c r="L299" i="9"/>
  <c r="M299" i="9"/>
  <c r="L102" i="9"/>
  <c r="M102" i="9"/>
  <c r="L300" i="9"/>
  <c r="M300" i="9"/>
  <c r="L301" i="9"/>
  <c r="M301" i="9"/>
  <c r="L302" i="9"/>
  <c r="M302" i="9"/>
  <c r="L303" i="9"/>
  <c r="M303" i="9"/>
  <c r="L304" i="9"/>
  <c r="M304" i="9"/>
  <c r="L305" i="9"/>
  <c r="M305" i="9"/>
  <c r="L306" i="9"/>
  <c r="M306" i="9"/>
  <c r="L307" i="9"/>
  <c r="M307" i="9"/>
  <c r="L308" i="9"/>
  <c r="M308" i="9"/>
  <c r="L309" i="9"/>
  <c r="M309" i="9"/>
  <c r="L310" i="9"/>
  <c r="M310" i="9"/>
  <c r="L311" i="9"/>
  <c r="M311" i="9"/>
  <c r="L425" i="9"/>
  <c r="M425" i="9"/>
  <c r="L312" i="9"/>
  <c r="M312" i="9"/>
  <c r="L313" i="9"/>
  <c r="M313" i="9"/>
  <c r="L314" i="9"/>
  <c r="M314" i="9"/>
  <c r="L426" i="9"/>
  <c r="M426" i="9"/>
  <c r="L315" i="9"/>
  <c r="M315" i="9"/>
  <c r="L316" i="9"/>
  <c r="M316" i="9"/>
  <c r="L317" i="9"/>
  <c r="M317" i="9"/>
  <c r="L318" i="9"/>
  <c r="M318" i="9"/>
  <c r="L319" i="9"/>
  <c r="M319" i="9"/>
  <c r="L320" i="9"/>
  <c r="M320" i="9"/>
  <c r="L321" i="9"/>
  <c r="M321" i="9"/>
  <c r="L322" i="9"/>
  <c r="M322" i="9"/>
  <c r="L323" i="9"/>
  <c r="M323" i="9"/>
  <c r="L324" i="9"/>
  <c r="M324" i="9"/>
  <c r="L325" i="9"/>
  <c r="M325" i="9"/>
  <c r="L326" i="9"/>
  <c r="M326" i="9"/>
  <c r="L327" i="9"/>
  <c r="M327" i="9"/>
  <c r="L328" i="9"/>
  <c r="M328" i="9"/>
  <c r="L329" i="9"/>
  <c r="M329" i="9"/>
  <c r="L330" i="9"/>
  <c r="M330" i="9"/>
  <c r="L331" i="9"/>
  <c r="M331" i="9"/>
  <c r="L332" i="9"/>
  <c r="M332" i="9"/>
  <c r="L333" i="9"/>
  <c r="M333" i="9"/>
  <c r="L334" i="9"/>
  <c r="M334" i="9"/>
  <c r="L427" i="9"/>
  <c r="M427" i="9"/>
  <c r="L335" i="9"/>
  <c r="M335" i="9"/>
  <c r="L336" i="9"/>
  <c r="M336" i="9"/>
  <c r="L337" i="9"/>
  <c r="M337" i="9"/>
  <c r="L338" i="9"/>
  <c r="M338" i="9"/>
  <c r="L339" i="9"/>
  <c r="M339" i="9"/>
  <c r="L340" i="9"/>
  <c r="M340" i="9"/>
  <c r="L341" i="9"/>
  <c r="M341" i="9"/>
  <c r="L342" i="9"/>
  <c r="M342" i="9"/>
  <c r="L343" i="9"/>
  <c r="M343" i="9"/>
  <c r="L344" i="9"/>
  <c r="M344" i="9"/>
  <c r="L345" i="9"/>
  <c r="M345" i="9"/>
  <c r="L346" i="9"/>
  <c r="M346" i="9"/>
  <c r="L347" i="9"/>
  <c r="M347" i="9"/>
  <c r="L348" i="9"/>
  <c r="M348" i="9"/>
  <c r="L349" i="9"/>
  <c r="M349" i="9"/>
  <c r="L428" i="9"/>
  <c r="M428" i="9"/>
  <c r="L429" i="9"/>
  <c r="M429" i="9"/>
  <c r="L350" i="9"/>
  <c r="M350" i="9"/>
  <c r="L430" i="9"/>
  <c r="M430" i="9"/>
  <c r="L351" i="9"/>
  <c r="M351" i="9"/>
  <c r="L352" i="9"/>
  <c r="M352" i="9"/>
  <c r="L353" i="9"/>
  <c r="M353" i="9"/>
  <c r="L388" i="9"/>
  <c r="M388" i="9"/>
  <c r="L354" i="9"/>
  <c r="M354" i="9"/>
  <c r="L355" i="9"/>
  <c r="M355" i="9"/>
  <c r="L356" i="9"/>
  <c r="M356" i="9"/>
  <c r="L357" i="9"/>
  <c r="M357" i="9"/>
  <c r="L358" i="9"/>
  <c r="M358" i="9"/>
  <c r="L359" i="9"/>
  <c r="M359" i="9"/>
  <c r="L360" i="9"/>
  <c r="M360" i="9"/>
  <c r="L361" i="9"/>
  <c r="M361" i="9"/>
  <c r="L362" i="9"/>
  <c r="M362" i="9"/>
  <c r="L363" i="9"/>
  <c r="M363" i="9"/>
  <c r="L364" i="9"/>
  <c r="M364" i="9"/>
  <c r="L365" i="9"/>
  <c r="M365" i="9"/>
  <c r="L366" i="9"/>
  <c r="M366" i="9"/>
  <c r="L367" i="9"/>
  <c r="M367" i="9"/>
  <c r="L368" i="9"/>
  <c r="M368" i="9"/>
  <c r="L369" i="9"/>
  <c r="M369" i="9"/>
  <c r="L370" i="9"/>
  <c r="M370" i="9"/>
  <c r="L371" i="9"/>
  <c r="M371" i="9"/>
  <c r="L431" i="9"/>
  <c r="M431" i="9"/>
  <c r="L372" i="9"/>
  <c r="M372" i="9"/>
  <c r="L373" i="9"/>
  <c r="M373" i="9"/>
  <c r="L374" i="9"/>
  <c r="M374" i="9"/>
  <c r="L375" i="9"/>
  <c r="M375" i="9"/>
  <c r="L376" i="9"/>
  <c r="M376" i="9"/>
  <c r="L377" i="9"/>
  <c r="M377" i="9"/>
  <c r="L378" i="9"/>
  <c r="M378" i="9"/>
  <c r="L379" i="9"/>
  <c r="M379" i="9"/>
  <c r="L103" i="9"/>
  <c r="M103" i="9"/>
  <c r="L380" i="9"/>
  <c r="M380" i="9"/>
  <c r="L381" i="9"/>
  <c r="M381" i="9"/>
  <c r="L382" i="9"/>
  <c r="M382" i="9"/>
  <c r="L383" i="9"/>
  <c r="M383" i="9"/>
  <c r="L384" i="9"/>
  <c r="M384" i="9"/>
  <c r="L385" i="9"/>
  <c r="M385" i="9"/>
  <c r="L386" i="9"/>
  <c r="M386" i="9"/>
  <c r="L387" i="9"/>
  <c r="M387" i="9"/>
  <c r="C2" i="5"/>
  <c r="B2" i="5" s="1"/>
  <c r="B3" i="5" s="1"/>
  <c r="B4" i="5" s="1"/>
  <c r="B5" i="5" s="1"/>
  <c r="B6" i="5" s="1"/>
  <c r="B7" i="5" s="1"/>
  <c r="C2" i="4"/>
  <c r="B2" i="4" s="1"/>
  <c r="B3" i="4" s="1"/>
  <c r="B4" i="4" s="1"/>
  <c r="B5" i="4" s="1"/>
  <c r="B6" i="4" s="1"/>
  <c r="B7" i="4" s="1"/>
  <c r="B8" i="4" s="1"/>
  <c r="C2" i="3"/>
  <c r="B2" i="3" s="1"/>
  <c r="B3" i="3" s="1"/>
  <c r="B4" i="3" s="1"/>
  <c r="B5" i="3" s="1"/>
  <c r="B6" i="3" s="1"/>
  <c r="B7" i="3" s="1"/>
  <c r="G486" i="5" l="1"/>
  <c r="G210" i="5"/>
  <c r="G372" i="5"/>
  <c r="G582" i="5"/>
  <c r="G570" i="5"/>
  <c r="G282" i="5"/>
  <c r="G144" i="5"/>
  <c r="G48" i="5"/>
  <c r="G36" i="5"/>
  <c r="G360" i="5"/>
  <c r="G264" i="5"/>
  <c r="H164" i="5"/>
  <c r="H134" i="5"/>
  <c r="G615" i="4"/>
  <c r="G559" i="4"/>
  <c r="G531" i="4"/>
  <c r="G503" i="4"/>
  <c r="G447" i="4"/>
  <c r="G335" i="4"/>
  <c r="G18" i="5"/>
  <c r="H261" i="4"/>
  <c r="G237" i="4"/>
  <c r="G153" i="4"/>
  <c r="G622" i="4"/>
  <c r="H362" i="5"/>
  <c r="H482" i="5"/>
  <c r="H572" i="5"/>
  <c r="H548" i="5"/>
  <c r="G540" i="5"/>
  <c r="H500" i="5"/>
  <c r="H488" i="5"/>
  <c r="G444" i="5"/>
  <c r="H254" i="5"/>
  <c r="H194" i="5"/>
  <c r="H374" i="5"/>
  <c r="H470" i="5"/>
  <c r="H458" i="5"/>
  <c r="G342" i="5"/>
  <c r="H584" i="5"/>
  <c r="G588" i="5"/>
  <c r="H518" i="5"/>
  <c r="H476" i="5"/>
  <c r="H452" i="5"/>
  <c r="H428" i="5"/>
  <c r="H422" i="5"/>
  <c r="H320" i="5"/>
  <c r="H236" i="5"/>
  <c r="H224" i="5"/>
  <c r="G198" i="5"/>
  <c r="H170" i="5"/>
  <c r="H50" i="5"/>
  <c r="H26" i="5"/>
  <c r="G192" i="5"/>
  <c r="H62" i="5"/>
  <c r="H38" i="5"/>
  <c r="G534" i="5"/>
  <c r="G426" i="5"/>
  <c r="G354" i="5"/>
  <c r="G324" i="5"/>
  <c r="G306" i="5"/>
  <c r="G222" i="5"/>
  <c r="H176" i="5"/>
  <c r="H140" i="5"/>
  <c r="H116" i="5"/>
  <c r="H104" i="5"/>
  <c r="H80" i="5"/>
  <c r="G600" i="5"/>
  <c r="H524" i="5"/>
  <c r="H398" i="5"/>
  <c r="G390" i="5"/>
  <c r="H356" i="5"/>
  <c r="H326" i="5"/>
  <c r="G234" i="5"/>
  <c r="H182" i="5"/>
  <c r="H158" i="5"/>
  <c r="H146" i="5"/>
  <c r="G114" i="5"/>
  <c r="G90" i="5"/>
  <c r="H68" i="5"/>
  <c r="H56" i="5"/>
  <c r="H639" i="4"/>
  <c r="H352" i="4"/>
  <c r="H576" i="4"/>
  <c r="H464" i="4"/>
  <c r="H9" i="4"/>
  <c r="G223" i="4"/>
  <c r="G608" i="4"/>
  <c r="G440" i="4"/>
  <c r="H37" i="4"/>
  <c r="H681" i="4"/>
  <c r="H653" i="4"/>
  <c r="H625" i="4"/>
  <c r="H618" i="4"/>
  <c r="H534" i="4"/>
  <c r="H506" i="4"/>
  <c r="G314" i="4"/>
  <c r="G209" i="4"/>
  <c r="H198" i="4"/>
  <c r="G181" i="4"/>
  <c r="H170" i="4"/>
  <c r="H135" i="4"/>
  <c r="G692" i="4"/>
  <c r="G636" i="4"/>
  <c r="G573" i="4"/>
  <c r="G461" i="4"/>
  <c r="G349" i="4"/>
  <c r="G195" i="4"/>
  <c r="G167" i="4"/>
  <c r="G412" i="4"/>
  <c r="G83" i="4"/>
  <c r="G55" i="4"/>
  <c r="H359" i="4"/>
  <c r="G307" i="4"/>
  <c r="G279" i="4"/>
  <c r="G97" i="4"/>
  <c r="G69" i="4"/>
  <c r="H79" i="4"/>
  <c r="H422" i="4"/>
  <c r="G426" i="4"/>
  <c r="H394" i="4"/>
  <c r="G118" i="4"/>
  <c r="H86" i="4"/>
  <c r="H58" i="4"/>
  <c r="G41" i="4"/>
  <c r="H107" i="4"/>
  <c r="G111" i="4"/>
  <c r="G699" i="4"/>
  <c r="G671" i="4"/>
  <c r="G643" i="4"/>
  <c r="H597" i="4"/>
  <c r="G552" i="4"/>
  <c r="H541" i="4"/>
  <c r="H513" i="4"/>
  <c r="G496" i="4"/>
  <c r="H485" i="4"/>
  <c r="H429" i="4"/>
  <c r="H401" i="4"/>
  <c r="H373" i="4"/>
  <c r="G356" i="4"/>
  <c r="H247" i="4"/>
  <c r="H149" i="4"/>
  <c r="H23" i="4"/>
  <c r="H674" i="4"/>
  <c r="H646" i="4"/>
  <c r="H583" i="4"/>
  <c r="H471" i="4"/>
  <c r="G419" i="4"/>
  <c r="G391" i="4"/>
  <c r="G328" i="4"/>
  <c r="H317" i="4"/>
  <c r="H310" i="4"/>
  <c r="G293" i="4"/>
  <c r="H282" i="4"/>
  <c r="H219" i="4"/>
  <c r="G438" i="3"/>
  <c r="H410" i="3"/>
  <c r="H242" i="3"/>
  <c r="H218" i="3"/>
  <c r="H194" i="3"/>
  <c r="H170" i="3"/>
  <c r="G444" i="3"/>
  <c r="G396" i="3"/>
  <c r="G300" i="3"/>
  <c r="G606" i="5"/>
  <c r="H602" i="5"/>
  <c r="G594" i="5"/>
  <c r="H590" i="5"/>
  <c r="G564" i="5"/>
  <c r="H560" i="5"/>
  <c r="G480" i="5"/>
  <c r="G456" i="5"/>
  <c r="G414" i="5"/>
  <c r="H410" i="5"/>
  <c r="G270" i="5"/>
  <c r="H266" i="5"/>
  <c r="G216" i="5"/>
  <c r="H212" i="5"/>
  <c r="G204" i="5"/>
  <c r="H200" i="5"/>
  <c r="G138" i="5"/>
  <c r="G96" i="5"/>
  <c r="H92" i="5"/>
  <c r="G300" i="4"/>
  <c r="H296" i="4"/>
  <c r="G272" i="4"/>
  <c r="H268" i="4"/>
  <c r="G510" i="5"/>
  <c r="H506" i="5"/>
  <c r="G498" i="5"/>
  <c r="H494" i="5"/>
  <c r="G468" i="5"/>
  <c r="H464" i="5"/>
  <c r="H434" i="5"/>
  <c r="H380" i="5"/>
  <c r="H368" i="5"/>
  <c r="H350" i="5"/>
  <c r="H332" i="5"/>
  <c r="G318" i="5"/>
  <c r="H314" i="5"/>
  <c r="H296" i="5"/>
  <c r="H290" i="5"/>
  <c r="H272" i="5"/>
  <c r="H242" i="5"/>
  <c r="H230" i="5"/>
  <c r="G156" i="5"/>
  <c r="H152" i="5"/>
  <c r="G126" i="5"/>
  <c r="H122" i="5"/>
  <c r="H110" i="5"/>
  <c r="H14" i="5"/>
  <c r="G342" i="4"/>
  <c r="H338" i="4"/>
  <c r="H303" i="4"/>
  <c r="H205" i="4"/>
  <c r="H596" i="5"/>
  <c r="H578" i="5"/>
  <c r="H566" i="5"/>
  <c r="H554" i="5"/>
  <c r="H536" i="5"/>
  <c r="H530" i="5"/>
  <c r="G522" i="5"/>
  <c r="G516" i="5"/>
  <c r="H512" i="5"/>
  <c r="G504" i="5"/>
  <c r="G492" i="5"/>
  <c r="G474" i="5"/>
  <c r="H440" i="5"/>
  <c r="G432" i="5"/>
  <c r="G420" i="5"/>
  <c r="H416" i="5"/>
  <c r="G408" i="5"/>
  <c r="H404" i="5"/>
  <c r="G396" i="5"/>
  <c r="H392" i="5"/>
  <c r="H386" i="5"/>
  <c r="G378" i="5"/>
  <c r="G366" i="5"/>
  <c r="H338" i="5"/>
  <c r="H302" i="5"/>
  <c r="H278" i="5"/>
  <c r="H260" i="5"/>
  <c r="H248" i="5"/>
  <c r="G240" i="5"/>
  <c r="H218" i="5"/>
  <c r="H206" i="5"/>
  <c r="H188" i="5"/>
  <c r="G180" i="5"/>
  <c r="G174" i="5"/>
  <c r="G168" i="5"/>
  <c r="G162" i="5"/>
  <c r="G150" i="5"/>
  <c r="G108" i="5"/>
  <c r="G102" i="5"/>
  <c r="H98" i="5"/>
  <c r="H86" i="5"/>
  <c r="G66" i="5"/>
  <c r="G54" i="5"/>
  <c r="H44" i="5"/>
  <c r="H32" i="5"/>
  <c r="H695" i="4"/>
  <c r="G678" i="4"/>
  <c r="G664" i="4"/>
  <c r="G538" i="4"/>
  <c r="G524" i="4"/>
  <c r="G468" i="4"/>
  <c r="G454" i="4"/>
  <c r="H450" i="4"/>
  <c r="H415" i="4"/>
  <c r="G398" i="4"/>
  <c r="G384" i="4"/>
  <c r="G265" i="4"/>
  <c r="G188" i="4"/>
  <c r="H184" i="4"/>
  <c r="G160" i="4"/>
  <c r="H156" i="4"/>
  <c r="G125" i="4"/>
  <c r="G576" i="5"/>
  <c r="G552" i="5"/>
  <c r="G546" i="5"/>
  <c r="H542" i="5"/>
  <c r="G528" i="5"/>
  <c r="G450" i="5"/>
  <c r="H446" i="5"/>
  <c r="G438" i="5"/>
  <c r="G402" i="5"/>
  <c r="G384" i="5"/>
  <c r="G348" i="5"/>
  <c r="H344" i="5"/>
  <c r="G336" i="5"/>
  <c r="G330" i="5"/>
  <c r="G312" i="5"/>
  <c r="H308" i="5"/>
  <c r="G300" i="5"/>
  <c r="G294" i="5"/>
  <c r="G288" i="5"/>
  <c r="H284" i="5"/>
  <c r="G276" i="5"/>
  <c r="G258" i="5"/>
  <c r="G246" i="5"/>
  <c r="G186" i="5"/>
  <c r="G132" i="5"/>
  <c r="H128" i="5"/>
  <c r="G84" i="5"/>
  <c r="G78" i="5"/>
  <c r="H74" i="5"/>
  <c r="G42" i="5"/>
  <c r="G30" i="5"/>
  <c r="G24" i="5"/>
  <c r="H20" i="5"/>
  <c r="G12" i="5"/>
  <c r="H8" i="5"/>
  <c r="G706" i="4"/>
  <c r="H702" i="4"/>
  <c r="G650" i="4"/>
  <c r="G580" i="4"/>
  <c r="G566" i="4"/>
  <c r="H562" i="4"/>
  <c r="H527" i="4"/>
  <c r="G510" i="4"/>
  <c r="G230" i="4"/>
  <c r="H226" i="4"/>
  <c r="H191" i="4"/>
  <c r="H93" i="4"/>
  <c r="H688" i="4"/>
  <c r="G657" i="4"/>
  <c r="H632" i="4"/>
  <c r="G601" i="4"/>
  <c r="G594" i="4"/>
  <c r="H590" i="4"/>
  <c r="H555" i="4"/>
  <c r="H548" i="4"/>
  <c r="G517" i="4"/>
  <c r="H499" i="4"/>
  <c r="H492" i="4"/>
  <c r="G475" i="4"/>
  <c r="H457" i="4"/>
  <c r="G433" i="4"/>
  <c r="H408" i="4"/>
  <c r="G377" i="4"/>
  <c r="G370" i="4"/>
  <c r="H366" i="4"/>
  <c r="H331" i="4"/>
  <c r="H324" i="4"/>
  <c r="H289" i="4"/>
  <c r="H254" i="4"/>
  <c r="H212" i="4"/>
  <c r="H177" i="4"/>
  <c r="H142" i="4"/>
  <c r="H100" i="4"/>
  <c r="H65" i="4"/>
  <c r="H30" i="4"/>
  <c r="G13" i="4"/>
  <c r="H9" i="2"/>
  <c r="G76" i="4"/>
  <c r="H72" i="4"/>
  <c r="G48" i="4"/>
  <c r="H44" i="4"/>
  <c r="G685" i="4"/>
  <c r="H667" i="4"/>
  <c r="H660" i="4"/>
  <c r="G629" i="4"/>
  <c r="H611" i="4"/>
  <c r="H604" i="4"/>
  <c r="G587" i="4"/>
  <c r="H569" i="4"/>
  <c r="G545" i="4"/>
  <c r="H520" i="4"/>
  <c r="G489" i="4"/>
  <c r="G482" i="4"/>
  <c r="H478" i="4"/>
  <c r="H443" i="4"/>
  <c r="H436" i="4"/>
  <c r="G405" i="4"/>
  <c r="H387" i="4"/>
  <c r="H380" i="4"/>
  <c r="G363" i="4"/>
  <c r="H345" i="4"/>
  <c r="G321" i="4"/>
  <c r="H275" i="4"/>
  <c r="G251" i="4"/>
  <c r="G244" i="4"/>
  <c r="H240" i="4"/>
  <c r="H233" i="4"/>
  <c r="H163" i="4"/>
  <c r="G139" i="4"/>
  <c r="G132" i="4"/>
  <c r="H128" i="4"/>
  <c r="H121" i="4"/>
  <c r="H51" i="4"/>
  <c r="G27" i="4"/>
  <c r="G20" i="4"/>
  <c r="H16" i="4"/>
  <c r="H114" i="4"/>
  <c r="G402" i="3"/>
  <c r="G360" i="3"/>
  <c r="G144" i="3"/>
  <c r="H116" i="3"/>
  <c r="G96" i="3"/>
  <c r="G72" i="3"/>
  <c r="H44" i="3"/>
  <c r="H344" i="3"/>
  <c r="G378" i="3"/>
  <c r="G306" i="3"/>
  <c r="H236" i="3"/>
  <c r="H188" i="3"/>
  <c r="H164" i="3"/>
  <c r="H320" i="3"/>
  <c r="G150" i="3"/>
  <c r="G126" i="3"/>
  <c r="G78" i="3"/>
  <c r="H158" i="3"/>
  <c r="G162" i="3"/>
  <c r="G600" i="3"/>
  <c r="H578" i="3"/>
  <c r="G576" i="3"/>
  <c r="H554" i="3"/>
  <c r="H530" i="3"/>
  <c r="G528" i="3"/>
  <c r="H506" i="3"/>
  <c r="H482" i="3"/>
  <c r="H398" i="3"/>
  <c r="H392" i="3"/>
  <c r="H338" i="3"/>
  <c r="H314" i="3"/>
  <c r="G288" i="3"/>
  <c r="G264" i="3"/>
  <c r="G594" i="3"/>
  <c r="H584" i="3"/>
  <c r="H560" i="3"/>
  <c r="G546" i="3"/>
  <c r="H536" i="3"/>
  <c r="H512" i="3"/>
  <c r="H494" i="3"/>
  <c r="H488" i="3"/>
  <c r="H470" i="3"/>
  <c r="H464" i="3"/>
  <c r="G390" i="3"/>
  <c r="G366" i="3"/>
  <c r="H356" i="3"/>
  <c r="G336" i="3"/>
  <c r="H308" i="3"/>
  <c r="H302" i="3"/>
  <c r="H278" i="3"/>
  <c r="H230" i="3"/>
  <c r="H458" i="3"/>
  <c r="G462" i="3"/>
  <c r="H122" i="3"/>
  <c r="H548" i="3"/>
  <c r="G552" i="3"/>
  <c r="H434" i="3"/>
  <c r="G498" i="3"/>
  <c r="H440" i="3"/>
  <c r="H416" i="3"/>
  <c r="G384" i="3"/>
  <c r="H326" i="3"/>
  <c r="H296" i="3"/>
  <c r="H248" i="3"/>
  <c r="H224" i="3"/>
  <c r="G228" i="3"/>
  <c r="H200" i="3"/>
  <c r="H176" i="3"/>
  <c r="H98" i="3"/>
  <c r="H74" i="3"/>
  <c r="G504" i="3"/>
  <c r="G480" i="3"/>
  <c r="G450" i="3"/>
  <c r="H332" i="3"/>
  <c r="G234" i="3"/>
  <c r="G210" i="3"/>
  <c r="H128" i="3"/>
  <c r="H104" i="3"/>
  <c r="H32" i="3"/>
  <c r="G36" i="3"/>
  <c r="H8" i="3"/>
  <c r="H362" i="3"/>
  <c r="G570" i="3"/>
  <c r="G540" i="3"/>
  <c r="G534" i="3"/>
  <c r="G414" i="3"/>
  <c r="G324" i="3"/>
  <c r="G294" i="3"/>
  <c r="G270" i="3"/>
  <c r="G246" i="3"/>
  <c r="G240" i="3"/>
  <c r="H68" i="3"/>
  <c r="H62" i="3"/>
  <c r="G66" i="3"/>
  <c r="G48" i="3"/>
  <c r="H14" i="3"/>
  <c r="H500" i="3"/>
  <c r="H602" i="3"/>
  <c r="G588" i="3"/>
  <c r="G564" i="3"/>
  <c r="H542" i="3"/>
  <c r="G522" i="3"/>
  <c r="G492" i="3"/>
  <c r="G468" i="3"/>
  <c r="H428" i="3"/>
  <c r="H422" i="3"/>
  <c r="H404" i="3"/>
  <c r="H254" i="3"/>
  <c r="G222" i="3"/>
  <c r="H212" i="3"/>
  <c r="G138" i="3"/>
  <c r="G114" i="3"/>
  <c r="H86" i="3"/>
  <c r="H50" i="3"/>
  <c r="G30" i="3"/>
  <c r="G24" i="3"/>
  <c r="H386" i="3"/>
  <c r="H26" i="3"/>
  <c r="H596" i="3"/>
  <c r="H260" i="3"/>
  <c r="H476" i="3"/>
  <c r="H284" i="3"/>
  <c r="H20" i="3"/>
  <c r="G432" i="3"/>
  <c r="G408" i="3"/>
  <c r="G276" i="3"/>
  <c r="G258" i="3"/>
  <c r="G18" i="3"/>
  <c r="H206" i="3"/>
  <c r="H290" i="3"/>
  <c r="H266" i="3"/>
  <c r="H146" i="3"/>
  <c r="G486" i="3"/>
  <c r="G456" i="3"/>
  <c r="G354" i="3"/>
  <c r="G120" i="3"/>
  <c r="G60" i="3"/>
  <c r="H572" i="3"/>
  <c r="H524" i="3"/>
  <c r="H452" i="3"/>
  <c r="H380" i="3"/>
  <c r="H140" i="3"/>
  <c r="H92" i="3"/>
  <c r="G558" i="3"/>
  <c r="G330" i="3"/>
  <c r="G252" i="3"/>
  <c r="G186" i="3"/>
  <c r="G156" i="3"/>
  <c r="G90" i="3"/>
  <c r="G42" i="3"/>
  <c r="G12" i="3"/>
  <c r="H590" i="3"/>
  <c r="H566" i="3"/>
  <c r="H518" i="3"/>
  <c r="H446" i="3"/>
  <c r="H374" i="3"/>
  <c r="H350" i="3"/>
  <c r="H182" i="3"/>
  <c r="H134" i="3"/>
  <c r="H110" i="3"/>
  <c r="H38" i="3"/>
  <c r="G516" i="3"/>
  <c r="G510" i="3"/>
  <c r="G420" i="3"/>
  <c r="G372" i="3"/>
  <c r="G348" i="3"/>
  <c r="G342" i="3"/>
  <c r="G318" i="3"/>
  <c r="G282" i="3"/>
  <c r="G204" i="3"/>
  <c r="G198" i="3"/>
  <c r="G192" i="3"/>
  <c r="G174" i="3"/>
  <c r="G168" i="3"/>
  <c r="G108" i="3"/>
  <c r="G102" i="3"/>
  <c r="G84" i="3"/>
  <c r="G54" i="3"/>
  <c r="H368" i="3"/>
  <c r="H272" i="3"/>
  <c r="H152" i="3"/>
  <c r="H80" i="3"/>
  <c r="H56" i="3"/>
  <c r="G582" i="3"/>
  <c r="G426" i="3"/>
  <c r="G606" i="3"/>
  <c r="G474" i="3"/>
  <c r="G216" i="3"/>
  <c r="G132" i="3"/>
  <c r="G312" i="3"/>
  <c r="G180" i="3"/>
  <c r="G216" i="4"/>
  <c r="G174" i="4"/>
  <c r="G286" i="4"/>
  <c r="G104" i="4"/>
  <c r="G62" i="4"/>
  <c r="G258" i="4"/>
  <c r="G202" i="4"/>
  <c r="G146" i="4"/>
  <c r="G90" i="4"/>
  <c r="G34" i="4"/>
  <c r="G558" i="5"/>
  <c r="G462" i="5"/>
  <c r="G228" i="5"/>
  <c r="G72" i="5"/>
  <c r="G60" i="5"/>
  <c r="G252" i="5"/>
  <c r="G120" i="5"/>
  <c r="D88" i="9" l="1"/>
  <c r="D75" i="9"/>
  <c r="D430" i="9"/>
  <c r="D26" i="9"/>
  <c r="D291" i="9"/>
  <c r="D21" i="9"/>
  <c r="D417" i="9"/>
  <c r="D331" i="9"/>
  <c r="D370" i="9"/>
  <c r="D25" i="9"/>
  <c r="D152" i="9"/>
  <c r="D222" i="9"/>
  <c r="D53" i="9"/>
  <c r="D353" i="9"/>
  <c r="D208" i="9"/>
  <c r="D142" i="9"/>
  <c r="D133" i="9"/>
  <c r="D303" i="9"/>
  <c r="D89" i="9"/>
  <c r="D252" i="9"/>
  <c r="D76" i="9"/>
  <c r="D158" i="9"/>
  <c r="D304" i="9"/>
  <c r="D305" i="9"/>
  <c r="D235" i="9"/>
  <c r="D12" i="9"/>
  <c r="D61" i="9"/>
  <c r="D406" i="9"/>
  <c r="D161" i="9"/>
  <c r="D376" i="9"/>
  <c r="D129" i="9"/>
  <c r="D307" i="9"/>
  <c r="D74" i="9"/>
  <c r="D257" i="9"/>
  <c r="D164" i="9"/>
  <c r="D64" i="9"/>
  <c r="D302" i="9"/>
  <c r="D54" i="9"/>
  <c r="D369" i="9"/>
  <c r="D244" i="9"/>
  <c r="D294" i="9"/>
  <c r="D388" i="9"/>
  <c r="D189" i="9"/>
  <c r="D202" i="9"/>
  <c r="D421" i="9"/>
  <c r="D118" i="9"/>
  <c r="D174" i="9"/>
  <c r="D24" i="9"/>
  <c r="D122" i="9"/>
  <c r="D249" i="9"/>
  <c r="D320" i="9"/>
  <c r="D83" i="9"/>
  <c r="D263" i="9"/>
  <c r="D223" i="9"/>
  <c r="D250" i="9"/>
  <c r="D253" i="9"/>
  <c r="D175" i="9"/>
  <c r="D238" i="9"/>
  <c r="D123" i="9"/>
  <c r="D372" i="9"/>
  <c r="D94" i="9"/>
  <c r="D73" i="9"/>
  <c r="D155" i="9"/>
  <c r="D330" i="9"/>
  <c r="D11" i="9"/>
  <c r="D125" i="9"/>
  <c r="D339" i="9"/>
  <c r="D333" i="9"/>
  <c r="D187" i="9"/>
  <c r="D77" i="9"/>
  <c r="D365" i="9"/>
  <c r="D186" i="9"/>
  <c r="D102" i="9"/>
  <c r="D319" i="9"/>
  <c r="D429" i="9"/>
  <c r="D79" i="9"/>
  <c r="D190" i="9"/>
  <c r="D98" i="9"/>
  <c r="D335" i="9"/>
  <c r="D278" i="9"/>
  <c r="D260" i="9"/>
  <c r="D312" i="9"/>
  <c r="D395" i="9"/>
  <c r="D329" i="9"/>
  <c r="D416" i="9"/>
  <c r="D386" i="9"/>
  <c r="D259" i="9"/>
  <c r="D105" i="9"/>
  <c r="D274" i="9"/>
  <c r="D405" i="9"/>
  <c r="D324" i="9"/>
  <c r="D288" i="9"/>
  <c r="D162" i="9"/>
  <c r="D401" i="9"/>
  <c r="D40" i="9"/>
  <c r="D178" i="9"/>
  <c r="D315" i="9"/>
  <c r="D30" i="9"/>
  <c r="D343" i="9"/>
  <c r="D41" i="9"/>
  <c r="D84" i="9"/>
  <c r="D407" i="9"/>
  <c r="D116" i="9"/>
  <c r="D209" i="9"/>
  <c r="D156" i="9"/>
  <c r="D233" i="9"/>
  <c r="D110" i="9"/>
  <c r="D170" i="9"/>
  <c r="D121" i="9"/>
  <c r="D412" i="9"/>
  <c r="D267" i="9"/>
  <c r="D282" i="9"/>
  <c r="D327" i="9"/>
  <c r="D5" i="9"/>
  <c r="D97" i="9"/>
  <c r="D241" i="9"/>
  <c r="D317" i="9"/>
  <c r="D356" i="9"/>
  <c r="D109" i="9"/>
  <c r="D93" i="9"/>
  <c r="D240" i="9"/>
  <c r="D10" i="9"/>
  <c r="D403" i="9"/>
  <c r="D135" i="9"/>
  <c r="D197" i="9"/>
  <c r="D212" i="9"/>
  <c r="D316" i="9"/>
  <c r="D15" i="9"/>
  <c r="D207" i="9"/>
  <c r="D354" i="9"/>
  <c r="D272" i="9"/>
  <c r="D137" i="9"/>
  <c r="D106" i="9"/>
  <c r="D230" i="9"/>
  <c r="D380" i="9"/>
  <c r="D23" i="9"/>
  <c r="D42" i="9"/>
  <c r="D364" i="9"/>
  <c r="D193" i="9"/>
  <c r="D237" i="9"/>
  <c r="D148" i="9"/>
  <c r="D297" i="9"/>
  <c r="D258" i="9"/>
  <c r="D322" i="9"/>
  <c r="D391" i="9"/>
  <c r="D29" i="9"/>
  <c r="D38" i="9"/>
  <c r="D7" i="9"/>
  <c r="D232" i="9"/>
  <c r="D289" i="9"/>
  <c r="D326" i="9"/>
  <c r="D69" i="9"/>
  <c r="D143" i="9"/>
  <c r="D153" i="9"/>
  <c r="D413" i="9"/>
  <c r="D55" i="9"/>
  <c r="D124" i="9"/>
  <c r="D271" i="9"/>
  <c r="D345" i="9"/>
  <c r="D224" i="9"/>
  <c r="D31" i="9"/>
  <c r="D181" i="9"/>
  <c r="D66" i="9"/>
  <c r="D168" i="9"/>
  <c r="D16" i="9"/>
  <c r="D18" i="9"/>
  <c r="D111" i="9"/>
  <c r="D145" i="9"/>
  <c r="D182" i="9"/>
  <c r="D279" i="9"/>
  <c r="D204" i="9"/>
  <c r="D400" i="9"/>
  <c r="D62" i="9"/>
  <c r="D281" i="9"/>
  <c r="D293" i="9"/>
  <c r="D323" i="9"/>
  <c r="D78" i="9"/>
  <c r="D140" i="9"/>
  <c r="D139" i="9"/>
  <c r="D352" i="9"/>
  <c r="D409" i="9"/>
  <c r="D154" i="9"/>
  <c r="D96" i="9"/>
  <c r="D199" i="9"/>
  <c r="D36" i="9"/>
  <c r="D198" i="9"/>
  <c r="D301" i="9"/>
  <c r="D360" i="9"/>
  <c r="D338" i="9"/>
  <c r="D228" i="9"/>
  <c r="D45" i="9"/>
  <c r="D167" i="9"/>
  <c r="D138" i="9"/>
  <c r="D169" i="9"/>
  <c r="D103" i="9"/>
  <c r="D261" i="9"/>
  <c r="D87" i="9"/>
  <c r="D173" i="9"/>
  <c r="D396" i="9"/>
  <c r="D248" i="9"/>
  <c r="D398" i="9"/>
  <c r="D165" i="9"/>
  <c r="D428" i="9"/>
  <c r="D373" i="9"/>
  <c r="D268" i="9"/>
  <c r="D63" i="9"/>
  <c r="D113" i="9"/>
  <c r="D242" i="9"/>
  <c r="D179" i="9"/>
  <c r="D108" i="9"/>
  <c r="D200" i="9"/>
  <c r="D39" i="9"/>
  <c r="D184" i="9"/>
  <c r="D422" i="9"/>
  <c r="D287" i="9"/>
  <c r="D306" i="9"/>
  <c r="D325" i="9"/>
  <c r="D361" i="9"/>
  <c r="D147" i="9"/>
  <c r="D366" i="9"/>
  <c r="D390" i="9"/>
  <c r="D188" i="9"/>
  <c r="D91" i="9"/>
  <c r="D355" i="9"/>
  <c r="D85" i="9"/>
  <c r="D426" i="9"/>
  <c r="D201" i="9"/>
  <c r="D194" i="9"/>
  <c r="D48" i="9"/>
  <c r="D191" i="9"/>
  <c r="D266" i="9"/>
  <c r="D299" i="9"/>
  <c r="D341" i="9"/>
  <c r="D107" i="9"/>
  <c r="D245" i="9"/>
  <c r="D418" i="9"/>
  <c r="D269" i="9"/>
  <c r="D56" i="9"/>
  <c r="D99" i="9"/>
  <c r="D411" i="9"/>
  <c r="D300" i="9"/>
  <c r="D359" i="9"/>
  <c r="D119" i="9"/>
  <c r="D231" i="9"/>
  <c r="D296" i="9"/>
  <c r="D72" i="9"/>
  <c r="D82" i="9"/>
  <c r="D206" i="9"/>
  <c r="D377" i="9"/>
  <c r="D47" i="9"/>
  <c r="D22" i="9"/>
  <c r="D126" i="9"/>
  <c r="D425" i="9"/>
  <c r="D334" i="9"/>
  <c r="D247" i="9"/>
  <c r="D270" i="9"/>
  <c r="D115" i="9"/>
  <c r="D410" i="9"/>
  <c r="D273" i="9"/>
  <c r="D44" i="9"/>
  <c r="D414" i="9"/>
  <c r="D368" i="9"/>
  <c r="D49" i="9"/>
  <c r="D13" i="9"/>
  <c r="D215" i="9"/>
  <c r="D17" i="9"/>
  <c r="D86" i="9"/>
  <c r="D80" i="9"/>
  <c r="D363" i="9"/>
  <c r="D402" i="9"/>
  <c r="D344" i="9"/>
  <c r="D311" i="9"/>
  <c r="D114" i="9"/>
  <c r="D424" i="9"/>
  <c r="D375" i="9"/>
  <c r="D3" i="9"/>
  <c r="D59" i="9"/>
  <c r="D104" i="9"/>
  <c r="D160" i="9"/>
  <c r="D216" i="9"/>
  <c r="D243" i="9"/>
  <c r="D318" i="9"/>
  <c r="D392" i="9"/>
  <c r="D43" i="9"/>
  <c r="D217" i="9"/>
  <c r="D415" i="9"/>
  <c r="D349" i="9"/>
  <c r="D308" i="9"/>
  <c r="D35" i="9"/>
  <c r="D8" i="9"/>
  <c r="D141" i="9"/>
  <c r="D172" i="9"/>
  <c r="D276" i="9"/>
  <c r="D383" i="9"/>
  <c r="D290" i="9"/>
  <c r="D381" i="9"/>
  <c r="D131" i="9"/>
  <c r="D52" i="9"/>
  <c r="D120" i="9"/>
  <c r="D397" i="9"/>
  <c r="D32" i="9"/>
  <c r="D374" i="9"/>
  <c r="D149" i="9"/>
  <c r="D112" i="9"/>
  <c r="D183" i="9"/>
  <c r="D234" i="9"/>
  <c r="D394" i="9"/>
  <c r="D9" i="9"/>
  <c r="D157" i="9"/>
  <c r="D218" i="9"/>
  <c r="D275" i="9"/>
  <c r="D284" i="9"/>
  <c r="D393" i="9"/>
  <c r="D419" i="9"/>
  <c r="D346" i="9"/>
  <c r="D92" i="9"/>
  <c r="D389" i="9"/>
  <c r="D203" i="9"/>
  <c r="D192" i="9"/>
  <c r="D378" i="9"/>
  <c r="D404" i="9"/>
  <c r="D332" i="9"/>
  <c r="D211" i="9"/>
  <c r="D283" i="9"/>
  <c r="D100" i="9"/>
  <c r="D128" i="9"/>
  <c r="D101" i="9"/>
  <c r="D227" i="9"/>
  <c r="D229" i="9"/>
  <c r="D371" i="9"/>
  <c r="D226" i="9"/>
  <c r="D254" i="9"/>
  <c r="D295" i="9"/>
  <c r="D314" i="9"/>
  <c r="D348" i="9"/>
  <c r="D68" i="9"/>
  <c r="D177" i="9"/>
  <c r="D262" i="9"/>
  <c r="D387" i="9"/>
  <c r="D71" i="9"/>
  <c r="D221" i="9"/>
  <c r="D309" i="9"/>
  <c r="D28" i="9"/>
  <c r="D6" i="9"/>
  <c r="D58" i="9"/>
  <c r="D328" i="9"/>
  <c r="D220" i="9"/>
  <c r="D239" i="9"/>
  <c r="D57" i="9"/>
  <c r="D132" i="9"/>
  <c r="D70" i="9"/>
  <c r="D408" i="9"/>
  <c r="D144" i="9"/>
  <c r="D350" i="9"/>
  <c r="D431" i="9"/>
  <c r="D51" i="9"/>
  <c r="D171" i="9"/>
  <c r="D210" i="9"/>
  <c r="D255" i="9"/>
  <c r="D280" i="9"/>
  <c r="D362" i="9"/>
  <c r="D180" i="9"/>
  <c r="D256" i="9"/>
  <c r="D420" i="9"/>
  <c r="D277" i="9"/>
  <c r="D357" i="9"/>
  <c r="D81" i="9"/>
  <c r="D95" i="9"/>
  <c r="D251" i="9"/>
  <c r="D27" i="9"/>
  <c r="D225" i="9"/>
  <c r="D313" i="9"/>
  <c r="D219" i="9"/>
  <c r="D292" i="9"/>
  <c r="D423" i="9"/>
  <c r="D151" i="9"/>
  <c r="D176" i="9"/>
  <c r="D265" i="9"/>
  <c r="D321" i="9"/>
  <c r="D196" i="9"/>
  <c r="D60" i="9"/>
  <c r="D213" i="9"/>
  <c r="D19" i="9"/>
  <c r="D340" i="9"/>
  <c r="D367" i="9"/>
  <c r="D384" i="9"/>
  <c r="D20" i="9"/>
  <c r="D195" i="9"/>
  <c r="D336" i="9"/>
  <c r="D342" i="9"/>
  <c r="D4" i="9"/>
  <c r="D50" i="9"/>
  <c r="D65" i="9"/>
  <c r="D159" i="9"/>
  <c r="D46" i="9"/>
  <c r="D67" i="9"/>
  <c r="D264" i="9"/>
  <c r="D385" i="9"/>
  <c r="D298" i="9"/>
  <c r="D37" i="9"/>
  <c r="D146" i="9"/>
  <c r="D379" i="9"/>
  <c r="D33" i="9"/>
  <c r="D205" i="9"/>
  <c r="D286" i="9"/>
  <c r="D130" i="9"/>
  <c r="D236" i="9"/>
  <c r="D14" i="9"/>
  <c r="D166" i="9"/>
  <c r="D185" i="9"/>
  <c r="D246" i="9"/>
  <c r="D310" i="9"/>
  <c r="D427" i="9"/>
  <c r="D34" i="9"/>
  <c r="D285" i="9"/>
  <c r="D134" i="9"/>
  <c r="D150" i="9"/>
  <c r="D163" i="9"/>
  <c r="D347" i="9"/>
  <c r="D136" i="9"/>
  <c r="D358" i="9"/>
  <c r="D214" i="9"/>
  <c r="D117" i="9"/>
  <c r="D337" i="9"/>
  <c r="D351" i="9"/>
  <c r="D382" i="9"/>
  <c r="D399" i="9"/>
  <c r="D127" i="9"/>
  <c r="G4" i="3"/>
  <c r="E90" i="9" s="1"/>
  <c r="G4" i="2" l="1"/>
  <c r="G90" i="9" s="1"/>
  <c r="G5" i="5"/>
  <c r="M90" i="9" s="1"/>
  <c r="G4" i="5"/>
  <c r="L90" i="9" s="1"/>
  <c r="G5" i="4"/>
  <c r="K90" i="9" s="1"/>
  <c r="G4" i="4"/>
  <c r="J90" i="9" s="1"/>
  <c r="G5" i="3"/>
  <c r="G6" i="2"/>
  <c r="I90" i="9" s="1"/>
  <c r="G5" i="2"/>
  <c r="H90" i="9" s="1"/>
  <c r="G6" i="3" l="1"/>
  <c r="F90" i="9"/>
  <c r="H2" i="5"/>
  <c r="H2" i="2"/>
  <c r="H2" i="4"/>
  <c r="H2" i="3"/>
  <c r="G6" i="4"/>
  <c r="G6" i="5"/>
  <c r="G7" i="2"/>
  <c r="D90" i="9" l="1"/>
  <c r="C2" i="2"/>
  <c r="B2" i="2" s="1"/>
  <c r="B3" i="2" s="1"/>
  <c r="B4" i="2" s="1"/>
  <c r="B5" i="2" s="1"/>
  <c r="B6" i="2" s="1"/>
  <c r="B7" i="2" s="1"/>
  <c r="B8" i="2" s="1"/>
</calcChain>
</file>

<file path=xl/sharedStrings.xml><?xml version="1.0" encoding="utf-8"?>
<sst xmlns="http://schemas.openxmlformats.org/spreadsheetml/2006/main" count="2331" uniqueCount="137">
  <si>
    <t>Critère</t>
  </si>
  <si>
    <t>Degrés d'application</t>
  </si>
  <si>
    <t>Pondération</t>
  </si>
  <si>
    <t>Poste OGx</t>
  </si>
  <si>
    <t xml:space="preserve">Total </t>
  </si>
  <si>
    <t>DÉSIGNATION DES POSTES</t>
  </si>
  <si>
    <t>XX</t>
  </si>
  <si>
    <t>Colonne1</t>
  </si>
  <si>
    <t>N° de poste</t>
  </si>
  <si>
    <t>Poste</t>
  </si>
  <si>
    <t>z</t>
  </si>
  <si>
    <t xml:space="preserve">
</t>
  </si>
  <si>
    <t>Accueil</t>
  </si>
  <si>
    <t>Poste 001</t>
  </si>
  <si>
    <t>Poste 002</t>
  </si>
  <si>
    <t>Poste 003</t>
  </si>
  <si>
    <t>Poste 004</t>
  </si>
  <si>
    <t>Poste 005</t>
  </si>
  <si>
    <t>Poste 006</t>
  </si>
  <si>
    <t>Poste 007</t>
  </si>
  <si>
    <t>Poste 008</t>
  </si>
  <si>
    <t>Poste 009</t>
  </si>
  <si>
    <t>Poste 010</t>
  </si>
  <si>
    <t>Poste 011</t>
  </si>
  <si>
    <t>Poste 012</t>
  </si>
  <si>
    <t>Poste 013</t>
  </si>
  <si>
    <t>Poste 014</t>
  </si>
  <si>
    <t>Poste 015</t>
  </si>
  <si>
    <t>Poste 016</t>
  </si>
  <si>
    <t>Poste 017</t>
  </si>
  <si>
    <t>Poste 018</t>
  </si>
  <si>
    <t>Poste 019</t>
  </si>
  <si>
    <t>Poste 020</t>
  </si>
  <si>
    <t>Poste 021</t>
  </si>
  <si>
    <t>Poste 022</t>
  </si>
  <si>
    <t>Poste 023</t>
  </si>
  <si>
    <t>Poste 024</t>
  </si>
  <si>
    <t>Poste 025</t>
  </si>
  <si>
    <t>Poste 026</t>
  </si>
  <si>
    <t>Poste 027</t>
  </si>
  <si>
    <t>Poste 028</t>
  </si>
  <si>
    <t>Poste 029</t>
  </si>
  <si>
    <t>Poste 030</t>
  </si>
  <si>
    <t>Poste 031</t>
  </si>
  <si>
    <t>Poste 032</t>
  </si>
  <si>
    <t>Poste 033</t>
  </si>
  <si>
    <t>Poste 034</t>
  </si>
  <si>
    <t>Poste 035</t>
  </si>
  <si>
    <t>Poste 036</t>
  </si>
  <si>
    <t>Poste 037</t>
  </si>
  <si>
    <t>Poste 038</t>
  </si>
  <si>
    <t>Poste 039</t>
  </si>
  <si>
    <t>Poste 040</t>
  </si>
  <si>
    <t>Poste 041</t>
  </si>
  <si>
    <t>Poste 042</t>
  </si>
  <si>
    <t>Poste 043</t>
  </si>
  <si>
    <t>Poste 044</t>
  </si>
  <si>
    <t>Poste 045</t>
  </si>
  <si>
    <t>Poste 046</t>
  </si>
  <si>
    <t>Poste 047</t>
  </si>
  <si>
    <t>Poste 048</t>
  </si>
  <si>
    <t>Poste 049</t>
  </si>
  <si>
    <t>Poste 050</t>
  </si>
  <si>
    <t>Poste 051</t>
  </si>
  <si>
    <t>Poste 052</t>
  </si>
  <si>
    <t>Poste 053</t>
  </si>
  <si>
    <t>Poste 054</t>
  </si>
  <si>
    <t>Poste 055</t>
  </si>
  <si>
    <t>Poste 056</t>
  </si>
  <si>
    <t>Poste 057</t>
  </si>
  <si>
    <t>Poste 058</t>
  </si>
  <si>
    <t>Poste 059</t>
  </si>
  <si>
    <t>Poste 060</t>
  </si>
  <si>
    <t>Poste 061</t>
  </si>
  <si>
    <t>Poste 062</t>
  </si>
  <si>
    <t>Poste 063</t>
  </si>
  <si>
    <t>Poste 064</t>
  </si>
  <si>
    <t>Poste 065</t>
  </si>
  <si>
    <t>Poste 066</t>
  </si>
  <si>
    <t>Poste 067</t>
  </si>
  <si>
    <t>Poste 068</t>
  </si>
  <si>
    <t>Poste 069</t>
  </si>
  <si>
    <t>Poste 070</t>
  </si>
  <si>
    <t>Poste 071</t>
  </si>
  <si>
    <t>Poste 072</t>
  </si>
  <si>
    <t>Poste 073</t>
  </si>
  <si>
    <t>Poste 074</t>
  </si>
  <si>
    <t>Poste 075</t>
  </si>
  <si>
    <t>Poste 076</t>
  </si>
  <si>
    <t>Poste 077</t>
  </si>
  <si>
    <t>Poste 078</t>
  </si>
  <si>
    <t>Poste 079</t>
  </si>
  <si>
    <t>Poste 080</t>
  </si>
  <si>
    <t>Poste 081</t>
  </si>
  <si>
    <t>Poste 082</t>
  </si>
  <si>
    <t>Poste 083</t>
  </si>
  <si>
    <t>Poste 084</t>
  </si>
  <si>
    <t>Poste 085</t>
  </si>
  <si>
    <t>Poste 086</t>
  </si>
  <si>
    <t>Poste 087</t>
  </si>
  <si>
    <t>Poste 088</t>
  </si>
  <si>
    <t>Colonne 3</t>
  </si>
  <si>
    <t>Colonne 4</t>
  </si>
  <si>
    <t>Colonne 5</t>
  </si>
  <si>
    <t>Colonne 6</t>
  </si>
  <si>
    <t>Colonne 7</t>
  </si>
  <si>
    <t>Colonne 8</t>
  </si>
  <si>
    <t>A</t>
  </si>
  <si>
    <t>B</t>
  </si>
  <si>
    <t>Critère A</t>
  </si>
  <si>
    <t>Critère B</t>
  </si>
  <si>
    <t>Critère C</t>
  </si>
  <si>
    <t>Critère D</t>
  </si>
  <si>
    <t>Critère E</t>
  </si>
  <si>
    <t>Critère F</t>
  </si>
  <si>
    <t>Critère G</t>
  </si>
  <si>
    <t>Critère H</t>
  </si>
  <si>
    <t>Critère I</t>
  </si>
  <si>
    <t>Choix 1</t>
  </si>
  <si>
    <t>Choix 2</t>
  </si>
  <si>
    <t>Choix 3</t>
  </si>
  <si>
    <t>Choix 4</t>
  </si>
  <si>
    <t>Choix 5</t>
  </si>
  <si>
    <t>Choix 6</t>
  </si>
  <si>
    <t>Choix 7</t>
  </si>
  <si>
    <t>Choix 8</t>
  </si>
  <si>
    <t>Choix A1</t>
  </si>
  <si>
    <t>Choix A2</t>
  </si>
  <si>
    <t>Choix A3</t>
  </si>
  <si>
    <t>Choix A4</t>
  </si>
  <si>
    <t>C</t>
  </si>
  <si>
    <t>D</t>
  </si>
  <si>
    <t>E</t>
  </si>
  <si>
    <t>F</t>
  </si>
  <si>
    <t>G</t>
  </si>
  <si>
    <t>H</t>
  </si>
  <si>
    <t>I</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</si>
</sst>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rgb="FF000000"/>
      <name val="Calibri"/>
      <family val="2"/>
    </font>
    <font>
      <b/>
      <sz val="14"/>
      <color rgb="FF002060"/>
      <name val="Calibri"/>
      <family val="2"/>
    </font>
    <font>
      <b/>
      <sz val="11"/>
      <color rgb="FFFF0000"/>
      <name val="Calibri"/>
      <family val="2"/>
    </font>
    <font>
      <b/>
      <sz val="11"/>
      <color rgb="FF0070C0"/>
      <name val="Calibri"/>
      <family val="2"/>
    </font>
    <font>
      <b/>
      <sz val="18"/>
      <color rgb="FFFFFFFF"/>
      <name val="Calibri"/>
      <family val="2"/>
    </font>
    <font>
      <sz val="18"/>
      <color rgb="FF000000"/>
      <name val="Calibri"/>
      <family val="2"/>
    </font>
    <font>
      <b/>
      <sz val="10"/>
      <color rgb="FF0070C0"/>
      <name val="Calibri"/>
      <family val="2"/>
    </font>
    <font>
      <b/>
      <sz val="10"/>
      <color rgb="FF00B050"/>
      <name val="Calibri"/>
      <family val="2"/>
    </font>
    <font>
      <b/>
      <sz val="11"/>
      <color rgb="FF000000"/>
      <name val="Calibri"/>
      <family val="2"/>
    </font>
    <font>
      <b/>
      <sz val="10"/>
      <color rgb="FF000000"/>
      <name val="Calibri"/>
      <family val="2"/>
    </font>
    <font>
      <sz val="10"/>
      <color rgb="FF000000"/>
      <name val="Calibri"/>
      <family val="2"/>
    </font>
    <font>
      <b/>
      <sz val="14"/>
      <color rgb="FFFFFFFF"/>
      <name val="Calibri"/>
      <family val="2"/>
    </font>
    <font>
      <b/>
      <sz val="11"/>
      <name val="Calibri"/>
      <family val="2"/>
    </font>
    <font>
      <b/>
      <sz val="11"/>
      <color theme="0" tint="-4.9989318521683403E-2"/>
      <name val="Calibri"/>
      <family val="2"/>
    </font>
    <font>
      <sz val="11"/>
      <color rgb="FF000000"/>
      <name val="Calibri"/>
      <family val="2"/>
    </font>
    <font>
      <sz val="14"/>
      <color rgb="FF000000"/>
      <name val="Calibri"/>
      <family val="2"/>
    </font>
    <font>
      <sz val="10"/>
      <name val="Arial"/>
      <family val="2"/>
    </font>
    <font>
      <sz val="14"/>
      <name val="Calibri"/>
      <family val="2"/>
    </font>
    <font>
      <sz val="10"/>
      <color theme="0"/>
      <name val="Calibri"/>
      <family val="2"/>
    </font>
    <font>
      <sz val="11"/>
      <color theme="0"/>
      <name val="Calibri"/>
      <family val="2"/>
    </font>
    <font>
      <b/>
      <sz val="11"/>
      <color theme="0"/>
      <name val="Calibri"/>
      <family val="2"/>
    </font>
    <font>
      <sz val="14"/>
      <color theme="0"/>
      <name val="Calibri"/>
      <family val="2"/>
    </font>
    <font>
      <sz val="18"/>
      <color theme="0"/>
      <name val="Calibri"/>
      <family val="2"/>
    </font>
    <font>
      <b/>
      <sz val="10"/>
      <color theme="0"/>
      <name val="Calibri"/>
      <family val="2"/>
    </font>
    <font>
      <b/>
      <sz val="14"/>
      <name val="Calibri"/>
      <family val="2"/>
    </font>
    <font>
      <b/>
      <sz val="14"/>
      <color rgb="FF0070C0"/>
      <name val="Calibri"/>
      <family val="2"/>
    </font>
    <font>
      <sz val="11"/>
      <color theme="1"/>
      <name val="Calibri"/>
      <family val="2"/>
    </font>
    <font>
      <sz val="11"/>
      <name val="Calibri"/>
      <family val="2"/>
    </font>
    <font>
      <sz val="18"/>
      <name val="Calibri"/>
      <family val="2"/>
    </font>
    <font>
      <sz val="18"/>
      <color theme="1"/>
      <name val="Calibri"/>
      <family val="2"/>
    </font>
    <font>
      <b/>
      <sz val="11"/>
      <color theme="1"/>
      <name val="Calibri"/>
      <family val="2"/>
    </font>
    <font>
      <sz val="11"/>
      <color rgb="FF333333"/>
      <name val="Calibri"/>
      <family val="2"/>
    </font>
    <font>
      <b/>
      <sz val="12"/>
      <color rgb="FFFFFFFF"/>
      <name val="Calibri"/>
      <family val="2"/>
    </font>
  </fonts>
  <fills count="9">
    <fill>
      <patternFill patternType="none"/>
    </fill>
    <fill>
      <patternFill patternType="gray125"/>
    </fill>
    <fill>
      <patternFill patternType="solid">
        <fgColor rgb="FFFFFFFF"/>
        <bgColor rgb="FFFFFFFF"/>
      </patternFill>
    </fill>
    <fill>
      <patternFill patternType="solid">
        <fgColor rgb="FF0070C0"/>
        <bgColor rgb="FF0070C0"/>
      </patternFill>
    </fill>
    <fill>
      <patternFill patternType="solid">
        <fgColor theme="0"/>
        <bgColor indexed="64"/>
      </patternFill>
    </fill>
    <fill>
      <patternFill patternType="solid">
        <fgColor theme="0"/>
        <bgColor rgb="FFFFFFFF"/>
      </patternFill>
    </fill>
    <fill>
      <patternFill patternType="solid">
        <fgColor theme="0" tint="-4.9989318521683403E-2"/>
        <bgColor rgb="FFFFFFFF"/>
      </patternFill>
    </fill>
    <fill>
      <patternFill patternType="solid">
        <fgColor rgb="FF0070C0"/>
        <bgColor indexed="64"/>
      </patternFill>
    </fill>
    <fill>
      <patternFill patternType="solid">
        <fgColor rgb="FFFFC000"/>
        <bgColor indexed="64"/>
      </patternFill>
    </fill>
  </fills>
  <borders count="1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theme="2" tint="-0.249977111117893"/>
      </left>
      <right style="medium">
        <color theme="2" tint="-0.249977111117893"/>
      </right>
      <top style="medium">
        <color theme="2" tint="-0.249977111117893"/>
      </top>
      <bottom style="medium">
        <color theme="2" tint="-0.249977111117893"/>
      </bottom>
      <diagonal/>
    </border>
  </borders>
  <cellStyleXfs count="6">
    <xf numFmtId="0" fontId="0" fillId="0" borderId="0"/>
    <xf numFmtId="0" fontId="16" fillId="0" borderId="0"/>
    <xf numFmtId="0" fontId="16" fillId="0" borderId="0"/>
    <xf numFmtId="9" fontId="16" fillId="0" borderId="0" applyFont="0" applyFill="0" applyBorder="0" applyAlignment="0" applyProtection="0"/>
    <xf numFmtId="0" fontId="14" fillId="0" borderId="0"/>
    <xf numFmtId="9" fontId="14" fillId="0" borderId="0" applyFont="0" applyFill="0" applyBorder="0" applyAlignment="0" applyProtection="0"/>
  </cellStyleXfs>
  <cellXfs count="170">
    <xf numFmtId="0" fontId="0" fillId="0" borderId="0" xfId="0"/>
    <xf numFmtId="0" fontId="0" fillId="2" borderId="0" xfId="0" applyFill="1"/>
    <xf numFmtId="0" fontId="2" fillId="2" borderId="0" xfId="0" applyFont="1" applyFill="1"/>
    <xf numFmtId="0" fontId="0" fillId="2" borderId="0" xfId="0" applyFill="1" applyAlignment="1">
      <alignment vertical="center" wrapText="1"/>
    </xf>
    <xf numFmtId="0" fontId="0" fillId="2" borderId="0" xfId="0" applyFill="1" applyAlignment="1">
      <alignment vertical="center"/>
    </xf>
    <xf numFmtId="0" fontId="0" fillId="0" borderId="0" xfId="0" applyAlignment="1">
      <alignment vertical="center"/>
    </xf>
    <xf numFmtId="0" fontId="0" fillId="2" borderId="0" xfId="0" applyFill="1" applyAlignment="1">
      <alignment wrapText="1"/>
    </xf>
    <xf numFmtId="0" fontId="5" fillId="0" borderId="0" xfId="0" applyFont="1" applyAlignment="1">
      <alignment horizontal="left" vertical="center" wrapText="1"/>
    </xf>
    <xf numFmtId="0" fontId="8" fillId="2" borderId="0" xfId="0" applyFont="1" applyFill="1" applyAlignment="1">
      <alignment horizontal="center" vertical="center" wrapText="1"/>
    </xf>
    <xf numFmtId="0" fontId="8" fillId="0" borderId="0" xfId="0" applyFont="1" applyAlignment="1">
      <alignment horizontal="center" vertical="center" wrapText="1"/>
    </xf>
    <xf numFmtId="0" fontId="0" fillId="2" borderId="0" xfId="0" applyFill="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5" fillId="2" borderId="0" xfId="0" applyFont="1" applyFill="1" applyAlignment="1">
      <alignment horizontal="left" vertical="center" wrapText="1"/>
    </xf>
    <xf numFmtId="0" fontId="8" fillId="0" borderId="0" xfId="0" applyFont="1"/>
    <xf numFmtId="0" fontId="10" fillId="0" borderId="0" xfId="0" applyFont="1" applyAlignment="1">
      <alignment horizontal="left" vertical="center" readingOrder="1"/>
    </xf>
    <xf numFmtId="0" fontId="8" fillId="0" borderId="0" xfId="0" applyFont="1" applyAlignment="1">
      <alignment horizontal="left" vertical="center" wrapText="1" readingOrder="1"/>
    </xf>
    <xf numFmtId="0" fontId="12" fillId="0" borderId="0" xfId="0" applyFont="1" applyAlignment="1">
      <alignment horizontal="left" vertical="center" wrapText="1" readingOrder="1"/>
    </xf>
    <xf numFmtId="0" fontId="10" fillId="5" borderId="0" xfId="0" applyFont="1" applyFill="1" applyAlignment="1" applyProtection="1">
      <alignment vertical="center" wrapText="1"/>
      <protection locked="0"/>
    </xf>
    <xf numFmtId="0" fontId="6" fillId="6" borderId="0" xfId="0" applyFont="1" applyFill="1" applyAlignment="1">
      <alignment horizontal="center" vertical="center" wrapText="1"/>
    </xf>
    <xf numFmtId="0" fontId="7" fillId="6" borderId="0" xfId="0" applyFont="1" applyFill="1" applyAlignment="1">
      <alignment horizontal="center" vertical="center" wrapText="1"/>
    </xf>
    <xf numFmtId="0" fontId="3" fillId="6" borderId="0" xfId="0" applyFont="1" applyFill="1" applyAlignment="1">
      <alignment horizontal="center" vertical="center" wrapText="1"/>
    </xf>
    <xf numFmtId="0" fontId="9" fillId="6" borderId="0" xfId="0" applyFont="1" applyFill="1" applyAlignment="1">
      <alignment horizontal="center" vertical="center" wrapText="1"/>
    </xf>
    <xf numFmtId="0" fontId="10" fillId="6" borderId="0" xfId="0" applyFont="1" applyFill="1" applyAlignment="1">
      <alignment vertical="center" wrapText="1"/>
    </xf>
    <xf numFmtId="0" fontId="10" fillId="6" borderId="0" xfId="0" applyFont="1" applyFill="1" applyAlignment="1">
      <alignment horizontal="center" vertical="center" wrapText="1"/>
    </xf>
    <xf numFmtId="0" fontId="0" fillId="6" borderId="0" xfId="0" applyFill="1"/>
    <xf numFmtId="0" fontId="0" fillId="6" borderId="0" xfId="0" applyFill="1" applyAlignment="1">
      <alignment wrapText="1"/>
    </xf>
    <xf numFmtId="0" fontId="13" fillId="6" borderId="0" xfId="0" applyFont="1" applyFill="1" applyAlignment="1">
      <alignment horizontal="center" wrapText="1"/>
    </xf>
    <xf numFmtId="0" fontId="13" fillId="6" borderId="0" xfId="0" applyFont="1" applyFill="1" applyAlignment="1">
      <alignment horizontal="center"/>
    </xf>
    <xf numFmtId="0" fontId="0" fillId="6" borderId="0" xfId="0" applyFill="1" applyAlignment="1">
      <alignment horizontal="left" vertical="center" readingOrder="1"/>
    </xf>
    <xf numFmtId="0" fontId="0" fillId="6" borderId="0" xfId="0" applyFill="1" applyAlignment="1">
      <alignment horizontal="left" vertical="center" indent="3" readingOrder="1"/>
    </xf>
    <xf numFmtId="0" fontId="4" fillId="3" borderId="0" xfId="0" applyFont="1" applyFill="1" applyAlignment="1">
      <alignment vertical="center" wrapText="1"/>
    </xf>
    <xf numFmtId="0" fontId="11" fillId="3" borderId="0" xfId="0" applyFont="1" applyFill="1" applyAlignment="1">
      <alignment vertical="center"/>
    </xf>
    <xf numFmtId="0" fontId="4" fillId="3" borderId="0" xfId="0" applyFont="1" applyFill="1" applyAlignment="1">
      <alignment vertical="center"/>
    </xf>
    <xf numFmtId="0" fontId="15" fillId="6" borderId="0" xfId="0" applyFont="1" applyFill="1"/>
    <xf numFmtId="0" fontId="11" fillId="3" borderId="0" xfId="0" applyFont="1" applyFill="1" applyAlignment="1">
      <alignment horizontal="left" vertical="center"/>
    </xf>
    <xf numFmtId="0" fontId="18" fillId="2" borderId="0" xfId="0" applyFont="1" applyFill="1" applyAlignment="1">
      <alignment horizontal="right" vertical="center" wrapText="1"/>
    </xf>
    <xf numFmtId="0" fontId="18" fillId="2" borderId="0" xfId="0" applyFont="1" applyFill="1" applyAlignment="1">
      <alignment horizontal="right"/>
    </xf>
    <xf numFmtId="0" fontId="19" fillId="2" borderId="0" xfId="0" applyFont="1" applyFill="1" applyAlignment="1">
      <alignment horizontal="right" vertical="center" wrapText="1"/>
    </xf>
    <xf numFmtId="0" fontId="20" fillId="2" borderId="0" xfId="0" applyFont="1" applyFill="1" applyAlignment="1">
      <alignment horizontal="right" vertical="center" wrapText="1"/>
    </xf>
    <xf numFmtId="0" fontId="19" fillId="2" borderId="0" xfId="0" applyFont="1" applyFill="1" applyAlignment="1">
      <alignment horizontal="right"/>
    </xf>
    <xf numFmtId="2" fontId="21" fillId="4" borderId="0" xfId="0" applyNumberFormat="1" applyFont="1" applyFill="1" applyAlignment="1">
      <alignment vertical="center" wrapText="1"/>
    </xf>
    <xf numFmtId="2" fontId="21" fillId="4" borderId="0" xfId="0" applyNumberFormat="1" applyFont="1" applyFill="1"/>
    <xf numFmtId="2" fontId="18" fillId="5" borderId="0" xfId="0" applyNumberFormat="1" applyFont="1" applyFill="1" applyAlignment="1">
      <alignment horizontal="right" vertical="center" wrapText="1"/>
    </xf>
    <xf numFmtId="2" fontId="21" fillId="4" borderId="0" xfId="0" applyNumberFormat="1" applyFont="1" applyFill="1" applyAlignment="1">
      <alignment horizontal="right" vertical="center" wrapText="1"/>
    </xf>
    <xf numFmtId="0" fontId="18" fillId="5" borderId="0" xfId="0" applyFont="1" applyFill="1" applyAlignment="1">
      <alignment horizontal="right" vertical="center" wrapText="1"/>
    </xf>
    <xf numFmtId="0" fontId="22" fillId="5" borderId="0" xfId="0" applyFont="1" applyFill="1" applyAlignment="1">
      <alignment horizontal="left" vertical="center" wrapText="1"/>
    </xf>
    <xf numFmtId="0" fontId="23" fillId="5" borderId="0" xfId="0" applyFont="1" applyFill="1" applyAlignment="1">
      <alignment horizontal="right" vertical="center" wrapText="1"/>
    </xf>
    <xf numFmtId="0" fontId="20" fillId="5" borderId="0" xfId="0" applyFont="1" applyFill="1" applyAlignment="1">
      <alignment horizontal="center" vertical="center" wrapText="1"/>
    </xf>
    <xf numFmtId="0" fontId="19" fillId="5" borderId="0" xfId="0" applyFont="1" applyFill="1" applyAlignment="1">
      <alignment horizontal="left" vertical="center" wrapText="1"/>
    </xf>
    <xf numFmtId="0" fontId="18" fillId="5" borderId="0" xfId="0" applyFont="1" applyFill="1" applyAlignment="1">
      <alignment horizontal="right"/>
    </xf>
    <xf numFmtId="0" fontId="19" fillId="5" borderId="0" xfId="0" applyFont="1" applyFill="1"/>
    <xf numFmtId="0" fontId="19" fillId="4" borderId="0" xfId="0" applyFont="1" applyFill="1"/>
    <xf numFmtId="0" fontId="22" fillId="4" borderId="0" xfId="0" applyFont="1" applyFill="1" applyAlignment="1">
      <alignment horizontal="left" vertical="center" wrapText="1"/>
    </xf>
    <xf numFmtId="0" fontId="18" fillId="4" borderId="0" xfId="0" applyFont="1" applyFill="1" applyAlignment="1">
      <alignment horizontal="right" vertical="center" wrapText="1"/>
    </xf>
    <xf numFmtId="0" fontId="20" fillId="4" borderId="0" xfId="0" applyFont="1" applyFill="1" applyAlignment="1">
      <alignment horizontal="center" vertical="center" wrapText="1"/>
    </xf>
    <xf numFmtId="0" fontId="19" fillId="4" borderId="0" xfId="0" applyFont="1" applyFill="1" applyAlignment="1">
      <alignment horizontal="left" vertical="center" wrapText="1"/>
    </xf>
    <xf numFmtId="0" fontId="18" fillId="5" borderId="0" xfId="0" applyFont="1" applyFill="1" applyAlignment="1">
      <alignment horizontal="right" wrapText="1"/>
    </xf>
    <xf numFmtId="0" fontId="19" fillId="4" borderId="0" xfId="0" applyFont="1" applyFill="1" applyAlignment="1">
      <alignment wrapText="1"/>
    </xf>
    <xf numFmtId="0" fontId="19" fillId="5" borderId="0" xfId="0" applyFont="1" applyFill="1" applyAlignment="1">
      <alignment wrapText="1"/>
    </xf>
    <xf numFmtId="0" fontId="18" fillId="4" borderId="0" xfId="0" applyFont="1" applyFill="1" applyAlignment="1">
      <alignment horizontal="right"/>
    </xf>
    <xf numFmtId="0" fontId="23" fillId="7" borderId="0" xfId="0" applyFont="1" applyFill="1" applyAlignment="1">
      <alignment horizontal="center" vertical="center" wrapText="1"/>
    </xf>
    <xf numFmtId="0" fontId="0" fillId="0" borderId="0" xfId="0" applyAlignment="1">
      <alignment horizontal="center" wrapText="1"/>
    </xf>
    <xf numFmtId="0" fontId="20" fillId="8" borderId="0" xfId="0" applyFont="1" applyFill="1" applyAlignment="1">
      <alignment horizontal="center" vertical="center" wrapText="1"/>
    </xf>
    <xf numFmtId="0" fontId="0" fillId="0" borderId="11" xfId="0" applyBorder="1" applyAlignment="1">
      <alignment horizontal="center" wrapText="1"/>
    </xf>
    <xf numFmtId="0" fontId="0" fillId="0" borderId="11" xfId="0" applyBorder="1" applyAlignment="1">
      <alignment wrapText="1"/>
    </xf>
    <xf numFmtId="0" fontId="0" fillId="4" borderId="0" xfId="0" applyFill="1" applyAlignment="1">
      <alignment wrapText="1"/>
    </xf>
    <xf numFmtId="0" fontId="0" fillId="4" borderId="0" xfId="0" applyFill="1" applyAlignment="1">
      <alignment horizontal="center" wrapText="1"/>
    </xf>
    <xf numFmtId="2" fontId="21" fillId="4" borderId="0" xfId="0" applyNumberFormat="1" applyFont="1" applyFill="1" applyAlignment="1">
      <alignment horizontal="right" vertical="center"/>
    </xf>
    <xf numFmtId="2" fontId="17" fillId="4" borderId="0" xfId="0" applyNumberFormat="1" applyFont="1" applyFill="1" applyAlignment="1">
      <alignment horizontal="right"/>
    </xf>
    <xf numFmtId="0" fontId="15" fillId="4" borderId="0" xfId="0" applyFont="1" applyFill="1"/>
    <xf numFmtId="0" fontId="0" fillId="4" borderId="0" xfId="0" applyFill="1"/>
    <xf numFmtId="2" fontId="24" fillId="4" borderId="0" xfId="0" applyNumberFormat="1" applyFont="1" applyFill="1" applyAlignment="1">
      <alignment horizontal="left" vertical="center" wrapText="1"/>
    </xf>
    <xf numFmtId="0" fontId="0" fillId="4" borderId="0" xfId="0" applyFill="1" applyAlignment="1">
      <alignment horizontal="left" vertical="center" wrapText="1"/>
    </xf>
    <xf numFmtId="0" fontId="5" fillId="5" borderId="0" xfId="0" applyFont="1" applyFill="1" applyAlignment="1">
      <alignment horizontal="left" vertical="center" wrapText="1"/>
    </xf>
    <xf numFmtId="0" fontId="5" fillId="4" borderId="0" xfId="0" applyFont="1" applyFill="1" applyAlignment="1">
      <alignment horizontal="left" vertical="center" wrapText="1"/>
    </xf>
    <xf numFmtId="0" fontId="8" fillId="5" borderId="0" xfId="0" applyFont="1" applyFill="1" applyAlignment="1">
      <alignment horizontal="center" vertical="center" wrapText="1"/>
    </xf>
    <xf numFmtId="0" fontId="8" fillId="4" borderId="0" xfId="0" applyFont="1" applyFill="1" applyAlignment="1">
      <alignment horizontal="center" vertical="center" wrapText="1"/>
    </xf>
    <xf numFmtId="0" fontId="0" fillId="5" borderId="0" xfId="0" applyFill="1" applyAlignment="1">
      <alignment horizontal="left" vertical="center" wrapText="1"/>
    </xf>
    <xf numFmtId="0" fontId="0" fillId="5" borderId="0" xfId="0" applyFill="1"/>
    <xf numFmtId="2" fontId="24" fillId="4" borderId="0" xfId="0" applyNumberFormat="1" applyFont="1" applyFill="1" applyAlignment="1">
      <alignment horizontal="left"/>
    </xf>
    <xf numFmtId="0" fontId="19" fillId="5" borderId="0" xfId="0" applyFont="1" applyFill="1" applyAlignment="1">
      <alignment horizontal="right"/>
    </xf>
    <xf numFmtId="0" fontId="27" fillId="4" borderId="0" xfId="0" applyFont="1" applyFill="1"/>
    <xf numFmtId="0" fontId="28" fillId="4" borderId="0" xfId="0" applyFont="1" applyFill="1" applyAlignment="1">
      <alignment horizontal="left" vertical="center" wrapText="1"/>
    </xf>
    <xf numFmtId="0" fontId="12" fillId="5" borderId="0" xfId="0" applyFont="1" applyFill="1" applyAlignment="1">
      <alignment horizontal="center" vertical="center" wrapText="1"/>
    </xf>
    <xf numFmtId="0" fontId="27" fillId="5" borderId="0" xfId="0" applyFont="1" applyFill="1" applyAlignment="1">
      <alignment horizontal="left" vertical="center" wrapText="1"/>
    </xf>
    <xf numFmtId="0" fontId="27" fillId="5" borderId="0" xfId="0" applyFont="1" applyFill="1"/>
    <xf numFmtId="0" fontId="28" fillId="5" borderId="0" xfId="0" applyFont="1" applyFill="1" applyAlignment="1">
      <alignment horizontal="left" vertical="center" wrapText="1"/>
    </xf>
    <xf numFmtId="0" fontId="22" fillId="2" borderId="0" xfId="0" applyFont="1" applyFill="1" applyAlignment="1">
      <alignment horizontal="left" vertical="center" wrapText="1"/>
    </xf>
    <xf numFmtId="0" fontId="20" fillId="2" borderId="0" xfId="0" applyFont="1" applyFill="1" applyAlignment="1">
      <alignment horizontal="center" vertical="center" wrapText="1"/>
    </xf>
    <xf numFmtId="0" fontId="19" fillId="2" borderId="0" xfId="0" applyFont="1" applyFill="1" applyAlignment="1">
      <alignment horizontal="left" vertical="center" wrapText="1"/>
    </xf>
    <xf numFmtId="0" fontId="19" fillId="2" borderId="0" xfId="0" applyFont="1" applyFill="1"/>
    <xf numFmtId="2" fontId="19" fillId="5" borderId="0" xfId="0" applyNumberFormat="1" applyFont="1" applyFill="1" applyAlignment="1" applyProtection="1">
      <alignment horizontal="center" vertical="center"/>
    </xf>
    <xf numFmtId="0" fontId="0" fillId="2" borderId="0" xfId="0" applyFill="1" applyAlignment="1" applyProtection="1">
      <alignment horizontal="center" vertical="center"/>
    </xf>
    <xf numFmtId="0" fontId="0" fillId="2" borderId="0" xfId="0" applyFill="1" applyAlignment="1" applyProtection="1">
      <alignment horizontal="center" vertical="center" wrapText="1"/>
    </xf>
    <xf numFmtId="0" fontId="25" fillId="3" borderId="12" xfId="0" applyFont="1" applyFill="1" applyBorder="1" applyAlignment="1" applyProtection="1">
      <alignment horizontal="center" vertical="center"/>
    </xf>
    <xf numFmtId="0" fontId="25" fillId="3" borderId="9" xfId="0" applyFont="1" applyFill="1" applyBorder="1" applyAlignment="1" applyProtection="1">
      <alignment horizontal="center" vertical="center"/>
    </xf>
    <xf numFmtId="0" fontId="11" fillId="3" borderId="9" xfId="0" applyFont="1" applyFill="1" applyBorder="1" applyAlignment="1" applyProtection="1">
      <alignment horizontal="center" vertical="center"/>
    </xf>
    <xf numFmtId="2" fontId="19" fillId="5" borderId="3" xfId="0" applyNumberFormat="1" applyFont="1" applyFill="1" applyBorder="1" applyAlignment="1" applyProtection="1">
      <alignment horizontal="center" vertical="center" wrapText="1"/>
    </xf>
    <xf numFmtId="2" fontId="19" fillId="5" borderId="0" xfId="0" applyNumberFormat="1" applyFont="1" applyFill="1" applyBorder="1" applyAlignment="1" applyProtection="1">
      <alignment horizontal="center" vertical="center" wrapText="1"/>
    </xf>
    <xf numFmtId="0" fontId="0" fillId="2" borderId="0" xfId="0" applyFill="1" applyBorder="1" applyAlignment="1" applyProtection="1">
      <alignment horizontal="center" vertical="center" wrapText="1"/>
    </xf>
    <xf numFmtId="0" fontId="0" fillId="2" borderId="1" xfId="0" applyFill="1" applyBorder="1" applyAlignment="1" applyProtection="1">
      <alignment horizontal="center" vertical="center"/>
    </xf>
    <xf numFmtId="0" fontId="0" fillId="2" borderId="7" xfId="0" applyFill="1" applyBorder="1" applyAlignment="1" applyProtection="1">
      <alignment horizontal="center" vertical="center"/>
    </xf>
    <xf numFmtId="0" fontId="0" fillId="2" borderId="2" xfId="0" applyFill="1" applyBorder="1" applyAlignment="1" applyProtection="1">
      <alignment horizontal="center" vertical="center"/>
    </xf>
    <xf numFmtId="0" fontId="0" fillId="2" borderId="3" xfId="0" applyFill="1" applyBorder="1" applyAlignment="1" applyProtection="1">
      <alignment horizontal="center" vertical="center"/>
    </xf>
    <xf numFmtId="0" fontId="0" fillId="2" borderId="0" xfId="0" applyFill="1" applyBorder="1" applyAlignment="1" applyProtection="1">
      <alignment horizontal="center" vertical="center"/>
    </xf>
    <xf numFmtId="0" fontId="0" fillId="2" borderId="4" xfId="0" applyFill="1" applyBorder="1" applyAlignment="1" applyProtection="1">
      <alignment horizontal="center" vertical="center"/>
    </xf>
    <xf numFmtId="2" fontId="19" fillId="5" borderId="5" xfId="0" applyNumberFormat="1" applyFont="1" applyFill="1" applyBorder="1" applyAlignment="1" applyProtection="1">
      <alignment horizontal="center" vertical="center" wrapText="1"/>
    </xf>
    <xf numFmtId="2" fontId="19" fillId="5" borderId="8" xfId="0" applyNumberFormat="1" applyFont="1" applyFill="1" applyBorder="1" applyAlignment="1" applyProtection="1">
      <alignment horizontal="center" vertical="center" wrapText="1"/>
    </xf>
    <xf numFmtId="0" fontId="0" fillId="2" borderId="8" xfId="0" applyFill="1" applyBorder="1" applyAlignment="1" applyProtection="1">
      <alignment horizontal="center" vertical="center" wrapText="1"/>
    </xf>
    <xf numFmtId="0" fontId="0" fillId="2" borderId="5" xfId="0" applyFill="1" applyBorder="1" applyAlignment="1" applyProtection="1">
      <alignment horizontal="center" vertical="center"/>
    </xf>
    <xf numFmtId="0" fontId="0" fillId="2" borderId="8" xfId="0" applyFill="1" applyBorder="1" applyAlignment="1" applyProtection="1">
      <alignment horizontal="center" vertical="center"/>
    </xf>
    <xf numFmtId="0" fontId="0" fillId="2" borderId="6" xfId="0" applyFill="1" applyBorder="1" applyAlignment="1" applyProtection="1">
      <alignment horizontal="center" vertical="center"/>
    </xf>
    <xf numFmtId="2" fontId="17" fillId="4" borderId="0" xfId="0" applyNumberFormat="1" applyFont="1" applyFill="1" applyAlignment="1" applyProtection="1">
      <alignment horizontal="right" vertical="center" wrapText="1"/>
    </xf>
    <xf numFmtId="2" fontId="24" fillId="4" borderId="0" xfId="0" applyNumberFormat="1" applyFont="1" applyFill="1" applyAlignment="1" applyProtection="1">
      <alignment horizontal="left" vertical="center"/>
    </xf>
    <xf numFmtId="0" fontId="15" fillId="4" borderId="0" xfId="0" applyFont="1" applyFill="1" applyAlignment="1" applyProtection="1">
      <alignment horizontal="left" vertical="center"/>
    </xf>
    <xf numFmtId="0" fontId="0" fillId="4" borderId="0" xfId="0" applyFill="1" applyAlignment="1" applyProtection="1">
      <alignment horizontal="left" vertical="center" wrapText="1"/>
    </xf>
    <xf numFmtId="0" fontId="0" fillId="4" borderId="0" xfId="0" applyFill="1" applyAlignment="1" applyProtection="1">
      <alignment horizontal="center" vertical="center" wrapText="1"/>
    </xf>
    <xf numFmtId="0" fontId="18" fillId="4" borderId="0" xfId="0" applyFont="1" applyFill="1" applyAlignment="1" applyProtection="1">
      <alignment horizontal="right" vertical="center" wrapText="1"/>
    </xf>
    <xf numFmtId="0" fontId="19" fillId="4" borderId="0" xfId="0" applyFont="1" applyFill="1" applyAlignment="1" applyProtection="1">
      <alignment horizontal="left" vertical="center" wrapText="1"/>
    </xf>
    <xf numFmtId="0" fontId="26" fillId="4" borderId="0" xfId="0" applyFont="1" applyFill="1" applyAlignment="1" applyProtection="1">
      <alignment horizontal="left" vertical="center" wrapText="1"/>
    </xf>
    <xf numFmtId="2" fontId="21" fillId="4" borderId="0" xfId="0" applyNumberFormat="1" applyFont="1" applyFill="1" applyAlignment="1" applyProtection="1">
      <alignment horizontal="right" vertical="center" wrapText="1"/>
    </xf>
    <xf numFmtId="2" fontId="21" fillId="4" borderId="0" xfId="0" applyNumberFormat="1" applyFont="1" applyFill="1" applyAlignment="1" applyProtection="1">
      <alignment horizontal="right" vertical="center"/>
    </xf>
    <xf numFmtId="0" fontId="11" fillId="3" borderId="0" xfId="0" applyFont="1" applyFill="1" applyAlignment="1" applyProtection="1">
      <alignment vertical="center"/>
    </xf>
    <xf numFmtId="0" fontId="4" fillId="3" borderId="0" xfId="0" applyFont="1" applyFill="1" applyAlignment="1" applyProtection="1">
      <alignment vertical="center" wrapText="1"/>
    </xf>
    <xf numFmtId="0" fontId="22" fillId="4" borderId="0" xfId="0" applyFont="1" applyFill="1" applyAlignment="1" applyProtection="1">
      <alignment horizontal="left" vertical="center" wrapText="1"/>
    </xf>
    <xf numFmtId="0" fontId="29" fillId="4" borderId="0" xfId="0" applyFont="1" applyFill="1" applyAlignment="1" applyProtection="1">
      <alignment horizontal="left" vertical="center" wrapText="1"/>
    </xf>
    <xf numFmtId="0" fontId="6" fillId="6" borderId="0" xfId="0" applyFont="1" applyFill="1" applyAlignment="1" applyProtection="1">
      <alignment horizontal="center" vertical="center"/>
    </xf>
    <xf numFmtId="0" fontId="6" fillId="6" borderId="0" xfId="0" applyFont="1" applyFill="1" applyAlignment="1" applyProtection="1">
      <alignment horizontal="center" vertical="center" wrapText="1"/>
    </xf>
    <xf numFmtId="0" fontId="7" fillId="6" borderId="0" xfId="0" applyFont="1" applyFill="1" applyAlignment="1" applyProtection="1">
      <alignment horizontal="center" vertical="center" wrapText="1"/>
    </xf>
    <xf numFmtId="0" fontId="3" fillId="6" borderId="0" xfId="0" applyFont="1" applyFill="1" applyAlignment="1" applyProtection="1">
      <alignment horizontal="center" vertical="center" wrapText="1"/>
    </xf>
    <xf numFmtId="0" fontId="23" fillId="5" borderId="0" xfId="0" applyFont="1" applyFill="1" applyAlignment="1" applyProtection="1">
      <alignment horizontal="right" vertical="center" wrapText="1"/>
    </xf>
    <xf numFmtId="0" fontId="20" fillId="5" borderId="0" xfId="0" applyFont="1" applyFill="1" applyAlignment="1" applyProtection="1">
      <alignment horizontal="center" vertical="center" wrapText="1"/>
    </xf>
    <xf numFmtId="0" fontId="30" fillId="5" borderId="0" xfId="0" applyFont="1" applyFill="1" applyAlignment="1" applyProtection="1">
      <alignment horizontal="center" vertical="center" wrapText="1"/>
    </xf>
    <xf numFmtId="0" fontId="20" fillId="4" borderId="0" xfId="0" applyFont="1" applyFill="1" applyAlignment="1" applyProtection="1">
      <alignment horizontal="center" vertical="center" wrapText="1"/>
    </xf>
    <xf numFmtId="0" fontId="9" fillId="6" borderId="0" xfId="0" applyFont="1" applyFill="1" applyAlignment="1" applyProtection="1">
      <alignment horizontal="center" vertical="center"/>
    </xf>
    <xf numFmtId="0" fontId="10" fillId="6" borderId="0" xfId="0" applyFont="1" applyFill="1" applyAlignment="1" applyProtection="1">
      <alignment vertical="center" wrapText="1"/>
    </xf>
    <xf numFmtId="0" fontId="10" fillId="6" borderId="0" xfId="0" applyFont="1" applyFill="1" applyAlignment="1" applyProtection="1">
      <alignment horizontal="center" vertical="center" wrapText="1"/>
    </xf>
    <xf numFmtId="0" fontId="18" fillId="5" borderId="0" xfId="0" applyFont="1" applyFill="1" applyAlignment="1" applyProtection="1">
      <alignment horizontal="right" vertical="center" wrapText="1"/>
    </xf>
    <xf numFmtId="0" fontId="19" fillId="5" borderId="0" xfId="0" applyFont="1" applyFill="1" applyAlignment="1" applyProtection="1">
      <alignment horizontal="left" vertical="center" wrapText="1"/>
    </xf>
    <xf numFmtId="0" fontId="26" fillId="5" borderId="0" xfId="0" applyFont="1" applyFill="1" applyAlignment="1" applyProtection="1">
      <alignment horizontal="left" vertical="center" wrapText="1"/>
    </xf>
    <xf numFmtId="0" fontId="10" fillId="6" borderId="0" xfId="0" applyFont="1" applyFill="1" applyAlignment="1" applyProtection="1">
      <alignment horizontal="left" vertical="center"/>
    </xf>
    <xf numFmtId="0" fontId="0" fillId="6" borderId="0" xfId="0" applyFill="1" applyAlignment="1" applyProtection="1">
      <alignment horizontal="left" vertical="center" wrapText="1"/>
    </xf>
    <xf numFmtId="0" fontId="13" fillId="6" borderId="0" xfId="0" applyFont="1" applyFill="1" applyAlignment="1" applyProtection="1">
      <alignment horizontal="center" vertical="center" wrapText="1"/>
    </xf>
    <xf numFmtId="0" fontId="0" fillId="6" borderId="0" xfId="0" applyFill="1" applyAlignment="1" applyProtection="1">
      <alignment horizontal="center" vertical="center" wrapText="1"/>
    </xf>
    <xf numFmtId="2" fontId="17" fillId="4" borderId="0" xfId="0" applyNumberFormat="1" applyFont="1" applyFill="1" applyAlignment="1" applyProtection="1">
      <alignment horizontal="right" vertical="center"/>
    </xf>
    <xf numFmtId="0" fontId="0" fillId="6" borderId="1" xfId="0" applyFill="1" applyBorder="1"/>
    <xf numFmtId="0" fontId="0" fillId="6" borderId="7" xfId="0" applyFill="1" applyBorder="1"/>
    <xf numFmtId="0" fontId="0" fillId="6" borderId="2" xfId="0" applyFill="1" applyBorder="1"/>
    <xf numFmtId="0" fontId="0" fillId="6" borderId="3" xfId="0" applyFill="1" applyBorder="1" applyAlignment="1">
      <alignment vertical="center"/>
    </xf>
    <xf numFmtId="0" fontId="0" fillId="6" borderId="4" xfId="0" applyFill="1" applyBorder="1" applyAlignment="1">
      <alignment vertical="center"/>
    </xf>
    <xf numFmtId="0" fontId="0" fillId="6" borderId="0" xfId="0" applyFill="1" applyBorder="1" applyAlignment="1">
      <alignment vertical="center"/>
    </xf>
    <xf numFmtId="0" fontId="0" fillId="6" borderId="5" xfId="0" applyFill="1" applyBorder="1" applyAlignment="1">
      <alignment vertical="center"/>
    </xf>
    <xf numFmtId="0" fontId="0" fillId="6" borderId="8" xfId="0" applyFill="1" applyBorder="1" applyAlignment="1">
      <alignment vertical="center"/>
    </xf>
    <xf numFmtId="0" fontId="0" fillId="6" borderId="6" xfId="0" applyFill="1" applyBorder="1" applyAlignment="1">
      <alignment vertical="center"/>
    </xf>
    <xf numFmtId="0" fontId="32" fillId="3" borderId="12" xfId="0" applyFont="1" applyFill="1" applyBorder="1" applyAlignment="1" applyProtection="1">
      <alignment horizontal="center" vertical="center"/>
    </xf>
    <xf numFmtId="0" fontId="32" fillId="3" borderId="12" xfId="0" applyFont="1" applyFill="1" applyBorder="1" applyAlignment="1" applyProtection="1">
      <alignment horizontal="center" vertical="center" wrapText="1"/>
    </xf>
    <xf numFmtId="0" fontId="32" fillId="3" borderId="10" xfId="0" applyFont="1" applyFill="1" applyBorder="1" applyAlignment="1" applyProtection="1">
      <alignment horizontal="center" vertical="center" wrapText="1"/>
    </xf>
    <xf numFmtId="0" fontId="32" fillId="3" borderId="9" xfId="0" applyFont="1" applyFill="1" applyBorder="1" applyAlignment="1" applyProtection="1">
      <alignment horizontal="center" vertical="center" wrapText="1"/>
    </xf>
    <xf numFmtId="1" fontId="0" fillId="6" borderId="3" xfId="0" applyNumberFormat="1" applyFill="1" applyBorder="1" applyAlignment="1" applyProtection="1">
      <alignment horizontal="center" vertical="center" wrapText="1"/>
    </xf>
    <xf numFmtId="1" fontId="0" fillId="6" borderId="4" xfId="0" applyNumberFormat="1" applyFill="1" applyBorder="1" applyAlignment="1" applyProtection="1">
      <alignment horizontal="center" vertical="center" wrapText="1"/>
    </xf>
    <xf numFmtId="1" fontId="0" fillId="6" borderId="0" xfId="0" applyNumberFormat="1" applyFill="1" applyBorder="1" applyAlignment="1" applyProtection="1">
      <alignment horizontal="center" vertical="center" wrapText="1"/>
    </xf>
    <xf numFmtId="1" fontId="0" fillId="6" borderId="5" xfId="0" applyNumberFormat="1" applyFill="1" applyBorder="1" applyAlignment="1" applyProtection="1">
      <alignment horizontal="center" vertical="center" wrapText="1"/>
    </xf>
    <xf numFmtId="1" fontId="0" fillId="6" borderId="6" xfId="0" applyNumberFormat="1" applyFill="1" applyBorder="1" applyAlignment="1" applyProtection="1">
      <alignment horizontal="center" vertical="center" wrapText="1"/>
    </xf>
    <xf numFmtId="1" fontId="0" fillId="6" borderId="8" xfId="0" applyNumberFormat="1" applyFill="1" applyBorder="1" applyAlignment="1" applyProtection="1">
      <alignment horizontal="center" vertical="center" wrapText="1"/>
    </xf>
    <xf numFmtId="1" fontId="0" fillId="6" borderId="0" xfId="0" applyNumberFormat="1" applyFill="1" applyBorder="1" applyAlignment="1" applyProtection="1">
      <alignment horizontal="center" vertical="center"/>
    </xf>
    <xf numFmtId="1" fontId="0" fillId="6" borderId="8" xfId="0" applyNumberFormat="1" applyFill="1" applyBorder="1" applyAlignment="1" applyProtection="1">
      <alignment horizontal="center" vertical="center"/>
    </xf>
    <xf numFmtId="0" fontId="0" fillId="4" borderId="0" xfId="0" applyFill="1" applyAlignment="1">
      <alignment vertical="center"/>
    </xf>
    <xf numFmtId="0" fontId="0" fillId="5" borderId="13" xfId="0" applyFill="1" applyBorder="1" applyAlignment="1">
      <alignment vertical="center" wrapText="1"/>
    </xf>
    <xf numFmtId="0" fontId="1" fillId="2" borderId="0" xfId="0" applyFont="1" applyFill="1" applyAlignment="1">
      <alignment horizontal="center"/>
    </xf>
  </cellXfs>
  <cellStyles count="6">
    <cellStyle name="Normal" xfId="0" builtinId="0" customBuiltin="1"/>
    <cellStyle name="Normal 2" xfId="2"/>
    <cellStyle name="Normal 3" xfId="4"/>
    <cellStyle name="Normal 4" xfId="1"/>
    <cellStyle name="Pourcentage 2" xfId="5"/>
    <cellStyle name="Pourcentage 3" xfId="3"/>
  </cellStyles>
  <dxfs count="46">
    <dxf>
      <alignment horizontal="center" vertical="center" textRotation="0" indent="0" justifyLastLine="0" shrinkToFit="0" readingOrder="0"/>
      <border diagonalUp="0" diagonalDown="0">
        <left/>
        <right style="medium">
          <color indexed="64"/>
        </right>
        <vertical/>
      </border>
      <protection locked="1" hidden="0"/>
    </dxf>
    <dxf>
      <alignment horizontal="center" vertical="center" textRotation="0" indent="0" justifyLastLine="0" shrinkToFit="0" readingOrder="0"/>
      <protection locked="1" hidden="0"/>
    </dxf>
    <dxf>
      <alignment horizontal="center" vertical="center" textRotation="0" indent="0" justifyLastLine="0" shrinkToFit="0" readingOrder="0"/>
      <protection locked="1" hidden="0"/>
    </dxf>
    <dxf>
      <alignment horizontal="center" vertical="center" textRotation="0" indent="0" justifyLastLine="0" shrinkToFit="0" readingOrder="0"/>
      <protection locked="1" hidden="0"/>
    </dxf>
    <dxf>
      <alignment horizontal="center" vertical="center" textRotation="0" indent="0" justifyLastLine="0" shrinkToFit="0" readingOrder="0"/>
      <protection locked="1" hidden="0"/>
    </dxf>
    <dxf>
      <alignment horizontal="center" vertical="center" textRotation="0" indent="0" justifyLastLine="0" shrinkToFit="0" readingOrder="0"/>
      <border diagonalUp="0" diagonalDown="0">
        <left style="medium">
          <color indexed="64"/>
        </left>
        <right/>
        <vertical/>
      </border>
      <protection locked="1" hidden="0"/>
    </dxf>
    <dxf>
      <numFmt numFmtId="1" formatCode="0"/>
      <alignment horizontal="center" vertical="center" textRotation="0" indent="0" justifyLastLine="0" shrinkToFit="0" readingOrder="0"/>
      <border diagonalUp="0" diagonalDown="0" outline="0">
        <left/>
        <right style="medium">
          <color indexed="64"/>
        </right>
      </border>
      <protection locked="1" hidden="0"/>
    </dxf>
    <dxf>
      <numFmt numFmtId="1" formatCode="0"/>
      <alignment horizontal="center" vertical="center" textRotation="0" indent="0" justifyLastLine="0" shrinkToFit="0" readingOrder="0"/>
      <border diagonalUp="0" diagonalDown="0" outline="0">
        <left style="medium">
          <color indexed="64"/>
        </left>
        <right/>
        <top style="medium">
          <color auto="1"/>
        </top>
        <bottom style="medium">
          <color auto="1"/>
        </bottom>
      </border>
      <protection locked="1" hidden="0"/>
    </dxf>
    <dxf>
      <numFmt numFmtId="1" formatCode="0"/>
      <alignment horizontal="center" vertical="center" textRotation="0" indent="0" justifyLastLine="0" shrinkToFit="0" readingOrder="0"/>
      <protection locked="1" hidden="0"/>
    </dxf>
    <dxf>
      <numFmt numFmtId="1" formatCode="0"/>
      <alignment horizontal="center" vertical="center" textRotation="0" indent="0" justifyLastLine="0" shrinkToFit="0" readingOrder="0"/>
      <protection locked="1" hidden="0"/>
    </dxf>
    <dxf>
      <numFmt numFmtId="1" formatCode="0"/>
      <alignment horizontal="center" vertical="center" textRotation="0" indent="0" justifyLastLine="0" shrinkToFit="0" readingOrder="0"/>
      <border diagonalUp="0" diagonalDown="0" outline="0">
        <left/>
        <right style="medium">
          <color indexed="64"/>
        </right>
      </border>
      <protection locked="1" hidden="0"/>
    </dxf>
    <dxf>
      <numFmt numFmtId="1" formatCode="0"/>
      <alignment horizontal="center" vertical="center" textRotation="0" indent="0" justifyLastLine="0" shrinkToFit="0" readingOrder="0"/>
      <protection locked="1" hidden="0"/>
    </dxf>
    <dxf>
      <numFmt numFmtId="1" formatCode="0"/>
      <alignment horizontal="center" vertical="center" textRotation="0" indent="0" justifyLastLine="0" shrinkToFit="0" readingOrder="0"/>
      <border diagonalUp="0" diagonalDown="0" outline="0">
        <left style="medium">
          <color indexed="64"/>
        </left>
        <right/>
      </border>
      <protection locked="1" hidden="0"/>
    </dxf>
    <dxf>
      <numFmt numFmtId="1" formatCode="0"/>
      <alignment horizontal="center" vertical="center" textRotation="0" indent="0" justifyLastLine="0" shrinkToFit="0" readingOrder="0"/>
      <border diagonalUp="0" diagonalDown="0" outline="0">
        <left/>
        <right style="medium">
          <color indexed="64"/>
        </right>
      </border>
      <protection locked="1" hidden="0"/>
    </dxf>
    <dxf>
      <numFmt numFmtId="1" formatCode="0"/>
      <alignment horizontal="center" vertical="center" textRotation="0" indent="0" justifyLastLine="0" shrinkToFit="0" readingOrder="0"/>
      <border diagonalUp="0" diagonalDown="0" outline="0">
        <left style="medium">
          <color indexed="64"/>
        </left>
        <right/>
        <top style="medium">
          <color auto="1"/>
        </top>
        <bottom style="medium">
          <color auto="1"/>
        </bottom>
      </border>
      <protection locked="1" hidden="0"/>
    </dxf>
    <dxf>
      <numFmt numFmtId="1" formatCode="0"/>
      <fill>
        <patternFill patternType="solid">
          <fgColor rgb="FFFFFFFF"/>
          <bgColor theme="0" tint="-4.9989318521683403E-2"/>
        </patternFill>
      </fill>
      <alignment horizontal="center" vertical="center" textRotation="0" wrapText="0" indent="0" justifyLastLine="0" shrinkToFit="0" readingOrder="0"/>
      <protection locked="1" hidden="0"/>
    </dxf>
    <dxf>
      <fill>
        <patternFill patternType="solid">
          <fgColor rgb="FFFFFFFF"/>
          <bgColor rgb="FFFFFFFF"/>
        </patternFill>
      </fill>
      <alignment horizontal="center" vertical="center" textRotation="0" wrapText="1" indent="0" justifyLastLine="0" shrinkToFit="0" readingOrder="0"/>
      <protection locked="1" hidden="0"/>
    </dxf>
    <dxf>
      <alignment horizontal="center" vertical="center" textRotation="0" indent="0" justifyLastLine="0" shrinkToFit="0" readingOrder="0"/>
      <protection locked="1" hidden="0"/>
    </dxf>
    <dxf>
      <alignment horizontal="center" vertical="center" textRotation="0" indent="0" justifyLastLine="0" shrinkToFit="0" readingOrder="0"/>
      <border diagonalUp="0" diagonalDown="0">
        <left style="medium">
          <color indexed="64"/>
        </left>
        <right/>
        <vertical/>
      </border>
      <protection locked="1" hidden="0"/>
    </dxf>
    <dxf>
      <border diagonalUp="0" diagonalDown="0">
        <left style="medium">
          <color indexed="64"/>
        </left>
        <right style="medium">
          <color indexed="64"/>
        </right>
        <top style="medium">
          <color indexed="64"/>
        </top>
        <bottom style="medium">
          <color indexed="64"/>
        </bottom>
      </border>
    </dxf>
    <dxf>
      <alignment horizontal="center" vertical="center" textRotation="0" indent="0" justifyLastLine="0" shrinkToFit="0" readingOrder="0"/>
      <protection locked="1" hidden="0"/>
    </dxf>
    <dxf>
      <border>
        <bottom style="medium">
          <color indexed="64"/>
        </bottom>
      </border>
    </dxf>
    <dxf>
      <font>
        <b/>
        <i val="0"/>
        <strike val="0"/>
        <condense val="0"/>
        <extend val="0"/>
        <outline val="0"/>
        <shadow val="0"/>
        <u val="none"/>
        <vertAlign val="baseline"/>
        <sz val="14"/>
        <color rgb="FFFFFFFF"/>
        <name val="Calibri"/>
        <scheme val="none"/>
      </font>
      <fill>
        <patternFill patternType="solid">
          <fgColor rgb="FF0070C0"/>
          <bgColor rgb="FF0070C0"/>
        </patternFill>
      </fill>
      <alignment horizontal="center" vertical="center" textRotation="0" wrapText="0" indent="0" justifyLastLine="0" shrinkToFit="0" readingOrder="0"/>
      <protection locked="1" hidden="0"/>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fgColor theme="0"/>
          <bgColor theme="0"/>
        </patternFill>
      </fill>
    </dxf>
    <dxf>
      <font>
        <color theme="0"/>
      </font>
      <fill>
        <patternFill>
          <bgColor theme="0"/>
        </patternFill>
      </fill>
    </dxf>
    <dxf>
      <font>
        <color theme="0"/>
      </font>
      <fill>
        <patternFill>
          <bgColor theme="0"/>
        </patternFill>
      </fill>
    </dxf>
    <dxf>
      <font>
        <color theme="0"/>
      </font>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alignment horizontal="center" vertical="bottom" textRotation="0" wrapText="1" indent="0" justifyLastLine="0" shrinkToFit="0" readingOrder="0"/>
    </dxf>
    <dxf>
      <font>
        <b/>
        <i val="0"/>
        <strike val="0"/>
        <condense val="0"/>
        <extend val="0"/>
        <outline val="0"/>
        <shadow val="0"/>
        <u val="none"/>
        <vertAlign val="baseline"/>
        <sz val="10"/>
        <color theme="0"/>
        <name val="Calibri"/>
        <scheme val="none"/>
      </font>
      <fill>
        <patternFill patternType="solid">
          <fgColor indexed="64"/>
          <bgColor rgb="FF0070C0"/>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04796" cy="304796"/>
    <xdr:sp macro="" textlink="">
      <xdr:nvSpPr>
        <xdr:cNvPr id="2" name="AutoShape 2" descr="Résultat de recherche d'images pour &quot;ministère des armées&quot;">
          <a:extLst>
            <a:ext uri="{FF2B5EF4-FFF2-40B4-BE49-F238E27FC236}">
              <a16:creationId xmlns="" xmlns:a16="http://schemas.microsoft.com/office/drawing/2014/main" id="{00000000-0008-0000-0000-000002000000}"/>
            </a:ext>
          </a:extLst>
        </xdr:cNvPr>
        <xdr:cNvSpPr/>
      </xdr:nvSpPr>
      <xdr:spPr>
        <a:xfrm>
          <a:off x="0" y="0"/>
          <a:ext cx="304796" cy="304796"/>
        </a:xfrm>
        <a:prstGeom prst="rect">
          <a:avLst/>
        </a:prstGeom>
        <a:noFill/>
        <a:ln cap="flat">
          <a:noFill/>
          <a:prstDash val="solid"/>
        </a:ln>
      </xdr:spPr>
      <xdr:txBody>
        <a:bodyPr vert="horz" wrap="square" lIns="0" tIns="0" rIns="0" bIns="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fr-FR" sz="1100" b="0" i="0" u="none" strike="noStrike" kern="0" cap="none" spc="0" baseline="0">
            <a:solidFill>
              <a:srgbClr val="000000"/>
            </a:solidFill>
            <a:uFillTx/>
            <a:latin typeface="Calibri"/>
          </a:endParaRPr>
        </a:p>
      </xdr:txBody>
    </xdr:sp>
    <xdr:clientData/>
  </xdr:oneCellAnchor>
  <mc:AlternateContent xmlns:mc="http://schemas.openxmlformats.org/markup-compatibility/2006">
    <mc:Choice xmlns:a14="http://schemas.microsoft.com/office/drawing/2010/main" Requires="a14">
      <xdr:twoCellAnchor>
        <xdr:from>
          <xdr:col>2</xdr:col>
          <xdr:colOff>3790950</xdr:colOff>
          <xdr:row>10</xdr:row>
          <xdr:rowOff>57150</xdr:rowOff>
        </xdr:from>
        <xdr:to>
          <xdr:col>3</xdr:col>
          <xdr:colOff>171450</xdr:colOff>
          <xdr:row>11</xdr:row>
          <xdr:rowOff>171450</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333333"/>
                  </a:solidFill>
                  <a:latin typeface="Calibri"/>
                </a:rPr>
                <a:t>Réinitialiser l'aperçu</a:t>
              </a:r>
            </a:p>
          </xdr:txBody>
        </xdr:sp>
        <xdr:clientData fPrintsWithSheet="0"/>
      </xdr:twoCellAnchor>
    </mc:Choice>
    <mc:Fallback/>
  </mc:AlternateContent>
  <xdr:twoCellAnchor>
    <xdr:from>
      <xdr:col>1</xdr:col>
      <xdr:colOff>238125</xdr:colOff>
      <xdr:row>9</xdr:row>
      <xdr:rowOff>161925</xdr:rowOff>
    </xdr:from>
    <xdr:to>
      <xdr:col>2</xdr:col>
      <xdr:colOff>3571875</xdr:colOff>
      <xdr:row>12</xdr:row>
      <xdr:rowOff>9525</xdr:rowOff>
    </xdr:to>
    <xdr:sp macro="[0]!Hypertexte" textlink="">
      <xdr:nvSpPr>
        <xdr:cNvPr id="4" name="Rectangle à coins arrondis 3"/>
        <xdr:cNvSpPr/>
      </xdr:nvSpPr>
      <xdr:spPr>
        <a:xfrm>
          <a:off x="1724025" y="1885950"/>
          <a:ext cx="4238625" cy="419100"/>
        </a:xfrm>
        <a:prstGeom prst="roundRect">
          <a:avLst/>
        </a:prstGeom>
        <a:solidFill>
          <a:schemeClr val="accent5">
            <a:lumMod val="75000"/>
          </a:schemeClr>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fr-FR" sz="1200" b="1" i="0"/>
            <a:t>Cliquer</a:t>
          </a:r>
          <a:r>
            <a:rPr lang="fr-FR" sz="1200" b="1" i="0" baseline="0"/>
            <a:t> ici pour sélectionner un ou plusieurs items</a:t>
          </a:r>
          <a:endParaRPr lang="fr-FR" sz="1200" b="1" i="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3171825</xdr:colOff>
          <xdr:row>1</xdr:row>
          <xdr:rowOff>28575</xdr:rowOff>
        </xdr:from>
        <xdr:to>
          <xdr:col>3</xdr:col>
          <xdr:colOff>276225</xdr:colOff>
          <xdr:row>1</xdr:row>
          <xdr:rowOff>476250</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Trier du plus grand au plus petit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Startup" Target="PERSONAL.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s>
    <definedNames>
      <definedName name="Vider_les_champs"/>
    </definedNames>
    <sheetDataSet>
      <sheetData sheetId="0"/>
    </sheetDataSet>
  </externalBook>
</externalLink>
</file>

<file path=xl/tables/table1.xml><?xml version="1.0" encoding="utf-8"?>
<table xmlns="http://schemas.openxmlformats.org/spreadsheetml/2006/main" id="1" name="Tableau_Source" displayName="Tableau_Source" ref="A1:H89" totalsRowShown="0" headerRowDxfId="45" dataDxfId="44" tableBorderDxfId="43">
  <autoFilter ref="A1:H89"/>
  <tableColumns count="8">
    <tableColumn id="1" name="N° de poste" dataDxfId="42"/>
    <tableColumn id="2" name="DÉSIGNATION DES POSTES" dataDxfId="41"/>
    <tableColumn id="3" name="Colonne 3" dataDxfId="40"/>
    <tableColumn id="4" name="Colonne 4" dataDxfId="39"/>
    <tableColumn id="5" name="Colonne 5" dataDxfId="38"/>
    <tableColumn id="6" name="Colonne 6" dataDxfId="37"/>
    <tableColumn id="7" name="Colonne 7" dataDxfId="36"/>
    <tableColumn id="8" name="Colonne 8" dataDxfId="35"/>
  </tableColumns>
  <tableStyleInfo name="TableStyleLight9" showFirstColumn="0" showLastColumn="0" showRowStripes="1" showColumnStripes="0"/>
</table>
</file>

<file path=xl/tables/table2.xml><?xml version="1.0" encoding="utf-8"?>
<table xmlns="http://schemas.openxmlformats.org/spreadsheetml/2006/main" id="3" name="Tableau24" displayName="Tableau24" ref="A2:S1000" totalsRowShown="0" headerRowDxfId="22" dataDxfId="20" headerRowBorderDxfId="21" tableBorderDxfId="19">
  <autoFilter ref="A2:S1000">
    <filterColumn colId="3">
      <filters>
        <filter val="0"/>
        <filter val="18"/>
        <filter val="27"/>
        <filter val="45"/>
      </filters>
    </filterColumn>
  </autoFilter>
  <sortState ref="A88:S1000">
    <sortCondition descending="1" ref="D2:D1000"/>
  </sortState>
  <tableColumns count="19">
    <tableColumn id="3" name="Colonne1" dataDxfId="18"/>
    <tableColumn id="4" name="XX" dataDxfId="17"/>
    <tableColumn id="1" name="Poste OGx" dataDxfId="16">
      <calculatedColumnFormula>VLOOKUP(A3,Source!A:B,2,FALSE)</calculatedColumnFormula>
    </tableColumn>
    <tableColumn id="2" name="Total " dataDxfId="15">
      <calculatedColumnFormula>IF(ISNA(VLOOKUP(A3,Source!A:B,2,FALSE)),0,(VLOOKUP(A3,'Vague 2'!A:H,8,FALSE)+VLOOKUP(A3,'Vague 1'!A:H,8,FALSE)+VLOOKUP(A3,'Vague 3'!A:H,8,FALSE)+VLOOKUP(A3,'Vague 4'!A:H,8,FALSE)))</calculatedColumnFormula>
    </tableColumn>
    <tableColumn id="5" name="D" dataDxfId="14">
      <calculatedColumnFormula>VLOOKUP(A3+0.2,'Vague 2'!A:G,7,FALSE)</calculatedColumnFormula>
    </tableColumn>
    <tableColumn id="6" name="E" dataDxfId="13">
      <calculatedColumnFormula>VLOOKUP(A3+0.3,'Vague 2'!A:G,7,FALSE)</calculatedColumnFormula>
    </tableColumn>
    <tableColumn id="7" name="A" dataDxfId="12">
      <calculatedColumnFormula>VLOOKUP(A3+0.2,'Vague 1'!A:G,7,FALSE)</calculatedColumnFormula>
    </tableColumn>
    <tableColumn id="8" name="B" dataDxfId="11">
      <calculatedColumnFormula>VLOOKUP(A3+0.3,'Vague 1'!A:G,7,FALSE)</calculatedColumnFormula>
    </tableColumn>
    <tableColumn id="9" name="C" dataDxfId="10">
      <calculatedColumnFormula>VLOOKUP(A3+0.4,'Vague 1'!A:G,7,FALSE)</calculatedColumnFormula>
    </tableColumn>
    <tableColumn id="10" name="F" dataDxfId="9">
      <calculatedColumnFormula>VLOOKUP(A3+0.2,'Vague 3'!A:G,7,FALSE)</calculatedColumnFormula>
    </tableColumn>
    <tableColumn id="11" name="G" dataDxfId="8">
      <calculatedColumnFormula>VLOOKUP(A3+0.3,'Vague 3'!A:G,7,FALSE)</calculatedColumnFormula>
    </tableColumn>
    <tableColumn id="12" name="H" dataDxfId="7">
      <calculatedColumnFormula>VLOOKUP(A3+0.2,'Vague 4'!A:G,7,FALSE)</calculatedColumnFormula>
    </tableColumn>
    <tableColumn id="13" name="I" dataDxfId="6">
      <calculatedColumnFormula>VLOOKUP(A3+0.3,'Vague 4'!A:G,7,FALSE)</calculatedColumnFormula>
    </tableColumn>
    <tableColumn id="14" name="Colonne 3" dataDxfId="5">
      <calculatedColumnFormula>IF(VLOOKUP($A3,Source!$A:$H,3,FALSE)=0,"",VLOOKUP($A3,Source!$A:$H,3,FALSE))</calculatedColumnFormula>
    </tableColumn>
    <tableColumn id="15" name="Colonne 4" dataDxfId="4">
      <calculatedColumnFormula>IF(VLOOKUP($A3,Source!$A:$H,4,FALSE)=0,"",VLOOKUP($A3,Source!$A:$H,4,FALSE))</calculatedColumnFormula>
    </tableColumn>
    <tableColumn id="16" name="Colonne 5" dataDxfId="3">
      <calculatedColumnFormula>IF(VLOOKUP($A3,Source!$A:$H,5,FALSE)=0,"",VLOOKUP($A3,Source!$A:$H,5,FALSE))</calculatedColumnFormula>
    </tableColumn>
    <tableColumn id="17" name="Colonne 6" dataDxfId="2">
      <calculatedColumnFormula>IF(VLOOKUP($A3,Source!$A:$H,6,FALSE)=0,"",VLOOKUP($A3,Source!$A:$H,6,FALSE))</calculatedColumnFormula>
    </tableColumn>
    <tableColumn id="18" name="Colonne 7" dataDxfId="1">
      <calculatedColumnFormula>IF(VLOOKUP($A3,Source!$A:$H,7,FALSE)=0,"",VLOOKUP($A3,Source!$A:$H,7,FALSE))</calculatedColumnFormula>
    </tableColumn>
    <tableColumn id="19" name="Colonne 8" dataDxfId="0">
      <calculatedColumnFormula>IF(VLOOKUP($A3,Source!$A:$H,8,FALSE)=0,"",VLOOKUP($A3,Source!$A:$H,8,FALSE))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table" Target="../tables/table2.xml"/><Relationship Id="rId4" Type="http://schemas.openxmlformats.org/officeDocument/2006/relationships/ctrlProp" Target="../ctrlProps/ctrlProp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8" tint="-0.249977111117893"/>
  </sheetPr>
  <dimension ref="A1:AN238"/>
  <sheetViews>
    <sheetView tabSelected="1" workbookViewId="0">
      <selection activeCell="C16" sqref="C16"/>
    </sheetView>
  </sheetViews>
  <sheetFormatPr baseColWidth="10" defaultColWidth="14.85546875" defaultRowHeight="15" x14ac:dyDescent="0.25"/>
  <cols>
    <col min="1" max="1" width="22.28515625" customWidth="1"/>
    <col min="2" max="2" width="13.5703125" customWidth="1"/>
    <col min="3" max="3" width="76" customWidth="1"/>
    <col min="4" max="4" width="5" customWidth="1"/>
  </cols>
  <sheetData>
    <row r="1" spans="1:40" s="1" customFormat="1" x14ac:dyDescent="0.25">
      <c r="A1" s="91">
        <v>2</v>
      </c>
    </row>
    <row r="2" spans="1:40" x14ac:dyDescent="0.25">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row>
    <row r="3" spans="1:40"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row>
    <row r="4" spans="1:40"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0" ht="15" customHeight="1" x14ac:dyDescent="0.3">
      <c r="B5" s="1"/>
      <c r="C5" s="169" t="s">
        <v>12</v>
      </c>
      <c r="D5" s="169"/>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x14ac:dyDescent="0.25">
      <c r="A6" s="1"/>
      <c r="B6" s="1"/>
      <c r="C6" s="71"/>
      <c r="D6" s="7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row>
    <row r="8" spans="1:40" x14ac:dyDescent="0.2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5.75" thickBot="1" x14ac:dyDescent="0.3">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row>
    <row r="10" spans="1:40" x14ac:dyDescent="0.25">
      <c r="A10" s="2"/>
      <c r="B10" s="146"/>
      <c r="C10" s="147"/>
      <c r="D10" s="148"/>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s="5" customFormat="1" ht="15" customHeight="1" x14ac:dyDescent="0.25">
      <c r="A11" s="3"/>
      <c r="B11" s="149"/>
      <c r="C11" s="151"/>
      <c r="D11" s="150"/>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row>
    <row r="12" spans="1:40" s="5" customFormat="1" ht="15" customHeight="1" x14ac:dyDescent="0.25">
      <c r="A12" s="167"/>
      <c r="B12" s="149"/>
      <c r="C12" s="151"/>
      <c r="D12" s="150"/>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row>
    <row r="13" spans="1:40" s="5" customFormat="1" ht="15" customHeight="1" thickBot="1" x14ac:dyDescent="0.3">
      <c r="A13" s="3"/>
      <c r="B13" s="152"/>
      <c r="C13" s="153"/>
      <c r="D13" s="15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row>
    <row r="14" spans="1:40" s="5" customFormat="1" ht="15" customHeight="1" x14ac:dyDescent="0.25">
      <c r="A14" s="3"/>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row>
    <row r="15" spans="1:40" s="5" customFormat="1" ht="15" customHeight="1" thickBot="1" x14ac:dyDescent="0.3">
      <c r="A15" s="3"/>
      <c r="B15" s="4"/>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row>
    <row r="16" spans="1:40" s="5" customFormat="1" ht="63.75" customHeight="1" thickBot="1" x14ac:dyDescent="0.3">
      <c r="A16" s="3"/>
      <c r="B16" s="4"/>
      <c r="C16" s="168"/>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row>
    <row r="17" spans="1:40" s="5" customFormat="1" ht="15" customHeight="1" x14ac:dyDescent="0.25">
      <c r="A17" s="3"/>
      <c r="B17" s="4"/>
      <c r="C17" s="3" t="s">
        <v>11</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row>
    <row r="18" spans="1:40" s="5" customFormat="1" ht="15" customHeight="1" x14ac:dyDescent="0.25">
      <c r="A18" s="3"/>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row>
    <row r="19" spans="1:40" ht="15" customHeight="1" x14ac:dyDescent="0.25">
      <c r="A19" s="6"/>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ht="15" customHeight="1" x14ac:dyDescent="0.25">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ht="15" customHeight="1" x14ac:dyDescent="0.25">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ht="15" customHeight="1" x14ac:dyDescent="0.25">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1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row>
    <row r="24" spans="1:40" ht="1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row>
    <row r="25" spans="1:40" ht="1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x14ac:dyDescent="0.25">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x14ac:dyDescent="0.25">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x14ac:dyDescent="0.25">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x14ac:dyDescent="0.2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x14ac:dyDescent="0.2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x14ac:dyDescent="0.2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row>
    <row r="48" spans="1:40"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row>
    <row r="50" spans="1:40"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row>
    <row r="51" spans="1:40"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row r="192" spans="1:40"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row>
    <row r="193" spans="1:40"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row>
    <row r="194" spans="1:40"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row>
    <row r="195" spans="1:40"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row>
    <row r="196" spans="1:40"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row>
    <row r="197" spans="1:40"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row>
    <row r="198" spans="1:40"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row>
    <row r="199" spans="1:40"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row>
    <row r="200" spans="1:40"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row>
    <row r="201" spans="1:40"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row>
    <row r="202" spans="1:40"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row>
    <row r="203" spans="1:40"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row>
    <row r="204" spans="1:40"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row>
    <row r="205" spans="1:40"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row>
    <row r="206" spans="1:40"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row>
    <row r="207" spans="1:40"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row>
    <row r="208" spans="1:40"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row>
    <row r="209" spans="1:40"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row>
    <row r="210" spans="1:40"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row>
    <row r="211" spans="1:40"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row>
    <row r="212" spans="1:40"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row>
    <row r="213" spans="1:40"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row>
    <row r="214" spans="1:40"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row>
    <row r="215" spans="1:40"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row>
    <row r="216" spans="1:40"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row>
    <row r="217" spans="1:40"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row>
    <row r="218" spans="1:40"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row>
    <row r="219" spans="1:40"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row>
    <row r="220" spans="1:40"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row>
    <row r="221" spans="1:40"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row>
    <row r="222" spans="1:40"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row>
    <row r="223" spans="1:40"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row>
    <row r="224" spans="1:40"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row>
    <row r="225" spans="1:40"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row>
    <row r="226" spans="1:40"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row>
    <row r="227" spans="1:40"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row>
    <row r="228" spans="1:40"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row>
    <row r="229" spans="1:40"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row>
    <row r="230" spans="1:40"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row>
    <row r="231" spans="1:40"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row>
    <row r="232" spans="1:40"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row>
    <row r="233" spans="1:40"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row>
    <row r="234" spans="1:40"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row>
    <row r="235" spans="1:40"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row>
    <row r="236" spans="1:40"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row>
    <row r="237" spans="1:40"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row>
    <row r="238" spans="1:40"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row>
  </sheetData>
  <sheetProtection sort="0" autoFilter="0" pivotTables="0"/>
  <mergeCells count="1">
    <mergeCell ref="C5:D5"/>
  </mergeCells>
  <pageMargins left="0.70000000000000007" right="0.70000000000000007" top="0.75" bottom="0.75" header="0.30000000000000004" footer="0.30000000000000004"/>
  <pageSetup paperSize="9" fitToWidth="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0" r:id="rId4" name="Button 6">
              <controlPr defaultSize="0" print="0" autoFill="0" autoPict="0" macro="[1]!Vider_les_champs">
                <anchor moveWithCells="1" sizeWithCells="1">
                  <from>
                    <xdr:col>2</xdr:col>
                    <xdr:colOff>3790950</xdr:colOff>
                    <xdr:row>10</xdr:row>
                    <xdr:rowOff>57150</xdr:rowOff>
                  </from>
                  <to>
                    <xdr:col>3</xdr:col>
                    <xdr:colOff>171450</xdr:colOff>
                    <xdr:row>11</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Q1257"/>
  <sheetViews>
    <sheetView workbookViewId="0">
      <selection activeCell="B1" sqref="B1"/>
    </sheetView>
  </sheetViews>
  <sheetFormatPr baseColWidth="10" defaultColWidth="89.85546875" defaultRowHeight="15" x14ac:dyDescent="0.25"/>
  <cols>
    <col min="1" max="1" width="13.42578125" style="62" customWidth="1"/>
    <col min="2" max="2" width="54.7109375" style="12" customWidth="1"/>
    <col min="3" max="3" width="8.85546875" style="12" bestFit="1" customWidth="1"/>
    <col min="4" max="4" width="21" style="12" customWidth="1"/>
    <col min="5" max="5" width="13.5703125" style="12" bestFit="1" customWidth="1"/>
    <col min="6" max="6" width="24.7109375" style="12" customWidth="1"/>
    <col min="7" max="7" width="17" style="12" bestFit="1" customWidth="1"/>
    <col min="8" max="8" width="36.28515625" style="12" customWidth="1"/>
    <col min="9" max="43" width="89.85546875" style="66"/>
    <col min="44" max="16384" width="89.85546875" style="12"/>
  </cols>
  <sheetData>
    <row r="1" spans="1:8" x14ac:dyDescent="0.25">
      <c r="A1" s="63" t="s">
        <v>8</v>
      </c>
      <c r="B1" s="61" t="s">
        <v>5</v>
      </c>
      <c r="C1" s="61" t="s">
        <v>101</v>
      </c>
      <c r="D1" s="61" t="s">
        <v>102</v>
      </c>
      <c r="E1" s="61" t="s">
        <v>103</v>
      </c>
      <c r="F1" s="61" t="s">
        <v>104</v>
      </c>
      <c r="G1" s="61" t="s">
        <v>105</v>
      </c>
      <c r="H1" s="61" t="s">
        <v>106</v>
      </c>
    </row>
    <row r="2" spans="1:8" x14ac:dyDescent="0.25">
      <c r="A2" s="64">
        <v>1</v>
      </c>
      <c r="B2" s="65" t="s">
        <v>13</v>
      </c>
      <c r="C2" s="64"/>
      <c r="D2" s="64"/>
      <c r="E2" s="64"/>
      <c r="F2" s="64"/>
      <c r="G2" s="64"/>
      <c r="H2" s="64"/>
    </row>
    <row r="3" spans="1:8" x14ac:dyDescent="0.25">
      <c r="A3" s="64">
        <v>2</v>
      </c>
      <c r="B3" s="65" t="s">
        <v>14</v>
      </c>
      <c r="C3" s="64"/>
      <c r="D3" s="64"/>
      <c r="E3" s="64"/>
      <c r="F3" s="64"/>
      <c r="G3" s="64"/>
      <c r="H3" s="64"/>
    </row>
    <row r="4" spans="1:8" x14ac:dyDescent="0.25">
      <c r="A4" s="64">
        <v>3</v>
      </c>
      <c r="B4" s="65" t="s">
        <v>15</v>
      </c>
      <c r="C4" s="64"/>
      <c r="D4" s="64"/>
      <c r="E4" s="64"/>
      <c r="F4" s="64"/>
      <c r="G4" s="64"/>
      <c r="H4" s="64"/>
    </row>
    <row r="5" spans="1:8" x14ac:dyDescent="0.25">
      <c r="A5" s="64">
        <v>4</v>
      </c>
      <c r="B5" s="65" t="s">
        <v>16</v>
      </c>
      <c r="C5" s="64"/>
      <c r="D5" s="64"/>
      <c r="E5" s="64"/>
      <c r="F5" s="64"/>
      <c r="G5" s="64"/>
      <c r="H5" s="64"/>
    </row>
    <row r="6" spans="1:8" x14ac:dyDescent="0.25">
      <c r="A6" s="64">
        <v>5</v>
      </c>
      <c r="B6" s="65" t="s">
        <v>17</v>
      </c>
      <c r="C6" s="64"/>
      <c r="D6" s="64"/>
      <c r="E6" s="64"/>
      <c r="F6" s="64"/>
      <c r="G6" s="64"/>
      <c r="H6" s="64"/>
    </row>
    <row r="7" spans="1:8" x14ac:dyDescent="0.25">
      <c r="A7" s="64">
        <v>7</v>
      </c>
      <c r="B7" s="65" t="s">
        <v>18</v>
      </c>
      <c r="C7" s="64"/>
      <c r="D7" s="64"/>
      <c r="E7" s="64"/>
      <c r="F7" s="64"/>
      <c r="G7" s="64"/>
      <c r="H7" s="64"/>
    </row>
    <row r="8" spans="1:8" x14ac:dyDescent="0.25">
      <c r="A8" s="64">
        <v>8</v>
      </c>
      <c r="B8" s="65" t="s">
        <v>19</v>
      </c>
      <c r="C8" s="64"/>
      <c r="D8" s="64"/>
      <c r="E8" s="64"/>
      <c r="F8" s="64"/>
      <c r="G8" s="64"/>
      <c r="H8" s="64"/>
    </row>
    <row r="9" spans="1:8" x14ac:dyDescent="0.25">
      <c r="A9" s="64">
        <v>9</v>
      </c>
      <c r="B9" s="65" t="s">
        <v>20</v>
      </c>
      <c r="C9" s="64"/>
      <c r="D9" s="64"/>
      <c r="E9" s="64"/>
      <c r="F9" s="64"/>
      <c r="G9" s="64"/>
      <c r="H9" s="64"/>
    </row>
    <row r="10" spans="1:8" x14ac:dyDescent="0.25">
      <c r="A10" s="64">
        <v>10</v>
      </c>
      <c r="B10" s="65" t="s">
        <v>21</v>
      </c>
      <c r="C10" s="64"/>
      <c r="D10" s="64"/>
      <c r="E10" s="64"/>
      <c r="F10" s="64"/>
      <c r="G10" s="64"/>
      <c r="H10" s="64"/>
    </row>
    <row r="11" spans="1:8" x14ac:dyDescent="0.25">
      <c r="A11" s="64">
        <v>11</v>
      </c>
      <c r="B11" s="65" t="s">
        <v>22</v>
      </c>
      <c r="C11" s="64"/>
      <c r="D11" s="64"/>
      <c r="E11" s="64"/>
      <c r="F11" s="64"/>
      <c r="G11" s="64"/>
      <c r="H11" s="64"/>
    </row>
    <row r="12" spans="1:8" x14ac:dyDescent="0.25">
      <c r="A12" s="64">
        <v>12</v>
      </c>
      <c r="B12" s="65" t="s">
        <v>23</v>
      </c>
      <c r="C12" s="64"/>
      <c r="D12" s="64"/>
      <c r="E12" s="64"/>
      <c r="F12" s="64"/>
      <c r="G12" s="64"/>
      <c r="H12" s="64"/>
    </row>
    <row r="13" spans="1:8" x14ac:dyDescent="0.25">
      <c r="A13" s="64">
        <v>13</v>
      </c>
      <c r="B13" s="65" t="s">
        <v>24</v>
      </c>
      <c r="C13" s="64"/>
      <c r="D13" s="64"/>
      <c r="E13" s="64"/>
      <c r="F13" s="64"/>
      <c r="G13" s="64"/>
      <c r="H13" s="64"/>
    </row>
    <row r="14" spans="1:8" x14ac:dyDescent="0.25">
      <c r="A14" s="64">
        <v>14</v>
      </c>
      <c r="B14" s="65" t="s">
        <v>25</v>
      </c>
      <c r="C14" s="64"/>
      <c r="D14" s="64"/>
      <c r="E14" s="64"/>
      <c r="F14" s="64"/>
      <c r="G14" s="64"/>
      <c r="H14" s="64"/>
    </row>
    <row r="15" spans="1:8" x14ac:dyDescent="0.25">
      <c r="A15" s="64">
        <v>15</v>
      </c>
      <c r="B15" s="65" t="s">
        <v>26</v>
      </c>
      <c r="C15" s="64"/>
      <c r="D15" s="64"/>
      <c r="E15" s="64"/>
      <c r="F15" s="64"/>
      <c r="G15" s="64"/>
      <c r="H15" s="64"/>
    </row>
    <row r="16" spans="1:8" x14ac:dyDescent="0.25">
      <c r="A16" s="64">
        <v>16</v>
      </c>
      <c r="B16" s="65" t="s">
        <v>27</v>
      </c>
      <c r="C16" s="64"/>
      <c r="D16" s="64"/>
      <c r="E16" s="64"/>
      <c r="F16" s="64"/>
      <c r="G16" s="64"/>
      <c r="H16" s="64"/>
    </row>
    <row r="17" spans="1:8" x14ac:dyDescent="0.25">
      <c r="A17" s="64">
        <v>17</v>
      </c>
      <c r="B17" s="65" t="s">
        <v>28</v>
      </c>
      <c r="C17" s="64"/>
      <c r="D17" s="64"/>
      <c r="E17" s="64"/>
      <c r="F17" s="64"/>
      <c r="G17" s="64"/>
      <c r="H17" s="64"/>
    </row>
    <row r="18" spans="1:8" x14ac:dyDescent="0.25">
      <c r="A18" s="64">
        <v>19</v>
      </c>
      <c r="B18" s="65" t="s">
        <v>29</v>
      </c>
      <c r="C18" s="64"/>
      <c r="D18" s="64"/>
      <c r="E18" s="64"/>
      <c r="F18" s="64"/>
      <c r="G18" s="64"/>
      <c r="H18" s="64"/>
    </row>
    <row r="19" spans="1:8" x14ac:dyDescent="0.25">
      <c r="A19" s="64">
        <v>20</v>
      </c>
      <c r="B19" s="65" t="s">
        <v>30</v>
      </c>
      <c r="C19" s="64"/>
      <c r="D19" s="64"/>
      <c r="E19" s="64"/>
      <c r="F19" s="64"/>
      <c r="G19" s="64"/>
      <c r="H19" s="64"/>
    </row>
    <row r="20" spans="1:8" x14ac:dyDescent="0.25">
      <c r="A20" s="64">
        <v>27</v>
      </c>
      <c r="B20" s="65" t="s">
        <v>31</v>
      </c>
      <c r="C20" s="64"/>
      <c r="D20" s="64"/>
      <c r="E20" s="64"/>
      <c r="F20" s="64"/>
      <c r="G20" s="64"/>
      <c r="H20" s="64"/>
    </row>
    <row r="21" spans="1:8" x14ac:dyDescent="0.25">
      <c r="A21" s="64">
        <v>28</v>
      </c>
      <c r="B21" s="65" t="s">
        <v>32</v>
      </c>
      <c r="C21" s="64"/>
      <c r="D21" s="64"/>
      <c r="E21" s="64"/>
      <c r="F21" s="64"/>
      <c r="G21" s="64"/>
      <c r="H21" s="64"/>
    </row>
    <row r="22" spans="1:8" x14ac:dyDescent="0.25">
      <c r="A22" s="64">
        <v>29</v>
      </c>
      <c r="B22" s="65" t="s">
        <v>33</v>
      </c>
      <c r="C22" s="64"/>
      <c r="D22" s="64"/>
      <c r="E22" s="64"/>
      <c r="F22" s="64"/>
      <c r="G22" s="64"/>
      <c r="H22" s="64"/>
    </row>
    <row r="23" spans="1:8" x14ac:dyDescent="0.25">
      <c r="A23" s="64">
        <v>30</v>
      </c>
      <c r="B23" s="65" t="s">
        <v>34</v>
      </c>
      <c r="C23" s="64"/>
      <c r="D23" s="64"/>
      <c r="E23" s="64"/>
      <c r="F23" s="64"/>
      <c r="G23" s="64"/>
      <c r="H23" s="64"/>
    </row>
    <row r="24" spans="1:8" x14ac:dyDescent="0.25">
      <c r="A24" s="64">
        <v>31</v>
      </c>
      <c r="B24" s="65" t="s">
        <v>35</v>
      </c>
      <c r="C24" s="64"/>
      <c r="D24" s="64"/>
      <c r="E24" s="64"/>
      <c r="F24" s="64"/>
      <c r="G24" s="64"/>
      <c r="H24" s="64"/>
    </row>
    <row r="25" spans="1:8" x14ac:dyDescent="0.25">
      <c r="A25" s="64">
        <v>32</v>
      </c>
      <c r="B25" s="65" t="s">
        <v>36</v>
      </c>
      <c r="C25" s="64"/>
      <c r="D25" s="64"/>
      <c r="E25" s="64"/>
      <c r="F25" s="64"/>
      <c r="G25" s="64"/>
      <c r="H25" s="64"/>
    </row>
    <row r="26" spans="1:8" x14ac:dyDescent="0.25">
      <c r="A26" s="64">
        <v>35</v>
      </c>
      <c r="B26" s="65" t="s">
        <v>37</v>
      </c>
      <c r="C26" s="64"/>
      <c r="D26" s="64"/>
      <c r="E26" s="64"/>
      <c r="F26" s="64"/>
      <c r="G26" s="64"/>
      <c r="H26" s="64"/>
    </row>
    <row r="27" spans="1:8" x14ac:dyDescent="0.25">
      <c r="A27" s="64">
        <v>36</v>
      </c>
      <c r="B27" s="65" t="s">
        <v>38</v>
      </c>
      <c r="C27" s="64"/>
      <c r="D27" s="64"/>
      <c r="E27" s="64"/>
      <c r="F27" s="64"/>
      <c r="G27" s="64"/>
      <c r="H27" s="64"/>
    </row>
    <row r="28" spans="1:8" x14ac:dyDescent="0.25">
      <c r="A28" s="64">
        <v>37</v>
      </c>
      <c r="B28" s="65" t="s">
        <v>39</v>
      </c>
      <c r="C28" s="64"/>
      <c r="D28" s="64"/>
      <c r="E28" s="64"/>
      <c r="F28" s="64"/>
      <c r="G28" s="64"/>
      <c r="H28" s="64"/>
    </row>
    <row r="29" spans="1:8" x14ac:dyDescent="0.25">
      <c r="A29" s="64">
        <v>38</v>
      </c>
      <c r="B29" s="65" t="s">
        <v>40</v>
      </c>
      <c r="C29" s="64"/>
      <c r="D29" s="64"/>
      <c r="E29" s="64"/>
      <c r="F29" s="64"/>
      <c r="G29" s="64"/>
      <c r="H29" s="64"/>
    </row>
    <row r="30" spans="1:8" x14ac:dyDescent="0.25">
      <c r="A30" s="64">
        <v>39</v>
      </c>
      <c r="B30" s="65" t="s">
        <v>41</v>
      </c>
      <c r="C30" s="64"/>
      <c r="D30" s="64"/>
      <c r="E30" s="64"/>
      <c r="F30" s="64"/>
      <c r="G30" s="64"/>
      <c r="H30" s="64"/>
    </row>
    <row r="31" spans="1:8" x14ac:dyDescent="0.25">
      <c r="A31" s="64">
        <v>40</v>
      </c>
      <c r="B31" s="65" t="s">
        <v>42</v>
      </c>
      <c r="C31" s="64"/>
      <c r="D31" s="64"/>
      <c r="E31" s="64"/>
      <c r="F31" s="64"/>
      <c r="G31" s="64"/>
      <c r="H31" s="64"/>
    </row>
    <row r="32" spans="1:8" x14ac:dyDescent="0.25">
      <c r="A32" s="64">
        <v>41</v>
      </c>
      <c r="B32" s="65" t="s">
        <v>43</v>
      </c>
      <c r="C32" s="64"/>
      <c r="D32" s="64"/>
      <c r="E32" s="64"/>
      <c r="F32" s="64"/>
      <c r="G32" s="64"/>
      <c r="H32" s="64"/>
    </row>
    <row r="33" spans="1:8" x14ac:dyDescent="0.25">
      <c r="A33" s="64">
        <v>42</v>
      </c>
      <c r="B33" s="65" t="s">
        <v>44</v>
      </c>
      <c r="C33" s="64"/>
      <c r="D33" s="64"/>
      <c r="E33" s="64"/>
      <c r="F33" s="64"/>
      <c r="G33" s="64"/>
      <c r="H33" s="64"/>
    </row>
    <row r="34" spans="1:8" x14ac:dyDescent="0.25">
      <c r="A34" s="64">
        <v>43</v>
      </c>
      <c r="B34" s="65" t="s">
        <v>45</v>
      </c>
      <c r="C34" s="64"/>
      <c r="D34" s="64"/>
      <c r="E34" s="64"/>
      <c r="F34" s="64"/>
      <c r="G34" s="64"/>
      <c r="H34" s="64"/>
    </row>
    <row r="35" spans="1:8" x14ac:dyDescent="0.25">
      <c r="A35" s="64">
        <v>44</v>
      </c>
      <c r="B35" s="65" t="s">
        <v>46</v>
      </c>
      <c r="C35" s="64"/>
      <c r="D35" s="64"/>
      <c r="E35" s="64"/>
      <c r="F35" s="64"/>
      <c r="G35" s="64"/>
      <c r="H35" s="64"/>
    </row>
    <row r="36" spans="1:8" x14ac:dyDescent="0.25">
      <c r="A36" s="64">
        <v>46</v>
      </c>
      <c r="B36" s="65" t="s">
        <v>47</v>
      </c>
      <c r="C36" s="64"/>
      <c r="D36" s="64"/>
      <c r="E36" s="64"/>
      <c r="F36" s="64"/>
      <c r="G36" s="64"/>
      <c r="H36" s="64"/>
    </row>
    <row r="37" spans="1:8" x14ac:dyDescent="0.25">
      <c r="A37" s="64">
        <v>47</v>
      </c>
      <c r="B37" s="65" t="s">
        <v>48</v>
      </c>
      <c r="C37" s="64"/>
      <c r="D37" s="64"/>
      <c r="E37" s="64"/>
      <c r="F37" s="64"/>
      <c r="G37" s="64"/>
      <c r="H37" s="64"/>
    </row>
    <row r="38" spans="1:8" x14ac:dyDescent="0.25">
      <c r="A38" s="64">
        <v>48</v>
      </c>
      <c r="B38" s="65" t="s">
        <v>49</v>
      </c>
      <c r="C38" s="64"/>
      <c r="D38" s="64"/>
      <c r="E38" s="64"/>
      <c r="F38" s="64"/>
      <c r="G38" s="64"/>
      <c r="H38" s="64"/>
    </row>
    <row r="39" spans="1:8" x14ac:dyDescent="0.25">
      <c r="A39" s="64">
        <v>49</v>
      </c>
      <c r="B39" s="65" t="s">
        <v>50</v>
      </c>
      <c r="C39" s="64"/>
      <c r="D39" s="64"/>
      <c r="E39" s="64"/>
      <c r="F39" s="64"/>
      <c r="G39" s="64"/>
      <c r="H39" s="64"/>
    </row>
    <row r="40" spans="1:8" x14ac:dyDescent="0.25">
      <c r="A40" s="64">
        <v>50</v>
      </c>
      <c r="B40" s="65" t="s">
        <v>51</v>
      </c>
      <c r="C40" s="64"/>
      <c r="D40" s="64"/>
      <c r="E40" s="64"/>
      <c r="F40" s="64"/>
      <c r="G40" s="64"/>
      <c r="H40" s="64"/>
    </row>
    <row r="41" spans="1:8" x14ac:dyDescent="0.25">
      <c r="A41" s="64">
        <v>51</v>
      </c>
      <c r="B41" s="65" t="s">
        <v>52</v>
      </c>
      <c r="C41" s="64"/>
      <c r="D41" s="64"/>
      <c r="E41" s="64"/>
      <c r="F41" s="64"/>
      <c r="G41" s="64"/>
      <c r="H41" s="64"/>
    </row>
    <row r="42" spans="1:8" x14ac:dyDescent="0.25">
      <c r="A42" s="64">
        <v>52</v>
      </c>
      <c r="B42" s="65" t="s">
        <v>53</v>
      </c>
      <c r="C42" s="64"/>
      <c r="D42" s="64"/>
      <c r="E42" s="64"/>
      <c r="F42" s="64"/>
      <c r="G42" s="64"/>
      <c r="H42" s="64"/>
    </row>
    <row r="43" spans="1:8" x14ac:dyDescent="0.25">
      <c r="A43" s="64">
        <v>53</v>
      </c>
      <c r="B43" s="65" t="s">
        <v>54</v>
      </c>
      <c r="C43" s="64"/>
      <c r="D43" s="64"/>
      <c r="E43" s="64"/>
      <c r="F43" s="64"/>
      <c r="G43" s="64"/>
      <c r="H43" s="64"/>
    </row>
    <row r="44" spans="1:8" x14ac:dyDescent="0.25">
      <c r="A44" s="64">
        <v>54</v>
      </c>
      <c r="B44" s="65" t="s">
        <v>55</v>
      </c>
      <c r="C44" s="64"/>
      <c r="D44" s="64"/>
      <c r="E44" s="64"/>
      <c r="F44" s="64"/>
      <c r="G44" s="64"/>
      <c r="H44" s="64"/>
    </row>
    <row r="45" spans="1:8" x14ac:dyDescent="0.25">
      <c r="A45" s="64">
        <v>55</v>
      </c>
      <c r="B45" s="65" t="s">
        <v>56</v>
      </c>
      <c r="C45" s="64"/>
      <c r="D45" s="64"/>
      <c r="E45" s="64"/>
      <c r="F45" s="64"/>
      <c r="G45" s="64"/>
      <c r="H45" s="64"/>
    </row>
    <row r="46" spans="1:8" x14ac:dyDescent="0.25">
      <c r="A46" s="64">
        <v>56</v>
      </c>
      <c r="B46" s="65" t="s">
        <v>57</v>
      </c>
      <c r="C46" s="64"/>
      <c r="D46" s="64"/>
      <c r="E46" s="64"/>
      <c r="F46" s="64"/>
      <c r="G46" s="64"/>
      <c r="H46" s="64"/>
    </row>
    <row r="47" spans="1:8" x14ac:dyDescent="0.25">
      <c r="A47" s="64">
        <v>57</v>
      </c>
      <c r="B47" s="65" t="s">
        <v>58</v>
      </c>
      <c r="C47" s="64"/>
      <c r="D47" s="64"/>
      <c r="E47" s="64"/>
      <c r="F47" s="64"/>
      <c r="G47" s="64"/>
      <c r="H47" s="64"/>
    </row>
    <row r="48" spans="1:8" x14ac:dyDescent="0.25">
      <c r="A48" s="64">
        <v>58</v>
      </c>
      <c r="B48" s="65" t="s">
        <v>59</v>
      </c>
      <c r="C48" s="64"/>
      <c r="D48" s="64"/>
      <c r="E48" s="64"/>
      <c r="F48" s="64"/>
      <c r="G48" s="64"/>
      <c r="H48" s="64"/>
    </row>
    <row r="49" spans="1:8" x14ac:dyDescent="0.25">
      <c r="A49" s="64">
        <v>59</v>
      </c>
      <c r="B49" s="65" t="s">
        <v>60</v>
      </c>
      <c r="C49" s="64"/>
      <c r="D49" s="64"/>
      <c r="E49" s="64"/>
      <c r="F49" s="64"/>
      <c r="G49" s="64"/>
      <c r="H49" s="64"/>
    </row>
    <row r="50" spans="1:8" x14ac:dyDescent="0.25">
      <c r="A50" s="64">
        <v>60</v>
      </c>
      <c r="B50" s="65" t="s">
        <v>61</v>
      </c>
      <c r="C50" s="64"/>
      <c r="D50" s="64"/>
      <c r="E50" s="64"/>
      <c r="F50" s="64"/>
      <c r="G50" s="64"/>
      <c r="H50" s="64"/>
    </row>
    <row r="51" spans="1:8" x14ac:dyDescent="0.25">
      <c r="A51" s="64">
        <v>61</v>
      </c>
      <c r="B51" s="65" t="s">
        <v>62</v>
      </c>
      <c r="C51" s="64"/>
      <c r="D51" s="64"/>
      <c r="E51" s="64"/>
      <c r="F51" s="64"/>
      <c r="G51" s="64"/>
      <c r="H51" s="64"/>
    </row>
    <row r="52" spans="1:8" x14ac:dyDescent="0.25">
      <c r="A52" s="64">
        <v>62</v>
      </c>
      <c r="B52" s="65" t="s">
        <v>63</v>
      </c>
      <c r="C52" s="64"/>
      <c r="D52" s="64"/>
      <c r="E52" s="64"/>
      <c r="F52" s="64"/>
      <c r="G52" s="64"/>
      <c r="H52" s="64"/>
    </row>
    <row r="53" spans="1:8" x14ac:dyDescent="0.25">
      <c r="A53" s="64">
        <v>63</v>
      </c>
      <c r="B53" s="65" t="s">
        <v>64</v>
      </c>
      <c r="C53" s="64"/>
      <c r="D53" s="64"/>
      <c r="E53" s="64"/>
      <c r="F53" s="64"/>
      <c r="G53" s="64"/>
      <c r="H53" s="64"/>
    </row>
    <row r="54" spans="1:8" x14ac:dyDescent="0.25">
      <c r="A54" s="64">
        <v>64</v>
      </c>
      <c r="B54" s="65" t="s">
        <v>65</v>
      </c>
      <c r="C54" s="64"/>
      <c r="D54" s="64"/>
      <c r="E54" s="64"/>
      <c r="F54" s="64"/>
      <c r="G54" s="64"/>
      <c r="H54" s="64"/>
    </row>
    <row r="55" spans="1:8" x14ac:dyDescent="0.25">
      <c r="A55" s="64">
        <v>65</v>
      </c>
      <c r="B55" s="65" t="s">
        <v>66</v>
      </c>
      <c r="C55" s="64"/>
      <c r="D55" s="64"/>
      <c r="E55" s="64"/>
      <c r="F55" s="64"/>
      <c r="G55" s="64"/>
      <c r="H55" s="64"/>
    </row>
    <row r="56" spans="1:8" x14ac:dyDescent="0.25">
      <c r="A56" s="64">
        <v>66</v>
      </c>
      <c r="B56" s="65" t="s">
        <v>67</v>
      </c>
      <c r="C56" s="64"/>
      <c r="D56" s="64"/>
      <c r="E56" s="64"/>
      <c r="F56" s="64"/>
      <c r="G56" s="64"/>
      <c r="H56" s="64"/>
    </row>
    <row r="57" spans="1:8" x14ac:dyDescent="0.25">
      <c r="A57" s="64">
        <v>67</v>
      </c>
      <c r="B57" s="65" t="s">
        <v>68</v>
      </c>
      <c r="C57" s="64"/>
      <c r="D57" s="64"/>
      <c r="E57" s="64"/>
      <c r="F57" s="64"/>
      <c r="G57" s="64"/>
      <c r="H57" s="64"/>
    </row>
    <row r="58" spans="1:8" x14ac:dyDescent="0.25">
      <c r="A58" s="64">
        <v>68</v>
      </c>
      <c r="B58" s="65" t="s">
        <v>69</v>
      </c>
      <c r="C58" s="64"/>
      <c r="D58" s="64"/>
      <c r="E58" s="64"/>
      <c r="F58" s="64"/>
      <c r="G58" s="64"/>
      <c r="H58" s="64"/>
    </row>
    <row r="59" spans="1:8" x14ac:dyDescent="0.25">
      <c r="A59" s="64">
        <v>69</v>
      </c>
      <c r="B59" s="65" t="s">
        <v>70</v>
      </c>
      <c r="C59" s="64"/>
      <c r="D59" s="64"/>
      <c r="E59" s="64"/>
      <c r="F59" s="64"/>
      <c r="G59" s="64"/>
      <c r="H59" s="64"/>
    </row>
    <row r="60" spans="1:8" x14ac:dyDescent="0.25">
      <c r="A60" s="64">
        <v>70</v>
      </c>
      <c r="B60" s="65" t="s">
        <v>71</v>
      </c>
      <c r="C60" s="64"/>
      <c r="D60" s="64"/>
      <c r="E60" s="64"/>
      <c r="F60" s="64"/>
      <c r="G60" s="64"/>
      <c r="H60" s="64"/>
    </row>
    <row r="61" spans="1:8" x14ac:dyDescent="0.25">
      <c r="A61" s="64">
        <v>71</v>
      </c>
      <c r="B61" s="65" t="s">
        <v>72</v>
      </c>
      <c r="C61" s="64"/>
      <c r="D61" s="64"/>
      <c r="E61" s="64"/>
      <c r="F61" s="64"/>
      <c r="G61" s="64"/>
      <c r="H61" s="64"/>
    </row>
    <row r="62" spans="1:8" x14ac:dyDescent="0.25">
      <c r="A62" s="64">
        <v>72</v>
      </c>
      <c r="B62" s="65" t="s">
        <v>73</v>
      </c>
      <c r="C62" s="64"/>
      <c r="D62" s="64"/>
      <c r="E62" s="64"/>
      <c r="F62" s="64"/>
      <c r="G62" s="64"/>
      <c r="H62" s="64"/>
    </row>
    <row r="63" spans="1:8" x14ac:dyDescent="0.25">
      <c r="A63" s="64">
        <v>73</v>
      </c>
      <c r="B63" s="65" t="s">
        <v>74</v>
      </c>
      <c r="C63" s="64"/>
      <c r="D63" s="64"/>
      <c r="E63" s="64"/>
      <c r="F63" s="64"/>
      <c r="G63" s="64"/>
      <c r="H63" s="64"/>
    </row>
    <row r="64" spans="1:8" x14ac:dyDescent="0.25">
      <c r="A64" s="64">
        <v>74</v>
      </c>
      <c r="B64" s="65" t="s">
        <v>75</v>
      </c>
      <c r="C64" s="64"/>
      <c r="D64" s="64"/>
      <c r="E64" s="64"/>
      <c r="F64" s="64"/>
      <c r="G64" s="64"/>
      <c r="H64" s="64"/>
    </row>
    <row r="65" spans="1:8" x14ac:dyDescent="0.25">
      <c r="A65" s="64">
        <v>75</v>
      </c>
      <c r="B65" s="65" t="s">
        <v>76</v>
      </c>
      <c r="C65" s="64"/>
      <c r="D65" s="64"/>
      <c r="E65" s="64"/>
      <c r="F65" s="64"/>
      <c r="G65" s="64"/>
      <c r="H65" s="64"/>
    </row>
    <row r="66" spans="1:8" x14ac:dyDescent="0.25">
      <c r="A66" s="64">
        <v>76</v>
      </c>
      <c r="B66" s="65" t="s">
        <v>77</v>
      </c>
      <c r="C66" s="64"/>
      <c r="D66" s="64"/>
      <c r="E66" s="64"/>
      <c r="F66" s="64"/>
      <c r="G66" s="64"/>
      <c r="H66" s="64"/>
    </row>
    <row r="67" spans="1:8" x14ac:dyDescent="0.25">
      <c r="A67" s="64">
        <v>77</v>
      </c>
      <c r="B67" s="65" t="s">
        <v>78</v>
      </c>
      <c r="C67" s="64"/>
      <c r="D67" s="64"/>
      <c r="E67" s="64"/>
      <c r="F67" s="64"/>
      <c r="G67" s="64"/>
      <c r="H67" s="64"/>
    </row>
    <row r="68" spans="1:8" x14ac:dyDescent="0.25">
      <c r="A68" s="64">
        <v>78</v>
      </c>
      <c r="B68" s="65" t="s">
        <v>79</v>
      </c>
      <c r="C68" s="64"/>
      <c r="D68" s="64"/>
      <c r="E68" s="64"/>
      <c r="F68" s="64"/>
      <c r="G68" s="64"/>
      <c r="H68" s="64"/>
    </row>
    <row r="69" spans="1:8" x14ac:dyDescent="0.25">
      <c r="A69" s="64">
        <v>79</v>
      </c>
      <c r="B69" s="65" t="s">
        <v>80</v>
      </c>
      <c r="C69" s="64"/>
      <c r="D69" s="64"/>
      <c r="E69" s="64"/>
      <c r="F69" s="64"/>
      <c r="G69" s="64"/>
      <c r="H69" s="64"/>
    </row>
    <row r="70" spans="1:8" x14ac:dyDescent="0.25">
      <c r="A70" s="64">
        <v>80</v>
      </c>
      <c r="B70" s="65" t="s">
        <v>81</v>
      </c>
      <c r="C70" s="64"/>
      <c r="D70" s="64"/>
      <c r="E70" s="64"/>
      <c r="F70" s="64"/>
      <c r="G70" s="64"/>
      <c r="H70" s="64"/>
    </row>
    <row r="71" spans="1:8" x14ac:dyDescent="0.25">
      <c r="A71" s="64">
        <v>81</v>
      </c>
      <c r="B71" s="65" t="s">
        <v>82</v>
      </c>
      <c r="C71" s="64"/>
      <c r="D71" s="64"/>
      <c r="E71" s="64"/>
      <c r="F71" s="64"/>
      <c r="G71" s="64"/>
      <c r="H71" s="64"/>
    </row>
    <row r="72" spans="1:8" x14ac:dyDescent="0.25">
      <c r="A72" s="64">
        <v>82</v>
      </c>
      <c r="B72" s="65" t="s">
        <v>83</v>
      </c>
      <c r="C72" s="64"/>
      <c r="D72" s="64"/>
      <c r="E72" s="64"/>
      <c r="F72" s="64"/>
      <c r="G72" s="64"/>
      <c r="H72" s="64"/>
    </row>
    <row r="73" spans="1:8" x14ac:dyDescent="0.25">
      <c r="A73" s="64">
        <v>83</v>
      </c>
      <c r="B73" s="65" t="s">
        <v>84</v>
      </c>
      <c r="C73" s="64"/>
      <c r="D73" s="64"/>
      <c r="E73" s="64"/>
      <c r="F73" s="64"/>
      <c r="G73" s="64"/>
      <c r="H73" s="64"/>
    </row>
    <row r="74" spans="1:8" x14ac:dyDescent="0.25">
      <c r="A74" s="64">
        <v>84</v>
      </c>
      <c r="B74" s="65" t="s">
        <v>85</v>
      </c>
      <c r="C74" s="64"/>
      <c r="D74" s="64"/>
      <c r="E74" s="64"/>
      <c r="F74" s="64"/>
      <c r="G74" s="64"/>
      <c r="H74" s="64"/>
    </row>
    <row r="75" spans="1:8" x14ac:dyDescent="0.25">
      <c r="A75" s="64">
        <v>85</v>
      </c>
      <c r="B75" s="65" t="s">
        <v>86</v>
      </c>
      <c r="C75" s="64"/>
      <c r="D75" s="64"/>
      <c r="E75" s="64"/>
      <c r="F75" s="64"/>
      <c r="G75" s="64"/>
      <c r="H75" s="64"/>
    </row>
    <row r="76" spans="1:8" x14ac:dyDescent="0.25">
      <c r="A76" s="64">
        <v>86</v>
      </c>
      <c r="B76" s="65" t="s">
        <v>87</v>
      </c>
      <c r="C76" s="64"/>
      <c r="D76" s="64"/>
      <c r="E76" s="64"/>
      <c r="F76" s="64"/>
      <c r="G76" s="64"/>
      <c r="H76" s="64"/>
    </row>
    <row r="77" spans="1:8" x14ac:dyDescent="0.25">
      <c r="A77" s="64">
        <v>87</v>
      </c>
      <c r="B77" s="65" t="s">
        <v>88</v>
      </c>
      <c r="C77" s="64"/>
      <c r="D77" s="64"/>
      <c r="E77" s="64"/>
      <c r="F77" s="64"/>
      <c r="G77" s="64"/>
      <c r="H77" s="64"/>
    </row>
    <row r="78" spans="1:8" x14ac:dyDescent="0.25">
      <c r="A78" s="64">
        <v>88</v>
      </c>
      <c r="B78" s="65" t="s">
        <v>89</v>
      </c>
      <c r="C78" s="64"/>
      <c r="D78" s="64"/>
      <c r="E78" s="64"/>
      <c r="F78" s="64"/>
      <c r="G78" s="64"/>
      <c r="H78" s="64"/>
    </row>
    <row r="79" spans="1:8" x14ac:dyDescent="0.25">
      <c r="A79" s="64">
        <v>89</v>
      </c>
      <c r="B79" s="65" t="s">
        <v>90</v>
      </c>
      <c r="C79" s="64"/>
      <c r="D79" s="64"/>
      <c r="E79" s="64"/>
      <c r="F79" s="64"/>
      <c r="G79" s="64"/>
      <c r="H79" s="64"/>
    </row>
    <row r="80" spans="1:8" x14ac:dyDescent="0.25">
      <c r="A80" s="64">
        <v>90</v>
      </c>
      <c r="B80" s="65" t="s">
        <v>91</v>
      </c>
      <c r="C80" s="64"/>
      <c r="D80" s="64"/>
      <c r="E80" s="64"/>
      <c r="F80" s="64"/>
      <c r="G80" s="64"/>
      <c r="H80" s="64"/>
    </row>
    <row r="81" spans="1:8" x14ac:dyDescent="0.25">
      <c r="A81" s="64">
        <v>91</v>
      </c>
      <c r="B81" s="65" t="s">
        <v>92</v>
      </c>
      <c r="C81" s="64"/>
      <c r="D81" s="64"/>
      <c r="E81" s="64"/>
      <c r="F81" s="64"/>
      <c r="G81" s="64"/>
      <c r="H81" s="64"/>
    </row>
    <row r="82" spans="1:8" x14ac:dyDescent="0.25">
      <c r="A82" s="64">
        <v>92</v>
      </c>
      <c r="B82" s="65" t="s">
        <v>93</v>
      </c>
      <c r="C82" s="64"/>
      <c r="D82" s="64"/>
      <c r="E82" s="64"/>
      <c r="F82" s="64"/>
      <c r="G82" s="64"/>
      <c r="H82" s="64"/>
    </row>
    <row r="83" spans="1:8" x14ac:dyDescent="0.25">
      <c r="A83" s="64">
        <v>93</v>
      </c>
      <c r="B83" s="65" t="s">
        <v>94</v>
      </c>
      <c r="C83" s="64"/>
      <c r="D83" s="64"/>
      <c r="E83" s="64"/>
      <c r="F83" s="64"/>
      <c r="G83" s="64"/>
      <c r="H83" s="64"/>
    </row>
    <row r="84" spans="1:8" x14ac:dyDescent="0.25">
      <c r="A84" s="64">
        <v>94</v>
      </c>
      <c r="B84" s="65" t="s">
        <v>95</v>
      </c>
      <c r="C84" s="64"/>
      <c r="D84" s="64"/>
      <c r="E84" s="64"/>
      <c r="F84" s="64"/>
      <c r="G84" s="64"/>
      <c r="H84" s="64"/>
    </row>
    <row r="85" spans="1:8" x14ac:dyDescent="0.25">
      <c r="A85" s="64">
        <v>95</v>
      </c>
      <c r="B85" s="65" t="s">
        <v>96</v>
      </c>
      <c r="C85" s="64"/>
      <c r="D85" s="64"/>
      <c r="E85" s="64"/>
      <c r="F85" s="64"/>
      <c r="G85" s="64"/>
      <c r="H85" s="64"/>
    </row>
    <row r="86" spans="1:8" x14ac:dyDescent="0.25">
      <c r="A86" s="64">
        <v>97</v>
      </c>
      <c r="B86" s="65" t="s">
        <v>97</v>
      </c>
      <c r="C86" s="64"/>
      <c r="D86" s="64"/>
      <c r="E86" s="64"/>
      <c r="F86" s="64"/>
      <c r="G86" s="64"/>
      <c r="H86" s="64"/>
    </row>
    <row r="87" spans="1:8" x14ac:dyDescent="0.25">
      <c r="A87" s="64">
        <v>98</v>
      </c>
      <c r="B87" s="65" t="s">
        <v>98</v>
      </c>
      <c r="C87" s="64"/>
      <c r="D87" s="64"/>
      <c r="E87" s="64"/>
      <c r="F87" s="64"/>
      <c r="G87" s="64"/>
      <c r="H87" s="64"/>
    </row>
    <row r="88" spans="1:8" x14ac:dyDescent="0.25">
      <c r="A88" s="64">
        <v>99</v>
      </c>
      <c r="B88" s="65" t="s">
        <v>99</v>
      </c>
      <c r="C88" s="64"/>
      <c r="D88" s="64"/>
      <c r="E88" s="64"/>
      <c r="F88" s="64"/>
      <c r="G88" s="64"/>
      <c r="H88" s="64"/>
    </row>
    <row r="89" spans="1:8" x14ac:dyDescent="0.25">
      <c r="A89" s="64">
        <v>100</v>
      </c>
      <c r="B89" s="65" t="s">
        <v>100</v>
      </c>
      <c r="C89" s="64"/>
      <c r="D89" s="64"/>
      <c r="E89" s="64"/>
      <c r="F89" s="64"/>
      <c r="G89" s="64"/>
      <c r="H89" s="64"/>
    </row>
    <row r="90" spans="1:8" x14ac:dyDescent="0.25">
      <c r="A90" s="67"/>
      <c r="B90" s="66"/>
      <c r="C90" s="66"/>
      <c r="D90" s="66"/>
      <c r="E90" s="66"/>
      <c r="F90" s="66"/>
      <c r="G90" s="66"/>
      <c r="H90" s="66"/>
    </row>
    <row r="91" spans="1:8" x14ac:dyDescent="0.25">
      <c r="A91" s="67"/>
      <c r="B91" s="66"/>
      <c r="C91" s="66"/>
      <c r="D91" s="66"/>
      <c r="E91" s="66"/>
      <c r="F91" s="66"/>
      <c r="G91" s="66"/>
      <c r="H91" s="66"/>
    </row>
    <row r="92" spans="1:8" x14ac:dyDescent="0.25">
      <c r="A92" s="67"/>
      <c r="B92" s="66"/>
      <c r="C92" s="66"/>
      <c r="D92" s="66"/>
      <c r="E92" s="66"/>
      <c r="F92" s="66"/>
      <c r="G92" s="66"/>
      <c r="H92" s="66"/>
    </row>
    <row r="93" spans="1:8" x14ac:dyDescent="0.25">
      <c r="A93" s="67"/>
      <c r="B93" s="66"/>
      <c r="C93" s="66"/>
      <c r="D93" s="66"/>
      <c r="E93" s="66"/>
      <c r="F93" s="66"/>
      <c r="G93" s="66"/>
      <c r="H93" s="66"/>
    </row>
    <row r="94" spans="1:8" x14ac:dyDescent="0.25">
      <c r="A94" s="67"/>
      <c r="B94" s="66"/>
      <c r="C94" s="66"/>
      <c r="D94" s="66"/>
      <c r="E94" s="66"/>
      <c r="F94" s="66"/>
      <c r="G94" s="66"/>
      <c r="H94" s="66"/>
    </row>
    <row r="95" spans="1:8" x14ac:dyDescent="0.25">
      <c r="A95" s="67"/>
      <c r="B95" s="66"/>
      <c r="C95" s="66"/>
      <c r="D95" s="66"/>
      <c r="E95" s="66"/>
      <c r="F95" s="66"/>
      <c r="G95" s="66"/>
      <c r="H95" s="66"/>
    </row>
    <row r="96" spans="1:8" x14ac:dyDescent="0.25">
      <c r="A96" s="67"/>
      <c r="B96" s="66"/>
      <c r="C96" s="66"/>
      <c r="D96" s="66"/>
      <c r="E96" s="66"/>
      <c r="F96" s="66"/>
      <c r="G96" s="66"/>
      <c r="H96" s="66"/>
    </row>
    <row r="97" spans="1:8" x14ac:dyDescent="0.25">
      <c r="A97" s="67"/>
      <c r="B97" s="66"/>
      <c r="C97" s="66"/>
      <c r="D97" s="66"/>
      <c r="E97" s="66"/>
      <c r="F97" s="66"/>
      <c r="G97" s="66"/>
      <c r="H97" s="66"/>
    </row>
    <row r="98" spans="1:8" x14ac:dyDescent="0.25">
      <c r="A98" s="67"/>
      <c r="B98" s="66"/>
      <c r="C98" s="66"/>
      <c r="D98" s="66"/>
      <c r="E98" s="66"/>
      <c r="F98" s="66"/>
      <c r="G98" s="66"/>
      <c r="H98" s="66"/>
    </row>
    <row r="99" spans="1:8" x14ac:dyDescent="0.25">
      <c r="A99" s="67"/>
      <c r="B99" s="66"/>
      <c r="C99" s="66"/>
      <c r="D99" s="66"/>
      <c r="E99" s="66"/>
      <c r="F99" s="66"/>
      <c r="G99" s="66"/>
      <c r="H99" s="66"/>
    </row>
    <row r="100" spans="1:8" x14ac:dyDescent="0.25">
      <c r="A100" s="67"/>
      <c r="B100" s="66"/>
      <c r="C100" s="66"/>
      <c r="D100" s="66"/>
      <c r="E100" s="66"/>
      <c r="F100" s="66"/>
      <c r="G100" s="66"/>
      <c r="H100" s="66"/>
    </row>
    <row r="101" spans="1:8" x14ac:dyDescent="0.25">
      <c r="A101" s="67"/>
      <c r="B101" s="66"/>
      <c r="C101" s="66"/>
      <c r="D101" s="66"/>
      <c r="E101" s="66"/>
      <c r="F101" s="66"/>
      <c r="G101" s="66"/>
      <c r="H101" s="66"/>
    </row>
    <row r="102" spans="1:8" x14ac:dyDescent="0.25">
      <c r="A102" s="67"/>
      <c r="B102" s="66"/>
      <c r="C102" s="66"/>
      <c r="D102" s="66"/>
      <c r="E102" s="66"/>
      <c r="F102" s="66"/>
      <c r="G102" s="66"/>
      <c r="H102" s="66"/>
    </row>
    <row r="103" spans="1:8" x14ac:dyDescent="0.25">
      <c r="A103" s="67"/>
      <c r="B103" s="66"/>
      <c r="C103" s="66"/>
      <c r="D103" s="66"/>
      <c r="E103" s="66"/>
      <c r="F103" s="66"/>
      <c r="G103" s="66"/>
      <c r="H103" s="66"/>
    </row>
    <row r="104" spans="1:8" x14ac:dyDescent="0.25">
      <c r="A104" s="67"/>
      <c r="B104" s="66"/>
      <c r="C104" s="66"/>
      <c r="D104" s="66"/>
      <c r="E104" s="66"/>
      <c r="F104" s="66"/>
      <c r="G104" s="66"/>
      <c r="H104" s="66"/>
    </row>
    <row r="105" spans="1:8" x14ac:dyDescent="0.25">
      <c r="A105" s="67"/>
      <c r="B105" s="66"/>
      <c r="C105" s="66"/>
      <c r="D105" s="66"/>
      <c r="E105" s="66"/>
      <c r="F105" s="66"/>
      <c r="G105" s="66"/>
      <c r="H105" s="66"/>
    </row>
    <row r="106" spans="1:8" x14ac:dyDescent="0.25">
      <c r="A106" s="67"/>
      <c r="B106" s="66"/>
      <c r="C106" s="66"/>
      <c r="D106" s="66"/>
      <c r="E106" s="66"/>
      <c r="F106" s="66"/>
      <c r="G106" s="66"/>
      <c r="H106" s="66"/>
    </row>
    <row r="107" spans="1:8" x14ac:dyDescent="0.25">
      <c r="A107" s="67"/>
      <c r="B107" s="66"/>
      <c r="C107" s="66"/>
      <c r="D107" s="66"/>
      <c r="E107" s="66"/>
      <c r="F107" s="66"/>
      <c r="G107" s="66"/>
      <c r="H107" s="66"/>
    </row>
    <row r="108" spans="1:8" x14ac:dyDescent="0.25">
      <c r="A108" s="67"/>
      <c r="B108" s="66"/>
      <c r="C108" s="66"/>
      <c r="D108" s="66"/>
      <c r="E108" s="66"/>
      <c r="F108" s="66"/>
      <c r="G108" s="66"/>
      <c r="H108" s="66"/>
    </row>
    <row r="109" spans="1:8" x14ac:dyDescent="0.25">
      <c r="A109" s="67"/>
      <c r="B109" s="66"/>
      <c r="C109" s="66"/>
      <c r="D109" s="66"/>
      <c r="E109" s="66"/>
      <c r="F109" s="66"/>
      <c r="G109" s="66"/>
      <c r="H109" s="66"/>
    </row>
    <row r="110" spans="1:8" x14ac:dyDescent="0.25">
      <c r="A110" s="67"/>
      <c r="B110" s="66"/>
      <c r="C110" s="66"/>
      <c r="D110" s="66"/>
      <c r="E110" s="66"/>
      <c r="F110" s="66"/>
      <c r="G110" s="66"/>
      <c r="H110" s="66"/>
    </row>
    <row r="111" spans="1:8" x14ac:dyDescent="0.25">
      <c r="A111" s="67"/>
      <c r="B111" s="66"/>
      <c r="C111" s="66"/>
      <c r="D111" s="66"/>
      <c r="E111" s="66"/>
      <c r="F111" s="66"/>
      <c r="G111" s="66"/>
      <c r="H111" s="66"/>
    </row>
    <row r="112" spans="1:8" x14ac:dyDescent="0.25">
      <c r="A112" s="67"/>
      <c r="B112" s="66"/>
      <c r="C112" s="66"/>
      <c r="D112" s="66"/>
      <c r="E112" s="66"/>
      <c r="F112" s="66"/>
      <c r="G112" s="66"/>
      <c r="H112" s="66"/>
    </row>
    <row r="113" spans="1:8" x14ac:dyDescent="0.25">
      <c r="A113" s="67"/>
      <c r="B113" s="66"/>
      <c r="C113" s="66"/>
      <c r="D113" s="66"/>
      <c r="E113" s="66"/>
      <c r="F113" s="66"/>
      <c r="G113" s="66"/>
      <c r="H113" s="66"/>
    </row>
    <row r="114" spans="1:8" x14ac:dyDescent="0.25">
      <c r="A114" s="67"/>
      <c r="B114" s="66"/>
      <c r="C114" s="66"/>
      <c r="D114" s="66"/>
      <c r="E114" s="66"/>
      <c r="F114" s="66"/>
      <c r="G114" s="66"/>
      <c r="H114" s="66"/>
    </row>
    <row r="115" spans="1:8" x14ac:dyDescent="0.25">
      <c r="A115" s="67"/>
      <c r="B115" s="66"/>
      <c r="C115" s="66"/>
      <c r="D115" s="66"/>
      <c r="E115" s="66"/>
      <c r="F115" s="66"/>
      <c r="G115" s="66"/>
      <c r="H115" s="66"/>
    </row>
    <row r="116" spans="1:8" x14ac:dyDescent="0.25">
      <c r="A116" s="67"/>
      <c r="B116" s="66"/>
      <c r="C116" s="66"/>
      <c r="D116" s="66"/>
      <c r="E116" s="66"/>
      <c r="F116" s="66"/>
      <c r="G116" s="66"/>
      <c r="H116" s="66"/>
    </row>
    <row r="117" spans="1:8" x14ac:dyDescent="0.25">
      <c r="A117" s="67"/>
      <c r="B117" s="66"/>
      <c r="C117" s="66"/>
      <c r="D117" s="66"/>
      <c r="E117" s="66"/>
      <c r="F117" s="66"/>
      <c r="G117" s="66"/>
      <c r="H117" s="66"/>
    </row>
    <row r="118" spans="1:8" x14ac:dyDescent="0.25">
      <c r="A118" s="67"/>
      <c r="B118" s="66"/>
      <c r="C118" s="66"/>
      <c r="D118" s="66"/>
      <c r="E118" s="66"/>
      <c r="F118" s="66"/>
      <c r="G118" s="66"/>
      <c r="H118" s="66"/>
    </row>
    <row r="119" spans="1:8" x14ac:dyDescent="0.25">
      <c r="A119" s="67"/>
      <c r="B119" s="66"/>
      <c r="C119" s="66"/>
      <c r="D119" s="66"/>
      <c r="E119" s="66"/>
      <c r="F119" s="66"/>
      <c r="G119" s="66"/>
      <c r="H119" s="66"/>
    </row>
    <row r="120" spans="1:8" x14ac:dyDescent="0.25">
      <c r="A120" s="67"/>
      <c r="B120" s="66"/>
      <c r="C120" s="66"/>
      <c r="D120" s="66"/>
      <c r="E120" s="66"/>
      <c r="F120" s="66"/>
      <c r="G120" s="66"/>
      <c r="H120" s="66"/>
    </row>
    <row r="121" spans="1:8" x14ac:dyDescent="0.25">
      <c r="A121" s="67"/>
      <c r="B121" s="66"/>
      <c r="C121" s="66"/>
      <c r="D121" s="66"/>
      <c r="E121" s="66"/>
      <c r="F121" s="66"/>
      <c r="G121" s="66"/>
      <c r="H121" s="66"/>
    </row>
    <row r="122" spans="1:8" x14ac:dyDescent="0.25">
      <c r="A122" s="67"/>
      <c r="B122" s="66"/>
      <c r="C122" s="66"/>
      <c r="D122" s="66"/>
      <c r="E122" s="66"/>
      <c r="F122" s="66"/>
      <c r="G122" s="66"/>
      <c r="H122" s="66"/>
    </row>
    <row r="123" spans="1:8" x14ac:dyDescent="0.25">
      <c r="A123" s="67"/>
      <c r="B123" s="66"/>
      <c r="C123" s="66"/>
      <c r="D123" s="66"/>
      <c r="E123" s="66"/>
      <c r="F123" s="66"/>
      <c r="G123" s="66"/>
      <c r="H123" s="66"/>
    </row>
    <row r="124" spans="1:8" x14ac:dyDescent="0.25">
      <c r="A124" s="67"/>
      <c r="B124" s="66"/>
      <c r="C124" s="66"/>
      <c r="D124" s="66"/>
      <c r="E124" s="66"/>
      <c r="F124" s="66"/>
      <c r="G124" s="66"/>
      <c r="H124" s="66"/>
    </row>
    <row r="125" spans="1:8" x14ac:dyDescent="0.25">
      <c r="A125" s="67"/>
      <c r="B125" s="66"/>
      <c r="C125" s="66"/>
      <c r="D125" s="66"/>
      <c r="E125" s="66"/>
      <c r="F125" s="66"/>
      <c r="G125" s="66"/>
      <c r="H125" s="66"/>
    </row>
    <row r="126" spans="1:8" x14ac:dyDescent="0.25">
      <c r="A126" s="67"/>
      <c r="B126" s="66"/>
      <c r="C126" s="66"/>
      <c r="D126" s="66"/>
      <c r="E126" s="66"/>
      <c r="F126" s="66"/>
      <c r="G126" s="66"/>
      <c r="H126" s="66"/>
    </row>
    <row r="127" spans="1:8" x14ac:dyDescent="0.25">
      <c r="A127" s="67"/>
      <c r="B127" s="66"/>
      <c r="C127" s="66"/>
      <c r="D127" s="66"/>
      <c r="E127" s="66"/>
      <c r="F127" s="66"/>
      <c r="G127" s="66"/>
      <c r="H127" s="66"/>
    </row>
    <row r="128" spans="1:8" x14ac:dyDescent="0.25">
      <c r="A128" s="67"/>
      <c r="B128" s="66"/>
      <c r="C128" s="66"/>
      <c r="D128" s="66"/>
      <c r="E128" s="66"/>
      <c r="F128" s="66"/>
      <c r="G128" s="66"/>
      <c r="H128" s="66"/>
    </row>
    <row r="129" spans="1:8" x14ac:dyDescent="0.25">
      <c r="A129" s="67"/>
      <c r="B129" s="66"/>
      <c r="C129" s="66"/>
      <c r="D129" s="66"/>
      <c r="E129" s="66"/>
      <c r="F129" s="66"/>
      <c r="G129" s="66"/>
      <c r="H129" s="66"/>
    </row>
    <row r="130" spans="1:8" x14ac:dyDescent="0.25">
      <c r="A130" s="67"/>
      <c r="B130" s="66"/>
      <c r="C130" s="66"/>
      <c r="D130" s="66"/>
      <c r="E130" s="66"/>
      <c r="F130" s="66"/>
      <c r="G130" s="66"/>
      <c r="H130" s="66"/>
    </row>
    <row r="131" spans="1:8" x14ac:dyDescent="0.25">
      <c r="A131" s="67"/>
      <c r="B131" s="66"/>
      <c r="C131" s="66"/>
      <c r="D131" s="66"/>
      <c r="E131" s="66"/>
      <c r="F131" s="66"/>
      <c r="G131" s="66"/>
      <c r="H131" s="66"/>
    </row>
    <row r="132" spans="1:8" x14ac:dyDescent="0.25">
      <c r="A132" s="67"/>
      <c r="B132" s="66"/>
      <c r="C132" s="66"/>
      <c r="D132" s="66"/>
      <c r="E132" s="66"/>
      <c r="F132" s="66"/>
      <c r="G132" s="66"/>
      <c r="H132" s="66"/>
    </row>
    <row r="133" spans="1:8" x14ac:dyDescent="0.25">
      <c r="A133" s="67"/>
      <c r="B133" s="66"/>
      <c r="C133" s="66"/>
      <c r="D133" s="66"/>
      <c r="E133" s="66"/>
      <c r="F133" s="66"/>
      <c r="G133" s="66"/>
      <c r="H133" s="66"/>
    </row>
    <row r="134" spans="1:8" x14ac:dyDescent="0.25">
      <c r="A134" s="67"/>
      <c r="B134" s="66"/>
      <c r="C134" s="66"/>
      <c r="D134" s="66"/>
      <c r="E134" s="66"/>
      <c r="F134" s="66"/>
      <c r="G134" s="66"/>
      <c r="H134" s="66"/>
    </row>
    <row r="135" spans="1:8" x14ac:dyDescent="0.25">
      <c r="A135" s="67"/>
      <c r="B135" s="66"/>
      <c r="C135" s="66"/>
      <c r="D135" s="66"/>
      <c r="E135" s="66"/>
      <c r="F135" s="66"/>
      <c r="G135" s="66"/>
      <c r="H135" s="66"/>
    </row>
    <row r="136" spans="1:8" x14ac:dyDescent="0.25">
      <c r="A136" s="67"/>
      <c r="B136" s="66"/>
      <c r="C136" s="66"/>
      <c r="D136" s="66"/>
      <c r="E136" s="66"/>
      <c r="F136" s="66"/>
      <c r="G136" s="66"/>
      <c r="H136" s="66"/>
    </row>
    <row r="137" spans="1:8" x14ac:dyDescent="0.25">
      <c r="A137" s="67"/>
      <c r="B137" s="66"/>
      <c r="C137" s="66"/>
      <c r="D137" s="66"/>
      <c r="E137" s="66"/>
      <c r="F137" s="66"/>
      <c r="G137" s="66"/>
      <c r="H137" s="66"/>
    </row>
    <row r="138" spans="1:8" x14ac:dyDescent="0.25">
      <c r="A138" s="67"/>
      <c r="B138" s="66"/>
      <c r="C138" s="66"/>
      <c r="D138" s="66"/>
      <c r="E138" s="66"/>
      <c r="F138" s="66"/>
      <c r="G138" s="66"/>
      <c r="H138" s="66"/>
    </row>
    <row r="139" spans="1:8" x14ac:dyDescent="0.25">
      <c r="A139" s="67"/>
      <c r="B139" s="66"/>
      <c r="C139" s="66"/>
      <c r="D139" s="66"/>
      <c r="E139" s="66"/>
      <c r="F139" s="66"/>
      <c r="G139" s="66"/>
      <c r="H139" s="66"/>
    </row>
    <row r="140" spans="1:8" x14ac:dyDescent="0.25">
      <c r="A140" s="67"/>
      <c r="B140" s="66"/>
      <c r="C140" s="66"/>
      <c r="D140" s="66"/>
      <c r="E140" s="66"/>
      <c r="F140" s="66"/>
      <c r="G140" s="66"/>
      <c r="H140" s="66"/>
    </row>
    <row r="141" spans="1:8" x14ac:dyDescent="0.25">
      <c r="A141" s="67"/>
      <c r="B141" s="66"/>
      <c r="C141" s="66"/>
      <c r="D141" s="66"/>
      <c r="E141" s="66"/>
      <c r="F141" s="66"/>
      <c r="G141" s="66"/>
      <c r="H141" s="66"/>
    </row>
    <row r="142" spans="1:8" x14ac:dyDescent="0.25">
      <c r="A142" s="67"/>
      <c r="B142" s="66"/>
      <c r="C142" s="66"/>
      <c r="D142" s="66"/>
      <c r="E142" s="66"/>
      <c r="F142" s="66"/>
      <c r="G142" s="66"/>
      <c r="H142" s="66"/>
    </row>
    <row r="143" spans="1:8" x14ac:dyDescent="0.25">
      <c r="A143" s="67"/>
      <c r="B143" s="66"/>
      <c r="C143" s="66"/>
      <c r="D143" s="66"/>
      <c r="E143" s="66"/>
      <c r="F143" s="66"/>
      <c r="G143" s="66"/>
      <c r="H143" s="66"/>
    </row>
    <row r="144" spans="1:8" x14ac:dyDescent="0.25">
      <c r="A144" s="67"/>
      <c r="B144" s="66"/>
      <c r="C144" s="66"/>
      <c r="D144" s="66"/>
      <c r="E144" s="66"/>
      <c r="F144" s="66"/>
      <c r="G144" s="66"/>
      <c r="H144" s="66"/>
    </row>
    <row r="145" spans="1:8" x14ac:dyDescent="0.25">
      <c r="A145" s="67"/>
      <c r="B145" s="66"/>
      <c r="C145" s="66"/>
      <c r="D145" s="66"/>
      <c r="E145" s="66"/>
      <c r="F145" s="66"/>
      <c r="G145" s="66"/>
      <c r="H145" s="66"/>
    </row>
    <row r="146" spans="1:8" x14ac:dyDescent="0.25">
      <c r="A146" s="67"/>
      <c r="B146" s="66"/>
      <c r="C146" s="66"/>
      <c r="D146" s="66"/>
      <c r="E146" s="66"/>
      <c r="F146" s="66"/>
      <c r="G146" s="66"/>
      <c r="H146" s="66"/>
    </row>
    <row r="147" spans="1:8" x14ac:dyDescent="0.25">
      <c r="A147" s="67"/>
      <c r="B147" s="66"/>
      <c r="C147" s="66"/>
      <c r="D147" s="66"/>
      <c r="E147" s="66"/>
      <c r="F147" s="66"/>
      <c r="G147" s="66"/>
      <c r="H147" s="66"/>
    </row>
    <row r="148" spans="1:8" x14ac:dyDescent="0.25">
      <c r="A148" s="67"/>
      <c r="B148" s="66"/>
      <c r="C148" s="66"/>
      <c r="D148" s="66"/>
      <c r="E148" s="66"/>
      <c r="F148" s="66"/>
      <c r="G148" s="66"/>
      <c r="H148" s="66"/>
    </row>
    <row r="149" spans="1:8" x14ac:dyDescent="0.25">
      <c r="A149" s="67"/>
      <c r="B149" s="66"/>
      <c r="C149" s="66"/>
      <c r="D149" s="66"/>
      <c r="E149" s="66"/>
      <c r="F149" s="66"/>
      <c r="G149" s="66"/>
      <c r="H149" s="66"/>
    </row>
    <row r="150" spans="1:8" x14ac:dyDescent="0.25">
      <c r="A150" s="67"/>
      <c r="B150" s="66"/>
      <c r="C150" s="66"/>
      <c r="D150" s="66"/>
      <c r="E150" s="66"/>
      <c r="F150" s="66"/>
      <c r="G150" s="66"/>
      <c r="H150" s="66"/>
    </row>
    <row r="151" spans="1:8" x14ac:dyDescent="0.25">
      <c r="A151" s="67"/>
      <c r="B151" s="66"/>
      <c r="C151" s="66"/>
      <c r="D151" s="66"/>
      <c r="E151" s="66"/>
      <c r="F151" s="66"/>
      <c r="G151" s="66"/>
      <c r="H151" s="66"/>
    </row>
    <row r="152" spans="1:8" x14ac:dyDescent="0.25">
      <c r="A152" s="67"/>
      <c r="B152" s="66"/>
      <c r="C152" s="66"/>
      <c r="D152" s="66"/>
      <c r="E152" s="66"/>
      <c r="F152" s="66"/>
      <c r="G152" s="66"/>
      <c r="H152" s="66"/>
    </row>
    <row r="153" spans="1:8" x14ac:dyDescent="0.25">
      <c r="A153" s="67"/>
      <c r="B153" s="66"/>
      <c r="C153" s="66"/>
      <c r="D153" s="66"/>
      <c r="E153" s="66"/>
      <c r="F153" s="66"/>
      <c r="G153" s="66"/>
      <c r="H153" s="66"/>
    </row>
    <row r="154" spans="1:8" x14ac:dyDescent="0.25">
      <c r="A154" s="67"/>
      <c r="B154" s="66"/>
      <c r="C154" s="66"/>
      <c r="D154" s="66"/>
      <c r="E154" s="66"/>
      <c r="F154" s="66"/>
      <c r="G154" s="66"/>
      <c r="H154" s="66"/>
    </row>
    <row r="155" spans="1:8" x14ac:dyDescent="0.25">
      <c r="A155" s="67"/>
      <c r="B155" s="66"/>
      <c r="C155" s="66"/>
      <c r="D155" s="66"/>
      <c r="E155" s="66"/>
      <c r="F155" s="66"/>
      <c r="G155" s="66"/>
      <c r="H155" s="66"/>
    </row>
    <row r="156" spans="1:8" x14ac:dyDescent="0.25">
      <c r="A156" s="67"/>
      <c r="B156" s="66"/>
      <c r="C156" s="66"/>
      <c r="D156" s="66"/>
      <c r="E156" s="66"/>
      <c r="F156" s="66"/>
      <c r="G156" s="66"/>
      <c r="H156" s="66"/>
    </row>
    <row r="157" spans="1:8" x14ac:dyDescent="0.25">
      <c r="A157" s="67"/>
      <c r="B157" s="66"/>
      <c r="C157" s="66"/>
      <c r="D157" s="66"/>
      <c r="E157" s="66"/>
      <c r="F157" s="66"/>
      <c r="G157" s="66"/>
      <c r="H157" s="66"/>
    </row>
    <row r="158" spans="1:8" x14ac:dyDescent="0.25">
      <c r="A158" s="67"/>
      <c r="B158" s="66"/>
      <c r="C158" s="66"/>
      <c r="D158" s="66"/>
      <c r="E158" s="66"/>
      <c r="F158" s="66"/>
      <c r="G158" s="66"/>
      <c r="H158" s="66"/>
    </row>
    <row r="159" spans="1:8" x14ac:dyDescent="0.25">
      <c r="A159" s="67"/>
      <c r="B159" s="66"/>
      <c r="C159" s="66"/>
      <c r="D159" s="66"/>
      <c r="E159" s="66"/>
      <c r="F159" s="66"/>
      <c r="G159" s="66"/>
      <c r="H159" s="66"/>
    </row>
    <row r="160" spans="1:8" x14ac:dyDescent="0.25">
      <c r="A160" s="67"/>
      <c r="B160" s="66"/>
      <c r="C160" s="66"/>
      <c r="D160" s="66"/>
      <c r="E160" s="66"/>
      <c r="F160" s="66"/>
      <c r="G160" s="66"/>
      <c r="H160" s="66"/>
    </row>
    <row r="161" spans="1:8" x14ac:dyDescent="0.25">
      <c r="A161" s="67"/>
      <c r="B161" s="66"/>
      <c r="C161" s="66"/>
      <c r="D161" s="66"/>
      <c r="E161" s="66"/>
      <c r="F161" s="66"/>
      <c r="G161" s="66"/>
      <c r="H161" s="66"/>
    </row>
    <row r="162" spans="1:8" x14ac:dyDescent="0.25">
      <c r="A162" s="67"/>
      <c r="B162" s="66"/>
      <c r="C162" s="66"/>
      <c r="D162" s="66"/>
      <c r="E162" s="66"/>
      <c r="F162" s="66"/>
      <c r="G162" s="66"/>
      <c r="H162" s="66"/>
    </row>
    <row r="163" spans="1:8" x14ac:dyDescent="0.25">
      <c r="A163" s="67"/>
      <c r="B163" s="66"/>
      <c r="C163" s="66"/>
      <c r="D163" s="66"/>
      <c r="E163" s="66"/>
      <c r="F163" s="66"/>
      <c r="G163" s="66"/>
      <c r="H163" s="66"/>
    </row>
    <row r="164" spans="1:8" x14ac:dyDescent="0.25">
      <c r="A164" s="67"/>
      <c r="B164" s="66"/>
      <c r="C164" s="66"/>
      <c r="D164" s="66"/>
      <c r="E164" s="66"/>
      <c r="F164" s="66"/>
      <c r="G164" s="66"/>
      <c r="H164" s="66"/>
    </row>
    <row r="165" spans="1:8" x14ac:dyDescent="0.25">
      <c r="A165" s="67"/>
      <c r="B165" s="66"/>
      <c r="C165" s="66"/>
      <c r="D165" s="66"/>
      <c r="E165" s="66"/>
      <c r="F165" s="66"/>
      <c r="G165" s="66"/>
      <c r="H165" s="66"/>
    </row>
    <row r="166" spans="1:8" x14ac:dyDescent="0.25">
      <c r="A166" s="67"/>
      <c r="B166" s="66"/>
      <c r="C166" s="66"/>
      <c r="D166" s="66"/>
      <c r="E166" s="66"/>
      <c r="F166" s="66"/>
      <c r="G166" s="66"/>
      <c r="H166" s="66"/>
    </row>
    <row r="167" spans="1:8" x14ac:dyDescent="0.25">
      <c r="A167" s="67"/>
      <c r="B167" s="66"/>
      <c r="C167" s="66"/>
      <c r="D167" s="66"/>
      <c r="E167" s="66"/>
      <c r="F167" s="66"/>
      <c r="G167" s="66"/>
      <c r="H167" s="66"/>
    </row>
    <row r="168" spans="1:8" x14ac:dyDescent="0.25">
      <c r="A168" s="67"/>
      <c r="B168" s="66"/>
      <c r="C168" s="66"/>
      <c r="D168" s="66"/>
      <c r="E168" s="66"/>
      <c r="F168" s="66"/>
      <c r="G168" s="66"/>
      <c r="H168" s="66"/>
    </row>
    <row r="169" spans="1:8" x14ac:dyDescent="0.25">
      <c r="A169" s="67"/>
      <c r="B169" s="66"/>
      <c r="C169" s="66"/>
      <c r="D169" s="66"/>
      <c r="E169" s="66"/>
      <c r="F169" s="66"/>
      <c r="G169" s="66"/>
      <c r="H169" s="66"/>
    </row>
    <row r="170" spans="1:8" x14ac:dyDescent="0.25">
      <c r="A170" s="67"/>
      <c r="B170" s="66"/>
      <c r="C170" s="66"/>
      <c r="D170" s="66"/>
      <c r="E170" s="66"/>
      <c r="F170" s="66"/>
      <c r="G170" s="66"/>
      <c r="H170" s="66"/>
    </row>
    <row r="171" spans="1:8" x14ac:dyDescent="0.25">
      <c r="A171" s="67"/>
      <c r="B171" s="66"/>
      <c r="C171" s="66"/>
      <c r="D171" s="66"/>
      <c r="E171" s="66"/>
      <c r="F171" s="66"/>
      <c r="G171" s="66"/>
      <c r="H171" s="66"/>
    </row>
    <row r="172" spans="1:8" x14ac:dyDescent="0.25">
      <c r="A172" s="67"/>
      <c r="B172" s="66"/>
      <c r="C172" s="66"/>
      <c r="D172" s="66"/>
      <c r="E172" s="66"/>
      <c r="F172" s="66"/>
      <c r="G172" s="66"/>
      <c r="H172" s="66"/>
    </row>
    <row r="173" spans="1:8" x14ac:dyDescent="0.25">
      <c r="A173" s="67"/>
      <c r="B173" s="66"/>
      <c r="C173" s="66"/>
      <c r="D173" s="66"/>
      <c r="E173" s="66"/>
      <c r="F173" s="66"/>
      <c r="G173" s="66"/>
      <c r="H173" s="66"/>
    </row>
    <row r="174" spans="1:8" x14ac:dyDescent="0.25">
      <c r="A174" s="67"/>
      <c r="B174" s="66"/>
      <c r="C174" s="66"/>
      <c r="D174" s="66"/>
      <c r="E174" s="66"/>
      <c r="F174" s="66"/>
      <c r="G174" s="66"/>
      <c r="H174" s="66"/>
    </row>
    <row r="175" spans="1:8" x14ac:dyDescent="0.25">
      <c r="A175" s="67"/>
      <c r="B175" s="66"/>
      <c r="C175" s="66"/>
      <c r="D175" s="66"/>
      <c r="E175" s="66"/>
      <c r="F175" s="66"/>
      <c r="G175" s="66"/>
      <c r="H175" s="66"/>
    </row>
    <row r="176" spans="1:8" x14ac:dyDescent="0.25">
      <c r="A176" s="67"/>
      <c r="B176" s="66"/>
      <c r="C176" s="66"/>
      <c r="D176" s="66"/>
      <c r="E176" s="66"/>
      <c r="F176" s="66"/>
      <c r="G176" s="66"/>
      <c r="H176" s="66"/>
    </row>
    <row r="177" spans="1:8" x14ac:dyDescent="0.25">
      <c r="A177" s="67"/>
      <c r="B177" s="66"/>
      <c r="C177" s="66"/>
      <c r="D177" s="66"/>
      <c r="E177" s="66"/>
      <c r="F177" s="66"/>
      <c r="G177" s="66"/>
      <c r="H177" s="66"/>
    </row>
    <row r="178" spans="1:8" x14ac:dyDescent="0.25">
      <c r="A178" s="67"/>
      <c r="B178" s="66"/>
      <c r="C178" s="66"/>
      <c r="D178" s="66"/>
      <c r="E178" s="66"/>
      <c r="F178" s="66"/>
      <c r="G178" s="66"/>
      <c r="H178" s="66"/>
    </row>
    <row r="179" spans="1:8" x14ac:dyDescent="0.25">
      <c r="A179" s="67"/>
      <c r="B179" s="66"/>
      <c r="C179" s="66"/>
      <c r="D179" s="66"/>
      <c r="E179" s="66"/>
      <c r="F179" s="66"/>
      <c r="G179" s="66"/>
      <c r="H179" s="66"/>
    </row>
    <row r="180" spans="1:8" x14ac:dyDescent="0.25">
      <c r="A180" s="67"/>
      <c r="B180" s="66"/>
      <c r="C180" s="66"/>
      <c r="D180" s="66"/>
      <c r="E180" s="66"/>
      <c r="F180" s="66"/>
      <c r="G180" s="66"/>
      <c r="H180" s="66"/>
    </row>
    <row r="181" spans="1:8" x14ac:dyDescent="0.25">
      <c r="A181" s="67"/>
      <c r="B181" s="66"/>
      <c r="C181" s="66"/>
      <c r="D181" s="66"/>
      <c r="E181" s="66"/>
      <c r="F181" s="66"/>
      <c r="G181" s="66"/>
      <c r="H181" s="66"/>
    </row>
    <row r="182" spans="1:8" x14ac:dyDescent="0.25">
      <c r="A182" s="67"/>
      <c r="B182" s="66"/>
      <c r="C182" s="66"/>
      <c r="D182" s="66"/>
      <c r="E182" s="66"/>
      <c r="F182" s="66"/>
      <c r="G182" s="66"/>
      <c r="H182" s="66"/>
    </row>
    <row r="183" spans="1:8" x14ac:dyDescent="0.25">
      <c r="A183" s="67"/>
      <c r="B183" s="66"/>
      <c r="C183" s="66"/>
      <c r="D183" s="66"/>
      <c r="E183" s="66"/>
      <c r="F183" s="66"/>
      <c r="G183" s="66"/>
      <c r="H183" s="66"/>
    </row>
    <row r="184" spans="1:8" x14ac:dyDescent="0.25">
      <c r="A184" s="67"/>
      <c r="B184" s="66"/>
      <c r="C184" s="66"/>
      <c r="D184" s="66"/>
      <c r="E184" s="66"/>
      <c r="F184" s="66"/>
      <c r="G184" s="66"/>
      <c r="H184" s="66"/>
    </row>
    <row r="185" spans="1:8" x14ac:dyDescent="0.25">
      <c r="A185" s="67"/>
      <c r="B185" s="66"/>
      <c r="C185" s="66"/>
      <c r="D185" s="66"/>
      <c r="E185" s="66"/>
      <c r="F185" s="66"/>
      <c r="G185" s="66"/>
      <c r="H185" s="66"/>
    </row>
    <row r="186" spans="1:8" x14ac:dyDescent="0.25">
      <c r="A186" s="67"/>
      <c r="B186" s="66"/>
      <c r="C186" s="66"/>
      <c r="D186" s="66"/>
      <c r="E186" s="66"/>
      <c r="F186" s="66"/>
      <c r="G186" s="66"/>
      <c r="H186" s="66"/>
    </row>
    <row r="187" spans="1:8" x14ac:dyDescent="0.25">
      <c r="A187" s="67"/>
      <c r="B187" s="66"/>
      <c r="C187" s="66"/>
      <c r="D187" s="66"/>
      <c r="E187" s="66"/>
      <c r="F187" s="66"/>
      <c r="G187" s="66"/>
      <c r="H187" s="66"/>
    </row>
    <row r="188" spans="1:8" x14ac:dyDescent="0.25">
      <c r="A188" s="67"/>
      <c r="B188" s="66"/>
      <c r="C188" s="66"/>
      <c r="D188" s="66"/>
      <c r="E188" s="66"/>
      <c r="F188" s="66"/>
      <c r="G188" s="66"/>
      <c r="H188" s="66"/>
    </row>
    <row r="189" spans="1:8" x14ac:dyDescent="0.25">
      <c r="A189" s="67"/>
      <c r="B189" s="66"/>
      <c r="C189" s="66"/>
      <c r="D189" s="66"/>
      <c r="E189" s="66"/>
      <c r="F189" s="66"/>
      <c r="G189" s="66"/>
      <c r="H189" s="66"/>
    </row>
    <row r="190" spans="1:8" x14ac:dyDescent="0.25">
      <c r="A190" s="67"/>
      <c r="B190" s="66"/>
      <c r="C190" s="66"/>
      <c r="D190" s="66"/>
      <c r="E190" s="66"/>
      <c r="F190" s="66"/>
      <c r="G190" s="66"/>
      <c r="H190" s="66"/>
    </row>
    <row r="191" spans="1:8" x14ac:dyDescent="0.25">
      <c r="A191" s="67"/>
      <c r="B191" s="66"/>
      <c r="C191" s="66"/>
      <c r="D191" s="66"/>
      <c r="E191" s="66"/>
      <c r="F191" s="66"/>
      <c r="G191" s="66"/>
      <c r="H191" s="66"/>
    </row>
    <row r="192" spans="1:8" x14ac:dyDescent="0.25">
      <c r="A192" s="67"/>
      <c r="B192" s="66"/>
      <c r="C192" s="66"/>
      <c r="D192" s="66"/>
      <c r="E192" s="66"/>
      <c r="F192" s="66"/>
      <c r="G192" s="66"/>
      <c r="H192" s="66"/>
    </row>
    <row r="193" spans="1:8" x14ac:dyDescent="0.25">
      <c r="A193" s="67"/>
      <c r="B193" s="66"/>
      <c r="C193" s="66"/>
      <c r="D193" s="66"/>
      <c r="E193" s="66"/>
      <c r="F193" s="66"/>
      <c r="G193" s="66"/>
      <c r="H193" s="66"/>
    </row>
    <row r="194" spans="1:8" x14ac:dyDescent="0.25">
      <c r="A194" s="67"/>
      <c r="B194" s="66"/>
      <c r="C194" s="66"/>
      <c r="D194" s="66"/>
      <c r="E194" s="66"/>
      <c r="F194" s="66"/>
      <c r="G194" s="66"/>
      <c r="H194" s="66"/>
    </row>
    <row r="195" spans="1:8" x14ac:dyDescent="0.25">
      <c r="A195" s="67"/>
      <c r="B195" s="66"/>
      <c r="C195" s="66"/>
      <c r="D195" s="66"/>
      <c r="E195" s="66"/>
      <c r="F195" s="66"/>
      <c r="G195" s="66"/>
      <c r="H195" s="66"/>
    </row>
    <row r="196" spans="1:8" x14ac:dyDescent="0.25">
      <c r="A196" s="67"/>
      <c r="B196" s="66"/>
      <c r="C196" s="66"/>
      <c r="D196" s="66"/>
      <c r="E196" s="66"/>
      <c r="F196" s="66"/>
      <c r="G196" s="66"/>
      <c r="H196" s="66"/>
    </row>
    <row r="197" spans="1:8" x14ac:dyDescent="0.25">
      <c r="A197" s="67"/>
      <c r="B197" s="66"/>
      <c r="C197" s="66"/>
      <c r="D197" s="66"/>
      <c r="E197" s="66"/>
      <c r="F197" s="66"/>
      <c r="G197" s="66"/>
      <c r="H197" s="66"/>
    </row>
    <row r="198" spans="1:8" x14ac:dyDescent="0.25">
      <c r="A198" s="67"/>
      <c r="B198" s="66"/>
      <c r="C198" s="66"/>
      <c r="D198" s="66"/>
      <c r="E198" s="66"/>
      <c r="F198" s="66"/>
      <c r="G198" s="66"/>
      <c r="H198" s="66"/>
    </row>
    <row r="199" spans="1:8" x14ac:dyDescent="0.25">
      <c r="A199" s="67"/>
      <c r="B199" s="66"/>
      <c r="C199" s="66"/>
      <c r="D199" s="66"/>
      <c r="E199" s="66"/>
      <c r="F199" s="66"/>
      <c r="G199" s="66"/>
      <c r="H199" s="66"/>
    </row>
    <row r="200" spans="1:8" x14ac:dyDescent="0.25">
      <c r="A200" s="67"/>
      <c r="B200" s="66"/>
      <c r="C200" s="66"/>
      <c r="D200" s="66"/>
      <c r="E200" s="66"/>
      <c r="F200" s="66"/>
      <c r="G200" s="66"/>
      <c r="H200" s="66"/>
    </row>
    <row r="201" spans="1:8" x14ac:dyDescent="0.25">
      <c r="A201" s="67"/>
      <c r="B201" s="66"/>
      <c r="C201" s="66"/>
      <c r="D201" s="66"/>
      <c r="E201" s="66"/>
      <c r="F201" s="66"/>
      <c r="G201" s="66"/>
      <c r="H201" s="66"/>
    </row>
    <row r="202" spans="1:8" x14ac:dyDescent="0.25">
      <c r="A202" s="67"/>
      <c r="B202" s="66"/>
      <c r="C202" s="66"/>
      <c r="D202" s="66"/>
      <c r="E202" s="66"/>
      <c r="F202" s="66"/>
      <c r="G202" s="66"/>
      <c r="H202" s="66"/>
    </row>
    <row r="203" spans="1:8" x14ac:dyDescent="0.25">
      <c r="A203" s="67"/>
      <c r="B203" s="66"/>
      <c r="C203" s="66"/>
      <c r="D203" s="66"/>
      <c r="E203" s="66"/>
      <c r="F203" s="66"/>
      <c r="G203" s="66"/>
      <c r="H203" s="66"/>
    </row>
    <row r="204" spans="1:8" x14ac:dyDescent="0.25">
      <c r="A204" s="67"/>
      <c r="B204" s="66"/>
      <c r="C204" s="66"/>
      <c r="D204" s="66"/>
      <c r="E204" s="66"/>
      <c r="F204" s="66"/>
      <c r="G204" s="66"/>
      <c r="H204" s="66"/>
    </row>
    <row r="205" spans="1:8" x14ac:dyDescent="0.25">
      <c r="A205" s="67"/>
      <c r="B205" s="66"/>
      <c r="C205" s="66"/>
      <c r="D205" s="66"/>
      <c r="E205" s="66"/>
      <c r="F205" s="66"/>
      <c r="G205" s="66"/>
      <c r="H205" s="66"/>
    </row>
    <row r="206" spans="1:8" x14ac:dyDescent="0.25">
      <c r="A206" s="67"/>
      <c r="B206" s="66"/>
      <c r="C206" s="66"/>
      <c r="D206" s="66"/>
      <c r="E206" s="66"/>
      <c r="F206" s="66"/>
      <c r="G206" s="66"/>
      <c r="H206" s="66"/>
    </row>
    <row r="207" spans="1:8" x14ac:dyDescent="0.25">
      <c r="A207" s="67"/>
      <c r="B207" s="66"/>
      <c r="C207" s="66"/>
      <c r="D207" s="66"/>
      <c r="E207" s="66"/>
      <c r="F207" s="66"/>
      <c r="G207" s="66"/>
      <c r="H207" s="66"/>
    </row>
    <row r="208" spans="1:8" x14ac:dyDescent="0.25">
      <c r="A208" s="67"/>
      <c r="B208" s="66"/>
      <c r="C208" s="66"/>
      <c r="D208" s="66"/>
      <c r="E208" s="66"/>
      <c r="F208" s="66"/>
      <c r="G208" s="66"/>
      <c r="H208" s="66"/>
    </row>
    <row r="209" spans="1:8" x14ac:dyDescent="0.25">
      <c r="A209" s="67"/>
      <c r="B209" s="66"/>
      <c r="C209" s="66"/>
      <c r="D209" s="66"/>
      <c r="E209" s="66"/>
      <c r="F209" s="66"/>
      <c r="G209" s="66"/>
      <c r="H209" s="66"/>
    </row>
    <row r="210" spans="1:8" x14ac:dyDescent="0.25">
      <c r="A210" s="67"/>
      <c r="B210" s="66"/>
      <c r="C210" s="66"/>
      <c r="D210" s="66"/>
      <c r="E210" s="66"/>
      <c r="F210" s="66"/>
      <c r="G210" s="66"/>
      <c r="H210" s="66"/>
    </row>
    <row r="211" spans="1:8" x14ac:dyDescent="0.25">
      <c r="A211" s="67"/>
      <c r="B211" s="66"/>
      <c r="C211" s="66"/>
      <c r="D211" s="66"/>
      <c r="E211" s="66"/>
      <c r="F211" s="66"/>
      <c r="G211" s="66"/>
      <c r="H211" s="66"/>
    </row>
    <row r="212" spans="1:8" x14ac:dyDescent="0.25">
      <c r="A212" s="67"/>
      <c r="B212" s="66"/>
      <c r="C212" s="66"/>
      <c r="D212" s="66"/>
      <c r="E212" s="66"/>
      <c r="F212" s="66"/>
      <c r="G212" s="66"/>
      <c r="H212" s="66"/>
    </row>
    <row r="213" spans="1:8" x14ac:dyDescent="0.25">
      <c r="A213" s="67"/>
      <c r="B213" s="66"/>
      <c r="C213" s="66"/>
      <c r="D213" s="66"/>
      <c r="E213" s="66"/>
      <c r="F213" s="66"/>
      <c r="G213" s="66"/>
      <c r="H213" s="66"/>
    </row>
    <row r="214" spans="1:8" x14ac:dyDescent="0.25">
      <c r="A214" s="67"/>
      <c r="B214" s="66"/>
      <c r="C214" s="66"/>
      <c r="D214" s="66"/>
      <c r="E214" s="66"/>
      <c r="F214" s="66"/>
      <c r="G214" s="66"/>
      <c r="H214" s="66"/>
    </row>
    <row r="215" spans="1:8" x14ac:dyDescent="0.25">
      <c r="A215" s="67"/>
      <c r="B215" s="66"/>
      <c r="C215" s="66"/>
      <c r="D215" s="66"/>
      <c r="E215" s="66"/>
      <c r="F215" s="66"/>
      <c r="G215" s="66"/>
      <c r="H215" s="66"/>
    </row>
    <row r="216" spans="1:8" x14ac:dyDescent="0.25">
      <c r="A216" s="67"/>
      <c r="B216" s="66"/>
      <c r="C216" s="66"/>
      <c r="D216" s="66"/>
      <c r="E216" s="66"/>
      <c r="F216" s="66"/>
      <c r="G216" s="66"/>
      <c r="H216" s="66"/>
    </row>
    <row r="217" spans="1:8" x14ac:dyDescent="0.25">
      <c r="A217" s="67"/>
      <c r="B217" s="66"/>
      <c r="C217" s="66"/>
      <c r="D217" s="66"/>
      <c r="E217" s="66"/>
      <c r="F217" s="66"/>
      <c r="G217" s="66"/>
      <c r="H217" s="66"/>
    </row>
    <row r="218" spans="1:8" x14ac:dyDescent="0.25">
      <c r="A218" s="67"/>
      <c r="B218" s="66"/>
      <c r="C218" s="66"/>
      <c r="D218" s="66"/>
      <c r="E218" s="66"/>
      <c r="F218" s="66"/>
      <c r="G218" s="66"/>
      <c r="H218" s="66"/>
    </row>
    <row r="219" spans="1:8" x14ac:dyDescent="0.25">
      <c r="A219" s="67"/>
      <c r="B219" s="66"/>
      <c r="C219" s="66"/>
      <c r="D219" s="66"/>
      <c r="E219" s="66"/>
      <c r="F219" s="66"/>
      <c r="G219" s="66"/>
      <c r="H219" s="66"/>
    </row>
    <row r="220" spans="1:8" x14ac:dyDescent="0.25">
      <c r="A220" s="67"/>
      <c r="B220" s="66"/>
      <c r="C220" s="66"/>
      <c r="D220" s="66"/>
      <c r="E220" s="66"/>
      <c r="F220" s="66"/>
      <c r="G220" s="66"/>
      <c r="H220" s="66"/>
    </row>
    <row r="221" spans="1:8" x14ac:dyDescent="0.25">
      <c r="A221" s="67"/>
      <c r="B221" s="66"/>
      <c r="C221" s="66"/>
      <c r="D221" s="66"/>
      <c r="E221" s="66"/>
      <c r="F221" s="66"/>
      <c r="G221" s="66"/>
      <c r="H221" s="66"/>
    </row>
    <row r="222" spans="1:8" x14ac:dyDescent="0.25">
      <c r="A222" s="67"/>
      <c r="B222" s="66"/>
      <c r="C222" s="66"/>
      <c r="D222" s="66"/>
      <c r="E222" s="66"/>
      <c r="F222" s="66"/>
      <c r="G222" s="66"/>
      <c r="H222" s="66"/>
    </row>
    <row r="223" spans="1:8" x14ac:dyDescent="0.25">
      <c r="A223" s="67"/>
      <c r="B223" s="66"/>
      <c r="C223" s="66"/>
      <c r="D223" s="66"/>
      <c r="E223" s="66"/>
      <c r="F223" s="66"/>
      <c r="G223" s="66"/>
      <c r="H223" s="66"/>
    </row>
    <row r="224" spans="1:8" x14ac:dyDescent="0.25">
      <c r="A224" s="67"/>
      <c r="B224" s="66"/>
      <c r="C224" s="66"/>
      <c r="D224" s="66"/>
      <c r="E224" s="66"/>
      <c r="F224" s="66"/>
      <c r="G224" s="66"/>
      <c r="H224" s="66"/>
    </row>
    <row r="225" spans="1:8" x14ac:dyDescent="0.25">
      <c r="A225" s="67"/>
      <c r="B225" s="66"/>
      <c r="C225" s="66"/>
      <c r="D225" s="66"/>
      <c r="E225" s="66"/>
      <c r="F225" s="66"/>
      <c r="G225" s="66"/>
      <c r="H225" s="66"/>
    </row>
    <row r="226" spans="1:8" x14ac:dyDescent="0.25">
      <c r="A226" s="67"/>
      <c r="B226" s="66"/>
      <c r="C226" s="66"/>
      <c r="D226" s="66"/>
      <c r="E226" s="66"/>
      <c r="F226" s="66"/>
      <c r="G226" s="66"/>
      <c r="H226" s="66"/>
    </row>
    <row r="227" spans="1:8" x14ac:dyDescent="0.25">
      <c r="A227" s="67"/>
      <c r="B227" s="66"/>
      <c r="C227" s="66"/>
      <c r="D227" s="66"/>
      <c r="E227" s="66"/>
      <c r="F227" s="66"/>
      <c r="G227" s="66"/>
      <c r="H227" s="66"/>
    </row>
    <row r="228" spans="1:8" x14ac:dyDescent="0.25">
      <c r="A228" s="67"/>
      <c r="B228" s="66"/>
      <c r="C228" s="66"/>
      <c r="D228" s="66"/>
      <c r="E228" s="66"/>
      <c r="F228" s="66"/>
      <c r="G228" s="66"/>
      <c r="H228" s="66"/>
    </row>
    <row r="229" spans="1:8" x14ac:dyDescent="0.25">
      <c r="A229" s="67"/>
      <c r="B229" s="66"/>
      <c r="C229" s="66"/>
      <c r="D229" s="66"/>
      <c r="E229" s="66"/>
      <c r="F229" s="66"/>
      <c r="G229" s="66"/>
      <c r="H229" s="66"/>
    </row>
    <row r="230" spans="1:8" x14ac:dyDescent="0.25">
      <c r="A230" s="67"/>
      <c r="B230" s="66"/>
      <c r="C230" s="66"/>
      <c r="D230" s="66"/>
      <c r="E230" s="66"/>
      <c r="F230" s="66"/>
      <c r="G230" s="66"/>
      <c r="H230" s="66"/>
    </row>
    <row r="231" spans="1:8" x14ac:dyDescent="0.25">
      <c r="A231" s="67"/>
      <c r="B231" s="66"/>
      <c r="C231" s="66"/>
      <c r="D231" s="66"/>
      <c r="E231" s="66"/>
      <c r="F231" s="66"/>
      <c r="G231" s="66"/>
      <c r="H231" s="66"/>
    </row>
    <row r="232" spans="1:8" x14ac:dyDescent="0.25">
      <c r="A232" s="67"/>
      <c r="B232" s="66"/>
      <c r="C232" s="66"/>
      <c r="D232" s="66"/>
      <c r="E232" s="66"/>
      <c r="F232" s="66"/>
      <c r="G232" s="66"/>
      <c r="H232" s="66"/>
    </row>
    <row r="233" spans="1:8" x14ac:dyDescent="0.25">
      <c r="A233" s="67"/>
      <c r="B233" s="66"/>
      <c r="C233" s="66"/>
      <c r="D233" s="66"/>
      <c r="E233" s="66"/>
      <c r="F233" s="66"/>
      <c r="G233" s="66"/>
      <c r="H233" s="66"/>
    </row>
    <row r="234" spans="1:8" x14ac:dyDescent="0.25">
      <c r="A234" s="67"/>
      <c r="B234" s="66"/>
      <c r="C234" s="66"/>
      <c r="D234" s="66"/>
      <c r="E234" s="66"/>
      <c r="F234" s="66"/>
      <c r="G234" s="66"/>
      <c r="H234" s="66"/>
    </row>
    <row r="235" spans="1:8" x14ac:dyDescent="0.25">
      <c r="A235" s="67"/>
      <c r="B235" s="66"/>
      <c r="C235" s="66"/>
      <c r="D235" s="66"/>
      <c r="E235" s="66"/>
      <c r="F235" s="66"/>
      <c r="G235" s="66"/>
      <c r="H235" s="66"/>
    </row>
    <row r="236" spans="1:8" x14ac:dyDescent="0.25">
      <c r="A236" s="67"/>
      <c r="B236" s="66"/>
      <c r="C236" s="66"/>
      <c r="D236" s="66"/>
      <c r="E236" s="66"/>
      <c r="F236" s="66"/>
      <c r="G236" s="66"/>
      <c r="H236" s="66"/>
    </row>
    <row r="237" spans="1:8" x14ac:dyDescent="0.25">
      <c r="A237" s="67"/>
      <c r="B237" s="66"/>
      <c r="C237" s="66"/>
      <c r="D237" s="66"/>
      <c r="E237" s="66"/>
      <c r="F237" s="66"/>
      <c r="G237" s="66"/>
      <c r="H237" s="66"/>
    </row>
    <row r="238" spans="1:8" x14ac:dyDescent="0.25">
      <c r="A238" s="67"/>
      <c r="B238" s="66"/>
      <c r="C238" s="66"/>
      <c r="D238" s="66"/>
      <c r="E238" s="66"/>
      <c r="F238" s="66"/>
      <c r="G238" s="66"/>
      <c r="H238" s="66"/>
    </row>
    <row r="239" spans="1:8" x14ac:dyDescent="0.25">
      <c r="A239" s="67"/>
      <c r="B239" s="66"/>
      <c r="C239" s="66"/>
      <c r="D239" s="66"/>
      <c r="E239" s="66"/>
      <c r="F239" s="66"/>
      <c r="G239" s="66"/>
      <c r="H239" s="66"/>
    </row>
    <row r="240" spans="1:8" x14ac:dyDescent="0.25">
      <c r="A240" s="67"/>
      <c r="B240" s="66"/>
      <c r="C240" s="66"/>
      <c r="D240" s="66"/>
      <c r="E240" s="66"/>
      <c r="F240" s="66"/>
      <c r="G240" s="66"/>
      <c r="H240" s="66"/>
    </row>
    <row r="241" spans="1:8" x14ac:dyDescent="0.25">
      <c r="A241" s="67"/>
      <c r="B241" s="66"/>
      <c r="C241" s="66"/>
      <c r="D241" s="66"/>
      <c r="E241" s="66"/>
      <c r="F241" s="66"/>
      <c r="G241" s="66"/>
      <c r="H241" s="66"/>
    </row>
    <row r="242" spans="1:8" x14ac:dyDescent="0.25">
      <c r="A242" s="67"/>
      <c r="B242" s="66"/>
      <c r="C242" s="66"/>
      <c r="D242" s="66"/>
      <c r="E242" s="66"/>
      <c r="F242" s="66"/>
      <c r="G242" s="66"/>
      <c r="H242" s="66"/>
    </row>
    <row r="243" spans="1:8" x14ac:dyDescent="0.25">
      <c r="A243" s="67"/>
      <c r="B243" s="66"/>
      <c r="C243" s="66"/>
      <c r="D243" s="66"/>
      <c r="E243" s="66"/>
      <c r="F243" s="66"/>
      <c r="G243" s="66"/>
      <c r="H243" s="66"/>
    </row>
    <row r="244" spans="1:8" x14ac:dyDescent="0.25">
      <c r="A244" s="67"/>
      <c r="B244" s="66"/>
      <c r="C244" s="66"/>
      <c r="D244" s="66"/>
      <c r="E244" s="66"/>
      <c r="F244" s="66"/>
      <c r="G244" s="66"/>
      <c r="H244" s="66"/>
    </row>
    <row r="245" spans="1:8" x14ac:dyDescent="0.25">
      <c r="A245" s="67"/>
      <c r="B245" s="66"/>
      <c r="C245" s="66"/>
      <c r="D245" s="66"/>
      <c r="E245" s="66"/>
      <c r="F245" s="66"/>
      <c r="G245" s="66"/>
      <c r="H245" s="66"/>
    </row>
    <row r="246" spans="1:8" x14ac:dyDescent="0.25">
      <c r="A246" s="67"/>
      <c r="B246" s="66"/>
      <c r="C246" s="66"/>
      <c r="D246" s="66"/>
      <c r="E246" s="66"/>
      <c r="F246" s="66"/>
      <c r="G246" s="66"/>
      <c r="H246" s="66"/>
    </row>
    <row r="247" spans="1:8" x14ac:dyDescent="0.25">
      <c r="A247" s="67"/>
      <c r="B247" s="66"/>
      <c r="C247" s="66"/>
      <c r="D247" s="66"/>
      <c r="E247" s="66"/>
      <c r="F247" s="66"/>
      <c r="G247" s="66"/>
      <c r="H247" s="66"/>
    </row>
    <row r="248" spans="1:8" x14ac:dyDescent="0.25">
      <c r="A248" s="67"/>
      <c r="B248" s="66"/>
      <c r="C248" s="66"/>
      <c r="D248" s="66"/>
      <c r="E248" s="66"/>
      <c r="F248" s="66"/>
      <c r="G248" s="66"/>
      <c r="H248" s="66"/>
    </row>
    <row r="249" spans="1:8" x14ac:dyDescent="0.25">
      <c r="A249" s="67"/>
      <c r="B249" s="66"/>
      <c r="C249" s="66"/>
      <c r="D249" s="66"/>
      <c r="E249" s="66"/>
      <c r="F249" s="66"/>
      <c r="G249" s="66"/>
      <c r="H249" s="66"/>
    </row>
    <row r="250" spans="1:8" x14ac:dyDescent="0.25">
      <c r="A250" s="67"/>
      <c r="B250" s="66"/>
      <c r="C250" s="66"/>
      <c r="D250" s="66"/>
      <c r="E250" s="66"/>
      <c r="F250" s="66"/>
      <c r="G250" s="66"/>
      <c r="H250" s="66"/>
    </row>
    <row r="251" spans="1:8" x14ac:dyDescent="0.25">
      <c r="A251" s="67"/>
      <c r="B251" s="66"/>
      <c r="C251" s="66"/>
      <c r="D251" s="66"/>
      <c r="E251" s="66"/>
      <c r="F251" s="66"/>
      <c r="G251" s="66"/>
      <c r="H251" s="66"/>
    </row>
    <row r="252" spans="1:8" x14ac:dyDescent="0.25">
      <c r="A252" s="67"/>
      <c r="B252" s="66"/>
      <c r="C252" s="66"/>
      <c r="D252" s="66"/>
      <c r="E252" s="66"/>
      <c r="F252" s="66"/>
      <c r="G252" s="66"/>
      <c r="H252" s="66"/>
    </row>
    <row r="253" spans="1:8" x14ac:dyDescent="0.25">
      <c r="A253" s="67"/>
      <c r="B253" s="66"/>
      <c r="C253" s="66"/>
      <c r="D253" s="66"/>
      <c r="E253" s="66"/>
      <c r="F253" s="66"/>
      <c r="G253" s="66"/>
      <c r="H253" s="66"/>
    </row>
    <row r="254" spans="1:8" x14ac:dyDescent="0.25">
      <c r="A254" s="67"/>
      <c r="B254" s="66"/>
      <c r="C254" s="66"/>
      <c r="D254" s="66"/>
      <c r="E254" s="66"/>
      <c r="F254" s="66"/>
      <c r="G254" s="66"/>
      <c r="H254" s="66"/>
    </row>
    <row r="255" spans="1:8" x14ac:dyDescent="0.25">
      <c r="A255" s="67"/>
      <c r="B255" s="66"/>
      <c r="C255" s="66"/>
      <c r="D255" s="66"/>
      <c r="E255" s="66"/>
      <c r="F255" s="66"/>
      <c r="G255" s="66"/>
      <c r="H255" s="66"/>
    </row>
    <row r="256" spans="1:8" x14ac:dyDescent="0.25">
      <c r="A256" s="67"/>
      <c r="B256" s="66"/>
      <c r="C256" s="66"/>
      <c r="D256" s="66"/>
      <c r="E256" s="66"/>
      <c r="F256" s="66"/>
      <c r="G256" s="66"/>
      <c r="H256" s="66"/>
    </row>
    <row r="257" spans="1:8" x14ac:dyDescent="0.25">
      <c r="A257" s="67"/>
      <c r="B257" s="66"/>
      <c r="C257" s="66"/>
      <c r="D257" s="66"/>
      <c r="E257" s="66"/>
      <c r="F257" s="66"/>
      <c r="G257" s="66"/>
      <c r="H257" s="66"/>
    </row>
    <row r="258" spans="1:8" x14ac:dyDescent="0.25">
      <c r="A258" s="67"/>
      <c r="B258" s="66"/>
      <c r="C258" s="66"/>
      <c r="D258" s="66"/>
      <c r="E258" s="66"/>
      <c r="F258" s="66"/>
      <c r="G258" s="66"/>
      <c r="H258" s="66"/>
    </row>
    <row r="259" spans="1:8" x14ac:dyDescent="0.25">
      <c r="A259" s="67"/>
      <c r="B259" s="66"/>
      <c r="C259" s="66"/>
      <c r="D259" s="66"/>
      <c r="E259" s="66"/>
      <c r="F259" s="66"/>
      <c r="G259" s="66"/>
      <c r="H259" s="66"/>
    </row>
    <row r="260" spans="1:8" x14ac:dyDescent="0.25">
      <c r="A260" s="67"/>
      <c r="B260" s="66"/>
      <c r="C260" s="66"/>
      <c r="D260" s="66"/>
      <c r="E260" s="66"/>
      <c r="F260" s="66"/>
      <c r="G260" s="66"/>
      <c r="H260" s="66"/>
    </row>
    <row r="261" spans="1:8" x14ac:dyDescent="0.25">
      <c r="A261" s="67"/>
      <c r="B261" s="66"/>
      <c r="C261" s="66"/>
      <c r="D261" s="66"/>
      <c r="E261" s="66"/>
      <c r="F261" s="66"/>
      <c r="G261" s="66"/>
      <c r="H261" s="66"/>
    </row>
    <row r="262" spans="1:8" x14ac:dyDescent="0.25">
      <c r="A262" s="67"/>
      <c r="B262" s="66"/>
      <c r="C262" s="66"/>
      <c r="D262" s="66"/>
      <c r="E262" s="66"/>
      <c r="F262" s="66"/>
      <c r="G262" s="66"/>
      <c r="H262" s="66"/>
    </row>
    <row r="263" spans="1:8" x14ac:dyDescent="0.25">
      <c r="A263" s="67"/>
      <c r="B263" s="66"/>
      <c r="C263" s="66"/>
      <c r="D263" s="66"/>
      <c r="E263" s="66"/>
      <c r="F263" s="66"/>
      <c r="G263" s="66"/>
      <c r="H263" s="66"/>
    </row>
    <row r="264" spans="1:8" x14ac:dyDescent="0.25">
      <c r="A264" s="67"/>
      <c r="B264" s="66"/>
      <c r="C264" s="66"/>
      <c r="D264" s="66"/>
      <c r="E264" s="66"/>
      <c r="F264" s="66"/>
      <c r="G264" s="66"/>
      <c r="H264" s="66"/>
    </row>
    <row r="265" spans="1:8" x14ac:dyDescent="0.25">
      <c r="A265" s="67"/>
      <c r="B265" s="66"/>
      <c r="C265" s="66"/>
      <c r="D265" s="66"/>
      <c r="E265" s="66"/>
      <c r="F265" s="66"/>
      <c r="G265" s="66"/>
      <c r="H265" s="66"/>
    </row>
    <row r="266" spans="1:8" x14ac:dyDescent="0.25">
      <c r="A266" s="67"/>
      <c r="B266" s="66"/>
      <c r="C266" s="66"/>
      <c r="D266" s="66"/>
      <c r="E266" s="66"/>
      <c r="F266" s="66"/>
      <c r="G266" s="66"/>
      <c r="H266" s="66"/>
    </row>
    <row r="267" spans="1:8" x14ac:dyDescent="0.25">
      <c r="A267" s="67"/>
      <c r="B267" s="66"/>
      <c r="C267" s="66"/>
      <c r="D267" s="66"/>
      <c r="E267" s="66"/>
      <c r="F267" s="66"/>
      <c r="G267" s="66"/>
      <c r="H267" s="66"/>
    </row>
    <row r="268" spans="1:8" x14ac:dyDescent="0.25">
      <c r="A268" s="67"/>
      <c r="B268" s="66"/>
      <c r="C268" s="66"/>
      <c r="D268" s="66"/>
      <c r="E268" s="66"/>
      <c r="F268" s="66"/>
      <c r="G268" s="66"/>
      <c r="H268" s="66"/>
    </row>
    <row r="269" spans="1:8" x14ac:dyDescent="0.25">
      <c r="A269" s="67"/>
      <c r="B269" s="66"/>
      <c r="C269" s="66"/>
      <c r="D269" s="66"/>
      <c r="E269" s="66"/>
      <c r="F269" s="66"/>
      <c r="G269" s="66"/>
      <c r="H269" s="66"/>
    </row>
    <row r="270" spans="1:8" x14ac:dyDescent="0.25">
      <c r="A270" s="67"/>
      <c r="B270" s="66"/>
      <c r="C270" s="66"/>
      <c r="D270" s="66"/>
      <c r="E270" s="66"/>
      <c r="F270" s="66"/>
      <c r="G270" s="66"/>
      <c r="H270" s="66"/>
    </row>
    <row r="271" spans="1:8" x14ac:dyDescent="0.25">
      <c r="A271" s="67"/>
      <c r="B271" s="66"/>
      <c r="C271" s="66"/>
      <c r="D271" s="66"/>
      <c r="E271" s="66"/>
      <c r="F271" s="66"/>
      <c r="G271" s="66"/>
      <c r="H271" s="66"/>
    </row>
    <row r="272" spans="1:8" x14ac:dyDescent="0.25">
      <c r="A272" s="67"/>
      <c r="B272" s="66"/>
      <c r="C272" s="66"/>
      <c r="D272" s="66"/>
      <c r="E272" s="66"/>
      <c r="F272" s="66"/>
      <c r="G272" s="66"/>
      <c r="H272" s="66"/>
    </row>
    <row r="273" spans="1:8" x14ac:dyDescent="0.25">
      <c r="A273" s="67"/>
      <c r="B273" s="66"/>
      <c r="C273" s="66"/>
      <c r="D273" s="66"/>
      <c r="E273" s="66"/>
      <c r="F273" s="66"/>
      <c r="G273" s="66"/>
      <c r="H273" s="66"/>
    </row>
    <row r="274" spans="1:8" x14ac:dyDescent="0.25">
      <c r="A274" s="67"/>
      <c r="B274" s="66"/>
      <c r="C274" s="66"/>
      <c r="D274" s="66"/>
      <c r="E274" s="66"/>
      <c r="F274" s="66"/>
      <c r="G274" s="66"/>
      <c r="H274" s="66"/>
    </row>
    <row r="275" spans="1:8" x14ac:dyDescent="0.25">
      <c r="A275" s="67"/>
      <c r="B275" s="66"/>
      <c r="C275" s="66"/>
      <c r="D275" s="66"/>
      <c r="E275" s="66"/>
      <c r="F275" s="66"/>
      <c r="G275" s="66"/>
      <c r="H275" s="66"/>
    </row>
    <row r="276" spans="1:8" x14ac:dyDescent="0.25">
      <c r="A276" s="67"/>
      <c r="B276" s="66"/>
      <c r="C276" s="66"/>
      <c r="D276" s="66"/>
      <c r="E276" s="66"/>
      <c r="F276" s="66"/>
      <c r="G276" s="66"/>
      <c r="H276" s="66"/>
    </row>
    <row r="277" spans="1:8" x14ac:dyDescent="0.25">
      <c r="A277" s="67"/>
      <c r="B277" s="66"/>
      <c r="C277" s="66"/>
      <c r="D277" s="66"/>
      <c r="E277" s="66"/>
      <c r="F277" s="66"/>
      <c r="G277" s="66"/>
      <c r="H277" s="66"/>
    </row>
    <row r="278" spans="1:8" x14ac:dyDescent="0.25">
      <c r="A278" s="67"/>
      <c r="B278" s="66"/>
      <c r="C278" s="66"/>
      <c r="D278" s="66"/>
      <c r="E278" s="66"/>
      <c r="F278" s="66"/>
      <c r="G278" s="66"/>
      <c r="H278" s="66"/>
    </row>
    <row r="279" spans="1:8" x14ac:dyDescent="0.25">
      <c r="A279" s="67"/>
      <c r="B279" s="66"/>
      <c r="C279" s="66"/>
      <c r="D279" s="66"/>
      <c r="E279" s="66"/>
      <c r="F279" s="66"/>
      <c r="G279" s="66"/>
      <c r="H279" s="66"/>
    </row>
    <row r="280" spans="1:8" x14ac:dyDescent="0.25">
      <c r="A280" s="67"/>
      <c r="B280" s="66"/>
      <c r="C280" s="66"/>
      <c r="D280" s="66"/>
      <c r="E280" s="66"/>
      <c r="F280" s="66"/>
      <c r="G280" s="66"/>
      <c r="H280" s="66"/>
    </row>
    <row r="281" spans="1:8" x14ac:dyDescent="0.25">
      <c r="A281" s="67"/>
      <c r="B281" s="66"/>
      <c r="C281" s="66"/>
      <c r="D281" s="66"/>
      <c r="E281" s="66"/>
      <c r="F281" s="66"/>
      <c r="G281" s="66"/>
      <c r="H281" s="66"/>
    </row>
    <row r="282" spans="1:8" x14ac:dyDescent="0.25">
      <c r="A282" s="67"/>
      <c r="B282" s="66"/>
      <c r="C282" s="66"/>
      <c r="D282" s="66"/>
      <c r="E282" s="66"/>
      <c r="F282" s="66"/>
      <c r="G282" s="66"/>
      <c r="H282" s="66"/>
    </row>
    <row r="283" spans="1:8" x14ac:dyDescent="0.25">
      <c r="A283" s="67"/>
      <c r="B283" s="66"/>
      <c r="C283" s="66"/>
      <c r="D283" s="66"/>
      <c r="E283" s="66"/>
      <c r="F283" s="66"/>
      <c r="G283" s="66"/>
      <c r="H283" s="66"/>
    </row>
    <row r="284" spans="1:8" x14ac:dyDescent="0.25">
      <c r="A284" s="67"/>
      <c r="B284" s="66"/>
      <c r="C284" s="66"/>
      <c r="D284" s="66"/>
      <c r="E284" s="66"/>
      <c r="F284" s="66"/>
      <c r="G284" s="66"/>
      <c r="H284" s="66"/>
    </row>
    <row r="285" spans="1:8" x14ac:dyDescent="0.25">
      <c r="A285" s="67"/>
      <c r="B285" s="66"/>
      <c r="C285" s="66"/>
      <c r="D285" s="66"/>
      <c r="E285" s="66"/>
      <c r="F285" s="66"/>
      <c r="G285" s="66"/>
      <c r="H285" s="66"/>
    </row>
    <row r="286" spans="1:8" x14ac:dyDescent="0.25">
      <c r="A286" s="67"/>
      <c r="B286" s="66"/>
      <c r="C286" s="66"/>
      <c r="D286" s="66"/>
      <c r="E286" s="66"/>
      <c r="F286" s="66"/>
      <c r="G286" s="66"/>
      <c r="H286" s="66"/>
    </row>
    <row r="287" spans="1:8" x14ac:dyDescent="0.25">
      <c r="A287" s="67"/>
      <c r="B287" s="66"/>
      <c r="C287" s="66"/>
      <c r="D287" s="66"/>
      <c r="E287" s="66"/>
      <c r="F287" s="66"/>
      <c r="G287" s="66"/>
      <c r="H287" s="66"/>
    </row>
    <row r="288" spans="1:8" x14ac:dyDescent="0.25">
      <c r="A288" s="67"/>
      <c r="B288" s="66"/>
      <c r="C288" s="66"/>
      <c r="D288" s="66"/>
      <c r="E288" s="66"/>
      <c r="F288" s="66"/>
      <c r="G288" s="66"/>
      <c r="H288" s="66"/>
    </row>
    <row r="289" spans="1:8" x14ac:dyDescent="0.25">
      <c r="A289" s="67"/>
      <c r="B289" s="66"/>
      <c r="C289" s="66"/>
      <c r="D289" s="66"/>
      <c r="E289" s="66"/>
      <c r="F289" s="66"/>
      <c r="G289" s="66"/>
      <c r="H289" s="66"/>
    </row>
    <row r="290" spans="1:8" x14ac:dyDescent="0.25">
      <c r="A290" s="67"/>
      <c r="B290" s="66"/>
      <c r="C290" s="66"/>
      <c r="D290" s="66"/>
      <c r="E290" s="66"/>
      <c r="F290" s="66"/>
      <c r="G290" s="66"/>
      <c r="H290" s="66"/>
    </row>
    <row r="291" spans="1:8" x14ac:dyDescent="0.25">
      <c r="A291" s="67"/>
      <c r="B291" s="66"/>
      <c r="C291" s="66"/>
      <c r="D291" s="66"/>
      <c r="E291" s="66"/>
      <c r="F291" s="66"/>
      <c r="G291" s="66"/>
      <c r="H291" s="66"/>
    </row>
    <row r="292" spans="1:8" x14ac:dyDescent="0.25">
      <c r="A292" s="67"/>
      <c r="B292" s="66"/>
      <c r="C292" s="66"/>
      <c r="D292" s="66"/>
      <c r="E292" s="66"/>
      <c r="F292" s="66"/>
      <c r="G292" s="66"/>
      <c r="H292" s="66"/>
    </row>
    <row r="293" spans="1:8" x14ac:dyDescent="0.25">
      <c r="A293" s="67"/>
      <c r="B293" s="66"/>
      <c r="C293" s="66"/>
      <c r="D293" s="66"/>
      <c r="E293" s="66"/>
      <c r="F293" s="66"/>
      <c r="G293" s="66"/>
      <c r="H293" s="66"/>
    </row>
    <row r="294" spans="1:8" x14ac:dyDescent="0.25">
      <c r="A294" s="67"/>
      <c r="B294" s="66"/>
      <c r="C294" s="66"/>
      <c r="D294" s="66"/>
      <c r="E294" s="66"/>
      <c r="F294" s="66"/>
      <c r="G294" s="66"/>
      <c r="H294" s="66"/>
    </row>
    <row r="295" spans="1:8" x14ac:dyDescent="0.25">
      <c r="A295" s="67"/>
      <c r="B295" s="66"/>
      <c r="C295" s="66"/>
      <c r="D295" s="66"/>
      <c r="E295" s="66"/>
      <c r="F295" s="66"/>
      <c r="G295" s="66"/>
      <c r="H295" s="66"/>
    </row>
    <row r="296" spans="1:8" x14ac:dyDescent="0.25">
      <c r="A296" s="67"/>
      <c r="B296" s="66"/>
      <c r="C296" s="66"/>
      <c r="D296" s="66"/>
      <c r="E296" s="66"/>
      <c r="F296" s="66"/>
      <c r="G296" s="66"/>
      <c r="H296" s="66"/>
    </row>
    <row r="297" spans="1:8" x14ac:dyDescent="0.25">
      <c r="A297" s="67"/>
      <c r="B297" s="66"/>
      <c r="C297" s="66"/>
      <c r="D297" s="66"/>
      <c r="E297" s="66"/>
      <c r="F297" s="66"/>
      <c r="G297" s="66"/>
      <c r="H297" s="66"/>
    </row>
    <row r="298" spans="1:8" x14ac:dyDescent="0.25">
      <c r="A298" s="67"/>
      <c r="B298" s="66"/>
      <c r="C298" s="66"/>
      <c r="D298" s="66"/>
      <c r="E298" s="66"/>
      <c r="F298" s="66"/>
      <c r="G298" s="66"/>
      <c r="H298" s="66"/>
    </row>
    <row r="299" spans="1:8" x14ac:dyDescent="0.25">
      <c r="A299" s="67"/>
      <c r="B299" s="66"/>
      <c r="C299" s="66"/>
      <c r="D299" s="66"/>
      <c r="E299" s="66"/>
      <c r="F299" s="66"/>
      <c r="G299" s="66"/>
      <c r="H299" s="66"/>
    </row>
    <row r="300" spans="1:8" x14ac:dyDescent="0.25">
      <c r="A300" s="67"/>
      <c r="B300" s="66"/>
      <c r="C300" s="66"/>
      <c r="D300" s="66"/>
      <c r="E300" s="66"/>
      <c r="F300" s="66"/>
      <c r="G300" s="66"/>
      <c r="H300" s="66"/>
    </row>
    <row r="301" spans="1:8" x14ac:dyDescent="0.25">
      <c r="A301" s="67"/>
      <c r="B301" s="66"/>
      <c r="C301" s="66"/>
      <c r="D301" s="66"/>
      <c r="E301" s="66"/>
      <c r="F301" s="66"/>
      <c r="G301" s="66"/>
      <c r="H301" s="66"/>
    </row>
    <row r="302" spans="1:8" x14ac:dyDescent="0.25">
      <c r="A302" s="67"/>
      <c r="B302" s="66"/>
      <c r="C302" s="66"/>
      <c r="D302" s="66"/>
      <c r="E302" s="66"/>
      <c r="F302" s="66"/>
      <c r="G302" s="66"/>
      <c r="H302" s="66"/>
    </row>
    <row r="303" spans="1:8" x14ac:dyDescent="0.25">
      <c r="A303" s="67"/>
      <c r="B303" s="66"/>
      <c r="C303" s="66"/>
      <c r="D303" s="66"/>
      <c r="E303" s="66"/>
      <c r="F303" s="66"/>
      <c r="G303" s="66"/>
      <c r="H303" s="66"/>
    </row>
    <row r="304" spans="1:8" x14ac:dyDescent="0.25">
      <c r="A304" s="67"/>
      <c r="B304" s="66"/>
      <c r="C304" s="66"/>
      <c r="D304" s="66"/>
      <c r="E304" s="66"/>
      <c r="F304" s="66"/>
      <c r="G304" s="66"/>
      <c r="H304" s="66"/>
    </row>
    <row r="305" spans="1:8" x14ac:dyDescent="0.25">
      <c r="A305" s="67"/>
      <c r="B305" s="66"/>
      <c r="C305" s="66"/>
      <c r="D305" s="66"/>
      <c r="E305" s="66"/>
      <c r="F305" s="66"/>
      <c r="G305" s="66"/>
      <c r="H305" s="66"/>
    </row>
    <row r="306" spans="1:8" x14ac:dyDescent="0.25">
      <c r="A306" s="67"/>
      <c r="B306" s="66"/>
      <c r="C306" s="66"/>
      <c r="D306" s="66"/>
      <c r="E306" s="66"/>
      <c r="F306" s="66"/>
      <c r="G306" s="66"/>
      <c r="H306" s="66"/>
    </row>
    <row r="307" spans="1:8" x14ac:dyDescent="0.25">
      <c r="A307" s="67"/>
      <c r="B307" s="66"/>
      <c r="C307" s="66"/>
      <c r="D307" s="66"/>
      <c r="E307" s="66"/>
      <c r="F307" s="66"/>
      <c r="G307" s="66"/>
      <c r="H307" s="66"/>
    </row>
    <row r="308" spans="1:8" x14ac:dyDescent="0.25">
      <c r="A308" s="67"/>
      <c r="B308" s="66"/>
      <c r="C308" s="66"/>
      <c r="D308" s="66"/>
      <c r="E308" s="66"/>
      <c r="F308" s="66"/>
      <c r="G308" s="66"/>
      <c r="H308" s="66"/>
    </row>
    <row r="309" spans="1:8" x14ac:dyDescent="0.25">
      <c r="A309" s="67"/>
      <c r="B309" s="66"/>
      <c r="C309" s="66"/>
      <c r="D309" s="66"/>
      <c r="E309" s="66"/>
      <c r="F309" s="66"/>
      <c r="G309" s="66"/>
      <c r="H309" s="66"/>
    </row>
    <row r="310" spans="1:8" x14ac:dyDescent="0.25">
      <c r="A310" s="67"/>
      <c r="B310" s="66"/>
      <c r="C310" s="66"/>
      <c r="D310" s="66"/>
      <c r="E310" s="66"/>
      <c r="F310" s="66"/>
      <c r="G310" s="66"/>
      <c r="H310" s="66"/>
    </row>
    <row r="311" spans="1:8" x14ac:dyDescent="0.25">
      <c r="A311" s="67"/>
      <c r="B311" s="66"/>
      <c r="C311" s="66"/>
      <c r="D311" s="66"/>
      <c r="E311" s="66"/>
      <c r="F311" s="66"/>
      <c r="G311" s="66"/>
      <c r="H311" s="66"/>
    </row>
    <row r="312" spans="1:8" x14ac:dyDescent="0.25">
      <c r="A312" s="67"/>
      <c r="B312" s="66"/>
      <c r="C312" s="66"/>
      <c r="D312" s="66"/>
      <c r="E312" s="66"/>
      <c r="F312" s="66"/>
      <c r="G312" s="66"/>
      <c r="H312" s="66"/>
    </row>
    <row r="313" spans="1:8" x14ac:dyDescent="0.25">
      <c r="A313" s="67"/>
      <c r="B313" s="66"/>
      <c r="C313" s="66"/>
      <c r="D313" s="66"/>
      <c r="E313" s="66"/>
      <c r="F313" s="66"/>
      <c r="G313" s="66"/>
      <c r="H313" s="66"/>
    </row>
    <row r="314" spans="1:8" x14ac:dyDescent="0.25">
      <c r="A314" s="67"/>
      <c r="B314" s="66"/>
      <c r="C314" s="66"/>
      <c r="D314" s="66"/>
      <c r="E314" s="66"/>
      <c r="F314" s="66"/>
      <c r="G314" s="66"/>
      <c r="H314" s="66"/>
    </row>
    <row r="315" spans="1:8" x14ac:dyDescent="0.25">
      <c r="A315" s="67"/>
      <c r="B315" s="66"/>
      <c r="C315" s="66"/>
      <c r="D315" s="66"/>
      <c r="E315" s="66"/>
      <c r="F315" s="66"/>
      <c r="G315" s="66"/>
      <c r="H315" s="66"/>
    </row>
    <row r="316" spans="1:8" x14ac:dyDescent="0.25">
      <c r="A316" s="67"/>
      <c r="B316" s="66"/>
      <c r="C316" s="66"/>
      <c r="D316" s="66"/>
      <c r="E316" s="66"/>
      <c r="F316" s="66"/>
      <c r="G316" s="66"/>
      <c r="H316" s="66"/>
    </row>
    <row r="317" spans="1:8" x14ac:dyDescent="0.25">
      <c r="A317" s="67"/>
      <c r="B317" s="66"/>
      <c r="C317" s="66"/>
      <c r="D317" s="66"/>
      <c r="E317" s="66"/>
      <c r="F317" s="66"/>
      <c r="G317" s="66"/>
      <c r="H317" s="66"/>
    </row>
    <row r="318" spans="1:8" x14ac:dyDescent="0.25">
      <c r="A318" s="67"/>
      <c r="B318" s="66"/>
      <c r="C318" s="66"/>
      <c r="D318" s="66"/>
      <c r="E318" s="66"/>
      <c r="F318" s="66"/>
      <c r="G318" s="66"/>
      <c r="H318" s="66"/>
    </row>
    <row r="319" spans="1:8" x14ac:dyDescent="0.25">
      <c r="A319" s="67"/>
      <c r="B319" s="66"/>
      <c r="C319" s="66"/>
      <c r="D319" s="66"/>
      <c r="E319" s="66"/>
      <c r="F319" s="66"/>
      <c r="G319" s="66"/>
      <c r="H319" s="66"/>
    </row>
    <row r="320" spans="1:8" x14ac:dyDescent="0.25">
      <c r="A320" s="67"/>
      <c r="B320" s="66"/>
      <c r="C320" s="66"/>
      <c r="D320" s="66"/>
      <c r="E320" s="66"/>
      <c r="F320" s="66"/>
      <c r="G320" s="66"/>
      <c r="H320" s="66"/>
    </row>
    <row r="321" spans="1:8" x14ac:dyDescent="0.25">
      <c r="A321" s="67"/>
      <c r="B321" s="66"/>
      <c r="C321" s="66"/>
      <c r="D321" s="66"/>
      <c r="E321" s="66"/>
      <c r="F321" s="66"/>
      <c r="G321" s="66"/>
      <c r="H321" s="66"/>
    </row>
    <row r="322" spans="1:8" x14ac:dyDescent="0.25">
      <c r="A322" s="67"/>
      <c r="B322" s="66"/>
      <c r="C322" s="66"/>
      <c r="D322" s="66"/>
      <c r="E322" s="66"/>
      <c r="F322" s="66"/>
      <c r="G322" s="66"/>
      <c r="H322" s="66"/>
    </row>
    <row r="323" spans="1:8" x14ac:dyDescent="0.25">
      <c r="A323" s="67"/>
      <c r="B323" s="66"/>
      <c r="C323" s="66"/>
      <c r="D323" s="66"/>
      <c r="E323" s="66"/>
      <c r="F323" s="66"/>
      <c r="G323" s="66"/>
      <c r="H323" s="66"/>
    </row>
    <row r="324" spans="1:8" x14ac:dyDescent="0.25">
      <c r="A324" s="67"/>
      <c r="B324" s="66"/>
      <c r="C324" s="66"/>
      <c r="D324" s="66"/>
      <c r="E324" s="66"/>
      <c r="F324" s="66"/>
      <c r="G324" s="66"/>
      <c r="H324" s="66"/>
    </row>
    <row r="325" spans="1:8" x14ac:dyDescent="0.25">
      <c r="A325" s="67"/>
      <c r="B325" s="66"/>
      <c r="C325" s="66"/>
      <c r="D325" s="66"/>
      <c r="E325" s="66"/>
      <c r="F325" s="66"/>
      <c r="G325" s="66"/>
      <c r="H325" s="66"/>
    </row>
    <row r="326" spans="1:8" x14ac:dyDescent="0.25">
      <c r="A326" s="67"/>
      <c r="B326" s="66"/>
      <c r="C326" s="66"/>
      <c r="D326" s="66"/>
      <c r="E326" s="66"/>
      <c r="F326" s="66"/>
      <c r="G326" s="66"/>
      <c r="H326" s="66"/>
    </row>
    <row r="327" spans="1:8" x14ac:dyDescent="0.25">
      <c r="A327" s="67"/>
      <c r="B327" s="66"/>
      <c r="C327" s="66"/>
      <c r="D327" s="66"/>
      <c r="E327" s="66"/>
      <c r="F327" s="66"/>
      <c r="G327" s="66"/>
      <c r="H327" s="66"/>
    </row>
    <row r="328" spans="1:8" x14ac:dyDescent="0.25">
      <c r="A328" s="67"/>
      <c r="B328" s="66"/>
      <c r="C328" s="66"/>
      <c r="D328" s="66"/>
      <c r="E328" s="66"/>
      <c r="F328" s="66"/>
      <c r="G328" s="66"/>
      <c r="H328" s="66"/>
    </row>
    <row r="329" spans="1:8" x14ac:dyDescent="0.25">
      <c r="A329" s="67"/>
      <c r="B329" s="66"/>
      <c r="C329" s="66"/>
      <c r="D329" s="66"/>
      <c r="E329" s="66"/>
      <c r="F329" s="66"/>
      <c r="G329" s="66"/>
      <c r="H329" s="66"/>
    </row>
    <row r="330" spans="1:8" x14ac:dyDescent="0.25">
      <c r="A330" s="67"/>
      <c r="B330" s="66"/>
      <c r="C330" s="66"/>
      <c r="D330" s="66"/>
      <c r="E330" s="66"/>
      <c r="F330" s="66"/>
      <c r="G330" s="66"/>
      <c r="H330" s="66"/>
    </row>
    <row r="331" spans="1:8" x14ac:dyDescent="0.25">
      <c r="A331" s="67"/>
      <c r="B331" s="66"/>
      <c r="C331" s="66"/>
      <c r="D331" s="66"/>
      <c r="E331" s="66"/>
      <c r="F331" s="66"/>
      <c r="G331" s="66"/>
      <c r="H331" s="66"/>
    </row>
    <row r="332" spans="1:8" x14ac:dyDescent="0.25">
      <c r="A332" s="67"/>
      <c r="B332" s="66"/>
      <c r="C332" s="66"/>
      <c r="D332" s="66"/>
      <c r="E332" s="66"/>
      <c r="F332" s="66"/>
      <c r="G332" s="66"/>
      <c r="H332" s="66"/>
    </row>
    <row r="333" spans="1:8" x14ac:dyDescent="0.25">
      <c r="A333" s="67"/>
      <c r="B333" s="66"/>
      <c r="C333" s="66"/>
      <c r="D333" s="66"/>
      <c r="E333" s="66"/>
      <c r="F333" s="66"/>
      <c r="G333" s="66"/>
      <c r="H333" s="66"/>
    </row>
    <row r="334" spans="1:8" x14ac:dyDescent="0.25">
      <c r="A334" s="67"/>
      <c r="B334" s="66"/>
      <c r="C334" s="66"/>
      <c r="D334" s="66"/>
      <c r="E334" s="66"/>
      <c r="F334" s="66"/>
      <c r="G334" s="66"/>
      <c r="H334" s="66"/>
    </row>
    <row r="335" spans="1:8" x14ac:dyDescent="0.25">
      <c r="A335" s="67"/>
      <c r="B335" s="66"/>
      <c r="C335" s="66"/>
      <c r="D335" s="66"/>
      <c r="E335" s="66"/>
      <c r="F335" s="66"/>
      <c r="G335" s="66"/>
      <c r="H335" s="66"/>
    </row>
    <row r="336" spans="1:8" x14ac:dyDescent="0.25">
      <c r="A336" s="67"/>
      <c r="B336" s="66"/>
      <c r="C336" s="66"/>
      <c r="D336" s="66"/>
      <c r="E336" s="66"/>
      <c r="F336" s="66"/>
      <c r="G336" s="66"/>
      <c r="H336" s="66"/>
    </row>
    <row r="337" spans="1:8" x14ac:dyDescent="0.25">
      <c r="A337" s="67"/>
      <c r="B337" s="66"/>
      <c r="C337" s="66"/>
      <c r="D337" s="66"/>
      <c r="E337" s="66"/>
      <c r="F337" s="66"/>
      <c r="G337" s="66"/>
      <c r="H337" s="66"/>
    </row>
    <row r="338" spans="1:8" x14ac:dyDescent="0.25">
      <c r="A338" s="67"/>
      <c r="B338" s="66"/>
      <c r="C338" s="66"/>
      <c r="D338" s="66"/>
      <c r="E338" s="66"/>
      <c r="F338" s="66"/>
      <c r="G338" s="66"/>
      <c r="H338" s="66"/>
    </row>
    <row r="339" spans="1:8" x14ac:dyDescent="0.25">
      <c r="A339" s="67"/>
      <c r="B339" s="66"/>
      <c r="C339" s="66"/>
      <c r="D339" s="66"/>
      <c r="E339" s="66"/>
      <c r="F339" s="66"/>
      <c r="G339" s="66"/>
      <c r="H339" s="66"/>
    </row>
    <row r="340" spans="1:8" x14ac:dyDescent="0.25">
      <c r="A340" s="67"/>
      <c r="B340" s="66"/>
      <c r="C340" s="66"/>
      <c r="D340" s="66"/>
      <c r="E340" s="66"/>
      <c r="F340" s="66"/>
      <c r="G340" s="66"/>
      <c r="H340" s="66"/>
    </row>
    <row r="341" spans="1:8" x14ac:dyDescent="0.25">
      <c r="A341" s="67"/>
      <c r="B341" s="66"/>
      <c r="C341" s="66"/>
      <c r="D341" s="66"/>
      <c r="E341" s="66"/>
      <c r="F341" s="66"/>
      <c r="G341" s="66"/>
      <c r="H341" s="66"/>
    </row>
    <row r="342" spans="1:8" x14ac:dyDescent="0.25">
      <c r="A342" s="67"/>
      <c r="B342" s="66"/>
      <c r="C342" s="66"/>
      <c r="D342" s="66"/>
      <c r="E342" s="66"/>
      <c r="F342" s="66"/>
      <c r="G342" s="66"/>
      <c r="H342" s="66"/>
    </row>
    <row r="343" spans="1:8" x14ac:dyDescent="0.25">
      <c r="A343" s="67"/>
      <c r="B343" s="66"/>
      <c r="C343" s="66"/>
      <c r="D343" s="66"/>
      <c r="E343" s="66"/>
      <c r="F343" s="66"/>
      <c r="G343" s="66"/>
      <c r="H343" s="66"/>
    </row>
    <row r="344" spans="1:8" x14ac:dyDescent="0.25">
      <c r="A344" s="67"/>
      <c r="B344" s="66"/>
      <c r="C344" s="66"/>
      <c r="D344" s="66"/>
      <c r="E344" s="66"/>
      <c r="F344" s="66"/>
      <c r="G344" s="66"/>
      <c r="H344" s="66"/>
    </row>
    <row r="345" spans="1:8" x14ac:dyDescent="0.25">
      <c r="A345" s="67"/>
      <c r="B345" s="66"/>
      <c r="C345" s="66"/>
      <c r="D345" s="66"/>
      <c r="E345" s="66"/>
      <c r="F345" s="66"/>
      <c r="G345" s="66"/>
      <c r="H345" s="66"/>
    </row>
    <row r="346" spans="1:8" x14ac:dyDescent="0.25">
      <c r="A346" s="67"/>
      <c r="B346" s="66"/>
      <c r="C346" s="66"/>
      <c r="D346" s="66"/>
      <c r="E346" s="66"/>
      <c r="F346" s="66"/>
      <c r="G346" s="66"/>
      <c r="H346" s="66"/>
    </row>
    <row r="347" spans="1:8" x14ac:dyDescent="0.25">
      <c r="A347" s="67"/>
      <c r="B347" s="66"/>
      <c r="C347" s="66"/>
      <c r="D347" s="66"/>
      <c r="E347" s="66"/>
      <c r="F347" s="66"/>
      <c r="G347" s="66"/>
      <c r="H347" s="66"/>
    </row>
    <row r="348" spans="1:8" x14ac:dyDescent="0.25">
      <c r="A348" s="67"/>
      <c r="B348" s="66"/>
      <c r="C348" s="66"/>
      <c r="D348" s="66"/>
      <c r="E348" s="66"/>
      <c r="F348" s="66"/>
      <c r="G348" s="66"/>
      <c r="H348" s="66"/>
    </row>
    <row r="349" spans="1:8" x14ac:dyDescent="0.25">
      <c r="A349" s="67"/>
      <c r="B349" s="66"/>
      <c r="C349" s="66"/>
      <c r="D349" s="66"/>
      <c r="E349" s="66"/>
      <c r="F349" s="66"/>
      <c r="G349" s="66"/>
      <c r="H349" s="66"/>
    </row>
    <row r="350" spans="1:8" x14ac:dyDescent="0.25">
      <c r="A350" s="67"/>
      <c r="B350" s="66"/>
      <c r="C350" s="66"/>
      <c r="D350" s="66"/>
      <c r="E350" s="66"/>
      <c r="F350" s="66"/>
      <c r="G350" s="66"/>
      <c r="H350" s="66"/>
    </row>
    <row r="351" spans="1:8" x14ac:dyDescent="0.25">
      <c r="A351" s="67"/>
      <c r="B351" s="66"/>
      <c r="C351" s="66"/>
      <c r="D351" s="66"/>
      <c r="E351" s="66"/>
      <c r="F351" s="66"/>
      <c r="G351" s="66"/>
      <c r="H351" s="66"/>
    </row>
    <row r="352" spans="1:8" x14ac:dyDescent="0.25">
      <c r="A352" s="67"/>
      <c r="B352" s="66"/>
      <c r="C352" s="66"/>
      <c r="D352" s="66"/>
      <c r="E352" s="66"/>
      <c r="F352" s="66"/>
      <c r="G352" s="66"/>
      <c r="H352" s="66"/>
    </row>
    <row r="353" spans="1:8" x14ac:dyDescent="0.25">
      <c r="A353" s="67"/>
      <c r="B353" s="66"/>
      <c r="C353" s="66"/>
      <c r="D353" s="66"/>
      <c r="E353" s="66"/>
      <c r="F353" s="66"/>
      <c r="G353" s="66"/>
      <c r="H353" s="66"/>
    </row>
    <row r="354" spans="1:8" x14ac:dyDescent="0.25">
      <c r="A354" s="67"/>
      <c r="B354" s="66"/>
      <c r="C354" s="66"/>
      <c r="D354" s="66"/>
      <c r="E354" s="66"/>
      <c r="F354" s="66"/>
      <c r="G354" s="66"/>
      <c r="H354" s="66"/>
    </row>
    <row r="355" spans="1:8" x14ac:dyDescent="0.25">
      <c r="A355" s="67"/>
      <c r="B355" s="66"/>
      <c r="C355" s="66"/>
      <c r="D355" s="66"/>
      <c r="E355" s="66"/>
      <c r="F355" s="66"/>
      <c r="G355" s="66"/>
      <c r="H355" s="66"/>
    </row>
    <row r="356" spans="1:8" x14ac:dyDescent="0.25">
      <c r="A356" s="67"/>
      <c r="B356" s="66"/>
      <c r="C356" s="66"/>
      <c r="D356" s="66"/>
      <c r="E356" s="66"/>
      <c r="F356" s="66"/>
      <c r="G356" s="66"/>
      <c r="H356" s="66"/>
    </row>
    <row r="357" spans="1:8" x14ac:dyDescent="0.25">
      <c r="A357" s="67"/>
      <c r="B357" s="66"/>
      <c r="C357" s="66"/>
      <c r="D357" s="66"/>
      <c r="E357" s="66"/>
      <c r="F357" s="66"/>
      <c r="G357" s="66"/>
      <c r="H357" s="66"/>
    </row>
    <row r="358" spans="1:8" x14ac:dyDescent="0.25">
      <c r="A358" s="67"/>
      <c r="B358" s="66"/>
      <c r="C358" s="66"/>
      <c r="D358" s="66"/>
      <c r="E358" s="66"/>
      <c r="F358" s="66"/>
      <c r="G358" s="66"/>
      <c r="H358" s="66"/>
    </row>
    <row r="359" spans="1:8" x14ac:dyDescent="0.25">
      <c r="A359" s="67"/>
      <c r="B359" s="66"/>
      <c r="C359" s="66"/>
      <c r="D359" s="66"/>
      <c r="E359" s="66"/>
      <c r="F359" s="66"/>
      <c r="G359" s="66"/>
      <c r="H359" s="66"/>
    </row>
    <row r="360" spans="1:8" x14ac:dyDescent="0.25">
      <c r="A360" s="67"/>
      <c r="B360" s="66"/>
      <c r="C360" s="66"/>
      <c r="D360" s="66"/>
      <c r="E360" s="66"/>
      <c r="F360" s="66"/>
      <c r="G360" s="66"/>
      <c r="H360" s="66"/>
    </row>
    <row r="361" spans="1:8" x14ac:dyDescent="0.25">
      <c r="A361" s="67"/>
      <c r="B361" s="66"/>
      <c r="C361" s="66"/>
      <c r="D361" s="66"/>
      <c r="E361" s="66"/>
      <c r="F361" s="66"/>
      <c r="G361" s="66"/>
      <c r="H361" s="66"/>
    </row>
    <row r="362" spans="1:8" x14ac:dyDescent="0.25">
      <c r="A362" s="67"/>
      <c r="B362" s="66"/>
      <c r="C362" s="66"/>
      <c r="D362" s="66"/>
      <c r="E362" s="66"/>
      <c r="F362" s="66"/>
      <c r="G362" s="66"/>
      <c r="H362" s="66"/>
    </row>
    <row r="363" spans="1:8" x14ac:dyDescent="0.25">
      <c r="A363" s="67"/>
      <c r="B363" s="66"/>
      <c r="C363" s="66"/>
      <c r="D363" s="66"/>
      <c r="E363" s="66"/>
      <c r="F363" s="66"/>
      <c r="G363" s="66"/>
      <c r="H363" s="66"/>
    </row>
    <row r="364" spans="1:8" x14ac:dyDescent="0.25">
      <c r="A364" s="67"/>
      <c r="B364" s="66"/>
      <c r="C364" s="66"/>
      <c r="D364" s="66"/>
      <c r="E364" s="66"/>
      <c r="F364" s="66"/>
      <c r="G364" s="66"/>
      <c r="H364" s="66"/>
    </row>
    <row r="365" spans="1:8" x14ac:dyDescent="0.25">
      <c r="A365" s="67"/>
      <c r="B365" s="66"/>
      <c r="C365" s="66"/>
      <c r="D365" s="66"/>
      <c r="E365" s="66"/>
      <c r="F365" s="66"/>
      <c r="G365" s="66"/>
      <c r="H365" s="66"/>
    </row>
    <row r="366" spans="1:8" x14ac:dyDescent="0.25">
      <c r="A366" s="67"/>
      <c r="B366" s="66"/>
      <c r="C366" s="66"/>
      <c r="D366" s="66"/>
      <c r="E366" s="66"/>
      <c r="F366" s="66"/>
      <c r="G366" s="66"/>
      <c r="H366" s="66"/>
    </row>
    <row r="367" spans="1:8" x14ac:dyDescent="0.25">
      <c r="A367" s="67"/>
      <c r="B367" s="66"/>
      <c r="C367" s="66"/>
      <c r="D367" s="66"/>
      <c r="E367" s="66"/>
      <c r="F367" s="66"/>
      <c r="G367" s="66"/>
      <c r="H367" s="66"/>
    </row>
    <row r="368" spans="1:8" x14ac:dyDescent="0.25">
      <c r="A368" s="67"/>
      <c r="B368" s="66"/>
      <c r="C368" s="66"/>
      <c r="D368" s="66"/>
      <c r="E368" s="66"/>
      <c r="F368" s="66"/>
      <c r="G368" s="66"/>
      <c r="H368" s="66"/>
    </row>
    <row r="369" spans="1:8" x14ac:dyDescent="0.25">
      <c r="A369" s="67"/>
      <c r="B369" s="66"/>
      <c r="C369" s="66"/>
      <c r="D369" s="66"/>
      <c r="E369" s="66"/>
      <c r="F369" s="66"/>
      <c r="G369" s="66"/>
      <c r="H369" s="66"/>
    </row>
    <row r="370" spans="1:8" x14ac:dyDescent="0.25">
      <c r="A370" s="67"/>
      <c r="B370" s="66"/>
      <c r="C370" s="66"/>
      <c r="D370" s="66"/>
      <c r="E370" s="66"/>
      <c r="F370" s="66"/>
      <c r="G370" s="66"/>
      <c r="H370" s="66"/>
    </row>
    <row r="371" spans="1:8" x14ac:dyDescent="0.25">
      <c r="A371" s="67"/>
      <c r="B371" s="66"/>
      <c r="C371" s="66"/>
      <c r="D371" s="66"/>
      <c r="E371" s="66"/>
      <c r="F371" s="66"/>
      <c r="G371" s="66"/>
      <c r="H371" s="66"/>
    </row>
    <row r="372" spans="1:8" x14ac:dyDescent="0.25">
      <c r="A372" s="67"/>
      <c r="B372" s="66"/>
      <c r="C372" s="66"/>
      <c r="D372" s="66"/>
      <c r="E372" s="66"/>
      <c r="F372" s="66"/>
      <c r="G372" s="66"/>
      <c r="H372" s="66"/>
    </row>
    <row r="373" spans="1:8" x14ac:dyDescent="0.25">
      <c r="A373" s="67"/>
      <c r="B373" s="66"/>
      <c r="C373" s="66"/>
      <c r="D373" s="66"/>
      <c r="E373" s="66"/>
      <c r="F373" s="66"/>
      <c r="G373" s="66"/>
      <c r="H373" s="66"/>
    </row>
    <row r="374" spans="1:8" x14ac:dyDescent="0.25">
      <c r="A374" s="67"/>
      <c r="B374" s="66"/>
      <c r="C374" s="66"/>
      <c r="D374" s="66"/>
      <c r="E374" s="66"/>
      <c r="F374" s="66"/>
      <c r="G374" s="66"/>
      <c r="H374" s="66"/>
    </row>
    <row r="375" spans="1:8" x14ac:dyDescent="0.25">
      <c r="A375" s="67"/>
      <c r="B375" s="66"/>
      <c r="C375" s="66"/>
      <c r="D375" s="66"/>
      <c r="E375" s="66"/>
      <c r="F375" s="66"/>
      <c r="G375" s="66"/>
      <c r="H375" s="66"/>
    </row>
    <row r="376" spans="1:8" x14ac:dyDescent="0.25">
      <c r="A376" s="67"/>
      <c r="B376" s="66"/>
      <c r="C376" s="66"/>
      <c r="D376" s="66"/>
      <c r="E376" s="66"/>
      <c r="F376" s="66"/>
      <c r="G376" s="66"/>
      <c r="H376" s="66"/>
    </row>
    <row r="377" spans="1:8" x14ac:dyDescent="0.25">
      <c r="A377" s="67"/>
      <c r="B377" s="66"/>
      <c r="C377" s="66"/>
      <c r="D377" s="66"/>
      <c r="E377" s="66"/>
      <c r="F377" s="66"/>
      <c r="G377" s="66"/>
      <c r="H377" s="66"/>
    </row>
    <row r="378" spans="1:8" x14ac:dyDescent="0.25">
      <c r="A378" s="67"/>
      <c r="B378" s="66"/>
      <c r="C378" s="66"/>
      <c r="D378" s="66"/>
      <c r="E378" s="66"/>
      <c r="F378" s="66"/>
      <c r="G378" s="66"/>
      <c r="H378" s="66"/>
    </row>
    <row r="379" spans="1:8" x14ac:dyDescent="0.25">
      <c r="A379" s="67"/>
      <c r="B379" s="66"/>
      <c r="C379" s="66"/>
      <c r="D379" s="66"/>
      <c r="E379" s="66"/>
      <c r="F379" s="66"/>
      <c r="G379" s="66"/>
      <c r="H379" s="66"/>
    </row>
    <row r="380" spans="1:8" x14ac:dyDescent="0.25">
      <c r="A380" s="67"/>
      <c r="B380" s="66"/>
      <c r="C380" s="66"/>
      <c r="D380" s="66"/>
      <c r="E380" s="66"/>
      <c r="F380" s="66"/>
      <c r="G380" s="66"/>
      <c r="H380" s="66"/>
    </row>
    <row r="381" spans="1:8" x14ac:dyDescent="0.25">
      <c r="A381" s="67"/>
      <c r="B381" s="66"/>
      <c r="C381" s="66"/>
      <c r="D381" s="66"/>
      <c r="E381" s="66"/>
      <c r="F381" s="66"/>
      <c r="G381" s="66"/>
      <c r="H381" s="66"/>
    </row>
    <row r="382" spans="1:8" x14ac:dyDescent="0.25">
      <c r="A382" s="67"/>
      <c r="B382" s="66"/>
      <c r="C382" s="66"/>
      <c r="D382" s="66"/>
      <c r="E382" s="66"/>
      <c r="F382" s="66"/>
      <c r="G382" s="66"/>
      <c r="H382" s="66"/>
    </row>
    <row r="383" spans="1:8" x14ac:dyDescent="0.25">
      <c r="A383" s="67"/>
      <c r="B383" s="66"/>
      <c r="C383" s="66"/>
      <c r="D383" s="66"/>
      <c r="E383" s="66"/>
      <c r="F383" s="66"/>
      <c r="G383" s="66"/>
      <c r="H383" s="66"/>
    </row>
    <row r="384" spans="1:8" x14ac:dyDescent="0.25">
      <c r="A384" s="67"/>
      <c r="B384" s="66"/>
      <c r="C384" s="66"/>
      <c r="D384" s="66"/>
      <c r="E384" s="66"/>
      <c r="F384" s="66"/>
      <c r="G384" s="66"/>
      <c r="H384" s="66"/>
    </row>
    <row r="385" spans="1:8" x14ac:dyDescent="0.25">
      <c r="A385" s="67"/>
      <c r="B385" s="66"/>
      <c r="C385" s="66"/>
      <c r="D385" s="66"/>
      <c r="E385" s="66"/>
      <c r="F385" s="66"/>
      <c r="G385" s="66"/>
      <c r="H385" s="66"/>
    </row>
    <row r="386" spans="1:8" x14ac:dyDescent="0.25">
      <c r="A386" s="67"/>
      <c r="B386" s="66"/>
      <c r="C386" s="66"/>
      <c r="D386" s="66"/>
      <c r="E386" s="66"/>
      <c r="F386" s="66"/>
      <c r="G386" s="66"/>
      <c r="H386" s="66"/>
    </row>
    <row r="387" spans="1:8" x14ac:dyDescent="0.25">
      <c r="A387" s="67"/>
      <c r="B387" s="66"/>
      <c r="C387" s="66"/>
      <c r="D387" s="66"/>
      <c r="E387" s="66"/>
      <c r="F387" s="66"/>
      <c r="G387" s="66"/>
      <c r="H387" s="66"/>
    </row>
    <row r="388" spans="1:8" x14ac:dyDescent="0.25">
      <c r="A388" s="67"/>
      <c r="B388" s="66"/>
      <c r="C388" s="66"/>
      <c r="D388" s="66"/>
      <c r="E388" s="66"/>
      <c r="F388" s="66"/>
      <c r="G388" s="66"/>
      <c r="H388" s="66"/>
    </row>
    <row r="389" spans="1:8" x14ac:dyDescent="0.25">
      <c r="A389" s="67"/>
      <c r="B389" s="66"/>
      <c r="C389" s="66"/>
      <c r="D389" s="66"/>
      <c r="E389" s="66"/>
      <c r="F389" s="66"/>
      <c r="G389" s="66"/>
      <c r="H389" s="66"/>
    </row>
    <row r="390" spans="1:8" x14ac:dyDescent="0.25">
      <c r="A390" s="67"/>
      <c r="B390" s="66"/>
      <c r="C390" s="66"/>
      <c r="D390" s="66"/>
      <c r="E390" s="66"/>
      <c r="F390" s="66"/>
      <c r="G390" s="66"/>
      <c r="H390" s="66"/>
    </row>
    <row r="391" spans="1:8" x14ac:dyDescent="0.25">
      <c r="A391" s="67"/>
      <c r="B391" s="66"/>
      <c r="C391" s="66"/>
      <c r="D391" s="66"/>
      <c r="E391" s="66"/>
      <c r="F391" s="66"/>
      <c r="G391" s="66"/>
      <c r="H391" s="66"/>
    </row>
    <row r="392" spans="1:8" x14ac:dyDescent="0.25">
      <c r="A392" s="67"/>
      <c r="B392" s="66"/>
      <c r="C392" s="66"/>
      <c r="D392" s="66"/>
      <c r="E392" s="66"/>
      <c r="F392" s="66"/>
      <c r="G392" s="66"/>
      <c r="H392" s="66"/>
    </row>
    <row r="393" spans="1:8" x14ac:dyDescent="0.25">
      <c r="A393" s="67"/>
      <c r="B393" s="66"/>
      <c r="C393" s="66"/>
      <c r="D393" s="66"/>
      <c r="E393" s="66"/>
      <c r="F393" s="66"/>
      <c r="G393" s="66"/>
      <c r="H393" s="66"/>
    </row>
    <row r="394" spans="1:8" x14ac:dyDescent="0.25">
      <c r="A394" s="67"/>
      <c r="B394" s="66"/>
      <c r="C394" s="66"/>
      <c r="D394" s="66"/>
      <c r="E394" s="66"/>
      <c r="F394" s="66"/>
      <c r="G394" s="66"/>
      <c r="H394" s="66"/>
    </row>
    <row r="395" spans="1:8" x14ac:dyDescent="0.25">
      <c r="A395" s="67"/>
      <c r="B395" s="66"/>
      <c r="C395" s="66"/>
      <c r="D395" s="66"/>
      <c r="E395" s="66"/>
      <c r="F395" s="66"/>
      <c r="G395" s="66"/>
      <c r="H395" s="66"/>
    </row>
    <row r="396" spans="1:8" x14ac:dyDescent="0.25">
      <c r="A396" s="67"/>
      <c r="B396" s="66"/>
      <c r="C396" s="66"/>
      <c r="D396" s="66"/>
      <c r="E396" s="66"/>
      <c r="F396" s="66"/>
      <c r="G396" s="66"/>
      <c r="H396" s="66"/>
    </row>
    <row r="397" spans="1:8" x14ac:dyDescent="0.25">
      <c r="A397" s="67"/>
      <c r="B397" s="66"/>
      <c r="C397" s="66"/>
      <c r="D397" s="66"/>
      <c r="E397" s="66"/>
      <c r="F397" s="66"/>
      <c r="G397" s="66"/>
      <c r="H397" s="66"/>
    </row>
    <row r="398" spans="1:8" x14ac:dyDescent="0.25">
      <c r="A398" s="67"/>
      <c r="B398" s="66"/>
      <c r="C398" s="66"/>
      <c r="D398" s="66"/>
      <c r="E398" s="66"/>
      <c r="F398" s="66"/>
      <c r="G398" s="66"/>
      <c r="H398" s="66"/>
    </row>
    <row r="399" spans="1:8" x14ac:dyDescent="0.25">
      <c r="A399" s="67"/>
      <c r="B399" s="66"/>
      <c r="C399" s="66"/>
      <c r="D399" s="66"/>
      <c r="E399" s="66"/>
      <c r="F399" s="66"/>
      <c r="G399" s="66"/>
      <c r="H399" s="66"/>
    </row>
    <row r="400" spans="1:8" x14ac:dyDescent="0.25">
      <c r="A400" s="67"/>
      <c r="B400" s="66"/>
      <c r="C400" s="66"/>
      <c r="D400" s="66"/>
      <c r="E400" s="66"/>
      <c r="F400" s="66"/>
      <c r="G400" s="66"/>
      <c r="H400" s="66"/>
    </row>
    <row r="401" spans="1:8" x14ac:dyDescent="0.25">
      <c r="A401" s="67"/>
      <c r="B401" s="66"/>
      <c r="C401" s="66"/>
      <c r="D401" s="66"/>
      <c r="E401" s="66"/>
      <c r="F401" s="66"/>
      <c r="G401" s="66"/>
      <c r="H401" s="66"/>
    </row>
    <row r="402" spans="1:8" x14ac:dyDescent="0.25">
      <c r="A402" s="67"/>
      <c r="B402" s="66"/>
      <c r="C402" s="66"/>
      <c r="D402" s="66"/>
      <c r="E402" s="66"/>
      <c r="F402" s="66"/>
      <c r="G402" s="66"/>
      <c r="H402" s="66"/>
    </row>
    <row r="403" spans="1:8" x14ac:dyDescent="0.25">
      <c r="A403" s="67"/>
      <c r="B403" s="66"/>
      <c r="C403" s="66"/>
      <c r="D403" s="66"/>
      <c r="E403" s="66"/>
      <c r="F403" s="66"/>
      <c r="G403" s="66"/>
      <c r="H403" s="66"/>
    </row>
    <row r="404" spans="1:8" x14ac:dyDescent="0.25">
      <c r="A404" s="67"/>
      <c r="B404" s="66"/>
      <c r="C404" s="66"/>
      <c r="D404" s="66"/>
      <c r="E404" s="66"/>
      <c r="F404" s="66"/>
      <c r="G404" s="66"/>
      <c r="H404" s="66"/>
    </row>
    <row r="405" spans="1:8" x14ac:dyDescent="0.25">
      <c r="A405" s="67"/>
      <c r="B405" s="66"/>
      <c r="C405" s="66"/>
      <c r="D405" s="66"/>
      <c r="E405" s="66"/>
      <c r="F405" s="66"/>
      <c r="G405" s="66"/>
      <c r="H405" s="66"/>
    </row>
    <row r="406" spans="1:8" x14ac:dyDescent="0.25">
      <c r="A406" s="67"/>
      <c r="B406" s="66"/>
      <c r="C406" s="66"/>
      <c r="D406" s="66"/>
      <c r="E406" s="66"/>
      <c r="F406" s="66"/>
      <c r="G406" s="66"/>
      <c r="H406" s="66"/>
    </row>
    <row r="407" spans="1:8" x14ac:dyDescent="0.25">
      <c r="A407" s="67"/>
      <c r="B407" s="66"/>
      <c r="C407" s="66"/>
      <c r="D407" s="66"/>
      <c r="E407" s="66"/>
      <c r="F407" s="66"/>
      <c r="G407" s="66"/>
      <c r="H407" s="66"/>
    </row>
    <row r="408" spans="1:8" x14ac:dyDescent="0.25">
      <c r="A408" s="67"/>
      <c r="B408" s="66"/>
      <c r="C408" s="66"/>
      <c r="D408" s="66"/>
      <c r="E408" s="66"/>
      <c r="F408" s="66"/>
      <c r="G408" s="66"/>
      <c r="H408" s="66"/>
    </row>
    <row r="409" spans="1:8" x14ac:dyDescent="0.25">
      <c r="A409" s="67"/>
      <c r="B409" s="66"/>
      <c r="C409" s="66"/>
      <c r="D409" s="66"/>
      <c r="E409" s="66"/>
      <c r="F409" s="66"/>
      <c r="G409" s="66"/>
      <c r="H409" s="66"/>
    </row>
    <row r="410" spans="1:8" x14ac:dyDescent="0.25">
      <c r="A410" s="67"/>
      <c r="B410" s="66"/>
      <c r="C410" s="66"/>
      <c r="D410" s="66"/>
      <c r="E410" s="66"/>
      <c r="F410" s="66"/>
      <c r="G410" s="66"/>
      <c r="H410" s="66"/>
    </row>
    <row r="411" spans="1:8" x14ac:dyDescent="0.25">
      <c r="A411" s="67"/>
      <c r="B411" s="66"/>
      <c r="C411" s="66"/>
      <c r="D411" s="66"/>
      <c r="E411" s="66"/>
      <c r="F411" s="66"/>
      <c r="G411" s="66"/>
      <c r="H411" s="66"/>
    </row>
    <row r="412" spans="1:8" x14ac:dyDescent="0.25">
      <c r="A412" s="67"/>
      <c r="B412" s="66"/>
      <c r="C412" s="66"/>
      <c r="D412" s="66"/>
      <c r="E412" s="66"/>
      <c r="F412" s="66"/>
      <c r="G412" s="66"/>
      <c r="H412" s="66"/>
    </row>
    <row r="413" spans="1:8" x14ac:dyDescent="0.25">
      <c r="A413" s="67"/>
      <c r="B413" s="66"/>
      <c r="C413" s="66"/>
      <c r="D413" s="66"/>
      <c r="E413" s="66"/>
      <c r="F413" s="66"/>
      <c r="G413" s="66"/>
      <c r="H413" s="66"/>
    </row>
    <row r="414" spans="1:8" x14ac:dyDescent="0.25">
      <c r="A414" s="67"/>
      <c r="B414" s="66"/>
      <c r="C414" s="66"/>
      <c r="D414" s="66"/>
      <c r="E414" s="66"/>
      <c r="F414" s="66"/>
      <c r="G414" s="66"/>
      <c r="H414" s="66"/>
    </row>
    <row r="415" spans="1:8" x14ac:dyDescent="0.25">
      <c r="A415" s="67"/>
      <c r="B415" s="66"/>
      <c r="C415" s="66"/>
      <c r="D415" s="66"/>
      <c r="E415" s="66"/>
      <c r="F415" s="66"/>
      <c r="G415" s="66"/>
      <c r="H415" s="66"/>
    </row>
    <row r="416" spans="1:8" x14ac:dyDescent="0.25">
      <c r="A416" s="67"/>
      <c r="B416" s="66"/>
      <c r="C416" s="66"/>
      <c r="D416" s="66"/>
      <c r="E416" s="66"/>
      <c r="F416" s="66"/>
      <c r="G416" s="66"/>
      <c r="H416" s="66"/>
    </row>
    <row r="417" spans="1:8" x14ac:dyDescent="0.25">
      <c r="A417" s="67"/>
      <c r="B417" s="66"/>
      <c r="C417" s="66"/>
      <c r="D417" s="66"/>
      <c r="E417" s="66"/>
      <c r="F417" s="66"/>
      <c r="G417" s="66"/>
      <c r="H417" s="66"/>
    </row>
    <row r="418" spans="1:8" x14ac:dyDescent="0.25">
      <c r="A418" s="67"/>
      <c r="B418" s="66"/>
      <c r="C418" s="66"/>
      <c r="D418" s="66"/>
      <c r="E418" s="66"/>
      <c r="F418" s="66"/>
      <c r="G418" s="66"/>
      <c r="H418" s="66"/>
    </row>
    <row r="419" spans="1:8" x14ac:dyDescent="0.25">
      <c r="A419" s="67"/>
      <c r="B419" s="66"/>
      <c r="C419" s="66"/>
      <c r="D419" s="66"/>
      <c r="E419" s="66"/>
      <c r="F419" s="66"/>
      <c r="G419" s="66"/>
      <c r="H419" s="66"/>
    </row>
    <row r="420" spans="1:8" x14ac:dyDescent="0.25">
      <c r="A420" s="67"/>
      <c r="B420" s="66"/>
      <c r="C420" s="66"/>
      <c r="D420" s="66"/>
      <c r="E420" s="66"/>
      <c r="F420" s="66"/>
      <c r="G420" s="66"/>
      <c r="H420" s="66"/>
    </row>
    <row r="421" spans="1:8" x14ac:dyDescent="0.25">
      <c r="A421" s="67"/>
      <c r="B421" s="66"/>
      <c r="C421" s="66"/>
      <c r="D421" s="66"/>
      <c r="E421" s="66"/>
      <c r="F421" s="66"/>
      <c r="G421" s="66"/>
      <c r="H421" s="66"/>
    </row>
    <row r="422" spans="1:8" x14ac:dyDescent="0.25">
      <c r="A422" s="67"/>
      <c r="B422" s="66"/>
      <c r="C422" s="66"/>
      <c r="D422" s="66"/>
      <c r="E422" s="66"/>
      <c r="F422" s="66"/>
      <c r="G422" s="66"/>
      <c r="H422" s="66"/>
    </row>
    <row r="423" spans="1:8" x14ac:dyDescent="0.25">
      <c r="A423" s="67"/>
      <c r="B423" s="66"/>
      <c r="C423" s="66"/>
      <c r="D423" s="66"/>
      <c r="E423" s="66"/>
      <c r="F423" s="66"/>
      <c r="G423" s="66"/>
      <c r="H423" s="66"/>
    </row>
    <row r="424" spans="1:8" x14ac:dyDescent="0.25">
      <c r="A424" s="67"/>
      <c r="B424" s="66"/>
      <c r="C424" s="66"/>
      <c r="D424" s="66"/>
      <c r="E424" s="66"/>
      <c r="F424" s="66"/>
      <c r="G424" s="66"/>
      <c r="H424" s="66"/>
    </row>
    <row r="425" spans="1:8" x14ac:dyDescent="0.25">
      <c r="A425" s="67"/>
      <c r="B425" s="66"/>
      <c r="C425" s="66"/>
      <c r="D425" s="66"/>
      <c r="E425" s="66"/>
      <c r="F425" s="66"/>
      <c r="G425" s="66"/>
      <c r="H425" s="66"/>
    </row>
    <row r="426" spans="1:8" x14ac:dyDescent="0.25">
      <c r="A426" s="67"/>
      <c r="B426" s="66"/>
      <c r="C426" s="66"/>
      <c r="D426" s="66"/>
      <c r="E426" s="66"/>
      <c r="F426" s="66"/>
      <c r="G426" s="66"/>
      <c r="H426" s="66"/>
    </row>
    <row r="427" spans="1:8" x14ac:dyDescent="0.25">
      <c r="A427" s="67"/>
      <c r="B427" s="66"/>
      <c r="C427" s="66"/>
      <c r="D427" s="66"/>
      <c r="E427" s="66"/>
      <c r="F427" s="66"/>
      <c r="G427" s="66"/>
      <c r="H427" s="66"/>
    </row>
    <row r="428" spans="1:8" x14ac:dyDescent="0.25">
      <c r="A428" s="67"/>
      <c r="B428" s="66"/>
      <c r="C428" s="66"/>
      <c r="D428" s="66"/>
      <c r="E428" s="66"/>
      <c r="F428" s="66"/>
      <c r="G428" s="66"/>
      <c r="H428" s="66"/>
    </row>
    <row r="429" spans="1:8" x14ac:dyDescent="0.25">
      <c r="A429" s="67"/>
      <c r="B429" s="66"/>
      <c r="C429" s="66"/>
      <c r="D429" s="66"/>
      <c r="E429" s="66"/>
      <c r="F429" s="66"/>
      <c r="G429" s="66"/>
      <c r="H429" s="66"/>
    </row>
    <row r="430" spans="1:8" x14ac:dyDescent="0.25">
      <c r="A430" s="67"/>
      <c r="B430" s="66"/>
      <c r="C430" s="66"/>
      <c r="D430" s="66"/>
      <c r="E430" s="66"/>
      <c r="F430" s="66"/>
      <c r="G430" s="66"/>
      <c r="H430" s="66"/>
    </row>
    <row r="431" spans="1:8" x14ac:dyDescent="0.25">
      <c r="A431" s="67"/>
      <c r="B431" s="66"/>
      <c r="C431" s="66"/>
      <c r="D431" s="66"/>
      <c r="E431" s="66"/>
      <c r="F431" s="66"/>
      <c r="G431" s="66"/>
      <c r="H431" s="66"/>
    </row>
    <row r="432" spans="1:8" x14ac:dyDescent="0.25">
      <c r="A432" s="67"/>
      <c r="B432" s="66"/>
      <c r="C432" s="66"/>
      <c r="D432" s="66"/>
      <c r="E432" s="66"/>
      <c r="F432" s="66"/>
      <c r="G432" s="66"/>
      <c r="H432" s="66"/>
    </row>
    <row r="433" spans="1:8" x14ac:dyDescent="0.25">
      <c r="A433" s="67"/>
      <c r="B433" s="66"/>
      <c r="C433" s="66"/>
      <c r="D433" s="66"/>
      <c r="E433" s="66"/>
      <c r="F433" s="66"/>
      <c r="G433" s="66"/>
      <c r="H433" s="66"/>
    </row>
    <row r="434" spans="1:8" x14ac:dyDescent="0.25">
      <c r="A434" s="67"/>
      <c r="B434" s="66"/>
      <c r="C434" s="66"/>
      <c r="D434" s="66"/>
      <c r="E434" s="66"/>
      <c r="F434" s="66"/>
      <c r="G434" s="66"/>
      <c r="H434" s="66"/>
    </row>
    <row r="435" spans="1:8" x14ac:dyDescent="0.25">
      <c r="A435" s="67"/>
      <c r="B435" s="66"/>
      <c r="C435" s="66"/>
      <c r="D435" s="66"/>
      <c r="E435" s="66"/>
      <c r="F435" s="66"/>
      <c r="G435" s="66"/>
      <c r="H435" s="66"/>
    </row>
    <row r="436" spans="1:8" x14ac:dyDescent="0.25">
      <c r="A436" s="67"/>
      <c r="B436" s="66"/>
      <c r="C436" s="66"/>
      <c r="D436" s="66"/>
      <c r="E436" s="66"/>
      <c r="F436" s="66"/>
      <c r="G436" s="66"/>
      <c r="H436" s="66"/>
    </row>
    <row r="437" spans="1:8" x14ac:dyDescent="0.25">
      <c r="A437" s="67"/>
      <c r="B437" s="66"/>
      <c r="C437" s="66"/>
      <c r="D437" s="66"/>
      <c r="E437" s="66"/>
      <c r="F437" s="66"/>
      <c r="G437" s="66"/>
      <c r="H437" s="66"/>
    </row>
    <row r="438" spans="1:8" x14ac:dyDescent="0.25">
      <c r="A438" s="67"/>
      <c r="B438" s="66"/>
      <c r="C438" s="66"/>
      <c r="D438" s="66"/>
      <c r="E438" s="66"/>
      <c r="F438" s="66"/>
      <c r="G438" s="66"/>
      <c r="H438" s="66"/>
    </row>
    <row r="439" spans="1:8" x14ac:dyDescent="0.25">
      <c r="A439" s="67"/>
      <c r="B439" s="66"/>
      <c r="C439" s="66"/>
      <c r="D439" s="66"/>
      <c r="E439" s="66"/>
      <c r="F439" s="66"/>
      <c r="G439" s="66"/>
      <c r="H439" s="66"/>
    </row>
    <row r="440" spans="1:8" x14ac:dyDescent="0.25">
      <c r="A440" s="67"/>
      <c r="B440" s="66"/>
      <c r="C440" s="66"/>
      <c r="D440" s="66"/>
      <c r="E440" s="66"/>
      <c r="F440" s="66"/>
      <c r="G440" s="66"/>
      <c r="H440" s="66"/>
    </row>
    <row r="441" spans="1:8" x14ac:dyDescent="0.25">
      <c r="A441" s="67"/>
      <c r="B441" s="66"/>
      <c r="C441" s="66"/>
      <c r="D441" s="66"/>
      <c r="E441" s="66"/>
      <c r="F441" s="66"/>
      <c r="G441" s="66"/>
      <c r="H441" s="66"/>
    </row>
    <row r="442" spans="1:8" x14ac:dyDescent="0.25">
      <c r="A442" s="67"/>
      <c r="B442" s="66"/>
      <c r="C442" s="66"/>
      <c r="D442" s="66"/>
      <c r="E442" s="66"/>
      <c r="F442" s="66"/>
      <c r="G442" s="66"/>
      <c r="H442" s="66"/>
    </row>
    <row r="443" spans="1:8" x14ac:dyDescent="0.25">
      <c r="A443" s="67"/>
      <c r="B443" s="66"/>
      <c r="C443" s="66"/>
      <c r="D443" s="66"/>
      <c r="E443" s="66"/>
      <c r="F443" s="66"/>
      <c r="G443" s="66"/>
      <c r="H443" s="66"/>
    </row>
    <row r="444" spans="1:8" x14ac:dyDescent="0.25">
      <c r="A444" s="67"/>
      <c r="B444" s="66"/>
      <c r="C444" s="66"/>
      <c r="D444" s="66"/>
      <c r="E444" s="66"/>
      <c r="F444" s="66"/>
      <c r="G444" s="66"/>
      <c r="H444" s="66"/>
    </row>
    <row r="445" spans="1:8" x14ac:dyDescent="0.25">
      <c r="A445" s="67"/>
      <c r="B445" s="66"/>
      <c r="C445" s="66"/>
      <c r="D445" s="66"/>
      <c r="E445" s="66"/>
      <c r="F445" s="66"/>
      <c r="G445" s="66"/>
      <c r="H445" s="66"/>
    </row>
    <row r="446" spans="1:8" x14ac:dyDescent="0.25">
      <c r="A446" s="67"/>
      <c r="B446" s="66"/>
      <c r="C446" s="66"/>
      <c r="D446" s="66"/>
      <c r="E446" s="66"/>
      <c r="F446" s="66"/>
      <c r="G446" s="66"/>
      <c r="H446" s="66"/>
    </row>
    <row r="447" spans="1:8" x14ac:dyDescent="0.25">
      <c r="A447" s="67"/>
      <c r="B447" s="66"/>
      <c r="C447" s="66"/>
      <c r="D447" s="66"/>
      <c r="E447" s="66"/>
      <c r="F447" s="66"/>
      <c r="G447" s="66"/>
      <c r="H447" s="66"/>
    </row>
    <row r="448" spans="1:8" x14ac:dyDescent="0.25">
      <c r="A448" s="67"/>
      <c r="B448" s="66"/>
      <c r="C448" s="66"/>
      <c r="D448" s="66"/>
      <c r="E448" s="66"/>
      <c r="F448" s="66"/>
      <c r="G448" s="66"/>
      <c r="H448" s="66"/>
    </row>
    <row r="449" spans="1:8" x14ac:dyDescent="0.25">
      <c r="A449" s="67"/>
      <c r="B449" s="66"/>
      <c r="C449" s="66"/>
      <c r="D449" s="66"/>
      <c r="E449" s="66"/>
      <c r="F449" s="66"/>
      <c r="G449" s="66"/>
      <c r="H449" s="66"/>
    </row>
    <row r="450" spans="1:8" x14ac:dyDescent="0.25">
      <c r="A450" s="67"/>
      <c r="B450" s="66"/>
      <c r="C450" s="66"/>
      <c r="D450" s="66"/>
      <c r="E450" s="66"/>
      <c r="F450" s="66"/>
      <c r="G450" s="66"/>
      <c r="H450" s="66"/>
    </row>
    <row r="451" spans="1:8" x14ac:dyDescent="0.25">
      <c r="A451" s="67"/>
      <c r="B451" s="66"/>
      <c r="C451" s="66"/>
      <c r="D451" s="66"/>
      <c r="E451" s="66"/>
      <c r="F451" s="66"/>
      <c r="G451" s="66"/>
      <c r="H451" s="66"/>
    </row>
    <row r="452" spans="1:8" x14ac:dyDescent="0.25">
      <c r="A452" s="67"/>
      <c r="B452" s="66"/>
      <c r="C452" s="66"/>
      <c r="D452" s="66"/>
      <c r="E452" s="66"/>
      <c r="F452" s="66"/>
      <c r="G452" s="66"/>
      <c r="H452" s="66"/>
    </row>
    <row r="453" spans="1:8" x14ac:dyDescent="0.25">
      <c r="A453" s="67"/>
      <c r="B453" s="66"/>
      <c r="C453" s="66"/>
      <c r="D453" s="66"/>
      <c r="E453" s="66"/>
      <c r="F453" s="66"/>
      <c r="G453" s="66"/>
      <c r="H453" s="66"/>
    </row>
    <row r="454" spans="1:8" x14ac:dyDescent="0.25">
      <c r="A454" s="67"/>
      <c r="B454" s="66"/>
      <c r="C454" s="66"/>
      <c r="D454" s="66"/>
      <c r="E454" s="66"/>
      <c r="F454" s="66"/>
      <c r="G454" s="66"/>
      <c r="H454" s="66"/>
    </row>
    <row r="455" spans="1:8" x14ac:dyDescent="0.25">
      <c r="A455" s="67"/>
      <c r="B455" s="66"/>
      <c r="C455" s="66"/>
      <c r="D455" s="66"/>
      <c r="E455" s="66"/>
      <c r="F455" s="66"/>
      <c r="G455" s="66"/>
      <c r="H455" s="66"/>
    </row>
    <row r="456" spans="1:8" x14ac:dyDescent="0.25">
      <c r="A456" s="67"/>
      <c r="B456" s="66"/>
      <c r="C456" s="66"/>
      <c r="D456" s="66"/>
      <c r="E456" s="66"/>
      <c r="F456" s="66"/>
      <c r="G456" s="66"/>
      <c r="H456" s="66"/>
    </row>
    <row r="457" spans="1:8" x14ac:dyDescent="0.25">
      <c r="A457" s="67"/>
      <c r="B457" s="66"/>
      <c r="C457" s="66"/>
      <c r="D457" s="66"/>
      <c r="E457" s="66"/>
      <c r="F457" s="66"/>
      <c r="G457" s="66"/>
      <c r="H457" s="66"/>
    </row>
    <row r="458" spans="1:8" x14ac:dyDescent="0.25">
      <c r="A458" s="67"/>
      <c r="B458" s="66"/>
      <c r="C458" s="66"/>
      <c r="D458" s="66"/>
      <c r="E458" s="66"/>
      <c r="F458" s="66"/>
      <c r="G458" s="66"/>
      <c r="H458" s="66"/>
    </row>
    <row r="459" spans="1:8" x14ac:dyDescent="0.25">
      <c r="A459" s="67"/>
      <c r="B459" s="66"/>
      <c r="C459" s="66"/>
      <c r="D459" s="66"/>
      <c r="E459" s="66"/>
      <c r="F459" s="66"/>
      <c r="G459" s="66"/>
      <c r="H459" s="66"/>
    </row>
    <row r="460" spans="1:8" x14ac:dyDescent="0.25">
      <c r="A460" s="67"/>
      <c r="B460" s="66"/>
      <c r="C460" s="66"/>
      <c r="D460" s="66"/>
      <c r="E460" s="66"/>
      <c r="F460" s="66"/>
      <c r="G460" s="66"/>
      <c r="H460" s="66"/>
    </row>
    <row r="461" spans="1:8" x14ac:dyDescent="0.25">
      <c r="A461" s="67"/>
      <c r="B461" s="66"/>
      <c r="C461" s="66"/>
      <c r="D461" s="66"/>
      <c r="E461" s="66"/>
      <c r="F461" s="66"/>
      <c r="G461" s="66"/>
      <c r="H461" s="66"/>
    </row>
    <row r="462" spans="1:8" x14ac:dyDescent="0.25">
      <c r="A462" s="67"/>
      <c r="B462" s="66"/>
      <c r="C462" s="66"/>
      <c r="D462" s="66"/>
      <c r="E462" s="66"/>
      <c r="F462" s="66"/>
      <c r="G462" s="66"/>
      <c r="H462" s="66"/>
    </row>
    <row r="463" spans="1:8" x14ac:dyDescent="0.25">
      <c r="A463" s="67"/>
      <c r="B463" s="66"/>
      <c r="C463" s="66"/>
      <c r="D463" s="66"/>
      <c r="E463" s="66"/>
      <c r="F463" s="66"/>
      <c r="G463" s="66"/>
      <c r="H463" s="66"/>
    </row>
    <row r="464" spans="1:8" x14ac:dyDescent="0.25">
      <c r="A464" s="67"/>
      <c r="B464" s="66"/>
      <c r="C464" s="66"/>
      <c r="D464" s="66"/>
      <c r="E464" s="66"/>
      <c r="F464" s="66"/>
      <c r="G464" s="66"/>
      <c r="H464" s="66"/>
    </row>
    <row r="465" spans="1:8" x14ac:dyDescent="0.25">
      <c r="A465" s="67"/>
      <c r="B465" s="66"/>
      <c r="C465" s="66"/>
      <c r="D465" s="66"/>
      <c r="E465" s="66"/>
      <c r="F465" s="66"/>
      <c r="G465" s="66"/>
      <c r="H465" s="66"/>
    </row>
    <row r="466" spans="1:8" x14ac:dyDescent="0.25">
      <c r="A466" s="67"/>
      <c r="B466" s="66"/>
      <c r="C466" s="66"/>
      <c r="D466" s="66"/>
      <c r="E466" s="66"/>
      <c r="F466" s="66"/>
      <c r="G466" s="66"/>
      <c r="H466" s="66"/>
    </row>
    <row r="467" spans="1:8" x14ac:dyDescent="0.25">
      <c r="A467" s="67"/>
      <c r="B467" s="66"/>
      <c r="C467" s="66"/>
      <c r="D467" s="66"/>
      <c r="E467" s="66"/>
      <c r="F467" s="66"/>
      <c r="G467" s="66"/>
      <c r="H467" s="66"/>
    </row>
    <row r="468" spans="1:8" x14ac:dyDescent="0.25">
      <c r="A468" s="67"/>
      <c r="B468" s="66"/>
      <c r="C468" s="66"/>
      <c r="D468" s="66"/>
      <c r="E468" s="66"/>
      <c r="F468" s="66"/>
      <c r="G468" s="66"/>
      <c r="H468" s="66"/>
    </row>
    <row r="469" spans="1:8" x14ac:dyDescent="0.25">
      <c r="A469" s="67"/>
      <c r="B469" s="66"/>
      <c r="C469" s="66"/>
      <c r="D469" s="66"/>
      <c r="E469" s="66"/>
      <c r="F469" s="66"/>
      <c r="G469" s="66"/>
      <c r="H469" s="66"/>
    </row>
    <row r="470" spans="1:8" x14ac:dyDescent="0.25">
      <c r="A470" s="67"/>
      <c r="B470" s="66"/>
      <c r="C470" s="66"/>
      <c r="D470" s="66"/>
      <c r="E470" s="66"/>
      <c r="F470" s="66"/>
      <c r="G470" s="66"/>
      <c r="H470" s="66"/>
    </row>
    <row r="471" spans="1:8" x14ac:dyDescent="0.25">
      <c r="A471" s="67"/>
      <c r="B471" s="66"/>
      <c r="C471" s="66"/>
      <c r="D471" s="66"/>
      <c r="E471" s="66"/>
      <c r="F471" s="66"/>
      <c r="G471" s="66"/>
      <c r="H471" s="66"/>
    </row>
    <row r="472" spans="1:8" x14ac:dyDescent="0.25">
      <c r="A472" s="67"/>
      <c r="B472" s="66"/>
      <c r="C472" s="66"/>
      <c r="D472" s="66"/>
      <c r="E472" s="66"/>
      <c r="F472" s="66"/>
      <c r="G472" s="66"/>
      <c r="H472" s="66"/>
    </row>
    <row r="473" spans="1:8" x14ac:dyDescent="0.25">
      <c r="A473" s="67"/>
      <c r="B473" s="66"/>
      <c r="C473" s="66"/>
      <c r="D473" s="66"/>
      <c r="E473" s="66"/>
      <c r="F473" s="66"/>
      <c r="G473" s="66"/>
      <c r="H473" s="66"/>
    </row>
    <row r="474" spans="1:8" x14ac:dyDescent="0.25">
      <c r="A474" s="67"/>
      <c r="B474" s="66"/>
      <c r="C474" s="66"/>
      <c r="D474" s="66"/>
      <c r="E474" s="66"/>
      <c r="F474" s="66"/>
      <c r="G474" s="66"/>
      <c r="H474" s="66"/>
    </row>
    <row r="475" spans="1:8" x14ac:dyDescent="0.25">
      <c r="A475" s="67"/>
      <c r="B475" s="66"/>
      <c r="C475" s="66"/>
      <c r="D475" s="66"/>
      <c r="E475" s="66"/>
      <c r="F475" s="66"/>
      <c r="G475" s="66"/>
      <c r="H475" s="66"/>
    </row>
    <row r="476" spans="1:8" x14ac:dyDescent="0.25">
      <c r="A476" s="67"/>
      <c r="B476" s="66"/>
      <c r="C476" s="66"/>
      <c r="D476" s="66"/>
      <c r="E476" s="66"/>
      <c r="F476" s="66"/>
      <c r="G476" s="66"/>
      <c r="H476" s="66"/>
    </row>
    <row r="477" spans="1:8" x14ac:dyDescent="0.25">
      <c r="A477" s="67"/>
      <c r="B477" s="66"/>
      <c r="C477" s="66"/>
      <c r="D477" s="66"/>
      <c r="E477" s="66"/>
      <c r="F477" s="66"/>
      <c r="G477" s="66"/>
      <c r="H477" s="66"/>
    </row>
    <row r="478" spans="1:8" x14ac:dyDescent="0.25">
      <c r="A478" s="67"/>
      <c r="B478" s="66"/>
      <c r="C478" s="66"/>
      <c r="D478" s="66"/>
      <c r="E478" s="66"/>
      <c r="F478" s="66"/>
      <c r="G478" s="66"/>
      <c r="H478" s="66"/>
    </row>
    <row r="479" spans="1:8" x14ac:dyDescent="0.25">
      <c r="A479" s="67"/>
      <c r="B479" s="66"/>
      <c r="C479" s="66"/>
      <c r="D479" s="66"/>
      <c r="E479" s="66"/>
      <c r="F479" s="66"/>
      <c r="G479" s="66"/>
      <c r="H479" s="66"/>
    </row>
    <row r="480" spans="1:8" x14ac:dyDescent="0.25">
      <c r="A480" s="67"/>
      <c r="B480" s="66"/>
      <c r="C480" s="66"/>
      <c r="D480" s="66"/>
      <c r="E480" s="66"/>
      <c r="F480" s="66"/>
      <c r="G480" s="66"/>
      <c r="H480" s="66"/>
    </row>
    <row r="481" spans="1:8" x14ac:dyDescent="0.25">
      <c r="A481" s="67"/>
      <c r="B481" s="66"/>
      <c r="C481" s="66"/>
      <c r="D481" s="66"/>
      <c r="E481" s="66"/>
      <c r="F481" s="66"/>
      <c r="G481" s="66"/>
      <c r="H481" s="66"/>
    </row>
    <row r="482" spans="1:8" x14ac:dyDescent="0.25">
      <c r="A482" s="67"/>
      <c r="B482" s="66"/>
      <c r="C482" s="66"/>
      <c r="D482" s="66"/>
      <c r="E482" s="66"/>
      <c r="F482" s="66"/>
      <c r="G482" s="66"/>
      <c r="H482" s="66"/>
    </row>
    <row r="483" spans="1:8" x14ac:dyDescent="0.25">
      <c r="A483" s="67"/>
      <c r="B483" s="66"/>
      <c r="C483" s="66"/>
      <c r="D483" s="66"/>
      <c r="E483" s="66"/>
      <c r="F483" s="66"/>
      <c r="G483" s="66"/>
      <c r="H483" s="66"/>
    </row>
    <row r="484" spans="1:8" x14ac:dyDescent="0.25">
      <c r="A484" s="67"/>
      <c r="B484" s="66"/>
      <c r="C484" s="66"/>
      <c r="D484" s="66"/>
      <c r="E484" s="66"/>
      <c r="F484" s="66"/>
      <c r="G484" s="66"/>
      <c r="H484" s="66"/>
    </row>
    <row r="485" spans="1:8" x14ac:dyDescent="0.25">
      <c r="A485" s="67"/>
      <c r="B485" s="66"/>
      <c r="C485" s="66"/>
      <c r="D485" s="66"/>
      <c r="E485" s="66"/>
      <c r="F485" s="66"/>
      <c r="G485" s="66"/>
      <c r="H485" s="66"/>
    </row>
    <row r="486" spans="1:8" x14ac:dyDescent="0.25">
      <c r="A486" s="67"/>
      <c r="B486" s="66"/>
      <c r="C486" s="66"/>
      <c r="D486" s="66"/>
      <c r="E486" s="66"/>
      <c r="F486" s="66"/>
      <c r="G486" s="66"/>
      <c r="H486" s="66"/>
    </row>
    <row r="487" spans="1:8" x14ac:dyDescent="0.25">
      <c r="A487" s="67"/>
      <c r="B487" s="66"/>
      <c r="C487" s="66"/>
      <c r="D487" s="66"/>
      <c r="E487" s="66"/>
      <c r="F487" s="66"/>
      <c r="G487" s="66"/>
      <c r="H487" s="66"/>
    </row>
    <row r="488" spans="1:8" x14ac:dyDescent="0.25">
      <c r="A488" s="67"/>
      <c r="B488" s="66"/>
      <c r="C488" s="66"/>
      <c r="D488" s="66"/>
      <c r="E488" s="66"/>
      <c r="F488" s="66"/>
      <c r="G488" s="66"/>
      <c r="H488" s="66"/>
    </row>
    <row r="489" spans="1:8" x14ac:dyDescent="0.25">
      <c r="A489" s="67"/>
      <c r="B489" s="66"/>
      <c r="C489" s="66"/>
      <c r="D489" s="66"/>
      <c r="E489" s="66"/>
      <c r="F489" s="66"/>
      <c r="G489" s="66"/>
      <c r="H489" s="66"/>
    </row>
    <row r="490" spans="1:8" x14ac:dyDescent="0.25">
      <c r="A490" s="67"/>
      <c r="B490" s="66"/>
      <c r="C490" s="66"/>
      <c r="D490" s="66"/>
      <c r="E490" s="66"/>
      <c r="F490" s="66"/>
      <c r="G490" s="66"/>
      <c r="H490" s="66"/>
    </row>
    <row r="491" spans="1:8" x14ac:dyDescent="0.25">
      <c r="A491" s="67"/>
      <c r="B491" s="66"/>
      <c r="C491" s="66"/>
      <c r="D491" s="66"/>
      <c r="E491" s="66"/>
      <c r="F491" s="66"/>
      <c r="G491" s="66"/>
      <c r="H491" s="66"/>
    </row>
    <row r="492" spans="1:8" x14ac:dyDescent="0.25">
      <c r="A492" s="67"/>
      <c r="B492" s="66"/>
      <c r="C492" s="66"/>
      <c r="D492" s="66"/>
      <c r="E492" s="66"/>
      <c r="F492" s="66"/>
      <c r="G492" s="66"/>
      <c r="H492" s="66"/>
    </row>
    <row r="493" spans="1:8" x14ac:dyDescent="0.25">
      <c r="A493" s="67"/>
      <c r="B493" s="66"/>
      <c r="C493" s="66"/>
      <c r="D493" s="66"/>
      <c r="E493" s="66"/>
      <c r="F493" s="66"/>
      <c r="G493" s="66"/>
      <c r="H493" s="66"/>
    </row>
    <row r="494" spans="1:8" x14ac:dyDescent="0.25">
      <c r="A494" s="67"/>
      <c r="B494" s="66"/>
      <c r="C494" s="66"/>
      <c r="D494" s="66"/>
      <c r="E494" s="66"/>
      <c r="F494" s="66"/>
      <c r="G494" s="66"/>
      <c r="H494" s="66"/>
    </row>
    <row r="495" spans="1:8" x14ac:dyDescent="0.25">
      <c r="A495" s="67"/>
      <c r="B495" s="66"/>
      <c r="C495" s="66"/>
      <c r="D495" s="66"/>
      <c r="E495" s="66"/>
      <c r="F495" s="66"/>
      <c r="G495" s="66"/>
      <c r="H495" s="66"/>
    </row>
    <row r="496" spans="1:8" x14ac:dyDescent="0.25">
      <c r="A496" s="67"/>
      <c r="B496" s="66"/>
      <c r="C496" s="66"/>
      <c r="D496" s="66"/>
      <c r="E496" s="66"/>
      <c r="F496" s="66"/>
      <c r="G496" s="66"/>
      <c r="H496" s="66"/>
    </row>
    <row r="497" spans="1:8" x14ac:dyDescent="0.25">
      <c r="A497" s="67"/>
      <c r="B497" s="66"/>
      <c r="C497" s="66"/>
      <c r="D497" s="66"/>
      <c r="E497" s="66"/>
      <c r="F497" s="66"/>
      <c r="G497" s="66"/>
      <c r="H497" s="66"/>
    </row>
    <row r="498" spans="1:8" x14ac:dyDescent="0.25">
      <c r="A498" s="67"/>
      <c r="B498" s="66"/>
      <c r="C498" s="66"/>
      <c r="D498" s="66"/>
      <c r="E498" s="66"/>
      <c r="F498" s="66"/>
      <c r="G498" s="66"/>
      <c r="H498" s="66"/>
    </row>
    <row r="499" spans="1:8" x14ac:dyDescent="0.25">
      <c r="A499" s="67"/>
      <c r="B499" s="66"/>
      <c r="C499" s="66"/>
      <c r="D499" s="66"/>
      <c r="E499" s="66"/>
      <c r="F499" s="66"/>
      <c r="G499" s="66"/>
      <c r="H499" s="66"/>
    </row>
    <row r="500" spans="1:8" x14ac:dyDescent="0.25">
      <c r="A500" s="67"/>
      <c r="B500" s="66"/>
      <c r="C500" s="66"/>
      <c r="D500" s="66"/>
      <c r="E500" s="66"/>
      <c r="F500" s="66"/>
      <c r="G500" s="66"/>
      <c r="H500" s="66"/>
    </row>
    <row r="501" spans="1:8" x14ac:dyDescent="0.25">
      <c r="A501" s="67"/>
      <c r="B501" s="66"/>
      <c r="C501" s="66"/>
      <c r="D501" s="66"/>
      <c r="E501" s="66"/>
      <c r="F501" s="66"/>
      <c r="G501" s="66"/>
      <c r="H501" s="66"/>
    </row>
    <row r="502" spans="1:8" x14ac:dyDescent="0.25">
      <c r="A502" s="67"/>
      <c r="B502" s="66"/>
      <c r="C502" s="66"/>
      <c r="D502" s="66"/>
      <c r="E502" s="66"/>
      <c r="F502" s="66"/>
      <c r="G502" s="66"/>
      <c r="H502" s="66"/>
    </row>
    <row r="503" spans="1:8" x14ac:dyDescent="0.25">
      <c r="A503" s="67"/>
      <c r="B503" s="66"/>
      <c r="C503" s="66"/>
      <c r="D503" s="66"/>
      <c r="E503" s="66"/>
      <c r="F503" s="66"/>
      <c r="G503" s="66"/>
      <c r="H503" s="66"/>
    </row>
    <row r="504" spans="1:8" x14ac:dyDescent="0.25">
      <c r="A504" s="67"/>
      <c r="B504" s="66"/>
      <c r="C504" s="66"/>
      <c r="D504" s="66"/>
      <c r="E504" s="66"/>
      <c r="F504" s="66"/>
      <c r="G504" s="66"/>
      <c r="H504" s="66"/>
    </row>
    <row r="505" spans="1:8" x14ac:dyDescent="0.25">
      <c r="A505" s="67"/>
      <c r="B505" s="66"/>
      <c r="C505" s="66"/>
      <c r="D505" s="66"/>
      <c r="E505" s="66"/>
      <c r="F505" s="66"/>
      <c r="G505" s="66"/>
      <c r="H505" s="66"/>
    </row>
    <row r="506" spans="1:8" x14ac:dyDescent="0.25">
      <c r="A506" s="67"/>
      <c r="B506" s="66"/>
      <c r="C506" s="66"/>
      <c r="D506" s="66"/>
      <c r="E506" s="66"/>
      <c r="F506" s="66"/>
      <c r="G506" s="66"/>
      <c r="H506" s="66"/>
    </row>
    <row r="507" spans="1:8" x14ac:dyDescent="0.25">
      <c r="A507" s="67"/>
      <c r="B507" s="66"/>
      <c r="C507" s="66"/>
      <c r="D507" s="66"/>
      <c r="E507" s="66"/>
      <c r="F507" s="66"/>
      <c r="G507" s="66"/>
      <c r="H507" s="66"/>
    </row>
    <row r="508" spans="1:8" x14ac:dyDescent="0.25">
      <c r="A508" s="67"/>
      <c r="B508" s="66"/>
      <c r="C508" s="66"/>
      <c r="D508" s="66"/>
      <c r="E508" s="66"/>
      <c r="F508" s="66"/>
      <c r="G508" s="66"/>
      <c r="H508" s="66"/>
    </row>
    <row r="509" spans="1:8" x14ac:dyDescent="0.25">
      <c r="A509" s="67"/>
      <c r="B509" s="66"/>
      <c r="C509" s="66"/>
      <c r="D509" s="66"/>
      <c r="E509" s="66"/>
      <c r="F509" s="66"/>
      <c r="G509" s="66"/>
      <c r="H509" s="66"/>
    </row>
    <row r="510" spans="1:8" x14ac:dyDescent="0.25">
      <c r="A510" s="67"/>
      <c r="B510" s="66"/>
      <c r="C510" s="66"/>
      <c r="D510" s="66"/>
      <c r="E510" s="66"/>
      <c r="F510" s="66"/>
      <c r="G510" s="66"/>
      <c r="H510" s="66"/>
    </row>
    <row r="511" spans="1:8" x14ac:dyDescent="0.25">
      <c r="A511" s="67"/>
      <c r="B511" s="66"/>
      <c r="C511" s="66"/>
      <c r="D511" s="66"/>
      <c r="E511" s="66"/>
      <c r="F511" s="66"/>
      <c r="G511" s="66"/>
      <c r="H511" s="66"/>
    </row>
    <row r="512" spans="1:8" x14ac:dyDescent="0.25">
      <c r="A512" s="67"/>
      <c r="B512" s="66"/>
      <c r="C512" s="66"/>
      <c r="D512" s="66"/>
      <c r="E512" s="66"/>
      <c r="F512" s="66"/>
      <c r="G512" s="66"/>
      <c r="H512" s="66"/>
    </row>
    <row r="513" spans="1:8" x14ac:dyDescent="0.25">
      <c r="A513" s="67"/>
      <c r="B513" s="66"/>
      <c r="C513" s="66"/>
      <c r="D513" s="66"/>
      <c r="E513" s="66"/>
      <c r="F513" s="66"/>
      <c r="G513" s="66"/>
      <c r="H513" s="66"/>
    </row>
    <row r="514" spans="1:8" x14ac:dyDescent="0.25">
      <c r="A514" s="67"/>
      <c r="B514" s="66"/>
      <c r="C514" s="66"/>
      <c r="D514" s="66"/>
      <c r="E514" s="66"/>
      <c r="F514" s="66"/>
      <c r="G514" s="66"/>
      <c r="H514" s="66"/>
    </row>
    <row r="515" spans="1:8" x14ac:dyDescent="0.25">
      <c r="A515" s="67"/>
      <c r="B515" s="66"/>
      <c r="C515" s="66"/>
      <c r="D515" s="66"/>
      <c r="E515" s="66"/>
      <c r="F515" s="66"/>
      <c r="G515" s="66"/>
      <c r="H515" s="66"/>
    </row>
    <row r="516" spans="1:8" x14ac:dyDescent="0.25">
      <c r="A516" s="67"/>
      <c r="B516" s="66"/>
      <c r="C516" s="66"/>
      <c r="D516" s="66"/>
      <c r="E516" s="66"/>
      <c r="F516" s="66"/>
      <c r="G516" s="66"/>
      <c r="H516" s="66"/>
    </row>
    <row r="517" spans="1:8" x14ac:dyDescent="0.25">
      <c r="A517" s="67"/>
      <c r="B517" s="66"/>
      <c r="C517" s="66"/>
      <c r="D517" s="66"/>
      <c r="E517" s="66"/>
      <c r="F517" s="66"/>
      <c r="G517" s="66"/>
      <c r="H517" s="66"/>
    </row>
    <row r="518" spans="1:8" x14ac:dyDescent="0.25">
      <c r="A518" s="67"/>
      <c r="B518" s="66"/>
      <c r="C518" s="66"/>
      <c r="D518" s="66"/>
      <c r="E518" s="66"/>
      <c r="F518" s="66"/>
      <c r="G518" s="66"/>
      <c r="H518" s="66"/>
    </row>
    <row r="519" spans="1:8" x14ac:dyDescent="0.25">
      <c r="A519" s="67"/>
      <c r="B519" s="66"/>
      <c r="C519" s="66"/>
      <c r="D519" s="66"/>
      <c r="E519" s="66"/>
      <c r="F519" s="66"/>
      <c r="G519" s="66"/>
      <c r="H519" s="66"/>
    </row>
    <row r="520" spans="1:8" x14ac:dyDescent="0.25">
      <c r="A520" s="67"/>
      <c r="B520" s="66"/>
      <c r="C520" s="66"/>
      <c r="D520" s="66"/>
      <c r="E520" s="66"/>
      <c r="F520" s="66"/>
      <c r="G520" s="66"/>
      <c r="H520" s="66"/>
    </row>
    <row r="521" spans="1:8" x14ac:dyDescent="0.25">
      <c r="A521" s="67"/>
      <c r="B521" s="66"/>
      <c r="C521" s="66"/>
      <c r="D521" s="66"/>
      <c r="E521" s="66"/>
      <c r="F521" s="66"/>
      <c r="G521" s="66"/>
      <c r="H521" s="66"/>
    </row>
    <row r="522" spans="1:8" x14ac:dyDescent="0.25">
      <c r="A522" s="67"/>
      <c r="B522" s="66"/>
      <c r="C522" s="66"/>
      <c r="D522" s="66"/>
      <c r="E522" s="66"/>
      <c r="F522" s="66"/>
      <c r="G522" s="66"/>
      <c r="H522" s="66"/>
    </row>
    <row r="523" spans="1:8" x14ac:dyDescent="0.25">
      <c r="A523" s="67"/>
      <c r="B523" s="66"/>
      <c r="C523" s="66"/>
      <c r="D523" s="66"/>
      <c r="E523" s="66"/>
      <c r="F523" s="66"/>
      <c r="G523" s="66"/>
      <c r="H523" s="66"/>
    </row>
    <row r="524" spans="1:8" x14ac:dyDescent="0.25">
      <c r="A524" s="67"/>
      <c r="B524" s="66"/>
      <c r="C524" s="66"/>
      <c r="D524" s="66"/>
      <c r="E524" s="66"/>
      <c r="F524" s="66"/>
      <c r="G524" s="66"/>
      <c r="H524" s="66"/>
    </row>
    <row r="525" spans="1:8" x14ac:dyDescent="0.25">
      <c r="A525" s="67"/>
      <c r="B525" s="66"/>
      <c r="C525" s="66"/>
      <c r="D525" s="66"/>
      <c r="E525" s="66"/>
      <c r="F525" s="66"/>
      <c r="G525" s="66"/>
      <c r="H525" s="66"/>
    </row>
    <row r="526" spans="1:8" x14ac:dyDescent="0.25">
      <c r="A526" s="67"/>
      <c r="B526" s="66"/>
      <c r="C526" s="66"/>
      <c r="D526" s="66"/>
      <c r="E526" s="66"/>
      <c r="F526" s="66"/>
      <c r="G526" s="66"/>
      <c r="H526" s="66"/>
    </row>
    <row r="527" spans="1:8" x14ac:dyDescent="0.25">
      <c r="A527" s="67"/>
      <c r="B527" s="66"/>
      <c r="C527" s="66"/>
      <c r="D527" s="66"/>
      <c r="E527" s="66"/>
      <c r="F527" s="66"/>
      <c r="G527" s="66"/>
      <c r="H527" s="66"/>
    </row>
    <row r="528" spans="1:8" x14ac:dyDescent="0.25">
      <c r="A528" s="67"/>
      <c r="B528" s="66"/>
      <c r="C528" s="66"/>
      <c r="D528" s="66"/>
      <c r="E528" s="66"/>
      <c r="F528" s="66"/>
      <c r="G528" s="66"/>
      <c r="H528" s="66"/>
    </row>
    <row r="529" spans="1:8" x14ac:dyDescent="0.25">
      <c r="A529" s="67"/>
      <c r="B529" s="66"/>
      <c r="C529" s="66"/>
      <c r="D529" s="66"/>
      <c r="E529" s="66"/>
      <c r="F529" s="66"/>
      <c r="G529" s="66"/>
      <c r="H529" s="66"/>
    </row>
    <row r="530" spans="1:8" x14ac:dyDescent="0.25">
      <c r="A530" s="67"/>
      <c r="B530" s="66"/>
      <c r="C530" s="66"/>
      <c r="D530" s="66"/>
      <c r="E530" s="66"/>
      <c r="F530" s="66"/>
      <c r="G530" s="66"/>
      <c r="H530" s="66"/>
    </row>
    <row r="531" spans="1:8" x14ac:dyDescent="0.25">
      <c r="A531" s="67"/>
      <c r="B531" s="66"/>
      <c r="C531" s="66"/>
      <c r="D531" s="66"/>
      <c r="E531" s="66"/>
      <c r="F531" s="66"/>
      <c r="G531" s="66"/>
      <c r="H531" s="66"/>
    </row>
    <row r="532" spans="1:8" x14ac:dyDescent="0.25">
      <c r="A532" s="67"/>
      <c r="B532" s="66"/>
      <c r="C532" s="66"/>
      <c r="D532" s="66"/>
      <c r="E532" s="66"/>
      <c r="F532" s="66"/>
      <c r="G532" s="66"/>
      <c r="H532" s="66"/>
    </row>
    <row r="533" spans="1:8" x14ac:dyDescent="0.25">
      <c r="A533" s="67"/>
      <c r="B533" s="66"/>
      <c r="C533" s="66"/>
      <c r="D533" s="66"/>
      <c r="E533" s="66"/>
      <c r="F533" s="66"/>
      <c r="G533" s="66"/>
      <c r="H533" s="66"/>
    </row>
    <row r="534" spans="1:8" x14ac:dyDescent="0.25">
      <c r="A534" s="67"/>
      <c r="B534" s="66"/>
      <c r="C534" s="66"/>
      <c r="D534" s="66"/>
      <c r="E534" s="66"/>
      <c r="F534" s="66"/>
      <c r="G534" s="66"/>
      <c r="H534" s="66"/>
    </row>
    <row r="535" spans="1:8" x14ac:dyDescent="0.25">
      <c r="A535" s="67"/>
      <c r="B535" s="66"/>
      <c r="C535" s="66"/>
      <c r="D535" s="66"/>
      <c r="E535" s="66"/>
      <c r="F535" s="66"/>
      <c r="G535" s="66"/>
      <c r="H535" s="66"/>
    </row>
    <row r="536" spans="1:8" x14ac:dyDescent="0.25">
      <c r="A536" s="67"/>
      <c r="B536" s="66"/>
      <c r="C536" s="66"/>
      <c r="D536" s="66"/>
      <c r="E536" s="66"/>
      <c r="F536" s="66"/>
      <c r="G536" s="66"/>
      <c r="H536" s="66"/>
    </row>
    <row r="537" spans="1:8" x14ac:dyDescent="0.25">
      <c r="A537" s="67"/>
      <c r="B537" s="66"/>
      <c r="C537" s="66"/>
      <c r="D537" s="66"/>
      <c r="E537" s="66"/>
      <c r="F537" s="66"/>
      <c r="G537" s="66"/>
      <c r="H537" s="66"/>
    </row>
    <row r="538" spans="1:8" x14ac:dyDescent="0.25">
      <c r="A538" s="67"/>
      <c r="B538" s="66"/>
      <c r="C538" s="66"/>
      <c r="D538" s="66"/>
      <c r="E538" s="66"/>
      <c r="F538" s="66"/>
      <c r="G538" s="66"/>
      <c r="H538" s="66"/>
    </row>
    <row r="539" spans="1:8" x14ac:dyDescent="0.25">
      <c r="A539" s="67"/>
      <c r="B539" s="66"/>
      <c r="C539" s="66"/>
      <c r="D539" s="66"/>
      <c r="E539" s="66"/>
      <c r="F539" s="66"/>
      <c r="G539" s="66"/>
      <c r="H539" s="66"/>
    </row>
    <row r="540" spans="1:8" x14ac:dyDescent="0.25">
      <c r="A540" s="67"/>
      <c r="B540" s="66"/>
      <c r="C540" s="66"/>
      <c r="D540" s="66"/>
      <c r="E540" s="66"/>
      <c r="F540" s="66"/>
      <c r="G540" s="66"/>
      <c r="H540" s="66"/>
    </row>
    <row r="541" spans="1:8" x14ac:dyDescent="0.25">
      <c r="A541" s="67"/>
      <c r="B541" s="66"/>
      <c r="C541" s="66"/>
      <c r="D541" s="66"/>
      <c r="E541" s="66"/>
      <c r="F541" s="66"/>
      <c r="G541" s="66"/>
      <c r="H541" s="66"/>
    </row>
    <row r="542" spans="1:8" x14ac:dyDescent="0.25">
      <c r="A542" s="67"/>
      <c r="B542" s="66"/>
      <c r="C542" s="66"/>
      <c r="D542" s="66"/>
      <c r="E542" s="66"/>
      <c r="F542" s="66"/>
      <c r="G542" s="66"/>
      <c r="H542" s="66"/>
    </row>
    <row r="543" spans="1:8" x14ac:dyDescent="0.25">
      <c r="A543" s="67"/>
      <c r="B543" s="66"/>
      <c r="C543" s="66"/>
      <c r="D543" s="66"/>
      <c r="E543" s="66"/>
      <c r="F543" s="66"/>
      <c r="G543" s="66"/>
      <c r="H543" s="66"/>
    </row>
    <row r="544" spans="1:8" x14ac:dyDescent="0.25">
      <c r="A544" s="67"/>
      <c r="B544" s="66"/>
      <c r="C544" s="66"/>
      <c r="D544" s="66"/>
      <c r="E544" s="66"/>
      <c r="F544" s="66"/>
      <c r="G544" s="66"/>
      <c r="H544" s="66"/>
    </row>
    <row r="545" spans="1:8" x14ac:dyDescent="0.25">
      <c r="A545" s="67"/>
      <c r="B545" s="66"/>
      <c r="C545" s="66"/>
      <c r="D545" s="66"/>
      <c r="E545" s="66"/>
      <c r="F545" s="66"/>
      <c r="G545" s="66"/>
      <c r="H545" s="66"/>
    </row>
    <row r="546" spans="1:8" x14ac:dyDescent="0.25">
      <c r="A546" s="67"/>
      <c r="B546" s="66"/>
      <c r="C546" s="66"/>
      <c r="D546" s="66"/>
      <c r="E546" s="66"/>
      <c r="F546" s="66"/>
      <c r="G546" s="66"/>
      <c r="H546" s="66"/>
    </row>
    <row r="547" spans="1:8" x14ac:dyDescent="0.25">
      <c r="A547" s="67"/>
      <c r="B547" s="66"/>
      <c r="C547" s="66"/>
      <c r="D547" s="66"/>
      <c r="E547" s="66"/>
      <c r="F547" s="66"/>
      <c r="G547" s="66"/>
      <c r="H547" s="66"/>
    </row>
    <row r="548" spans="1:8" x14ac:dyDescent="0.25">
      <c r="A548" s="67"/>
      <c r="B548" s="66"/>
      <c r="C548" s="66"/>
      <c r="D548" s="66"/>
      <c r="E548" s="66"/>
      <c r="F548" s="66"/>
      <c r="G548" s="66"/>
      <c r="H548" s="66"/>
    </row>
    <row r="549" spans="1:8" x14ac:dyDescent="0.25">
      <c r="A549" s="67"/>
      <c r="B549" s="66"/>
      <c r="C549" s="66"/>
      <c r="D549" s="66"/>
      <c r="E549" s="66"/>
      <c r="F549" s="66"/>
      <c r="G549" s="66"/>
      <c r="H549" s="66"/>
    </row>
    <row r="550" spans="1:8" x14ac:dyDescent="0.25">
      <c r="A550" s="67"/>
      <c r="B550" s="66"/>
      <c r="C550" s="66"/>
      <c r="D550" s="66"/>
      <c r="E550" s="66"/>
      <c r="F550" s="66"/>
      <c r="G550" s="66"/>
      <c r="H550" s="66"/>
    </row>
    <row r="551" spans="1:8" x14ac:dyDescent="0.25">
      <c r="A551" s="67"/>
      <c r="B551" s="66"/>
      <c r="C551" s="66"/>
      <c r="D551" s="66"/>
      <c r="E551" s="66"/>
      <c r="F551" s="66"/>
      <c r="G551" s="66"/>
      <c r="H551" s="66"/>
    </row>
    <row r="552" spans="1:8" x14ac:dyDescent="0.25">
      <c r="A552" s="67"/>
      <c r="B552" s="66"/>
      <c r="C552" s="66"/>
      <c r="D552" s="66"/>
      <c r="E552" s="66"/>
      <c r="F552" s="66"/>
      <c r="G552" s="66"/>
      <c r="H552" s="66"/>
    </row>
    <row r="553" spans="1:8" x14ac:dyDescent="0.25">
      <c r="A553" s="67"/>
      <c r="B553" s="66"/>
      <c r="C553" s="66"/>
      <c r="D553" s="66"/>
      <c r="E553" s="66"/>
      <c r="F553" s="66"/>
      <c r="G553" s="66"/>
      <c r="H553" s="66"/>
    </row>
    <row r="554" spans="1:8" x14ac:dyDescent="0.25">
      <c r="A554" s="67"/>
      <c r="B554" s="66"/>
      <c r="C554" s="66"/>
      <c r="D554" s="66"/>
      <c r="E554" s="66"/>
      <c r="F554" s="66"/>
      <c r="G554" s="66"/>
      <c r="H554" s="66"/>
    </row>
    <row r="555" spans="1:8" x14ac:dyDescent="0.25">
      <c r="A555" s="67"/>
      <c r="B555" s="66"/>
      <c r="C555" s="66"/>
      <c r="D555" s="66"/>
      <c r="E555" s="66"/>
      <c r="F555" s="66"/>
      <c r="G555" s="66"/>
      <c r="H555" s="66"/>
    </row>
    <row r="556" spans="1:8" x14ac:dyDescent="0.25">
      <c r="A556" s="67"/>
      <c r="B556" s="66"/>
      <c r="C556" s="66"/>
      <c r="D556" s="66"/>
      <c r="E556" s="66"/>
      <c r="F556" s="66"/>
      <c r="G556" s="66"/>
      <c r="H556" s="66"/>
    </row>
    <row r="557" spans="1:8" x14ac:dyDescent="0.25">
      <c r="A557" s="67"/>
      <c r="B557" s="66"/>
      <c r="C557" s="66"/>
      <c r="D557" s="66"/>
      <c r="E557" s="66"/>
      <c r="F557" s="66"/>
      <c r="G557" s="66"/>
      <c r="H557" s="66"/>
    </row>
    <row r="558" spans="1:8" x14ac:dyDescent="0.25">
      <c r="A558" s="67"/>
      <c r="B558" s="66"/>
      <c r="C558" s="66"/>
      <c r="D558" s="66"/>
      <c r="E558" s="66"/>
      <c r="F558" s="66"/>
      <c r="G558" s="66"/>
      <c r="H558" s="66"/>
    </row>
    <row r="559" spans="1:8" x14ac:dyDescent="0.25">
      <c r="A559" s="67"/>
      <c r="B559" s="66"/>
      <c r="C559" s="66"/>
      <c r="D559" s="66"/>
      <c r="E559" s="66"/>
      <c r="F559" s="66"/>
      <c r="G559" s="66"/>
      <c r="H559" s="66"/>
    </row>
    <row r="560" spans="1:8" x14ac:dyDescent="0.25">
      <c r="A560" s="67"/>
      <c r="B560" s="66"/>
      <c r="C560" s="66"/>
      <c r="D560" s="66"/>
      <c r="E560" s="66"/>
      <c r="F560" s="66"/>
      <c r="G560" s="66"/>
      <c r="H560" s="66"/>
    </row>
    <row r="561" spans="1:8" x14ac:dyDescent="0.25">
      <c r="A561" s="67"/>
      <c r="B561" s="66"/>
      <c r="C561" s="66"/>
      <c r="D561" s="66"/>
      <c r="E561" s="66"/>
      <c r="F561" s="66"/>
      <c r="G561" s="66"/>
      <c r="H561" s="66"/>
    </row>
    <row r="562" spans="1:8" x14ac:dyDescent="0.25">
      <c r="A562" s="67"/>
      <c r="B562" s="66"/>
      <c r="C562" s="66"/>
      <c r="D562" s="66"/>
      <c r="E562" s="66"/>
      <c r="F562" s="66"/>
      <c r="G562" s="66"/>
      <c r="H562" s="66"/>
    </row>
    <row r="563" spans="1:8" x14ac:dyDescent="0.25">
      <c r="A563" s="67"/>
      <c r="B563" s="66"/>
      <c r="C563" s="66"/>
      <c r="D563" s="66"/>
      <c r="E563" s="66"/>
      <c r="F563" s="66"/>
      <c r="G563" s="66"/>
      <c r="H563" s="66"/>
    </row>
    <row r="564" spans="1:8" x14ac:dyDescent="0.25">
      <c r="A564" s="67"/>
      <c r="B564" s="66"/>
      <c r="C564" s="66"/>
      <c r="D564" s="66"/>
      <c r="E564" s="66"/>
      <c r="F564" s="66"/>
      <c r="G564" s="66"/>
      <c r="H564" s="66"/>
    </row>
    <row r="565" spans="1:8" x14ac:dyDescent="0.25">
      <c r="A565" s="67"/>
      <c r="B565" s="66"/>
      <c r="C565" s="66"/>
      <c r="D565" s="66"/>
      <c r="E565" s="66"/>
      <c r="F565" s="66"/>
      <c r="G565" s="66"/>
      <c r="H565" s="66"/>
    </row>
    <row r="566" spans="1:8" x14ac:dyDescent="0.25">
      <c r="A566" s="67"/>
      <c r="B566" s="66"/>
      <c r="C566" s="66"/>
      <c r="D566" s="66"/>
      <c r="E566" s="66"/>
      <c r="F566" s="66"/>
      <c r="G566" s="66"/>
      <c r="H566" s="66"/>
    </row>
    <row r="567" spans="1:8" x14ac:dyDescent="0.25">
      <c r="A567" s="67"/>
      <c r="B567" s="66"/>
      <c r="C567" s="66"/>
      <c r="D567" s="66"/>
      <c r="E567" s="66"/>
      <c r="F567" s="66"/>
      <c r="G567" s="66"/>
      <c r="H567" s="66"/>
    </row>
    <row r="568" spans="1:8" x14ac:dyDescent="0.25">
      <c r="A568" s="67"/>
      <c r="B568" s="66"/>
      <c r="C568" s="66"/>
      <c r="D568" s="66"/>
      <c r="E568" s="66"/>
      <c r="F568" s="66"/>
      <c r="G568" s="66"/>
      <c r="H568" s="66"/>
    </row>
    <row r="569" spans="1:8" x14ac:dyDescent="0.25">
      <c r="A569" s="67"/>
      <c r="B569" s="66"/>
      <c r="C569" s="66"/>
      <c r="D569" s="66"/>
      <c r="E569" s="66"/>
      <c r="F569" s="66"/>
      <c r="G569" s="66"/>
      <c r="H569" s="66"/>
    </row>
    <row r="570" spans="1:8" x14ac:dyDescent="0.25">
      <c r="A570" s="67"/>
      <c r="B570" s="66"/>
      <c r="C570" s="66"/>
      <c r="D570" s="66"/>
      <c r="E570" s="66"/>
      <c r="F570" s="66"/>
      <c r="G570" s="66"/>
      <c r="H570" s="66"/>
    </row>
    <row r="571" spans="1:8" x14ac:dyDescent="0.25">
      <c r="A571" s="67"/>
      <c r="B571" s="66"/>
      <c r="C571" s="66"/>
      <c r="D571" s="66"/>
      <c r="E571" s="66"/>
      <c r="F571" s="66"/>
      <c r="G571" s="66"/>
      <c r="H571" s="66"/>
    </row>
    <row r="572" spans="1:8" x14ac:dyDescent="0.25">
      <c r="A572" s="67"/>
      <c r="B572" s="66"/>
      <c r="C572" s="66"/>
      <c r="D572" s="66"/>
      <c r="E572" s="66"/>
      <c r="F572" s="66"/>
      <c r="G572" s="66"/>
      <c r="H572" s="66"/>
    </row>
    <row r="573" spans="1:8" x14ac:dyDescent="0.25">
      <c r="A573" s="67"/>
      <c r="B573" s="66"/>
      <c r="C573" s="66"/>
      <c r="D573" s="66"/>
      <c r="E573" s="66"/>
      <c r="F573" s="66"/>
      <c r="G573" s="66"/>
      <c r="H573" s="66"/>
    </row>
    <row r="574" spans="1:8" x14ac:dyDescent="0.25">
      <c r="A574" s="67"/>
      <c r="B574" s="66"/>
      <c r="C574" s="66"/>
      <c r="D574" s="66"/>
      <c r="E574" s="66"/>
      <c r="F574" s="66"/>
      <c r="G574" s="66"/>
      <c r="H574" s="66"/>
    </row>
    <row r="575" spans="1:8" x14ac:dyDescent="0.25">
      <c r="A575" s="67"/>
      <c r="B575" s="66"/>
      <c r="C575" s="66"/>
      <c r="D575" s="66"/>
      <c r="E575" s="66"/>
      <c r="F575" s="66"/>
      <c r="G575" s="66"/>
      <c r="H575" s="66"/>
    </row>
    <row r="576" spans="1:8" x14ac:dyDescent="0.25">
      <c r="A576" s="67"/>
      <c r="B576" s="66"/>
      <c r="C576" s="66"/>
      <c r="D576" s="66"/>
      <c r="E576" s="66"/>
      <c r="F576" s="66"/>
      <c r="G576" s="66"/>
      <c r="H576" s="66"/>
    </row>
    <row r="577" spans="1:8" x14ac:dyDescent="0.25">
      <c r="A577" s="67"/>
      <c r="B577" s="66"/>
      <c r="C577" s="66"/>
      <c r="D577" s="66"/>
      <c r="E577" s="66"/>
      <c r="F577" s="66"/>
      <c r="G577" s="66"/>
      <c r="H577" s="66"/>
    </row>
    <row r="578" spans="1:8" x14ac:dyDescent="0.25">
      <c r="A578" s="67"/>
      <c r="B578" s="66"/>
      <c r="C578" s="66"/>
      <c r="D578" s="66"/>
      <c r="E578" s="66"/>
      <c r="F578" s="66"/>
      <c r="G578" s="66"/>
      <c r="H578" s="66"/>
    </row>
    <row r="579" spans="1:8" x14ac:dyDescent="0.25">
      <c r="A579" s="67"/>
      <c r="B579" s="66"/>
      <c r="C579" s="66"/>
      <c r="D579" s="66"/>
      <c r="E579" s="66"/>
      <c r="F579" s="66"/>
      <c r="G579" s="66"/>
      <c r="H579" s="66"/>
    </row>
    <row r="580" spans="1:8" x14ac:dyDescent="0.25">
      <c r="A580" s="67"/>
      <c r="B580" s="66"/>
      <c r="C580" s="66"/>
      <c r="D580" s="66"/>
      <c r="E580" s="66"/>
      <c r="F580" s="66"/>
      <c r="G580" s="66"/>
      <c r="H580" s="66"/>
    </row>
    <row r="581" spans="1:8" x14ac:dyDescent="0.25">
      <c r="A581" s="67"/>
      <c r="B581" s="66"/>
      <c r="C581" s="66"/>
      <c r="D581" s="66"/>
      <c r="E581" s="66"/>
      <c r="F581" s="66"/>
      <c r="G581" s="66"/>
      <c r="H581" s="66"/>
    </row>
    <row r="582" spans="1:8" x14ac:dyDescent="0.25">
      <c r="A582" s="67"/>
      <c r="B582" s="66"/>
      <c r="C582" s="66"/>
      <c r="D582" s="66"/>
      <c r="E582" s="66"/>
      <c r="F582" s="66"/>
      <c r="G582" s="66"/>
      <c r="H582" s="66"/>
    </row>
    <row r="583" spans="1:8" x14ac:dyDescent="0.25">
      <c r="A583" s="67"/>
      <c r="B583" s="66"/>
      <c r="C583" s="66"/>
      <c r="D583" s="66"/>
      <c r="E583" s="66"/>
      <c r="F583" s="66"/>
      <c r="G583" s="66"/>
      <c r="H583" s="66"/>
    </row>
    <row r="584" spans="1:8" x14ac:dyDescent="0.25">
      <c r="A584" s="67"/>
      <c r="B584" s="66"/>
      <c r="C584" s="66"/>
      <c r="D584" s="66"/>
      <c r="E584" s="66"/>
      <c r="F584" s="66"/>
      <c r="G584" s="66"/>
      <c r="H584" s="66"/>
    </row>
    <row r="585" spans="1:8" x14ac:dyDescent="0.25">
      <c r="A585" s="67"/>
      <c r="B585" s="66"/>
      <c r="C585" s="66"/>
      <c r="D585" s="66"/>
      <c r="E585" s="66"/>
      <c r="F585" s="66"/>
      <c r="G585" s="66"/>
      <c r="H585" s="66"/>
    </row>
    <row r="586" spans="1:8" x14ac:dyDescent="0.25">
      <c r="A586" s="67"/>
      <c r="B586" s="66"/>
      <c r="C586" s="66"/>
      <c r="D586" s="66"/>
      <c r="E586" s="66"/>
      <c r="F586" s="66"/>
      <c r="G586" s="66"/>
      <c r="H586" s="66"/>
    </row>
    <row r="587" spans="1:8" x14ac:dyDescent="0.25">
      <c r="A587" s="67"/>
      <c r="B587" s="66"/>
      <c r="C587" s="66"/>
      <c r="D587" s="66"/>
      <c r="E587" s="66"/>
      <c r="F587" s="66"/>
      <c r="G587" s="66"/>
      <c r="H587" s="66"/>
    </row>
    <row r="588" spans="1:8" x14ac:dyDescent="0.25">
      <c r="A588" s="67"/>
      <c r="B588" s="66"/>
      <c r="C588" s="66"/>
      <c r="D588" s="66"/>
      <c r="E588" s="66"/>
      <c r="F588" s="66"/>
      <c r="G588" s="66"/>
      <c r="H588" s="66"/>
    </row>
    <row r="589" spans="1:8" x14ac:dyDescent="0.25">
      <c r="A589" s="67"/>
      <c r="B589" s="66"/>
      <c r="C589" s="66"/>
      <c r="D589" s="66"/>
      <c r="E589" s="66"/>
      <c r="F589" s="66"/>
      <c r="G589" s="66"/>
      <c r="H589" s="66"/>
    </row>
    <row r="590" spans="1:8" x14ac:dyDescent="0.25">
      <c r="A590" s="67"/>
      <c r="B590" s="66"/>
      <c r="C590" s="66"/>
      <c r="D590" s="66"/>
      <c r="E590" s="66"/>
      <c r="F590" s="66"/>
      <c r="G590" s="66"/>
      <c r="H590" s="66"/>
    </row>
    <row r="591" spans="1:8" x14ac:dyDescent="0.25">
      <c r="A591" s="67"/>
      <c r="B591" s="66"/>
      <c r="C591" s="66"/>
      <c r="D591" s="66"/>
      <c r="E591" s="66"/>
      <c r="F591" s="66"/>
      <c r="G591" s="66"/>
      <c r="H591" s="66"/>
    </row>
    <row r="592" spans="1:8" x14ac:dyDescent="0.25">
      <c r="A592" s="67"/>
      <c r="B592" s="66"/>
      <c r="C592" s="66"/>
      <c r="D592" s="66"/>
      <c r="E592" s="66"/>
      <c r="F592" s="66"/>
      <c r="G592" s="66"/>
      <c r="H592" s="66"/>
    </row>
    <row r="593" spans="1:8" x14ac:dyDescent="0.25">
      <c r="A593" s="67"/>
      <c r="B593" s="66"/>
      <c r="C593" s="66"/>
      <c r="D593" s="66"/>
      <c r="E593" s="66"/>
      <c r="F593" s="66"/>
      <c r="G593" s="66"/>
      <c r="H593" s="66"/>
    </row>
    <row r="594" spans="1:8" x14ac:dyDescent="0.25">
      <c r="A594" s="67"/>
      <c r="B594" s="66"/>
      <c r="C594" s="66"/>
      <c r="D594" s="66"/>
      <c r="E594" s="66"/>
      <c r="F594" s="66"/>
      <c r="G594" s="66"/>
      <c r="H594" s="66"/>
    </row>
    <row r="595" spans="1:8" x14ac:dyDescent="0.25">
      <c r="A595" s="67"/>
      <c r="B595" s="66"/>
      <c r="C595" s="66"/>
      <c r="D595" s="66"/>
      <c r="E595" s="66"/>
      <c r="F595" s="66"/>
      <c r="G595" s="66"/>
      <c r="H595" s="66"/>
    </row>
    <row r="596" spans="1:8" x14ac:dyDescent="0.25">
      <c r="A596" s="67"/>
      <c r="B596" s="66"/>
      <c r="C596" s="66"/>
      <c r="D596" s="66"/>
      <c r="E596" s="66"/>
      <c r="F596" s="66"/>
      <c r="G596" s="66"/>
      <c r="H596" s="66"/>
    </row>
    <row r="597" spans="1:8" x14ac:dyDescent="0.25">
      <c r="A597" s="67"/>
      <c r="B597" s="66"/>
      <c r="C597" s="66"/>
      <c r="D597" s="66"/>
      <c r="E597" s="66"/>
      <c r="F597" s="66"/>
      <c r="G597" s="66"/>
      <c r="H597" s="66"/>
    </row>
    <row r="598" spans="1:8" x14ac:dyDescent="0.25">
      <c r="A598" s="67"/>
      <c r="B598" s="66"/>
      <c r="C598" s="66"/>
      <c r="D598" s="66"/>
      <c r="E598" s="66"/>
      <c r="F598" s="66"/>
      <c r="G598" s="66"/>
      <c r="H598" s="66"/>
    </row>
    <row r="599" spans="1:8" x14ac:dyDescent="0.25">
      <c r="A599" s="67"/>
      <c r="B599" s="66"/>
      <c r="C599" s="66"/>
      <c r="D599" s="66"/>
      <c r="E599" s="66"/>
      <c r="F599" s="66"/>
      <c r="G599" s="66"/>
      <c r="H599" s="66"/>
    </row>
    <row r="600" spans="1:8" x14ac:dyDescent="0.25">
      <c r="A600" s="67"/>
      <c r="B600" s="66"/>
      <c r="C600" s="66"/>
      <c r="D600" s="66"/>
      <c r="E600" s="66"/>
      <c r="F600" s="66"/>
      <c r="G600" s="66"/>
      <c r="H600" s="66"/>
    </row>
    <row r="601" spans="1:8" x14ac:dyDescent="0.25">
      <c r="A601" s="67"/>
      <c r="B601" s="66"/>
      <c r="C601" s="66"/>
      <c r="D601" s="66"/>
      <c r="E601" s="66"/>
      <c r="F601" s="66"/>
      <c r="G601" s="66"/>
      <c r="H601" s="66"/>
    </row>
    <row r="602" spans="1:8" x14ac:dyDescent="0.25">
      <c r="A602" s="67"/>
      <c r="B602" s="66"/>
      <c r="C602" s="66"/>
      <c r="D602" s="66"/>
      <c r="E602" s="66"/>
      <c r="F602" s="66"/>
      <c r="G602" s="66"/>
      <c r="H602" s="66"/>
    </row>
    <row r="603" spans="1:8" x14ac:dyDescent="0.25">
      <c r="A603" s="67"/>
      <c r="B603" s="66"/>
      <c r="C603" s="66"/>
      <c r="D603" s="66"/>
      <c r="E603" s="66"/>
      <c r="F603" s="66"/>
      <c r="G603" s="66"/>
      <c r="H603" s="66"/>
    </row>
    <row r="604" spans="1:8" x14ac:dyDescent="0.25">
      <c r="A604" s="67"/>
      <c r="B604" s="66"/>
      <c r="C604" s="66"/>
      <c r="D604" s="66"/>
      <c r="E604" s="66"/>
      <c r="F604" s="66"/>
      <c r="G604" s="66"/>
      <c r="H604" s="66"/>
    </row>
    <row r="605" spans="1:8" x14ac:dyDescent="0.25">
      <c r="A605" s="67"/>
      <c r="B605" s="66"/>
      <c r="C605" s="66"/>
      <c r="D605" s="66"/>
      <c r="E605" s="66"/>
      <c r="F605" s="66"/>
      <c r="G605" s="66"/>
      <c r="H605" s="66"/>
    </row>
    <row r="606" spans="1:8" x14ac:dyDescent="0.25">
      <c r="A606" s="67"/>
      <c r="B606" s="66"/>
      <c r="C606" s="66"/>
      <c r="D606" s="66"/>
      <c r="E606" s="66"/>
      <c r="F606" s="66"/>
      <c r="G606" s="66"/>
      <c r="H606" s="66"/>
    </row>
    <row r="607" spans="1:8" x14ac:dyDescent="0.25">
      <c r="A607" s="67"/>
      <c r="B607" s="66"/>
      <c r="C607" s="66"/>
      <c r="D607" s="66"/>
      <c r="E607" s="66"/>
      <c r="F607" s="66"/>
      <c r="G607" s="66"/>
      <c r="H607" s="66"/>
    </row>
    <row r="608" spans="1:8" x14ac:dyDescent="0.25">
      <c r="A608" s="67"/>
      <c r="B608" s="66"/>
      <c r="C608" s="66"/>
      <c r="D608" s="66"/>
      <c r="E608" s="66"/>
      <c r="F608" s="66"/>
      <c r="G608" s="66"/>
      <c r="H608" s="66"/>
    </row>
    <row r="609" spans="1:8" x14ac:dyDescent="0.25">
      <c r="A609" s="67"/>
      <c r="B609" s="66"/>
      <c r="C609" s="66"/>
      <c r="D609" s="66"/>
      <c r="E609" s="66"/>
      <c r="F609" s="66"/>
      <c r="G609" s="66"/>
      <c r="H609" s="66"/>
    </row>
    <row r="610" spans="1:8" x14ac:dyDescent="0.25">
      <c r="A610" s="67"/>
      <c r="B610" s="66"/>
      <c r="C610" s="66"/>
      <c r="D610" s="66"/>
      <c r="E610" s="66"/>
      <c r="F610" s="66"/>
      <c r="G610" s="66"/>
      <c r="H610" s="66"/>
    </row>
    <row r="611" spans="1:8" x14ac:dyDescent="0.25">
      <c r="A611" s="67"/>
      <c r="B611" s="66"/>
      <c r="C611" s="66"/>
      <c r="D611" s="66"/>
      <c r="E611" s="66"/>
      <c r="F611" s="66"/>
      <c r="G611" s="66"/>
      <c r="H611" s="66"/>
    </row>
    <row r="612" spans="1:8" x14ac:dyDescent="0.25">
      <c r="A612" s="67"/>
      <c r="B612" s="66"/>
      <c r="C612" s="66"/>
      <c r="D612" s="66"/>
      <c r="E612" s="66"/>
      <c r="F612" s="66"/>
      <c r="G612" s="66"/>
      <c r="H612" s="66"/>
    </row>
    <row r="613" spans="1:8" x14ac:dyDescent="0.25">
      <c r="A613" s="67"/>
      <c r="B613" s="66"/>
      <c r="C613" s="66"/>
      <c r="D613" s="66"/>
      <c r="E613" s="66"/>
      <c r="F613" s="66"/>
      <c r="G613" s="66"/>
      <c r="H613" s="66"/>
    </row>
    <row r="614" spans="1:8" x14ac:dyDescent="0.25">
      <c r="A614" s="67"/>
      <c r="B614" s="66"/>
      <c r="C614" s="66"/>
      <c r="D614" s="66"/>
      <c r="E614" s="66"/>
      <c r="F614" s="66"/>
      <c r="G614" s="66"/>
      <c r="H614" s="66"/>
    </row>
    <row r="615" spans="1:8" x14ac:dyDescent="0.25">
      <c r="A615" s="67"/>
      <c r="B615" s="66"/>
      <c r="C615" s="66"/>
      <c r="D615" s="66"/>
      <c r="E615" s="66"/>
      <c r="F615" s="66"/>
      <c r="G615" s="66"/>
      <c r="H615" s="66"/>
    </row>
    <row r="616" spans="1:8" x14ac:dyDescent="0.25">
      <c r="A616" s="67"/>
      <c r="B616" s="66"/>
      <c r="C616" s="66"/>
      <c r="D616" s="66"/>
      <c r="E616" s="66"/>
      <c r="F616" s="66"/>
      <c r="G616" s="66"/>
      <c r="H616" s="66"/>
    </row>
    <row r="617" spans="1:8" x14ac:dyDescent="0.25">
      <c r="A617" s="67"/>
      <c r="B617" s="66"/>
      <c r="C617" s="66"/>
      <c r="D617" s="66"/>
      <c r="E617" s="66"/>
      <c r="F617" s="66"/>
      <c r="G617" s="66"/>
      <c r="H617" s="66"/>
    </row>
    <row r="618" spans="1:8" x14ac:dyDescent="0.25">
      <c r="A618" s="67"/>
      <c r="B618" s="66"/>
      <c r="C618" s="66"/>
      <c r="D618" s="66"/>
      <c r="E618" s="66"/>
      <c r="F618" s="66"/>
      <c r="G618" s="66"/>
      <c r="H618" s="66"/>
    </row>
    <row r="619" spans="1:8" x14ac:dyDescent="0.25">
      <c r="A619" s="67"/>
      <c r="B619" s="66"/>
      <c r="C619" s="66"/>
      <c r="D619" s="66"/>
      <c r="E619" s="66"/>
      <c r="F619" s="66"/>
      <c r="G619" s="66"/>
      <c r="H619" s="66"/>
    </row>
    <row r="620" spans="1:8" x14ac:dyDescent="0.25">
      <c r="A620" s="67"/>
      <c r="B620" s="66"/>
      <c r="C620" s="66"/>
      <c r="D620" s="66"/>
      <c r="E620" s="66"/>
      <c r="F620" s="66"/>
      <c r="G620" s="66"/>
      <c r="H620" s="66"/>
    </row>
    <row r="621" spans="1:8" x14ac:dyDescent="0.25">
      <c r="A621" s="67"/>
      <c r="B621" s="66"/>
      <c r="C621" s="66"/>
      <c r="D621" s="66"/>
      <c r="E621" s="66"/>
      <c r="F621" s="66"/>
      <c r="G621" s="66"/>
      <c r="H621" s="66"/>
    </row>
    <row r="622" spans="1:8" x14ac:dyDescent="0.25">
      <c r="A622" s="67"/>
      <c r="B622" s="66"/>
      <c r="C622" s="66"/>
      <c r="D622" s="66"/>
      <c r="E622" s="66"/>
      <c r="F622" s="66"/>
      <c r="G622" s="66"/>
      <c r="H622" s="66"/>
    </row>
    <row r="623" spans="1:8" x14ac:dyDescent="0.25">
      <c r="A623" s="67"/>
      <c r="B623" s="66"/>
      <c r="C623" s="66"/>
      <c r="D623" s="66"/>
      <c r="E623" s="66"/>
      <c r="F623" s="66"/>
      <c r="G623" s="66"/>
      <c r="H623" s="66"/>
    </row>
    <row r="624" spans="1:8" x14ac:dyDescent="0.25">
      <c r="A624" s="67"/>
      <c r="B624" s="66"/>
      <c r="C624" s="66"/>
      <c r="D624" s="66"/>
      <c r="E624" s="66"/>
      <c r="F624" s="66"/>
      <c r="G624" s="66"/>
      <c r="H624" s="66"/>
    </row>
    <row r="625" spans="1:8" x14ac:dyDescent="0.25">
      <c r="A625" s="67"/>
      <c r="B625" s="66"/>
      <c r="C625" s="66"/>
      <c r="D625" s="66"/>
      <c r="E625" s="66"/>
      <c r="F625" s="66"/>
      <c r="G625" s="66"/>
      <c r="H625" s="66"/>
    </row>
    <row r="626" spans="1:8" x14ac:dyDescent="0.25">
      <c r="A626" s="67"/>
      <c r="B626" s="66"/>
      <c r="C626" s="66"/>
      <c r="D626" s="66"/>
      <c r="E626" s="66"/>
      <c r="F626" s="66"/>
      <c r="G626" s="66"/>
      <c r="H626" s="66"/>
    </row>
    <row r="627" spans="1:8" x14ac:dyDescent="0.25">
      <c r="A627" s="67"/>
      <c r="B627" s="66"/>
      <c r="C627" s="66"/>
      <c r="D627" s="66"/>
      <c r="E627" s="66"/>
      <c r="F627" s="66"/>
      <c r="G627" s="66"/>
      <c r="H627" s="66"/>
    </row>
    <row r="628" spans="1:8" x14ac:dyDescent="0.25">
      <c r="A628" s="67"/>
      <c r="B628" s="66"/>
      <c r="C628" s="66"/>
      <c r="D628" s="66"/>
      <c r="E628" s="66"/>
      <c r="F628" s="66"/>
      <c r="G628" s="66"/>
      <c r="H628" s="66"/>
    </row>
    <row r="629" spans="1:8" x14ac:dyDescent="0.25">
      <c r="A629" s="67"/>
      <c r="B629" s="66"/>
      <c r="C629" s="66"/>
      <c r="D629" s="66"/>
      <c r="E629" s="66"/>
      <c r="F629" s="66"/>
      <c r="G629" s="66"/>
      <c r="H629" s="66"/>
    </row>
    <row r="630" spans="1:8" x14ac:dyDescent="0.25">
      <c r="A630" s="67"/>
      <c r="B630" s="66"/>
      <c r="C630" s="66"/>
      <c r="D630" s="66"/>
      <c r="E630" s="66"/>
      <c r="F630" s="66"/>
      <c r="G630" s="66"/>
      <c r="H630" s="66"/>
    </row>
    <row r="631" spans="1:8" x14ac:dyDescent="0.25">
      <c r="A631" s="67"/>
      <c r="B631" s="66"/>
      <c r="C631" s="66"/>
      <c r="D631" s="66"/>
      <c r="E631" s="66"/>
      <c r="F631" s="66"/>
      <c r="G631" s="66"/>
      <c r="H631" s="66"/>
    </row>
    <row r="632" spans="1:8" x14ac:dyDescent="0.25">
      <c r="A632" s="67"/>
      <c r="B632" s="66"/>
      <c r="C632" s="66"/>
      <c r="D632" s="66"/>
      <c r="E632" s="66"/>
      <c r="F632" s="66"/>
      <c r="G632" s="66"/>
      <c r="H632" s="66"/>
    </row>
    <row r="633" spans="1:8" x14ac:dyDescent="0.25">
      <c r="A633" s="67"/>
      <c r="B633" s="66"/>
      <c r="C633" s="66"/>
      <c r="D633" s="66"/>
      <c r="E633" s="66"/>
      <c r="F633" s="66"/>
      <c r="G633" s="66"/>
      <c r="H633" s="66"/>
    </row>
    <row r="634" spans="1:8" x14ac:dyDescent="0.25">
      <c r="A634" s="67"/>
      <c r="B634" s="66"/>
      <c r="C634" s="66"/>
      <c r="D634" s="66"/>
      <c r="E634" s="66"/>
      <c r="F634" s="66"/>
      <c r="G634" s="66"/>
      <c r="H634" s="66"/>
    </row>
    <row r="635" spans="1:8" x14ac:dyDescent="0.25">
      <c r="A635" s="67"/>
      <c r="B635" s="66"/>
      <c r="C635" s="66"/>
      <c r="D635" s="66"/>
      <c r="E635" s="66"/>
      <c r="F635" s="66"/>
      <c r="G635" s="66"/>
      <c r="H635" s="66"/>
    </row>
    <row r="636" spans="1:8" x14ac:dyDescent="0.25">
      <c r="A636" s="67"/>
      <c r="B636" s="66"/>
      <c r="C636" s="66"/>
      <c r="D636" s="66"/>
      <c r="E636" s="66"/>
      <c r="F636" s="66"/>
      <c r="G636" s="66"/>
      <c r="H636" s="66"/>
    </row>
    <row r="637" spans="1:8" x14ac:dyDescent="0.25">
      <c r="A637" s="67"/>
      <c r="B637" s="66"/>
      <c r="C637" s="66"/>
      <c r="D637" s="66"/>
      <c r="E637" s="66"/>
      <c r="F637" s="66"/>
      <c r="G637" s="66"/>
      <c r="H637" s="66"/>
    </row>
    <row r="638" spans="1:8" x14ac:dyDescent="0.25">
      <c r="A638" s="67"/>
      <c r="B638" s="66"/>
      <c r="C638" s="66"/>
      <c r="D638" s="66"/>
      <c r="E638" s="66"/>
      <c r="F638" s="66"/>
      <c r="G638" s="66"/>
      <c r="H638" s="66"/>
    </row>
    <row r="639" spans="1:8" x14ac:dyDescent="0.25">
      <c r="A639" s="67"/>
      <c r="B639" s="66"/>
      <c r="C639" s="66"/>
      <c r="D639" s="66"/>
      <c r="E639" s="66"/>
      <c r="F639" s="66"/>
      <c r="G639" s="66"/>
      <c r="H639" s="66"/>
    </row>
    <row r="640" spans="1:8" x14ac:dyDescent="0.25">
      <c r="A640" s="67"/>
      <c r="B640" s="66"/>
      <c r="C640" s="66"/>
      <c r="D640" s="66"/>
      <c r="E640" s="66"/>
      <c r="F640" s="66"/>
      <c r="G640" s="66"/>
      <c r="H640" s="66"/>
    </row>
    <row r="641" spans="1:8" x14ac:dyDescent="0.25">
      <c r="A641" s="67"/>
      <c r="B641" s="66"/>
      <c r="C641" s="66"/>
      <c r="D641" s="66"/>
      <c r="E641" s="66"/>
      <c r="F641" s="66"/>
      <c r="G641" s="66"/>
      <c r="H641" s="66"/>
    </row>
    <row r="642" spans="1:8" x14ac:dyDescent="0.25">
      <c r="A642" s="67"/>
      <c r="B642" s="66"/>
      <c r="C642" s="66"/>
      <c r="D642" s="66"/>
      <c r="E642" s="66"/>
      <c r="F642" s="66"/>
      <c r="G642" s="66"/>
      <c r="H642" s="66"/>
    </row>
    <row r="643" spans="1:8" x14ac:dyDescent="0.25">
      <c r="A643" s="67"/>
      <c r="B643" s="66"/>
      <c r="C643" s="66"/>
      <c r="D643" s="66"/>
      <c r="E643" s="66"/>
      <c r="F643" s="66"/>
      <c r="G643" s="66"/>
      <c r="H643" s="66"/>
    </row>
    <row r="644" spans="1:8" x14ac:dyDescent="0.25">
      <c r="A644" s="67"/>
      <c r="B644" s="66"/>
      <c r="C644" s="66"/>
      <c r="D644" s="66"/>
      <c r="E644" s="66"/>
      <c r="F644" s="66"/>
      <c r="G644" s="66"/>
      <c r="H644" s="66"/>
    </row>
    <row r="645" spans="1:8" x14ac:dyDescent="0.25">
      <c r="A645" s="67"/>
      <c r="B645" s="66"/>
      <c r="C645" s="66"/>
      <c r="D645" s="66"/>
      <c r="E645" s="66"/>
      <c r="F645" s="66"/>
      <c r="G645" s="66"/>
      <c r="H645" s="66"/>
    </row>
    <row r="646" spans="1:8" x14ac:dyDescent="0.25">
      <c r="A646" s="67"/>
      <c r="B646" s="66"/>
      <c r="C646" s="66"/>
      <c r="D646" s="66"/>
      <c r="E646" s="66"/>
      <c r="F646" s="66"/>
      <c r="G646" s="66"/>
      <c r="H646" s="66"/>
    </row>
    <row r="647" spans="1:8" x14ac:dyDescent="0.25">
      <c r="A647" s="67"/>
      <c r="B647" s="66"/>
      <c r="C647" s="66"/>
      <c r="D647" s="66"/>
      <c r="E647" s="66"/>
      <c r="F647" s="66"/>
      <c r="G647" s="66"/>
      <c r="H647" s="66"/>
    </row>
    <row r="648" spans="1:8" x14ac:dyDescent="0.25">
      <c r="A648" s="67"/>
      <c r="B648" s="66"/>
      <c r="C648" s="66"/>
      <c r="D648" s="66"/>
      <c r="E648" s="66"/>
      <c r="F648" s="66"/>
      <c r="G648" s="66"/>
      <c r="H648" s="66"/>
    </row>
    <row r="649" spans="1:8" x14ac:dyDescent="0.25">
      <c r="A649" s="67"/>
      <c r="B649" s="66"/>
      <c r="C649" s="66"/>
      <c r="D649" s="66"/>
      <c r="E649" s="66"/>
      <c r="F649" s="66"/>
      <c r="G649" s="66"/>
      <c r="H649" s="66"/>
    </row>
    <row r="650" spans="1:8" x14ac:dyDescent="0.25">
      <c r="A650" s="67"/>
      <c r="B650" s="66"/>
      <c r="C650" s="66"/>
      <c r="D650" s="66"/>
      <c r="E650" s="66"/>
      <c r="F650" s="66"/>
      <c r="G650" s="66"/>
      <c r="H650" s="66"/>
    </row>
    <row r="651" spans="1:8" x14ac:dyDescent="0.25">
      <c r="A651" s="67"/>
      <c r="B651" s="66"/>
      <c r="C651" s="66"/>
      <c r="D651" s="66"/>
      <c r="E651" s="66"/>
      <c r="F651" s="66"/>
      <c r="G651" s="66"/>
      <c r="H651" s="66"/>
    </row>
    <row r="652" spans="1:8" x14ac:dyDescent="0.25">
      <c r="A652" s="67"/>
      <c r="B652" s="66"/>
      <c r="C652" s="66"/>
      <c r="D652" s="66"/>
      <c r="E652" s="66"/>
      <c r="F652" s="66"/>
      <c r="G652" s="66"/>
      <c r="H652" s="66"/>
    </row>
    <row r="653" spans="1:8" x14ac:dyDescent="0.25">
      <c r="A653" s="67"/>
      <c r="B653" s="66"/>
      <c r="C653" s="66"/>
      <c r="D653" s="66"/>
      <c r="E653" s="66"/>
      <c r="F653" s="66"/>
      <c r="G653" s="66"/>
      <c r="H653" s="66"/>
    </row>
    <row r="654" spans="1:8" x14ac:dyDescent="0.25">
      <c r="A654" s="67"/>
      <c r="B654" s="66"/>
      <c r="C654" s="66"/>
      <c r="D654" s="66"/>
      <c r="E654" s="66"/>
      <c r="F654" s="66"/>
      <c r="G654" s="66"/>
      <c r="H654" s="66"/>
    </row>
    <row r="655" spans="1:8" x14ac:dyDescent="0.25">
      <c r="A655" s="67"/>
      <c r="B655" s="66"/>
      <c r="C655" s="66"/>
      <c r="D655" s="66"/>
      <c r="E655" s="66"/>
      <c r="F655" s="66"/>
      <c r="G655" s="66"/>
      <c r="H655" s="66"/>
    </row>
    <row r="656" spans="1:8" x14ac:dyDescent="0.25">
      <c r="A656" s="67"/>
      <c r="B656" s="66"/>
      <c r="C656" s="66"/>
      <c r="D656" s="66"/>
      <c r="E656" s="66"/>
      <c r="F656" s="66"/>
      <c r="G656" s="66"/>
      <c r="H656" s="66"/>
    </row>
    <row r="657" spans="1:8" x14ac:dyDescent="0.25">
      <c r="A657" s="67"/>
      <c r="B657" s="66"/>
      <c r="C657" s="66"/>
      <c r="D657" s="66"/>
      <c r="E657" s="66"/>
      <c r="F657" s="66"/>
      <c r="G657" s="66"/>
      <c r="H657" s="66"/>
    </row>
    <row r="658" spans="1:8" x14ac:dyDescent="0.25">
      <c r="A658" s="67"/>
      <c r="B658" s="66"/>
      <c r="C658" s="66"/>
      <c r="D658" s="66"/>
      <c r="E658" s="66"/>
      <c r="F658" s="66"/>
      <c r="G658" s="66"/>
      <c r="H658" s="66"/>
    </row>
    <row r="659" spans="1:8" x14ac:dyDescent="0.25">
      <c r="A659" s="67"/>
      <c r="B659" s="66"/>
      <c r="C659" s="66"/>
      <c r="D659" s="66"/>
      <c r="E659" s="66"/>
      <c r="F659" s="66"/>
      <c r="G659" s="66"/>
      <c r="H659" s="66"/>
    </row>
    <row r="660" spans="1:8" x14ac:dyDescent="0.25">
      <c r="A660" s="67"/>
      <c r="B660" s="66"/>
      <c r="C660" s="66"/>
      <c r="D660" s="66"/>
      <c r="E660" s="66"/>
      <c r="F660" s="66"/>
      <c r="G660" s="66"/>
      <c r="H660" s="66"/>
    </row>
    <row r="661" spans="1:8" x14ac:dyDescent="0.25">
      <c r="A661" s="67"/>
      <c r="B661" s="66"/>
      <c r="C661" s="66"/>
      <c r="D661" s="66"/>
      <c r="E661" s="66"/>
      <c r="F661" s="66"/>
      <c r="G661" s="66"/>
      <c r="H661" s="66"/>
    </row>
    <row r="662" spans="1:8" x14ac:dyDescent="0.25">
      <c r="A662" s="67"/>
      <c r="B662" s="66"/>
      <c r="C662" s="66"/>
      <c r="D662" s="66"/>
      <c r="E662" s="66"/>
      <c r="F662" s="66"/>
      <c r="G662" s="66"/>
      <c r="H662" s="66"/>
    </row>
    <row r="663" spans="1:8" x14ac:dyDescent="0.25">
      <c r="A663" s="67"/>
      <c r="B663" s="66"/>
      <c r="C663" s="66"/>
      <c r="D663" s="66"/>
      <c r="E663" s="66"/>
      <c r="F663" s="66"/>
      <c r="G663" s="66"/>
      <c r="H663" s="66"/>
    </row>
    <row r="664" spans="1:8" x14ac:dyDescent="0.25">
      <c r="A664" s="67"/>
      <c r="B664" s="66"/>
      <c r="C664" s="66"/>
      <c r="D664" s="66"/>
      <c r="E664" s="66"/>
      <c r="F664" s="66"/>
      <c r="G664" s="66"/>
      <c r="H664" s="66"/>
    </row>
    <row r="665" spans="1:8" x14ac:dyDescent="0.25">
      <c r="A665" s="67"/>
      <c r="B665" s="66"/>
      <c r="C665" s="66"/>
      <c r="D665" s="66"/>
      <c r="E665" s="66"/>
      <c r="F665" s="66"/>
      <c r="G665" s="66"/>
      <c r="H665" s="66"/>
    </row>
    <row r="666" spans="1:8" x14ac:dyDescent="0.25">
      <c r="A666" s="67"/>
      <c r="B666" s="66"/>
      <c r="C666" s="66"/>
      <c r="D666" s="66"/>
      <c r="E666" s="66"/>
      <c r="F666" s="66"/>
      <c r="G666" s="66"/>
      <c r="H666" s="66"/>
    </row>
    <row r="667" spans="1:8" x14ac:dyDescent="0.25">
      <c r="A667" s="67"/>
      <c r="B667" s="66"/>
      <c r="C667" s="66"/>
      <c r="D667" s="66"/>
      <c r="E667" s="66"/>
      <c r="F667" s="66"/>
      <c r="G667" s="66"/>
      <c r="H667" s="66"/>
    </row>
    <row r="668" spans="1:8" x14ac:dyDescent="0.25">
      <c r="A668" s="67"/>
      <c r="B668" s="66"/>
      <c r="C668" s="66"/>
      <c r="D668" s="66"/>
      <c r="E668" s="66"/>
      <c r="F668" s="66"/>
      <c r="G668" s="66"/>
      <c r="H668" s="66"/>
    </row>
    <row r="669" spans="1:8" x14ac:dyDescent="0.25">
      <c r="A669" s="67"/>
      <c r="B669" s="66"/>
      <c r="C669" s="66"/>
      <c r="D669" s="66"/>
      <c r="E669" s="66"/>
      <c r="F669" s="66"/>
      <c r="G669" s="66"/>
      <c r="H669" s="66"/>
    </row>
    <row r="670" spans="1:8" x14ac:dyDescent="0.25">
      <c r="A670" s="67"/>
      <c r="B670" s="66"/>
      <c r="C670" s="66"/>
      <c r="D670" s="66"/>
      <c r="E670" s="66"/>
      <c r="F670" s="66"/>
      <c r="G670" s="66"/>
      <c r="H670" s="66"/>
    </row>
    <row r="671" spans="1:8" x14ac:dyDescent="0.25">
      <c r="A671" s="67"/>
      <c r="B671" s="66"/>
      <c r="C671" s="66"/>
      <c r="D671" s="66"/>
      <c r="E671" s="66"/>
      <c r="F671" s="66"/>
      <c r="G671" s="66"/>
      <c r="H671" s="66"/>
    </row>
    <row r="672" spans="1:8" x14ac:dyDescent="0.25">
      <c r="A672" s="67"/>
      <c r="B672" s="66"/>
      <c r="C672" s="66"/>
      <c r="D672" s="66"/>
      <c r="E672" s="66"/>
      <c r="F672" s="66"/>
      <c r="G672" s="66"/>
      <c r="H672" s="66"/>
    </row>
    <row r="673" spans="1:8" x14ac:dyDescent="0.25">
      <c r="A673" s="67"/>
      <c r="B673" s="66"/>
      <c r="C673" s="66"/>
      <c r="D673" s="66"/>
      <c r="E673" s="66"/>
      <c r="F673" s="66"/>
      <c r="G673" s="66"/>
      <c r="H673" s="66"/>
    </row>
    <row r="674" spans="1:8" x14ac:dyDescent="0.25">
      <c r="A674" s="67"/>
      <c r="B674" s="66"/>
      <c r="C674" s="66"/>
      <c r="D674" s="66"/>
      <c r="E674" s="66"/>
      <c r="F674" s="66"/>
      <c r="G674" s="66"/>
      <c r="H674" s="66"/>
    </row>
    <row r="675" spans="1:8" x14ac:dyDescent="0.25">
      <c r="A675" s="67"/>
      <c r="B675" s="66"/>
      <c r="C675" s="66"/>
      <c r="D675" s="66"/>
      <c r="E675" s="66"/>
      <c r="F675" s="66"/>
      <c r="G675" s="66"/>
      <c r="H675" s="66"/>
    </row>
    <row r="676" spans="1:8" x14ac:dyDescent="0.25">
      <c r="A676" s="67"/>
      <c r="B676" s="66"/>
      <c r="C676" s="66"/>
      <c r="D676" s="66"/>
      <c r="E676" s="66"/>
      <c r="F676" s="66"/>
      <c r="G676" s="66"/>
      <c r="H676" s="66"/>
    </row>
    <row r="677" spans="1:8" x14ac:dyDescent="0.25">
      <c r="A677" s="67"/>
      <c r="B677" s="66"/>
      <c r="C677" s="66"/>
      <c r="D677" s="66"/>
      <c r="E677" s="66"/>
      <c r="F677" s="66"/>
      <c r="G677" s="66"/>
      <c r="H677" s="66"/>
    </row>
    <row r="678" spans="1:8" x14ac:dyDescent="0.25">
      <c r="A678" s="67"/>
      <c r="B678" s="66"/>
      <c r="C678" s="66"/>
      <c r="D678" s="66"/>
      <c r="E678" s="66"/>
      <c r="F678" s="66"/>
      <c r="G678" s="66"/>
      <c r="H678" s="66"/>
    </row>
    <row r="679" spans="1:8" x14ac:dyDescent="0.25">
      <c r="A679" s="67"/>
      <c r="B679" s="66"/>
      <c r="C679" s="66"/>
      <c r="D679" s="66"/>
      <c r="E679" s="66"/>
      <c r="F679" s="66"/>
      <c r="G679" s="66"/>
      <c r="H679" s="66"/>
    </row>
    <row r="680" spans="1:8" x14ac:dyDescent="0.25">
      <c r="A680" s="67"/>
      <c r="B680" s="66"/>
      <c r="C680" s="66"/>
      <c r="D680" s="66"/>
      <c r="E680" s="66"/>
      <c r="F680" s="66"/>
      <c r="G680" s="66"/>
      <c r="H680" s="66"/>
    </row>
    <row r="681" spans="1:8" x14ac:dyDescent="0.25">
      <c r="A681" s="67"/>
      <c r="B681" s="66"/>
      <c r="C681" s="66"/>
      <c r="D681" s="66"/>
      <c r="E681" s="66"/>
      <c r="F681" s="66"/>
      <c r="G681" s="66"/>
      <c r="H681" s="66"/>
    </row>
    <row r="682" spans="1:8" x14ac:dyDescent="0.25">
      <c r="A682" s="67"/>
      <c r="B682" s="66"/>
      <c r="C682" s="66"/>
      <c r="D682" s="66"/>
      <c r="E682" s="66"/>
      <c r="F682" s="66"/>
      <c r="G682" s="66"/>
      <c r="H682" s="66"/>
    </row>
    <row r="683" spans="1:8" x14ac:dyDescent="0.25">
      <c r="A683" s="67"/>
      <c r="B683" s="66"/>
      <c r="C683" s="66"/>
      <c r="D683" s="66"/>
      <c r="E683" s="66"/>
      <c r="F683" s="66"/>
      <c r="G683" s="66"/>
      <c r="H683" s="66"/>
    </row>
    <row r="684" spans="1:8" x14ac:dyDescent="0.25">
      <c r="A684" s="67"/>
      <c r="B684" s="66"/>
      <c r="C684" s="66"/>
      <c r="D684" s="66"/>
      <c r="E684" s="66"/>
      <c r="F684" s="66"/>
      <c r="G684" s="66"/>
      <c r="H684" s="66"/>
    </row>
    <row r="685" spans="1:8" x14ac:dyDescent="0.25">
      <c r="A685" s="67"/>
      <c r="B685" s="66"/>
      <c r="C685" s="66"/>
      <c r="D685" s="66"/>
      <c r="E685" s="66"/>
      <c r="F685" s="66"/>
      <c r="G685" s="66"/>
      <c r="H685" s="66"/>
    </row>
    <row r="686" spans="1:8" x14ac:dyDescent="0.25">
      <c r="A686" s="67"/>
      <c r="B686" s="66"/>
      <c r="C686" s="66"/>
      <c r="D686" s="66"/>
      <c r="E686" s="66"/>
      <c r="F686" s="66"/>
      <c r="G686" s="66"/>
      <c r="H686" s="66"/>
    </row>
    <row r="687" spans="1:8" x14ac:dyDescent="0.25">
      <c r="A687" s="67"/>
      <c r="B687" s="66"/>
      <c r="C687" s="66"/>
      <c r="D687" s="66"/>
      <c r="E687" s="66"/>
      <c r="F687" s="66"/>
      <c r="G687" s="66"/>
      <c r="H687" s="66"/>
    </row>
    <row r="688" spans="1:8" x14ac:dyDescent="0.25">
      <c r="A688" s="67"/>
      <c r="B688" s="66"/>
      <c r="C688" s="66"/>
      <c r="D688" s="66"/>
      <c r="E688" s="66"/>
      <c r="F688" s="66"/>
      <c r="G688" s="66"/>
      <c r="H688" s="66"/>
    </row>
    <row r="689" spans="1:8" x14ac:dyDescent="0.25">
      <c r="A689" s="67"/>
      <c r="B689" s="66"/>
      <c r="C689" s="66"/>
      <c r="D689" s="66"/>
      <c r="E689" s="66"/>
      <c r="F689" s="66"/>
      <c r="G689" s="66"/>
      <c r="H689" s="66"/>
    </row>
    <row r="690" spans="1:8" x14ac:dyDescent="0.25">
      <c r="A690" s="67"/>
      <c r="B690" s="66"/>
      <c r="C690" s="66"/>
      <c r="D690" s="66"/>
      <c r="E690" s="66"/>
      <c r="F690" s="66"/>
      <c r="G690" s="66"/>
      <c r="H690" s="66"/>
    </row>
    <row r="691" spans="1:8" x14ac:dyDescent="0.25">
      <c r="A691" s="67"/>
      <c r="B691" s="66"/>
      <c r="C691" s="66"/>
      <c r="D691" s="66"/>
      <c r="E691" s="66"/>
      <c r="F691" s="66"/>
      <c r="G691" s="66"/>
      <c r="H691" s="66"/>
    </row>
    <row r="692" spans="1:8" x14ac:dyDescent="0.25">
      <c r="A692" s="67"/>
      <c r="B692" s="66"/>
      <c r="C692" s="66"/>
      <c r="D692" s="66"/>
      <c r="E692" s="66"/>
      <c r="F692" s="66"/>
      <c r="G692" s="66"/>
      <c r="H692" s="66"/>
    </row>
    <row r="693" spans="1:8" x14ac:dyDescent="0.25">
      <c r="A693" s="67"/>
      <c r="B693" s="66"/>
      <c r="C693" s="66"/>
      <c r="D693" s="66"/>
      <c r="E693" s="66"/>
      <c r="F693" s="66"/>
      <c r="G693" s="66"/>
      <c r="H693" s="66"/>
    </row>
    <row r="694" spans="1:8" x14ac:dyDescent="0.25">
      <c r="A694" s="67"/>
      <c r="B694" s="66"/>
      <c r="C694" s="66"/>
      <c r="D694" s="66"/>
      <c r="E694" s="66"/>
      <c r="F694" s="66"/>
      <c r="G694" s="66"/>
      <c r="H694" s="66"/>
    </row>
    <row r="695" spans="1:8" x14ac:dyDescent="0.25">
      <c r="A695" s="67"/>
      <c r="B695" s="66"/>
      <c r="C695" s="66"/>
      <c r="D695" s="66"/>
      <c r="E695" s="66"/>
      <c r="F695" s="66"/>
      <c r="G695" s="66"/>
      <c r="H695" s="66"/>
    </row>
    <row r="696" spans="1:8" x14ac:dyDescent="0.25">
      <c r="A696" s="67"/>
      <c r="B696" s="66"/>
      <c r="C696" s="66"/>
      <c r="D696" s="66"/>
      <c r="E696" s="66"/>
      <c r="F696" s="66"/>
      <c r="G696" s="66"/>
      <c r="H696" s="66"/>
    </row>
    <row r="697" spans="1:8" x14ac:dyDescent="0.25">
      <c r="A697" s="67"/>
      <c r="B697" s="66"/>
      <c r="C697" s="66"/>
      <c r="D697" s="66"/>
      <c r="E697" s="66"/>
      <c r="F697" s="66"/>
      <c r="G697" s="66"/>
      <c r="H697" s="66"/>
    </row>
    <row r="698" spans="1:8" x14ac:dyDescent="0.25">
      <c r="A698" s="67"/>
      <c r="B698" s="66"/>
      <c r="C698" s="66"/>
      <c r="D698" s="66"/>
      <c r="E698" s="66"/>
      <c r="F698" s="66"/>
      <c r="G698" s="66"/>
      <c r="H698" s="66"/>
    </row>
    <row r="699" spans="1:8" x14ac:dyDescent="0.25">
      <c r="A699" s="67"/>
      <c r="B699" s="66"/>
      <c r="C699" s="66"/>
      <c r="D699" s="66"/>
      <c r="E699" s="66"/>
      <c r="F699" s="66"/>
      <c r="G699" s="66"/>
      <c r="H699" s="66"/>
    </row>
    <row r="700" spans="1:8" x14ac:dyDescent="0.25">
      <c r="A700" s="67"/>
      <c r="B700" s="66"/>
      <c r="C700" s="66"/>
      <c r="D700" s="66"/>
      <c r="E700" s="66"/>
      <c r="F700" s="66"/>
      <c r="G700" s="66"/>
      <c r="H700" s="66"/>
    </row>
    <row r="701" spans="1:8" x14ac:dyDescent="0.25">
      <c r="A701" s="67"/>
      <c r="B701" s="66"/>
      <c r="C701" s="66"/>
      <c r="D701" s="66"/>
      <c r="E701" s="66"/>
      <c r="F701" s="66"/>
      <c r="G701" s="66"/>
      <c r="H701" s="66"/>
    </row>
    <row r="702" spans="1:8" x14ac:dyDescent="0.25">
      <c r="A702" s="67"/>
      <c r="B702" s="66"/>
      <c r="C702" s="66"/>
      <c r="D702" s="66"/>
      <c r="E702" s="66"/>
      <c r="F702" s="66"/>
      <c r="G702" s="66"/>
      <c r="H702" s="66"/>
    </row>
    <row r="703" spans="1:8" x14ac:dyDescent="0.25">
      <c r="A703" s="67"/>
      <c r="B703" s="66"/>
      <c r="C703" s="66"/>
      <c r="D703" s="66"/>
      <c r="E703" s="66"/>
      <c r="F703" s="66"/>
      <c r="G703" s="66"/>
      <c r="H703" s="66"/>
    </row>
    <row r="704" spans="1:8" x14ac:dyDescent="0.25">
      <c r="A704" s="67"/>
      <c r="B704" s="66"/>
      <c r="C704" s="66"/>
      <c r="D704" s="66"/>
      <c r="E704" s="66"/>
      <c r="F704" s="66"/>
      <c r="G704" s="66"/>
      <c r="H704" s="66"/>
    </row>
    <row r="705" spans="1:8" x14ac:dyDescent="0.25">
      <c r="A705" s="67"/>
      <c r="B705" s="66"/>
      <c r="C705" s="66"/>
      <c r="D705" s="66"/>
      <c r="E705" s="66"/>
      <c r="F705" s="66"/>
      <c r="G705" s="66"/>
      <c r="H705" s="66"/>
    </row>
    <row r="706" spans="1:8" x14ac:dyDescent="0.25">
      <c r="A706" s="67"/>
      <c r="B706" s="66"/>
      <c r="C706" s="66"/>
      <c r="D706" s="66"/>
      <c r="E706" s="66"/>
      <c r="F706" s="66"/>
      <c r="G706" s="66"/>
      <c r="H706" s="66"/>
    </row>
    <row r="707" spans="1:8" x14ac:dyDescent="0.25">
      <c r="A707" s="67"/>
      <c r="B707" s="66"/>
      <c r="C707" s="66"/>
      <c r="D707" s="66"/>
      <c r="E707" s="66"/>
      <c r="F707" s="66"/>
      <c r="G707" s="66"/>
      <c r="H707" s="66"/>
    </row>
    <row r="708" spans="1:8" x14ac:dyDescent="0.25">
      <c r="A708" s="67"/>
      <c r="B708" s="66"/>
      <c r="C708" s="66"/>
      <c r="D708" s="66"/>
      <c r="E708" s="66"/>
      <c r="F708" s="66"/>
      <c r="G708" s="66"/>
      <c r="H708" s="66"/>
    </row>
    <row r="709" spans="1:8" x14ac:dyDescent="0.25">
      <c r="A709" s="67"/>
      <c r="B709" s="66"/>
      <c r="C709" s="66"/>
      <c r="D709" s="66"/>
      <c r="E709" s="66"/>
      <c r="F709" s="66"/>
      <c r="G709" s="66"/>
      <c r="H709" s="66"/>
    </row>
    <row r="710" spans="1:8" x14ac:dyDescent="0.25">
      <c r="A710" s="67"/>
      <c r="B710" s="66"/>
      <c r="C710" s="66"/>
      <c r="D710" s="66"/>
      <c r="E710" s="66"/>
      <c r="F710" s="66"/>
      <c r="G710" s="66"/>
      <c r="H710" s="66"/>
    </row>
    <row r="711" spans="1:8" x14ac:dyDescent="0.25">
      <c r="A711" s="67"/>
      <c r="B711" s="66"/>
      <c r="C711" s="66"/>
      <c r="D711" s="66"/>
      <c r="E711" s="66"/>
      <c r="F711" s="66"/>
      <c r="G711" s="66"/>
      <c r="H711" s="66"/>
    </row>
    <row r="712" spans="1:8" x14ac:dyDescent="0.25">
      <c r="A712" s="67"/>
      <c r="B712" s="66"/>
      <c r="C712" s="66"/>
      <c r="D712" s="66"/>
      <c r="E712" s="66"/>
      <c r="F712" s="66"/>
      <c r="G712" s="66"/>
      <c r="H712" s="66"/>
    </row>
    <row r="713" spans="1:8" x14ac:dyDescent="0.25">
      <c r="A713" s="67"/>
      <c r="B713" s="66"/>
      <c r="C713" s="66"/>
      <c r="D713" s="66"/>
      <c r="E713" s="66"/>
      <c r="F713" s="66"/>
      <c r="G713" s="66"/>
      <c r="H713" s="66"/>
    </row>
    <row r="714" spans="1:8" x14ac:dyDescent="0.25">
      <c r="A714" s="67"/>
      <c r="B714" s="66"/>
      <c r="C714" s="66"/>
      <c r="D714" s="66"/>
      <c r="E714" s="66"/>
      <c r="F714" s="66"/>
      <c r="G714" s="66"/>
      <c r="H714" s="66"/>
    </row>
    <row r="715" spans="1:8" x14ac:dyDescent="0.25">
      <c r="A715" s="67"/>
      <c r="B715" s="66"/>
      <c r="C715" s="66"/>
      <c r="D715" s="66"/>
      <c r="E715" s="66"/>
      <c r="F715" s="66"/>
      <c r="G715" s="66"/>
      <c r="H715" s="66"/>
    </row>
    <row r="716" spans="1:8" x14ac:dyDescent="0.25">
      <c r="A716" s="67"/>
      <c r="B716" s="66"/>
      <c r="C716" s="66"/>
      <c r="D716" s="66"/>
      <c r="E716" s="66"/>
      <c r="F716" s="66"/>
      <c r="G716" s="66"/>
      <c r="H716" s="66"/>
    </row>
    <row r="717" spans="1:8" x14ac:dyDescent="0.25">
      <c r="A717" s="67"/>
      <c r="B717" s="66"/>
      <c r="C717" s="66"/>
      <c r="D717" s="66"/>
      <c r="E717" s="66"/>
      <c r="F717" s="66"/>
      <c r="G717" s="66"/>
      <c r="H717" s="66"/>
    </row>
    <row r="718" spans="1:8" x14ac:dyDescent="0.25">
      <c r="A718" s="67"/>
      <c r="B718" s="66"/>
      <c r="C718" s="66"/>
      <c r="D718" s="66"/>
      <c r="E718" s="66"/>
      <c r="F718" s="66"/>
      <c r="G718" s="66"/>
      <c r="H718" s="66"/>
    </row>
    <row r="719" spans="1:8" x14ac:dyDescent="0.25">
      <c r="A719" s="67"/>
      <c r="B719" s="66"/>
      <c r="C719" s="66"/>
      <c r="D719" s="66"/>
      <c r="E719" s="66"/>
      <c r="F719" s="66"/>
      <c r="G719" s="66"/>
      <c r="H719" s="66"/>
    </row>
    <row r="720" spans="1:8" x14ac:dyDescent="0.25">
      <c r="A720" s="67"/>
      <c r="B720" s="66"/>
      <c r="C720" s="66"/>
      <c r="D720" s="66"/>
      <c r="E720" s="66"/>
      <c r="F720" s="66"/>
      <c r="G720" s="66"/>
      <c r="H720" s="66"/>
    </row>
    <row r="721" spans="1:8" x14ac:dyDescent="0.25">
      <c r="A721" s="67"/>
      <c r="B721" s="66"/>
      <c r="C721" s="66"/>
      <c r="D721" s="66"/>
      <c r="E721" s="66"/>
      <c r="F721" s="66"/>
      <c r="G721" s="66"/>
      <c r="H721" s="66"/>
    </row>
    <row r="722" spans="1:8" x14ac:dyDescent="0.25">
      <c r="A722" s="67"/>
      <c r="B722" s="66"/>
      <c r="C722" s="66"/>
      <c r="D722" s="66"/>
      <c r="E722" s="66"/>
      <c r="F722" s="66"/>
      <c r="G722" s="66"/>
      <c r="H722" s="66"/>
    </row>
    <row r="723" spans="1:8" x14ac:dyDescent="0.25">
      <c r="A723" s="67"/>
      <c r="B723" s="66"/>
      <c r="C723" s="66"/>
      <c r="D723" s="66"/>
      <c r="E723" s="66"/>
      <c r="F723" s="66"/>
      <c r="G723" s="66"/>
      <c r="H723" s="66"/>
    </row>
    <row r="724" spans="1:8" x14ac:dyDescent="0.25">
      <c r="A724" s="67"/>
      <c r="B724" s="66"/>
      <c r="C724" s="66"/>
      <c r="D724" s="66"/>
      <c r="E724" s="66"/>
      <c r="F724" s="66"/>
      <c r="G724" s="66"/>
      <c r="H724" s="66"/>
    </row>
    <row r="725" spans="1:8" x14ac:dyDescent="0.25">
      <c r="A725" s="67"/>
      <c r="B725" s="66"/>
      <c r="C725" s="66"/>
      <c r="D725" s="66"/>
      <c r="E725" s="66"/>
      <c r="F725" s="66"/>
      <c r="G725" s="66"/>
      <c r="H725" s="66"/>
    </row>
    <row r="726" spans="1:8" x14ac:dyDescent="0.25">
      <c r="A726" s="67"/>
      <c r="B726" s="66"/>
      <c r="C726" s="66"/>
      <c r="D726" s="66"/>
      <c r="E726" s="66"/>
      <c r="F726" s="66"/>
      <c r="G726" s="66"/>
      <c r="H726" s="66"/>
    </row>
    <row r="727" spans="1:8" x14ac:dyDescent="0.25">
      <c r="A727" s="67"/>
      <c r="B727" s="66"/>
      <c r="C727" s="66"/>
      <c r="D727" s="66"/>
      <c r="E727" s="66"/>
      <c r="F727" s="66"/>
      <c r="G727" s="66"/>
      <c r="H727" s="66"/>
    </row>
    <row r="728" spans="1:8" x14ac:dyDescent="0.25">
      <c r="A728" s="67"/>
      <c r="B728" s="66"/>
      <c r="C728" s="66"/>
      <c r="D728" s="66"/>
      <c r="E728" s="66"/>
      <c r="F728" s="66"/>
      <c r="G728" s="66"/>
      <c r="H728" s="66"/>
    </row>
    <row r="729" spans="1:8" x14ac:dyDescent="0.25">
      <c r="A729" s="67"/>
      <c r="B729" s="66"/>
      <c r="C729" s="66"/>
      <c r="D729" s="66"/>
      <c r="E729" s="66"/>
      <c r="F729" s="66"/>
      <c r="G729" s="66"/>
      <c r="H729" s="66"/>
    </row>
    <row r="730" spans="1:8" x14ac:dyDescent="0.25">
      <c r="A730" s="67"/>
      <c r="B730" s="66"/>
      <c r="C730" s="66"/>
      <c r="D730" s="66"/>
      <c r="E730" s="66"/>
      <c r="F730" s="66"/>
      <c r="G730" s="66"/>
      <c r="H730" s="66"/>
    </row>
    <row r="731" spans="1:8" x14ac:dyDescent="0.25">
      <c r="A731" s="67"/>
      <c r="B731" s="66"/>
      <c r="C731" s="66"/>
      <c r="D731" s="66"/>
      <c r="E731" s="66"/>
      <c r="F731" s="66"/>
      <c r="G731" s="66"/>
      <c r="H731" s="66"/>
    </row>
    <row r="732" spans="1:8" x14ac:dyDescent="0.25">
      <c r="A732" s="67"/>
      <c r="B732" s="66"/>
      <c r="C732" s="66"/>
      <c r="D732" s="66"/>
      <c r="E732" s="66"/>
      <c r="F732" s="66"/>
      <c r="G732" s="66"/>
      <c r="H732" s="66"/>
    </row>
    <row r="733" spans="1:8" x14ac:dyDescent="0.25">
      <c r="A733" s="67"/>
      <c r="B733" s="66"/>
      <c r="C733" s="66"/>
      <c r="D733" s="66"/>
      <c r="E733" s="66"/>
      <c r="F733" s="66"/>
      <c r="G733" s="66"/>
      <c r="H733" s="66"/>
    </row>
    <row r="734" spans="1:8" x14ac:dyDescent="0.25">
      <c r="A734" s="67"/>
      <c r="B734" s="66"/>
      <c r="C734" s="66"/>
      <c r="D734" s="66"/>
      <c r="E734" s="66"/>
      <c r="F734" s="66"/>
      <c r="G734" s="66"/>
      <c r="H734" s="66"/>
    </row>
    <row r="735" spans="1:8" x14ac:dyDescent="0.25">
      <c r="A735" s="67"/>
      <c r="B735" s="66"/>
      <c r="C735" s="66"/>
      <c r="D735" s="66"/>
      <c r="E735" s="66"/>
      <c r="F735" s="66"/>
      <c r="G735" s="66"/>
      <c r="H735" s="66"/>
    </row>
    <row r="736" spans="1:8" x14ac:dyDescent="0.25">
      <c r="A736" s="67"/>
      <c r="B736" s="66"/>
      <c r="C736" s="66"/>
      <c r="D736" s="66"/>
      <c r="E736" s="66"/>
      <c r="F736" s="66"/>
      <c r="G736" s="66"/>
      <c r="H736" s="66"/>
    </row>
    <row r="737" spans="1:8" x14ac:dyDescent="0.25">
      <c r="A737" s="67"/>
      <c r="B737" s="66"/>
      <c r="C737" s="66"/>
      <c r="D737" s="66"/>
      <c r="E737" s="66"/>
      <c r="F737" s="66"/>
      <c r="G737" s="66"/>
      <c r="H737" s="66"/>
    </row>
    <row r="738" spans="1:8" x14ac:dyDescent="0.25">
      <c r="A738" s="67"/>
      <c r="B738" s="66"/>
      <c r="C738" s="66"/>
      <c r="D738" s="66"/>
      <c r="E738" s="66"/>
      <c r="F738" s="66"/>
      <c r="G738" s="66"/>
      <c r="H738" s="66"/>
    </row>
    <row r="739" spans="1:8" x14ac:dyDescent="0.25">
      <c r="A739" s="67"/>
      <c r="B739" s="66"/>
      <c r="C739" s="66"/>
      <c r="D739" s="66"/>
      <c r="E739" s="66"/>
      <c r="F739" s="66"/>
      <c r="G739" s="66"/>
      <c r="H739" s="66"/>
    </row>
    <row r="740" spans="1:8" x14ac:dyDescent="0.25">
      <c r="A740" s="67"/>
      <c r="B740" s="66"/>
      <c r="C740" s="66"/>
      <c r="D740" s="66"/>
      <c r="E740" s="66"/>
      <c r="F740" s="66"/>
      <c r="G740" s="66"/>
      <c r="H740" s="66"/>
    </row>
    <row r="741" spans="1:8" x14ac:dyDescent="0.25">
      <c r="A741" s="67"/>
      <c r="B741" s="66"/>
      <c r="C741" s="66"/>
      <c r="D741" s="66"/>
      <c r="E741" s="66"/>
      <c r="F741" s="66"/>
      <c r="G741" s="66"/>
      <c r="H741" s="66"/>
    </row>
    <row r="742" spans="1:8" x14ac:dyDescent="0.25">
      <c r="A742" s="67"/>
      <c r="B742" s="66"/>
      <c r="C742" s="66"/>
      <c r="D742" s="66"/>
      <c r="E742" s="66"/>
      <c r="F742" s="66"/>
      <c r="G742" s="66"/>
      <c r="H742" s="66"/>
    </row>
    <row r="743" spans="1:8" x14ac:dyDescent="0.25">
      <c r="A743" s="67"/>
      <c r="B743" s="66"/>
      <c r="C743" s="66"/>
      <c r="D743" s="66"/>
      <c r="E743" s="66"/>
      <c r="F743" s="66"/>
      <c r="G743" s="66"/>
      <c r="H743" s="66"/>
    </row>
    <row r="744" spans="1:8" x14ac:dyDescent="0.25">
      <c r="A744" s="67"/>
      <c r="B744" s="66"/>
      <c r="C744" s="66"/>
      <c r="D744" s="66"/>
      <c r="E744" s="66"/>
      <c r="F744" s="66"/>
      <c r="G744" s="66"/>
      <c r="H744" s="66"/>
    </row>
    <row r="745" spans="1:8" x14ac:dyDescent="0.25">
      <c r="A745" s="67"/>
      <c r="B745" s="66"/>
      <c r="C745" s="66"/>
      <c r="D745" s="66"/>
      <c r="E745" s="66"/>
      <c r="F745" s="66"/>
      <c r="G745" s="66"/>
      <c r="H745" s="66"/>
    </row>
    <row r="746" spans="1:8" x14ac:dyDescent="0.25">
      <c r="A746" s="67"/>
      <c r="B746" s="66"/>
      <c r="C746" s="66"/>
      <c r="D746" s="66"/>
      <c r="E746" s="66"/>
      <c r="F746" s="66"/>
      <c r="G746" s="66"/>
      <c r="H746" s="66"/>
    </row>
    <row r="747" spans="1:8" x14ac:dyDescent="0.25">
      <c r="A747" s="67"/>
      <c r="B747" s="66"/>
      <c r="C747" s="66"/>
      <c r="D747" s="66"/>
      <c r="E747" s="66"/>
      <c r="F747" s="66"/>
      <c r="G747" s="66"/>
      <c r="H747" s="66"/>
    </row>
    <row r="748" spans="1:8" x14ac:dyDescent="0.25">
      <c r="A748" s="67"/>
      <c r="B748" s="66"/>
      <c r="C748" s="66"/>
      <c r="D748" s="66"/>
      <c r="E748" s="66"/>
      <c r="F748" s="66"/>
      <c r="G748" s="66"/>
      <c r="H748" s="66"/>
    </row>
    <row r="749" spans="1:8" x14ac:dyDescent="0.25">
      <c r="A749" s="67"/>
      <c r="B749" s="66"/>
      <c r="C749" s="66"/>
      <c r="D749" s="66"/>
      <c r="E749" s="66"/>
      <c r="F749" s="66"/>
      <c r="G749" s="66"/>
      <c r="H749" s="66"/>
    </row>
    <row r="750" spans="1:8" x14ac:dyDescent="0.25">
      <c r="A750" s="67"/>
      <c r="B750" s="66"/>
      <c r="C750" s="66"/>
      <c r="D750" s="66"/>
      <c r="E750" s="66"/>
      <c r="F750" s="66"/>
      <c r="G750" s="66"/>
      <c r="H750" s="66"/>
    </row>
    <row r="751" spans="1:8" x14ac:dyDescent="0.25">
      <c r="A751" s="67"/>
      <c r="B751" s="66"/>
      <c r="C751" s="66"/>
      <c r="D751" s="66"/>
      <c r="E751" s="66"/>
      <c r="F751" s="66"/>
      <c r="G751" s="66"/>
      <c r="H751" s="66"/>
    </row>
    <row r="752" spans="1:8" x14ac:dyDescent="0.25">
      <c r="A752" s="67"/>
      <c r="B752" s="66"/>
      <c r="C752" s="66"/>
      <c r="D752" s="66"/>
      <c r="E752" s="66"/>
      <c r="F752" s="66"/>
      <c r="G752" s="66"/>
      <c r="H752" s="66"/>
    </row>
    <row r="753" spans="1:8" x14ac:dyDescent="0.25">
      <c r="A753" s="67"/>
      <c r="B753" s="66"/>
      <c r="C753" s="66"/>
      <c r="D753" s="66"/>
      <c r="E753" s="66"/>
      <c r="F753" s="66"/>
      <c r="G753" s="66"/>
      <c r="H753" s="66"/>
    </row>
    <row r="754" spans="1:8" x14ac:dyDescent="0.25">
      <c r="A754" s="67"/>
      <c r="B754" s="66"/>
      <c r="C754" s="66"/>
      <c r="D754" s="66"/>
      <c r="E754" s="66"/>
      <c r="F754" s="66"/>
      <c r="G754" s="66"/>
      <c r="H754" s="66"/>
    </row>
    <row r="755" spans="1:8" x14ac:dyDescent="0.25">
      <c r="A755" s="67"/>
      <c r="B755" s="66"/>
      <c r="C755" s="66"/>
      <c r="D755" s="66"/>
      <c r="E755" s="66"/>
      <c r="F755" s="66"/>
      <c r="G755" s="66"/>
      <c r="H755" s="66"/>
    </row>
    <row r="756" spans="1:8" x14ac:dyDescent="0.25">
      <c r="A756" s="67"/>
      <c r="B756" s="66"/>
      <c r="C756" s="66"/>
      <c r="D756" s="66"/>
      <c r="E756" s="66"/>
      <c r="F756" s="66"/>
      <c r="G756" s="66"/>
      <c r="H756" s="66"/>
    </row>
    <row r="757" spans="1:8" x14ac:dyDescent="0.25">
      <c r="A757" s="67"/>
      <c r="B757" s="66"/>
      <c r="C757" s="66"/>
      <c r="D757" s="66"/>
      <c r="E757" s="66"/>
      <c r="F757" s="66"/>
      <c r="G757" s="66"/>
      <c r="H757" s="66"/>
    </row>
    <row r="758" spans="1:8" x14ac:dyDescent="0.25">
      <c r="A758" s="67"/>
      <c r="B758" s="66"/>
      <c r="C758" s="66"/>
      <c r="D758" s="66"/>
      <c r="E758" s="66"/>
      <c r="F758" s="66"/>
      <c r="G758" s="66"/>
      <c r="H758" s="66"/>
    </row>
    <row r="759" spans="1:8" x14ac:dyDescent="0.25">
      <c r="A759" s="67"/>
      <c r="B759" s="66"/>
      <c r="C759" s="66"/>
      <c r="D759" s="66"/>
      <c r="E759" s="66"/>
      <c r="F759" s="66"/>
      <c r="G759" s="66"/>
      <c r="H759" s="66"/>
    </row>
    <row r="760" spans="1:8" x14ac:dyDescent="0.25">
      <c r="A760" s="67"/>
      <c r="B760" s="66"/>
      <c r="C760" s="66"/>
      <c r="D760" s="66"/>
      <c r="E760" s="66"/>
      <c r="F760" s="66"/>
      <c r="G760" s="66"/>
      <c r="H760" s="66"/>
    </row>
    <row r="761" spans="1:8" x14ac:dyDescent="0.25">
      <c r="A761" s="67"/>
      <c r="B761" s="66"/>
      <c r="C761" s="66"/>
      <c r="D761" s="66"/>
      <c r="E761" s="66"/>
      <c r="F761" s="66"/>
      <c r="G761" s="66"/>
      <c r="H761" s="66"/>
    </row>
    <row r="762" spans="1:8" x14ac:dyDescent="0.25">
      <c r="A762" s="67"/>
      <c r="B762" s="66"/>
      <c r="C762" s="66"/>
      <c r="D762" s="66"/>
      <c r="E762" s="66"/>
      <c r="F762" s="66"/>
      <c r="G762" s="66"/>
      <c r="H762" s="66"/>
    </row>
    <row r="763" spans="1:8" x14ac:dyDescent="0.25">
      <c r="A763" s="67"/>
      <c r="B763" s="66"/>
      <c r="C763" s="66"/>
      <c r="D763" s="66"/>
      <c r="E763" s="66"/>
      <c r="F763" s="66"/>
      <c r="G763" s="66"/>
      <c r="H763" s="66"/>
    </row>
    <row r="764" spans="1:8" x14ac:dyDescent="0.25">
      <c r="A764" s="67"/>
      <c r="B764" s="66"/>
      <c r="C764" s="66"/>
      <c r="D764" s="66"/>
      <c r="E764" s="66"/>
      <c r="F764" s="66"/>
      <c r="G764" s="66"/>
      <c r="H764" s="66"/>
    </row>
    <row r="765" spans="1:8" x14ac:dyDescent="0.25">
      <c r="A765" s="67"/>
      <c r="B765" s="66"/>
      <c r="C765" s="66"/>
      <c r="D765" s="66"/>
      <c r="E765" s="66"/>
      <c r="F765" s="66"/>
      <c r="G765" s="66"/>
      <c r="H765" s="66"/>
    </row>
    <row r="766" spans="1:8" x14ac:dyDescent="0.25">
      <c r="A766" s="67"/>
      <c r="B766" s="66"/>
      <c r="C766" s="66"/>
      <c r="D766" s="66"/>
      <c r="E766" s="66"/>
      <c r="F766" s="66"/>
      <c r="G766" s="66"/>
      <c r="H766" s="66"/>
    </row>
    <row r="767" spans="1:8" x14ac:dyDescent="0.25">
      <c r="A767" s="67"/>
      <c r="B767" s="66"/>
      <c r="C767" s="66"/>
      <c r="D767" s="66"/>
      <c r="E767" s="66"/>
      <c r="F767" s="66"/>
      <c r="G767" s="66"/>
      <c r="H767" s="66"/>
    </row>
    <row r="768" spans="1:8" x14ac:dyDescent="0.25">
      <c r="A768" s="67"/>
      <c r="B768" s="66"/>
      <c r="C768" s="66"/>
      <c r="D768" s="66"/>
      <c r="E768" s="66"/>
      <c r="F768" s="66"/>
      <c r="G768" s="66"/>
      <c r="H768" s="66"/>
    </row>
    <row r="769" spans="1:8" x14ac:dyDescent="0.25">
      <c r="A769" s="67"/>
      <c r="B769" s="66"/>
      <c r="C769" s="66"/>
      <c r="D769" s="66"/>
      <c r="E769" s="66"/>
      <c r="F769" s="66"/>
      <c r="G769" s="66"/>
      <c r="H769" s="66"/>
    </row>
    <row r="770" spans="1:8" x14ac:dyDescent="0.25">
      <c r="A770" s="67"/>
      <c r="B770" s="66"/>
      <c r="C770" s="66"/>
      <c r="D770" s="66"/>
      <c r="E770" s="66"/>
      <c r="F770" s="66"/>
      <c r="G770" s="66"/>
      <c r="H770" s="66"/>
    </row>
    <row r="771" spans="1:8" x14ac:dyDescent="0.25">
      <c r="A771" s="67"/>
      <c r="B771" s="66"/>
      <c r="C771" s="66"/>
      <c r="D771" s="66"/>
      <c r="E771" s="66"/>
      <c r="F771" s="66"/>
      <c r="G771" s="66"/>
      <c r="H771" s="66"/>
    </row>
    <row r="772" spans="1:8" x14ac:dyDescent="0.25">
      <c r="A772" s="67"/>
      <c r="B772" s="66"/>
      <c r="C772" s="66"/>
      <c r="D772" s="66"/>
      <c r="E772" s="66"/>
      <c r="F772" s="66"/>
      <c r="G772" s="66"/>
      <c r="H772" s="66"/>
    </row>
    <row r="773" spans="1:8" x14ac:dyDescent="0.25">
      <c r="A773" s="67"/>
      <c r="B773" s="66"/>
      <c r="C773" s="66"/>
      <c r="D773" s="66"/>
      <c r="E773" s="66"/>
      <c r="F773" s="66"/>
      <c r="G773" s="66"/>
      <c r="H773" s="66"/>
    </row>
    <row r="774" spans="1:8" x14ac:dyDescent="0.25">
      <c r="A774" s="67"/>
      <c r="B774" s="66"/>
      <c r="C774" s="66"/>
      <c r="D774" s="66"/>
      <c r="E774" s="66"/>
      <c r="F774" s="66"/>
      <c r="G774" s="66"/>
      <c r="H774" s="66"/>
    </row>
    <row r="775" spans="1:8" x14ac:dyDescent="0.25">
      <c r="A775" s="67"/>
      <c r="B775" s="66"/>
      <c r="C775" s="66"/>
      <c r="D775" s="66"/>
      <c r="E775" s="66"/>
      <c r="F775" s="66"/>
      <c r="G775" s="66"/>
      <c r="H775" s="66"/>
    </row>
    <row r="776" spans="1:8" x14ac:dyDescent="0.25">
      <c r="A776" s="67"/>
      <c r="B776" s="66"/>
      <c r="C776" s="66"/>
      <c r="D776" s="66"/>
      <c r="E776" s="66"/>
      <c r="F776" s="66"/>
      <c r="G776" s="66"/>
      <c r="H776" s="66"/>
    </row>
    <row r="777" spans="1:8" x14ac:dyDescent="0.25">
      <c r="A777" s="67"/>
      <c r="B777" s="66"/>
      <c r="C777" s="66"/>
      <c r="D777" s="66"/>
      <c r="E777" s="66"/>
      <c r="F777" s="66"/>
      <c r="G777" s="66"/>
      <c r="H777" s="66"/>
    </row>
    <row r="778" spans="1:8" x14ac:dyDescent="0.25">
      <c r="A778" s="67"/>
      <c r="B778" s="66"/>
      <c r="C778" s="66"/>
      <c r="D778" s="66"/>
      <c r="E778" s="66"/>
      <c r="F778" s="66"/>
      <c r="G778" s="66"/>
      <c r="H778" s="66"/>
    </row>
    <row r="779" spans="1:8" x14ac:dyDescent="0.25">
      <c r="A779" s="67"/>
      <c r="B779" s="66"/>
      <c r="C779" s="66"/>
      <c r="D779" s="66"/>
      <c r="E779" s="66"/>
      <c r="F779" s="66"/>
      <c r="G779" s="66"/>
      <c r="H779" s="66"/>
    </row>
    <row r="780" spans="1:8" x14ac:dyDescent="0.25">
      <c r="A780" s="67"/>
      <c r="B780" s="66"/>
      <c r="C780" s="66"/>
      <c r="D780" s="66"/>
      <c r="E780" s="66"/>
      <c r="F780" s="66"/>
      <c r="G780" s="66"/>
      <c r="H780" s="66"/>
    </row>
    <row r="781" spans="1:8" x14ac:dyDescent="0.25">
      <c r="A781" s="67"/>
      <c r="B781" s="66"/>
      <c r="C781" s="66"/>
      <c r="D781" s="66"/>
      <c r="E781" s="66"/>
      <c r="F781" s="66"/>
      <c r="G781" s="66"/>
      <c r="H781" s="66"/>
    </row>
    <row r="782" spans="1:8" x14ac:dyDescent="0.25">
      <c r="A782" s="67"/>
      <c r="B782" s="66"/>
      <c r="C782" s="66"/>
      <c r="D782" s="66"/>
      <c r="E782" s="66"/>
      <c r="F782" s="66"/>
      <c r="G782" s="66"/>
      <c r="H782" s="66"/>
    </row>
    <row r="783" spans="1:8" x14ac:dyDescent="0.25">
      <c r="A783" s="67"/>
      <c r="B783" s="66"/>
      <c r="C783" s="66"/>
      <c r="D783" s="66"/>
      <c r="E783" s="66"/>
      <c r="F783" s="66"/>
      <c r="G783" s="66"/>
      <c r="H783" s="66"/>
    </row>
    <row r="784" spans="1:8" x14ac:dyDescent="0.25">
      <c r="A784" s="67"/>
      <c r="B784" s="66"/>
      <c r="C784" s="66"/>
      <c r="D784" s="66"/>
      <c r="E784" s="66"/>
      <c r="F784" s="66"/>
      <c r="G784" s="66"/>
      <c r="H784" s="66"/>
    </row>
    <row r="785" spans="1:8" x14ac:dyDescent="0.25">
      <c r="A785" s="67"/>
      <c r="B785" s="66"/>
      <c r="C785" s="66"/>
      <c r="D785" s="66"/>
      <c r="E785" s="66"/>
      <c r="F785" s="66"/>
      <c r="G785" s="66"/>
      <c r="H785" s="66"/>
    </row>
    <row r="786" spans="1:8" x14ac:dyDescent="0.25">
      <c r="A786" s="67"/>
      <c r="B786" s="66"/>
      <c r="C786" s="66"/>
      <c r="D786" s="66"/>
      <c r="E786" s="66"/>
      <c r="F786" s="66"/>
      <c r="G786" s="66"/>
      <c r="H786" s="66"/>
    </row>
    <row r="787" spans="1:8" x14ac:dyDescent="0.25">
      <c r="A787" s="67"/>
      <c r="B787" s="66"/>
      <c r="C787" s="66"/>
      <c r="D787" s="66"/>
      <c r="E787" s="66"/>
      <c r="F787" s="66"/>
      <c r="G787" s="66"/>
      <c r="H787" s="66"/>
    </row>
    <row r="788" spans="1:8" x14ac:dyDescent="0.25">
      <c r="A788" s="67"/>
      <c r="B788" s="66"/>
      <c r="C788" s="66"/>
      <c r="D788" s="66"/>
      <c r="E788" s="66"/>
      <c r="F788" s="66"/>
      <c r="G788" s="66"/>
      <c r="H788" s="66"/>
    </row>
    <row r="789" spans="1:8" x14ac:dyDescent="0.25">
      <c r="A789" s="67"/>
      <c r="B789" s="66"/>
      <c r="C789" s="66"/>
      <c r="D789" s="66"/>
      <c r="E789" s="66"/>
      <c r="F789" s="66"/>
      <c r="G789" s="66"/>
      <c r="H789" s="66"/>
    </row>
    <row r="790" spans="1:8" x14ac:dyDescent="0.25">
      <c r="A790" s="67"/>
      <c r="B790" s="66"/>
      <c r="C790" s="66"/>
      <c r="D790" s="66"/>
      <c r="E790" s="66"/>
      <c r="F790" s="66"/>
      <c r="G790" s="66"/>
      <c r="H790" s="66"/>
    </row>
    <row r="791" spans="1:8" x14ac:dyDescent="0.25">
      <c r="A791" s="67"/>
      <c r="B791" s="66"/>
      <c r="C791" s="66"/>
      <c r="D791" s="66"/>
      <c r="E791" s="66"/>
      <c r="F791" s="66"/>
      <c r="G791" s="66"/>
      <c r="H791" s="66"/>
    </row>
    <row r="792" spans="1:8" x14ac:dyDescent="0.25">
      <c r="A792" s="67"/>
      <c r="B792" s="66"/>
      <c r="C792" s="66"/>
      <c r="D792" s="66"/>
      <c r="E792" s="66"/>
      <c r="F792" s="66"/>
      <c r="G792" s="66"/>
      <c r="H792" s="66"/>
    </row>
    <row r="793" spans="1:8" x14ac:dyDescent="0.25">
      <c r="A793" s="67"/>
      <c r="B793" s="66"/>
      <c r="C793" s="66"/>
      <c r="D793" s="66"/>
      <c r="E793" s="66"/>
      <c r="F793" s="66"/>
      <c r="G793" s="66"/>
      <c r="H793" s="66"/>
    </row>
    <row r="794" spans="1:8" x14ac:dyDescent="0.25">
      <c r="A794" s="67"/>
      <c r="B794" s="66"/>
      <c r="C794" s="66"/>
      <c r="D794" s="66"/>
      <c r="E794" s="66"/>
      <c r="F794" s="66"/>
      <c r="G794" s="66"/>
      <c r="H794" s="66"/>
    </row>
    <row r="795" spans="1:8" x14ac:dyDescent="0.25">
      <c r="A795" s="67"/>
      <c r="B795" s="66"/>
      <c r="C795" s="66"/>
      <c r="D795" s="66"/>
      <c r="E795" s="66"/>
      <c r="F795" s="66"/>
      <c r="G795" s="66"/>
      <c r="H795" s="66"/>
    </row>
    <row r="796" spans="1:8" x14ac:dyDescent="0.25">
      <c r="A796" s="67"/>
      <c r="B796" s="66"/>
      <c r="C796" s="66"/>
      <c r="D796" s="66"/>
      <c r="E796" s="66"/>
      <c r="F796" s="66"/>
      <c r="G796" s="66"/>
      <c r="H796" s="66"/>
    </row>
    <row r="797" spans="1:8" x14ac:dyDescent="0.25">
      <c r="A797" s="67"/>
      <c r="B797" s="66"/>
      <c r="C797" s="66"/>
      <c r="D797" s="66"/>
      <c r="E797" s="66"/>
      <c r="F797" s="66"/>
      <c r="G797" s="66"/>
      <c r="H797" s="66"/>
    </row>
    <row r="798" spans="1:8" x14ac:dyDescent="0.25">
      <c r="A798" s="67"/>
      <c r="B798" s="66"/>
      <c r="C798" s="66"/>
      <c r="D798" s="66"/>
      <c r="E798" s="66"/>
      <c r="F798" s="66"/>
      <c r="G798" s="66"/>
      <c r="H798" s="66"/>
    </row>
    <row r="799" spans="1:8" x14ac:dyDescent="0.25">
      <c r="A799" s="67"/>
      <c r="B799" s="66"/>
      <c r="C799" s="66"/>
      <c r="D799" s="66"/>
      <c r="E799" s="66"/>
      <c r="F799" s="66"/>
      <c r="G799" s="66"/>
      <c r="H799" s="66"/>
    </row>
    <row r="800" spans="1:8" x14ac:dyDescent="0.25">
      <c r="A800" s="67"/>
      <c r="B800" s="66"/>
      <c r="C800" s="66"/>
      <c r="D800" s="66"/>
      <c r="E800" s="66"/>
      <c r="F800" s="66"/>
      <c r="G800" s="66"/>
      <c r="H800" s="66"/>
    </row>
    <row r="801" spans="1:8" x14ac:dyDescent="0.25">
      <c r="A801" s="67"/>
      <c r="B801" s="66"/>
      <c r="C801" s="66"/>
      <c r="D801" s="66"/>
      <c r="E801" s="66"/>
      <c r="F801" s="66"/>
      <c r="G801" s="66"/>
      <c r="H801" s="66"/>
    </row>
    <row r="802" spans="1:8" x14ac:dyDescent="0.25">
      <c r="A802" s="67"/>
      <c r="B802" s="66"/>
      <c r="C802" s="66"/>
      <c r="D802" s="66"/>
      <c r="E802" s="66"/>
      <c r="F802" s="66"/>
      <c r="G802" s="66"/>
      <c r="H802" s="66"/>
    </row>
    <row r="803" spans="1:8" x14ac:dyDescent="0.25">
      <c r="A803" s="67"/>
      <c r="B803" s="66"/>
      <c r="C803" s="66"/>
      <c r="D803" s="66"/>
      <c r="E803" s="66"/>
      <c r="F803" s="66"/>
      <c r="G803" s="66"/>
      <c r="H803" s="66"/>
    </row>
    <row r="804" spans="1:8" x14ac:dyDescent="0.25">
      <c r="A804" s="67"/>
      <c r="B804" s="66"/>
      <c r="C804" s="66"/>
      <c r="D804" s="66"/>
      <c r="E804" s="66"/>
      <c r="F804" s="66"/>
      <c r="G804" s="66"/>
      <c r="H804" s="66"/>
    </row>
    <row r="805" spans="1:8" x14ac:dyDescent="0.25">
      <c r="A805" s="67"/>
      <c r="B805" s="66"/>
      <c r="C805" s="66"/>
      <c r="D805" s="66"/>
      <c r="E805" s="66"/>
      <c r="F805" s="66"/>
      <c r="G805" s="66"/>
      <c r="H805" s="66"/>
    </row>
    <row r="806" spans="1:8" x14ac:dyDescent="0.25">
      <c r="A806" s="67"/>
      <c r="B806" s="66"/>
      <c r="C806" s="66"/>
      <c r="D806" s="66"/>
      <c r="E806" s="66"/>
      <c r="F806" s="66"/>
      <c r="G806" s="66"/>
      <c r="H806" s="66"/>
    </row>
    <row r="807" spans="1:8" x14ac:dyDescent="0.25">
      <c r="A807" s="67"/>
      <c r="B807" s="66"/>
      <c r="C807" s="66"/>
      <c r="D807" s="66"/>
      <c r="E807" s="66"/>
      <c r="F807" s="66"/>
      <c r="G807" s="66"/>
      <c r="H807" s="66"/>
    </row>
    <row r="808" spans="1:8" x14ac:dyDescent="0.25">
      <c r="A808" s="67"/>
      <c r="B808" s="66"/>
      <c r="C808" s="66"/>
      <c r="D808" s="66"/>
      <c r="E808" s="66"/>
      <c r="F808" s="66"/>
      <c r="G808" s="66"/>
      <c r="H808" s="66"/>
    </row>
    <row r="809" spans="1:8" x14ac:dyDescent="0.25">
      <c r="A809" s="67"/>
      <c r="B809" s="66"/>
      <c r="C809" s="66"/>
      <c r="D809" s="66"/>
      <c r="E809" s="66"/>
      <c r="F809" s="66"/>
      <c r="G809" s="66"/>
      <c r="H809" s="66"/>
    </row>
    <row r="810" spans="1:8" x14ac:dyDescent="0.25">
      <c r="A810" s="67"/>
      <c r="B810" s="66"/>
      <c r="C810" s="66"/>
      <c r="D810" s="66"/>
      <c r="E810" s="66"/>
      <c r="F810" s="66"/>
      <c r="G810" s="66"/>
      <c r="H810" s="66"/>
    </row>
    <row r="811" spans="1:8" x14ac:dyDescent="0.25">
      <c r="A811" s="67"/>
      <c r="B811" s="66"/>
      <c r="C811" s="66"/>
      <c r="D811" s="66"/>
      <c r="E811" s="66"/>
      <c r="F811" s="66"/>
      <c r="G811" s="66"/>
      <c r="H811" s="66"/>
    </row>
    <row r="812" spans="1:8" x14ac:dyDescent="0.25">
      <c r="A812" s="67"/>
      <c r="B812" s="66"/>
      <c r="C812" s="66"/>
      <c r="D812" s="66"/>
      <c r="E812" s="66"/>
      <c r="F812" s="66"/>
      <c r="G812" s="66"/>
      <c r="H812" s="66"/>
    </row>
    <row r="813" spans="1:8" x14ac:dyDescent="0.25">
      <c r="A813" s="67"/>
      <c r="B813" s="66"/>
      <c r="C813" s="66"/>
      <c r="D813" s="66"/>
      <c r="E813" s="66"/>
      <c r="F813" s="66"/>
      <c r="G813" s="66"/>
      <c r="H813" s="66"/>
    </row>
    <row r="814" spans="1:8" x14ac:dyDescent="0.25">
      <c r="A814" s="67"/>
      <c r="B814" s="66"/>
      <c r="C814" s="66"/>
      <c r="D814" s="66"/>
      <c r="E814" s="66"/>
      <c r="F814" s="66"/>
      <c r="G814" s="66"/>
      <c r="H814" s="66"/>
    </row>
    <row r="815" spans="1:8" x14ac:dyDescent="0.25">
      <c r="A815" s="67"/>
      <c r="B815" s="66"/>
      <c r="C815" s="66"/>
      <c r="D815" s="66"/>
      <c r="E815" s="66"/>
      <c r="F815" s="66"/>
      <c r="G815" s="66"/>
      <c r="H815" s="66"/>
    </row>
    <row r="816" spans="1:8" x14ac:dyDescent="0.25">
      <c r="A816" s="67"/>
      <c r="B816" s="66"/>
      <c r="C816" s="66"/>
      <c r="D816" s="66"/>
      <c r="E816" s="66"/>
      <c r="F816" s="66"/>
      <c r="G816" s="66"/>
      <c r="H816" s="66"/>
    </row>
    <row r="817" spans="1:8" x14ac:dyDescent="0.25">
      <c r="A817" s="67"/>
      <c r="B817" s="66"/>
      <c r="C817" s="66"/>
      <c r="D817" s="66"/>
      <c r="E817" s="66"/>
      <c r="F817" s="66"/>
      <c r="G817" s="66"/>
      <c r="H817" s="66"/>
    </row>
    <row r="818" spans="1:8" x14ac:dyDescent="0.25">
      <c r="A818" s="67"/>
      <c r="B818" s="66"/>
      <c r="C818" s="66"/>
      <c r="D818" s="66"/>
      <c r="E818" s="66"/>
      <c r="F818" s="66"/>
      <c r="G818" s="66"/>
      <c r="H818" s="66"/>
    </row>
    <row r="819" spans="1:8" x14ac:dyDescent="0.25">
      <c r="A819" s="67"/>
      <c r="B819" s="66"/>
      <c r="C819" s="66"/>
      <c r="D819" s="66"/>
      <c r="E819" s="66"/>
      <c r="F819" s="66"/>
      <c r="G819" s="66"/>
      <c r="H819" s="66"/>
    </row>
    <row r="820" spans="1:8" x14ac:dyDescent="0.25">
      <c r="A820" s="67"/>
      <c r="B820" s="66"/>
      <c r="C820" s="66"/>
      <c r="D820" s="66"/>
      <c r="E820" s="66"/>
      <c r="F820" s="66"/>
      <c r="G820" s="66"/>
      <c r="H820" s="66"/>
    </row>
    <row r="821" spans="1:8" x14ac:dyDescent="0.25">
      <c r="A821" s="67"/>
      <c r="B821" s="66"/>
      <c r="C821" s="66"/>
      <c r="D821" s="66"/>
      <c r="E821" s="66"/>
      <c r="F821" s="66"/>
      <c r="G821" s="66"/>
      <c r="H821" s="66"/>
    </row>
    <row r="822" spans="1:8" x14ac:dyDescent="0.25">
      <c r="A822" s="67"/>
      <c r="B822" s="66"/>
      <c r="C822" s="66"/>
      <c r="D822" s="66"/>
      <c r="E822" s="66"/>
      <c r="F822" s="66"/>
      <c r="G822" s="66"/>
      <c r="H822" s="66"/>
    </row>
    <row r="823" spans="1:8" x14ac:dyDescent="0.25">
      <c r="A823" s="67"/>
      <c r="B823" s="66"/>
      <c r="C823" s="66"/>
      <c r="D823" s="66"/>
      <c r="E823" s="66"/>
      <c r="F823" s="66"/>
      <c r="G823" s="66"/>
      <c r="H823" s="66"/>
    </row>
    <row r="824" spans="1:8" x14ac:dyDescent="0.25">
      <c r="A824" s="67"/>
      <c r="B824" s="66"/>
      <c r="C824" s="66"/>
      <c r="D824" s="66"/>
      <c r="E824" s="66"/>
      <c r="F824" s="66"/>
      <c r="G824" s="66"/>
      <c r="H824" s="66"/>
    </row>
    <row r="825" spans="1:8" x14ac:dyDescent="0.25">
      <c r="A825" s="67"/>
      <c r="B825" s="66"/>
      <c r="C825" s="66"/>
      <c r="D825" s="66"/>
      <c r="E825" s="66"/>
      <c r="F825" s="66"/>
      <c r="G825" s="66"/>
      <c r="H825" s="66"/>
    </row>
    <row r="826" spans="1:8" x14ac:dyDescent="0.25">
      <c r="A826" s="67"/>
      <c r="B826" s="66"/>
      <c r="C826" s="66"/>
      <c r="D826" s="66"/>
      <c r="E826" s="66"/>
      <c r="F826" s="66"/>
      <c r="G826" s="66"/>
      <c r="H826" s="66"/>
    </row>
    <row r="827" spans="1:8" x14ac:dyDescent="0.25">
      <c r="A827" s="67"/>
      <c r="B827" s="66"/>
      <c r="C827" s="66"/>
      <c r="D827" s="66"/>
      <c r="E827" s="66"/>
      <c r="F827" s="66"/>
      <c r="G827" s="66"/>
      <c r="H827" s="66"/>
    </row>
    <row r="828" spans="1:8" x14ac:dyDescent="0.25">
      <c r="A828" s="67"/>
      <c r="B828" s="66"/>
      <c r="C828" s="66"/>
      <c r="D828" s="66"/>
      <c r="E828" s="66"/>
      <c r="F828" s="66"/>
      <c r="G828" s="66"/>
      <c r="H828" s="66"/>
    </row>
    <row r="829" spans="1:8" x14ac:dyDescent="0.25">
      <c r="A829" s="67"/>
      <c r="B829" s="66"/>
      <c r="C829" s="66"/>
      <c r="D829" s="66"/>
      <c r="E829" s="66"/>
      <c r="F829" s="66"/>
      <c r="G829" s="66"/>
      <c r="H829" s="66"/>
    </row>
    <row r="830" spans="1:8" x14ac:dyDescent="0.25">
      <c r="A830" s="67"/>
      <c r="B830" s="66"/>
      <c r="C830" s="66"/>
      <c r="D830" s="66"/>
      <c r="E830" s="66"/>
      <c r="F830" s="66"/>
      <c r="G830" s="66"/>
      <c r="H830" s="66"/>
    </row>
    <row r="831" spans="1:8" x14ac:dyDescent="0.25">
      <c r="A831" s="67"/>
      <c r="B831" s="66"/>
      <c r="C831" s="66"/>
      <c r="D831" s="66"/>
      <c r="E831" s="66"/>
      <c r="F831" s="66"/>
      <c r="G831" s="66"/>
      <c r="H831" s="66"/>
    </row>
    <row r="832" spans="1:8" x14ac:dyDescent="0.25">
      <c r="A832" s="67"/>
      <c r="B832" s="66"/>
      <c r="C832" s="66"/>
      <c r="D832" s="66"/>
      <c r="E832" s="66"/>
      <c r="F832" s="66"/>
      <c r="G832" s="66"/>
      <c r="H832" s="66"/>
    </row>
    <row r="833" spans="1:8" x14ac:dyDescent="0.25">
      <c r="A833" s="67"/>
      <c r="B833" s="66"/>
      <c r="C833" s="66"/>
      <c r="D833" s="66"/>
      <c r="E833" s="66"/>
      <c r="F833" s="66"/>
      <c r="G833" s="66"/>
      <c r="H833" s="66"/>
    </row>
    <row r="834" spans="1:8" x14ac:dyDescent="0.25">
      <c r="A834" s="67"/>
      <c r="B834" s="66"/>
      <c r="C834" s="66"/>
      <c r="D834" s="66"/>
      <c r="E834" s="66"/>
      <c r="F834" s="66"/>
      <c r="G834" s="66"/>
      <c r="H834" s="66"/>
    </row>
    <row r="835" spans="1:8" x14ac:dyDescent="0.25">
      <c r="A835" s="67"/>
      <c r="B835" s="66"/>
      <c r="C835" s="66"/>
      <c r="D835" s="66"/>
      <c r="E835" s="66"/>
      <c r="F835" s="66"/>
      <c r="G835" s="66"/>
      <c r="H835" s="66"/>
    </row>
    <row r="836" spans="1:8" x14ac:dyDescent="0.25">
      <c r="A836" s="67"/>
      <c r="B836" s="66"/>
      <c r="C836" s="66"/>
      <c r="D836" s="66"/>
      <c r="E836" s="66"/>
      <c r="F836" s="66"/>
      <c r="G836" s="66"/>
      <c r="H836" s="66"/>
    </row>
    <row r="837" spans="1:8" x14ac:dyDescent="0.25">
      <c r="A837" s="67"/>
      <c r="B837" s="66"/>
      <c r="C837" s="66"/>
      <c r="D837" s="66"/>
      <c r="E837" s="66"/>
      <c r="F837" s="66"/>
      <c r="G837" s="66"/>
      <c r="H837" s="66"/>
    </row>
    <row r="838" spans="1:8" x14ac:dyDescent="0.25">
      <c r="A838" s="67"/>
      <c r="B838" s="66"/>
      <c r="C838" s="66"/>
      <c r="D838" s="66"/>
      <c r="E838" s="66"/>
      <c r="F838" s="66"/>
      <c r="G838" s="66"/>
      <c r="H838" s="66"/>
    </row>
    <row r="839" spans="1:8" x14ac:dyDescent="0.25">
      <c r="A839" s="67"/>
      <c r="B839" s="66"/>
      <c r="C839" s="66"/>
      <c r="D839" s="66"/>
      <c r="E839" s="66"/>
      <c r="F839" s="66"/>
      <c r="G839" s="66"/>
      <c r="H839" s="66"/>
    </row>
    <row r="840" spans="1:8" x14ac:dyDescent="0.25">
      <c r="A840" s="67"/>
      <c r="B840" s="66"/>
      <c r="C840" s="66"/>
      <c r="D840" s="66"/>
      <c r="E840" s="66"/>
      <c r="F840" s="66"/>
      <c r="G840" s="66"/>
      <c r="H840" s="66"/>
    </row>
    <row r="841" spans="1:8" x14ac:dyDescent="0.25">
      <c r="A841" s="67"/>
      <c r="B841" s="66"/>
      <c r="C841" s="66"/>
      <c r="D841" s="66"/>
      <c r="E841" s="66"/>
      <c r="F841" s="66"/>
      <c r="G841" s="66"/>
      <c r="H841" s="66"/>
    </row>
    <row r="842" spans="1:8" x14ac:dyDescent="0.25">
      <c r="A842" s="67"/>
      <c r="B842" s="66"/>
      <c r="C842" s="66"/>
      <c r="D842" s="66"/>
      <c r="E842" s="66"/>
      <c r="F842" s="66"/>
      <c r="G842" s="66"/>
      <c r="H842" s="66"/>
    </row>
    <row r="843" spans="1:8" x14ac:dyDescent="0.25">
      <c r="A843" s="67"/>
      <c r="B843" s="66"/>
      <c r="C843" s="66"/>
      <c r="D843" s="66"/>
      <c r="E843" s="66"/>
      <c r="F843" s="66"/>
      <c r="G843" s="66"/>
      <c r="H843" s="66"/>
    </row>
    <row r="844" spans="1:8" x14ac:dyDescent="0.25">
      <c r="A844" s="67"/>
      <c r="B844" s="66"/>
      <c r="C844" s="66"/>
      <c r="D844" s="66"/>
      <c r="E844" s="66"/>
      <c r="F844" s="66"/>
      <c r="G844" s="66"/>
      <c r="H844" s="66"/>
    </row>
    <row r="845" spans="1:8" x14ac:dyDescent="0.25">
      <c r="A845" s="67"/>
      <c r="B845" s="66"/>
      <c r="C845" s="66"/>
      <c r="D845" s="66"/>
      <c r="E845" s="66"/>
      <c r="F845" s="66"/>
      <c r="G845" s="66"/>
      <c r="H845" s="66"/>
    </row>
    <row r="846" spans="1:8" x14ac:dyDescent="0.25">
      <c r="A846" s="67"/>
      <c r="B846" s="66"/>
      <c r="C846" s="66"/>
      <c r="D846" s="66"/>
      <c r="E846" s="66"/>
      <c r="F846" s="66"/>
      <c r="G846" s="66"/>
      <c r="H846" s="66"/>
    </row>
    <row r="847" spans="1:8" x14ac:dyDescent="0.25">
      <c r="A847" s="67"/>
      <c r="B847" s="66"/>
      <c r="C847" s="66"/>
      <c r="D847" s="66"/>
      <c r="E847" s="66"/>
      <c r="F847" s="66"/>
      <c r="G847" s="66"/>
      <c r="H847" s="66"/>
    </row>
    <row r="848" spans="1:8" x14ac:dyDescent="0.25">
      <c r="A848" s="67"/>
      <c r="B848" s="66"/>
      <c r="C848" s="66"/>
      <c r="D848" s="66"/>
      <c r="E848" s="66"/>
      <c r="F848" s="66"/>
      <c r="G848" s="66"/>
      <c r="H848" s="66"/>
    </row>
    <row r="849" spans="1:8" x14ac:dyDescent="0.25">
      <c r="A849" s="67"/>
      <c r="B849" s="66"/>
      <c r="C849" s="66"/>
      <c r="D849" s="66"/>
      <c r="E849" s="66"/>
      <c r="F849" s="66"/>
      <c r="G849" s="66"/>
      <c r="H849" s="66"/>
    </row>
    <row r="850" spans="1:8" x14ac:dyDescent="0.25">
      <c r="A850" s="67"/>
      <c r="B850" s="66"/>
      <c r="C850" s="66"/>
      <c r="D850" s="66"/>
      <c r="E850" s="66"/>
      <c r="F850" s="66"/>
      <c r="G850" s="66"/>
      <c r="H850" s="66"/>
    </row>
    <row r="851" spans="1:8" x14ac:dyDescent="0.25">
      <c r="A851" s="67"/>
      <c r="B851" s="66"/>
      <c r="C851" s="66"/>
      <c r="D851" s="66"/>
      <c r="E851" s="66"/>
      <c r="F851" s="66"/>
      <c r="G851" s="66"/>
      <c r="H851" s="66"/>
    </row>
    <row r="852" spans="1:8" x14ac:dyDescent="0.25">
      <c r="A852" s="67"/>
      <c r="B852" s="66"/>
      <c r="C852" s="66"/>
      <c r="D852" s="66"/>
      <c r="E852" s="66"/>
      <c r="F852" s="66"/>
      <c r="G852" s="66"/>
      <c r="H852" s="66"/>
    </row>
    <row r="853" spans="1:8" x14ac:dyDescent="0.25">
      <c r="A853" s="67"/>
      <c r="B853" s="66"/>
      <c r="C853" s="66"/>
      <c r="D853" s="66"/>
      <c r="E853" s="66"/>
      <c r="F853" s="66"/>
      <c r="G853" s="66"/>
      <c r="H853" s="66"/>
    </row>
    <row r="854" spans="1:8" x14ac:dyDescent="0.25">
      <c r="A854" s="67"/>
      <c r="B854" s="66"/>
      <c r="C854" s="66"/>
      <c r="D854" s="66"/>
      <c r="E854" s="66"/>
      <c r="F854" s="66"/>
      <c r="G854" s="66"/>
      <c r="H854" s="66"/>
    </row>
    <row r="855" spans="1:8" x14ac:dyDescent="0.25">
      <c r="A855" s="67"/>
      <c r="B855" s="66"/>
      <c r="C855" s="66"/>
      <c r="D855" s="66"/>
      <c r="E855" s="66"/>
      <c r="F855" s="66"/>
      <c r="G855" s="66"/>
      <c r="H855" s="66"/>
    </row>
    <row r="856" spans="1:8" x14ac:dyDescent="0.25">
      <c r="A856" s="67"/>
      <c r="B856" s="66"/>
      <c r="C856" s="66"/>
      <c r="D856" s="66"/>
      <c r="E856" s="66"/>
      <c r="F856" s="66"/>
      <c r="G856" s="66"/>
      <c r="H856" s="66"/>
    </row>
    <row r="857" spans="1:8" x14ac:dyDescent="0.25">
      <c r="A857" s="67"/>
      <c r="B857" s="66"/>
      <c r="C857" s="66"/>
      <c r="D857" s="66"/>
      <c r="E857" s="66"/>
      <c r="F857" s="66"/>
      <c r="G857" s="66"/>
      <c r="H857" s="66"/>
    </row>
    <row r="858" spans="1:8" x14ac:dyDescent="0.25">
      <c r="A858" s="67"/>
      <c r="B858" s="66"/>
      <c r="C858" s="66"/>
      <c r="D858" s="66"/>
      <c r="E858" s="66"/>
      <c r="F858" s="66"/>
      <c r="G858" s="66"/>
      <c r="H858" s="66"/>
    </row>
    <row r="859" spans="1:8" x14ac:dyDescent="0.25">
      <c r="A859" s="67"/>
      <c r="B859" s="66"/>
      <c r="C859" s="66"/>
      <c r="D859" s="66"/>
      <c r="E859" s="66"/>
      <c r="F859" s="66"/>
      <c r="G859" s="66"/>
      <c r="H859" s="66"/>
    </row>
    <row r="860" spans="1:8" x14ac:dyDescent="0.25">
      <c r="A860" s="67"/>
      <c r="B860" s="66"/>
      <c r="C860" s="66"/>
      <c r="D860" s="66"/>
      <c r="E860" s="66"/>
      <c r="F860" s="66"/>
      <c r="G860" s="66"/>
      <c r="H860" s="66"/>
    </row>
    <row r="861" spans="1:8" x14ac:dyDescent="0.25">
      <c r="A861" s="67"/>
      <c r="B861" s="66"/>
      <c r="C861" s="66"/>
      <c r="D861" s="66"/>
      <c r="E861" s="66"/>
      <c r="F861" s="66"/>
      <c r="G861" s="66"/>
      <c r="H861" s="66"/>
    </row>
    <row r="862" spans="1:8" x14ac:dyDescent="0.25">
      <c r="A862" s="67"/>
      <c r="B862" s="66"/>
      <c r="C862" s="66"/>
      <c r="D862" s="66"/>
      <c r="E862" s="66"/>
      <c r="F862" s="66"/>
      <c r="G862" s="66"/>
      <c r="H862" s="66"/>
    </row>
    <row r="863" spans="1:8" x14ac:dyDescent="0.25">
      <c r="A863" s="67"/>
      <c r="B863" s="66"/>
      <c r="C863" s="66"/>
      <c r="D863" s="66"/>
      <c r="E863" s="66"/>
      <c r="F863" s="66"/>
      <c r="G863" s="66"/>
      <c r="H863" s="66"/>
    </row>
    <row r="864" spans="1:8" x14ac:dyDescent="0.25">
      <c r="A864" s="67"/>
      <c r="B864" s="66"/>
      <c r="C864" s="66"/>
      <c r="D864" s="66"/>
      <c r="E864" s="66"/>
      <c r="F864" s="66"/>
      <c r="G864" s="66"/>
      <c r="H864" s="66"/>
    </row>
    <row r="865" spans="1:8" x14ac:dyDescent="0.25">
      <c r="A865" s="67"/>
      <c r="B865" s="66"/>
      <c r="C865" s="66"/>
      <c r="D865" s="66"/>
      <c r="E865" s="66"/>
      <c r="F865" s="66"/>
      <c r="G865" s="66"/>
      <c r="H865" s="66"/>
    </row>
    <row r="866" spans="1:8" x14ac:dyDescent="0.25">
      <c r="A866" s="67"/>
      <c r="B866" s="66"/>
      <c r="C866" s="66"/>
      <c r="D866" s="66"/>
      <c r="E866" s="66"/>
      <c r="F866" s="66"/>
      <c r="G866" s="66"/>
      <c r="H866" s="66"/>
    </row>
    <row r="867" spans="1:8" x14ac:dyDescent="0.25">
      <c r="A867" s="67"/>
      <c r="B867" s="66"/>
      <c r="C867" s="66"/>
      <c r="D867" s="66"/>
      <c r="E867" s="66"/>
      <c r="F867" s="66"/>
      <c r="G867" s="66"/>
      <c r="H867" s="66"/>
    </row>
    <row r="868" spans="1:8" x14ac:dyDescent="0.25">
      <c r="A868" s="67"/>
      <c r="B868" s="66"/>
      <c r="C868" s="66"/>
      <c r="D868" s="66"/>
      <c r="E868" s="66"/>
      <c r="F868" s="66"/>
      <c r="G868" s="66"/>
      <c r="H868" s="66"/>
    </row>
    <row r="869" spans="1:8" x14ac:dyDescent="0.25">
      <c r="A869" s="67"/>
      <c r="B869" s="66"/>
      <c r="C869" s="66"/>
      <c r="D869" s="66"/>
      <c r="E869" s="66"/>
      <c r="F869" s="66"/>
      <c r="G869" s="66"/>
      <c r="H869" s="66"/>
    </row>
    <row r="870" spans="1:8" x14ac:dyDescent="0.25">
      <c r="A870" s="67"/>
      <c r="B870" s="66"/>
      <c r="C870" s="66"/>
      <c r="D870" s="66"/>
      <c r="E870" s="66"/>
      <c r="F870" s="66"/>
      <c r="G870" s="66"/>
      <c r="H870" s="66"/>
    </row>
    <row r="871" spans="1:8" x14ac:dyDescent="0.25">
      <c r="A871" s="67"/>
      <c r="B871" s="66"/>
      <c r="C871" s="66"/>
      <c r="D871" s="66"/>
      <c r="E871" s="66"/>
      <c r="F871" s="66"/>
      <c r="G871" s="66"/>
      <c r="H871" s="66"/>
    </row>
    <row r="872" spans="1:8" x14ac:dyDescent="0.25">
      <c r="A872" s="67"/>
      <c r="B872" s="66"/>
      <c r="C872" s="66"/>
      <c r="D872" s="66"/>
      <c r="E872" s="66"/>
      <c r="F872" s="66"/>
      <c r="G872" s="66"/>
      <c r="H872" s="66"/>
    </row>
    <row r="873" spans="1:8" x14ac:dyDescent="0.25">
      <c r="A873" s="67"/>
      <c r="B873" s="66"/>
      <c r="C873" s="66"/>
      <c r="D873" s="66"/>
      <c r="E873" s="66"/>
      <c r="F873" s="66"/>
      <c r="G873" s="66"/>
      <c r="H873" s="66"/>
    </row>
    <row r="874" spans="1:8" x14ac:dyDescent="0.25">
      <c r="A874" s="67"/>
      <c r="B874" s="66"/>
      <c r="C874" s="66"/>
      <c r="D874" s="66"/>
      <c r="E874" s="66"/>
      <c r="F874" s="66"/>
      <c r="G874" s="66"/>
      <c r="H874" s="66"/>
    </row>
    <row r="875" spans="1:8" x14ac:dyDescent="0.25">
      <c r="A875" s="67"/>
      <c r="B875" s="66"/>
      <c r="C875" s="66"/>
      <c r="D875" s="66"/>
      <c r="E875" s="66"/>
      <c r="F875" s="66"/>
      <c r="G875" s="66"/>
      <c r="H875" s="66"/>
    </row>
    <row r="876" spans="1:8" x14ac:dyDescent="0.25">
      <c r="A876" s="67"/>
      <c r="B876" s="66"/>
      <c r="C876" s="66"/>
      <c r="D876" s="66"/>
      <c r="E876" s="66"/>
      <c r="F876" s="66"/>
      <c r="G876" s="66"/>
      <c r="H876" s="66"/>
    </row>
    <row r="877" spans="1:8" x14ac:dyDescent="0.25">
      <c r="A877" s="67"/>
      <c r="B877" s="66"/>
      <c r="C877" s="66"/>
      <c r="D877" s="66"/>
      <c r="E877" s="66"/>
      <c r="F877" s="66"/>
      <c r="G877" s="66"/>
      <c r="H877" s="66"/>
    </row>
    <row r="878" spans="1:8" x14ac:dyDescent="0.25">
      <c r="A878" s="67"/>
      <c r="B878" s="66"/>
      <c r="C878" s="66"/>
      <c r="D878" s="66"/>
      <c r="E878" s="66"/>
      <c r="F878" s="66"/>
      <c r="G878" s="66"/>
      <c r="H878" s="66"/>
    </row>
    <row r="879" spans="1:8" x14ac:dyDescent="0.25">
      <c r="A879" s="67"/>
      <c r="B879" s="66"/>
      <c r="C879" s="66"/>
      <c r="D879" s="66"/>
      <c r="E879" s="66"/>
      <c r="F879" s="66"/>
      <c r="G879" s="66"/>
      <c r="H879" s="66"/>
    </row>
    <row r="880" spans="1:8" x14ac:dyDescent="0.25">
      <c r="A880" s="67"/>
      <c r="B880" s="66"/>
      <c r="C880" s="66"/>
      <c r="D880" s="66"/>
      <c r="E880" s="66"/>
      <c r="F880" s="66"/>
      <c r="G880" s="66"/>
      <c r="H880" s="66"/>
    </row>
    <row r="881" spans="1:8" x14ac:dyDescent="0.25">
      <c r="A881" s="67"/>
      <c r="B881" s="66"/>
      <c r="C881" s="66"/>
      <c r="D881" s="66"/>
      <c r="E881" s="66"/>
      <c r="F881" s="66"/>
      <c r="G881" s="66"/>
      <c r="H881" s="66"/>
    </row>
    <row r="882" spans="1:8" x14ac:dyDescent="0.25">
      <c r="A882" s="67"/>
      <c r="B882" s="66"/>
      <c r="C882" s="66"/>
      <c r="D882" s="66"/>
      <c r="E882" s="66"/>
      <c r="F882" s="66"/>
      <c r="G882" s="66"/>
      <c r="H882" s="66"/>
    </row>
    <row r="883" spans="1:8" x14ac:dyDescent="0.25">
      <c r="A883" s="67"/>
      <c r="B883" s="66"/>
      <c r="C883" s="66"/>
      <c r="D883" s="66"/>
      <c r="E883" s="66"/>
      <c r="F883" s="66"/>
      <c r="G883" s="66"/>
      <c r="H883" s="66"/>
    </row>
    <row r="884" spans="1:8" x14ac:dyDescent="0.25">
      <c r="A884" s="67"/>
      <c r="B884" s="66"/>
      <c r="C884" s="66"/>
      <c r="D884" s="66"/>
      <c r="E884" s="66"/>
      <c r="F884" s="66"/>
      <c r="G884" s="66"/>
      <c r="H884" s="66"/>
    </row>
    <row r="885" spans="1:8" x14ac:dyDescent="0.25">
      <c r="A885" s="67"/>
      <c r="B885" s="66"/>
      <c r="C885" s="66"/>
      <c r="D885" s="66"/>
      <c r="E885" s="66"/>
      <c r="F885" s="66"/>
      <c r="G885" s="66"/>
      <c r="H885" s="66"/>
    </row>
    <row r="886" spans="1:8" x14ac:dyDescent="0.25">
      <c r="A886" s="67"/>
      <c r="B886" s="66"/>
      <c r="C886" s="66"/>
      <c r="D886" s="66"/>
      <c r="E886" s="66"/>
      <c r="F886" s="66"/>
      <c r="G886" s="66"/>
      <c r="H886" s="66"/>
    </row>
    <row r="887" spans="1:8" x14ac:dyDescent="0.25">
      <c r="A887" s="67"/>
      <c r="B887" s="66"/>
      <c r="C887" s="66"/>
      <c r="D887" s="66"/>
      <c r="E887" s="66"/>
      <c r="F887" s="66"/>
      <c r="G887" s="66"/>
      <c r="H887" s="66"/>
    </row>
    <row r="888" spans="1:8" x14ac:dyDescent="0.25">
      <c r="A888" s="67"/>
      <c r="B888" s="66"/>
      <c r="C888" s="66"/>
      <c r="D888" s="66"/>
      <c r="E888" s="66"/>
      <c r="F888" s="66"/>
      <c r="G888" s="66"/>
      <c r="H888" s="66"/>
    </row>
    <row r="889" spans="1:8" x14ac:dyDescent="0.25">
      <c r="A889" s="67"/>
      <c r="B889" s="66"/>
      <c r="C889" s="66"/>
      <c r="D889" s="66"/>
      <c r="E889" s="66"/>
      <c r="F889" s="66"/>
      <c r="G889" s="66"/>
      <c r="H889" s="66"/>
    </row>
    <row r="890" spans="1:8" x14ac:dyDescent="0.25">
      <c r="A890" s="67"/>
      <c r="B890" s="66"/>
      <c r="C890" s="66"/>
      <c r="D890" s="66"/>
      <c r="E890" s="66"/>
      <c r="F890" s="66"/>
      <c r="G890" s="66"/>
      <c r="H890" s="66"/>
    </row>
    <row r="891" spans="1:8" x14ac:dyDescent="0.25">
      <c r="A891" s="67"/>
      <c r="B891" s="66"/>
      <c r="C891" s="66"/>
      <c r="D891" s="66"/>
      <c r="E891" s="66"/>
      <c r="F891" s="66"/>
      <c r="G891" s="66"/>
      <c r="H891" s="66"/>
    </row>
    <row r="892" spans="1:8" x14ac:dyDescent="0.25">
      <c r="A892" s="67"/>
      <c r="B892" s="66"/>
      <c r="C892" s="66"/>
      <c r="D892" s="66"/>
      <c r="E892" s="66"/>
      <c r="F892" s="66"/>
      <c r="G892" s="66"/>
      <c r="H892" s="66"/>
    </row>
    <row r="893" spans="1:8" x14ac:dyDescent="0.25">
      <c r="A893" s="67"/>
      <c r="B893" s="66"/>
      <c r="C893" s="66"/>
      <c r="D893" s="66"/>
      <c r="E893" s="66"/>
      <c r="F893" s="66"/>
      <c r="G893" s="66"/>
      <c r="H893" s="66"/>
    </row>
    <row r="894" spans="1:8" x14ac:dyDescent="0.25">
      <c r="A894" s="67"/>
      <c r="B894" s="66"/>
      <c r="C894" s="66"/>
      <c r="D894" s="66"/>
      <c r="E894" s="66"/>
      <c r="F894" s="66"/>
      <c r="G894" s="66"/>
      <c r="H894" s="66"/>
    </row>
    <row r="895" spans="1:8" x14ac:dyDescent="0.25">
      <c r="A895" s="67"/>
      <c r="B895" s="66"/>
      <c r="C895" s="66"/>
      <c r="D895" s="66"/>
      <c r="E895" s="66"/>
      <c r="F895" s="66"/>
      <c r="G895" s="66"/>
      <c r="H895" s="66"/>
    </row>
    <row r="896" spans="1:8" x14ac:dyDescent="0.25">
      <c r="A896" s="67"/>
      <c r="B896" s="66"/>
      <c r="C896" s="66"/>
      <c r="D896" s="66"/>
      <c r="E896" s="66"/>
      <c r="F896" s="66"/>
      <c r="G896" s="66"/>
      <c r="H896" s="66"/>
    </row>
    <row r="897" spans="1:8" x14ac:dyDescent="0.25">
      <c r="A897" s="67"/>
      <c r="B897" s="66"/>
      <c r="C897" s="66"/>
      <c r="D897" s="66"/>
      <c r="E897" s="66"/>
      <c r="F897" s="66"/>
      <c r="G897" s="66"/>
      <c r="H897" s="66"/>
    </row>
    <row r="898" spans="1:8" x14ac:dyDescent="0.25">
      <c r="A898" s="67"/>
      <c r="B898" s="66"/>
      <c r="C898" s="66"/>
      <c r="D898" s="66"/>
      <c r="E898" s="66"/>
      <c r="F898" s="66"/>
      <c r="G898" s="66"/>
      <c r="H898" s="66"/>
    </row>
    <row r="899" spans="1:8" x14ac:dyDescent="0.25">
      <c r="A899" s="67"/>
      <c r="B899" s="66"/>
      <c r="C899" s="66"/>
      <c r="D899" s="66"/>
      <c r="E899" s="66"/>
      <c r="F899" s="66"/>
      <c r="G899" s="66"/>
      <c r="H899" s="66"/>
    </row>
    <row r="900" spans="1:8" x14ac:dyDescent="0.25">
      <c r="A900" s="67"/>
      <c r="B900" s="66"/>
      <c r="C900" s="66"/>
      <c r="D900" s="66"/>
      <c r="E900" s="66"/>
      <c r="F900" s="66"/>
      <c r="G900" s="66"/>
      <c r="H900" s="66"/>
    </row>
    <row r="901" spans="1:8" x14ac:dyDescent="0.25">
      <c r="A901" s="67"/>
      <c r="B901" s="66"/>
      <c r="C901" s="66"/>
      <c r="D901" s="66"/>
      <c r="E901" s="66"/>
      <c r="F901" s="66"/>
      <c r="G901" s="66"/>
      <c r="H901" s="66"/>
    </row>
    <row r="902" spans="1:8" x14ac:dyDescent="0.25">
      <c r="A902" s="67"/>
      <c r="B902" s="66"/>
      <c r="C902" s="66"/>
      <c r="D902" s="66"/>
      <c r="E902" s="66"/>
      <c r="F902" s="66"/>
      <c r="G902" s="66"/>
      <c r="H902" s="66"/>
    </row>
    <row r="903" spans="1:8" x14ac:dyDescent="0.25">
      <c r="A903" s="67"/>
      <c r="B903" s="66"/>
      <c r="C903" s="66"/>
      <c r="D903" s="66"/>
      <c r="E903" s="66"/>
      <c r="F903" s="66"/>
      <c r="G903" s="66"/>
      <c r="H903" s="66"/>
    </row>
    <row r="904" spans="1:8" x14ac:dyDescent="0.25">
      <c r="A904" s="67"/>
      <c r="B904" s="66"/>
      <c r="C904" s="66"/>
      <c r="D904" s="66"/>
      <c r="E904" s="66"/>
      <c r="F904" s="66"/>
      <c r="G904" s="66"/>
      <c r="H904" s="66"/>
    </row>
    <row r="905" spans="1:8" x14ac:dyDescent="0.25">
      <c r="A905" s="67"/>
      <c r="B905" s="66"/>
      <c r="C905" s="66"/>
      <c r="D905" s="66"/>
      <c r="E905" s="66"/>
      <c r="F905" s="66"/>
      <c r="G905" s="66"/>
      <c r="H905" s="66"/>
    </row>
    <row r="906" spans="1:8" x14ac:dyDescent="0.25">
      <c r="A906" s="67"/>
      <c r="B906" s="66"/>
      <c r="C906" s="66"/>
      <c r="D906" s="66"/>
      <c r="E906" s="66"/>
      <c r="F906" s="66"/>
      <c r="G906" s="66"/>
      <c r="H906" s="66"/>
    </row>
    <row r="907" spans="1:8" x14ac:dyDescent="0.25">
      <c r="A907" s="67"/>
      <c r="B907" s="66"/>
      <c r="C907" s="66"/>
      <c r="D907" s="66"/>
      <c r="E907" s="66"/>
      <c r="F907" s="66"/>
      <c r="G907" s="66"/>
      <c r="H907" s="66"/>
    </row>
    <row r="908" spans="1:8" x14ac:dyDescent="0.25">
      <c r="A908" s="67"/>
      <c r="B908" s="66"/>
      <c r="C908" s="66"/>
      <c r="D908" s="66"/>
      <c r="E908" s="66"/>
      <c r="F908" s="66"/>
      <c r="G908" s="66"/>
      <c r="H908" s="66"/>
    </row>
    <row r="909" spans="1:8" x14ac:dyDescent="0.25">
      <c r="A909" s="67"/>
      <c r="B909" s="66"/>
      <c r="C909" s="66"/>
      <c r="D909" s="66"/>
      <c r="E909" s="66"/>
      <c r="F909" s="66"/>
      <c r="G909" s="66"/>
      <c r="H909" s="66"/>
    </row>
    <row r="910" spans="1:8" x14ac:dyDescent="0.25">
      <c r="A910" s="67"/>
      <c r="B910" s="66"/>
      <c r="C910" s="66"/>
      <c r="D910" s="66"/>
      <c r="E910" s="66"/>
      <c r="F910" s="66"/>
      <c r="G910" s="66"/>
      <c r="H910" s="66"/>
    </row>
    <row r="911" spans="1:8" x14ac:dyDescent="0.25">
      <c r="A911" s="67"/>
      <c r="B911" s="66"/>
      <c r="C911" s="66"/>
      <c r="D911" s="66"/>
      <c r="E911" s="66"/>
      <c r="F911" s="66"/>
      <c r="G911" s="66"/>
      <c r="H911" s="66"/>
    </row>
    <row r="912" spans="1:8" x14ac:dyDescent="0.25">
      <c r="A912" s="67"/>
      <c r="B912" s="66"/>
      <c r="C912" s="66"/>
      <c r="D912" s="66"/>
      <c r="E912" s="66"/>
      <c r="F912" s="66"/>
      <c r="G912" s="66"/>
      <c r="H912" s="66"/>
    </row>
    <row r="913" spans="1:8" x14ac:dyDescent="0.25">
      <c r="A913" s="67"/>
      <c r="B913" s="66"/>
      <c r="C913" s="66"/>
      <c r="D913" s="66"/>
      <c r="E913" s="66"/>
      <c r="F913" s="66"/>
      <c r="G913" s="66"/>
      <c r="H913" s="66"/>
    </row>
    <row r="914" spans="1:8" x14ac:dyDescent="0.25">
      <c r="A914" s="67"/>
      <c r="B914" s="66"/>
      <c r="C914" s="66"/>
      <c r="D914" s="66"/>
      <c r="E914" s="66"/>
      <c r="F914" s="66"/>
      <c r="G914" s="66"/>
      <c r="H914" s="66"/>
    </row>
    <row r="915" spans="1:8" x14ac:dyDescent="0.25">
      <c r="A915" s="67"/>
      <c r="B915" s="66"/>
      <c r="C915" s="66"/>
      <c r="D915" s="66"/>
      <c r="E915" s="66"/>
      <c r="F915" s="66"/>
      <c r="G915" s="66"/>
      <c r="H915" s="66"/>
    </row>
    <row r="916" spans="1:8" x14ac:dyDescent="0.25">
      <c r="A916" s="67"/>
      <c r="B916" s="66"/>
      <c r="C916" s="66"/>
      <c r="D916" s="66"/>
      <c r="E916" s="66"/>
      <c r="F916" s="66"/>
      <c r="G916" s="66"/>
      <c r="H916" s="66"/>
    </row>
    <row r="917" spans="1:8" x14ac:dyDescent="0.25">
      <c r="A917" s="67"/>
      <c r="B917" s="66"/>
      <c r="C917" s="66"/>
      <c r="D917" s="66"/>
      <c r="E917" s="66"/>
      <c r="F917" s="66"/>
      <c r="G917" s="66"/>
      <c r="H917" s="66"/>
    </row>
    <row r="918" spans="1:8" x14ac:dyDescent="0.25">
      <c r="A918" s="67"/>
      <c r="B918" s="66"/>
      <c r="C918" s="66"/>
      <c r="D918" s="66"/>
      <c r="E918" s="66"/>
      <c r="F918" s="66"/>
      <c r="G918" s="66"/>
      <c r="H918" s="66"/>
    </row>
    <row r="919" spans="1:8" x14ac:dyDescent="0.25">
      <c r="A919" s="67"/>
      <c r="B919" s="66"/>
      <c r="C919" s="66"/>
      <c r="D919" s="66"/>
      <c r="E919" s="66"/>
      <c r="F919" s="66"/>
      <c r="G919" s="66"/>
      <c r="H919" s="66"/>
    </row>
    <row r="920" spans="1:8" x14ac:dyDescent="0.25">
      <c r="A920" s="67"/>
      <c r="B920" s="66"/>
      <c r="C920" s="66"/>
      <c r="D920" s="66"/>
      <c r="E920" s="66"/>
      <c r="F920" s="66"/>
      <c r="G920" s="66"/>
      <c r="H920" s="66"/>
    </row>
    <row r="921" spans="1:8" x14ac:dyDescent="0.25">
      <c r="A921" s="67"/>
      <c r="B921" s="66"/>
      <c r="C921" s="66"/>
      <c r="D921" s="66"/>
      <c r="E921" s="66"/>
      <c r="F921" s="66"/>
      <c r="G921" s="66"/>
      <c r="H921" s="66"/>
    </row>
    <row r="922" spans="1:8" x14ac:dyDescent="0.25">
      <c r="A922" s="67"/>
      <c r="B922" s="66"/>
      <c r="C922" s="66"/>
      <c r="D922" s="66"/>
      <c r="E922" s="66"/>
      <c r="F922" s="66"/>
      <c r="G922" s="66"/>
      <c r="H922" s="66"/>
    </row>
    <row r="923" spans="1:8" x14ac:dyDescent="0.25">
      <c r="A923" s="67"/>
      <c r="B923" s="66"/>
      <c r="C923" s="66"/>
      <c r="D923" s="66"/>
      <c r="E923" s="66"/>
      <c r="F923" s="66"/>
      <c r="G923" s="66"/>
      <c r="H923" s="66"/>
    </row>
    <row r="924" spans="1:8" x14ac:dyDescent="0.25">
      <c r="A924" s="67"/>
      <c r="B924" s="66"/>
      <c r="C924" s="66"/>
      <c r="D924" s="66"/>
      <c r="E924" s="66"/>
      <c r="F924" s="66"/>
      <c r="G924" s="66"/>
      <c r="H924" s="66"/>
    </row>
    <row r="925" spans="1:8" x14ac:dyDescent="0.25">
      <c r="A925" s="67"/>
      <c r="B925" s="66"/>
      <c r="C925" s="66"/>
      <c r="D925" s="66"/>
      <c r="E925" s="66"/>
      <c r="F925" s="66"/>
      <c r="G925" s="66"/>
      <c r="H925" s="66"/>
    </row>
    <row r="926" spans="1:8" x14ac:dyDescent="0.25">
      <c r="A926" s="67"/>
      <c r="B926" s="66"/>
      <c r="C926" s="66"/>
      <c r="D926" s="66"/>
      <c r="E926" s="66"/>
      <c r="F926" s="66"/>
      <c r="G926" s="66"/>
      <c r="H926" s="66"/>
    </row>
    <row r="927" spans="1:8" x14ac:dyDescent="0.25">
      <c r="A927" s="67"/>
      <c r="B927" s="66"/>
      <c r="C927" s="66"/>
      <c r="D927" s="66"/>
      <c r="E927" s="66"/>
      <c r="F927" s="66"/>
      <c r="G927" s="66"/>
      <c r="H927" s="66"/>
    </row>
    <row r="928" spans="1:8" x14ac:dyDescent="0.25">
      <c r="A928" s="67"/>
      <c r="B928" s="66"/>
      <c r="C928" s="66"/>
      <c r="D928" s="66"/>
      <c r="E928" s="66"/>
      <c r="F928" s="66"/>
      <c r="G928" s="66"/>
      <c r="H928" s="66"/>
    </row>
    <row r="929" spans="1:8" x14ac:dyDescent="0.25">
      <c r="A929" s="67"/>
      <c r="B929" s="66"/>
      <c r="C929" s="66"/>
      <c r="D929" s="66"/>
      <c r="E929" s="66"/>
      <c r="F929" s="66"/>
      <c r="G929" s="66"/>
      <c r="H929" s="66"/>
    </row>
    <row r="930" spans="1:8" x14ac:dyDescent="0.25">
      <c r="A930" s="67"/>
      <c r="B930" s="66"/>
      <c r="C930" s="66"/>
      <c r="D930" s="66"/>
      <c r="E930" s="66"/>
      <c r="F930" s="66"/>
      <c r="G930" s="66"/>
      <c r="H930" s="66"/>
    </row>
    <row r="931" spans="1:8" x14ac:dyDescent="0.25">
      <c r="A931" s="67"/>
      <c r="B931" s="66"/>
      <c r="C931" s="66"/>
      <c r="D931" s="66"/>
      <c r="E931" s="66"/>
      <c r="F931" s="66"/>
      <c r="G931" s="66"/>
      <c r="H931" s="66"/>
    </row>
    <row r="932" spans="1:8" x14ac:dyDescent="0.25">
      <c r="A932" s="67"/>
      <c r="B932" s="66"/>
      <c r="C932" s="66"/>
      <c r="D932" s="66"/>
      <c r="E932" s="66"/>
      <c r="F932" s="66"/>
      <c r="G932" s="66"/>
      <c r="H932" s="66"/>
    </row>
    <row r="933" spans="1:8" x14ac:dyDescent="0.25">
      <c r="A933" s="67"/>
      <c r="B933" s="66"/>
      <c r="C933" s="66"/>
      <c r="D933" s="66"/>
      <c r="E933" s="66"/>
      <c r="F933" s="66"/>
      <c r="G933" s="66"/>
      <c r="H933" s="66"/>
    </row>
    <row r="934" spans="1:8" x14ac:dyDescent="0.25">
      <c r="A934" s="67"/>
      <c r="B934" s="66"/>
      <c r="C934" s="66"/>
      <c r="D934" s="66"/>
      <c r="E934" s="66"/>
      <c r="F934" s="66"/>
      <c r="G934" s="66"/>
      <c r="H934" s="66"/>
    </row>
    <row r="935" spans="1:8" x14ac:dyDescent="0.25">
      <c r="A935" s="67"/>
      <c r="B935" s="66"/>
      <c r="C935" s="66"/>
      <c r="D935" s="66"/>
      <c r="E935" s="66"/>
      <c r="F935" s="66"/>
      <c r="G935" s="66"/>
      <c r="H935" s="66"/>
    </row>
    <row r="936" spans="1:8" x14ac:dyDescent="0.25">
      <c r="A936" s="67"/>
      <c r="B936" s="66"/>
      <c r="C936" s="66"/>
      <c r="D936" s="66"/>
      <c r="E936" s="66"/>
      <c r="F936" s="66"/>
      <c r="G936" s="66"/>
      <c r="H936" s="66"/>
    </row>
    <row r="937" spans="1:8" x14ac:dyDescent="0.25">
      <c r="A937" s="67"/>
      <c r="B937" s="66"/>
      <c r="C937" s="66"/>
      <c r="D937" s="66"/>
      <c r="E937" s="66"/>
      <c r="F937" s="66"/>
      <c r="G937" s="66"/>
      <c r="H937" s="66"/>
    </row>
    <row r="938" spans="1:8" x14ac:dyDescent="0.25">
      <c r="A938" s="67"/>
      <c r="B938" s="66"/>
      <c r="C938" s="66"/>
      <c r="D938" s="66"/>
      <c r="E938" s="66"/>
      <c r="F938" s="66"/>
      <c r="G938" s="66"/>
      <c r="H938" s="66"/>
    </row>
    <row r="939" spans="1:8" x14ac:dyDescent="0.25">
      <c r="A939" s="67"/>
      <c r="B939" s="66"/>
      <c r="C939" s="66"/>
      <c r="D939" s="66"/>
      <c r="E939" s="66"/>
      <c r="F939" s="66"/>
      <c r="G939" s="66"/>
      <c r="H939" s="66"/>
    </row>
    <row r="940" spans="1:8" x14ac:dyDescent="0.25">
      <c r="A940" s="67"/>
      <c r="B940" s="66"/>
      <c r="C940" s="66"/>
      <c r="D940" s="66"/>
      <c r="E940" s="66"/>
      <c r="F940" s="66"/>
      <c r="G940" s="66"/>
      <c r="H940" s="66"/>
    </row>
    <row r="941" spans="1:8" x14ac:dyDescent="0.25">
      <c r="A941" s="67"/>
      <c r="B941" s="66"/>
      <c r="C941" s="66"/>
      <c r="D941" s="66"/>
      <c r="E941" s="66"/>
      <c r="F941" s="66"/>
      <c r="G941" s="66"/>
      <c r="H941" s="66"/>
    </row>
    <row r="942" spans="1:8" x14ac:dyDescent="0.25">
      <c r="A942" s="67"/>
      <c r="B942" s="66"/>
      <c r="C942" s="66"/>
      <c r="D942" s="66"/>
      <c r="E942" s="66"/>
      <c r="F942" s="66"/>
      <c r="G942" s="66"/>
      <c r="H942" s="66"/>
    </row>
    <row r="943" spans="1:8" x14ac:dyDescent="0.25">
      <c r="A943" s="67"/>
      <c r="B943" s="66"/>
      <c r="C943" s="66"/>
      <c r="D943" s="66"/>
      <c r="E943" s="66"/>
      <c r="F943" s="66"/>
      <c r="G943" s="66"/>
      <c r="H943" s="66"/>
    </row>
    <row r="944" spans="1:8" x14ac:dyDescent="0.25">
      <c r="A944" s="67"/>
      <c r="B944" s="66"/>
      <c r="C944" s="66"/>
      <c r="D944" s="66"/>
      <c r="E944" s="66"/>
      <c r="F944" s="66"/>
      <c r="G944" s="66"/>
      <c r="H944" s="66"/>
    </row>
    <row r="945" spans="1:8" x14ac:dyDescent="0.25">
      <c r="A945" s="67"/>
      <c r="B945" s="66"/>
      <c r="C945" s="66"/>
      <c r="D945" s="66"/>
      <c r="E945" s="66"/>
      <c r="F945" s="66"/>
      <c r="G945" s="66"/>
      <c r="H945" s="66"/>
    </row>
    <row r="946" spans="1:8" x14ac:dyDescent="0.25">
      <c r="A946" s="67"/>
      <c r="B946" s="66"/>
      <c r="C946" s="66"/>
      <c r="D946" s="66"/>
      <c r="E946" s="66"/>
      <c r="F946" s="66"/>
      <c r="G946" s="66"/>
      <c r="H946" s="66"/>
    </row>
    <row r="947" spans="1:8" x14ac:dyDescent="0.25">
      <c r="A947" s="67"/>
      <c r="B947" s="66"/>
      <c r="C947" s="66"/>
      <c r="D947" s="66"/>
      <c r="E947" s="66"/>
      <c r="F947" s="66"/>
      <c r="G947" s="66"/>
      <c r="H947" s="66"/>
    </row>
    <row r="948" spans="1:8" x14ac:dyDescent="0.25">
      <c r="A948" s="67"/>
      <c r="B948" s="66"/>
      <c r="C948" s="66"/>
      <c r="D948" s="66"/>
      <c r="E948" s="66"/>
      <c r="F948" s="66"/>
      <c r="G948" s="66"/>
      <c r="H948" s="66"/>
    </row>
    <row r="949" spans="1:8" x14ac:dyDescent="0.25">
      <c r="A949" s="67"/>
      <c r="B949" s="66"/>
      <c r="C949" s="66"/>
      <c r="D949" s="66"/>
      <c r="E949" s="66"/>
      <c r="F949" s="66"/>
      <c r="G949" s="66"/>
      <c r="H949" s="66"/>
    </row>
    <row r="950" spans="1:8" x14ac:dyDescent="0.25">
      <c r="A950" s="67"/>
      <c r="B950" s="66"/>
      <c r="C950" s="66"/>
      <c r="D950" s="66"/>
      <c r="E950" s="66"/>
      <c r="F950" s="66"/>
      <c r="G950" s="66"/>
      <c r="H950" s="66"/>
    </row>
    <row r="951" spans="1:8" x14ac:dyDescent="0.25">
      <c r="A951" s="67"/>
      <c r="B951" s="66"/>
      <c r="C951" s="66"/>
      <c r="D951" s="66"/>
      <c r="E951" s="66"/>
      <c r="F951" s="66"/>
      <c r="G951" s="66"/>
      <c r="H951" s="66"/>
    </row>
    <row r="952" spans="1:8" x14ac:dyDescent="0.25">
      <c r="A952" s="67"/>
      <c r="B952" s="66"/>
      <c r="C952" s="66"/>
      <c r="D952" s="66"/>
      <c r="E952" s="66"/>
      <c r="F952" s="66"/>
      <c r="G952" s="66"/>
      <c r="H952" s="66"/>
    </row>
    <row r="953" spans="1:8" x14ac:dyDescent="0.25">
      <c r="A953" s="67"/>
      <c r="B953" s="66"/>
      <c r="C953" s="66"/>
      <c r="D953" s="66"/>
      <c r="E953" s="66"/>
      <c r="F953" s="66"/>
      <c r="G953" s="66"/>
      <c r="H953" s="66"/>
    </row>
    <row r="954" spans="1:8" x14ac:dyDescent="0.25">
      <c r="A954" s="67"/>
      <c r="B954" s="66"/>
      <c r="C954" s="66"/>
      <c r="D954" s="66"/>
      <c r="E954" s="66"/>
      <c r="F954" s="66"/>
      <c r="G954" s="66"/>
      <c r="H954" s="66"/>
    </row>
    <row r="955" spans="1:8" x14ac:dyDescent="0.25">
      <c r="A955" s="67"/>
      <c r="B955" s="66"/>
      <c r="C955" s="66"/>
      <c r="D955" s="66"/>
      <c r="E955" s="66"/>
      <c r="F955" s="66"/>
      <c r="G955" s="66"/>
      <c r="H955" s="66"/>
    </row>
    <row r="956" spans="1:8" x14ac:dyDescent="0.25">
      <c r="A956" s="67"/>
      <c r="B956" s="66"/>
      <c r="C956" s="66"/>
      <c r="D956" s="66"/>
      <c r="E956" s="66"/>
      <c r="F956" s="66"/>
      <c r="G956" s="66"/>
      <c r="H956" s="66"/>
    </row>
    <row r="957" spans="1:8" x14ac:dyDescent="0.25">
      <c r="A957" s="67"/>
      <c r="B957" s="66"/>
      <c r="C957" s="66"/>
      <c r="D957" s="66"/>
      <c r="E957" s="66"/>
      <c r="F957" s="66"/>
      <c r="G957" s="66"/>
      <c r="H957" s="66"/>
    </row>
    <row r="958" spans="1:8" x14ac:dyDescent="0.25">
      <c r="A958" s="67"/>
      <c r="B958" s="66"/>
      <c r="C958" s="66"/>
      <c r="D958" s="66"/>
      <c r="E958" s="66"/>
      <c r="F958" s="66"/>
      <c r="G958" s="66"/>
      <c r="H958" s="66"/>
    </row>
    <row r="959" spans="1:8" x14ac:dyDescent="0.25">
      <c r="A959" s="67"/>
      <c r="B959" s="66"/>
      <c r="C959" s="66"/>
      <c r="D959" s="66"/>
      <c r="E959" s="66"/>
      <c r="F959" s="66"/>
      <c r="G959" s="66"/>
      <c r="H959" s="66"/>
    </row>
    <row r="960" spans="1:8" x14ac:dyDescent="0.25">
      <c r="A960" s="67"/>
      <c r="B960" s="66"/>
      <c r="C960" s="66"/>
      <c r="D960" s="66"/>
      <c r="E960" s="66"/>
      <c r="F960" s="66"/>
      <c r="G960" s="66"/>
      <c r="H960" s="66"/>
    </row>
    <row r="961" spans="1:8" x14ac:dyDescent="0.25">
      <c r="A961" s="67"/>
      <c r="B961" s="66"/>
      <c r="C961" s="66"/>
      <c r="D961" s="66"/>
      <c r="E961" s="66"/>
      <c r="F961" s="66"/>
      <c r="G961" s="66"/>
      <c r="H961" s="66"/>
    </row>
    <row r="962" spans="1:8" x14ac:dyDescent="0.25">
      <c r="A962" s="67"/>
      <c r="B962" s="66"/>
      <c r="C962" s="66"/>
      <c r="D962" s="66"/>
      <c r="E962" s="66"/>
      <c r="F962" s="66"/>
      <c r="G962" s="66"/>
      <c r="H962" s="66"/>
    </row>
    <row r="963" spans="1:8" x14ac:dyDescent="0.25">
      <c r="A963" s="67"/>
      <c r="B963" s="66"/>
      <c r="C963" s="66"/>
      <c r="D963" s="66"/>
      <c r="E963" s="66"/>
      <c r="F963" s="66"/>
      <c r="G963" s="66"/>
      <c r="H963" s="66"/>
    </row>
    <row r="964" spans="1:8" x14ac:dyDescent="0.25">
      <c r="A964" s="67"/>
      <c r="B964" s="66"/>
      <c r="C964" s="66"/>
      <c r="D964" s="66"/>
      <c r="E964" s="66"/>
      <c r="F964" s="66"/>
      <c r="G964" s="66"/>
      <c r="H964" s="66"/>
    </row>
    <row r="965" spans="1:8" x14ac:dyDescent="0.25">
      <c r="A965" s="67"/>
      <c r="B965" s="66"/>
      <c r="C965" s="66"/>
      <c r="D965" s="66"/>
      <c r="E965" s="66"/>
      <c r="F965" s="66"/>
      <c r="G965" s="66"/>
      <c r="H965" s="66"/>
    </row>
    <row r="966" spans="1:8" x14ac:dyDescent="0.25">
      <c r="A966" s="67"/>
      <c r="B966" s="66"/>
      <c r="C966" s="66"/>
      <c r="D966" s="66"/>
      <c r="E966" s="66"/>
      <c r="F966" s="66"/>
      <c r="G966" s="66"/>
      <c r="H966" s="66"/>
    </row>
    <row r="967" spans="1:8" x14ac:dyDescent="0.25">
      <c r="A967" s="67"/>
      <c r="B967" s="66"/>
      <c r="C967" s="66"/>
      <c r="D967" s="66"/>
      <c r="E967" s="66"/>
      <c r="F967" s="66"/>
      <c r="G967" s="66"/>
      <c r="H967" s="66"/>
    </row>
    <row r="968" spans="1:8" x14ac:dyDescent="0.25">
      <c r="A968" s="67"/>
      <c r="B968" s="66"/>
      <c r="C968" s="66"/>
      <c r="D968" s="66"/>
      <c r="E968" s="66"/>
      <c r="F968" s="66"/>
      <c r="G968" s="66"/>
      <c r="H968" s="66"/>
    </row>
    <row r="969" spans="1:8" x14ac:dyDescent="0.25">
      <c r="A969" s="67"/>
      <c r="B969" s="66"/>
      <c r="C969" s="66"/>
      <c r="D969" s="66"/>
      <c r="E969" s="66"/>
      <c r="F969" s="66"/>
      <c r="G969" s="66"/>
      <c r="H969" s="66"/>
    </row>
    <row r="970" spans="1:8" x14ac:dyDescent="0.25">
      <c r="A970" s="67"/>
      <c r="B970" s="66"/>
      <c r="C970" s="66"/>
      <c r="D970" s="66"/>
      <c r="E970" s="66"/>
      <c r="F970" s="66"/>
      <c r="G970" s="66"/>
      <c r="H970" s="66"/>
    </row>
    <row r="971" spans="1:8" x14ac:dyDescent="0.25">
      <c r="A971" s="67"/>
      <c r="B971" s="66"/>
      <c r="C971" s="66"/>
      <c r="D971" s="66"/>
      <c r="E971" s="66"/>
      <c r="F971" s="66"/>
      <c r="G971" s="66"/>
      <c r="H971" s="66"/>
    </row>
    <row r="972" spans="1:8" x14ac:dyDescent="0.25">
      <c r="A972" s="67"/>
      <c r="B972" s="66"/>
      <c r="C972" s="66"/>
      <c r="D972" s="66"/>
      <c r="E972" s="66"/>
      <c r="F972" s="66"/>
      <c r="G972" s="66"/>
      <c r="H972" s="66"/>
    </row>
    <row r="973" spans="1:8" x14ac:dyDescent="0.25">
      <c r="A973" s="67"/>
      <c r="B973" s="66"/>
      <c r="C973" s="66"/>
      <c r="D973" s="66"/>
      <c r="E973" s="66"/>
      <c r="F973" s="66"/>
      <c r="G973" s="66"/>
      <c r="H973" s="66"/>
    </row>
    <row r="974" spans="1:8" x14ac:dyDescent="0.25">
      <c r="A974" s="67"/>
      <c r="B974" s="66"/>
      <c r="C974" s="66"/>
      <c r="D974" s="66"/>
      <c r="E974" s="66"/>
      <c r="F974" s="66"/>
      <c r="G974" s="66"/>
      <c r="H974" s="66"/>
    </row>
    <row r="975" spans="1:8" x14ac:dyDescent="0.25">
      <c r="A975" s="67"/>
      <c r="B975" s="66"/>
      <c r="C975" s="66"/>
      <c r="D975" s="66"/>
      <c r="E975" s="66"/>
      <c r="F975" s="66"/>
      <c r="G975" s="66"/>
      <c r="H975" s="66"/>
    </row>
    <row r="976" spans="1:8" x14ac:dyDescent="0.25">
      <c r="A976" s="67"/>
      <c r="B976" s="66"/>
      <c r="C976" s="66"/>
      <c r="D976" s="66"/>
      <c r="E976" s="66"/>
      <c r="F976" s="66"/>
      <c r="G976" s="66"/>
      <c r="H976" s="66"/>
    </row>
    <row r="977" spans="1:8" x14ac:dyDescent="0.25">
      <c r="A977" s="67"/>
      <c r="B977" s="66"/>
      <c r="C977" s="66"/>
      <c r="D977" s="66"/>
      <c r="E977" s="66"/>
      <c r="F977" s="66"/>
      <c r="G977" s="66"/>
      <c r="H977" s="66"/>
    </row>
    <row r="978" spans="1:8" x14ac:dyDescent="0.25">
      <c r="A978" s="67"/>
      <c r="B978" s="66"/>
      <c r="C978" s="66"/>
      <c r="D978" s="66"/>
      <c r="E978" s="66"/>
      <c r="F978" s="66"/>
      <c r="G978" s="66"/>
      <c r="H978" s="66"/>
    </row>
    <row r="979" spans="1:8" x14ac:dyDescent="0.25">
      <c r="A979" s="67"/>
      <c r="B979" s="66"/>
      <c r="C979" s="66"/>
      <c r="D979" s="66"/>
      <c r="E979" s="66"/>
      <c r="F979" s="66"/>
      <c r="G979" s="66"/>
      <c r="H979" s="66"/>
    </row>
    <row r="980" spans="1:8" x14ac:dyDescent="0.25">
      <c r="A980" s="67"/>
      <c r="B980" s="66"/>
      <c r="C980" s="66"/>
      <c r="D980" s="66"/>
      <c r="E980" s="66"/>
      <c r="F980" s="66"/>
      <c r="G980" s="66"/>
      <c r="H980" s="66"/>
    </row>
    <row r="981" spans="1:8" x14ac:dyDescent="0.25">
      <c r="A981" s="67"/>
      <c r="B981" s="66"/>
      <c r="C981" s="66"/>
      <c r="D981" s="66"/>
      <c r="E981" s="66"/>
      <c r="F981" s="66"/>
      <c r="G981" s="66"/>
      <c r="H981" s="66"/>
    </row>
    <row r="982" spans="1:8" x14ac:dyDescent="0.25">
      <c r="A982" s="67"/>
      <c r="B982" s="66"/>
      <c r="C982" s="66"/>
      <c r="D982" s="66"/>
      <c r="E982" s="66"/>
      <c r="F982" s="66"/>
      <c r="G982" s="66"/>
      <c r="H982" s="66"/>
    </row>
    <row r="983" spans="1:8" x14ac:dyDescent="0.25">
      <c r="A983" s="67"/>
      <c r="B983" s="66"/>
      <c r="C983" s="66"/>
      <c r="D983" s="66"/>
      <c r="E983" s="66"/>
      <c r="F983" s="66"/>
      <c r="G983" s="66"/>
      <c r="H983" s="66"/>
    </row>
    <row r="984" spans="1:8" x14ac:dyDescent="0.25">
      <c r="A984" s="67"/>
      <c r="B984" s="66"/>
      <c r="C984" s="66"/>
      <c r="D984" s="66"/>
      <c r="E984" s="66"/>
      <c r="F984" s="66"/>
      <c r="G984" s="66"/>
      <c r="H984" s="66"/>
    </row>
    <row r="985" spans="1:8" x14ac:dyDescent="0.25">
      <c r="A985" s="67"/>
      <c r="B985" s="66"/>
      <c r="C985" s="66"/>
      <c r="D985" s="66"/>
      <c r="E985" s="66"/>
      <c r="F985" s="66"/>
      <c r="G985" s="66"/>
      <c r="H985" s="66"/>
    </row>
    <row r="986" spans="1:8" x14ac:dyDescent="0.25">
      <c r="A986" s="67"/>
      <c r="B986" s="66"/>
      <c r="C986" s="66"/>
      <c r="D986" s="66"/>
      <c r="E986" s="66"/>
      <c r="F986" s="66"/>
      <c r="G986" s="66"/>
      <c r="H986" s="66"/>
    </row>
    <row r="987" spans="1:8" x14ac:dyDescent="0.25">
      <c r="A987" s="67"/>
      <c r="B987" s="66"/>
      <c r="C987" s="66"/>
      <c r="D987" s="66"/>
      <c r="E987" s="66"/>
      <c r="F987" s="66"/>
      <c r="G987" s="66"/>
      <c r="H987" s="66"/>
    </row>
    <row r="988" spans="1:8" x14ac:dyDescent="0.25">
      <c r="A988" s="67"/>
      <c r="B988" s="66"/>
      <c r="C988" s="66"/>
      <c r="D988" s="66"/>
      <c r="E988" s="66"/>
      <c r="F988" s="66"/>
      <c r="G988" s="66"/>
      <c r="H988" s="66"/>
    </row>
    <row r="989" spans="1:8" x14ac:dyDescent="0.25">
      <c r="A989" s="67"/>
      <c r="B989" s="66"/>
      <c r="C989" s="66"/>
      <c r="D989" s="66"/>
      <c r="E989" s="66"/>
      <c r="F989" s="66"/>
      <c r="G989" s="66"/>
      <c r="H989" s="66"/>
    </row>
    <row r="990" spans="1:8" x14ac:dyDescent="0.25">
      <c r="A990" s="67"/>
      <c r="B990" s="66"/>
      <c r="C990" s="66"/>
      <c r="D990" s="66"/>
      <c r="E990" s="66"/>
      <c r="F990" s="66"/>
      <c r="G990" s="66"/>
      <c r="H990" s="66"/>
    </row>
    <row r="991" spans="1:8" x14ac:dyDescent="0.25">
      <c r="A991" s="67"/>
      <c r="B991" s="66"/>
      <c r="C991" s="66"/>
      <c r="D991" s="66"/>
      <c r="E991" s="66"/>
      <c r="F991" s="66"/>
      <c r="G991" s="66"/>
      <c r="H991" s="66"/>
    </row>
    <row r="992" spans="1:8" x14ac:dyDescent="0.25">
      <c r="A992" s="67"/>
      <c r="B992" s="66"/>
      <c r="C992" s="66"/>
      <c r="D992" s="66"/>
      <c r="E992" s="66"/>
      <c r="F992" s="66"/>
      <c r="G992" s="66"/>
      <c r="H992" s="66"/>
    </row>
    <row r="993" spans="1:8" x14ac:dyDescent="0.25">
      <c r="A993" s="67"/>
      <c r="B993" s="66"/>
      <c r="C993" s="66"/>
      <c r="D993" s="66"/>
      <c r="E993" s="66"/>
      <c r="F993" s="66"/>
      <c r="G993" s="66"/>
      <c r="H993" s="66"/>
    </row>
    <row r="994" spans="1:8" x14ac:dyDescent="0.25">
      <c r="A994" s="67"/>
      <c r="B994" s="66"/>
      <c r="C994" s="66"/>
      <c r="D994" s="66"/>
      <c r="E994" s="66"/>
      <c r="F994" s="66"/>
      <c r="G994" s="66"/>
      <c r="H994" s="66"/>
    </row>
    <row r="995" spans="1:8" x14ac:dyDescent="0.25">
      <c r="A995" s="67"/>
      <c r="B995" s="66"/>
      <c r="C995" s="66"/>
      <c r="D995" s="66"/>
      <c r="E995" s="66"/>
      <c r="F995" s="66"/>
      <c r="G995" s="66"/>
      <c r="H995" s="66"/>
    </row>
    <row r="996" spans="1:8" x14ac:dyDescent="0.25">
      <c r="A996" s="67"/>
      <c r="B996" s="66"/>
      <c r="C996" s="66"/>
      <c r="D996" s="66"/>
      <c r="E996" s="66"/>
      <c r="F996" s="66"/>
      <c r="G996" s="66"/>
      <c r="H996" s="66"/>
    </row>
    <row r="997" spans="1:8" x14ac:dyDescent="0.25">
      <c r="A997" s="67"/>
      <c r="B997" s="66"/>
      <c r="C997" s="66"/>
      <c r="D997" s="66"/>
      <c r="E997" s="66"/>
      <c r="F997" s="66"/>
      <c r="G997" s="66"/>
      <c r="H997" s="66"/>
    </row>
    <row r="998" spans="1:8" x14ac:dyDescent="0.25">
      <c r="A998" s="67"/>
      <c r="B998" s="66"/>
      <c r="C998" s="66"/>
      <c r="D998" s="66"/>
      <c r="E998" s="66"/>
      <c r="F998" s="66"/>
      <c r="G998" s="66"/>
      <c r="H998" s="66"/>
    </row>
    <row r="999" spans="1:8" x14ac:dyDescent="0.25">
      <c r="A999" s="67"/>
      <c r="B999" s="66"/>
      <c r="C999" s="66"/>
      <c r="D999" s="66"/>
      <c r="E999" s="66"/>
      <c r="F999" s="66"/>
      <c r="G999" s="66"/>
      <c r="H999" s="66"/>
    </row>
    <row r="1000" spans="1:8" x14ac:dyDescent="0.25">
      <c r="A1000" s="67"/>
      <c r="B1000" s="66"/>
      <c r="C1000" s="66"/>
      <c r="D1000" s="66"/>
      <c r="E1000" s="66"/>
      <c r="F1000" s="66"/>
      <c r="G1000" s="66"/>
      <c r="H1000" s="66"/>
    </row>
    <row r="1001" spans="1:8" x14ac:dyDescent="0.25">
      <c r="A1001" s="67"/>
      <c r="B1001" s="66"/>
      <c r="C1001" s="66"/>
      <c r="D1001" s="66"/>
      <c r="E1001" s="66"/>
      <c r="F1001" s="66"/>
      <c r="G1001" s="66"/>
      <c r="H1001" s="66"/>
    </row>
    <row r="1002" spans="1:8" x14ac:dyDescent="0.25">
      <c r="A1002" s="67"/>
      <c r="B1002" s="66"/>
      <c r="C1002" s="66"/>
      <c r="D1002" s="66"/>
      <c r="E1002" s="66"/>
      <c r="F1002" s="66"/>
      <c r="G1002" s="66"/>
      <c r="H1002" s="66"/>
    </row>
    <row r="1003" spans="1:8" x14ac:dyDescent="0.25">
      <c r="A1003" s="67"/>
      <c r="B1003" s="66"/>
      <c r="C1003" s="66"/>
      <c r="D1003" s="66"/>
      <c r="E1003" s="66"/>
      <c r="F1003" s="66"/>
      <c r="G1003" s="66"/>
      <c r="H1003" s="66"/>
    </row>
    <row r="1004" spans="1:8" x14ac:dyDescent="0.25">
      <c r="A1004" s="67"/>
      <c r="B1004" s="66"/>
      <c r="C1004" s="66"/>
      <c r="D1004" s="66"/>
      <c r="E1004" s="66"/>
      <c r="F1004" s="66"/>
      <c r="G1004" s="66"/>
      <c r="H1004" s="66"/>
    </row>
    <row r="1005" spans="1:8" x14ac:dyDescent="0.25">
      <c r="A1005" s="67"/>
      <c r="B1005" s="66"/>
      <c r="C1005" s="66"/>
      <c r="D1005" s="66"/>
      <c r="E1005" s="66"/>
      <c r="F1005" s="66"/>
      <c r="G1005" s="66"/>
      <c r="H1005" s="66"/>
    </row>
    <row r="1006" spans="1:8" x14ac:dyDescent="0.25">
      <c r="A1006" s="67"/>
      <c r="B1006" s="66"/>
      <c r="C1006" s="66"/>
      <c r="D1006" s="66"/>
      <c r="E1006" s="66"/>
      <c r="F1006" s="66"/>
      <c r="G1006" s="66"/>
      <c r="H1006" s="66"/>
    </row>
    <row r="1007" spans="1:8" x14ac:dyDescent="0.25">
      <c r="A1007" s="67"/>
      <c r="B1007" s="66"/>
      <c r="C1007" s="66"/>
      <c r="D1007" s="66"/>
      <c r="E1007" s="66"/>
      <c r="F1007" s="66"/>
      <c r="G1007" s="66"/>
      <c r="H1007" s="66"/>
    </row>
    <row r="1008" spans="1:8" x14ac:dyDescent="0.25">
      <c r="A1008" s="67"/>
      <c r="B1008" s="66"/>
      <c r="C1008" s="66"/>
      <c r="D1008" s="66"/>
      <c r="E1008" s="66"/>
      <c r="F1008" s="66"/>
      <c r="G1008" s="66"/>
      <c r="H1008" s="66"/>
    </row>
    <row r="1009" spans="1:8" x14ac:dyDescent="0.25">
      <c r="A1009" s="67"/>
      <c r="B1009" s="66"/>
      <c r="C1009" s="66"/>
      <c r="D1009" s="66"/>
      <c r="E1009" s="66"/>
      <c r="F1009" s="66"/>
      <c r="G1009" s="66"/>
      <c r="H1009" s="66"/>
    </row>
    <row r="1010" spans="1:8" x14ac:dyDescent="0.25">
      <c r="A1010" s="67"/>
      <c r="B1010" s="66"/>
      <c r="C1010" s="66"/>
      <c r="D1010" s="66"/>
      <c r="E1010" s="66"/>
      <c r="F1010" s="66"/>
      <c r="G1010" s="66"/>
      <c r="H1010" s="66"/>
    </row>
    <row r="1011" spans="1:8" x14ac:dyDescent="0.25">
      <c r="A1011" s="67"/>
      <c r="B1011" s="66"/>
      <c r="C1011" s="66"/>
      <c r="D1011" s="66"/>
      <c r="E1011" s="66"/>
      <c r="F1011" s="66"/>
      <c r="G1011" s="66"/>
      <c r="H1011" s="66"/>
    </row>
    <row r="1012" spans="1:8" x14ac:dyDescent="0.25">
      <c r="A1012" s="67"/>
      <c r="B1012" s="66"/>
      <c r="C1012" s="66"/>
      <c r="D1012" s="66"/>
      <c r="E1012" s="66"/>
      <c r="F1012" s="66"/>
      <c r="G1012" s="66"/>
      <c r="H1012" s="66"/>
    </row>
    <row r="1013" spans="1:8" x14ac:dyDescent="0.25">
      <c r="A1013" s="67"/>
      <c r="B1013" s="66"/>
      <c r="C1013" s="66"/>
      <c r="D1013" s="66"/>
      <c r="E1013" s="66"/>
      <c r="F1013" s="66"/>
      <c r="G1013" s="66"/>
      <c r="H1013" s="66"/>
    </row>
    <row r="1014" spans="1:8" x14ac:dyDescent="0.25">
      <c r="A1014" s="67"/>
      <c r="B1014" s="66"/>
      <c r="C1014" s="66"/>
      <c r="D1014" s="66"/>
      <c r="E1014" s="66"/>
      <c r="F1014" s="66"/>
      <c r="G1014" s="66"/>
      <c r="H1014" s="66"/>
    </row>
    <row r="1015" spans="1:8" x14ac:dyDescent="0.25">
      <c r="A1015" s="67"/>
      <c r="B1015" s="66"/>
      <c r="C1015" s="66"/>
      <c r="D1015" s="66"/>
      <c r="E1015" s="66"/>
      <c r="F1015" s="66"/>
      <c r="G1015" s="66"/>
      <c r="H1015" s="66"/>
    </row>
    <row r="1016" spans="1:8" x14ac:dyDescent="0.25">
      <c r="A1016" s="67"/>
      <c r="B1016" s="66"/>
      <c r="C1016" s="66"/>
      <c r="D1016" s="66"/>
      <c r="E1016" s="66"/>
      <c r="F1016" s="66"/>
      <c r="G1016" s="66"/>
      <c r="H1016" s="66"/>
    </row>
    <row r="1017" spans="1:8" x14ac:dyDescent="0.25">
      <c r="A1017" s="67"/>
      <c r="B1017" s="66"/>
      <c r="C1017" s="66"/>
      <c r="D1017" s="66"/>
      <c r="E1017" s="66"/>
      <c r="F1017" s="66"/>
      <c r="G1017" s="66"/>
      <c r="H1017" s="66"/>
    </row>
    <row r="1018" spans="1:8" x14ac:dyDescent="0.25">
      <c r="A1018" s="67"/>
      <c r="B1018" s="66"/>
      <c r="C1018" s="66"/>
      <c r="D1018" s="66"/>
      <c r="E1018" s="66"/>
      <c r="F1018" s="66"/>
      <c r="G1018" s="66"/>
      <c r="H1018" s="66"/>
    </row>
    <row r="1019" spans="1:8" x14ac:dyDescent="0.25">
      <c r="A1019" s="67"/>
      <c r="B1019" s="66"/>
      <c r="C1019" s="66"/>
      <c r="D1019" s="66"/>
      <c r="E1019" s="66"/>
      <c r="F1019" s="66"/>
      <c r="G1019" s="66"/>
      <c r="H1019" s="66"/>
    </row>
    <row r="1020" spans="1:8" x14ac:dyDescent="0.25">
      <c r="A1020" s="67"/>
      <c r="B1020" s="66"/>
      <c r="C1020" s="66"/>
      <c r="D1020" s="66"/>
      <c r="E1020" s="66"/>
      <c r="F1020" s="66"/>
      <c r="G1020" s="66"/>
      <c r="H1020" s="66"/>
    </row>
    <row r="1021" spans="1:8" x14ac:dyDescent="0.25">
      <c r="A1021" s="67"/>
      <c r="B1021" s="66"/>
      <c r="C1021" s="66"/>
      <c r="D1021" s="66"/>
      <c r="E1021" s="66"/>
      <c r="F1021" s="66"/>
      <c r="G1021" s="66"/>
      <c r="H1021" s="66"/>
    </row>
    <row r="1022" spans="1:8" x14ac:dyDescent="0.25">
      <c r="A1022" s="67"/>
      <c r="B1022" s="66"/>
      <c r="C1022" s="66"/>
      <c r="D1022" s="66"/>
      <c r="E1022" s="66"/>
      <c r="F1022" s="66"/>
      <c r="G1022" s="66"/>
      <c r="H1022" s="66"/>
    </row>
    <row r="1023" spans="1:8" x14ac:dyDescent="0.25">
      <c r="A1023" s="67"/>
      <c r="B1023" s="66"/>
      <c r="C1023" s="66"/>
      <c r="D1023" s="66"/>
      <c r="E1023" s="66"/>
      <c r="F1023" s="66"/>
      <c r="G1023" s="66"/>
      <c r="H1023" s="66"/>
    </row>
    <row r="1024" spans="1:8" x14ac:dyDescent="0.25">
      <c r="A1024" s="67"/>
      <c r="B1024" s="66"/>
      <c r="C1024" s="66"/>
      <c r="D1024" s="66"/>
      <c r="E1024" s="66"/>
      <c r="F1024" s="66"/>
      <c r="G1024" s="66"/>
      <c r="H1024" s="66"/>
    </row>
    <row r="1025" spans="1:8" x14ac:dyDescent="0.25">
      <c r="A1025" s="67"/>
      <c r="B1025" s="66"/>
      <c r="C1025" s="66"/>
      <c r="D1025" s="66"/>
      <c r="E1025" s="66"/>
      <c r="F1025" s="66"/>
      <c r="G1025" s="66"/>
      <c r="H1025" s="66"/>
    </row>
    <row r="1026" spans="1:8" x14ac:dyDescent="0.25">
      <c r="A1026" s="67"/>
      <c r="B1026" s="66"/>
      <c r="C1026" s="66"/>
      <c r="D1026" s="66"/>
      <c r="E1026" s="66"/>
      <c r="F1026" s="66"/>
      <c r="G1026" s="66"/>
      <c r="H1026" s="66"/>
    </row>
    <row r="1027" spans="1:8" x14ac:dyDescent="0.25">
      <c r="A1027" s="67"/>
      <c r="B1027" s="66"/>
      <c r="C1027" s="66"/>
      <c r="D1027" s="66"/>
      <c r="E1027" s="66"/>
      <c r="F1027" s="66"/>
      <c r="G1027" s="66"/>
      <c r="H1027" s="66"/>
    </row>
    <row r="1028" spans="1:8" x14ac:dyDescent="0.25">
      <c r="A1028" s="67"/>
      <c r="B1028" s="66"/>
      <c r="C1028" s="66"/>
      <c r="D1028" s="66"/>
      <c r="E1028" s="66"/>
      <c r="F1028" s="66"/>
      <c r="G1028" s="66"/>
      <c r="H1028" s="66"/>
    </row>
    <row r="1029" spans="1:8" x14ac:dyDescent="0.25">
      <c r="A1029" s="67"/>
      <c r="B1029" s="66"/>
      <c r="C1029" s="66"/>
      <c r="D1029" s="66"/>
      <c r="E1029" s="66"/>
      <c r="F1029" s="66"/>
      <c r="G1029" s="66"/>
      <c r="H1029" s="66"/>
    </row>
    <row r="1030" spans="1:8" x14ac:dyDescent="0.25">
      <c r="A1030" s="67"/>
      <c r="B1030" s="66"/>
      <c r="C1030" s="66"/>
      <c r="D1030" s="66"/>
      <c r="E1030" s="66"/>
      <c r="F1030" s="66"/>
      <c r="G1030" s="66"/>
      <c r="H1030" s="66"/>
    </row>
    <row r="1031" spans="1:8" x14ac:dyDescent="0.25">
      <c r="A1031" s="67"/>
      <c r="B1031" s="66"/>
      <c r="C1031" s="66"/>
      <c r="D1031" s="66"/>
      <c r="E1031" s="66"/>
      <c r="F1031" s="66"/>
      <c r="G1031" s="66"/>
      <c r="H1031" s="66"/>
    </row>
    <row r="1032" spans="1:8" x14ac:dyDescent="0.25">
      <c r="A1032" s="67"/>
      <c r="B1032" s="66"/>
      <c r="C1032" s="66"/>
      <c r="D1032" s="66"/>
      <c r="E1032" s="66"/>
      <c r="F1032" s="66"/>
      <c r="G1032" s="66"/>
      <c r="H1032" s="66"/>
    </row>
    <row r="1033" spans="1:8" x14ac:dyDescent="0.25">
      <c r="A1033" s="67"/>
      <c r="B1033" s="66"/>
      <c r="C1033" s="66"/>
      <c r="D1033" s="66"/>
      <c r="E1033" s="66"/>
      <c r="F1033" s="66"/>
      <c r="G1033" s="66"/>
      <c r="H1033" s="66"/>
    </row>
    <row r="1034" spans="1:8" x14ac:dyDescent="0.25">
      <c r="A1034" s="67"/>
      <c r="B1034" s="66"/>
      <c r="C1034" s="66"/>
      <c r="D1034" s="66"/>
      <c r="E1034" s="66"/>
      <c r="F1034" s="66"/>
      <c r="G1034" s="66"/>
      <c r="H1034" s="66"/>
    </row>
    <row r="1035" spans="1:8" x14ac:dyDescent="0.25">
      <c r="A1035" s="67"/>
      <c r="B1035" s="66"/>
      <c r="C1035" s="66"/>
      <c r="D1035" s="66"/>
      <c r="E1035" s="66"/>
      <c r="F1035" s="66"/>
      <c r="G1035" s="66"/>
      <c r="H1035" s="66"/>
    </row>
    <row r="1036" spans="1:8" x14ac:dyDescent="0.25">
      <c r="A1036" s="67"/>
      <c r="B1036" s="66"/>
      <c r="C1036" s="66"/>
      <c r="D1036" s="66"/>
      <c r="E1036" s="66"/>
      <c r="F1036" s="66"/>
      <c r="G1036" s="66"/>
      <c r="H1036" s="66"/>
    </row>
    <row r="1037" spans="1:8" x14ac:dyDescent="0.25">
      <c r="A1037" s="67"/>
      <c r="B1037" s="66"/>
      <c r="C1037" s="66"/>
      <c r="D1037" s="66"/>
      <c r="E1037" s="66"/>
      <c r="F1037" s="66"/>
      <c r="G1037" s="66"/>
      <c r="H1037" s="66"/>
    </row>
    <row r="1038" spans="1:8" x14ac:dyDescent="0.25">
      <c r="A1038" s="67"/>
      <c r="B1038" s="66"/>
      <c r="C1038" s="66"/>
      <c r="D1038" s="66"/>
      <c r="E1038" s="66"/>
      <c r="F1038" s="66"/>
      <c r="G1038" s="66"/>
      <c r="H1038" s="66"/>
    </row>
    <row r="1039" spans="1:8" x14ac:dyDescent="0.25">
      <c r="A1039" s="67"/>
      <c r="B1039" s="66"/>
      <c r="C1039" s="66"/>
      <c r="D1039" s="66"/>
      <c r="E1039" s="66"/>
      <c r="F1039" s="66"/>
      <c r="G1039" s="66"/>
      <c r="H1039" s="66"/>
    </row>
    <row r="1040" spans="1:8" x14ac:dyDescent="0.25">
      <c r="A1040" s="67"/>
      <c r="B1040" s="66"/>
      <c r="C1040" s="66"/>
      <c r="D1040" s="66"/>
      <c r="E1040" s="66"/>
      <c r="F1040" s="66"/>
      <c r="G1040" s="66"/>
      <c r="H1040" s="66"/>
    </row>
    <row r="1041" spans="1:8" x14ac:dyDescent="0.25">
      <c r="A1041" s="67"/>
      <c r="B1041" s="66"/>
      <c r="C1041" s="66"/>
      <c r="D1041" s="66"/>
      <c r="E1041" s="66"/>
      <c r="F1041" s="66"/>
      <c r="G1041" s="66"/>
      <c r="H1041" s="66"/>
    </row>
    <row r="1042" spans="1:8" x14ac:dyDescent="0.25">
      <c r="A1042" s="67"/>
      <c r="B1042" s="66"/>
      <c r="C1042" s="66"/>
      <c r="D1042" s="66"/>
      <c r="E1042" s="66"/>
      <c r="F1042" s="66"/>
      <c r="G1042" s="66"/>
      <c r="H1042" s="66"/>
    </row>
    <row r="1043" spans="1:8" x14ac:dyDescent="0.25">
      <c r="A1043" s="67"/>
      <c r="B1043" s="66"/>
      <c r="C1043" s="66"/>
      <c r="D1043" s="66"/>
      <c r="E1043" s="66"/>
      <c r="F1043" s="66"/>
      <c r="G1043" s="66"/>
      <c r="H1043" s="66"/>
    </row>
    <row r="1044" spans="1:8" x14ac:dyDescent="0.25">
      <c r="A1044" s="67"/>
      <c r="B1044" s="66"/>
      <c r="C1044" s="66"/>
      <c r="D1044" s="66"/>
      <c r="E1044" s="66"/>
      <c r="F1044" s="66"/>
      <c r="G1044" s="66"/>
      <c r="H1044" s="66"/>
    </row>
    <row r="1045" spans="1:8" x14ac:dyDescent="0.25">
      <c r="A1045" s="67"/>
      <c r="B1045" s="66"/>
      <c r="C1045" s="66"/>
      <c r="D1045" s="66"/>
      <c r="E1045" s="66"/>
      <c r="F1045" s="66"/>
      <c r="G1045" s="66"/>
      <c r="H1045" s="66"/>
    </row>
    <row r="1046" spans="1:8" x14ac:dyDescent="0.25">
      <c r="A1046" s="67"/>
      <c r="B1046" s="66"/>
      <c r="C1046" s="66"/>
      <c r="D1046" s="66"/>
      <c r="E1046" s="66"/>
      <c r="F1046" s="66"/>
      <c r="G1046" s="66"/>
      <c r="H1046" s="66"/>
    </row>
    <row r="1047" spans="1:8" x14ac:dyDescent="0.25">
      <c r="A1047" s="67"/>
      <c r="B1047" s="66"/>
      <c r="C1047" s="66"/>
      <c r="D1047" s="66"/>
      <c r="E1047" s="66"/>
      <c r="F1047" s="66"/>
      <c r="G1047" s="66"/>
      <c r="H1047" s="66"/>
    </row>
    <row r="1048" spans="1:8" x14ac:dyDescent="0.25">
      <c r="A1048" s="67"/>
      <c r="B1048" s="66"/>
      <c r="C1048" s="66"/>
      <c r="D1048" s="66"/>
      <c r="E1048" s="66"/>
      <c r="F1048" s="66"/>
      <c r="G1048" s="66"/>
      <c r="H1048" s="66"/>
    </row>
    <row r="1049" spans="1:8" x14ac:dyDescent="0.25">
      <c r="A1049" s="67"/>
      <c r="B1049" s="66"/>
      <c r="C1049" s="66"/>
      <c r="D1049" s="66"/>
      <c r="E1049" s="66"/>
      <c r="F1049" s="66"/>
      <c r="G1049" s="66"/>
      <c r="H1049" s="66"/>
    </row>
    <row r="1050" spans="1:8" x14ac:dyDescent="0.25">
      <c r="A1050" s="67"/>
      <c r="B1050" s="66"/>
      <c r="C1050" s="66"/>
      <c r="D1050" s="66"/>
      <c r="E1050" s="66"/>
      <c r="F1050" s="66"/>
      <c r="G1050" s="66"/>
      <c r="H1050" s="66"/>
    </row>
    <row r="1051" spans="1:8" x14ac:dyDescent="0.25">
      <c r="A1051" s="67"/>
      <c r="B1051" s="66"/>
      <c r="C1051" s="66"/>
      <c r="D1051" s="66"/>
      <c r="E1051" s="66"/>
      <c r="F1051" s="66"/>
      <c r="G1051" s="66"/>
      <c r="H1051" s="66"/>
    </row>
    <row r="1052" spans="1:8" x14ac:dyDescent="0.25">
      <c r="A1052" s="67"/>
      <c r="B1052" s="66"/>
      <c r="C1052" s="66"/>
      <c r="D1052" s="66"/>
      <c r="E1052" s="66"/>
      <c r="F1052" s="66"/>
      <c r="G1052" s="66"/>
      <c r="H1052" s="66"/>
    </row>
    <row r="1053" spans="1:8" x14ac:dyDescent="0.25">
      <c r="A1053" s="67"/>
      <c r="B1053" s="66"/>
      <c r="C1053" s="66"/>
      <c r="D1053" s="66"/>
      <c r="E1053" s="66"/>
      <c r="F1053" s="66"/>
      <c r="G1053" s="66"/>
      <c r="H1053" s="66"/>
    </row>
    <row r="1054" spans="1:8" x14ac:dyDescent="0.25">
      <c r="A1054" s="67"/>
      <c r="B1054" s="66"/>
      <c r="C1054" s="66"/>
      <c r="D1054" s="66"/>
      <c r="E1054" s="66"/>
      <c r="F1054" s="66"/>
      <c r="G1054" s="66"/>
      <c r="H1054" s="66"/>
    </row>
    <row r="1055" spans="1:8" x14ac:dyDescent="0.25">
      <c r="A1055" s="67"/>
      <c r="B1055" s="66"/>
      <c r="C1055" s="66"/>
      <c r="D1055" s="66"/>
      <c r="E1055" s="66"/>
      <c r="F1055" s="66"/>
      <c r="G1055" s="66"/>
      <c r="H1055" s="66"/>
    </row>
    <row r="1056" spans="1:8" x14ac:dyDescent="0.25">
      <c r="A1056" s="67"/>
      <c r="B1056" s="66"/>
      <c r="C1056" s="66"/>
      <c r="D1056" s="66"/>
      <c r="E1056" s="66"/>
      <c r="F1056" s="66"/>
      <c r="G1056" s="66"/>
      <c r="H1056" s="66"/>
    </row>
    <row r="1057" spans="1:8" x14ac:dyDescent="0.25">
      <c r="A1057" s="67"/>
      <c r="B1057" s="66"/>
      <c r="C1057" s="66"/>
      <c r="D1057" s="66"/>
      <c r="E1057" s="66"/>
      <c r="F1057" s="66"/>
      <c r="G1057" s="66"/>
      <c r="H1057" s="66"/>
    </row>
    <row r="1058" spans="1:8" x14ac:dyDescent="0.25">
      <c r="A1058" s="67"/>
      <c r="B1058" s="66"/>
      <c r="C1058" s="66"/>
      <c r="D1058" s="66"/>
      <c r="E1058" s="66"/>
      <c r="F1058" s="66"/>
      <c r="G1058" s="66"/>
      <c r="H1058" s="66"/>
    </row>
    <row r="1059" spans="1:8" x14ac:dyDescent="0.25">
      <c r="A1059" s="67"/>
      <c r="B1059" s="66"/>
      <c r="C1059" s="66"/>
      <c r="D1059" s="66"/>
      <c r="E1059" s="66"/>
      <c r="F1059" s="66"/>
      <c r="G1059" s="66"/>
      <c r="H1059" s="66"/>
    </row>
    <row r="1060" spans="1:8" x14ac:dyDescent="0.25">
      <c r="A1060" s="67"/>
      <c r="B1060" s="66"/>
      <c r="C1060" s="66"/>
      <c r="D1060" s="66"/>
      <c r="E1060" s="66"/>
      <c r="F1060" s="66"/>
      <c r="G1060" s="66"/>
      <c r="H1060" s="66"/>
    </row>
    <row r="1061" spans="1:8" x14ac:dyDescent="0.25">
      <c r="A1061" s="67"/>
      <c r="B1061" s="66"/>
      <c r="C1061" s="66"/>
      <c r="D1061" s="66"/>
      <c r="E1061" s="66"/>
      <c r="F1061" s="66"/>
      <c r="G1061" s="66"/>
      <c r="H1061" s="66"/>
    </row>
    <row r="1062" spans="1:8" x14ac:dyDescent="0.25">
      <c r="A1062" s="67"/>
      <c r="B1062" s="66"/>
      <c r="C1062" s="66"/>
      <c r="D1062" s="66"/>
      <c r="E1062" s="66"/>
      <c r="F1062" s="66"/>
      <c r="G1062" s="66"/>
      <c r="H1062" s="66"/>
    </row>
    <row r="1063" spans="1:8" x14ac:dyDescent="0.25">
      <c r="A1063" s="67"/>
      <c r="B1063" s="66"/>
      <c r="C1063" s="66"/>
      <c r="D1063" s="66"/>
      <c r="E1063" s="66"/>
      <c r="F1063" s="66"/>
      <c r="G1063" s="66"/>
      <c r="H1063" s="66"/>
    </row>
    <row r="1064" spans="1:8" x14ac:dyDescent="0.25">
      <c r="A1064" s="67"/>
      <c r="B1064" s="66"/>
      <c r="C1064" s="66"/>
      <c r="D1064" s="66"/>
      <c r="E1064" s="66"/>
      <c r="F1064" s="66"/>
      <c r="G1064" s="66"/>
      <c r="H1064" s="66"/>
    </row>
    <row r="1065" spans="1:8" x14ac:dyDescent="0.25">
      <c r="A1065" s="67"/>
      <c r="B1065" s="66"/>
      <c r="C1065" s="66"/>
      <c r="D1065" s="66"/>
      <c r="E1065" s="66"/>
      <c r="F1065" s="66"/>
      <c r="G1065" s="66"/>
      <c r="H1065" s="66"/>
    </row>
    <row r="1066" spans="1:8" x14ac:dyDescent="0.25">
      <c r="A1066" s="67"/>
      <c r="B1066" s="66"/>
      <c r="C1066" s="66"/>
      <c r="D1066" s="66"/>
      <c r="E1066" s="66"/>
      <c r="F1066" s="66"/>
      <c r="G1066" s="66"/>
      <c r="H1066" s="66"/>
    </row>
    <row r="1067" spans="1:8" x14ac:dyDescent="0.25">
      <c r="A1067" s="67"/>
      <c r="B1067" s="66"/>
      <c r="C1067" s="66"/>
      <c r="D1067" s="66"/>
      <c r="E1067" s="66"/>
      <c r="F1067" s="66"/>
      <c r="G1067" s="66"/>
      <c r="H1067" s="66"/>
    </row>
    <row r="1068" spans="1:8" x14ac:dyDescent="0.25">
      <c r="A1068" s="67"/>
      <c r="B1068" s="66"/>
      <c r="C1068" s="66"/>
      <c r="D1068" s="66"/>
      <c r="E1068" s="66"/>
      <c r="F1068" s="66"/>
      <c r="G1068" s="66"/>
      <c r="H1068" s="66"/>
    </row>
    <row r="1069" spans="1:8" x14ac:dyDescent="0.25">
      <c r="A1069" s="67"/>
      <c r="B1069" s="66"/>
      <c r="C1069" s="66"/>
      <c r="D1069" s="66"/>
      <c r="E1069" s="66"/>
      <c r="F1069" s="66"/>
      <c r="G1069" s="66"/>
      <c r="H1069" s="66"/>
    </row>
    <row r="1070" spans="1:8" x14ac:dyDescent="0.25">
      <c r="A1070" s="67"/>
      <c r="B1070" s="66"/>
      <c r="C1070" s="66"/>
      <c r="D1070" s="66"/>
      <c r="E1070" s="66"/>
      <c r="F1070" s="66"/>
      <c r="G1070" s="66"/>
      <c r="H1070" s="66"/>
    </row>
    <row r="1071" spans="1:8" x14ac:dyDescent="0.25">
      <c r="A1071" s="67"/>
      <c r="B1071" s="66"/>
      <c r="C1071" s="66"/>
      <c r="D1071" s="66"/>
      <c r="E1071" s="66"/>
      <c r="F1071" s="66"/>
      <c r="G1071" s="66"/>
      <c r="H1071" s="66"/>
    </row>
    <row r="1072" spans="1:8" x14ac:dyDescent="0.25">
      <c r="A1072" s="67"/>
      <c r="B1072" s="66"/>
      <c r="C1072" s="66"/>
      <c r="D1072" s="66"/>
      <c r="E1072" s="66"/>
      <c r="F1072" s="66"/>
      <c r="G1072" s="66"/>
      <c r="H1072" s="66"/>
    </row>
    <row r="1073" spans="1:8" x14ac:dyDescent="0.25">
      <c r="A1073" s="67"/>
      <c r="B1073" s="66"/>
      <c r="C1073" s="66"/>
      <c r="D1073" s="66"/>
      <c r="E1073" s="66"/>
      <c r="F1073" s="66"/>
      <c r="G1073" s="66"/>
      <c r="H1073" s="66"/>
    </row>
    <row r="1074" spans="1:8" x14ac:dyDescent="0.25">
      <c r="A1074" s="67"/>
      <c r="B1074" s="66"/>
      <c r="C1074" s="66"/>
      <c r="D1074" s="66"/>
      <c r="E1074" s="66"/>
      <c r="F1074" s="66"/>
      <c r="G1074" s="66"/>
      <c r="H1074" s="66"/>
    </row>
    <row r="1075" spans="1:8" x14ac:dyDescent="0.25">
      <c r="A1075" s="67"/>
      <c r="B1075" s="66"/>
      <c r="C1075" s="66"/>
      <c r="D1075" s="66"/>
      <c r="E1075" s="66"/>
      <c r="F1075" s="66"/>
      <c r="G1075" s="66"/>
      <c r="H1075" s="66"/>
    </row>
    <row r="1076" spans="1:8" x14ac:dyDescent="0.25">
      <c r="A1076" s="67"/>
      <c r="B1076" s="66"/>
      <c r="C1076" s="66"/>
      <c r="D1076" s="66"/>
      <c r="E1076" s="66"/>
      <c r="F1076" s="66"/>
      <c r="G1076" s="66"/>
      <c r="H1076" s="66"/>
    </row>
    <row r="1077" spans="1:8" x14ac:dyDescent="0.25">
      <c r="A1077" s="67"/>
      <c r="B1077" s="66"/>
      <c r="C1077" s="66"/>
      <c r="D1077" s="66"/>
      <c r="E1077" s="66"/>
      <c r="F1077" s="66"/>
      <c r="G1077" s="66"/>
      <c r="H1077" s="66"/>
    </row>
    <row r="1078" spans="1:8" x14ac:dyDescent="0.25">
      <c r="A1078" s="67"/>
      <c r="B1078" s="66"/>
      <c r="C1078" s="66"/>
      <c r="D1078" s="66"/>
      <c r="E1078" s="66"/>
      <c r="F1078" s="66"/>
      <c r="G1078" s="66"/>
      <c r="H1078" s="66"/>
    </row>
    <row r="1079" spans="1:8" x14ac:dyDescent="0.25">
      <c r="A1079" s="67"/>
      <c r="B1079" s="66"/>
      <c r="C1079" s="66"/>
      <c r="D1079" s="66"/>
      <c r="E1079" s="66"/>
      <c r="F1079" s="66"/>
      <c r="G1079" s="66"/>
      <c r="H1079" s="66"/>
    </row>
    <row r="1080" spans="1:8" x14ac:dyDescent="0.25">
      <c r="A1080" s="67"/>
      <c r="B1080" s="66"/>
      <c r="C1080" s="66"/>
      <c r="D1080" s="66"/>
      <c r="E1080" s="66"/>
      <c r="F1080" s="66"/>
      <c r="G1080" s="66"/>
      <c r="H1080" s="66"/>
    </row>
    <row r="1081" spans="1:8" x14ac:dyDescent="0.25">
      <c r="A1081" s="67"/>
      <c r="B1081" s="66"/>
      <c r="C1081" s="66"/>
      <c r="D1081" s="66"/>
      <c r="E1081" s="66"/>
      <c r="F1081" s="66"/>
      <c r="G1081" s="66"/>
      <c r="H1081" s="66"/>
    </row>
    <row r="1082" spans="1:8" x14ac:dyDescent="0.25">
      <c r="A1082" s="67"/>
      <c r="B1082" s="66"/>
      <c r="C1082" s="66"/>
      <c r="D1082" s="66"/>
      <c r="E1082" s="66"/>
      <c r="F1082" s="66"/>
      <c r="G1082" s="66"/>
      <c r="H1082" s="66"/>
    </row>
    <row r="1083" spans="1:8" x14ac:dyDescent="0.25">
      <c r="A1083" s="67"/>
      <c r="B1083" s="66"/>
      <c r="C1083" s="66"/>
      <c r="D1083" s="66"/>
      <c r="E1083" s="66"/>
      <c r="F1083" s="66"/>
      <c r="G1083" s="66"/>
      <c r="H1083" s="66"/>
    </row>
    <row r="1084" spans="1:8" x14ac:dyDescent="0.25">
      <c r="A1084" s="67"/>
      <c r="B1084" s="66"/>
      <c r="C1084" s="66"/>
      <c r="D1084" s="66"/>
      <c r="E1084" s="66"/>
      <c r="F1084" s="66"/>
      <c r="G1084" s="66"/>
      <c r="H1084" s="66"/>
    </row>
    <row r="1085" spans="1:8" x14ac:dyDescent="0.25">
      <c r="A1085" s="67"/>
      <c r="B1085" s="66"/>
      <c r="C1085" s="66"/>
      <c r="D1085" s="66"/>
      <c r="E1085" s="66"/>
      <c r="F1085" s="66"/>
      <c r="G1085" s="66"/>
      <c r="H1085" s="66"/>
    </row>
    <row r="1086" spans="1:8" x14ac:dyDescent="0.25">
      <c r="A1086" s="67"/>
      <c r="B1086" s="66"/>
      <c r="C1086" s="66"/>
      <c r="D1086" s="66"/>
      <c r="E1086" s="66"/>
      <c r="F1086" s="66"/>
      <c r="G1086" s="66"/>
      <c r="H1086" s="66"/>
    </row>
    <row r="1087" spans="1:8" x14ac:dyDescent="0.25">
      <c r="A1087" s="67"/>
      <c r="B1087" s="66"/>
      <c r="C1087" s="66"/>
      <c r="D1087" s="66"/>
      <c r="E1087" s="66"/>
      <c r="F1087" s="66"/>
      <c r="G1087" s="66"/>
      <c r="H1087" s="66"/>
    </row>
    <row r="1088" spans="1:8" x14ac:dyDescent="0.25">
      <c r="A1088" s="67"/>
      <c r="B1088" s="66"/>
      <c r="C1088" s="66"/>
      <c r="D1088" s="66"/>
      <c r="E1088" s="66"/>
      <c r="F1088" s="66"/>
      <c r="G1088" s="66"/>
      <c r="H1088" s="66"/>
    </row>
    <row r="1089" spans="1:8" x14ac:dyDescent="0.25">
      <c r="A1089" s="67"/>
      <c r="B1089" s="66"/>
      <c r="C1089" s="66"/>
      <c r="D1089" s="66"/>
      <c r="E1089" s="66"/>
      <c r="F1089" s="66"/>
      <c r="G1089" s="66"/>
      <c r="H1089" s="66"/>
    </row>
    <row r="1090" spans="1:8" x14ac:dyDescent="0.25">
      <c r="A1090" s="67"/>
      <c r="B1090" s="66"/>
      <c r="C1090" s="66"/>
      <c r="D1090" s="66"/>
      <c r="E1090" s="66"/>
      <c r="F1090" s="66"/>
      <c r="G1090" s="66"/>
      <c r="H1090" s="66"/>
    </row>
    <row r="1091" spans="1:8" x14ac:dyDescent="0.25">
      <c r="A1091" s="67"/>
      <c r="B1091" s="66"/>
      <c r="C1091" s="66"/>
      <c r="D1091" s="66"/>
      <c r="E1091" s="66"/>
      <c r="F1091" s="66"/>
      <c r="G1091" s="66"/>
      <c r="H1091" s="66"/>
    </row>
    <row r="1092" spans="1:8" x14ac:dyDescent="0.25">
      <c r="A1092" s="67"/>
      <c r="B1092" s="66"/>
      <c r="C1092" s="66"/>
      <c r="D1092" s="66"/>
      <c r="E1092" s="66"/>
      <c r="F1092" s="66"/>
      <c r="G1092" s="66"/>
      <c r="H1092" s="66"/>
    </row>
    <row r="1093" spans="1:8" x14ac:dyDescent="0.25">
      <c r="A1093" s="67"/>
      <c r="B1093" s="66"/>
      <c r="C1093" s="66"/>
      <c r="D1093" s="66"/>
      <c r="E1093" s="66"/>
      <c r="F1093" s="66"/>
      <c r="G1093" s="66"/>
      <c r="H1093" s="66"/>
    </row>
    <row r="1094" spans="1:8" x14ac:dyDescent="0.25">
      <c r="A1094" s="67"/>
      <c r="B1094" s="66"/>
      <c r="C1094" s="66"/>
      <c r="D1094" s="66"/>
      <c r="E1094" s="66"/>
      <c r="F1094" s="66"/>
      <c r="G1094" s="66"/>
      <c r="H1094" s="66"/>
    </row>
    <row r="1095" spans="1:8" x14ac:dyDescent="0.25">
      <c r="A1095" s="67"/>
      <c r="B1095" s="66"/>
      <c r="C1095" s="66"/>
      <c r="D1095" s="66"/>
      <c r="E1095" s="66"/>
      <c r="F1095" s="66"/>
      <c r="G1095" s="66"/>
      <c r="H1095" s="66"/>
    </row>
    <row r="1096" spans="1:8" x14ac:dyDescent="0.25">
      <c r="A1096" s="67"/>
      <c r="B1096" s="66"/>
      <c r="C1096" s="66"/>
      <c r="D1096" s="66"/>
      <c r="E1096" s="66"/>
      <c r="F1096" s="66"/>
      <c r="G1096" s="66"/>
      <c r="H1096" s="66"/>
    </row>
    <row r="1097" spans="1:8" x14ac:dyDescent="0.25">
      <c r="A1097" s="67"/>
      <c r="B1097" s="66"/>
      <c r="C1097" s="66"/>
      <c r="D1097" s="66"/>
      <c r="E1097" s="66"/>
      <c r="F1097" s="66"/>
      <c r="G1097" s="66"/>
      <c r="H1097" s="66"/>
    </row>
    <row r="1098" spans="1:8" x14ac:dyDescent="0.25">
      <c r="A1098" s="67"/>
      <c r="B1098" s="66"/>
      <c r="C1098" s="66"/>
      <c r="D1098" s="66"/>
      <c r="E1098" s="66"/>
      <c r="F1098" s="66"/>
      <c r="G1098" s="66"/>
      <c r="H1098" s="66"/>
    </row>
    <row r="1099" spans="1:8" x14ac:dyDescent="0.25">
      <c r="A1099" s="67"/>
      <c r="B1099" s="66"/>
      <c r="C1099" s="66"/>
      <c r="D1099" s="66"/>
      <c r="E1099" s="66"/>
      <c r="F1099" s="66"/>
      <c r="G1099" s="66"/>
      <c r="H1099" s="66"/>
    </row>
    <row r="1100" spans="1:8" x14ac:dyDescent="0.25">
      <c r="A1100" s="67"/>
      <c r="B1100" s="66"/>
      <c r="C1100" s="66"/>
      <c r="D1100" s="66"/>
      <c r="E1100" s="66"/>
      <c r="F1100" s="66"/>
      <c r="G1100" s="66"/>
      <c r="H1100" s="66"/>
    </row>
    <row r="1101" spans="1:8" x14ac:dyDescent="0.25">
      <c r="A1101" s="67"/>
      <c r="B1101" s="66"/>
      <c r="C1101" s="66"/>
      <c r="D1101" s="66"/>
      <c r="E1101" s="66"/>
      <c r="F1101" s="66"/>
      <c r="G1101" s="66"/>
      <c r="H1101" s="66"/>
    </row>
    <row r="1102" spans="1:8" x14ac:dyDescent="0.25">
      <c r="A1102" s="67"/>
      <c r="B1102" s="66"/>
      <c r="C1102" s="66"/>
      <c r="D1102" s="66"/>
      <c r="E1102" s="66"/>
      <c r="F1102" s="66"/>
      <c r="G1102" s="66"/>
      <c r="H1102" s="66"/>
    </row>
    <row r="1103" spans="1:8" x14ac:dyDescent="0.25">
      <c r="A1103" s="67"/>
      <c r="B1103" s="66"/>
      <c r="C1103" s="66"/>
      <c r="D1103" s="66"/>
      <c r="E1103" s="66"/>
      <c r="F1103" s="66"/>
      <c r="G1103" s="66"/>
      <c r="H1103" s="66"/>
    </row>
    <row r="1104" spans="1:8" x14ac:dyDescent="0.25">
      <c r="A1104" s="67"/>
      <c r="B1104" s="66"/>
      <c r="C1104" s="66"/>
      <c r="D1104" s="66"/>
      <c r="E1104" s="66"/>
      <c r="F1104" s="66"/>
      <c r="G1104" s="66"/>
      <c r="H1104" s="66"/>
    </row>
    <row r="1105" spans="1:8" x14ac:dyDescent="0.25">
      <c r="A1105" s="67"/>
      <c r="B1105" s="66"/>
      <c r="C1105" s="66"/>
      <c r="D1105" s="66"/>
      <c r="E1105" s="66"/>
      <c r="F1105" s="66"/>
      <c r="G1105" s="66"/>
      <c r="H1105" s="66"/>
    </row>
    <row r="1106" spans="1:8" x14ac:dyDescent="0.25">
      <c r="A1106" s="67"/>
      <c r="B1106" s="66"/>
      <c r="C1106" s="66"/>
      <c r="D1106" s="66"/>
      <c r="E1106" s="66"/>
      <c r="F1106" s="66"/>
      <c r="G1106" s="66"/>
      <c r="H1106" s="66"/>
    </row>
    <row r="1107" spans="1:8" x14ac:dyDescent="0.25">
      <c r="A1107" s="67"/>
      <c r="B1107" s="66"/>
      <c r="C1107" s="66"/>
      <c r="D1107" s="66"/>
      <c r="E1107" s="66"/>
      <c r="F1107" s="66"/>
      <c r="G1107" s="66"/>
      <c r="H1107" s="66"/>
    </row>
    <row r="1108" spans="1:8" x14ac:dyDescent="0.25">
      <c r="A1108" s="67"/>
      <c r="B1108" s="66"/>
      <c r="C1108" s="66"/>
      <c r="D1108" s="66"/>
      <c r="E1108" s="66"/>
      <c r="F1108" s="66"/>
      <c r="G1108" s="66"/>
      <c r="H1108" s="66"/>
    </row>
    <row r="1109" spans="1:8" x14ac:dyDescent="0.25">
      <c r="A1109" s="67"/>
      <c r="B1109" s="66"/>
      <c r="C1109" s="66"/>
      <c r="D1109" s="66"/>
      <c r="E1109" s="66"/>
      <c r="F1109" s="66"/>
      <c r="G1109" s="66"/>
      <c r="H1109" s="66"/>
    </row>
    <row r="1110" spans="1:8" x14ac:dyDescent="0.25">
      <c r="A1110" s="67"/>
      <c r="B1110" s="66"/>
      <c r="C1110" s="66"/>
      <c r="D1110" s="66"/>
      <c r="E1110" s="66"/>
      <c r="F1110" s="66"/>
      <c r="G1110" s="66"/>
      <c r="H1110" s="66"/>
    </row>
    <row r="1111" spans="1:8" x14ac:dyDescent="0.25">
      <c r="A1111" s="67"/>
      <c r="B1111" s="66"/>
      <c r="C1111" s="66"/>
      <c r="D1111" s="66"/>
      <c r="E1111" s="66"/>
      <c r="F1111" s="66"/>
      <c r="G1111" s="66"/>
      <c r="H1111" s="66"/>
    </row>
    <row r="1112" spans="1:8" x14ac:dyDescent="0.25">
      <c r="A1112" s="67"/>
      <c r="B1112" s="66"/>
      <c r="C1112" s="66"/>
      <c r="D1112" s="66"/>
      <c r="E1112" s="66"/>
      <c r="F1112" s="66"/>
      <c r="G1112" s="66"/>
      <c r="H1112" s="66"/>
    </row>
    <row r="1113" spans="1:8" x14ac:dyDescent="0.25">
      <c r="A1113" s="67"/>
      <c r="B1113" s="66"/>
      <c r="C1113" s="66"/>
      <c r="D1113" s="66"/>
      <c r="E1113" s="66"/>
      <c r="F1113" s="66"/>
      <c r="G1113" s="66"/>
      <c r="H1113" s="66"/>
    </row>
    <row r="1114" spans="1:8" x14ac:dyDescent="0.25">
      <c r="A1114" s="67"/>
      <c r="B1114" s="66"/>
      <c r="C1114" s="66"/>
      <c r="D1114" s="66"/>
      <c r="E1114" s="66"/>
      <c r="F1114" s="66"/>
      <c r="G1114" s="66"/>
      <c r="H1114" s="66"/>
    </row>
    <row r="1115" spans="1:8" x14ac:dyDescent="0.25">
      <c r="A1115" s="67"/>
      <c r="B1115" s="66"/>
      <c r="C1115" s="66"/>
      <c r="D1115" s="66"/>
      <c r="E1115" s="66"/>
      <c r="F1115" s="66"/>
      <c r="G1115" s="66"/>
      <c r="H1115" s="66"/>
    </row>
    <row r="1116" spans="1:8" x14ac:dyDescent="0.25">
      <c r="A1116" s="67"/>
      <c r="B1116" s="66"/>
      <c r="C1116" s="66"/>
      <c r="D1116" s="66"/>
      <c r="E1116" s="66"/>
      <c r="F1116" s="66"/>
      <c r="G1116" s="66"/>
      <c r="H1116" s="66"/>
    </row>
    <row r="1117" spans="1:8" x14ac:dyDescent="0.25">
      <c r="A1117" s="67"/>
      <c r="B1117" s="66"/>
      <c r="C1117" s="66"/>
      <c r="D1117" s="66"/>
      <c r="E1117" s="66"/>
      <c r="F1117" s="66"/>
      <c r="G1117" s="66"/>
      <c r="H1117" s="66"/>
    </row>
    <row r="1118" spans="1:8" x14ac:dyDescent="0.25">
      <c r="A1118" s="67"/>
      <c r="B1118" s="66"/>
      <c r="C1118" s="66"/>
      <c r="D1118" s="66"/>
      <c r="E1118" s="66"/>
      <c r="F1118" s="66"/>
      <c r="G1118" s="66"/>
      <c r="H1118" s="66"/>
    </row>
    <row r="1119" spans="1:8" x14ac:dyDescent="0.25">
      <c r="A1119" s="67"/>
      <c r="B1119" s="66"/>
      <c r="C1119" s="66"/>
      <c r="D1119" s="66"/>
      <c r="E1119" s="66"/>
      <c r="F1119" s="66"/>
      <c r="G1119" s="66"/>
      <c r="H1119" s="66"/>
    </row>
    <row r="1120" spans="1:8" x14ac:dyDescent="0.25">
      <c r="A1120" s="67"/>
      <c r="B1120" s="66"/>
      <c r="C1120" s="66"/>
      <c r="D1120" s="66"/>
      <c r="E1120" s="66"/>
      <c r="F1120" s="66"/>
      <c r="G1120" s="66"/>
      <c r="H1120" s="66"/>
    </row>
    <row r="1121" spans="1:8" x14ac:dyDescent="0.25">
      <c r="A1121" s="67"/>
      <c r="B1121" s="66"/>
      <c r="C1121" s="66"/>
      <c r="D1121" s="66"/>
      <c r="E1121" s="66"/>
      <c r="F1121" s="66"/>
      <c r="G1121" s="66"/>
      <c r="H1121" s="66"/>
    </row>
    <row r="1122" spans="1:8" x14ac:dyDescent="0.25">
      <c r="A1122" s="67"/>
      <c r="B1122" s="66"/>
      <c r="C1122" s="66"/>
      <c r="D1122" s="66"/>
      <c r="E1122" s="66"/>
      <c r="F1122" s="66"/>
      <c r="G1122" s="66"/>
      <c r="H1122" s="66"/>
    </row>
    <row r="1123" spans="1:8" x14ac:dyDescent="0.25">
      <c r="A1123" s="67"/>
      <c r="B1123" s="66"/>
      <c r="C1123" s="66"/>
      <c r="D1123" s="66"/>
      <c r="E1123" s="66"/>
      <c r="F1123" s="66"/>
      <c r="G1123" s="66"/>
      <c r="H1123" s="66"/>
    </row>
    <row r="1124" spans="1:8" x14ac:dyDescent="0.25">
      <c r="A1124" s="67"/>
      <c r="B1124" s="66"/>
      <c r="C1124" s="66"/>
      <c r="D1124" s="66"/>
      <c r="E1124" s="66"/>
      <c r="F1124" s="66"/>
      <c r="G1124" s="66"/>
      <c r="H1124" s="66"/>
    </row>
    <row r="1125" spans="1:8" x14ac:dyDescent="0.25">
      <c r="A1125" s="67"/>
      <c r="B1125" s="66"/>
      <c r="C1125" s="66"/>
      <c r="D1125" s="66"/>
      <c r="E1125" s="66"/>
      <c r="F1125" s="66"/>
      <c r="G1125" s="66"/>
      <c r="H1125" s="66"/>
    </row>
    <row r="1126" spans="1:8" x14ac:dyDescent="0.25">
      <c r="A1126" s="67"/>
      <c r="B1126" s="66"/>
      <c r="C1126" s="66"/>
      <c r="D1126" s="66"/>
      <c r="E1126" s="66"/>
      <c r="F1126" s="66"/>
      <c r="G1126" s="66"/>
      <c r="H1126" s="66"/>
    </row>
    <row r="1127" spans="1:8" x14ac:dyDescent="0.25">
      <c r="A1127" s="67"/>
      <c r="B1127" s="66"/>
      <c r="C1127" s="66"/>
      <c r="D1127" s="66"/>
      <c r="E1127" s="66"/>
      <c r="F1127" s="66"/>
      <c r="G1127" s="66"/>
      <c r="H1127" s="66"/>
    </row>
    <row r="1128" spans="1:8" x14ac:dyDescent="0.25">
      <c r="A1128" s="67"/>
      <c r="B1128" s="66"/>
      <c r="C1128" s="66"/>
      <c r="D1128" s="66"/>
      <c r="E1128" s="66"/>
      <c r="F1128" s="66"/>
      <c r="G1128" s="66"/>
      <c r="H1128" s="66"/>
    </row>
    <row r="1129" spans="1:8" x14ac:dyDescent="0.25">
      <c r="A1129" s="67"/>
      <c r="B1129" s="66"/>
      <c r="C1129" s="66"/>
      <c r="D1129" s="66"/>
      <c r="E1129" s="66"/>
      <c r="F1129" s="66"/>
      <c r="G1129" s="66"/>
      <c r="H1129" s="66"/>
    </row>
    <row r="1130" spans="1:8" x14ac:dyDescent="0.25">
      <c r="A1130" s="67"/>
      <c r="B1130" s="66"/>
      <c r="C1130" s="66"/>
      <c r="D1130" s="66"/>
      <c r="E1130" s="66"/>
      <c r="F1130" s="66"/>
      <c r="G1130" s="66"/>
      <c r="H1130" s="66"/>
    </row>
    <row r="1131" spans="1:8" x14ac:dyDescent="0.25">
      <c r="A1131" s="67"/>
      <c r="B1131" s="66"/>
      <c r="C1131" s="66"/>
      <c r="D1131" s="66"/>
      <c r="E1131" s="66"/>
      <c r="F1131" s="66"/>
      <c r="G1131" s="66"/>
      <c r="H1131" s="66"/>
    </row>
    <row r="1132" spans="1:8" x14ac:dyDescent="0.25">
      <c r="A1132" s="67"/>
      <c r="B1132" s="66"/>
      <c r="C1132" s="66"/>
      <c r="D1132" s="66"/>
      <c r="E1132" s="66"/>
      <c r="F1132" s="66"/>
      <c r="G1132" s="66"/>
      <c r="H1132" s="66"/>
    </row>
    <row r="1133" spans="1:8" x14ac:dyDescent="0.25">
      <c r="A1133" s="67"/>
      <c r="B1133" s="66"/>
      <c r="C1133" s="66"/>
      <c r="D1133" s="66"/>
      <c r="E1133" s="66"/>
      <c r="F1133" s="66"/>
      <c r="G1133" s="66"/>
      <c r="H1133" s="66"/>
    </row>
    <row r="1134" spans="1:8" x14ac:dyDescent="0.25">
      <c r="A1134" s="67"/>
      <c r="B1134" s="66"/>
      <c r="C1134" s="66"/>
      <c r="D1134" s="66"/>
      <c r="E1134" s="66"/>
      <c r="F1134" s="66"/>
      <c r="G1134" s="66"/>
      <c r="H1134" s="66"/>
    </row>
    <row r="1135" spans="1:8" x14ac:dyDescent="0.25">
      <c r="A1135" s="67"/>
      <c r="B1135" s="66"/>
      <c r="C1135" s="66"/>
      <c r="D1135" s="66"/>
      <c r="E1135" s="66"/>
      <c r="F1135" s="66"/>
      <c r="G1135" s="66"/>
      <c r="H1135" s="66"/>
    </row>
    <row r="1136" spans="1:8" x14ac:dyDescent="0.25">
      <c r="A1136" s="67"/>
      <c r="B1136" s="66"/>
      <c r="C1136" s="66"/>
      <c r="D1136" s="66"/>
      <c r="E1136" s="66"/>
      <c r="F1136" s="66"/>
      <c r="G1136" s="66"/>
      <c r="H1136" s="66"/>
    </row>
    <row r="1137" spans="1:8" x14ac:dyDescent="0.25">
      <c r="A1137" s="67"/>
      <c r="B1137" s="66"/>
      <c r="C1137" s="66"/>
      <c r="D1137" s="66"/>
      <c r="E1137" s="66"/>
      <c r="F1137" s="66"/>
      <c r="G1137" s="66"/>
      <c r="H1137" s="66"/>
    </row>
    <row r="1138" spans="1:8" x14ac:dyDescent="0.25">
      <c r="A1138" s="67"/>
      <c r="B1138" s="66"/>
      <c r="C1138" s="66"/>
      <c r="D1138" s="66"/>
      <c r="E1138" s="66"/>
      <c r="F1138" s="66"/>
      <c r="G1138" s="66"/>
      <c r="H1138" s="66"/>
    </row>
    <row r="1139" spans="1:8" x14ac:dyDescent="0.25">
      <c r="A1139" s="67"/>
      <c r="B1139" s="66"/>
      <c r="C1139" s="66"/>
      <c r="D1139" s="66"/>
      <c r="E1139" s="66"/>
      <c r="F1139" s="66"/>
      <c r="G1139" s="66"/>
      <c r="H1139" s="66"/>
    </row>
    <row r="1140" spans="1:8" x14ac:dyDescent="0.25">
      <c r="A1140" s="67"/>
      <c r="B1140" s="66"/>
      <c r="C1140" s="66"/>
      <c r="D1140" s="66"/>
      <c r="E1140" s="66"/>
      <c r="F1140" s="66"/>
      <c r="G1140" s="66"/>
      <c r="H1140" s="66"/>
    </row>
    <row r="1141" spans="1:8" x14ac:dyDescent="0.25">
      <c r="A1141" s="67"/>
      <c r="B1141" s="66"/>
      <c r="C1141" s="66"/>
      <c r="D1141" s="66"/>
      <c r="E1141" s="66"/>
      <c r="F1141" s="66"/>
      <c r="G1141" s="66"/>
      <c r="H1141" s="66"/>
    </row>
    <row r="1142" spans="1:8" x14ac:dyDescent="0.25">
      <c r="A1142" s="67"/>
      <c r="B1142" s="66"/>
      <c r="C1142" s="66"/>
      <c r="D1142" s="66"/>
      <c r="E1142" s="66"/>
      <c r="F1142" s="66"/>
      <c r="G1142" s="66"/>
      <c r="H1142" s="66"/>
    </row>
    <row r="1143" spans="1:8" x14ac:dyDescent="0.25">
      <c r="A1143" s="67"/>
      <c r="B1143" s="66"/>
      <c r="C1143" s="66"/>
      <c r="D1143" s="66"/>
      <c r="E1143" s="66"/>
      <c r="F1143" s="66"/>
      <c r="G1143" s="66"/>
      <c r="H1143" s="66"/>
    </row>
    <row r="1144" spans="1:8" x14ac:dyDescent="0.25">
      <c r="A1144" s="67"/>
      <c r="B1144" s="66"/>
      <c r="C1144" s="66"/>
      <c r="D1144" s="66"/>
      <c r="E1144" s="66"/>
      <c r="F1144" s="66"/>
      <c r="G1144" s="66"/>
      <c r="H1144" s="66"/>
    </row>
    <row r="1145" spans="1:8" x14ac:dyDescent="0.25">
      <c r="A1145" s="67"/>
      <c r="B1145" s="66"/>
      <c r="C1145" s="66"/>
      <c r="D1145" s="66"/>
      <c r="E1145" s="66"/>
      <c r="F1145" s="66"/>
      <c r="G1145" s="66"/>
      <c r="H1145" s="66"/>
    </row>
    <row r="1146" spans="1:8" x14ac:dyDescent="0.25">
      <c r="A1146" s="67"/>
      <c r="B1146" s="66"/>
      <c r="C1146" s="66"/>
      <c r="D1146" s="66"/>
      <c r="E1146" s="66"/>
      <c r="F1146" s="66"/>
      <c r="G1146" s="66"/>
      <c r="H1146" s="66"/>
    </row>
    <row r="1147" spans="1:8" x14ac:dyDescent="0.25">
      <c r="A1147" s="67"/>
      <c r="B1147" s="66"/>
      <c r="C1147" s="66"/>
      <c r="D1147" s="66"/>
      <c r="E1147" s="66"/>
      <c r="F1147" s="66"/>
      <c r="G1147" s="66"/>
      <c r="H1147" s="66"/>
    </row>
    <row r="1148" spans="1:8" x14ac:dyDescent="0.25">
      <c r="A1148" s="67"/>
      <c r="B1148" s="66"/>
      <c r="C1148" s="66"/>
      <c r="D1148" s="66"/>
      <c r="E1148" s="66"/>
      <c r="F1148" s="66"/>
      <c r="G1148" s="66"/>
      <c r="H1148" s="66"/>
    </row>
    <row r="1149" spans="1:8" x14ac:dyDescent="0.25">
      <c r="A1149" s="67"/>
      <c r="B1149" s="66"/>
      <c r="C1149" s="66"/>
      <c r="D1149" s="66"/>
      <c r="E1149" s="66"/>
      <c r="F1149" s="66"/>
      <c r="G1149" s="66"/>
      <c r="H1149" s="66"/>
    </row>
    <row r="1150" spans="1:8" x14ac:dyDescent="0.25">
      <c r="A1150" s="67"/>
      <c r="B1150" s="66"/>
      <c r="C1150" s="66"/>
      <c r="D1150" s="66"/>
      <c r="E1150" s="66"/>
      <c r="F1150" s="66"/>
      <c r="G1150" s="66"/>
      <c r="H1150" s="66"/>
    </row>
    <row r="1151" spans="1:8" x14ac:dyDescent="0.25">
      <c r="A1151" s="67"/>
      <c r="B1151" s="66"/>
      <c r="C1151" s="66"/>
      <c r="D1151" s="66"/>
      <c r="E1151" s="66"/>
      <c r="F1151" s="66"/>
      <c r="G1151" s="66"/>
      <c r="H1151" s="66"/>
    </row>
    <row r="1152" spans="1:8" x14ac:dyDescent="0.25">
      <c r="A1152" s="67"/>
      <c r="B1152" s="66"/>
      <c r="C1152" s="66"/>
      <c r="D1152" s="66"/>
      <c r="E1152" s="66"/>
      <c r="F1152" s="66"/>
      <c r="G1152" s="66"/>
      <c r="H1152" s="66"/>
    </row>
    <row r="1153" spans="1:8" x14ac:dyDescent="0.25">
      <c r="A1153" s="67"/>
      <c r="B1153" s="66"/>
      <c r="C1153" s="66"/>
      <c r="D1153" s="66"/>
      <c r="E1153" s="66"/>
      <c r="F1153" s="66"/>
      <c r="G1153" s="66"/>
      <c r="H1153" s="66"/>
    </row>
    <row r="1154" spans="1:8" x14ac:dyDescent="0.25">
      <c r="A1154" s="67"/>
      <c r="B1154" s="66"/>
      <c r="C1154" s="66"/>
      <c r="D1154" s="66"/>
      <c r="E1154" s="66"/>
      <c r="F1154" s="66"/>
      <c r="G1154" s="66"/>
      <c r="H1154" s="66"/>
    </row>
    <row r="1155" spans="1:8" x14ac:dyDescent="0.25">
      <c r="A1155" s="67"/>
      <c r="B1155" s="66"/>
      <c r="C1155" s="66"/>
      <c r="D1155" s="66"/>
      <c r="E1155" s="66"/>
      <c r="F1155" s="66"/>
      <c r="G1155" s="66"/>
      <c r="H1155" s="66"/>
    </row>
    <row r="1156" spans="1:8" x14ac:dyDescent="0.25">
      <c r="A1156" s="67"/>
      <c r="B1156" s="66"/>
      <c r="C1156" s="66"/>
      <c r="D1156" s="66"/>
      <c r="E1156" s="66"/>
      <c r="F1156" s="66"/>
      <c r="G1156" s="66"/>
      <c r="H1156" s="66"/>
    </row>
    <row r="1157" spans="1:8" x14ac:dyDescent="0.25">
      <c r="A1157" s="67"/>
      <c r="B1157" s="66"/>
      <c r="C1157" s="66"/>
      <c r="D1157" s="66"/>
      <c r="E1157" s="66"/>
      <c r="F1157" s="66"/>
      <c r="G1157" s="66"/>
      <c r="H1157" s="66"/>
    </row>
    <row r="1158" spans="1:8" x14ac:dyDescent="0.25">
      <c r="A1158" s="67"/>
      <c r="B1158" s="66"/>
      <c r="C1158" s="66"/>
      <c r="D1158" s="66"/>
      <c r="E1158" s="66"/>
      <c r="F1158" s="66"/>
      <c r="G1158" s="66"/>
      <c r="H1158" s="66"/>
    </row>
    <row r="1159" spans="1:8" x14ac:dyDescent="0.25">
      <c r="A1159" s="67"/>
      <c r="B1159" s="66"/>
      <c r="C1159" s="66"/>
      <c r="D1159" s="66"/>
      <c r="E1159" s="66"/>
      <c r="F1159" s="66"/>
      <c r="G1159" s="66"/>
      <c r="H1159" s="66"/>
    </row>
    <row r="1160" spans="1:8" x14ac:dyDescent="0.25">
      <c r="A1160" s="67"/>
      <c r="B1160" s="66"/>
      <c r="C1160" s="66"/>
      <c r="D1160" s="66"/>
      <c r="E1160" s="66"/>
      <c r="F1160" s="66"/>
      <c r="G1160" s="66"/>
      <c r="H1160" s="66"/>
    </row>
    <row r="1161" spans="1:8" x14ac:dyDescent="0.25">
      <c r="A1161" s="67"/>
      <c r="B1161" s="66"/>
      <c r="C1161" s="66"/>
      <c r="D1161" s="66"/>
      <c r="E1161" s="66"/>
      <c r="F1161" s="66"/>
      <c r="G1161" s="66"/>
      <c r="H1161" s="66"/>
    </row>
    <row r="1162" spans="1:8" x14ac:dyDescent="0.25">
      <c r="A1162" s="67"/>
      <c r="B1162" s="66"/>
      <c r="C1162" s="66"/>
      <c r="D1162" s="66"/>
      <c r="E1162" s="66"/>
      <c r="F1162" s="66"/>
      <c r="G1162" s="66"/>
      <c r="H1162" s="66"/>
    </row>
    <row r="1163" spans="1:8" x14ac:dyDescent="0.25">
      <c r="A1163" s="67"/>
      <c r="B1163" s="66"/>
      <c r="C1163" s="66"/>
      <c r="D1163" s="66"/>
      <c r="E1163" s="66"/>
      <c r="F1163" s="66"/>
      <c r="G1163" s="66"/>
      <c r="H1163" s="66"/>
    </row>
    <row r="1164" spans="1:8" x14ac:dyDescent="0.25">
      <c r="A1164" s="67"/>
      <c r="B1164" s="66"/>
      <c r="C1164" s="66"/>
      <c r="D1164" s="66"/>
      <c r="E1164" s="66"/>
      <c r="F1164" s="66"/>
      <c r="G1164" s="66"/>
      <c r="H1164" s="66"/>
    </row>
    <row r="1165" spans="1:8" x14ac:dyDescent="0.25">
      <c r="A1165" s="67"/>
      <c r="B1165" s="66"/>
      <c r="C1165" s="66"/>
      <c r="D1165" s="66"/>
      <c r="E1165" s="66"/>
      <c r="F1165" s="66"/>
      <c r="G1165" s="66"/>
      <c r="H1165" s="66"/>
    </row>
    <row r="1166" spans="1:8" x14ac:dyDescent="0.25">
      <c r="A1166" s="67"/>
      <c r="B1166" s="66"/>
      <c r="C1166" s="66"/>
      <c r="D1166" s="66"/>
      <c r="E1166" s="66"/>
      <c r="F1166" s="66"/>
      <c r="G1166" s="66"/>
      <c r="H1166" s="66"/>
    </row>
    <row r="1167" spans="1:8" x14ac:dyDescent="0.25">
      <c r="A1167" s="67"/>
      <c r="B1167" s="66"/>
      <c r="C1167" s="66"/>
      <c r="D1167" s="66"/>
      <c r="E1167" s="66"/>
      <c r="F1167" s="66"/>
      <c r="G1167" s="66"/>
      <c r="H1167" s="66"/>
    </row>
    <row r="1168" spans="1:8" x14ac:dyDescent="0.25">
      <c r="A1168" s="67"/>
      <c r="B1168" s="66"/>
      <c r="C1168" s="66"/>
      <c r="D1168" s="66"/>
      <c r="E1168" s="66"/>
      <c r="F1168" s="66"/>
      <c r="G1168" s="66"/>
      <c r="H1168" s="66"/>
    </row>
    <row r="1169" spans="1:8" x14ac:dyDescent="0.25">
      <c r="A1169" s="67"/>
      <c r="B1169" s="66"/>
      <c r="C1169" s="66"/>
      <c r="D1169" s="66"/>
      <c r="E1169" s="66"/>
      <c r="F1169" s="66"/>
      <c r="G1169" s="66"/>
      <c r="H1169" s="66"/>
    </row>
    <row r="1170" spans="1:8" x14ac:dyDescent="0.25">
      <c r="A1170" s="67"/>
      <c r="B1170" s="66"/>
      <c r="C1170" s="66"/>
      <c r="D1170" s="66"/>
      <c r="E1170" s="66"/>
      <c r="F1170" s="66"/>
      <c r="G1170" s="66"/>
      <c r="H1170" s="66"/>
    </row>
    <row r="1171" spans="1:8" x14ac:dyDescent="0.25">
      <c r="A1171" s="67"/>
      <c r="B1171" s="66"/>
      <c r="C1171" s="66"/>
      <c r="D1171" s="66"/>
      <c r="E1171" s="66"/>
      <c r="F1171" s="66"/>
      <c r="G1171" s="66"/>
      <c r="H1171" s="66"/>
    </row>
    <row r="1172" spans="1:8" x14ac:dyDescent="0.25">
      <c r="A1172" s="67"/>
      <c r="B1172" s="66"/>
      <c r="C1172" s="66"/>
      <c r="D1172" s="66"/>
      <c r="E1172" s="66"/>
      <c r="F1172" s="66"/>
      <c r="G1172" s="66"/>
      <c r="H1172" s="66"/>
    </row>
    <row r="1173" spans="1:8" x14ac:dyDescent="0.25">
      <c r="A1173" s="67"/>
      <c r="B1173" s="66"/>
      <c r="C1173" s="66"/>
      <c r="D1173" s="66"/>
      <c r="E1173" s="66"/>
      <c r="F1173" s="66"/>
      <c r="G1173" s="66"/>
      <c r="H1173" s="66"/>
    </row>
    <row r="1174" spans="1:8" x14ac:dyDescent="0.25">
      <c r="A1174" s="67"/>
      <c r="B1174" s="66"/>
      <c r="C1174" s="66"/>
      <c r="D1174" s="66"/>
      <c r="E1174" s="66"/>
      <c r="F1174" s="66"/>
      <c r="G1174" s="66"/>
      <c r="H1174" s="66"/>
    </row>
    <row r="1175" spans="1:8" x14ac:dyDescent="0.25">
      <c r="A1175" s="67"/>
      <c r="B1175" s="66"/>
      <c r="C1175" s="66"/>
      <c r="D1175" s="66"/>
      <c r="E1175" s="66"/>
      <c r="F1175" s="66"/>
      <c r="G1175" s="66"/>
      <c r="H1175" s="66"/>
    </row>
    <row r="1176" spans="1:8" x14ac:dyDescent="0.25">
      <c r="A1176" s="67"/>
      <c r="B1176" s="66"/>
      <c r="C1176" s="66"/>
      <c r="D1176" s="66"/>
      <c r="E1176" s="66"/>
      <c r="F1176" s="66"/>
      <c r="G1176" s="66"/>
      <c r="H1176" s="66"/>
    </row>
    <row r="1177" spans="1:8" x14ac:dyDescent="0.25">
      <c r="A1177" s="67"/>
      <c r="B1177" s="66"/>
      <c r="C1177" s="66"/>
      <c r="D1177" s="66"/>
      <c r="E1177" s="66"/>
      <c r="F1177" s="66"/>
      <c r="G1177" s="66"/>
      <c r="H1177" s="66"/>
    </row>
    <row r="1178" spans="1:8" x14ac:dyDescent="0.25">
      <c r="A1178" s="67"/>
      <c r="B1178" s="66"/>
      <c r="C1178" s="66"/>
      <c r="D1178" s="66"/>
      <c r="E1178" s="66"/>
      <c r="F1178" s="66"/>
      <c r="G1178" s="66"/>
      <c r="H1178" s="66"/>
    </row>
    <row r="1179" spans="1:8" x14ac:dyDescent="0.25">
      <c r="A1179" s="67"/>
      <c r="B1179" s="66"/>
      <c r="C1179" s="66"/>
      <c r="D1179" s="66"/>
      <c r="E1179" s="66"/>
      <c r="F1179" s="66"/>
      <c r="G1179" s="66"/>
      <c r="H1179" s="66"/>
    </row>
    <row r="1180" spans="1:8" x14ac:dyDescent="0.25">
      <c r="A1180" s="67"/>
      <c r="B1180" s="66"/>
      <c r="C1180" s="66"/>
      <c r="D1180" s="66"/>
      <c r="E1180" s="66"/>
      <c r="F1180" s="66"/>
      <c r="G1180" s="66"/>
      <c r="H1180" s="66"/>
    </row>
    <row r="1181" spans="1:8" x14ac:dyDescent="0.25">
      <c r="A1181" s="67"/>
      <c r="B1181" s="66"/>
      <c r="C1181" s="66"/>
      <c r="D1181" s="66"/>
      <c r="E1181" s="66"/>
      <c r="F1181" s="66"/>
      <c r="G1181" s="66"/>
      <c r="H1181" s="66"/>
    </row>
    <row r="1182" spans="1:8" x14ac:dyDescent="0.25">
      <c r="A1182" s="67"/>
      <c r="B1182" s="66"/>
      <c r="C1182" s="66"/>
      <c r="D1182" s="66"/>
      <c r="E1182" s="66"/>
      <c r="F1182" s="66"/>
      <c r="G1182" s="66"/>
      <c r="H1182" s="66"/>
    </row>
    <row r="1183" spans="1:8" x14ac:dyDescent="0.25">
      <c r="A1183" s="67"/>
      <c r="B1183" s="66"/>
      <c r="C1183" s="66"/>
      <c r="D1183" s="66"/>
      <c r="E1183" s="66"/>
      <c r="F1183" s="66"/>
      <c r="G1183" s="66"/>
      <c r="H1183" s="66"/>
    </row>
    <row r="1184" spans="1:8" x14ac:dyDescent="0.25">
      <c r="A1184" s="67"/>
      <c r="B1184" s="66"/>
      <c r="C1184" s="66"/>
      <c r="D1184" s="66"/>
      <c r="E1184" s="66"/>
      <c r="F1184" s="66"/>
      <c r="G1184" s="66"/>
      <c r="H1184" s="66"/>
    </row>
    <row r="1185" spans="1:8" x14ac:dyDescent="0.25">
      <c r="A1185" s="67"/>
      <c r="B1185" s="66"/>
      <c r="C1185" s="66"/>
      <c r="D1185" s="66"/>
      <c r="E1185" s="66"/>
      <c r="F1185" s="66"/>
      <c r="G1185" s="66"/>
      <c r="H1185" s="66"/>
    </row>
    <row r="1186" spans="1:8" x14ac:dyDescent="0.25">
      <c r="A1186" s="67"/>
      <c r="B1186" s="66"/>
      <c r="C1186" s="66"/>
      <c r="D1186" s="66"/>
      <c r="E1186" s="66"/>
      <c r="F1186" s="66"/>
      <c r="G1186" s="66"/>
      <c r="H1186" s="66"/>
    </row>
    <row r="1187" spans="1:8" x14ac:dyDescent="0.25">
      <c r="A1187" s="67"/>
      <c r="B1187" s="66"/>
      <c r="C1187" s="66"/>
      <c r="D1187" s="66"/>
      <c r="E1187" s="66"/>
      <c r="F1187" s="66"/>
      <c r="G1187" s="66"/>
      <c r="H1187" s="66"/>
    </row>
    <row r="1188" spans="1:8" x14ac:dyDescent="0.25">
      <c r="A1188" s="67"/>
      <c r="B1188" s="66"/>
      <c r="C1188" s="66"/>
      <c r="D1188" s="66"/>
      <c r="E1188" s="66"/>
      <c r="F1188" s="66"/>
      <c r="G1188" s="66"/>
      <c r="H1188" s="66"/>
    </row>
    <row r="1189" spans="1:8" x14ac:dyDescent="0.25">
      <c r="A1189" s="67"/>
      <c r="B1189" s="66"/>
      <c r="C1189" s="66"/>
      <c r="D1189" s="66"/>
      <c r="E1189" s="66"/>
      <c r="F1189" s="66"/>
      <c r="G1189" s="66"/>
      <c r="H1189" s="66"/>
    </row>
    <row r="1190" spans="1:8" x14ac:dyDescent="0.25">
      <c r="A1190" s="67"/>
      <c r="B1190" s="66"/>
      <c r="C1190" s="66"/>
      <c r="D1190" s="66"/>
      <c r="E1190" s="66"/>
      <c r="F1190" s="66"/>
      <c r="G1190" s="66"/>
      <c r="H1190" s="66"/>
    </row>
    <row r="1191" spans="1:8" x14ac:dyDescent="0.25">
      <c r="A1191" s="67"/>
      <c r="B1191" s="66"/>
      <c r="C1191" s="66"/>
      <c r="D1191" s="66"/>
      <c r="E1191" s="66"/>
      <c r="F1191" s="66"/>
      <c r="G1191" s="66"/>
      <c r="H1191" s="66"/>
    </row>
    <row r="1192" spans="1:8" x14ac:dyDescent="0.25">
      <c r="A1192" s="67"/>
      <c r="B1192" s="66"/>
      <c r="C1192" s="66"/>
      <c r="D1192" s="66"/>
      <c r="E1192" s="66"/>
      <c r="F1192" s="66"/>
      <c r="G1192" s="66"/>
      <c r="H1192" s="66"/>
    </row>
    <row r="1193" spans="1:8" x14ac:dyDescent="0.25">
      <c r="A1193" s="67"/>
      <c r="B1193" s="66"/>
      <c r="C1193" s="66"/>
      <c r="D1193" s="66"/>
      <c r="E1193" s="66"/>
      <c r="F1193" s="66"/>
      <c r="G1193" s="66"/>
      <c r="H1193" s="66"/>
    </row>
    <row r="1194" spans="1:8" x14ac:dyDescent="0.25">
      <c r="A1194" s="67"/>
      <c r="B1194" s="66"/>
      <c r="C1194" s="66"/>
      <c r="D1194" s="66"/>
      <c r="E1194" s="66"/>
      <c r="F1194" s="66"/>
      <c r="G1194" s="66"/>
      <c r="H1194" s="66"/>
    </row>
    <row r="1195" spans="1:8" x14ac:dyDescent="0.25">
      <c r="A1195" s="67"/>
      <c r="B1195" s="66"/>
      <c r="C1195" s="66"/>
      <c r="D1195" s="66"/>
      <c r="E1195" s="66"/>
      <c r="F1195" s="66"/>
      <c r="G1195" s="66"/>
      <c r="H1195" s="66"/>
    </row>
    <row r="1196" spans="1:8" x14ac:dyDescent="0.25">
      <c r="A1196" s="67"/>
      <c r="B1196" s="66"/>
      <c r="C1196" s="66"/>
      <c r="D1196" s="66"/>
      <c r="E1196" s="66"/>
      <c r="F1196" s="66"/>
      <c r="G1196" s="66"/>
      <c r="H1196" s="66"/>
    </row>
    <row r="1197" spans="1:8" x14ac:dyDescent="0.25">
      <c r="A1197" s="67"/>
      <c r="B1197" s="66"/>
      <c r="C1197" s="66"/>
      <c r="D1197" s="66"/>
      <c r="E1197" s="66"/>
      <c r="F1197" s="66"/>
      <c r="G1197" s="66"/>
      <c r="H1197" s="66"/>
    </row>
    <row r="1198" spans="1:8" x14ac:dyDescent="0.25">
      <c r="A1198" s="67"/>
      <c r="B1198" s="66"/>
      <c r="C1198" s="66"/>
      <c r="D1198" s="66"/>
      <c r="E1198" s="66"/>
      <c r="F1198" s="66"/>
      <c r="G1198" s="66"/>
      <c r="H1198" s="66"/>
    </row>
    <row r="1199" spans="1:8" x14ac:dyDescent="0.25">
      <c r="A1199" s="67"/>
      <c r="B1199" s="66"/>
      <c r="C1199" s="66"/>
      <c r="D1199" s="66"/>
      <c r="E1199" s="66"/>
      <c r="F1199" s="66"/>
      <c r="G1199" s="66"/>
      <c r="H1199" s="66"/>
    </row>
    <row r="1200" spans="1:8" x14ac:dyDescent="0.25">
      <c r="A1200" s="67"/>
      <c r="B1200" s="66"/>
      <c r="C1200" s="66"/>
      <c r="D1200" s="66"/>
      <c r="E1200" s="66"/>
      <c r="F1200" s="66"/>
      <c r="G1200" s="66"/>
      <c r="H1200" s="66"/>
    </row>
    <row r="1201" spans="1:8" x14ac:dyDescent="0.25">
      <c r="A1201" s="67"/>
      <c r="B1201" s="66"/>
      <c r="C1201" s="66"/>
      <c r="D1201" s="66"/>
      <c r="E1201" s="66"/>
      <c r="F1201" s="66"/>
      <c r="G1201" s="66"/>
      <c r="H1201" s="66"/>
    </row>
    <row r="1202" spans="1:8" x14ac:dyDescent="0.25">
      <c r="A1202" s="67"/>
      <c r="B1202" s="66"/>
      <c r="C1202" s="66"/>
      <c r="D1202" s="66"/>
      <c r="E1202" s="66"/>
      <c r="F1202" s="66"/>
      <c r="G1202" s="66"/>
      <c r="H1202" s="66"/>
    </row>
    <row r="1203" spans="1:8" x14ac:dyDescent="0.25">
      <c r="A1203" s="67"/>
      <c r="B1203" s="66"/>
      <c r="C1203" s="66"/>
      <c r="D1203" s="66"/>
      <c r="E1203" s="66"/>
      <c r="F1203" s="66"/>
      <c r="G1203" s="66"/>
      <c r="H1203" s="66"/>
    </row>
    <row r="1204" spans="1:8" x14ac:dyDescent="0.25">
      <c r="A1204" s="67"/>
      <c r="B1204" s="66"/>
      <c r="C1204" s="66"/>
      <c r="D1204" s="66"/>
      <c r="E1204" s="66"/>
      <c r="F1204" s="66"/>
      <c r="G1204" s="66"/>
      <c r="H1204" s="66"/>
    </row>
    <row r="1205" spans="1:8" x14ac:dyDescent="0.25">
      <c r="A1205" s="67"/>
      <c r="B1205" s="66"/>
      <c r="C1205" s="66"/>
      <c r="D1205" s="66"/>
      <c r="E1205" s="66"/>
      <c r="F1205" s="66"/>
      <c r="G1205" s="66"/>
      <c r="H1205" s="66"/>
    </row>
    <row r="1206" spans="1:8" x14ac:dyDescent="0.25">
      <c r="A1206" s="67"/>
      <c r="B1206" s="66"/>
      <c r="C1206" s="66"/>
      <c r="D1206" s="66"/>
      <c r="E1206" s="66"/>
      <c r="F1206" s="66"/>
      <c r="G1206" s="66"/>
      <c r="H1206" s="66"/>
    </row>
    <row r="1207" spans="1:8" x14ac:dyDescent="0.25">
      <c r="A1207" s="67"/>
      <c r="B1207" s="66"/>
      <c r="C1207" s="66"/>
      <c r="D1207" s="66"/>
      <c r="E1207" s="66"/>
      <c r="F1207" s="66"/>
      <c r="G1207" s="66"/>
      <c r="H1207" s="66"/>
    </row>
    <row r="1208" spans="1:8" x14ac:dyDescent="0.25">
      <c r="A1208" s="67"/>
      <c r="B1208" s="66"/>
      <c r="C1208" s="66"/>
      <c r="D1208" s="66"/>
      <c r="E1208" s="66"/>
      <c r="F1208" s="66"/>
      <c r="G1208" s="66"/>
      <c r="H1208" s="66"/>
    </row>
    <row r="1209" spans="1:8" x14ac:dyDescent="0.25">
      <c r="A1209" s="67"/>
      <c r="B1209" s="66"/>
      <c r="C1209" s="66"/>
      <c r="D1209" s="66"/>
      <c r="E1209" s="66"/>
      <c r="F1209" s="66"/>
      <c r="G1209" s="66"/>
      <c r="H1209" s="66"/>
    </row>
    <row r="1210" spans="1:8" x14ac:dyDescent="0.25">
      <c r="A1210" s="67"/>
      <c r="B1210" s="66"/>
      <c r="C1210" s="66"/>
      <c r="D1210" s="66"/>
      <c r="E1210" s="66"/>
      <c r="F1210" s="66"/>
      <c r="G1210" s="66"/>
      <c r="H1210" s="66"/>
    </row>
    <row r="1211" spans="1:8" x14ac:dyDescent="0.25">
      <c r="A1211" s="67"/>
      <c r="B1211" s="66"/>
      <c r="C1211" s="66"/>
      <c r="D1211" s="66"/>
      <c r="E1211" s="66"/>
      <c r="F1211" s="66"/>
      <c r="G1211" s="66"/>
      <c r="H1211" s="66"/>
    </row>
    <row r="1212" spans="1:8" x14ac:dyDescent="0.25">
      <c r="A1212" s="67"/>
      <c r="B1212" s="66"/>
      <c r="C1212" s="66"/>
      <c r="D1212" s="66"/>
      <c r="E1212" s="66"/>
      <c r="F1212" s="66"/>
      <c r="G1212" s="66"/>
      <c r="H1212" s="66"/>
    </row>
    <row r="1213" spans="1:8" x14ac:dyDescent="0.25">
      <c r="A1213" s="67"/>
      <c r="B1213" s="66"/>
      <c r="C1213" s="66"/>
      <c r="D1213" s="66"/>
      <c r="E1213" s="66"/>
      <c r="F1213" s="66"/>
      <c r="G1213" s="66"/>
      <c r="H1213" s="66"/>
    </row>
    <row r="1214" spans="1:8" x14ac:dyDescent="0.25">
      <c r="A1214" s="67"/>
      <c r="B1214" s="66"/>
      <c r="C1214" s="66"/>
      <c r="D1214" s="66"/>
      <c r="E1214" s="66"/>
      <c r="F1214" s="66"/>
      <c r="G1214" s="66"/>
      <c r="H1214" s="66"/>
    </row>
    <row r="1215" spans="1:8" x14ac:dyDescent="0.25">
      <c r="A1215" s="67"/>
      <c r="B1215" s="66"/>
      <c r="C1215" s="66"/>
      <c r="D1215" s="66"/>
      <c r="E1215" s="66"/>
      <c r="F1215" s="66"/>
      <c r="G1215" s="66"/>
      <c r="H1215" s="66"/>
    </row>
    <row r="1216" spans="1:8" x14ac:dyDescent="0.25">
      <c r="A1216" s="67"/>
      <c r="B1216" s="66"/>
      <c r="C1216" s="66"/>
      <c r="D1216" s="66"/>
      <c r="E1216" s="66"/>
      <c r="F1216" s="66"/>
      <c r="G1216" s="66"/>
      <c r="H1216" s="66"/>
    </row>
    <row r="1217" spans="1:8" x14ac:dyDescent="0.25">
      <c r="A1217" s="67"/>
      <c r="B1217" s="66"/>
      <c r="C1217" s="66"/>
      <c r="D1217" s="66"/>
      <c r="E1217" s="66"/>
      <c r="F1217" s="66"/>
      <c r="G1217" s="66"/>
      <c r="H1217" s="66"/>
    </row>
    <row r="1218" spans="1:8" x14ac:dyDescent="0.25">
      <c r="A1218" s="67"/>
      <c r="B1218" s="66"/>
      <c r="C1218" s="66"/>
      <c r="D1218" s="66"/>
      <c r="E1218" s="66"/>
      <c r="F1218" s="66"/>
      <c r="G1218" s="66"/>
      <c r="H1218" s="66"/>
    </row>
    <row r="1219" spans="1:8" x14ac:dyDescent="0.25">
      <c r="A1219" s="67"/>
      <c r="B1219" s="66"/>
      <c r="C1219" s="66"/>
      <c r="D1219" s="66"/>
      <c r="E1219" s="66"/>
      <c r="F1219" s="66"/>
      <c r="G1219" s="66"/>
      <c r="H1219" s="66"/>
    </row>
    <row r="1220" spans="1:8" x14ac:dyDescent="0.25">
      <c r="A1220" s="67"/>
      <c r="B1220" s="66"/>
      <c r="C1220" s="66"/>
      <c r="D1220" s="66"/>
      <c r="E1220" s="66"/>
      <c r="F1220" s="66"/>
      <c r="G1220" s="66"/>
      <c r="H1220" s="66"/>
    </row>
    <row r="1221" spans="1:8" x14ac:dyDescent="0.25">
      <c r="A1221" s="67"/>
      <c r="B1221" s="66"/>
      <c r="C1221" s="66"/>
      <c r="D1221" s="66"/>
      <c r="E1221" s="66"/>
      <c r="F1221" s="66"/>
      <c r="G1221" s="66"/>
      <c r="H1221" s="66"/>
    </row>
    <row r="1222" spans="1:8" x14ac:dyDescent="0.25">
      <c r="A1222" s="67"/>
      <c r="B1222" s="66"/>
      <c r="C1222" s="66"/>
      <c r="D1222" s="66"/>
      <c r="E1222" s="66"/>
      <c r="F1222" s="66"/>
      <c r="G1222" s="66"/>
      <c r="H1222" s="66"/>
    </row>
    <row r="1223" spans="1:8" x14ac:dyDescent="0.25">
      <c r="A1223" s="67"/>
      <c r="B1223" s="66"/>
      <c r="C1223" s="66"/>
      <c r="D1223" s="66"/>
      <c r="E1223" s="66"/>
      <c r="F1223" s="66"/>
      <c r="G1223" s="66"/>
      <c r="H1223" s="66"/>
    </row>
    <row r="1224" spans="1:8" x14ac:dyDescent="0.25">
      <c r="A1224" s="67"/>
      <c r="B1224" s="66"/>
      <c r="C1224" s="66"/>
      <c r="D1224" s="66"/>
      <c r="E1224" s="66"/>
      <c r="F1224" s="66"/>
      <c r="G1224" s="66"/>
      <c r="H1224" s="66"/>
    </row>
    <row r="1225" spans="1:8" x14ac:dyDescent="0.25">
      <c r="A1225" s="67"/>
      <c r="B1225" s="66"/>
      <c r="C1225" s="66"/>
      <c r="D1225" s="66"/>
      <c r="E1225" s="66"/>
      <c r="F1225" s="66"/>
      <c r="G1225" s="66"/>
      <c r="H1225" s="66"/>
    </row>
    <row r="1226" spans="1:8" x14ac:dyDescent="0.25">
      <c r="A1226" s="67"/>
      <c r="B1226" s="66"/>
      <c r="C1226" s="66"/>
      <c r="D1226" s="66"/>
      <c r="E1226" s="66"/>
      <c r="F1226" s="66"/>
      <c r="G1226" s="66"/>
      <c r="H1226" s="66"/>
    </row>
    <row r="1227" spans="1:8" x14ac:dyDescent="0.25">
      <c r="A1227" s="67"/>
      <c r="B1227" s="66"/>
      <c r="C1227" s="66"/>
      <c r="D1227" s="66"/>
      <c r="E1227" s="66"/>
      <c r="F1227" s="66"/>
      <c r="G1227" s="66"/>
      <c r="H1227" s="66"/>
    </row>
    <row r="1228" spans="1:8" x14ac:dyDescent="0.25">
      <c r="A1228" s="67"/>
      <c r="B1228" s="66"/>
      <c r="C1228" s="66"/>
      <c r="D1228" s="66"/>
      <c r="E1228" s="66"/>
      <c r="F1228" s="66"/>
      <c r="G1228" s="66"/>
      <c r="H1228" s="66"/>
    </row>
    <row r="1229" spans="1:8" x14ac:dyDescent="0.25">
      <c r="A1229" s="67"/>
      <c r="B1229" s="66"/>
      <c r="C1229" s="66"/>
      <c r="D1229" s="66"/>
      <c r="E1229" s="66"/>
      <c r="F1229" s="66"/>
      <c r="G1229" s="66"/>
      <c r="H1229" s="66"/>
    </row>
    <row r="1230" spans="1:8" x14ac:dyDescent="0.25">
      <c r="A1230" s="67"/>
      <c r="B1230" s="66"/>
      <c r="C1230" s="66"/>
      <c r="D1230" s="66"/>
      <c r="E1230" s="66"/>
      <c r="F1230" s="66"/>
      <c r="G1230" s="66"/>
      <c r="H1230" s="66"/>
    </row>
    <row r="1231" spans="1:8" x14ac:dyDescent="0.25">
      <c r="A1231" s="67"/>
      <c r="B1231" s="66"/>
      <c r="C1231" s="66"/>
      <c r="D1231" s="66"/>
      <c r="E1231" s="66"/>
      <c r="F1231" s="66"/>
      <c r="G1231" s="66"/>
      <c r="H1231" s="66"/>
    </row>
    <row r="1232" spans="1:8" x14ac:dyDescent="0.25">
      <c r="A1232" s="67"/>
      <c r="B1232" s="66"/>
      <c r="C1232" s="66"/>
      <c r="D1232" s="66"/>
      <c r="E1232" s="66"/>
      <c r="F1232" s="66"/>
      <c r="G1232" s="66"/>
      <c r="H1232" s="66"/>
    </row>
    <row r="1233" spans="1:8" x14ac:dyDescent="0.25">
      <c r="A1233" s="67"/>
      <c r="B1233" s="66"/>
      <c r="C1233" s="66"/>
      <c r="D1233" s="66"/>
      <c r="E1233" s="66"/>
      <c r="F1233" s="66"/>
      <c r="G1233" s="66"/>
      <c r="H1233" s="66"/>
    </row>
    <row r="1234" spans="1:8" x14ac:dyDescent="0.25">
      <c r="A1234" s="67"/>
      <c r="B1234" s="66"/>
      <c r="C1234" s="66"/>
      <c r="D1234" s="66"/>
      <c r="E1234" s="66"/>
      <c r="F1234" s="66"/>
      <c r="G1234" s="66"/>
      <c r="H1234" s="66"/>
    </row>
    <row r="1235" spans="1:8" x14ac:dyDescent="0.25">
      <c r="A1235" s="67"/>
      <c r="B1235" s="66"/>
      <c r="C1235" s="66"/>
      <c r="D1235" s="66"/>
      <c r="E1235" s="66"/>
      <c r="F1235" s="66"/>
      <c r="G1235" s="66"/>
      <c r="H1235" s="66"/>
    </row>
    <row r="1236" spans="1:8" x14ac:dyDescent="0.25">
      <c r="A1236" s="67"/>
      <c r="B1236" s="66"/>
      <c r="C1236" s="66"/>
      <c r="D1236" s="66"/>
      <c r="E1236" s="66"/>
      <c r="F1236" s="66"/>
      <c r="G1236" s="66"/>
      <c r="H1236" s="66"/>
    </row>
    <row r="1237" spans="1:8" x14ac:dyDescent="0.25">
      <c r="A1237" s="67"/>
      <c r="B1237" s="66"/>
      <c r="C1237" s="66"/>
      <c r="D1237" s="66"/>
      <c r="E1237" s="66"/>
      <c r="F1237" s="66"/>
      <c r="G1237" s="66"/>
      <c r="H1237" s="66"/>
    </row>
    <row r="1238" spans="1:8" x14ac:dyDescent="0.25">
      <c r="A1238" s="67"/>
      <c r="B1238" s="66"/>
      <c r="C1238" s="66"/>
      <c r="D1238" s="66"/>
      <c r="E1238" s="66"/>
      <c r="F1238" s="66"/>
      <c r="G1238" s="66"/>
      <c r="H1238" s="66"/>
    </row>
    <row r="1239" spans="1:8" x14ac:dyDescent="0.25">
      <c r="A1239" s="67"/>
      <c r="B1239" s="66"/>
      <c r="C1239" s="66"/>
      <c r="D1239" s="66"/>
      <c r="E1239" s="66"/>
      <c r="F1239" s="66"/>
      <c r="G1239" s="66"/>
      <c r="H1239" s="66"/>
    </row>
    <row r="1240" spans="1:8" x14ac:dyDescent="0.25">
      <c r="A1240" s="67"/>
      <c r="B1240" s="66"/>
      <c r="C1240" s="66"/>
      <c r="D1240" s="66"/>
      <c r="E1240" s="66"/>
      <c r="F1240" s="66"/>
      <c r="G1240" s="66"/>
      <c r="H1240" s="66"/>
    </row>
    <row r="1241" spans="1:8" x14ac:dyDescent="0.25">
      <c r="A1241" s="67"/>
      <c r="B1241" s="66"/>
      <c r="C1241" s="66"/>
      <c r="D1241" s="66"/>
      <c r="E1241" s="66"/>
      <c r="F1241" s="66"/>
      <c r="G1241" s="66"/>
      <c r="H1241" s="66"/>
    </row>
    <row r="1242" spans="1:8" x14ac:dyDescent="0.25">
      <c r="A1242" s="67"/>
      <c r="B1242" s="66"/>
      <c r="C1242" s="66"/>
      <c r="D1242" s="66"/>
      <c r="E1242" s="66"/>
      <c r="F1242" s="66"/>
      <c r="G1242" s="66"/>
      <c r="H1242" s="66"/>
    </row>
    <row r="1243" spans="1:8" x14ac:dyDescent="0.25">
      <c r="A1243" s="67"/>
      <c r="B1243" s="66"/>
      <c r="C1243" s="66"/>
      <c r="D1243" s="66"/>
      <c r="E1243" s="66"/>
      <c r="F1243" s="66"/>
      <c r="G1243" s="66"/>
      <c r="H1243" s="66"/>
    </row>
    <row r="1244" spans="1:8" x14ac:dyDescent="0.25">
      <c r="A1244" s="67"/>
      <c r="B1244" s="66"/>
      <c r="C1244" s="66"/>
      <c r="D1244" s="66"/>
      <c r="E1244" s="66"/>
      <c r="F1244" s="66"/>
      <c r="G1244" s="66"/>
      <c r="H1244" s="66"/>
    </row>
    <row r="1245" spans="1:8" x14ac:dyDescent="0.25">
      <c r="A1245" s="67"/>
      <c r="B1245" s="66"/>
      <c r="C1245" s="66"/>
      <c r="D1245" s="66"/>
      <c r="E1245" s="66"/>
      <c r="F1245" s="66"/>
      <c r="G1245" s="66"/>
      <c r="H1245" s="66"/>
    </row>
    <row r="1246" spans="1:8" x14ac:dyDescent="0.25">
      <c r="A1246" s="67"/>
      <c r="B1246" s="66"/>
      <c r="C1246" s="66"/>
      <c r="D1246" s="66"/>
      <c r="E1246" s="66"/>
      <c r="F1246" s="66"/>
      <c r="G1246" s="66"/>
      <c r="H1246" s="66"/>
    </row>
    <row r="1247" spans="1:8" x14ac:dyDescent="0.25">
      <c r="A1247" s="67"/>
      <c r="B1247" s="66"/>
      <c r="C1247" s="66"/>
      <c r="D1247" s="66"/>
      <c r="E1247" s="66"/>
      <c r="F1247" s="66"/>
      <c r="G1247" s="66"/>
      <c r="H1247" s="66"/>
    </row>
    <row r="1248" spans="1:8" x14ac:dyDescent="0.25">
      <c r="A1248" s="67"/>
      <c r="B1248" s="66"/>
      <c r="C1248" s="66"/>
      <c r="D1248" s="66"/>
      <c r="E1248" s="66"/>
      <c r="F1248" s="66"/>
      <c r="G1248" s="66"/>
      <c r="H1248" s="66"/>
    </row>
    <row r="1249" spans="1:8" x14ac:dyDescent="0.25">
      <c r="A1249" s="67"/>
      <c r="B1249" s="66"/>
      <c r="C1249" s="66"/>
      <c r="D1249" s="66"/>
      <c r="E1249" s="66"/>
      <c r="F1249" s="66"/>
      <c r="G1249" s="66"/>
      <c r="H1249" s="66"/>
    </row>
    <row r="1250" spans="1:8" x14ac:dyDescent="0.25">
      <c r="A1250" s="67"/>
      <c r="B1250" s="66"/>
      <c r="C1250" s="66"/>
      <c r="D1250" s="66"/>
      <c r="E1250" s="66"/>
      <c r="F1250" s="66"/>
      <c r="G1250" s="66"/>
      <c r="H1250" s="66"/>
    </row>
    <row r="1251" spans="1:8" x14ac:dyDescent="0.25">
      <c r="A1251" s="67"/>
      <c r="B1251" s="66"/>
      <c r="C1251" s="66"/>
      <c r="D1251" s="66"/>
      <c r="E1251" s="66"/>
      <c r="F1251" s="66"/>
      <c r="G1251" s="66"/>
      <c r="H1251" s="66"/>
    </row>
    <row r="1252" spans="1:8" x14ac:dyDescent="0.25">
      <c r="A1252" s="67"/>
      <c r="B1252" s="66"/>
      <c r="C1252" s="66"/>
      <c r="D1252" s="66"/>
      <c r="E1252" s="66"/>
      <c r="F1252" s="66"/>
      <c r="G1252" s="66"/>
      <c r="H1252" s="66"/>
    </row>
    <row r="1253" spans="1:8" x14ac:dyDescent="0.25">
      <c r="A1253" s="67"/>
      <c r="B1253" s="66"/>
      <c r="C1253" s="66"/>
      <c r="D1253" s="66"/>
      <c r="E1253" s="66"/>
      <c r="F1253" s="66"/>
      <c r="G1253" s="66"/>
      <c r="H1253" s="66"/>
    </row>
    <row r="1254" spans="1:8" x14ac:dyDescent="0.25">
      <c r="A1254" s="67"/>
      <c r="B1254" s="66"/>
      <c r="C1254" s="66"/>
      <c r="D1254" s="66"/>
      <c r="E1254" s="66"/>
      <c r="F1254" s="66"/>
      <c r="G1254" s="66"/>
      <c r="H1254" s="66"/>
    </row>
    <row r="1255" spans="1:8" x14ac:dyDescent="0.25">
      <c r="A1255" s="67"/>
      <c r="B1255" s="66"/>
      <c r="C1255" s="66"/>
      <c r="D1255" s="66"/>
      <c r="E1255" s="66"/>
      <c r="F1255" s="66"/>
      <c r="G1255" s="66"/>
      <c r="H1255" s="66"/>
    </row>
    <row r="1256" spans="1:8" x14ac:dyDescent="0.25">
      <c r="A1256" s="67"/>
      <c r="B1256" s="66"/>
      <c r="C1256" s="66"/>
      <c r="D1256" s="66"/>
      <c r="E1256" s="66"/>
      <c r="F1256" s="66"/>
      <c r="G1256" s="66"/>
      <c r="H1256" s="66"/>
    </row>
    <row r="1257" spans="1:8" x14ac:dyDescent="0.25">
      <c r="A1257" s="67"/>
      <c r="B1257" s="66"/>
      <c r="C1257" s="66"/>
      <c r="D1257" s="66"/>
      <c r="E1257" s="66"/>
      <c r="F1257" s="66"/>
      <c r="G1257" s="66"/>
      <c r="H1257" s="66"/>
    </row>
  </sheetData>
  <sheetProtection sort="0" autoFilter="0" pivotTables="0"/>
  <pageMargins left="0.7" right="0.7" top="0.75" bottom="0.75" header="0.3" footer="0.3"/>
  <pageSetup paperSize="9" orientation="portrait"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H708"/>
  <sheetViews>
    <sheetView zoomScale="70" zoomScaleNormal="70" workbookViewId="0">
      <selection activeCell="B1" sqref="B1"/>
    </sheetView>
  </sheetViews>
  <sheetFormatPr baseColWidth="10" defaultColWidth="14.85546875" defaultRowHeight="18.75" outlineLevelRow="1" x14ac:dyDescent="0.25"/>
  <cols>
    <col min="1" max="1" width="1.5703125" style="113" customWidth="1"/>
    <col min="2" max="2" width="11.28515625" style="145" customWidth="1"/>
    <col min="3" max="3" width="47.28515625" style="115" customWidth="1"/>
    <col min="4" max="4" width="62.7109375" style="116" customWidth="1"/>
    <col min="5" max="5" width="95.28515625" style="116" customWidth="1"/>
    <col min="6" max="6" width="48.42578125" style="116" customWidth="1"/>
    <col min="7" max="7" width="17.85546875" style="117" customWidth="1"/>
    <col min="8" max="8" width="14.85546875" style="118" customWidth="1"/>
    <col min="9" max="9" width="16.28515625" style="119" customWidth="1"/>
    <col min="10" max="11" width="14.85546875" style="119"/>
    <col min="12" max="12" width="14.85546875" style="120"/>
    <col min="13" max="16384" width="14.85546875" style="119"/>
  </cols>
  <sheetData>
    <row r="1" spans="1:34" x14ac:dyDescent="0.25">
      <c r="B1" s="114" t="s">
        <v>9</v>
      </c>
    </row>
    <row r="2" spans="1:34" s="125" customFormat="1" ht="23.25" x14ac:dyDescent="0.25">
      <c r="A2" s="121">
        <f t="shared" ref="A2:A8" si="0">_xlfn.NUMBERVALUE(K2)</f>
        <v>1</v>
      </c>
      <c r="B2" s="122" t="str">
        <f>C2</f>
        <v>Poste 001</v>
      </c>
      <c r="C2" s="123" t="str">
        <f>VLOOKUP(A2,Source!$A:$B,2,FALSE)</f>
        <v>Poste 001</v>
      </c>
      <c r="D2" s="124"/>
      <c r="E2" s="124"/>
      <c r="F2" s="124"/>
      <c r="G2" s="124"/>
      <c r="H2" s="118">
        <f>SUM(G4:G6)</f>
        <v>6</v>
      </c>
      <c r="K2" s="118">
        <v>1</v>
      </c>
      <c r="L2" s="126"/>
    </row>
    <row r="3" spans="1:34" s="134" customFormat="1" outlineLevel="1" x14ac:dyDescent="0.25">
      <c r="A3" s="121">
        <f t="shared" si="0"/>
        <v>1.1000000000000001</v>
      </c>
      <c r="B3" s="122" t="str">
        <f>B2</f>
        <v>Poste 001</v>
      </c>
      <c r="C3" s="127" t="s">
        <v>0</v>
      </c>
      <c r="D3" s="128"/>
      <c r="E3" s="128"/>
      <c r="F3" s="129" t="s">
        <v>1</v>
      </c>
      <c r="G3" s="130" t="s">
        <v>2</v>
      </c>
      <c r="H3" s="131"/>
      <c r="I3" s="132"/>
      <c r="J3" s="132"/>
      <c r="K3" s="118">
        <v>1.1000000000000001</v>
      </c>
      <c r="L3" s="133"/>
      <c r="M3" s="132"/>
      <c r="N3" s="132"/>
      <c r="O3" s="132"/>
      <c r="P3" s="132"/>
      <c r="Q3" s="132"/>
      <c r="R3" s="132"/>
      <c r="S3" s="132"/>
      <c r="T3" s="132"/>
      <c r="U3" s="132"/>
      <c r="V3" s="132"/>
      <c r="W3" s="132"/>
      <c r="X3" s="132"/>
      <c r="Y3" s="132"/>
      <c r="Z3" s="132"/>
      <c r="AA3" s="132"/>
      <c r="AB3" s="132"/>
      <c r="AC3" s="132"/>
      <c r="AD3" s="132"/>
      <c r="AE3" s="132"/>
      <c r="AF3" s="132"/>
      <c r="AG3" s="132"/>
      <c r="AH3" s="132"/>
    </row>
    <row r="4" spans="1:34" outlineLevel="1" x14ac:dyDescent="0.25">
      <c r="A4" s="121">
        <f t="shared" si="0"/>
        <v>1.2</v>
      </c>
      <c r="B4" s="122" t="str">
        <f t="shared" ref="B4:B8" si="1">B3</f>
        <v>Poste 001</v>
      </c>
      <c r="C4" s="135" t="s">
        <v>107</v>
      </c>
      <c r="D4" s="136"/>
      <c r="E4" s="136"/>
      <c r="F4" s="18" t="s">
        <v>126</v>
      </c>
      <c r="G4" s="137">
        <f>VLOOKUP(F4,Autonomie,2,FALSE)</f>
        <v>1</v>
      </c>
      <c r="H4" s="138"/>
      <c r="I4" s="139"/>
      <c r="J4" s="139"/>
      <c r="K4" s="118">
        <v>1.2000000000000002</v>
      </c>
      <c r="L4" s="140"/>
      <c r="M4" s="139"/>
      <c r="N4" s="139"/>
      <c r="O4" s="139"/>
      <c r="P4" s="139"/>
      <c r="Q4" s="139"/>
      <c r="R4" s="139"/>
      <c r="S4" s="139"/>
      <c r="T4" s="139"/>
      <c r="U4" s="139"/>
      <c r="V4" s="139"/>
      <c r="W4" s="139"/>
      <c r="X4" s="139"/>
      <c r="Y4" s="139"/>
      <c r="Z4" s="139"/>
      <c r="AA4" s="139"/>
      <c r="AB4" s="139"/>
      <c r="AC4" s="139"/>
      <c r="AD4" s="139"/>
      <c r="AE4" s="139"/>
      <c r="AF4" s="139"/>
      <c r="AG4" s="139"/>
      <c r="AH4" s="139"/>
    </row>
    <row r="5" spans="1:34" outlineLevel="1" x14ac:dyDescent="0.25">
      <c r="A5" s="121">
        <f t="shared" si="0"/>
        <v>1.3</v>
      </c>
      <c r="B5" s="122" t="str">
        <f t="shared" si="1"/>
        <v>Poste 001</v>
      </c>
      <c r="C5" s="135" t="s">
        <v>108</v>
      </c>
      <c r="D5" s="136"/>
      <c r="E5" s="136"/>
      <c r="F5" s="18" t="s">
        <v>119</v>
      </c>
      <c r="G5" s="137">
        <f>VLOOKUP(F5,Technicité,2,FALSE)</f>
        <v>2</v>
      </c>
      <c r="H5" s="138"/>
      <c r="I5" s="139"/>
      <c r="J5" s="139"/>
      <c r="K5" s="118">
        <v>1.3000000000000003</v>
      </c>
      <c r="L5" s="140"/>
      <c r="M5" s="139"/>
      <c r="N5" s="139"/>
      <c r="O5" s="139"/>
      <c r="P5" s="139"/>
      <c r="Q5" s="139"/>
      <c r="R5" s="139"/>
      <c r="S5" s="139"/>
      <c r="T5" s="139"/>
      <c r="U5" s="139"/>
      <c r="V5" s="139"/>
      <c r="W5" s="139"/>
      <c r="X5" s="139"/>
      <c r="Y5" s="139"/>
      <c r="Z5" s="139"/>
      <c r="AA5" s="139"/>
      <c r="AB5" s="139"/>
      <c r="AC5" s="139"/>
      <c r="AD5" s="139"/>
      <c r="AE5" s="139"/>
      <c r="AF5" s="139"/>
      <c r="AG5" s="139"/>
      <c r="AH5" s="139"/>
    </row>
    <row r="6" spans="1:34" outlineLevel="1" x14ac:dyDescent="0.25">
      <c r="A6" s="121">
        <f t="shared" si="0"/>
        <v>1.4</v>
      </c>
      <c r="B6" s="122" t="str">
        <f t="shared" si="1"/>
        <v>Poste 001</v>
      </c>
      <c r="C6" s="135" t="s">
        <v>130</v>
      </c>
      <c r="D6" s="136"/>
      <c r="E6" s="136"/>
      <c r="F6" s="18" t="s">
        <v>120</v>
      </c>
      <c r="G6" s="137">
        <f>VLOOKUP(F6,Expertise,2,FALSE)</f>
        <v>3</v>
      </c>
      <c r="H6" s="138"/>
      <c r="I6" s="139"/>
      <c r="J6" s="139"/>
      <c r="K6" s="118">
        <v>1.4000000000000004</v>
      </c>
      <c r="L6" s="140"/>
      <c r="M6" s="139"/>
      <c r="N6" s="139"/>
      <c r="O6" s="139"/>
      <c r="P6" s="139"/>
      <c r="Q6" s="139"/>
      <c r="R6" s="139"/>
      <c r="S6" s="139"/>
      <c r="T6" s="139"/>
      <c r="U6" s="139"/>
      <c r="V6" s="139"/>
      <c r="W6" s="139"/>
      <c r="X6" s="139"/>
      <c r="Y6" s="139"/>
      <c r="Z6" s="139"/>
      <c r="AA6" s="139"/>
      <c r="AB6" s="139"/>
      <c r="AC6" s="139"/>
      <c r="AD6" s="139"/>
      <c r="AE6" s="139"/>
      <c r="AF6" s="139"/>
      <c r="AG6" s="139"/>
      <c r="AH6" s="139"/>
    </row>
    <row r="7" spans="1:34" outlineLevel="1" x14ac:dyDescent="0.25">
      <c r="A7" s="121">
        <f t="shared" si="0"/>
        <v>1.5</v>
      </c>
      <c r="B7" s="122" t="str">
        <f t="shared" si="1"/>
        <v>Poste 001</v>
      </c>
      <c r="C7" s="141"/>
      <c r="D7" s="142"/>
      <c r="E7" s="142"/>
      <c r="F7" s="142"/>
      <c r="G7" s="143">
        <f>SUM(G4:G6)</f>
        <v>6</v>
      </c>
      <c r="H7" s="138"/>
      <c r="I7" s="139"/>
      <c r="J7" s="139"/>
      <c r="K7" s="118">
        <v>1.5000000000000004</v>
      </c>
      <c r="L7" s="140"/>
      <c r="M7" s="139"/>
      <c r="N7" s="139"/>
      <c r="O7" s="139"/>
      <c r="P7" s="139"/>
      <c r="Q7" s="139"/>
      <c r="R7" s="139"/>
      <c r="S7" s="139"/>
      <c r="T7" s="139"/>
      <c r="U7" s="139"/>
      <c r="V7" s="139"/>
      <c r="W7" s="139"/>
      <c r="X7" s="139"/>
      <c r="Y7" s="139"/>
      <c r="Z7" s="139"/>
      <c r="AA7" s="139"/>
      <c r="AB7" s="139"/>
      <c r="AC7" s="139"/>
      <c r="AD7" s="139"/>
      <c r="AE7" s="139"/>
      <c r="AF7" s="139"/>
      <c r="AG7" s="139"/>
      <c r="AH7" s="139"/>
    </row>
    <row r="8" spans="1:34" outlineLevel="1" x14ac:dyDescent="0.25">
      <c r="A8" s="121">
        <f t="shared" si="0"/>
        <v>1.6</v>
      </c>
      <c r="B8" s="122" t="str">
        <f t="shared" si="1"/>
        <v>Poste 001</v>
      </c>
      <c r="C8" s="141"/>
      <c r="D8" s="142"/>
      <c r="E8" s="142"/>
      <c r="F8" s="142"/>
      <c r="G8" s="144"/>
      <c r="H8" s="138"/>
      <c r="I8" s="139"/>
      <c r="J8" s="139"/>
      <c r="K8" s="118">
        <v>1.6000000000000005</v>
      </c>
      <c r="L8" s="140"/>
      <c r="M8" s="139"/>
      <c r="N8" s="139"/>
      <c r="O8" s="139"/>
      <c r="P8" s="139"/>
      <c r="Q8" s="139"/>
      <c r="R8" s="139"/>
      <c r="S8" s="139"/>
      <c r="T8" s="139"/>
      <c r="U8" s="139"/>
      <c r="V8" s="139"/>
      <c r="W8" s="139"/>
      <c r="X8" s="139"/>
      <c r="Y8" s="139"/>
      <c r="Z8" s="139"/>
      <c r="AA8" s="139"/>
      <c r="AB8" s="139"/>
      <c r="AC8" s="139"/>
      <c r="AD8" s="139"/>
      <c r="AE8" s="139"/>
      <c r="AF8" s="139"/>
      <c r="AG8" s="139"/>
      <c r="AH8" s="139"/>
    </row>
    <row r="9" spans="1:34" s="125" customFormat="1" ht="23.25" x14ac:dyDescent="0.25">
      <c r="A9" s="121">
        <f t="shared" ref="A9:A72" si="2">_xlfn.NUMBERVALUE(K9)</f>
        <v>2</v>
      </c>
      <c r="B9" s="122" t="str">
        <f t="shared" ref="B9" si="3">C9</f>
        <v>Poste 002</v>
      </c>
      <c r="C9" s="123" t="str">
        <f>VLOOKUP(A9,Source!$A:$B,2,FALSE)</f>
        <v>Poste 002</v>
      </c>
      <c r="D9" s="124"/>
      <c r="E9" s="124"/>
      <c r="F9" s="124"/>
      <c r="G9" s="124"/>
      <c r="H9" s="118">
        <f>SUM(G11:G13)</f>
        <v>10</v>
      </c>
      <c r="K9" s="118">
        <v>2</v>
      </c>
      <c r="L9" s="126"/>
    </row>
    <row r="10" spans="1:34" s="134" customFormat="1" outlineLevel="1" x14ac:dyDescent="0.25">
      <c r="A10" s="121">
        <f t="shared" si="2"/>
        <v>2.1</v>
      </c>
      <c r="B10" s="122" t="str">
        <f t="shared" ref="B10:B15" si="4">B9</f>
        <v>Poste 002</v>
      </c>
      <c r="C10" s="127" t="s">
        <v>0</v>
      </c>
      <c r="D10" s="128"/>
      <c r="E10" s="128"/>
      <c r="F10" s="129" t="s">
        <v>1</v>
      </c>
      <c r="G10" s="130" t="s">
        <v>2</v>
      </c>
      <c r="H10" s="131"/>
      <c r="I10" s="132"/>
      <c r="J10" s="132"/>
      <c r="K10" s="118">
        <v>2.1</v>
      </c>
      <c r="L10" s="133"/>
      <c r="M10" s="132"/>
      <c r="N10" s="132"/>
      <c r="O10" s="132"/>
      <c r="P10" s="132"/>
      <c r="Q10" s="132"/>
      <c r="R10" s="132"/>
      <c r="S10" s="132"/>
      <c r="T10" s="132"/>
      <c r="U10" s="132"/>
      <c r="V10" s="132"/>
      <c r="W10" s="132"/>
      <c r="X10" s="132"/>
      <c r="Y10" s="132"/>
      <c r="Z10" s="132"/>
      <c r="AA10" s="132"/>
      <c r="AB10" s="132"/>
      <c r="AC10" s="132"/>
      <c r="AD10" s="132"/>
      <c r="AE10" s="132"/>
      <c r="AF10" s="132"/>
      <c r="AG10" s="132"/>
      <c r="AH10" s="132"/>
    </row>
    <row r="11" spans="1:34" outlineLevel="1" x14ac:dyDescent="0.25">
      <c r="A11" s="121">
        <f t="shared" si="2"/>
        <v>2.2000000000000002</v>
      </c>
      <c r="B11" s="122" t="str">
        <f t="shared" si="4"/>
        <v>Poste 002</v>
      </c>
      <c r="C11" s="135" t="s">
        <v>107</v>
      </c>
      <c r="D11" s="136"/>
      <c r="E11" s="136"/>
      <c r="F11" s="18" t="s">
        <v>129</v>
      </c>
      <c r="G11" s="137">
        <f>VLOOKUP(F11,Autonomie,2,FALSE)</f>
        <v>4</v>
      </c>
      <c r="H11" s="138"/>
      <c r="I11" s="139"/>
      <c r="J11" s="139"/>
      <c r="K11" s="118">
        <v>2.2000000000000002</v>
      </c>
      <c r="L11" s="140"/>
      <c r="M11" s="139"/>
      <c r="N11" s="139"/>
      <c r="O11" s="139"/>
      <c r="P11" s="139"/>
      <c r="Q11" s="139"/>
      <c r="R11" s="139"/>
      <c r="S11" s="139"/>
      <c r="T11" s="139"/>
      <c r="U11" s="139"/>
      <c r="V11" s="139"/>
      <c r="W11" s="139"/>
      <c r="X11" s="139"/>
      <c r="Y11" s="139"/>
      <c r="Z11" s="139"/>
      <c r="AA11" s="139"/>
      <c r="AB11" s="139"/>
      <c r="AC11" s="139"/>
      <c r="AD11" s="139"/>
      <c r="AE11" s="139"/>
      <c r="AF11" s="139"/>
      <c r="AG11" s="139"/>
      <c r="AH11" s="139"/>
    </row>
    <row r="12" spans="1:34" outlineLevel="1" x14ac:dyDescent="0.25">
      <c r="A12" s="121">
        <f t="shared" si="2"/>
        <v>2.2999999999999998</v>
      </c>
      <c r="B12" s="122" t="str">
        <f t="shared" si="4"/>
        <v>Poste 002</v>
      </c>
      <c r="C12" s="135" t="s">
        <v>108</v>
      </c>
      <c r="D12" s="136"/>
      <c r="E12" s="136"/>
      <c r="F12" s="18" t="s">
        <v>119</v>
      </c>
      <c r="G12" s="137">
        <f>VLOOKUP(F12,Technicité,2,FALSE)</f>
        <v>2</v>
      </c>
      <c r="H12" s="138"/>
      <c r="I12" s="139"/>
      <c r="J12" s="139"/>
      <c r="K12" s="118">
        <v>2.3000000000000003</v>
      </c>
      <c r="L12" s="140"/>
      <c r="M12" s="139"/>
      <c r="N12" s="139"/>
      <c r="O12" s="139"/>
      <c r="P12" s="139"/>
      <c r="Q12" s="139"/>
      <c r="R12" s="139"/>
      <c r="S12" s="139"/>
      <c r="T12" s="139"/>
      <c r="U12" s="139"/>
      <c r="V12" s="139"/>
      <c r="W12" s="139"/>
      <c r="X12" s="139"/>
      <c r="Y12" s="139"/>
      <c r="Z12" s="139"/>
      <c r="AA12" s="139"/>
      <c r="AB12" s="139"/>
      <c r="AC12" s="139"/>
      <c r="AD12" s="139"/>
      <c r="AE12" s="139"/>
      <c r="AF12" s="139"/>
      <c r="AG12" s="139"/>
      <c r="AH12" s="139"/>
    </row>
    <row r="13" spans="1:34" outlineLevel="1" x14ac:dyDescent="0.25">
      <c r="A13" s="121">
        <f t="shared" si="2"/>
        <v>2.4</v>
      </c>
      <c r="B13" s="122" t="str">
        <f t="shared" si="4"/>
        <v>Poste 002</v>
      </c>
      <c r="C13" s="135" t="s">
        <v>130</v>
      </c>
      <c r="D13" s="136"/>
      <c r="E13" s="136"/>
      <c r="F13" s="18" t="s">
        <v>121</v>
      </c>
      <c r="G13" s="137">
        <f>VLOOKUP(F13,Expertise,2,FALSE)</f>
        <v>4</v>
      </c>
      <c r="H13" s="138"/>
      <c r="I13" s="139"/>
      <c r="J13" s="139"/>
      <c r="K13" s="118">
        <v>2.4000000000000004</v>
      </c>
      <c r="L13" s="140"/>
      <c r="M13" s="139"/>
      <c r="N13" s="139"/>
      <c r="O13" s="139"/>
      <c r="P13" s="139"/>
      <c r="Q13" s="139"/>
      <c r="R13" s="139"/>
      <c r="S13" s="139"/>
      <c r="T13" s="139"/>
      <c r="U13" s="139"/>
      <c r="V13" s="139"/>
      <c r="W13" s="139"/>
      <c r="X13" s="139"/>
      <c r="Y13" s="139"/>
      <c r="Z13" s="139"/>
      <c r="AA13" s="139"/>
      <c r="AB13" s="139"/>
      <c r="AC13" s="139"/>
      <c r="AD13" s="139"/>
      <c r="AE13" s="139"/>
      <c r="AF13" s="139"/>
      <c r="AG13" s="139"/>
      <c r="AH13" s="139"/>
    </row>
    <row r="14" spans="1:34" outlineLevel="1" x14ac:dyDescent="0.25">
      <c r="A14" s="121">
        <f t="shared" si="2"/>
        <v>2.5</v>
      </c>
      <c r="B14" s="122" t="str">
        <f t="shared" si="4"/>
        <v>Poste 002</v>
      </c>
      <c r="C14" s="141"/>
      <c r="D14" s="142"/>
      <c r="E14" s="142"/>
      <c r="F14" s="142"/>
      <c r="G14" s="143">
        <f t="shared" ref="G14" si="5">SUM(G11:G13)</f>
        <v>10</v>
      </c>
      <c r="H14" s="138"/>
      <c r="I14" s="139"/>
      <c r="J14" s="139"/>
      <c r="K14" s="118">
        <v>2.5000000000000004</v>
      </c>
      <c r="L14" s="140"/>
      <c r="M14" s="139"/>
      <c r="N14" s="139"/>
      <c r="O14" s="139"/>
      <c r="P14" s="139"/>
      <c r="Q14" s="139"/>
      <c r="R14" s="139"/>
      <c r="S14" s="139"/>
      <c r="T14" s="139"/>
      <c r="U14" s="139"/>
      <c r="V14" s="139"/>
      <c r="W14" s="139"/>
      <c r="X14" s="139"/>
      <c r="Y14" s="139"/>
      <c r="Z14" s="139"/>
      <c r="AA14" s="139"/>
      <c r="AB14" s="139"/>
      <c r="AC14" s="139"/>
      <c r="AD14" s="139"/>
      <c r="AE14" s="139"/>
      <c r="AF14" s="139"/>
      <c r="AG14" s="139"/>
      <c r="AH14" s="139"/>
    </row>
    <row r="15" spans="1:34" outlineLevel="1" x14ac:dyDescent="0.25">
      <c r="A15" s="121">
        <f t="shared" si="2"/>
        <v>2.6</v>
      </c>
      <c r="B15" s="122" t="str">
        <f t="shared" si="4"/>
        <v>Poste 002</v>
      </c>
      <c r="C15" s="141"/>
      <c r="D15" s="142"/>
      <c r="E15" s="142"/>
      <c r="F15" s="142"/>
      <c r="G15" s="144"/>
      <c r="H15" s="138"/>
      <c r="I15" s="139"/>
      <c r="J15" s="139"/>
      <c r="K15" s="118">
        <v>2.6000000000000005</v>
      </c>
      <c r="L15" s="140"/>
      <c r="M15" s="139"/>
      <c r="N15" s="139"/>
      <c r="O15" s="139"/>
      <c r="P15" s="139"/>
      <c r="Q15" s="139"/>
      <c r="R15" s="139"/>
      <c r="S15" s="139"/>
      <c r="T15" s="139"/>
      <c r="U15" s="139"/>
      <c r="V15" s="139"/>
      <c r="W15" s="139"/>
      <c r="X15" s="139"/>
      <c r="Y15" s="139"/>
      <c r="Z15" s="139"/>
      <c r="AA15" s="139"/>
      <c r="AB15" s="139"/>
      <c r="AC15" s="139"/>
      <c r="AD15" s="139"/>
      <c r="AE15" s="139"/>
      <c r="AF15" s="139"/>
      <c r="AG15" s="139"/>
      <c r="AH15" s="139"/>
    </row>
    <row r="16" spans="1:34" ht="23.25" x14ac:dyDescent="0.25">
      <c r="A16" s="121">
        <f t="shared" si="2"/>
        <v>3</v>
      </c>
      <c r="B16" s="122" t="str">
        <f t="shared" ref="B16" si="6">C16</f>
        <v>Poste 003</v>
      </c>
      <c r="C16" s="123" t="str">
        <f>VLOOKUP(A16,Source!$A:$B,2,FALSE)</f>
        <v>Poste 003</v>
      </c>
      <c r="D16" s="124"/>
      <c r="E16" s="124"/>
      <c r="F16" s="124"/>
      <c r="G16" s="124"/>
      <c r="H16" s="118">
        <f t="shared" ref="H16" si="7">SUM(G18:G20)</f>
        <v>3</v>
      </c>
      <c r="I16" s="139"/>
      <c r="J16" s="139"/>
      <c r="K16" s="118">
        <v>3</v>
      </c>
      <c r="L16" s="140"/>
      <c r="M16" s="139"/>
      <c r="N16" s="139"/>
      <c r="O16" s="139"/>
      <c r="P16" s="139"/>
      <c r="Q16" s="139"/>
      <c r="R16" s="139"/>
      <c r="S16" s="139"/>
      <c r="T16" s="139"/>
      <c r="U16" s="139"/>
      <c r="V16" s="139"/>
      <c r="W16" s="139"/>
      <c r="X16" s="139"/>
      <c r="Y16" s="139"/>
      <c r="Z16" s="139"/>
      <c r="AA16" s="139"/>
      <c r="AB16" s="139"/>
      <c r="AC16" s="139"/>
      <c r="AD16" s="139"/>
      <c r="AE16" s="139"/>
      <c r="AF16" s="139"/>
      <c r="AG16" s="139"/>
      <c r="AH16" s="139"/>
    </row>
    <row r="17" spans="1:34" s="134" customFormat="1" outlineLevel="1" x14ac:dyDescent="0.25">
      <c r="A17" s="121">
        <f t="shared" si="2"/>
        <v>3.1</v>
      </c>
      <c r="B17" s="122" t="str">
        <f t="shared" ref="B17:B22" si="8">B16</f>
        <v>Poste 003</v>
      </c>
      <c r="C17" s="127" t="s">
        <v>0</v>
      </c>
      <c r="D17" s="128"/>
      <c r="E17" s="128"/>
      <c r="F17" s="129" t="s">
        <v>1</v>
      </c>
      <c r="G17" s="130" t="s">
        <v>2</v>
      </c>
      <c r="H17" s="131"/>
      <c r="I17" s="132"/>
      <c r="J17" s="132"/>
      <c r="K17" s="118">
        <v>3.1</v>
      </c>
      <c r="L17" s="133"/>
      <c r="M17" s="132"/>
      <c r="N17" s="132"/>
      <c r="O17" s="132"/>
      <c r="P17" s="132"/>
      <c r="Q17" s="132"/>
      <c r="R17" s="132"/>
      <c r="S17" s="132"/>
      <c r="T17" s="132"/>
      <c r="U17" s="132"/>
      <c r="V17" s="132"/>
      <c r="W17" s="132"/>
      <c r="X17" s="132"/>
      <c r="Y17" s="132"/>
      <c r="Z17" s="132"/>
      <c r="AA17" s="132"/>
      <c r="AB17" s="132"/>
      <c r="AC17" s="132"/>
      <c r="AD17" s="132"/>
      <c r="AE17" s="132"/>
      <c r="AF17" s="132"/>
      <c r="AG17" s="132"/>
      <c r="AH17" s="132"/>
    </row>
    <row r="18" spans="1:34" outlineLevel="1" x14ac:dyDescent="0.25">
      <c r="A18" s="121">
        <f t="shared" si="2"/>
        <v>3.2</v>
      </c>
      <c r="B18" s="122" t="str">
        <f t="shared" si="8"/>
        <v>Poste 003</v>
      </c>
      <c r="C18" s="135" t="s">
        <v>107</v>
      </c>
      <c r="D18" s="136"/>
      <c r="E18" s="136"/>
      <c r="F18" s="18" t="s">
        <v>126</v>
      </c>
      <c r="G18" s="137">
        <f>VLOOKUP(F18,Autonomie,2,FALSE)</f>
        <v>1</v>
      </c>
      <c r="H18" s="138"/>
      <c r="I18" s="139"/>
      <c r="J18" s="139"/>
      <c r="K18" s="118">
        <v>3.2</v>
      </c>
      <c r="L18" s="140"/>
      <c r="M18" s="139"/>
      <c r="N18" s="139"/>
      <c r="O18" s="139"/>
      <c r="P18" s="139"/>
      <c r="Q18" s="139"/>
      <c r="R18" s="139"/>
      <c r="S18" s="139"/>
      <c r="T18" s="139"/>
      <c r="U18" s="139"/>
      <c r="V18" s="139"/>
      <c r="W18" s="139"/>
      <c r="X18" s="139"/>
      <c r="Y18" s="139"/>
      <c r="Z18" s="139"/>
      <c r="AA18" s="139"/>
      <c r="AB18" s="139"/>
      <c r="AC18" s="139"/>
      <c r="AD18" s="139"/>
      <c r="AE18" s="139"/>
      <c r="AF18" s="139"/>
      <c r="AG18" s="139"/>
      <c r="AH18" s="139"/>
    </row>
    <row r="19" spans="1:34" outlineLevel="1" x14ac:dyDescent="0.25">
      <c r="A19" s="121">
        <f t="shared" si="2"/>
        <v>3.3</v>
      </c>
      <c r="B19" s="122" t="str">
        <f t="shared" si="8"/>
        <v>Poste 003</v>
      </c>
      <c r="C19" s="135" t="s">
        <v>108</v>
      </c>
      <c r="D19" s="136"/>
      <c r="E19" s="136"/>
      <c r="F19" s="18" t="s">
        <v>118</v>
      </c>
      <c r="G19" s="137">
        <f>VLOOKUP(F19,Technicité,2,FALSE)</f>
        <v>1</v>
      </c>
      <c r="H19" s="138"/>
      <c r="I19" s="139"/>
      <c r="J19" s="139"/>
      <c r="K19" s="118">
        <v>3.3000000000000003</v>
      </c>
      <c r="L19" s="140"/>
      <c r="M19" s="139"/>
      <c r="N19" s="139"/>
      <c r="O19" s="139"/>
      <c r="P19" s="139"/>
      <c r="Q19" s="139"/>
      <c r="R19" s="139"/>
      <c r="S19" s="139"/>
      <c r="T19" s="139"/>
      <c r="U19" s="139"/>
      <c r="V19" s="139"/>
      <c r="W19" s="139"/>
      <c r="X19" s="139"/>
      <c r="Y19" s="139"/>
      <c r="Z19" s="139"/>
      <c r="AA19" s="139"/>
      <c r="AB19" s="139"/>
      <c r="AC19" s="139"/>
      <c r="AD19" s="139"/>
      <c r="AE19" s="139"/>
      <c r="AF19" s="139"/>
      <c r="AG19" s="139"/>
      <c r="AH19" s="139"/>
    </row>
    <row r="20" spans="1:34" outlineLevel="1" x14ac:dyDescent="0.25">
      <c r="A20" s="121">
        <f t="shared" si="2"/>
        <v>3.4</v>
      </c>
      <c r="B20" s="122" t="str">
        <f t="shared" si="8"/>
        <v>Poste 003</v>
      </c>
      <c r="C20" s="135" t="s">
        <v>130</v>
      </c>
      <c r="D20" s="136"/>
      <c r="E20" s="136"/>
      <c r="F20" s="18" t="s">
        <v>118</v>
      </c>
      <c r="G20" s="137">
        <f>VLOOKUP(F20,Expertise,2,FALSE)</f>
        <v>1</v>
      </c>
      <c r="H20" s="138"/>
      <c r="I20" s="139"/>
      <c r="J20" s="139"/>
      <c r="K20" s="118">
        <v>3.4000000000000004</v>
      </c>
      <c r="L20" s="140"/>
      <c r="M20" s="139"/>
      <c r="N20" s="139"/>
      <c r="O20" s="139"/>
      <c r="P20" s="139"/>
      <c r="Q20" s="139"/>
      <c r="R20" s="139"/>
      <c r="S20" s="139"/>
      <c r="T20" s="139"/>
      <c r="U20" s="139"/>
      <c r="V20" s="139"/>
      <c r="W20" s="139"/>
      <c r="X20" s="139"/>
      <c r="Y20" s="139"/>
      <c r="Z20" s="139"/>
      <c r="AA20" s="139"/>
      <c r="AB20" s="139"/>
      <c r="AC20" s="139"/>
      <c r="AD20" s="139"/>
      <c r="AE20" s="139"/>
      <c r="AF20" s="139"/>
      <c r="AG20" s="139"/>
      <c r="AH20" s="139"/>
    </row>
    <row r="21" spans="1:34" outlineLevel="1" x14ac:dyDescent="0.25">
      <c r="A21" s="121">
        <f t="shared" si="2"/>
        <v>3.5</v>
      </c>
      <c r="B21" s="122" t="str">
        <f t="shared" si="8"/>
        <v>Poste 003</v>
      </c>
      <c r="C21" s="141"/>
      <c r="D21" s="142"/>
      <c r="E21" s="142"/>
      <c r="F21" s="142"/>
      <c r="G21" s="143">
        <f t="shared" ref="G21" si="9">SUM(G18:G20)</f>
        <v>3</v>
      </c>
      <c r="H21" s="138"/>
      <c r="I21" s="139"/>
      <c r="J21" s="139"/>
      <c r="K21" s="118">
        <v>3.5000000000000004</v>
      </c>
      <c r="L21" s="140"/>
      <c r="M21" s="139"/>
      <c r="N21" s="139"/>
      <c r="O21" s="139"/>
      <c r="P21" s="139"/>
      <c r="Q21" s="139"/>
      <c r="R21" s="139"/>
      <c r="S21" s="139"/>
      <c r="T21" s="139"/>
      <c r="U21" s="139"/>
      <c r="V21" s="139"/>
      <c r="W21" s="139"/>
      <c r="X21" s="139"/>
      <c r="Y21" s="139"/>
      <c r="Z21" s="139"/>
      <c r="AA21" s="139"/>
      <c r="AB21" s="139"/>
      <c r="AC21" s="139"/>
      <c r="AD21" s="139"/>
      <c r="AE21" s="139"/>
      <c r="AF21" s="139"/>
      <c r="AG21" s="139"/>
      <c r="AH21" s="139"/>
    </row>
    <row r="22" spans="1:34" outlineLevel="1" x14ac:dyDescent="0.25">
      <c r="A22" s="121">
        <f t="shared" si="2"/>
        <v>3.6</v>
      </c>
      <c r="B22" s="122" t="str">
        <f t="shared" si="8"/>
        <v>Poste 003</v>
      </c>
      <c r="C22" s="141"/>
      <c r="D22" s="142"/>
      <c r="E22" s="142"/>
      <c r="F22" s="142"/>
      <c r="G22" s="144"/>
      <c r="H22" s="138"/>
      <c r="I22" s="139"/>
      <c r="J22" s="139"/>
      <c r="K22" s="118">
        <v>3.6000000000000005</v>
      </c>
      <c r="L22" s="140"/>
      <c r="M22" s="139"/>
      <c r="N22" s="139"/>
      <c r="O22" s="139"/>
      <c r="P22" s="139"/>
      <c r="Q22" s="139"/>
      <c r="R22" s="139"/>
      <c r="S22" s="139"/>
      <c r="T22" s="139"/>
      <c r="U22" s="139"/>
      <c r="V22" s="139"/>
      <c r="W22" s="139"/>
      <c r="X22" s="139"/>
      <c r="Y22" s="139"/>
      <c r="Z22" s="139"/>
      <c r="AA22" s="139"/>
      <c r="AB22" s="139"/>
      <c r="AC22" s="139"/>
      <c r="AD22" s="139"/>
      <c r="AE22" s="139"/>
      <c r="AF22" s="139"/>
      <c r="AG22" s="139"/>
      <c r="AH22" s="139"/>
    </row>
    <row r="23" spans="1:34" ht="23.25" x14ac:dyDescent="0.25">
      <c r="A23" s="121">
        <f t="shared" si="2"/>
        <v>4</v>
      </c>
      <c r="B23" s="122" t="str">
        <f t="shared" ref="B23" si="10">C23</f>
        <v>Poste 004</v>
      </c>
      <c r="C23" s="123" t="str">
        <f>VLOOKUP(A23,Source!$A:$B,2,FALSE)</f>
        <v>Poste 004</v>
      </c>
      <c r="D23" s="124"/>
      <c r="E23" s="124"/>
      <c r="F23" s="124"/>
      <c r="G23" s="124"/>
      <c r="H23" s="118">
        <f t="shared" ref="H23" si="11">SUM(G25:G27)</f>
        <v>6</v>
      </c>
      <c r="I23" s="139"/>
      <c r="J23" s="139"/>
      <c r="K23" s="118">
        <v>4</v>
      </c>
      <c r="L23" s="140"/>
      <c r="M23" s="139"/>
      <c r="N23" s="139"/>
      <c r="O23" s="139"/>
      <c r="P23" s="139"/>
      <c r="Q23" s="139"/>
      <c r="R23" s="139"/>
      <c r="S23" s="139"/>
      <c r="T23" s="139"/>
      <c r="U23" s="139"/>
      <c r="V23" s="139"/>
      <c r="W23" s="139"/>
      <c r="X23" s="139"/>
      <c r="Y23" s="139"/>
      <c r="Z23" s="139"/>
      <c r="AA23" s="139"/>
      <c r="AB23" s="139"/>
      <c r="AC23" s="139"/>
      <c r="AD23" s="139"/>
      <c r="AE23" s="139"/>
      <c r="AF23" s="139"/>
      <c r="AG23" s="139"/>
      <c r="AH23" s="139"/>
    </row>
    <row r="24" spans="1:34" outlineLevel="1" x14ac:dyDescent="0.25">
      <c r="A24" s="121">
        <f t="shared" si="2"/>
        <v>4.0999999999999996</v>
      </c>
      <c r="B24" s="122" t="str">
        <f t="shared" ref="B24:B29" si="12">B23</f>
        <v>Poste 004</v>
      </c>
      <c r="C24" s="127" t="s">
        <v>0</v>
      </c>
      <c r="D24" s="128"/>
      <c r="E24" s="128"/>
      <c r="F24" s="129" t="s">
        <v>1</v>
      </c>
      <c r="G24" s="130" t="s">
        <v>2</v>
      </c>
      <c r="H24" s="131"/>
      <c r="I24" s="139"/>
      <c r="J24" s="139"/>
      <c r="K24" s="118">
        <v>4.0999999999999996</v>
      </c>
      <c r="L24" s="140"/>
      <c r="M24" s="139"/>
      <c r="N24" s="139"/>
      <c r="O24" s="139"/>
      <c r="P24" s="139"/>
      <c r="Q24" s="139"/>
      <c r="R24" s="139"/>
      <c r="S24" s="139"/>
      <c r="T24" s="139"/>
      <c r="U24" s="139"/>
      <c r="V24" s="139"/>
      <c r="W24" s="139"/>
      <c r="X24" s="139"/>
      <c r="Y24" s="139"/>
      <c r="Z24" s="139"/>
      <c r="AA24" s="139"/>
      <c r="AB24" s="139"/>
      <c r="AC24" s="139"/>
      <c r="AD24" s="139"/>
      <c r="AE24" s="139"/>
      <c r="AF24" s="139"/>
      <c r="AG24" s="139"/>
      <c r="AH24" s="139"/>
    </row>
    <row r="25" spans="1:34" outlineLevel="1" x14ac:dyDescent="0.25">
      <c r="A25" s="121">
        <f t="shared" si="2"/>
        <v>4.2</v>
      </c>
      <c r="B25" s="122" t="str">
        <f t="shared" si="12"/>
        <v>Poste 004</v>
      </c>
      <c r="C25" s="135" t="s">
        <v>107</v>
      </c>
      <c r="D25" s="136"/>
      <c r="E25" s="136"/>
      <c r="F25" s="18" t="s">
        <v>126</v>
      </c>
      <c r="G25" s="137">
        <f>VLOOKUP(F25,Autonomie,2,FALSE)</f>
        <v>1</v>
      </c>
      <c r="H25" s="138"/>
      <c r="I25" s="139"/>
      <c r="J25" s="139"/>
      <c r="K25" s="118">
        <v>4.1999999999999993</v>
      </c>
      <c r="L25" s="140"/>
      <c r="M25" s="139"/>
      <c r="N25" s="139"/>
      <c r="O25" s="139"/>
      <c r="P25" s="139"/>
      <c r="Q25" s="139"/>
      <c r="R25" s="139"/>
      <c r="S25" s="139"/>
      <c r="T25" s="139"/>
      <c r="U25" s="139"/>
      <c r="V25" s="139"/>
      <c r="W25" s="139"/>
      <c r="X25" s="139"/>
      <c r="Y25" s="139"/>
      <c r="Z25" s="139"/>
      <c r="AA25" s="139"/>
      <c r="AB25" s="139"/>
      <c r="AC25" s="139"/>
      <c r="AD25" s="139"/>
      <c r="AE25" s="139"/>
      <c r="AF25" s="139"/>
      <c r="AG25" s="139"/>
      <c r="AH25" s="139"/>
    </row>
    <row r="26" spans="1:34" outlineLevel="1" x14ac:dyDescent="0.25">
      <c r="A26" s="121">
        <f t="shared" si="2"/>
        <v>4.3</v>
      </c>
      <c r="B26" s="122" t="str">
        <f t="shared" si="12"/>
        <v>Poste 004</v>
      </c>
      <c r="C26" s="135" t="s">
        <v>108</v>
      </c>
      <c r="D26" s="136"/>
      <c r="E26" s="136"/>
      <c r="F26" s="18" t="s">
        <v>118</v>
      </c>
      <c r="G26" s="137">
        <f>VLOOKUP(F26,Technicité,2,FALSE)</f>
        <v>1</v>
      </c>
      <c r="H26" s="138"/>
      <c r="I26" s="139"/>
      <c r="J26" s="139"/>
      <c r="K26" s="118">
        <v>4.2999999999999989</v>
      </c>
      <c r="L26" s="140"/>
      <c r="M26" s="139"/>
      <c r="N26" s="139"/>
      <c r="O26" s="139"/>
      <c r="P26" s="139"/>
      <c r="Q26" s="139"/>
      <c r="R26" s="139"/>
      <c r="S26" s="139"/>
      <c r="T26" s="139"/>
      <c r="U26" s="139"/>
      <c r="V26" s="139"/>
      <c r="W26" s="139"/>
      <c r="X26" s="139"/>
      <c r="Y26" s="139"/>
      <c r="Z26" s="139"/>
      <c r="AA26" s="139"/>
      <c r="AB26" s="139"/>
      <c r="AC26" s="139"/>
      <c r="AD26" s="139"/>
      <c r="AE26" s="139"/>
      <c r="AF26" s="139"/>
      <c r="AG26" s="139"/>
      <c r="AH26" s="139"/>
    </row>
    <row r="27" spans="1:34" outlineLevel="1" x14ac:dyDescent="0.25">
      <c r="A27" s="121">
        <f t="shared" si="2"/>
        <v>4.4000000000000004</v>
      </c>
      <c r="B27" s="122" t="str">
        <f t="shared" si="12"/>
        <v>Poste 004</v>
      </c>
      <c r="C27" s="135" t="s">
        <v>130</v>
      </c>
      <c r="D27" s="136"/>
      <c r="E27" s="136"/>
      <c r="F27" s="18" t="s">
        <v>121</v>
      </c>
      <c r="G27" s="137">
        <f>VLOOKUP(F27,Expertise,2,FALSE)</f>
        <v>4</v>
      </c>
      <c r="H27" s="138"/>
      <c r="I27" s="139"/>
      <c r="J27" s="139"/>
      <c r="K27" s="118">
        <v>4.3999999999999986</v>
      </c>
      <c r="L27" s="140"/>
      <c r="M27" s="139"/>
      <c r="N27" s="139"/>
      <c r="O27" s="139"/>
      <c r="P27" s="139"/>
      <c r="Q27" s="139"/>
      <c r="R27" s="139"/>
      <c r="S27" s="139"/>
      <c r="T27" s="139"/>
      <c r="U27" s="139"/>
      <c r="V27" s="139"/>
      <c r="W27" s="139"/>
      <c r="X27" s="139"/>
      <c r="Y27" s="139"/>
      <c r="Z27" s="139"/>
      <c r="AA27" s="139"/>
      <c r="AB27" s="139"/>
      <c r="AC27" s="139"/>
      <c r="AD27" s="139"/>
      <c r="AE27" s="139"/>
      <c r="AF27" s="139"/>
      <c r="AG27" s="139"/>
      <c r="AH27" s="139"/>
    </row>
    <row r="28" spans="1:34" outlineLevel="1" x14ac:dyDescent="0.25">
      <c r="A28" s="121">
        <f t="shared" si="2"/>
        <v>4.5</v>
      </c>
      <c r="B28" s="122" t="str">
        <f t="shared" si="12"/>
        <v>Poste 004</v>
      </c>
      <c r="C28" s="141"/>
      <c r="D28" s="142"/>
      <c r="E28" s="142"/>
      <c r="F28" s="142"/>
      <c r="G28" s="143">
        <f t="shared" ref="G28" si="13">SUM(G25:G27)</f>
        <v>6</v>
      </c>
      <c r="H28" s="138"/>
      <c r="I28" s="139"/>
      <c r="J28" s="139"/>
      <c r="K28" s="118">
        <v>4.4999999999999982</v>
      </c>
      <c r="L28" s="140"/>
      <c r="M28" s="139"/>
      <c r="N28" s="139"/>
      <c r="O28" s="139"/>
      <c r="P28" s="139"/>
      <c r="Q28" s="139"/>
      <c r="R28" s="139"/>
      <c r="S28" s="139"/>
      <c r="T28" s="139"/>
      <c r="U28" s="139"/>
      <c r="V28" s="139"/>
      <c r="W28" s="139"/>
      <c r="X28" s="139"/>
      <c r="Y28" s="139"/>
      <c r="Z28" s="139"/>
      <c r="AA28" s="139"/>
      <c r="AB28" s="139"/>
      <c r="AC28" s="139"/>
      <c r="AD28" s="139"/>
      <c r="AE28" s="139"/>
      <c r="AF28" s="139"/>
      <c r="AG28" s="139"/>
      <c r="AH28" s="139"/>
    </row>
    <row r="29" spans="1:34" outlineLevel="1" x14ac:dyDescent="0.25">
      <c r="A29" s="121">
        <f t="shared" si="2"/>
        <v>4.5999999999999996</v>
      </c>
      <c r="B29" s="122" t="str">
        <f t="shared" si="12"/>
        <v>Poste 004</v>
      </c>
      <c r="C29" s="141"/>
      <c r="D29" s="142"/>
      <c r="E29" s="142"/>
      <c r="F29" s="142"/>
      <c r="G29" s="144"/>
      <c r="H29" s="138"/>
      <c r="I29" s="139"/>
      <c r="J29" s="139"/>
      <c r="K29" s="118">
        <v>4.5999999999999979</v>
      </c>
      <c r="L29" s="140"/>
      <c r="M29" s="139"/>
      <c r="N29" s="139"/>
      <c r="O29" s="139"/>
      <c r="P29" s="139"/>
      <c r="Q29" s="139"/>
      <c r="R29" s="139"/>
      <c r="S29" s="139"/>
      <c r="T29" s="139"/>
      <c r="U29" s="139"/>
      <c r="V29" s="139"/>
      <c r="W29" s="139"/>
      <c r="X29" s="139"/>
      <c r="Y29" s="139"/>
      <c r="Z29" s="139"/>
      <c r="AA29" s="139"/>
      <c r="AB29" s="139"/>
      <c r="AC29" s="139"/>
      <c r="AD29" s="139"/>
      <c r="AE29" s="139"/>
      <c r="AF29" s="139"/>
      <c r="AG29" s="139"/>
      <c r="AH29" s="139"/>
    </row>
    <row r="30" spans="1:34" ht="23.25" x14ac:dyDescent="0.25">
      <c r="A30" s="121">
        <f t="shared" si="2"/>
        <v>5</v>
      </c>
      <c r="B30" s="122" t="str">
        <f t="shared" ref="B30" si="14">C30</f>
        <v>Poste 005</v>
      </c>
      <c r="C30" s="123" t="str">
        <f>VLOOKUP(A30,Source!$A:$B,2,FALSE)</f>
        <v>Poste 005</v>
      </c>
      <c r="D30" s="124"/>
      <c r="E30" s="124"/>
      <c r="F30" s="124"/>
      <c r="G30" s="124"/>
      <c r="H30" s="118" t="e">
        <f t="shared" ref="H30" si="15">SUM(G32:G34)</f>
        <v>#N/A</v>
      </c>
      <c r="I30" s="139"/>
      <c r="J30" s="139"/>
      <c r="K30" s="118">
        <v>5</v>
      </c>
      <c r="L30" s="140"/>
      <c r="M30" s="139"/>
      <c r="N30" s="139"/>
      <c r="O30" s="139"/>
      <c r="P30" s="139"/>
      <c r="Q30" s="139"/>
      <c r="R30" s="139"/>
      <c r="S30" s="139"/>
      <c r="T30" s="139"/>
      <c r="U30" s="139"/>
      <c r="V30" s="139"/>
      <c r="W30" s="139"/>
      <c r="X30" s="139"/>
      <c r="Y30" s="139"/>
      <c r="Z30" s="139"/>
      <c r="AA30" s="139"/>
      <c r="AB30" s="139"/>
      <c r="AC30" s="139"/>
      <c r="AD30" s="139"/>
      <c r="AE30" s="139"/>
      <c r="AF30" s="139"/>
      <c r="AG30" s="139"/>
      <c r="AH30" s="139"/>
    </row>
    <row r="31" spans="1:34" outlineLevel="1" x14ac:dyDescent="0.25">
      <c r="A31" s="121">
        <f t="shared" si="2"/>
        <v>5.0999999999999996</v>
      </c>
      <c r="B31" s="122" t="str">
        <f t="shared" ref="B31:B36" si="16">B30</f>
        <v>Poste 005</v>
      </c>
      <c r="C31" s="127" t="s">
        <v>0</v>
      </c>
      <c r="D31" s="128"/>
      <c r="E31" s="128"/>
      <c r="F31" s="129" t="s">
        <v>1</v>
      </c>
      <c r="G31" s="130" t="s">
        <v>2</v>
      </c>
      <c r="H31" s="131"/>
      <c r="I31" s="139"/>
      <c r="J31" s="139"/>
      <c r="K31" s="118">
        <v>5.0999999999999996</v>
      </c>
      <c r="L31" s="140"/>
      <c r="M31" s="139"/>
      <c r="N31" s="139"/>
      <c r="O31" s="139"/>
      <c r="P31" s="139"/>
      <c r="Q31" s="139"/>
      <c r="R31" s="139"/>
      <c r="S31" s="139"/>
      <c r="T31" s="139"/>
      <c r="U31" s="139"/>
      <c r="V31" s="139"/>
      <c r="W31" s="139"/>
      <c r="X31" s="139"/>
      <c r="Y31" s="139"/>
      <c r="Z31" s="139"/>
      <c r="AA31" s="139"/>
      <c r="AB31" s="139"/>
      <c r="AC31" s="139"/>
      <c r="AD31" s="139"/>
      <c r="AE31" s="139"/>
      <c r="AF31" s="139"/>
      <c r="AG31" s="139"/>
      <c r="AH31" s="139"/>
    </row>
    <row r="32" spans="1:34" outlineLevel="1" x14ac:dyDescent="0.25">
      <c r="A32" s="121">
        <f t="shared" si="2"/>
        <v>5.2</v>
      </c>
      <c r="B32" s="122" t="str">
        <f t="shared" si="16"/>
        <v>Poste 005</v>
      </c>
      <c r="C32" s="135" t="s">
        <v>107</v>
      </c>
      <c r="D32" s="136"/>
      <c r="E32" s="136"/>
      <c r="F32" s="18"/>
      <c r="G32" s="137" t="e">
        <f>VLOOKUP(F32,Autonomie,2,FALSE)</f>
        <v>#N/A</v>
      </c>
      <c r="H32" s="138"/>
      <c r="I32" s="139"/>
      <c r="J32" s="139"/>
      <c r="K32" s="118">
        <v>5.1999999999999993</v>
      </c>
      <c r="L32" s="140"/>
      <c r="M32" s="139"/>
      <c r="N32" s="139"/>
      <c r="O32" s="139"/>
      <c r="P32" s="139"/>
      <c r="Q32" s="139"/>
      <c r="R32" s="139"/>
      <c r="S32" s="139"/>
      <c r="T32" s="139"/>
      <c r="U32" s="139"/>
      <c r="V32" s="139"/>
      <c r="W32" s="139"/>
      <c r="X32" s="139"/>
      <c r="Y32" s="139"/>
      <c r="Z32" s="139"/>
      <c r="AA32" s="139"/>
      <c r="AB32" s="139"/>
      <c r="AC32" s="139"/>
      <c r="AD32" s="139"/>
      <c r="AE32" s="139"/>
      <c r="AF32" s="139"/>
      <c r="AG32" s="139"/>
      <c r="AH32" s="139"/>
    </row>
    <row r="33" spans="1:34" outlineLevel="1" x14ac:dyDescent="0.25">
      <c r="A33" s="121">
        <f t="shared" si="2"/>
        <v>5.3</v>
      </c>
      <c r="B33" s="122" t="str">
        <f t="shared" si="16"/>
        <v>Poste 005</v>
      </c>
      <c r="C33" s="135" t="s">
        <v>108</v>
      </c>
      <c r="D33" s="136"/>
      <c r="E33" s="136"/>
      <c r="F33" s="18"/>
      <c r="G33" s="137" t="e">
        <f>VLOOKUP(F33,Technicité,2,FALSE)</f>
        <v>#N/A</v>
      </c>
      <c r="H33" s="138"/>
      <c r="I33" s="139"/>
      <c r="J33" s="139"/>
      <c r="K33" s="118">
        <v>5.2999999999999989</v>
      </c>
      <c r="L33" s="140"/>
      <c r="M33" s="139"/>
      <c r="N33" s="139"/>
      <c r="O33" s="139"/>
      <c r="P33" s="139"/>
      <c r="Q33" s="139"/>
      <c r="R33" s="139"/>
      <c r="S33" s="139"/>
      <c r="T33" s="139"/>
      <c r="U33" s="139"/>
      <c r="V33" s="139"/>
      <c r="W33" s="139"/>
      <c r="X33" s="139"/>
      <c r="Y33" s="139"/>
      <c r="Z33" s="139"/>
      <c r="AA33" s="139"/>
      <c r="AB33" s="139"/>
      <c r="AC33" s="139"/>
      <c r="AD33" s="139"/>
      <c r="AE33" s="139"/>
      <c r="AF33" s="139"/>
      <c r="AG33" s="139"/>
      <c r="AH33" s="139"/>
    </row>
    <row r="34" spans="1:34" outlineLevel="1" x14ac:dyDescent="0.25">
      <c r="A34" s="121">
        <f t="shared" si="2"/>
        <v>5.4</v>
      </c>
      <c r="B34" s="122" t="str">
        <f t="shared" si="16"/>
        <v>Poste 005</v>
      </c>
      <c r="C34" s="135" t="s">
        <v>130</v>
      </c>
      <c r="D34" s="136"/>
      <c r="E34" s="136"/>
      <c r="F34" s="18"/>
      <c r="G34" s="137" t="e">
        <f>VLOOKUP(F34,Expertise,2,FALSE)</f>
        <v>#N/A</v>
      </c>
      <c r="H34" s="138"/>
      <c r="I34" s="139"/>
      <c r="J34" s="139"/>
      <c r="K34" s="118">
        <v>5.3999999999999986</v>
      </c>
      <c r="L34" s="140"/>
      <c r="M34" s="139"/>
      <c r="N34" s="139"/>
      <c r="O34" s="139"/>
      <c r="P34" s="139"/>
      <c r="Q34" s="139"/>
      <c r="R34" s="139"/>
      <c r="S34" s="139"/>
      <c r="T34" s="139"/>
      <c r="U34" s="139"/>
      <c r="V34" s="139"/>
      <c r="W34" s="139"/>
      <c r="X34" s="139"/>
      <c r="Y34" s="139"/>
      <c r="Z34" s="139"/>
      <c r="AA34" s="139"/>
      <c r="AB34" s="139"/>
      <c r="AC34" s="139"/>
      <c r="AD34" s="139"/>
      <c r="AE34" s="139"/>
      <c r="AF34" s="139"/>
      <c r="AG34" s="139"/>
      <c r="AH34" s="139"/>
    </row>
    <row r="35" spans="1:34" outlineLevel="1" x14ac:dyDescent="0.25">
      <c r="A35" s="121">
        <f t="shared" si="2"/>
        <v>5.5</v>
      </c>
      <c r="B35" s="122" t="str">
        <f t="shared" si="16"/>
        <v>Poste 005</v>
      </c>
      <c r="C35" s="141"/>
      <c r="D35" s="142"/>
      <c r="E35" s="142"/>
      <c r="F35" s="142"/>
      <c r="G35" s="143" t="e">
        <f t="shared" ref="G35" si="17">SUM(G32:G34)</f>
        <v>#N/A</v>
      </c>
      <c r="H35" s="138"/>
      <c r="I35" s="139"/>
      <c r="J35" s="139"/>
      <c r="K35" s="118">
        <v>5.4999999999999982</v>
      </c>
      <c r="L35" s="140"/>
      <c r="M35" s="139"/>
      <c r="N35" s="139"/>
      <c r="O35" s="139"/>
      <c r="P35" s="139"/>
      <c r="Q35" s="139"/>
      <c r="R35" s="139"/>
      <c r="S35" s="139"/>
      <c r="T35" s="139"/>
      <c r="U35" s="139"/>
      <c r="V35" s="139"/>
      <c r="W35" s="139"/>
      <c r="X35" s="139"/>
      <c r="Y35" s="139"/>
      <c r="Z35" s="139"/>
      <c r="AA35" s="139"/>
      <c r="AB35" s="139"/>
      <c r="AC35" s="139"/>
      <c r="AD35" s="139"/>
      <c r="AE35" s="139"/>
      <c r="AF35" s="139"/>
      <c r="AG35" s="139"/>
      <c r="AH35" s="139"/>
    </row>
    <row r="36" spans="1:34" outlineLevel="1" x14ac:dyDescent="0.25">
      <c r="A36" s="121">
        <f t="shared" si="2"/>
        <v>5.6</v>
      </c>
      <c r="B36" s="122" t="str">
        <f t="shared" si="16"/>
        <v>Poste 005</v>
      </c>
      <c r="C36" s="141"/>
      <c r="D36" s="142"/>
      <c r="E36" s="142"/>
      <c r="F36" s="142"/>
      <c r="G36" s="144"/>
      <c r="H36" s="138"/>
      <c r="I36" s="139"/>
      <c r="J36" s="139"/>
      <c r="K36" s="118">
        <v>5.5999999999999979</v>
      </c>
      <c r="L36" s="140"/>
      <c r="M36" s="139"/>
      <c r="N36" s="139"/>
      <c r="O36" s="139"/>
      <c r="P36" s="139"/>
      <c r="Q36" s="139"/>
      <c r="R36" s="139"/>
      <c r="S36" s="139"/>
      <c r="T36" s="139"/>
      <c r="U36" s="139"/>
      <c r="V36" s="139"/>
      <c r="W36" s="139"/>
      <c r="X36" s="139"/>
      <c r="Y36" s="139"/>
      <c r="Z36" s="139"/>
      <c r="AA36" s="139"/>
      <c r="AB36" s="139"/>
      <c r="AC36" s="139"/>
      <c r="AD36" s="139"/>
      <c r="AE36" s="139"/>
      <c r="AF36" s="139"/>
      <c r="AG36" s="139"/>
      <c r="AH36" s="139"/>
    </row>
    <row r="37" spans="1:34" ht="23.25" x14ac:dyDescent="0.25">
      <c r="A37" s="121">
        <f t="shared" si="2"/>
        <v>6</v>
      </c>
      <c r="B37" s="122" t="e">
        <f t="shared" ref="B37" si="18">C37</f>
        <v>#N/A</v>
      </c>
      <c r="C37" s="123" t="e">
        <f>VLOOKUP(A37,Source!$A:$B,2,FALSE)</f>
        <v>#N/A</v>
      </c>
      <c r="D37" s="124"/>
      <c r="E37" s="124"/>
      <c r="F37" s="124"/>
      <c r="G37" s="124"/>
      <c r="H37" s="118" t="e">
        <f t="shared" ref="H37" si="19">SUM(G39:G41)</f>
        <v>#N/A</v>
      </c>
      <c r="I37" s="139"/>
      <c r="J37" s="139"/>
      <c r="K37" s="118">
        <v>6</v>
      </c>
      <c r="L37" s="140"/>
      <c r="M37" s="139"/>
      <c r="N37" s="139"/>
      <c r="O37" s="139"/>
      <c r="P37" s="139"/>
      <c r="Q37" s="139"/>
      <c r="R37" s="139"/>
      <c r="S37" s="139"/>
      <c r="T37" s="139"/>
      <c r="U37" s="139"/>
      <c r="V37" s="139"/>
      <c r="W37" s="139"/>
      <c r="X37" s="139"/>
      <c r="Y37" s="139"/>
      <c r="Z37" s="139"/>
      <c r="AA37" s="139"/>
      <c r="AB37" s="139"/>
      <c r="AC37" s="139"/>
      <c r="AD37" s="139"/>
      <c r="AE37" s="139"/>
      <c r="AF37" s="139"/>
      <c r="AG37" s="139"/>
      <c r="AH37" s="139"/>
    </row>
    <row r="38" spans="1:34" outlineLevel="1" x14ac:dyDescent="0.25">
      <c r="A38" s="121">
        <f t="shared" si="2"/>
        <v>6.1</v>
      </c>
      <c r="B38" s="122" t="e">
        <f t="shared" ref="B38:B43" si="20">B37</f>
        <v>#N/A</v>
      </c>
      <c r="C38" s="127" t="s">
        <v>0</v>
      </c>
      <c r="D38" s="128"/>
      <c r="E38" s="128"/>
      <c r="F38" s="129" t="s">
        <v>1</v>
      </c>
      <c r="G38" s="130" t="s">
        <v>2</v>
      </c>
      <c r="H38" s="131"/>
      <c r="I38" s="139"/>
      <c r="J38" s="139"/>
      <c r="K38" s="118">
        <v>6.1</v>
      </c>
      <c r="L38" s="140"/>
      <c r="M38" s="139"/>
      <c r="N38" s="139"/>
      <c r="O38" s="139"/>
      <c r="P38" s="139"/>
      <c r="Q38" s="139"/>
      <c r="R38" s="139"/>
      <c r="S38" s="139"/>
      <c r="T38" s="139"/>
      <c r="U38" s="139"/>
      <c r="V38" s="139"/>
      <c r="W38" s="139"/>
      <c r="X38" s="139"/>
      <c r="Y38" s="139"/>
      <c r="Z38" s="139"/>
      <c r="AA38" s="139"/>
      <c r="AB38" s="139"/>
      <c r="AC38" s="139"/>
      <c r="AD38" s="139"/>
      <c r="AE38" s="139"/>
      <c r="AF38" s="139"/>
      <c r="AG38" s="139"/>
      <c r="AH38" s="139"/>
    </row>
    <row r="39" spans="1:34" outlineLevel="1" x14ac:dyDescent="0.25">
      <c r="A39" s="121">
        <f t="shared" si="2"/>
        <v>6.2</v>
      </c>
      <c r="B39" s="122" t="e">
        <f t="shared" si="20"/>
        <v>#N/A</v>
      </c>
      <c r="C39" s="135" t="s">
        <v>107</v>
      </c>
      <c r="D39" s="136"/>
      <c r="E39" s="136"/>
      <c r="F39" s="18"/>
      <c r="G39" s="137" t="e">
        <f>VLOOKUP(F39,Autonomie,2,FALSE)</f>
        <v>#N/A</v>
      </c>
      <c r="H39" s="138"/>
      <c r="I39" s="139"/>
      <c r="J39" s="139"/>
      <c r="K39" s="118">
        <v>6.1999999999999993</v>
      </c>
      <c r="L39" s="140"/>
      <c r="M39" s="139"/>
      <c r="N39" s="139"/>
      <c r="O39" s="139"/>
      <c r="P39" s="139"/>
      <c r="Q39" s="139"/>
      <c r="R39" s="139"/>
      <c r="S39" s="139"/>
      <c r="T39" s="139"/>
      <c r="U39" s="139"/>
      <c r="V39" s="139"/>
      <c r="W39" s="139"/>
      <c r="X39" s="139"/>
      <c r="Y39" s="139"/>
      <c r="Z39" s="139"/>
      <c r="AA39" s="139"/>
      <c r="AB39" s="139"/>
      <c r="AC39" s="139"/>
      <c r="AD39" s="139"/>
      <c r="AE39" s="139"/>
      <c r="AF39" s="139"/>
      <c r="AG39" s="139"/>
      <c r="AH39" s="139"/>
    </row>
    <row r="40" spans="1:34" outlineLevel="1" x14ac:dyDescent="0.25">
      <c r="A40" s="121">
        <f t="shared" si="2"/>
        <v>6.3</v>
      </c>
      <c r="B40" s="122" t="e">
        <f t="shared" si="20"/>
        <v>#N/A</v>
      </c>
      <c r="C40" s="135" t="s">
        <v>108</v>
      </c>
      <c r="D40" s="136"/>
      <c r="E40" s="136"/>
      <c r="F40" s="18"/>
      <c r="G40" s="137" t="e">
        <f>VLOOKUP(F40,Technicité,2,FALSE)</f>
        <v>#N/A</v>
      </c>
      <c r="H40" s="138"/>
      <c r="I40" s="139"/>
      <c r="J40" s="139"/>
      <c r="K40" s="118">
        <v>6.2999999999999989</v>
      </c>
      <c r="L40" s="140"/>
      <c r="M40" s="139"/>
      <c r="N40" s="139"/>
      <c r="O40" s="139"/>
      <c r="P40" s="139"/>
      <c r="Q40" s="139"/>
      <c r="R40" s="139"/>
      <c r="S40" s="139"/>
      <c r="T40" s="139"/>
      <c r="U40" s="139"/>
      <c r="V40" s="139"/>
      <c r="W40" s="139"/>
      <c r="X40" s="139"/>
      <c r="Y40" s="139"/>
      <c r="Z40" s="139"/>
      <c r="AA40" s="139"/>
      <c r="AB40" s="139"/>
      <c r="AC40" s="139"/>
      <c r="AD40" s="139"/>
      <c r="AE40" s="139"/>
      <c r="AF40" s="139"/>
      <c r="AG40" s="139"/>
      <c r="AH40" s="139"/>
    </row>
    <row r="41" spans="1:34" outlineLevel="1" x14ac:dyDescent="0.25">
      <c r="A41" s="121">
        <f t="shared" si="2"/>
        <v>6.4</v>
      </c>
      <c r="B41" s="122" t="e">
        <f t="shared" si="20"/>
        <v>#N/A</v>
      </c>
      <c r="C41" s="135" t="s">
        <v>130</v>
      </c>
      <c r="D41" s="136"/>
      <c r="E41" s="136"/>
      <c r="F41" s="18"/>
      <c r="G41" s="137" t="e">
        <f>VLOOKUP(F41,Expertise,2,FALSE)</f>
        <v>#N/A</v>
      </c>
      <c r="H41" s="138"/>
      <c r="I41" s="139"/>
      <c r="J41" s="139"/>
      <c r="K41" s="118">
        <v>6.3999999999999986</v>
      </c>
      <c r="L41" s="140"/>
      <c r="M41" s="139"/>
      <c r="N41" s="139"/>
      <c r="O41" s="139"/>
      <c r="P41" s="139"/>
      <c r="Q41" s="139"/>
      <c r="R41" s="139"/>
      <c r="S41" s="139"/>
      <c r="T41" s="139"/>
      <c r="U41" s="139"/>
      <c r="V41" s="139"/>
      <c r="W41" s="139"/>
      <c r="X41" s="139"/>
      <c r="Y41" s="139"/>
      <c r="Z41" s="139"/>
      <c r="AA41" s="139"/>
      <c r="AB41" s="139"/>
      <c r="AC41" s="139"/>
      <c r="AD41" s="139"/>
      <c r="AE41" s="139"/>
      <c r="AF41" s="139"/>
      <c r="AG41" s="139"/>
      <c r="AH41" s="139"/>
    </row>
    <row r="42" spans="1:34" outlineLevel="1" x14ac:dyDescent="0.25">
      <c r="A42" s="121">
        <f t="shared" si="2"/>
        <v>6.5</v>
      </c>
      <c r="B42" s="122" t="e">
        <f t="shared" si="20"/>
        <v>#N/A</v>
      </c>
      <c r="C42" s="141"/>
      <c r="D42" s="142"/>
      <c r="E42" s="142"/>
      <c r="F42" s="142"/>
      <c r="G42" s="143" t="e">
        <f t="shared" ref="G42" si="21">SUM(G39:G41)</f>
        <v>#N/A</v>
      </c>
      <c r="H42" s="138"/>
      <c r="I42" s="139"/>
      <c r="J42" s="139"/>
      <c r="K42" s="118">
        <v>6.4999999999999982</v>
      </c>
      <c r="L42" s="140"/>
      <c r="M42" s="139"/>
      <c r="N42" s="139"/>
      <c r="O42" s="139"/>
      <c r="P42" s="139"/>
      <c r="Q42" s="139"/>
      <c r="R42" s="139"/>
      <c r="S42" s="139"/>
      <c r="T42" s="139"/>
      <c r="U42" s="139"/>
      <c r="V42" s="139"/>
      <c r="W42" s="139"/>
      <c r="X42" s="139"/>
      <c r="Y42" s="139"/>
      <c r="Z42" s="139"/>
      <c r="AA42" s="139"/>
      <c r="AB42" s="139"/>
      <c r="AC42" s="139"/>
      <c r="AD42" s="139"/>
      <c r="AE42" s="139"/>
      <c r="AF42" s="139"/>
      <c r="AG42" s="139"/>
      <c r="AH42" s="139"/>
    </row>
    <row r="43" spans="1:34" outlineLevel="1" x14ac:dyDescent="0.25">
      <c r="A43" s="121">
        <f t="shared" si="2"/>
        <v>6.6</v>
      </c>
      <c r="B43" s="122" t="e">
        <f t="shared" si="20"/>
        <v>#N/A</v>
      </c>
      <c r="C43" s="141"/>
      <c r="D43" s="142"/>
      <c r="E43" s="142"/>
      <c r="F43" s="142"/>
      <c r="G43" s="144"/>
      <c r="H43" s="138"/>
      <c r="I43" s="139"/>
      <c r="J43" s="139"/>
      <c r="K43" s="118">
        <v>6.5999999999999979</v>
      </c>
      <c r="L43" s="140"/>
      <c r="M43" s="139"/>
      <c r="N43" s="139"/>
      <c r="O43" s="139"/>
      <c r="P43" s="139"/>
      <c r="Q43" s="139"/>
      <c r="R43" s="139"/>
      <c r="S43" s="139"/>
      <c r="T43" s="139"/>
      <c r="U43" s="139"/>
      <c r="V43" s="139"/>
      <c r="W43" s="139"/>
      <c r="X43" s="139"/>
      <c r="Y43" s="139"/>
      <c r="Z43" s="139"/>
      <c r="AA43" s="139"/>
      <c r="AB43" s="139"/>
      <c r="AC43" s="139"/>
      <c r="AD43" s="139"/>
      <c r="AE43" s="139"/>
      <c r="AF43" s="139"/>
      <c r="AG43" s="139"/>
      <c r="AH43" s="139"/>
    </row>
    <row r="44" spans="1:34" ht="23.25" x14ac:dyDescent="0.25">
      <c r="A44" s="121">
        <f t="shared" si="2"/>
        <v>7</v>
      </c>
      <c r="B44" s="122" t="str">
        <f t="shared" ref="B44" si="22">C44</f>
        <v>Poste 006</v>
      </c>
      <c r="C44" s="123" t="str">
        <f>VLOOKUP(A44,Source!$A:$B,2,FALSE)</f>
        <v>Poste 006</v>
      </c>
      <c r="D44" s="124"/>
      <c r="E44" s="124"/>
      <c r="F44" s="124"/>
      <c r="G44" s="124"/>
      <c r="H44" s="118" t="e">
        <f t="shared" ref="H44" si="23">SUM(G46:G48)</f>
        <v>#N/A</v>
      </c>
      <c r="I44" s="139"/>
      <c r="J44" s="139"/>
      <c r="K44" s="118">
        <v>7</v>
      </c>
      <c r="L44" s="140"/>
      <c r="M44" s="139"/>
      <c r="N44" s="139"/>
      <c r="O44" s="139"/>
      <c r="P44" s="139"/>
      <c r="Q44" s="139"/>
      <c r="R44" s="139"/>
      <c r="S44" s="139"/>
      <c r="T44" s="139"/>
      <c r="U44" s="139"/>
      <c r="V44" s="139"/>
      <c r="W44" s="139"/>
      <c r="X44" s="139"/>
      <c r="Y44" s="139"/>
      <c r="Z44" s="139"/>
      <c r="AA44" s="139"/>
      <c r="AB44" s="139"/>
      <c r="AC44" s="139"/>
      <c r="AD44" s="139"/>
      <c r="AE44" s="139"/>
      <c r="AF44" s="139"/>
      <c r="AG44" s="139"/>
      <c r="AH44" s="139"/>
    </row>
    <row r="45" spans="1:34" outlineLevel="1" x14ac:dyDescent="0.25">
      <c r="A45" s="121">
        <f t="shared" si="2"/>
        <v>7.1</v>
      </c>
      <c r="B45" s="122" t="str">
        <f t="shared" ref="B45:B50" si="24">B44</f>
        <v>Poste 006</v>
      </c>
      <c r="C45" s="127" t="s">
        <v>0</v>
      </c>
      <c r="D45" s="128"/>
      <c r="E45" s="128"/>
      <c r="F45" s="129" t="s">
        <v>1</v>
      </c>
      <c r="G45" s="130" t="s">
        <v>2</v>
      </c>
      <c r="H45" s="131"/>
      <c r="I45" s="139"/>
      <c r="J45" s="139"/>
      <c r="K45" s="118">
        <v>7.1</v>
      </c>
      <c r="L45" s="140"/>
      <c r="M45" s="139"/>
      <c r="N45" s="139"/>
      <c r="O45" s="139"/>
      <c r="P45" s="139"/>
      <c r="Q45" s="139"/>
      <c r="R45" s="139"/>
      <c r="S45" s="139"/>
      <c r="T45" s="139"/>
      <c r="U45" s="139"/>
      <c r="V45" s="139"/>
      <c r="W45" s="139"/>
      <c r="X45" s="139"/>
      <c r="Y45" s="139"/>
      <c r="Z45" s="139"/>
      <c r="AA45" s="139"/>
      <c r="AB45" s="139"/>
      <c r="AC45" s="139"/>
      <c r="AD45" s="139"/>
      <c r="AE45" s="139"/>
      <c r="AF45" s="139"/>
      <c r="AG45" s="139"/>
      <c r="AH45" s="139"/>
    </row>
    <row r="46" spans="1:34" outlineLevel="1" x14ac:dyDescent="0.25">
      <c r="A46" s="121">
        <f t="shared" si="2"/>
        <v>7.2</v>
      </c>
      <c r="B46" s="122" t="str">
        <f t="shared" si="24"/>
        <v>Poste 006</v>
      </c>
      <c r="C46" s="135" t="s">
        <v>107</v>
      </c>
      <c r="D46" s="136"/>
      <c r="E46" s="136"/>
      <c r="F46" s="18"/>
      <c r="G46" s="137" t="e">
        <f>VLOOKUP(F46,Autonomie,2,FALSE)</f>
        <v>#N/A</v>
      </c>
      <c r="H46" s="138"/>
      <c r="I46" s="139"/>
      <c r="J46" s="139"/>
      <c r="K46" s="118">
        <v>7.1999999999999993</v>
      </c>
      <c r="L46" s="140"/>
      <c r="M46" s="139"/>
      <c r="N46" s="139"/>
      <c r="O46" s="139"/>
      <c r="P46" s="139"/>
      <c r="Q46" s="139"/>
      <c r="R46" s="139"/>
      <c r="S46" s="139"/>
      <c r="T46" s="139"/>
      <c r="U46" s="139"/>
      <c r="V46" s="139"/>
      <c r="W46" s="139"/>
      <c r="X46" s="139"/>
      <c r="Y46" s="139"/>
      <c r="Z46" s="139"/>
      <c r="AA46" s="139"/>
      <c r="AB46" s="139"/>
      <c r="AC46" s="139"/>
      <c r="AD46" s="139"/>
      <c r="AE46" s="139"/>
      <c r="AF46" s="139"/>
      <c r="AG46" s="139"/>
      <c r="AH46" s="139"/>
    </row>
    <row r="47" spans="1:34" outlineLevel="1" x14ac:dyDescent="0.25">
      <c r="A47" s="121">
        <f t="shared" si="2"/>
        <v>7.3</v>
      </c>
      <c r="B47" s="122" t="str">
        <f t="shared" si="24"/>
        <v>Poste 006</v>
      </c>
      <c r="C47" s="135" t="s">
        <v>108</v>
      </c>
      <c r="D47" s="136"/>
      <c r="E47" s="136"/>
      <c r="F47" s="18"/>
      <c r="G47" s="137" t="e">
        <f>VLOOKUP(F47,Technicité,2,FALSE)</f>
        <v>#N/A</v>
      </c>
      <c r="H47" s="138"/>
      <c r="I47" s="139"/>
      <c r="J47" s="139"/>
      <c r="K47" s="118">
        <v>7.2999999999999989</v>
      </c>
      <c r="L47" s="140"/>
      <c r="M47" s="139"/>
      <c r="N47" s="139"/>
      <c r="O47" s="139"/>
      <c r="P47" s="139"/>
      <c r="Q47" s="139"/>
      <c r="R47" s="139"/>
      <c r="S47" s="139"/>
      <c r="T47" s="139"/>
      <c r="U47" s="139"/>
      <c r="V47" s="139"/>
      <c r="W47" s="139"/>
      <c r="X47" s="139"/>
      <c r="Y47" s="139"/>
      <c r="Z47" s="139"/>
      <c r="AA47" s="139"/>
      <c r="AB47" s="139"/>
      <c r="AC47" s="139"/>
      <c r="AD47" s="139"/>
      <c r="AE47" s="139"/>
      <c r="AF47" s="139"/>
      <c r="AG47" s="139"/>
      <c r="AH47" s="139"/>
    </row>
    <row r="48" spans="1:34" outlineLevel="1" x14ac:dyDescent="0.25">
      <c r="A48" s="121">
        <f t="shared" si="2"/>
        <v>7.4</v>
      </c>
      <c r="B48" s="122" t="str">
        <f t="shared" si="24"/>
        <v>Poste 006</v>
      </c>
      <c r="C48" s="135" t="s">
        <v>130</v>
      </c>
      <c r="D48" s="136"/>
      <c r="E48" s="136"/>
      <c r="F48" s="18"/>
      <c r="G48" s="137" t="e">
        <f>VLOOKUP(F48,Expertise,2,FALSE)</f>
        <v>#N/A</v>
      </c>
      <c r="H48" s="138"/>
      <c r="I48" s="139"/>
      <c r="J48" s="139"/>
      <c r="K48" s="118">
        <v>7.3999999999999986</v>
      </c>
      <c r="L48" s="140"/>
      <c r="M48" s="139"/>
      <c r="N48" s="139"/>
      <c r="O48" s="139"/>
      <c r="P48" s="139"/>
      <c r="Q48" s="139"/>
      <c r="R48" s="139"/>
      <c r="S48" s="139"/>
      <c r="T48" s="139"/>
      <c r="U48" s="139"/>
      <c r="V48" s="139"/>
      <c r="W48" s="139"/>
      <c r="X48" s="139"/>
      <c r="Y48" s="139"/>
      <c r="Z48" s="139"/>
      <c r="AA48" s="139"/>
      <c r="AB48" s="139"/>
      <c r="AC48" s="139"/>
      <c r="AD48" s="139"/>
      <c r="AE48" s="139"/>
      <c r="AF48" s="139"/>
      <c r="AG48" s="139"/>
      <c r="AH48" s="139"/>
    </row>
    <row r="49" spans="1:34" outlineLevel="1" x14ac:dyDescent="0.25">
      <c r="A49" s="121">
        <f t="shared" si="2"/>
        <v>7.5</v>
      </c>
      <c r="B49" s="122" t="str">
        <f t="shared" si="24"/>
        <v>Poste 006</v>
      </c>
      <c r="C49" s="141"/>
      <c r="D49" s="142"/>
      <c r="E49" s="142"/>
      <c r="F49" s="142"/>
      <c r="G49" s="143" t="e">
        <f t="shared" ref="G49" si="25">SUM(G46:G48)</f>
        <v>#N/A</v>
      </c>
      <c r="H49" s="138"/>
      <c r="I49" s="139"/>
      <c r="J49" s="139"/>
      <c r="K49" s="118">
        <v>7.4999999999999982</v>
      </c>
      <c r="L49" s="140"/>
      <c r="M49" s="139"/>
      <c r="N49" s="139"/>
      <c r="O49" s="139"/>
      <c r="P49" s="139"/>
      <c r="Q49" s="139"/>
      <c r="R49" s="139"/>
      <c r="S49" s="139"/>
      <c r="T49" s="139"/>
      <c r="U49" s="139"/>
      <c r="V49" s="139"/>
      <c r="W49" s="139"/>
      <c r="X49" s="139"/>
      <c r="Y49" s="139"/>
      <c r="Z49" s="139"/>
      <c r="AA49" s="139"/>
      <c r="AB49" s="139"/>
      <c r="AC49" s="139"/>
      <c r="AD49" s="139"/>
      <c r="AE49" s="139"/>
      <c r="AF49" s="139"/>
      <c r="AG49" s="139"/>
      <c r="AH49" s="139"/>
    </row>
    <row r="50" spans="1:34" outlineLevel="1" x14ac:dyDescent="0.25">
      <c r="A50" s="121">
        <f t="shared" si="2"/>
        <v>7.6</v>
      </c>
      <c r="B50" s="122" t="str">
        <f t="shared" si="24"/>
        <v>Poste 006</v>
      </c>
      <c r="C50" s="141"/>
      <c r="D50" s="142"/>
      <c r="E50" s="142"/>
      <c r="F50" s="142"/>
      <c r="G50" s="144"/>
      <c r="H50" s="138"/>
      <c r="I50" s="139"/>
      <c r="J50" s="139"/>
      <c r="K50" s="118">
        <v>7.5999999999999979</v>
      </c>
      <c r="L50" s="140"/>
      <c r="M50" s="139"/>
      <c r="N50" s="139"/>
      <c r="O50" s="139"/>
      <c r="P50" s="139"/>
      <c r="Q50" s="139"/>
      <c r="R50" s="139"/>
      <c r="S50" s="139"/>
      <c r="T50" s="139"/>
      <c r="U50" s="139"/>
      <c r="V50" s="139"/>
      <c r="W50" s="139"/>
      <c r="X50" s="139"/>
      <c r="Y50" s="139"/>
      <c r="Z50" s="139"/>
      <c r="AA50" s="139"/>
      <c r="AB50" s="139"/>
      <c r="AC50" s="139"/>
      <c r="AD50" s="139"/>
      <c r="AE50" s="139"/>
      <c r="AF50" s="139"/>
      <c r="AG50" s="139"/>
      <c r="AH50" s="139"/>
    </row>
    <row r="51" spans="1:34" ht="23.25" x14ac:dyDescent="0.25">
      <c r="A51" s="121">
        <f t="shared" si="2"/>
        <v>8</v>
      </c>
      <c r="B51" s="122" t="str">
        <f t="shared" ref="B51" si="26">C51</f>
        <v>Poste 007</v>
      </c>
      <c r="C51" s="123" t="str">
        <f>VLOOKUP(A51,Source!$A:$B,2,FALSE)</f>
        <v>Poste 007</v>
      </c>
      <c r="D51" s="124"/>
      <c r="E51" s="124"/>
      <c r="F51" s="124"/>
      <c r="G51" s="124"/>
      <c r="H51" s="118" t="e">
        <f t="shared" ref="H51" si="27">SUM(G53:G55)</f>
        <v>#N/A</v>
      </c>
      <c r="I51" s="139"/>
      <c r="J51" s="139"/>
      <c r="K51" s="118">
        <v>8</v>
      </c>
      <c r="L51" s="140"/>
      <c r="M51" s="139"/>
      <c r="N51" s="139"/>
      <c r="O51" s="139"/>
      <c r="P51" s="139"/>
      <c r="Q51" s="139"/>
      <c r="R51" s="139"/>
      <c r="S51" s="139"/>
      <c r="T51" s="139"/>
      <c r="U51" s="139"/>
      <c r="V51" s="139"/>
      <c r="W51" s="139"/>
      <c r="X51" s="139"/>
      <c r="Y51" s="139"/>
      <c r="Z51" s="139"/>
      <c r="AA51" s="139"/>
      <c r="AB51" s="139"/>
      <c r="AC51" s="139"/>
      <c r="AD51" s="139"/>
      <c r="AE51" s="139"/>
      <c r="AF51" s="139"/>
      <c r="AG51" s="139"/>
      <c r="AH51" s="139"/>
    </row>
    <row r="52" spans="1:34" outlineLevel="1" x14ac:dyDescent="0.25">
      <c r="A52" s="121">
        <f t="shared" si="2"/>
        <v>8.1</v>
      </c>
      <c r="B52" s="122" t="str">
        <f t="shared" ref="B52:B57" si="28">B51</f>
        <v>Poste 007</v>
      </c>
      <c r="C52" s="127" t="s">
        <v>0</v>
      </c>
      <c r="D52" s="128"/>
      <c r="E52" s="128"/>
      <c r="F52" s="129" t="s">
        <v>1</v>
      </c>
      <c r="G52" s="130" t="s">
        <v>2</v>
      </c>
      <c r="H52" s="131"/>
      <c r="I52" s="139"/>
      <c r="J52" s="139"/>
      <c r="K52" s="118">
        <v>8.1</v>
      </c>
      <c r="L52" s="140"/>
      <c r="M52" s="139"/>
      <c r="N52" s="139"/>
      <c r="O52" s="139"/>
      <c r="P52" s="139"/>
      <c r="Q52" s="139"/>
      <c r="R52" s="139"/>
      <c r="S52" s="139"/>
      <c r="T52" s="139"/>
      <c r="U52" s="139"/>
      <c r="V52" s="139"/>
      <c r="W52" s="139"/>
      <c r="X52" s="139"/>
      <c r="Y52" s="139"/>
      <c r="Z52" s="139"/>
      <c r="AA52" s="139"/>
      <c r="AB52" s="139"/>
      <c r="AC52" s="139"/>
      <c r="AD52" s="139"/>
      <c r="AE52" s="139"/>
      <c r="AF52" s="139"/>
      <c r="AG52" s="139"/>
      <c r="AH52" s="139"/>
    </row>
    <row r="53" spans="1:34" outlineLevel="1" x14ac:dyDescent="0.25">
      <c r="A53" s="121">
        <f t="shared" si="2"/>
        <v>8.1999999999999993</v>
      </c>
      <c r="B53" s="122" t="str">
        <f t="shared" si="28"/>
        <v>Poste 007</v>
      </c>
      <c r="C53" s="135" t="s">
        <v>107</v>
      </c>
      <c r="D53" s="136"/>
      <c r="E53" s="136"/>
      <c r="F53" s="18"/>
      <c r="G53" s="137" t="e">
        <f>VLOOKUP(F53,Autonomie,2,FALSE)</f>
        <v>#N/A</v>
      </c>
      <c r="H53" s="138"/>
      <c r="I53" s="139"/>
      <c r="J53" s="139"/>
      <c r="K53" s="118">
        <v>8.1999999999999993</v>
      </c>
      <c r="L53" s="140"/>
      <c r="M53" s="139"/>
      <c r="N53" s="139"/>
      <c r="O53" s="139"/>
      <c r="P53" s="139"/>
      <c r="Q53" s="139"/>
      <c r="R53" s="139"/>
      <c r="S53" s="139"/>
      <c r="T53" s="139"/>
      <c r="U53" s="139"/>
      <c r="V53" s="139"/>
      <c r="W53" s="139"/>
      <c r="X53" s="139"/>
      <c r="Y53" s="139"/>
      <c r="Z53" s="139"/>
      <c r="AA53" s="139"/>
      <c r="AB53" s="139"/>
      <c r="AC53" s="139"/>
      <c r="AD53" s="139"/>
      <c r="AE53" s="139"/>
      <c r="AF53" s="139"/>
      <c r="AG53" s="139"/>
      <c r="AH53" s="139"/>
    </row>
    <row r="54" spans="1:34" outlineLevel="1" x14ac:dyDescent="0.25">
      <c r="A54" s="121">
        <f t="shared" si="2"/>
        <v>8.3000000000000007</v>
      </c>
      <c r="B54" s="122" t="str">
        <f t="shared" si="28"/>
        <v>Poste 007</v>
      </c>
      <c r="C54" s="135" t="s">
        <v>108</v>
      </c>
      <c r="D54" s="136"/>
      <c r="E54" s="136"/>
      <c r="F54" s="18"/>
      <c r="G54" s="137" t="e">
        <f>VLOOKUP(F54,Technicité,2,FALSE)</f>
        <v>#N/A</v>
      </c>
      <c r="H54" s="138"/>
      <c r="I54" s="139"/>
      <c r="J54" s="139"/>
      <c r="K54" s="118">
        <v>8.2999999999999989</v>
      </c>
      <c r="L54" s="140"/>
      <c r="M54" s="139"/>
      <c r="N54" s="139"/>
      <c r="O54" s="139"/>
      <c r="P54" s="139"/>
      <c r="Q54" s="139"/>
      <c r="R54" s="139"/>
      <c r="S54" s="139"/>
      <c r="T54" s="139"/>
      <c r="U54" s="139"/>
      <c r="V54" s="139"/>
      <c r="W54" s="139"/>
      <c r="X54" s="139"/>
      <c r="Y54" s="139"/>
      <c r="Z54" s="139"/>
      <c r="AA54" s="139"/>
      <c r="AB54" s="139"/>
      <c r="AC54" s="139"/>
      <c r="AD54" s="139"/>
      <c r="AE54" s="139"/>
      <c r="AF54" s="139"/>
      <c r="AG54" s="139"/>
      <c r="AH54" s="139"/>
    </row>
    <row r="55" spans="1:34" outlineLevel="1" x14ac:dyDescent="0.25">
      <c r="A55" s="121">
        <f t="shared" si="2"/>
        <v>8.4</v>
      </c>
      <c r="B55" s="122" t="str">
        <f t="shared" si="28"/>
        <v>Poste 007</v>
      </c>
      <c r="C55" s="135" t="s">
        <v>130</v>
      </c>
      <c r="D55" s="136"/>
      <c r="E55" s="136"/>
      <c r="F55" s="18"/>
      <c r="G55" s="137" t="e">
        <f>VLOOKUP(F55,Expertise,2,FALSE)</f>
        <v>#N/A</v>
      </c>
      <c r="H55" s="138"/>
      <c r="I55" s="139"/>
      <c r="J55" s="139"/>
      <c r="K55" s="118">
        <v>8.3999999999999986</v>
      </c>
      <c r="L55" s="140"/>
      <c r="M55" s="139"/>
      <c r="N55" s="139"/>
      <c r="O55" s="139"/>
      <c r="P55" s="139"/>
      <c r="Q55" s="139"/>
      <c r="R55" s="139"/>
      <c r="S55" s="139"/>
      <c r="T55" s="139"/>
      <c r="U55" s="139"/>
      <c r="V55" s="139"/>
      <c r="W55" s="139"/>
      <c r="X55" s="139"/>
      <c r="Y55" s="139"/>
      <c r="Z55" s="139"/>
      <c r="AA55" s="139"/>
      <c r="AB55" s="139"/>
      <c r="AC55" s="139"/>
      <c r="AD55" s="139"/>
      <c r="AE55" s="139"/>
      <c r="AF55" s="139"/>
      <c r="AG55" s="139"/>
      <c r="AH55" s="139"/>
    </row>
    <row r="56" spans="1:34" outlineLevel="1" x14ac:dyDescent="0.25">
      <c r="A56" s="121">
        <f t="shared" si="2"/>
        <v>8.5</v>
      </c>
      <c r="B56" s="122" t="str">
        <f t="shared" si="28"/>
        <v>Poste 007</v>
      </c>
      <c r="C56" s="141"/>
      <c r="D56" s="142"/>
      <c r="E56" s="142"/>
      <c r="F56" s="142"/>
      <c r="G56" s="143" t="e">
        <f t="shared" ref="G56" si="29">SUM(G53:G55)</f>
        <v>#N/A</v>
      </c>
      <c r="H56" s="138"/>
      <c r="I56" s="139"/>
      <c r="J56" s="139"/>
      <c r="K56" s="118">
        <v>8.4999999999999982</v>
      </c>
      <c r="L56" s="140"/>
      <c r="M56" s="139"/>
      <c r="N56" s="139"/>
      <c r="O56" s="139"/>
      <c r="P56" s="139"/>
      <c r="Q56" s="139"/>
      <c r="R56" s="139"/>
      <c r="S56" s="139"/>
      <c r="T56" s="139"/>
      <c r="U56" s="139"/>
      <c r="V56" s="139"/>
      <c r="W56" s="139"/>
      <c r="X56" s="139"/>
      <c r="Y56" s="139"/>
      <c r="Z56" s="139"/>
      <c r="AA56" s="139"/>
      <c r="AB56" s="139"/>
      <c r="AC56" s="139"/>
      <c r="AD56" s="139"/>
      <c r="AE56" s="139"/>
      <c r="AF56" s="139"/>
      <c r="AG56" s="139"/>
      <c r="AH56" s="139"/>
    </row>
    <row r="57" spans="1:34" outlineLevel="1" x14ac:dyDescent="0.25">
      <c r="A57" s="121">
        <f t="shared" si="2"/>
        <v>8.6</v>
      </c>
      <c r="B57" s="122" t="str">
        <f t="shared" si="28"/>
        <v>Poste 007</v>
      </c>
      <c r="C57" s="141"/>
      <c r="D57" s="142"/>
      <c r="E57" s="142"/>
      <c r="F57" s="142"/>
      <c r="G57" s="144"/>
      <c r="H57" s="138"/>
      <c r="I57" s="139"/>
      <c r="J57" s="139"/>
      <c r="K57" s="118">
        <v>8.5999999999999979</v>
      </c>
      <c r="L57" s="140"/>
      <c r="M57" s="139"/>
      <c r="N57" s="139"/>
      <c r="O57" s="139"/>
      <c r="P57" s="139"/>
      <c r="Q57" s="139"/>
      <c r="R57" s="139"/>
      <c r="S57" s="139"/>
      <c r="T57" s="139"/>
      <c r="U57" s="139"/>
      <c r="V57" s="139"/>
      <c r="W57" s="139"/>
      <c r="X57" s="139"/>
      <c r="Y57" s="139"/>
      <c r="Z57" s="139"/>
      <c r="AA57" s="139"/>
      <c r="AB57" s="139"/>
      <c r="AC57" s="139"/>
      <c r="AD57" s="139"/>
      <c r="AE57" s="139"/>
      <c r="AF57" s="139"/>
      <c r="AG57" s="139"/>
      <c r="AH57" s="139"/>
    </row>
    <row r="58" spans="1:34" ht="23.25" x14ac:dyDescent="0.25">
      <c r="A58" s="121">
        <f t="shared" si="2"/>
        <v>9</v>
      </c>
      <c r="B58" s="122" t="str">
        <f t="shared" ref="B58" si="30">C58</f>
        <v>Poste 008</v>
      </c>
      <c r="C58" s="123" t="str">
        <f>VLOOKUP(A58,Source!$A:$B,2,FALSE)</f>
        <v>Poste 008</v>
      </c>
      <c r="D58" s="124"/>
      <c r="E58" s="124"/>
      <c r="F58" s="124"/>
      <c r="G58" s="124"/>
      <c r="H58" s="118" t="e">
        <f t="shared" ref="H58" si="31">SUM(G60:G62)</f>
        <v>#N/A</v>
      </c>
      <c r="I58" s="139"/>
      <c r="J58" s="139"/>
      <c r="K58" s="118">
        <v>9</v>
      </c>
      <c r="L58" s="140"/>
      <c r="M58" s="139"/>
      <c r="N58" s="139"/>
      <c r="O58" s="139"/>
      <c r="P58" s="139"/>
      <c r="Q58" s="139"/>
      <c r="R58" s="139"/>
      <c r="S58" s="139"/>
      <c r="T58" s="139"/>
      <c r="U58" s="139"/>
      <c r="V58" s="139"/>
      <c r="W58" s="139"/>
      <c r="X58" s="139"/>
      <c r="Y58" s="139"/>
      <c r="Z58" s="139"/>
      <c r="AA58" s="139"/>
      <c r="AB58" s="139"/>
      <c r="AC58" s="139"/>
      <c r="AD58" s="139"/>
      <c r="AE58" s="139"/>
      <c r="AF58" s="139"/>
      <c r="AG58" s="139"/>
      <c r="AH58" s="139"/>
    </row>
    <row r="59" spans="1:34" outlineLevel="1" x14ac:dyDescent="0.25">
      <c r="A59" s="121">
        <f t="shared" si="2"/>
        <v>9.1</v>
      </c>
      <c r="B59" s="122" t="str">
        <f t="shared" ref="B59:B64" si="32">B58</f>
        <v>Poste 008</v>
      </c>
      <c r="C59" s="127" t="s">
        <v>0</v>
      </c>
      <c r="D59" s="128"/>
      <c r="E59" s="128"/>
      <c r="F59" s="129" t="s">
        <v>1</v>
      </c>
      <c r="G59" s="130" t="s">
        <v>2</v>
      </c>
      <c r="H59" s="131"/>
      <c r="I59" s="139"/>
      <c r="J59" s="139"/>
      <c r="K59" s="118">
        <v>9.1</v>
      </c>
      <c r="L59" s="140"/>
      <c r="M59" s="139"/>
      <c r="N59" s="139"/>
      <c r="O59" s="139"/>
      <c r="P59" s="139"/>
      <c r="Q59" s="139"/>
      <c r="R59" s="139"/>
      <c r="S59" s="139"/>
      <c r="T59" s="139"/>
      <c r="U59" s="139"/>
      <c r="V59" s="139"/>
      <c r="W59" s="139"/>
      <c r="X59" s="139"/>
      <c r="Y59" s="139"/>
      <c r="Z59" s="139"/>
      <c r="AA59" s="139"/>
      <c r="AB59" s="139"/>
      <c r="AC59" s="139"/>
      <c r="AD59" s="139"/>
      <c r="AE59" s="139"/>
      <c r="AF59" s="139"/>
      <c r="AG59" s="139"/>
      <c r="AH59" s="139"/>
    </row>
    <row r="60" spans="1:34" outlineLevel="1" x14ac:dyDescent="0.25">
      <c r="A60" s="121">
        <f t="shared" si="2"/>
        <v>9.1999999999999993</v>
      </c>
      <c r="B60" s="122" t="str">
        <f t="shared" si="32"/>
        <v>Poste 008</v>
      </c>
      <c r="C60" s="135" t="s">
        <v>107</v>
      </c>
      <c r="D60" s="136"/>
      <c r="E60" s="136"/>
      <c r="F60" s="18"/>
      <c r="G60" s="137" t="e">
        <f>VLOOKUP(F60,Autonomie,2,FALSE)</f>
        <v>#N/A</v>
      </c>
      <c r="H60" s="138"/>
      <c r="I60" s="139"/>
      <c r="J60" s="139"/>
      <c r="K60" s="118">
        <v>9.1999999999999993</v>
      </c>
      <c r="L60" s="140"/>
      <c r="M60" s="139"/>
      <c r="N60" s="139"/>
      <c r="O60" s="139"/>
      <c r="P60" s="139"/>
      <c r="Q60" s="139"/>
      <c r="R60" s="139"/>
      <c r="S60" s="139"/>
      <c r="T60" s="139"/>
      <c r="U60" s="139"/>
      <c r="V60" s="139"/>
      <c r="W60" s="139"/>
      <c r="X60" s="139"/>
      <c r="Y60" s="139"/>
      <c r="Z60" s="139"/>
      <c r="AA60" s="139"/>
      <c r="AB60" s="139"/>
      <c r="AC60" s="139"/>
      <c r="AD60" s="139"/>
      <c r="AE60" s="139"/>
      <c r="AF60" s="139"/>
      <c r="AG60" s="139"/>
      <c r="AH60" s="139"/>
    </row>
    <row r="61" spans="1:34" outlineLevel="1" x14ac:dyDescent="0.25">
      <c r="A61" s="121">
        <f t="shared" si="2"/>
        <v>9.3000000000000007</v>
      </c>
      <c r="B61" s="122" t="str">
        <f t="shared" si="32"/>
        <v>Poste 008</v>
      </c>
      <c r="C61" s="135" t="s">
        <v>108</v>
      </c>
      <c r="D61" s="136"/>
      <c r="E61" s="136"/>
      <c r="F61" s="18"/>
      <c r="G61" s="137" t="e">
        <f>VLOOKUP(F61,Technicité,2,FALSE)</f>
        <v>#N/A</v>
      </c>
      <c r="H61" s="138"/>
      <c r="I61" s="139"/>
      <c r="J61" s="139"/>
      <c r="K61" s="118">
        <v>9.2999999999999989</v>
      </c>
      <c r="L61" s="140"/>
      <c r="M61" s="139"/>
      <c r="N61" s="139"/>
      <c r="O61" s="139"/>
      <c r="P61" s="139"/>
      <c r="Q61" s="139"/>
      <c r="R61" s="139"/>
      <c r="S61" s="139"/>
      <c r="T61" s="139"/>
      <c r="U61" s="139"/>
      <c r="V61" s="139"/>
      <c r="W61" s="139"/>
      <c r="X61" s="139"/>
      <c r="Y61" s="139"/>
      <c r="Z61" s="139"/>
      <c r="AA61" s="139"/>
      <c r="AB61" s="139"/>
      <c r="AC61" s="139"/>
      <c r="AD61" s="139"/>
      <c r="AE61" s="139"/>
      <c r="AF61" s="139"/>
      <c r="AG61" s="139"/>
      <c r="AH61" s="139"/>
    </row>
    <row r="62" spans="1:34" outlineLevel="1" x14ac:dyDescent="0.25">
      <c r="A62" s="121">
        <f t="shared" si="2"/>
        <v>9.4</v>
      </c>
      <c r="B62" s="122" t="str">
        <f t="shared" si="32"/>
        <v>Poste 008</v>
      </c>
      <c r="C62" s="135" t="s">
        <v>130</v>
      </c>
      <c r="D62" s="136"/>
      <c r="E62" s="136"/>
      <c r="F62" s="18"/>
      <c r="G62" s="137" t="e">
        <f>VLOOKUP(F62,Expertise,2,FALSE)</f>
        <v>#N/A</v>
      </c>
      <c r="H62" s="138"/>
      <c r="I62" s="139"/>
      <c r="J62" s="139"/>
      <c r="K62" s="118">
        <v>9.3999999999999986</v>
      </c>
      <c r="L62" s="140"/>
      <c r="M62" s="139"/>
      <c r="N62" s="139"/>
      <c r="O62" s="139"/>
      <c r="P62" s="139"/>
      <c r="Q62" s="139"/>
      <c r="R62" s="139"/>
      <c r="S62" s="139"/>
      <c r="T62" s="139"/>
      <c r="U62" s="139"/>
      <c r="V62" s="139"/>
      <c r="W62" s="139"/>
      <c r="X62" s="139"/>
      <c r="Y62" s="139"/>
      <c r="Z62" s="139"/>
      <c r="AA62" s="139"/>
      <c r="AB62" s="139"/>
      <c r="AC62" s="139"/>
      <c r="AD62" s="139"/>
      <c r="AE62" s="139"/>
      <c r="AF62" s="139"/>
      <c r="AG62" s="139"/>
      <c r="AH62" s="139"/>
    </row>
    <row r="63" spans="1:34" outlineLevel="1" x14ac:dyDescent="0.25">
      <c r="A63" s="121">
        <f t="shared" si="2"/>
        <v>9.5</v>
      </c>
      <c r="B63" s="122" t="str">
        <f t="shared" si="32"/>
        <v>Poste 008</v>
      </c>
      <c r="C63" s="141"/>
      <c r="D63" s="142"/>
      <c r="E63" s="142"/>
      <c r="F63" s="142"/>
      <c r="G63" s="143" t="e">
        <f t="shared" ref="G63" si="33">SUM(G60:G62)</f>
        <v>#N/A</v>
      </c>
      <c r="H63" s="138"/>
      <c r="I63" s="139"/>
      <c r="J63" s="139"/>
      <c r="K63" s="118">
        <v>9.4999999999999982</v>
      </c>
      <c r="L63" s="140"/>
      <c r="M63" s="139"/>
      <c r="N63" s="139"/>
      <c r="O63" s="139"/>
      <c r="P63" s="139"/>
      <c r="Q63" s="139"/>
      <c r="R63" s="139"/>
      <c r="S63" s="139"/>
      <c r="T63" s="139"/>
      <c r="U63" s="139"/>
      <c r="V63" s="139"/>
      <c r="W63" s="139"/>
      <c r="X63" s="139"/>
      <c r="Y63" s="139"/>
      <c r="Z63" s="139"/>
      <c r="AA63" s="139"/>
      <c r="AB63" s="139"/>
      <c r="AC63" s="139"/>
      <c r="AD63" s="139"/>
      <c r="AE63" s="139"/>
      <c r="AF63" s="139"/>
      <c r="AG63" s="139"/>
      <c r="AH63" s="139"/>
    </row>
    <row r="64" spans="1:34" outlineLevel="1" x14ac:dyDescent="0.25">
      <c r="A64" s="121">
        <f t="shared" si="2"/>
        <v>9.6</v>
      </c>
      <c r="B64" s="122" t="str">
        <f t="shared" si="32"/>
        <v>Poste 008</v>
      </c>
      <c r="C64" s="141"/>
      <c r="D64" s="142"/>
      <c r="E64" s="142"/>
      <c r="F64" s="142"/>
      <c r="G64" s="144"/>
      <c r="H64" s="138"/>
      <c r="I64" s="139"/>
      <c r="J64" s="139"/>
      <c r="K64" s="118">
        <v>9.5999999999999979</v>
      </c>
      <c r="L64" s="140"/>
      <c r="M64" s="139"/>
      <c r="N64" s="139"/>
      <c r="O64" s="139"/>
      <c r="P64" s="139"/>
      <c r="Q64" s="139"/>
      <c r="R64" s="139"/>
      <c r="S64" s="139"/>
      <c r="T64" s="139"/>
      <c r="U64" s="139"/>
      <c r="V64" s="139"/>
      <c r="W64" s="139"/>
      <c r="X64" s="139"/>
      <c r="Y64" s="139"/>
      <c r="Z64" s="139"/>
      <c r="AA64" s="139"/>
      <c r="AB64" s="139"/>
      <c r="AC64" s="139"/>
      <c r="AD64" s="139"/>
      <c r="AE64" s="139"/>
      <c r="AF64" s="139"/>
      <c r="AG64" s="139"/>
      <c r="AH64" s="139"/>
    </row>
    <row r="65" spans="1:34" ht="23.25" x14ac:dyDescent="0.25">
      <c r="A65" s="121">
        <f t="shared" si="2"/>
        <v>10</v>
      </c>
      <c r="B65" s="122" t="str">
        <f t="shared" ref="B65" si="34">C65</f>
        <v>Poste 009</v>
      </c>
      <c r="C65" s="123" t="str">
        <f>VLOOKUP(A65,Source!$A:$B,2,FALSE)</f>
        <v>Poste 009</v>
      </c>
      <c r="D65" s="124"/>
      <c r="E65" s="124"/>
      <c r="F65" s="124"/>
      <c r="G65" s="124"/>
      <c r="H65" s="118" t="e">
        <f t="shared" ref="H65" si="35">SUM(G67:G69)</f>
        <v>#N/A</v>
      </c>
      <c r="I65" s="139"/>
      <c r="J65" s="139"/>
      <c r="K65" s="118">
        <v>10</v>
      </c>
      <c r="L65" s="140"/>
      <c r="M65" s="139"/>
      <c r="N65" s="139"/>
      <c r="O65" s="139"/>
      <c r="P65" s="139"/>
      <c r="Q65" s="139"/>
      <c r="R65" s="139"/>
      <c r="S65" s="139"/>
      <c r="T65" s="139"/>
      <c r="U65" s="139"/>
      <c r="V65" s="139"/>
      <c r="W65" s="139"/>
      <c r="X65" s="139"/>
      <c r="Y65" s="139"/>
      <c r="Z65" s="139"/>
      <c r="AA65" s="139"/>
      <c r="AB65" s="139"/>
      <c r="AC65" s="139"/>
      <c r="AD65" s="139"/>
      <c r="AE65" s="139"/>
      <c r="AF65" s="139"/>
      <c r="AG65" s="139"/>
      <c r="AH65" s="139"/>
    </row>
    <row r="66" spans="1:34" outlineLevel="1" x14ac:dyDescent="0.25">
      <c r="A66" s="121">
        <f t="shared" si="2"/>
        <v>10.1</v>
      </c>
      <c r="B66" s="122" t="str">
        <f t="shared" ref="B66:B71" si="36">B65</f>
        <v>Poste 009</v>
      </c>
      <c r="C66" s="127" t="s">
        <v>0</v>
      </c>
      <c r="D66" s="128"/>
      <c r="E66" s="128"/>
      <c r="F66" s="129" t="s">
        <v>1</v>
      </c>
      <c r="G66" s="130" t="s">
        <v>2</v>
      </c>
      <c r="H66" s="131"/>
      <c r="I66" s="139"/>
      <c r="J66" s="139"/>
      <c r="K66" s="118">
        <v>10.1</v>
      </c>
      <c r="L66" s="140"/>
      <c r="M66" s="139"/>
      <c r="N66" s="139"/>
      <c r="O66" s="139"/>
      <c r="P66" s="139"/>
      <c r="Q66" s="139"/>
      <c r="R66" s="139"/>
      <c r="S66" s="139"/>
      <c r="T66" s="139"/>
      <c r="U66" s="139"/>
      <c r="V66" s="139"/>
      <c r="W66" s="139"/>
      <c r="X66" s="139"/>
      <c r="Y66" s="139"/>
      <c r="Z66" s="139"/>
      <c r="AA66" s="139"/>
      <c r="AB66" s="139"/>
      <c r="AC66" s="139"/>
      <c r="AD66" s="139"/>
      <c r="AE66" s="139"/>
      <c r="AF66" s="139"/>
      <c r="AG66" s="139"/>
      <c r="AH66" s="139"/>
    </row>
    <row r="67" spans="1:34" outlineLevel="1" x14ac:dyDescent="0.25">
      <c r="A67" s="121">
        <f t="shared" si="2"/>
        <v>10.199999999999999</v>
      </c>
      <c r="B67" s="122" t="str">
        <f t="shared" si="36"/>
        <v>Poste 009</v>
      </c>
      <c r="C67" s="135" t="s">
        <v>107</v>
      </c>
      <c r="D67" s="136"/>
      <c r="E67" s="136"/>
      <c r="F67" s="18"/>
      <c r="G67" s="137" t="e">
        <f>VLOOKUP(F67,Autonomie,2,FALSE)</f>
        <v>#N/A</v>
      </c>
      <c r="H67" s="138"/>
      <c r="I67" s="139"/>
      <c r="J67" s="139"/>
      <c r="K67" s="118">
        <v>10.199999999999999</v>
      </c>
      <c r="L67" s="140"/>
      <c r="M67" s="139"/>
      <c r="N67" s="139"/>
      <c r="O67" s="139"/>
      <c r="P67" s="139"/>
      <c r="Q67" s="139"/>
      <c r="R67" s="139"/>
      <c r="S67" s="139"/>
      <c r="T67" s="139"/>
      <c r="U67" s="139"/>
      <c r="V67" s="139"/>
      <c r="W67" s="139"/>
      <c r="X67" s="139"/>
      <c r="Y67" s="139"/>
      <c r="Z67" s="139"/>
      <c r="AA67" s="139"/>
      <c r="AB67" s="139"/>
      <c r="AC67" s="139"/>
      <c r="AD67" s="139"/>
      <c r="AE67" s="139"/>
      <c r="AF67" s="139"/>
      <c r="AG67" s="139"/>
      <c r="AH67" s="139"/>
    </row>
    <row r="68" spans="1:34" outlineLevel="1" x14ac:dyDescent="0.25">
      <c r="A68" s="121">
        <f t="shared" si="2"/>
        <v>10.3</v>
      </c>
      <c r="B68" s="122" t="str">
        <f t="shared" si="36"/>
        <v>Poste 009</v>
      </c>
      <c r="C68" s="135" t="s">
        <v>108</v>
      </c>
      <c r="D68" s="136"/>
      <c r="E68" s="136"/>
      <c r="F68" s="18"/>
      <c r="G68" s="137" t="e">
        <f>VLOOKUP(F68,Technicité,2,FALSE)</f>
        <v>#N/A</v>
      </c>
      <c r="H68" s="138"/>
      <c r="I68" s="139"/>
      <c r="J68" s="139"/>
      <c r="K68" s="118">
        <v>10.299999999999999</v>
      </c>
      <c r="L68" s="140"/>
      <c r="M68" s="139"/>
      <c r="N68" s="139"/>
      <c r="O68" s="139"/>
      <c r="P68" s="139"/>
      <c r="Q68" s="139"/>
      <c r="R68" s="139"/>
      <c r="S68" s="139"/>
      <c r="T68" s="139"/>
      <c r="U68" s="139"/>
      <c r="V68" s="139"/>
      <c r="W68" s="139"/>
      <c r="X68" s="139"/>
      <c r="Y68" s="139"/>
      <c r="Z68" s="139"/>
      <c r="AA68" s="139"/>
      <c r="AB68" s="139"/>
      <c r="AC68" s="139"/>
      <c r="AD68" s="139"/>
      <c r="AE68" s="139"/>
      <c r="AF68" s="139"/>
      <c r="AG68" s="139"/>
      <c r="AH68" s="139"/>
    </row>
    <row r="69" spans="1:34" outlineLevel="1" x14ac:dyDescent="0.25">
      <c r="A69" s="121">
        <f t="shared" si="2"/>
        <v>10.4</v>
      </c>
      <c r="B69" s="122" t="str">
        <f t="shared" si="36"/>
        <v>Poste 009</v>
      </c>
      <c r="C69" s="135" t="s">
        <v>130</v>
      </c>
      <c r="D69" s="136"/>
      <c r="E69" s="136"/>
      <c r="F69" s="18"/>
      <c r="G69" s="137" t="e">
        <f>VLOOKUP(F69,Expertise,2,FALSE)</f>
        <v>#N/A</v>
      </c>
      <c r="H69" s="138"/>
      <c r="I69" s="139"/>
      <c r="J69" s="139"/>
      <c r="K69" s="118">
        <v>10.399999999999999</v>
      </c>
      <c r="L69" s="140"/>
      <c r="M69" s="139"/>
      <c r="N69" s="139"/>
      <c r="O69" s="139"/>
      <c r="P69" s="139"/>
      <c r="Q69" s="139"/>
      <c r="R69" s="139"/>
      <c r="S69" s="139"/>
      <c r="T69" s="139"/>
      <c r="U69" s="139"/>
      <c r="V69" s="139"/>
      <c r="W69" s="139"/>
      <c r="X69" s="139"/>
      <c r="Y69" s="139"/>
      <c r="Z69" s="139"/>
      <c r="AA69" s="139"/>
      <c r="AB69" s="139"/>
      <c r="AC69" s="139"/>
      <c r="AD69" s="139"/>
      <c r="AE69" s="139"/>
      <c r="AF69" s="139"/>
      <c r="AG69" s="139"/>
      <c r="AH69" s="139"/>
    </row>
    <row r="70" spans="1:34" outlineLevel="1" x14ac:dyDescent="0.25">
      <c r="A70" s="121">
        <f t="shared" si="2"/>
        <v>10.5</v>
      </c>
      <c r="B70" s="122" t="str">
        <f t="shared" si="36"/>
        <v>Poste 009</v>
      </c>
      <c r="C70" s="141"/>
      <c r="D70" s="142"/>
      <c r="E70" s="142"/>
      <c r="F70" s="142"/>
      <c r="G70" s="143" t="e">
        <f t="shared" ref="G70" si="37">SUM(G67:G69)</f>
        <v>#N/A</v>
      </c>
      <c r="H70" s="138"/>
      <c r="I70" s="139"/>
      <c r="J70" s="139"/>
      <c r="K70" s="118">
        <v>10.499999999999998</v>
      </c>
      <c r="L70" s="140"/>
      <c r="M70" s="139"/>
      <c r="N70" s="139"/>
      <c r="O70" s="139"/>
      <c r="P70" s="139"/>
      <c r="Q70" s="139"/>
      <c r="R70" s="139"/>
      <c r="S70" s="139"/>
      <c r="T70" s="139"/>
      <c r="U70" s="139"/>
      <c r="V70" s="139"/>
      <c r="W70" s="139"/>
      <c r="X70" s="139"/>
      <c r="Y70" s="139"/>
      <c r="Z70" s="139"/>
      <c r="AA70" s="139"/>
      <c r="AB70" s="139"/>
      <c r="AC70" s="139"/>
      <c r="AD70" s="139"/>
      <c r="AE70" s="139"/>
      <c r="AF70" s="139"/>
      <c r="AG70" s="139"/>
      <c r="AH70" s="139"/>
    </row>
    <row r="71" spans="1:34" outlineLevel="1" x14ac:dyDescent="0.25">
      <c r="A71" s="121">
        <f t="shared" si="2"/>
        <v>10.6</v>
      </c>
      <c r="B71" s="122" t="str">
        <f t="shared" si="36"/>
        <v>Poste 009</v>
      </c>
      <c r="C71" s="141"/>
      <c r="D71" s="142"/>
      <c r="E71" s="142"/>
      <c r="F71" s="142"/>
      <c r="G71" s="144"/>
      <c r="H71" s="138"/>
      <c r="I71" s="139"/>
      <c r="J71" s="139"/>
      <c r="K71" s="118">
        <v>10.599999999999998</v>
      </c>
      <c r="L71" s="140"/>
      <c r="M71" s="139"/>
      <c r="N71" s="139"/>
      <c r="O71" s="139"/>
      <c r="P71" s="139"/>
      <c r="Q71" s="139"/>
      <c r="R71" s="139"/>
      <c r="S71" s="139"/>
      <c r="T71" s="139"/>
      <c r="U71" s="139"/>
      <c r="V71" s="139"/>
      <c r="W71" s="139"/>
      <c r="X71" s="139"/>
      <c r="Y71" s="139"/>
      <c r="Z71" s="139"/>
      <c r="AA71" s="139"/>
      <c r="AB71" s="139"/>
      <c r="AC71" s="139"/>
      <c r="AD71" s="139"/>
      <c r="AE71" s="139"/>
      <c r="AF71" s="139"/>
      <c r="AG71" s="139"/>
      <c r="AH71" s="139"/>
    </row>
    <row r="72" spans="1:34" ht="23.25" x14ac:dyDescent="0.25">
      <c r="A72" s="121">
        <f t="shared" si="2"/>
        <v>11</v>
      </c>
      <c r="B72" s="122" t="str">
        <f t="shared" ref="B72" si="38">C72</f>
        <v>Poste 010</v>
      </c>
      <c r="C72" s="123" t="str">
        <f>VLOOKUP(A72,Source!$A:$B,2,FALSE)</f>
        <v>Poste 010</v>
      </c>
      <c r="D72" s="124"/>
      <c r="E72" s="124"/>
      <c r="F72" s="124"/>
      <c r="G72" s="124"/>
      <c r="H72" s="118" t="e">
        <f t="shared" ref="H72" si="39">SUM(G74:G76)</f>
        <v>#N/A</v>
      </c>
      <c r="I72" s="139"/>
      <c r="J72" s="139"/>
      <c r="K72" s="118">
        <v>11</v>
      </c>
      <c r="L72" s="140"/>
      <c r="M72" s="139"/>
      <c r="N72" s="139"/>
      <c r="O72" s="139"/>
      <c r="P72" s="139"/>
      <c r="Q72" s="139"/>
      <c r="R72" s="139"/>
      <c r="S72" s="139"/>
      <c r="T72" s="139"/>
      <c r="U72" s="139"/>
      <c r="V72" s="139"/>
      <c r="W72" s="139"/>
      <c r="X72" s="139"/>
      <c r="Y72" s="139"/>
      <c r="Z72" s="139"/>
      <c r="AA72" s="139"/>
      <c r="AB72" s="139"/>
      <c r="AC72" s="139"/>
      <c r="AD72" s="139"/>
      <c r="AE72" s="139"/>
      <c r="AF72" s="139"/>
      <c r="AG72" s="139"/>
      <c r="AH72" s="139"/>
    </row>
    <row r="73" spans="1:34" outlineLevel="1" x14ac:dyDescent="0.25">
      <c r="A73" s="121">
        <f t="shared" ref="A73:A136" si="40">_xlfn.NUMBERVALUE(K73)</f>
        <v>11.1</v>
      </c>
      <c r="B73" s="122" t="str">
        <f t="shared" ref="B73:B78" si="41">B72</f>
        <v>Poste 010</v>
      </c>
      <c r="C73" s="127" t="s">
        <v>0</v>
      </c>
      <c r="D73" s="128"/>
      <c r="E73" s="128"/>
      <c r="F73" s="129" t="s">
        <v>1</v>
      </c>
      <c r="G73" s="130" t="s">
        <v>2</v>
      </c>
      <c r="H73" s="131"/>
      <c r="I73" s="139"/>
      <c r="J73" s="139"/>
      <c r="K73" s="118">
        <v>11.1</v>
      </c>
      <c r="L73" s="140"/>
      <c r="M73" s="139"/>
      <c r="N73" s="139"/>
      <c r="O73" s="139"/>
      <c r="P73" s="139"/>
      <c r="Q73" s="139"/>
      <c r="R73" s="139"/>
      <c r="S73" s="139"/>
      <c r="T73" s="139"/>
      <c r="U73" s="139"/>
      <c r="V73" s="139"/>
      <c r="W73" s="139"/>
      <c r="X73" s="139"/>
      <c r="Y73" s="139"/>
      <c r="Z73" s="139"/>
      <c r="AA73" s="139"/>
      <c r="AB73" s="139"/>
      <c r="AC73" s="139"/>
      <c r="AD73" s="139"/>
      <c r="AE73" s="139"/>
      <c r="AF73" s="139"/>
      <c r="AG73" s="139"/>
      <c r="AH73" s="139"/>
    </row>
    <row r="74" spans="1:34" outlineLevel="1" x14ac:dyDescent="0.25">
      <c r="A74" s="121">
        <f t="shared" si="40"/>
        <v>11.2</v>
      </c>
      <c r="B74" s="122" t="str">
        <f t="shared" si="41"/>
        <v>Poste 010</v>
      </c>
      <c r="C74" s="135" t="s">
        <v>107</v>
      </c>
      <c r="D74" s="136"/>
      <c r="E74" s="136"/>
      <c r="F74" s="18"/>
      <c r="G74" s="137" t="e">
        <f>VLOOKUP(F74,Autonomie,2,FALSE)</f>
        <v>#N/A</v>
      </c>
      <c r="H74" s="138"/>
      <c r="I74" s="139"/>
      <c r="J74" s="139"/>
      <c r="K74" s="118">
        <v>11.2</v>
      </c>
      <c r="L74" s="140"/>
      <c r="M74" s="139"/>
      <c r="N74" s="139"/>
      <c r="O74" s="139"/>
      <c r="P74" s="139"/>
      <c r="Q74" s="139"/>
      <c r="R74" s="139"/>
      <c r="S74" s="139"/>
      <c r="T74" s="139"/>
      <c r="U74" s="139"/>
      <c r="V74" s="139"/>
      <c r="W74" s="139"/>
      <c r="X74" s="139"/>
      <c r="Y74" s="139"/>
      <c r="Z74" s="139"/>
      <c r="AA74" s="139"/>
      <c r="AB74" s="139"/>
      <c r="AC74" s="139"/>
      <c r="AD74" s="139"/>
      <c r="AE74" s="139"/>
      <c r="AF74" s="139"/>
      <c r="AG74" s="139"/>
      <c r="AH74" s="139"/>
    </row>
    <row r="75" spans="1:34" outlineLevel="1" x14ac:dyDescent="0.25">
      <c r="A75" s="121">
        <f t="shared" si="40"/>
        <v>11.3</v>
      </c>
      <c r="B75" s="122" t="str">
        <f t="shared" si="41"/>
        <v>Poste 010</v>
      </c>
      <c r="C75" s="135" t="s">
        <v>108</v>
      </c>
      <c r="D75" s="136"/>
      <c r="E75" s="136"/>
      <c r="F75" s="18"/>
      <c r="G75" s="137" t="e">
        <f>VLOOKUP(F75,Technicité,2,FALSE)</f>
        <v>#N/A</v>
      </c>
      <c r="H75" s="138"/>
      <c r="I75" s="139"/>
      <c r="J75" s="139"/>
      <c r="K75" s="118">
        <v>11.299999999999999</v>
      </c>
      <c r="L75" s="140"/>
      <c r="M75" s="139"/>
      <c r="N75" s="139"/>
      <c r="O75" s="139"/>
      <c r="P75" s="139"/>
      <c r="Q75" s="139"/>
      <c r="R75" s="139"/>
      <c r="S75" s="139"/>
      <c r="T75" s="139"/>
      <c r="U75" s="139"/>
      <c r="V75" s="139"/>
      <c r="W75" s="139"/>
      <c r="X75" s="139"/>
      <c r="Y75" s="139"/>
      <c r="Z75" s="139"/>
      <c r="AA75" s="139"/>
      <c r="AB75" s="139"/>
      <c r="AC75" s="139"/>
      <c r="AD75" s="139"/>
      <c r="AE75" s="139"/>
      <c r="AF75" s="139"/>
      <c r="AG75" s="139"/>
      <c r="AH75" s="139"/>
    </row>
    <row r="76" spans="1:34" outlineLevel="1" x14ac:dyDescent="0.25">
      <c r="A76" s="121">
        <f t="shared" si="40"/>
        <v>11.4</v>
      </c>
      <c r="B76" s="122" t="str">
        <f t="shared" si="41"/>
        <v>Poste 010</v>
      </c>
      <c r="C76" s="135" t="s">
        <v>130</v>
      </c>
      <c r="D76" s="136"/>
      <c r="E76" s="136"/>
      <c r="F76" s="18"/>
      <c r="G76" s="137" t="e">
        <f>VLOOKUP(F76,Expertise,2,FALSE)</f>
        <v>#N/A</v>
      </c>
      <c r="H76" s="138"/>
      <c r="I76" s="139"/>
      <c r="J76" s="139"/>
      <c r="K76" s="118">
        <v>11.399999999999999</v>
      </c>
      <c r="L76" s="140"/>
      <c r="M76" s="139"/>
      <c r="N76" s="139"/>
      <c r="O76" s="139"/>
      <c r="P76" s="139"/>
      <c r="Q76" s="139"/>
      <c r="R76" s="139"/>
      <c r="S76" s="139"/>
      <c r="T76" s="139"/>
      <c r="U76" s="139"/>
      <c r="V76" s="139"/>
      <c r="W76" s="139"/>
      <c r="X76" s="139"/>
      <c r="Y76" s="139"/>
      <c r="Z76" s="139"/>
      <c r="AA76" s="139"/>
      <c r="AB76" s="139"/>
      <c r="AC76" s="139"/>
      <c r="AD76" s="139"/>
      <c r="AE76" s="139"/>
      <c r="AF76" s="139"/>
      <c r="AG76" s="139"/>
      <c r="AH76" s="139"/>
    </row>
    <row r="77" spans="1:34" outlineLevel="1" x14ac:dyDescent="0.25">
      <c r="A77" s="121">
        <f t="shared" si="40"/>
        <v>11.5</v>
      </c>
      <c r="B77" s="122" t="str">
        <f t="shared" si="41"/>
        <v>Poste 010</v>
      </c>
      <c r="C77" s="141"/>
      <c r="D77" s="142"/>
      <c r="E77" s="142"/>
      <c r="F77" s="142"/>
      <c r="G77" s="143" t="e">
        <f t="shared" ref="G77" si="42">SUM(G74:G76)</f>
        <v>#N/A</v>
      </c>
      <c r="H77" s="138"/>
      <c r="I77" s="139"/>
      <c r="J77" s="139"/>
      <c r="K77" s="118">
        <v>11.499999999999998</v>
      </c>
      <c r="L77" s="140"/>
      <c r="M77" s="139"/>
      <c r="N77" s="139"/>
      <c r="O77" s="139"/>
      <c r="P77" s="139"/>
      <c r="Q77" s="139"/>
      <c r="R77" s="139"/>
      <c r="S77" s="139"/>
      <c r="T77" s="139"/>
      <c r="U77" s="139"/>
      <c r="V77" s="139"/>
      <c r="W77" s="139"/>
      <c r="X77" s="139"/>
      <c r="Y77" s="139"/>
      <c r="Z77" s="139"/>
      <c r="AA77" s="139"/>
      <c r="AB77" s="139"/>
      <c r="AC77" s="139"/>
      <c r="AD77" s="139"/>
      <c r="AE77" s="139"/>
      <c r="AF77" s="139"/>
      <c r="AG77" s="139"/>
      <c r="AH77" s="139"/>
    </row>
    <row r="78" spans="1:34" outlineLevel="1" x14ac:dyDescent="0.25">
      <c r="A78" s="121">
        <f t="shared" si="40"/>
        <v>11.6</v>
      </c>
      <c r="B78" s="122" t="str">
        <f t="shared" si="41"/>
        <v>Poste 010</v>
      </c>
      <c r="C78" s="141"/>
      <c r="D78" s="142"/>
      <c r="E78" s="142"/>
      <c r="F78" s="142"/>
      <c r="G78" s="144"/>
      <c r="H78" s="138"/>
      <c r="I78" s="139"/>
      <c r="J78" s="139"/>
      <c r="K78" s="118">
        <v>11.599999999999998</v>
      </c>
      <c r="L78" s="140"/>
      <c r="M78" s="139"/>
      <c r="N78" s="139"/>
      <c r="O78" s="139"/>
      <c r="P78" s="139"/>
      <c r="Q78" s="139"/>
      <c r="R78" s="139"/>
      <c r="S78" s="139"/>
      <c r="T78" s="139"/>
      <c r="U78" s="139"/>
      <c r="V78" s="139"/>
      <c r="W78" s="139"/>
      <c r="X78" s="139"/>
      <c r="Y78" s="139"/>
      <c r="Z78" s="139"/>
      <c r="AA78" s="139"/>
      <c r="AB78" s="139"/>
      <c r="AC78" s="139"/>
      <c r="AD78" s="139"/>
      <c r="AE78" s="139"/>
      <c r="AF78" s="139"/>
      <c r="AG78" s="139"/>
      <c r="AH78" s="139"/>
    </row>
    <row r="79" spans="1:34" ht="23.25" x14ac:dyDescent="0.25">
      <c r="A79" s="121">
        <f t="shared" si="40"/>
        <v>12</v>
      </c>
      <c r="B79" s="122" t="str">
        <f t="shared" ref="B79" si="43">C79</f>
        <v>Poste 011</v>
      </c>
      <c r="C79" s="123" t="str">
        <f>VLOOKUP(A79,Source!$A:$B,2,FALSE)</f>
        <v>Poste 011</v>
      </c>
      <c r="D79" s="124"/>
      <c r="E79" s="124"/>
      <c r="F79" s="124"/>
      <c r="G79" s="124"/>
      <c r="H79" s="118" t="e">
        <f t="shared" ref="H79" si="44">SUM(G81:G83)</f>
        <v>#N/A</v>
      </c>
      <c r="I79" s="139"/>
      <c r="J79" s="139"/>
      <c r="K79" s="118">
        <v>12</v>
      </c>
      <c r="L79" s="140"/>
      <c r="M79" s="139"/>
      <c r="N79" s="139"/>
      <c r="O79" s="139"/>
      <c r="P79" s="139"/>
      <c r="Q79" s="139"/>
      <c r="R79" s="139"/>
      <c r="S79" s="139"/>
      <c r="T79" s="139"/>
      <c r="U79" s="139"/>
      <c r="V79" s="139"/>
      <c r="W79" s="139"/>
      <c r="X79" s="139"/>
      <c r="Y79" s="139"/>
      <c r="Z79" s="139"/>
      <c r="AA79" s="139"/>
      <c r="AB79" s="139"/>
      <c r="AC79" s="139"/>
      <c r="AD79" s="139"/>
      <c r="AE79" s="139"/>
      <c r="AF79" s="139"/>
      <c r="AG79" s="139"/>
      <c r="AH79" s="139"/>
    </row>
    <row r="80" spans="1:34" outlineLevel="1" x14ac:dyDescent="0.25">
      <c r="A80" s="121">
        <f t="shared" si="40"/>
        <v>12.1</v>
      </c>
      <c r="B80" s="122" t="str">
        <f t="shared" ref="B80:B85" si="45">B79</f>
        <v>Poste 011</v>
      </c>
      <c r="C80" s="127" t="s">
        <v>0</v>
      </c>
      <c r="D80" s="128"/>
      <c r="E80" s="128"/>
      <c r="F80" s="129" t="s">
        <v>1</v>
      </c>
      <c r="G80" s="130" t="s">
        <v>2</v>
      </c>
      <c r="H80" s="131"/>
      <c r="I80" s="139"/>
      <c r="J80" s="139"/>
      <c r="K80" s="118">
        <v>12.1</v>
      </c>
      <c r="L80" s="140"/>
      <c r="M80" s="139"/>
      <c r="N80" s="139"/>
      <c r="O80" s="139"/>
      <c r="P80" s="139"/>
      <c r="Q80" s="139"/>
      <c r="R80" s="139"/>
      <c r="S80" s="139"/>
      <c r="T80" s="139"/>
      <c r="U80" s="139"/>
      <c r="V80" s="139"/>
      <c r="W80" s="139"/>
      <c r="X80" s="139"/>
      <c r="Y80" s="139"/>
      <c r="Z80" s="139"/>
      <c r="AA80" s="139"/>
      <c r="AB80" s="139"/>
      <c r="AC80" s="139"/>
      <c r="AD80" s="139"/>
      <c r="AE80" s="139"/>
      <c r="AF80" s="139"/>
      <c r="AG80" s="139"/>
      <c r="AH80" s="139"/>
    </row>
    <row r="81" spans="1:34" outlineLevel="1" x14ac:dyDescent="0.25">
      <c r="A81" s="121">
        <f t="shared" si="40"/>
        <v>12.2</v>
      </c>
      <c r="B81" s="122" t="str">
        <f t="shared" si="45"/>
        <v>Poste 011</v>
      </c>
      <c r="C81" s="135" t="s">
        <v>107</v>
      </c>
      <c r="D81" s="136"/>
      <c r="E81" s="136"/>
      <c r="F81" s="18"/>
      <c r="G81" s="137" t="e">
        <f>VLOOKUP(F81,Autonomie,2,FALSE)</f>
        <v>#N/A</v>
      </c>
      <c r="H81" s="138"/>
      <c r="I81" s="139"/>
      <c r="J81" s="139"/>
      <c r="K81" s="118">
        <v>12.2</v>
      </c>
      <c r="L81" s="140"/>
      <c r="M81" s="139"/>
      <c r="N81" s="139"/>
      <c r="O81" s="139"/>
      <c r="P81" s="139"/>
      <c r="Q81" s="139"/>
      <c r="R81" s="139"/>
      <c r="S81" s="139"/>
      <c r="T81" s="139"/>
      <c r="U81" s="139"/>
      <c r="V81" s="139"/>
      <c r="W81" s="139"/>
      <c r="X81" s="139"/>
      <c r="Y81" s="139"/>
      <c r="Z81" s="139"/>
      <c r="AA81" s="139"/>
      <c r="AB81" s="139"/>
      <c r="AC81" s="139"/>
      <c r="AD81" s="139"/>
      <c r="AE81" s="139"/>
      <c r="AF81" s="139"/>
      <c r="AG81" s="139"/>
      <c r="AH81" s="139"/>
    </row>
    <row r="82" spans="1:34" outlineLevel="1" x14ac:dyDescent="0.25">
      <c r="A82" s="121">
        <f t="shared" si="40"/>
        <v>12.3</v>
      </c>
      <c r="B82" s="122" t="str">
        <f t="shared" si="45"/>
        <v>Poste 011</v>
      </c>
      <c r="C82" s="135" t="s">
        <v>108</v>
      </c>
      <c r="D82" s="136"/>
      <c r="E82" s="136"/>
      <c r="F82" s="18"/>
      <c r="G82" s="137" t="e">
        <f>VLOOKUP(F82,Technicité,2,FALSE)</f>
        <v>#N/A</v>
      </c>
      <c r="H82" s="138"/>
      <c r="I82" s="139"/>
      <c r="J82" s="139"/>
      <c r="K82" s="118">
        <v>12.299999999999999</v>
      </c>
      <c r="L82" s="140"/>
      <c r="M82" s="139"/>
      <c r="N82" s="139"/>
      <c r="O82" s="139"/>
      <c r="P82" s="139"/>
      <c r="Q82" s="139"/>
      <c r="R82" s="139"/>
      <c r="S82" s="139"/>
      <c r="T82" s="139"/>
      <c r="U82" s="139"/>
      <c r="V82" s="139"/>
      <c r="W82" s="139"/>
      <c r="X82" s="139"/>
      <c r="Y82" s="139"/>
      <c r="Z82" s="139"/>
      <c r="AA82" s="139"/>
      <c r="AB82" s="139"/>
      <c r="AC82" s="139"/>
      <c r="AD82" s="139"/>
      <c r="AE82" s="139"/>
      <c r="AF82" s="139"/>
      <c r="AG82" s="139"/>
      <c r="AH82" s="139"/>
    </row>
    <row r="83" spans="1:34" outlineLevel="1" x14ac:dyDescent="0.25">
      <c r="A83" s="121">
        <f t="shared" si="40"/>
        <v>12.4</v>
      </c>
      <c r="B83" s="122" t="str">
        <f t="shared" si="45"/>
        <v>Poste 011</v>
      </c>
      <c r="C83" s="135" t="s">
        <v>130</v>
      </c>
      <c r="D83" s="136"/>
      <c r="E83" s="136"/>
      <c r="F83" s="18"/>
      <c r="G83" s="137" t="e">
        <f>VLOOKUP(F83,Expertise,2,FALSE)</f>
        <v>#N/A</v>
      </c>
      <c r="H83" s="138"/>
      <c r="I83" s="139"/>
      <c r="J83" s="139"/>
      <c r="K83" s="118">
        <v>12.399999999999999</v>
      </c>
      <c r="L83" s="140"/>
      <c r="M83" s="139"/>
      <c r="N83" s="139"/>
      <c r="O83" s="139"/>
      <c r="P83" s="139"/>
      <c r="Q83" s="139"/>
      <c r="R83" s="139"/>
      <c r="S83" s="139"/>
      <c r="T83" s="139"/>
      <c r="U83" s="139"/>
      <c r="V83" s="139"/>
      <c r="W83" s="139"/>
      <c r="X83" s="139"/>
      <c r="Y83" s="139"/>
      <c r="Z83" s="139"/>
      <c r="AA83" s="139"/>
      <c r="AB83" s="139"/>
      <c r="AC83" s="139"/>
      <c r="AD83" s="139"/>
      <c r="AE83" s="139"/>
      <c r="AF83" s="139"/>
      <c r="AG83" s="139"/>
      <c r="AH83" s="139"/>
    </row>
    <row r="84" spans="1:34" outlineLevel="1" x14ac:dyDescent="0.25">
      <c r="A84" s="121">
        <f t="shared" si="40"/>
        <v>12.5</v>
      </c>
      <c r="B84" s="122" t="str">
        <f t="shared" si="45"/>
        <v>Poste 011</v>
      </c>
      <c r="C84" s="141"/>
      <c r="D84" s="142"/>
      <c r="E84" s="142"/>
      <c r="F84" s="142"/>
      <c r="G84" s="143" t="e">
        <f t="shared" ref="G84" si="46">SUM(G81:G83)</f>
        <v>#N/A</v>
      </c>
      <c r="H84" s="138"/>
      <c r="I84" s="139"/>
      <c r="J84" s="139"/>
      <c r="K84" s="118">
        <v>12.499999999999998</v>
      </c>
      <c r="L84" s="140"/>
      <c r="M84" s="139"/>
      <c r="N84" s="139"/>
      <c r="O84" s="139"/>
      <c r="P84" s="139"/>
      <c r="Q84" s="139"/>
      <c r="R84" s="139"/>
      <c r="S84" s="139"/>
      <c r="T84" s="139"/>
      <c r="U84" s="139"/>
      <c r="V84" s="139"/>
      <c r="W84" s="139"/>
      <c r="X84" s="139"/>
      <c r="Y84" s="139"/>
      <c r="Z84" s="139"/>
      <c r="AA84" s="139"/>
      <c r="AB84" s="139"/>
      <c r="AC84" s="139"/>
      <c r="AD84" s="139"/>
      <c r="AE84" s="139"/>
      <c r="AF84" s="139"/>
      <c r="AG84" s="139"/>
      <c r="AH84" s="139"/>
    </row>
    <row r="85" spans="1:34" outlineLevel="1" x14ac:dyDescent="0.25">
      <c r="A85" s="121">
        <f t="shared" si="40"/>
        <v>12.6</v>
      </c>
      <c r="B85" s="122" t="str">
        <f t="shared" si="45"/>
        <v>Poste 011</v>
      </c>
      <c r="C85" s="141"/>
      <c r="D85" s="142"/>
      <c r="E85" s="142"/>
      <c r="F85" s="142"/>
      <c r="G85" s="144"/>
      <c r="H85" s="138"/>
      <c r="I85" s="139"/>
      <c r="J85" s="139"/>
      <c r="K85" s="118">
        <v>12.599999999999998</v>
      </c>
      <c r="L85" s="140"/>
      <c r="M85" s="139"/>
      <c r="N85" s="139"/>
      <c r="O85" s="139"/>
      <c r="P85" s="139"/>
      <c r="Q85" s="139"/>
      <c r="R85" s="139"/>
      <c r="S85" s="139"/>
      <c r="T85" s="139"/>
      <c r="U85" s="139"/>
      <c r="V85" s="139"/>
      <c r="W85" s="139"/>
      <c r="X85" s="139"/>
      <c r="Y85" s="139"/>
      <c r="Z85" s="139"/>
      <c r="AA85" s="139"/>
      <c r="AB85" s="139"/>
      <c r="AC85" s="139"/>
      <c r="AD85" s="139"/>
      <c r="AE85" s="139"/>
      <c r="AF85" s="139"/>
      <c r="AG85" s="139"/>
      <c r="AH85" s="139"/>
    </row>
    <row r="86" spans="1:34" ht="23.25" x14ac:dyDescent="0.25">
      <c r="A86" s="121">
        <f t="shared" si="40"/>
        <v>13</v>
      </c>
      <c r="B86" s="122" t="str">
        <f t="shared" ref="B86" si="47">C86</f>
        <v>Poste 012</v>
      </c>
      <c r="C86" s="123" t="str">
        <f>VLOOKUP(A86,Source!$A:$B,2,FALSE)</f>
        <v>Poste 012</v>
      </c>
      <c r="D86" s="124"/>
      <c r="E86" s="124"/>
      <c r="F86" s="124"/>
      <c r="G86" s="124"/>
      <c r="H86" s="118" t="e">
        <f t="shared" ref="H86" si="48">SUM(G88:G90)</f>
        <v>#N/A</v>
      </c>
      <c r="I86" s="139"/>
      <c r="J86" s="139"/>
      <c r="K86" s="118">
        <v>13</v>
      </c>
      <c r="L86" s="140"/>
      <c r="M86" s="139"/>
      <c r="N86" s="139"/>
      <c r="O86" s="139"/>
      <c r="P86" s="139"/>
      <c r="Q86" s="139"/>
      <c r="R86" s="139"/>
      <c r="S86" s="139"/>
      <c r="T86" s="139"/>
      <c r="U86" s="139"/>
      <c r="V86" s="139"/>
      <c r="W86" s="139"/>
      <c r="X86" s="139"/>
      <c r="Y86" s="139"/>
      <c r="Z86" s="139"/>
      <c r="AA86" s="139"/>
      <c r="AB86" s="139"/>
      <c r="AC86" s="139"/>
      <c r="AD86" s="139"/>
      <c r="AE86" s="139"/>
      <c r="AF86" s="139"/>
      <c r="AG86" s="139"/>
      <c r="AH86" s="139"/>
    </row>
    <row r="87" spans="1:34" outlineLevel="1" x14ac:dyDescent="0.25">
      <c r="A87" s="121">
        <f t="shared" si="40"/>
        <v>13.1</v>
      </c>
      <c r="B87" s="122" t="str">
        <f t="shared" ref="B87:B92" si="49">B86</f>
        <v>Poste 012</v>
      </c>
      <c r="C87" s="127" t="s">
        <v>0</v>
      </c>
      <c r="D87" s="128"/>
      <c r="E87" s="128"/>
      <c r="F87" s="129" t="s">
        <v>1</v>
      </c>
      <c r="G87" s="130" t="s">
        <v>2</v>
      </c>
      <c r="H87" s="131"/>
      <c r="I87" s="139"/>
      <c r="J87" s="139"/>
      <c r="K87" s="118">
        <v>13.1</v>
      </c>
      <c r="L87" s="140"/>
      <c r="M87" s="139"/>
      <c r="N87" s="139"/>
      <c r="O87" s="139"/>
      <c r="P87" s="139"/>
      <c r="Q87" s="139"/>
      <c r="R87" s="139"/>
      <c r="S87" s="139"/>
      <c r="T87" s="139"/>
      <c r="U87" s="139"/>
      <c r="V87" s="139"/>
      <c r="W87" s="139"/>
      <c r="X87" s="139"/>
      <c r="Y87" s="139"/>
      <c r="Z87" s="139"/>
      <c r="AA87" s="139"/>
      <c r="AB87" s="139"/>
      <c r="AC87" s="139"/>
      <c r="AD87" s="139"/>
      <c r="AE87" s="139"/>
      <c r="AF87" s="139"/>
      <c r="AG87" s="139"/>
      <c r="AH87" s="139"/>
    </row>
    <row r="88" spans="1:34" outlineLevel="1" x14ac:dyDescent="0.25">
      <c r="A88" s="121">
        <f t="shared" si="40"/>
        <v>13.2</v>
      </c>
      <c r="B88" s="122" t="str">
        <f t="shared" si="49"/>
        <v>Poste 012</v>
      </c>
      <c r="C88" s="135" t="s">
        <v>107</v>
      </c>
      <c r="D88" s="136"/>
      <c r="E88" s="136"/>
      <c r="F88" s="18"/>
      <c r="G88" s="137" t="e">
        <f>VLOOKUP(F88,Autonomie,2,FALSE)</f>
        <v>#N/A</v>
      </c>
      <c r="H88" s="138"/>
      <c r="I88" s="139"/>
      <c r="J88" s="139"/>
      <c r="K88" s="118">
        <v>13.2</v>
      </c>
      <c r="L88" s="140"/>
      <c r="M88" s="139"/>
      <c r="N88" s="139"/>
      <c r="O88" s="139"/>
      <c r="P88" s="139"/>
      <c r="Q88" s="139"/>
      <c r="R88" s="139"/>
      <c r="S88" s="139"/>
      <c r="T88" s="139"/>
      <c r="U88" s="139"/>
      <c r="V88" s="139"/>
      <c r="W88" s="139"/>
      <c r="X88" s="139"/>
      <c r="Y88" s="139"/>
      <c r="Z88" s="139"/>
      <c r="AA88" s="139"/>
      <c r="AB88" s="139"/>
      <c r="AC88" s="139"/>
      <c r="AD88" s="139"/>
      <c r="AE88" s="139"/>
      <c r="AF88" s="139"/>
      <c r="AG88" s="139"/>
      <c r="AH88" s="139"/>
    </row>
    <row r="89" spans="1:34" outlineLevel="1" x14ac:dyDescent="0.25">
      <c r="A89" s="121">
        <f t="shared" si="40"/>
        <v>13.3</v>
      </c>
      <c r="B89" s="122" t="str">
        <f t="shared" si="49"/>
        <v>Poste 012</v>
      </c>
      <c r="C89" s="135" t="s">
        <v>108</v>
      </c>
      <c r="D89" s="136"/>
      <c r="E89" s="136"/>
      <c r="F89" s="18"/>
      <c r="G89" s="137" t="e">
        <f>VLOOKUP(F89,Technicité,2,FALSE)</f>
        <v>#N/A</v>
      </c>
      <c r="H89" s="138"/>
      <c r="I89" s="139"/>
      <c r="J89" s="139"/>
      <c r="K89" s="118">
        <v>13.299999999999999</v>
      </c>
      <c r="L89" s="140"/>
      <c r="M89" s="139"/>
      <c r="N89" s="139"/>
      <c r="O89" s="139"/>
      <c r="P89" s="139"/>
      <c r="Q89" s="139"/>
      <c r="R89" s="139"/>
      <c r="S89" s="139"/>
      <c r="T89" s="139"/>
      <c r="U89" s="139"/>
      <c r="V89" s="139"/>
      <c r="W89" s="139"/>
      <c r="X89" s="139"/>
      <c r="Y89" s="139"/>
      <c r="Z89" s="139"/>
      <c r="AA89" s="139"/>
      <c r="AB89" s="139"/>
      <c r="AC89" s="139"/>
      <c r="AD89" s="139"/>
      <c r="AE89" s="139"/>
      <c r="AF89" s="139"/>
      <c r="AG89" s="139"/>
      <c r="AH89" s="139"/>
    </row>
    <row r="90" spans="1:34" outlineLevel="1" x14ac:dyDescent="0.25">
      <c r="A90" s="121">
        <f t="shared" si="40"/>
        <v>13.4</v>
      </c>
      <c r="B90" s="122" t="str">
        <f t="shared" si="49"/>
        <v>Poste 012</v>
      </c>
      <c r="C90" s="135" t="s">
        <v>130</v>
      </c>
      <c r="D90" s="136"/>
      <c r="E90" s="136"/>
      <c r="F90" s="18"/>
      <c r="G90" s="137" t="e">
        <f>VLOOKUP(F90,Expertise,2,FALSE)</f>
        <v>#N/A</v>
      </c>
      <c r="H90" s="138"/>
      <c r="I90" s="139"/>
      <c r="J90" s="139"/>
      <c r="K90" s="118">
        <v>13.399999999999999</v>
      </c>
      <c r="L90" s="140"/>
      <c r="M90" s="139"/>
      <c r="N90" s="139"/>
      <c r="O90" s="139"/>
      <c r="P90" s="139"/>
      <c r="Q90" s="139"/>
      <c r="R90" s="139"/>
      <c r="S90" s="139"/>
      <c r="T90" s="139"/>
      <c r="U90" s="139"/>
      <c r="V90" s="139"/>
      <c r="W90" s="139"/>
      <c r="X90" s="139"/>
      <c r="Y90" s="139"/>
      <c r="Z90" s="139"/>
      <c r="AA90" s="139"/>
      <c r="AB90" s="139"/>
      <c r="AC90" s="139"/>
      <c r="AD90" s="139"/>
      <c r="AE90" s="139"/>
      <c r="AF90" s="139"/>
      <c r="AG90" s="139"/>
      <c r="AH90" s="139"/>
    </row>
    <row r="91" spans="1:34" outlineLevel="1" x14ac:dyDescent="0.25">
      <c r="A91" s="121">
        <f t="shared" si="40"/>
        <v>13.5</v>
      </c>
      <c r="B91" s="122" t="str">
        <f t="shared" si="49"/>
        <v>Poste 012</v>
      </c>
      <c r="C91" s="141"/>
      <c r="D91" s="142"/>
      <c r="E91" s="142"/>
      <c r="F91" s="142"/>
      <c r="G91" s="143" t="e">
        <f t="shared" ref="G91" si="50">SUM(G88:G90)</f>
        <v>#N/A</v>
      </c>
      <c r="H91" s="138"/>
      <c r="I91" s="139"/>
      <c r="J91" s="139"/>
      <c r="K91" s="118">
        <v>13.499999999999998</v>
      </c>
      <c r="L91" s="140"/>
      <c r="M91" s="139"/>
      <c r="N91" s="139"/>
      <c r="O91" s="139"/>
      <c r="P91" s="139"/>
      <c r="Q91" s="139"/>
      <c r="R91" s="139"/>
      <c r="S91" s="139"/>
      <c r="T91" s="139"/>
      <c r="U91" s="139"/>
      <c r="V91" s="139"/>
      <c r="W91" s="139"/>
      <c r="X91" s="139"/>
      <c r="Y91" s="139"/>
      <c r="Z91" s="139"/>
      <c r="AA91" s="139"/>
      <c r="AB91" s="139"/>
      <c r="AC91" s="139"/>
      <c r="AD91" s="139"/>
      <c r="AE91" s="139"/>
      <c r="AF91" s="139"/>
      <c r="AG91" s="139"/>
      <c r="AH91" s="139"/>
    </row>
    <row r="92" spans="1:34" outlineLevel="1" x14ac:dyDescent="0.25">
      <c r="A92" s="121">
        <f t="shared" si="40"/>
        <v>13.6</v>
      </c>
      <c r="B92" s="122" t="str">
        <f t="shared" si="49"/>
        <v>Poste 012</v>
      </c>
      <c r="C92" s="141"/>
      <c r="D92" s="142"/>
      <c r="E92" s="142"/>
      <c r="F92" s="142"/>
      <c r="G92" s="144"/>
      <c r="H92" s="138"/>
      <c r="I92" s="139"/>
      <c r="J92" s="139"/>
      <c r="K92" s="118">
        <v>13.599999999999998</v>
      </c>
      <c r="L92" s="140"/>
      <c r="M92" s="139"/>
      <c r="N92" s="139"/>
      <c r="O92" s="139"/>
      <c r="P92" s="139"/>
      <c r="Q92" s="139"/>
      <c r="R92" s="139"/>
      <c r="S92" s="139"/>
      <c r="T92" s="139"/>
      <c r="U92" s="139"/>
      <c r="V92" s="139"/>
      <c r="W92" s="139"/>
      <c r="X92" s="139"/>
      <c r="Y92" s="139"/>
      <c r="Z92" s="139"/>
      <c r="AA92" s="139"/>
      <c r="AB92" s="139"/>
      <c r="AC92" s="139"/>
      <c r="AD92" s="139"/>
      <c r="AE92" s="139"/>
      <c r="AF92" s="139"/>
      <c r="AG92" s="139"/>
      <c r="AH92" s="139"/>
    </row>
    <row r="93" spans="1:34" ht="23.25" x14ac:dyDescent="0.25">
      <c r="A93" s="121">
        <f t="shared" si="40"/>
        <v>14</v>
      </c>
      <c r="B93" s="122" t="str">
        <f t="shared" ref="B93" si="51">C93</f>
        <v>Poste 013</v>
      </c>
      <c r="C93" s="123" t="str">
        <f>VLOOKUP(A93,Source!$A:$B,2,FALSE)</f>
        <v>Poste 013</v>
      </c>
      <c r="D93" s="124"/>
      <c r="E93" s="124"/>
      <c r="F93" s="124"/>
      <c r="G93" s="124"/>
      <c r="H93" s="118" t="e">
        <f t="shared" ref="H93" si="52">SUM(G95:G97)</f>
        <v>#N/A</v>
      </c>
      <c r="I93" s="139"/>
      <c r="J93" s="139"/>
      <c r="K93" s="118">
        <v>14</v>
      </c>
      <c r="L93" s="140"/>
      <c r="M93" s="139"/>
      <c r="N93" s="139"/>
      <c r="O93" s="139"/>
      <c r="P93" s="139"/>
      <c r="Q93" s="139"/>
      <c r="R93" s="139"/>
      <c r="S93" s="139"/>
      <c r="T93" s="139"/>
      <c r="U93" s="139"/>
      <c r="V93" s="139"/>
      <c r="W93" s="139"/>
      <c r="X93" s="139"/>
      <c r="Y93" s="139"/>
      <c r="Z93" s="139"/>
      <c r="AA93" s="139"/>
      <c r="AB93" s="139"/>
      <c r="AC93" s="139"/>
      <c r="AD93" s="139"/>
      <c r="AE93" s="139"/>
      <c r="AF93" s="139"/>
      <c r="AG93" s="139"/>
      <c r="AH93" s="139"/>
    </row>
    <row r="94" spans="1:34" outlineLevel="1" x14ac:dyDescent="0.25">
      <c r="A94" s="121">
        <f t="shared" si="40"/>
        <v>14.1</v>
      </c>
      <c r="B94" s="122" t="str">
        <f t="shared" ref="B94:B99" si="53">B93</f>
        <v>Poste 013</v>
      </c>
      <c r="C94" s="127" t="s">
        <v>0</v>
      </c>
      <c r="D94" s="128"/>
      <c r="E94" s="128"/>
      <c r="F94" s="129" t="s">
        <v>1</v>
      </c>
      <c r="G94" s="130" t="s">
        <v>2</v>
      </c>
      <c r="H94" s="131"/>
      <c r="I94" s="139"/>
      <c r="J94" s="139"/>
      <c r="K94" s="118">
        <v>14.1</v>
      </c>
      <c r="L94" s="140"/>
      <c r="M94" s="139"/>
      <c r="N94" s="139"/>
      <c r="O94" s="139"/>
      <c r="P94" s="139"/>
      <c r="Q94" s="139"/>
      <c r="R94" s="139"/>
      <c r="S94" s="139"/>
      <c r="T94" s="139"/>
      <c r="U94" s="139"/>
      <c r="V94" s="139"/>
      <c r="W94" s="139"/>
      <c r="X94" s="139"/>
      <c r="Y94" s="139"/>
      <c r="Z94" s="139"/>
      <c r="AA94" s="139"/>
      <c r="AB94" s="139"/>
      <c r="AC94" s="139"/>
      <c r="AD94" s="139"/>
      <c r="AE94" s="139"/>
      <c r="AF94" s="139"/>
      <c r="AG94" s="139"/>
      <c r="AH94" s="139"/>
    </row>
    <row r="95" spans="1:34" outlineLevel="1" x14ac:dyDescent="0.25">
      <c r="A95" s="121">
        <f t="shared" si="40"/>
        <v>14.2</v>
      </c>
      <c r="B95" s="122" t="str">
        <f t="shared" si="53"/>
        <v>Poste 013</v>
      </c>
      <c r="C95" s="135" t="s">
        <v>107</v>
      </c>
      <c r="D95" s="136"/>
      <c r="E95" s="136"/>
      <c r="F95" s="18"/>
      <c r="G95" s="137" t="e">
        <f>VLOOKUP(F95,Autonomie,2,FALSE)</f>
        <v>#N/A</v>
      </c>
      <c r="H95" s="138"/>
      <c r="I95" s="139"/>
      <c r="J95" s="139"/>
      <c r="K95" s="118">
        <v>14.2</v>
      </c>
      <c r="L95" s="140"/>
      <c r="M95" s="139"/>
      <c r="N95" s="139"/>
      <c r="O95" s="139"/>
      <c r="P95" s="139"/>
      <c r="Q95" s="139"/>
      <c r="R95" s="139"/>
      <c r="S95" s="139"/>
      <c r="T95" s="139"/>
      <c r="U95" s="139"/>
      <c r="V95" s="139"/>
      <c r="W95" s="139"/>
      <c r="X95" s="139"/>
      <c r="Y95" s="139"/>
      <c r="Z95" s="139"/>
      <c r="AA95" s="139"/>
      <c r="AB95" s="139"/>
      <c r="AC95" s="139"/>
      <c r="AD95" s="139"/>
      <c r="AE95" s="139"/>
      <c r="AF95" s="139"/>
      <c r="AG95" s="139"/>
      <c r="AH95" s="139"/>
    </row>
    <row r="96" spans="1:34" outlineLevel="1" x14ac:dyDescent="0.25">
      <c r="A96" s="121">
        <f t="shared" si="40"/>
        <v>14.3</v>
      </c>
      <c r="B96" s="122" t="str">
        <f t="shared" si="53"/>
        <v>Poste 013</v>
      </c>
      <c r="C96" s="135" t="s">
        <v>108</v>
      </c>
      <c r="D96" s="136"/>
      <c r="E96" s="136"/>
      <c r="F96" s="18"/>
      <c r="G96" s="137" t="e">
        <f>VLOOKUP(F96,Technicité,2,FALSE)</f>
        <v>#N/A</v>
      </c>
      <c r="H96" s="138"/>
      <c r="I96" s="139"/>
      <c r="J96" s="139"/>
      <c r="K96" s="118">
        <v>14.299999999999999</v>
      </c>
      <c r="L96" s="140"/>
      <c r="M96" s="139"/>
      <c r="N96" s="139"/>
      <c r="O96" s="139"/>
      <c r="P96" s="139"/>
      <c r="Q96" s="139"/>
      <c r="R96" s="139"/>
      <c r="S96" s="139"/>
      <c r="T96" s="139"/>
      <c r="U96" s="139"/>
      <c r="V96" s="139"/>
      <c r="W96" s="139"/>
      <c r="X96" s="139"/>
      <c r="Y96" s="139"/>
      <c r="Z96" s="139"/>
      <c r="AA96" s="139"/>
      <c r="AB96" s="139"/>
      <c r="AC96" s="139"/>
      <c r="AD96" s="139"/>
      <c r="AE96" s="139"/>
      <c r="AF96" s="139"/>
      <c r="AG96" s="139"/>
      <c r="AH96" s="139"/>
    </row>
    <row r="97" spans="1:34" outlineLevel="1" x14ac:dyDescent="0.25">
      <c r="A97" s="121">
        <f t="shared" si="40"/>
        <v>14.4</v>
      </c>
      <c r="B97" s="122" t="str">
        <f t="shared" si="53"/>
        <v>Poste 013</v>
      </c>
      <c r="C97" s="135" t="s">
        <v>130</v>
      </c>
      <c r="D97" s="136"/>
      <c r="E97" s="136"/>
      <c r="F97" s="18"/>
      <c r="G97" s="137" t="e">
        <f>VLOOKUP(F97,Expertise,2,FALSE)</f>
        <v>#N/A</v>
      </c>
      <c r="H97" s="138"/>
      <c r="I97" s="139"/>
      <c r="J97" s="139"/>
      <c r="K97" s="118">
        <v>14.399999999999999</v>
      </c>
      <c r="L97" s="140"/>
      <c r="M97" s="139"/>
      <c r="N97" s="139"/>
      <c r="O97" s="139"/>
      <c r="P97" s="139"/>
      <c r="Q97" s="139"/>
      <c r="R97" s="139"/>
      <c r="S97" s="139"/>
      <c r="T97" s="139"/>
      <c r="U97" s="139"/>
      <c r="V97" s="139"/>
      <c r="W97" s="139"/>
      <c r="X97" s="139"/>
      <c r="Y97" s="139"/>
      <c r="Z97" s="139"/>
      <c r="AA97" s="139"/>
      <c r="AB97" s="139"/>
      <c r="AC97" s="139"/>
      <c r="AD97" s="139"/>
      <c r="AE97" s="139"/>
      <c r="AF97" s="139"/>
      <c r="AG97" s="139"/>
      <c r="AH97" s="139"/>
    </row>
    <row r="98" spans="1:34" outlineLevel="1" x14ac:dyDescent="0.25">
      <c r="A98" s="121">
        <f t="shared" si="40"/>
        <v>14.5</v>
      </c>
      <c r="B98" s="122" t="str">
        <f t="shared" si="53"/>
        <v>Poste 013</v>
      </c>
      <c r="C98" s="141"/>
      <c r="D98" s="142"/>
      <c r="E98" s="142"/>
      <c r="F98" s="142"/>
      <c r="G98" s="143" t="e">
        <f t="shared" ref="G98" si="54">SUM(G95:G97)</f>
        <v>#N/A</v>
      </c>
      <c r="H98" s="138"/>
      <c r="I98" s="139"/>
      <c r="J98" s="139"/>
      <c r="K98" s="118">
        <v>14.499999999999998</v>
      </c>
      <c r="L98" s="140"/>
      <c r="M98" s="139"/>
      <c r="N98" s="139"/>
      <c r="O98" s="139"/>
      <c r="P98" s="139"/>
      <c r="Q98" s="139"/>
      <c r="R98" s="139"/>
      <c r="S98" s="139"/>
      <c r="T98" s="139"/>
      <c r="U98" s="139"/>
      <c r="V98" s="139"/>
      <c r="W98" s="139"/>
      <c r="X98" s="139"/>
      <c r="Y98" s="139"/>
      <c r="Z98" s="139"/>
      <c r="AA98" s="139"/>
      <c r="AB98" s="139"/>
      <c r="AC98" s="139"/>
      <c r="AD98" s="139"/>
      <c r="AE98" s="139"/>
      <c r="AF98" s="139"/>
      <c r="AG98" s="139"/>
      <c r="AH98" s="139"/>
    </row>
    <row r="99" spans="1:34" outlineLevel="1" x14ac:dyDescent="0.25">
      <c r="A99" s="121">
        <f t="shared" si="40"/>
        <v>14.6</v>
      </c>
      <c r="B99" s="122" t="str">
        <f t="shared" si="53"/>
        <v>Poste 013</v>
      </c>
      <c r="C99" s="141"/>
      <c r="D99" s="142"/>
      <c r="E99" s="142"/>
      <c r="F99" s="142"/>
      <c r="G99" s="144"/>
      <c r="H99" s="138"/>
      <c r="I99" s="139"/>
      <c r="J99" s="139"/>
      <c r="K99" s="118">
        <v>14.599999999999998</v>
      </c>
      <c r="L99" s="140"/>
      <c r="M99" s="139"/>
      <c r="N99" s="139"/>
      <c r="O99" s="139"/>
      <c r="P99" s="139"/>
      <c r="Q99" s="139"/>
      <c r="R99" s="139"/>
      <c r="S99" s="139"/>
      <c r="T99" s="139"/>
      <c r="U99" s="139"/>
      <c r="V99" s="139"/>
      <c r="W99" s="139"/>
      <c r="X99" s="139"/>
      <c r="Y99" s="139"/>
      <c r="Z99" s="139"/>
      <c r="AA99" s="139"/>
      <c r="AB99" s="139"/>
      <c r="AC99" s="139"/>
      <c r="AD99" s="139"/>
      <c r="AE99" s="139"/>
      <c r="AF99" s="139"/>
      <c r="AG99" s="139"/>
      <c r="AH99" s="139"/>
    </row>
    <row r="100" spans="1:34" ht="23.25" x14ac:dyDescent="0.25">
      <c r="A100" s="121">
        <f t="shared" si="40"/>
        <v>15</v>
      </c>
      <c r="B100" s="122" t="str">
        <f t="shared" ref="B100" si="55">C100</f>
        <v>Poste 014</v>
      </c>
      <c r="C100" s="123" t="str">
        <f>VLOOKUP(A100,Source!$A:$B,2,FALSE)</f>
        <v>Poste 014</v>
      </c>
      <c r="D100" s="124"/>
      <c r="E100" s="124"/>
      <c r="F100" s="124"/>
      <c r="G100" s="124"/>
      <c r="H100" s="118" t="e">
        <f t="shared" ref="H100" si="56">SUM(G102:G104)</f>
        <v>#N/A</v>
      </c>
      <c r="I100" s="139"/>
      <c r="J100" s="139"/>
      <c r="K100" s="118">
        <v>15</v>
      </c>
      <c r="L100" s="140"/>
      <c r="M100" s="139"/>
      <c r="N100" s="139"/>
      <c r="O100" s="139"/>
      <c r="P100" s="139"/>
      <c r="Q100" s="139"/>
      <c r="R100" s="139"/>
      <c r="S100" s="139"/>
      <c r="T100" s="139"/>
      <c r="U100" s="139"/>
      <c r="V100" s="139"/>
      <c r="W100" s="139"/>
      <c r="X100" s="139"/>
      <c r="Y100" s="139"/>
      <c r="Z100" s="139"/>
      <c r="AA100" s="139"/>
      <c r="AB100" s="139"/>
      <c r="AC100" s="139"/>
      <c r="AD100" s="139"/>
      <c r="AE100" s="139"/>
      <c r="AF100" s="139"/>
      <c r="AG100" s="139"/>
      <c r="AH100" s="139"/>
    </row>
    <row r="101" spans="1:34" outlineLevel="1" x14ac:dyDescent="0.25">
      <c r="A101" s="121">
        <f t="shared" si="40"/>
        <v>15.1</v>
      </c>
      <c r="B101" s="122" t="str">
        <f t="shared" ref="B101:B106" si="57">B100</f>
        <v>Poste 014</v>
      </c>
      <c r="C101" s="127" t="s">
        <v>0</v>
      </c>
      <c r="D101" s="128"/>
      <c r="E101" s="128"/>
      <c r="F101" s="129" t="s">
        <v>1</v>
      </c>
      <c r="G101" s="130" t="s">
        <v>2</v>
      </c>
      <c r="H101" s="131"/>
      <c r="I101" s="139"/>
      <c r="J101" s="139"/>
      <c r="K101" s="118">
        <v>15.1</v>
      </c>
      <c r="L101" s="140"/>
      <c r="M101" s="139"/>
      <c r="N101" s="139"/>
      <c r="O101" s="139"/>
      <c r="P101" s="139"/>
      <c r="Q101" s="139"/>
      <c r="R101" s="139"/>
      <c r="S101" s="139"/>
      <c r="T101" s="139"/>
      <c r="U101" s="139"/>
      <c r="V101" s="139"/>
      <c r="W101" s="139"/>
      <c r="X101" s="139"/>
      <c r="Y101" s="139"/>
      <c r="Z101" s="139"/>
      <c r="AA101" s="139"/>
      <c r="AB101" s="139"/>
      <c r="AC101" s="139"/>
      <c r="AD101" s="139"/>
      <c r="AE101" s="139"/>
      <c r="AF101" s="139"/>
      <c r="AG101" s="139"/>
      <c r="AH101" s="139"/>
    </row>
    <row r="102" spans="1:34" outlineLevel="1" x14ac:dyDescent="0.25">
      <c r="A102" s="121">
        <f t="shared" si="40"/>
        <v>15.2</v>
      </c>
      <c r="B102" s="122" t="str">
        <f t="shared" si="57"/>
        <v>Poste 014</v>
      </c>
      <c r="C102" s="135" t="s">
        <v>107</v>
      </c>
      <c r="D102" s="136"/>
      <c r="E102" s="136"/>
      <c r="F102" s="18"/>
      <c r="G102" s="137" t="e">
        <f>VLOOKUP(F102,Autonomie,2,FALSE)</f>
        <v>#N/A</v>
      </c>
      <c r="H102" s="138"/>
      <c r="I102" s="139"/>
      <c r="J102" s="139"/>
      <c r="K102" s="118">
        <v>15.2</v>
      </c>
      <c r="L102" s="140"/>
      <c r="M102" s="139"/>
      <c r="N102" s="139"/>
      <c r="O102" s="139"/>
      <c r="P102" s="139"/>
      <c r="Q102" s="139"/>
      <c r="R102" s="139"/>
      <c r="S102" s="139"/>
      <c r="T102" s="139"/>
      <c r="U102" s="139"/>
      <c r="V102" s="139"/>
      <c r="W102" s="139"/>
      <c r="X102" s="139"/>
      <c r="Y102" s="139"/>
      <c r="Z102" s="139"/>
      <c r="AA102" s="139"/>
      <c r="AB102" s="139"/>
      <c r="AC102" s="139"/>
      <c r="AD102" s="139"/>
      <c r="AE102" s="139"/>
      <c r="AF102" s="139"/>
      <c r="AG102" s="139"/>
      <c r="AH102" s="139"/>
    </row>
    <row r="103" spans="1:34" outlineLevel="1" x14ac:dyDescent="0.25">
      <c r="A103" s="121">
        <f t="shared" si="40"/>
        <v>15.3</v>
      </c>
      <c r="B103" s="122" t="str">
        <f t="shared" si="57"/>
        <v>Poste 014</v>
      </c>
      <c r="C103" s="135" t="s">
        <v>108</v>
      </c>
      <c r="D103" s="136"/>
      <c r="E103" s="136"/>
      <c r="F103" s="18"/>
      <c r="G103" s="137" t="e">
        <f>VLOOKUP(F103,Technicité,2,FALSE)</f>
        <v>#N/A</v>
      </c>
      <c r="H103" s="138"/>
      <c r="I103" s="139"/>
      <c r="J103" s="139"/>
      <c r="K103" s="118">
        <v>15.299999999999999</v>
      </c>
      <c r="L103" s="140"/>
      <c r="M103" s="139"/>
      <c r="N103" s="139"/>
      <c r="O103" s="139"/>
      <c r="P103" s="139"/>
      <c r="Q103" s="139"/>
      <c r="R103" s="139"/>
      <c r="S103" s="139"/>
      <c r="T103" s="139"/>
      <c r="U103" s="139"/>
      <c r="V103" s="139"/>
      <c r="W103" s="139"/>
      <c r="X103" s="139"/>
      <c r="Y103" s="139"/>
      <c r="Z103" s="139"/>
      <c r="AA103" s="139"/>
      <c r="AB103" s="139"/>
      <c r="AC103" s="139"/>
      <c r="AD103" s="139"/>
      <c r="AE103" s="139"/>
      <c r="AF103" s="139"/>
      <c r="AG103" s="139"/>
      <c r="AH103" s="139"/>
    </row>
    <row r="104" spans="1:34" outlineLevel="1" x14ac:dyDescent="0.25">
      <c r="A104" s="121">
        <f t="shared" si="40"/>
        <v>15.4</v>
      </c>
      <c r="B104" s="122" t="str">
        <f t="shared" si="57"/>
        <v>Poste 014</v>
      </c>
      <c r="C104" s="135" t="s">
        <v>130</v>
      </c>
      <c r="D104" s="136"/>
      <c r="E104" s="136"/>
      <c r="F104" s="18"/>
      <c r="G104" s="137" t="e">
        <f>VLOOKUP(F104,Expertise,2,FALSE)</f>
        <v>#N/A</v>
      </c>
      <c r="H104" s="138"/>
      <c r="I104" s="139"/>
      <c r="J104" s="139"/>
      <c r="K104" s="118">
        <v>15.399999999999999</v>
      </c>
      <c r="L104" s="140"/>
      <c r="M104" s="139"/>
      <c r="N104" s="139"/>
      <c r="O104" s="139"/>
      <c r="P104" s="139"/>
      <c r="Q104" s="139"/>
      <c r="R104" s="139"/>
      <c r="S104" s="139"/>
      <c r="T104" s="139"/>
      <c r="U104" s="139"/>
      <c r="V104" s="139"/>
      <c r="W104" s="139"/>
      <c r="X104" s="139"/>
      <c r="Y104" s="139"/>
      <c r="Z104" s="139"/>
      <c r="AA104" s="139"/>
      <c r="AB104" s="139"/>
      <c r="AC104" s="139"/>
      <c r="AD104" s="139"/>
      <c r="AE104" s="139"/>
      <c r="AF104" s="139"/>
      <c r="AG104" s="139"/>
      <c r="AH104" s="139"/>
    </row>
    <row r="105" spans="1:34" outlineLevel="1" x14ac:dyDescent="0.25">
      <c r="A105" s="121">
        <f t="shared" si="40"/>
        <v>15.5</v>
      </c>
      <c r="B105" s="122" t="str">
        <f t="shared" si="57"/>
        <v>Poste 014</v>
      </c>
      <c r="C105" s="141"/>
      <c r="D105" s="142"/>
      <c r="E105" s="142"/>
      <c r="F105" s="142"/>
      <c r="G105" s="143" t="e">
        <f t="shared" ref="G105" si="58">SUM(G102:G104)</f>
        <v>#N/A</v>
      </c>
      <c r="H105" s="138"/>
      <c r="I105" s="139"/>
      <c r="J105" s="139"/>
      <c r="K105" s="118">
        <v>15.499999999999998</v>
      </c>
      <c r="L105" s="140"/>
      <c r="M105" s="139"/>
      <c r="N105" s="139"/>
      <c r="O105" s="139"/>
      <c r="P105" s="139"/>
      <c r="Q105" s="139"/>
      <c r="R105" s="139"/>
      <c r="S105" s="139"/>
      <c r="T105" s="139"/>
      <c r="U105" s="139"/>
      <c r="V105" s="139"/>
      <c r="W105" s="139"/>
      <c r="X105" s="139"/>
      <c r="Y105" s="139"/>
      <c r="Z105" s="139"/>
      <c r="AA105" s="139"/>
      <c r="AB105" s="139"/>
      <c r="AC105" s="139"/>
      <c r="AD105" s="139"/>
      <c r="AE105" s="139"/>
      <c r="AF105" s="139"/>
      <c r="AG105" s="139"/>
      <c r="AH105" s="139"/>
    </row>
    <row r="106" spans="1:34" outlineLevel="1" x14ac:dyDescent="0.25">
      <c r="A106" s="121">
        <f t="shared" si="40"/>
        <v>15.6</v>
      </c>
      <c r="B106" s="122" t="str">
        <f t="shared" si="57"/>
        <v>Poste 014</v>
      </c>
      <c r="C106" s="141"/>
      <c r="D106" s="142"/>
      <c r="E106" s="142"/>
      <c r="F106" s="142"/>
      <c r="G106" s="144"/>
      <c r="H106" s="138"/>
      <c r="I106" s="139"/>
      <c r="J106" s="139"/>
      <c r="K106" s="118">
        <v>15.599999999999998</v>
      </c>
      <c r="L106" s="140"/>
      <c r="M106" s="139"/>
      <c r="N106" s="139"/>
      <c r="O106" s="139"/>
      <c r="P106" s="139"/>
      <c r="Q106" s="139"/>
      <c r="R106" s="139"/>
      <c r="S106" s="139"/>
      <c r="T106" s="139"/>
      <c r="U106" s="139"/>
      <c r="V106" s="139"/>
      <c r="W106" s="139"/>
      <c r="X106" s="139"/>
      <c r="Y106" s="139"/>
      <c r="Z106" s="139"/>
      <c r="AA106" s="139"/>
      <c r="AB106" s="139"/>
      <c r="AC106" s="139"/>
      <c r="AD106" s="139"/>
      <c r="AE106" s="139"/>
      <c r="AF106" s="139"/>
      <c r="AG106" s="139"/>
      <c r="AH106" s="139"/>
    </row>
    <row r="107" spans="1:34" ht="23.25" x14ac:dyDescent="0.25">
      <c r="A107" s="121">
        <f t="shared" si="40"/>
        <v>16</v>
      </c>
      <c r="B107" s="122" t="str">
        <f t="shared" ref="B107" si="59">C107</f>
        <v>Poste 015</v>
      </c>
      <c r="C107" s="123" t="str">
        <f>VLOOKUP(A107,Source!$A:$B,2,FALSE)</f>
        <v>Poste 015</v>
      </c>
      <c r="D107" s="124"/>
      <c r="E107" s="124"/>
      <c r="F107" s="124"/>
      <c r="G107" s="124"/>
      <c r="H107" s="118" t="e">
        <f t="shared" ref="H107" si="60">SUM(G109:G111)</f>
        <v>#N/A</v>
      </c>
      <c r="I107" s="139"/>
      <c r="J107" s="139"/>
      <c r="K107" s="118">
        <v>16</v>
      </c>
      <c r="L107" s="140"/>
      <c r="M107" s="139"/>
      <c r="N107" s="139"/>
      <c r="O107" s="139"/>
      <c r="P107" s="139"/>
      <c r="Q107" s="139"/>
      <c r="R107" s="139"/>
      <c r="S107" s="139"/>
      <c r="T107" s="139"/>
      <c r="U107" s="139"/>
      <c r="V107" s="139"/>
      <c r="W107" s="139"/>
      <c r="X107" s="139"/>
      <c r="Y107" s="139"/>
      <c r="Z107" s="139"/>
      <c r="AA107" s="139"/>
      <c r="AB107" s="139"/>
      <c r="AC107" s="139"/>
      <c r="AD107" s="139"/>
      <c r="AE107" s="139"/>
      <c r="AF107" s="139"/>
      <c r="AG107" s="139"/>
      <c r="AH107" s="139"/>
    </row>
    <row r="108" spans="1:34" outlineLevel="1" x14ac:dyDescent="0.25">
      <c r="A108" s="121">
        <f t="shared" si="40"/>
        <v>16.100000000000001</v>
      </c>
      <c r="B108" s="122" t="str">
        <f t="shared" ref="B108:B113" si="61">B107</f>
        <v>Poste 015</v>
      </c>
      <c r="C108" s="127" t="s">
        <v>0</v>
      </c>
      <c r="D108" s="128"/>
      <c r="E108" s="128"/>
      <c r="F108" s="129" t="s">
        <v>1</v>
      </c>
      <c r="G108" s="130" t="s">
        <v>2</v>
      </c>
      <c r="H108" s="131"/>
      <c r="I108" s="139"/>
      <c r="J108" s="139"/>
      <c r="K108" s="118">
        <v>16.100000000000001</v>
      </c>
      <c r="L108" s="140"/>
      <c r="M108" s="139"/>
      <c r="N108" s="139"/>
      <c r="O108" s="139"/>
      <c r="P108" s="139"/>
      <c r="Q108" s="139"/>
      <c r="R108" s="139"/>
      <c r="S108" s="139"/>
      <c r="T108" s="139"/>
      <c r="U108" s="139"/>
      <c r="V108" s="139"/>
      <c r="W108" s="139"/>
      <c r="X108" s="139"/>
      <c r="Y108" s="139"/>
      <c r="Z108" s="139"/>
      <c r="AA108" s="139"/>
      <c r="AB108" s="139"/>
      <c r="AC108" s="139"/>
      <c r="AD108" s="139"/>
      <c r="AE108" s="139"/>
      <c r="AF108" s="139"/>
      <c r="AG108" s="139"/>
      <c r="AH108" s="139"/>
    </row>
    <row r="109" spans="1:34" outlineLevel="1" x14ac:dyDescent="0.25">
      <c r="A109" s="121">
        <f t="shared" si="40"/>
        <v>16.2</v>
      </c>
      <c r="B109" s="122" t="str">
        <f t="shared" si="61"/>
        <v>Poste 015</v>
      </c>
      <c r="C109" s="135" t="s">
        <v>107</v>
      </c>
      <c r="D109" s="136"/>
      <c r="E109" s="136"/>
      <c r="F109" s="18"/>
      <c r="G109" s="137" t="e">
        <f>VLOOKUP(F109,Autonomie,2,FALSE)</f>
        <v>#N/A</v>
      </c>
      <c r="H109" s="138"/>
      <c r="I109" s="139"/>
      <c r="J109" s="139"/>
      <c r="K109" s="118">
        <v>16.200000000000003</v>
      </c>
      <c r="L109" s="140"/>
      <c r="M109" s="139"/>
      <c r="N109" s="139"/>
      <c r="O109" s="139"/>
      <c r="P109" s="139"/>
      <c r="Q109" s="139"/>
      <c r="R109" s="139"/>
      <c r="S109" s="139"/>
      <c r="T109" s="139"/>
      <c r="U109" s="139"/>
      <c r="V109" s="139"/>
      <c r="W109" s="139"/>
      <c r="X109" s="139"/>
      <c r="Y109" s="139"/>
      <c r="Z109" s="139"/>
      <c r="AA109" s="139"/>
      <c r="AB109" s="139"/>
      <c r="AC109" s="139"/>
      <c r="AD109" s="139"/>
      <c r="AE109" s="139"/>
      <c r="AF109" s="139"/>
      <c r="AG109" s="139"/>
      <c r="AH109" s="139"/>
    </row>
    <row r="110" spans="1:34" outlineLevel="1" x14ac:dyDescent="0.25">
      <c r="A110" s="121">
        <f t="shared" si="40"/>
        <v>16.3</v>
      </c>
      <c r="B110" s="122" t="str">
        <f t="shared" si="61"/>
        <v>Poste 015</v>
      </c>
      <c r="C110" s="135" t="s">
        <v>108</v>
      </c>
      <c r="D110" s="136"/>
      <c r="E110" s="136"/>
      <c r="F110" s="18"/>
      <c r="G110" s="137" t="e">
        <f>VLOOKUP(F110,Technicité,2,FALSE)</f>
        <v>#N/A</v>
      </c>
      <c r="H110" s="138"/>
      <c r="I110" s="139"/>
      <c r="J110" s="139"/>
      <c r="K110" s="118">
        <v>16.300000000000004</v>
      </c>
      <c r="L110" s="140"/>
      <c r="M110" s="139"/>
      <c r="N110" s="139"/>
      <c r="O110" s="139"/>
      <c r="P110" s="139"/>
      <c r="Q110" s="139"/>
      <c r="R110" s="139"/>
      <c r="S110" s="139"/>
      <c r="T110" s="139"/>
      <c r="U110" s="139"/>
      <c r="V110" s="139"/>
      <c r="W110" s="139"/>
      <c r="X110" s="139"/>
      <c r="Y110" s="139"/>
      <c r="Z110" s="139"/>
      <c r="AA110" s="139"/>
      <c r="AB110" s="139"/>
      <c r="AC110" s="139"/>
      <c r="AD110" s="139"/>
      <c r="AE110" s="139"/>
      <c r="AF110" s="139"/>
      <c r="AG110" s="139"/>
      <c r="AH110" s="139"/>
    </row>
    <row r="111" spans="1:34" outlineLevel="1" x14ac:dyDescent="0.25">
      <c r="A111" s="121">
        <f t="shared" si="40"/>
        <v>16.399999999999999</v>
      </c>
      <c r="B111" s="122" t="str">
        <f t="shared" si="61"/>
        <v>Poste 015</v>
      </c>
      <c r="C111" s="135" t="s">
        <v>130</v>
      </c>
      <c r="D111" s="136"/>
      <c r="E111" s="136"/>
      <c r="F111" s="18"/>
      <c r="G111" s="137" t="e">
        <f>VLOOKUP(F111,Expertise,2,FALSE)</f>
        <v>#N/A</v>
      </c>
      <c r="H111" s="138"/>
      <c r="I111" s="139"/>
      <c r="J111" s="139"/>
      <c r="K111" s="118">
        <v>16.400000000000006</v>
      </c>
      <c r="L111" s="140"/>
      <c r="M111" s="139"/>
      <c r="N111" s="139"/>
      <c r="O111" s="139"/>
      <c r="P111" s="139"/>
      <c r="Q111" s="139"/>
      <c r="R111" s="139"/>
      <c r="S111" s="139"/>
      <c r="T111" s="139"/>
      <c r="U111" s="139"/>
      <c r="V111" s="139"/>
      <c r="W111" s="139"/>
      <c r="X111" s="139"/>
      <c r="Y111" s="139"/>
      <c r="Z111" s="139"/>
      <c r="AA111" s="139"/>
      <c r="AB111" s="139"/>
      <c r="AC111" s="139"/>
      <c r="AD111" s="139"/>
      <c r="AE111" s="139"/>
      <c r="AF111" s="139"/>
      <c r="AG111" s="139"/>
      <c r="AH111" s="139"/>
    </row>
    <row r="112" spans="1:34" outlineLevel="1" x14ac:dyDescent="0.25">
      <c r="A112" s="121">
        <f t="shared" si="40"/>
        <v>16.5</v>
      </c>
      <c r="B112" s="122" t="str">
        <f t="shared" si="61"/>
        <v>Poste 015</v>
      </c>
      <c r="C112" s="141"/>
      <c r="D112" s="142"/>
      <c r="E112" s="142"/>
      <c r="F112" s="142"/>
      <c r="G112" s="143" t="e">
        <f t="shared" ref="G112" si="62">SUM(G109:G111)</f>
        <v>#N/A</v>
      </c>
      <c r="H112" s="138"/>
      <c r="I112" s="139"/>
      <c r="J112" s="139"/>
      <c r="K112" s="118">
        <v>16.500000000000007</v>
      </c>
      <c r="L112" s="140"/>
      <c r="M112" s="139"/>
      <c r="N112" s="139"/>
      <c r="O112" s="139"/>
      <c r="P112" s="139"/>
      <c r="Q112" s="139"/>
      <c r="R112" s="139"/>
      <c r="S112" s="139"/>
      <c r="T112" s="139"/>
      <c r="U112" s="139"/>
      <c r="V112" s="139"/>
      <c r="W112" s="139"/>
      <c r="X112" s="139"/>
      <c r="Y112" s="139"/>
      <c r="Z112" s="139"/>
      <c r="AA112" s="139"/>
      <c r="AB112" s="139"/>
      <c r="AC112" s="139"/>
      <c r="AD112" s="139"/>
      <c r="AE112" s="139"/>
      <c r="AF112" s="139"/>
      <c r="AG112" s="139"/>
      <c r="AH112" s="139"/>
    </row>
    <row r="113" spans="1:34" outlineLevel="1" x14ac:dyDescent="0.25">
      <c r="A113" s="121">
        <f t="shared" si="40"/>
        <v>16.600000000000001</v>
      </c>
      <c r="B113" s="122" t="str">
        <f t="shared" si="61"/>
        <v>Poste 015</v>
      </c>
      <c r="C113" s="141"/>
      <c r="D113" s="142"/>
      <c r="E113" s="142"/>
      <c r="F113" s="142"/>
      <c r="G113" s="144"/>
      <c r="H113" s="138"/>
      <c r="I113" s="139"/>
      <c r="J113" s="139"/>
      <c r="K113" s="118">
        <v>16.600000000000009</v>
      </c>
      <c r="L113" s="140"/>
      <c r="M113" s="139"/>
      <c r="N113" s="139"/>
      <c r="O113" s="139"/>
      <c r="P113" s="139"/>
      <c r="Q113" s="139"/>
      <c r="R113" s="139"/>
      <c r="S113" s="139"/>
      <c r="T113" s="139"/>
      <c r="U113" s="139"/>
      <c r="V113" s="139"/>
      <c r="W113" s="139"/>
      <c r="X113" s="139"/>
      <c r="Y113" s="139"/>
      <c r="Z113" s="139"/>
      <c r="AA113" s="139"/>
      <c r="AB113" s="139"/>
      <c r="AC113" s="139"/>
      <c r="AD113" s="139"/>
      <c r="AE113" s="139"/>
      <c r="AF113" s="139"/>
      <c r="AG113" s="139"/>
      <c r="AH113" s="139"/>
    </row>
    <row r="114" spans="1:34" ht="23.25" x14ac:dyDescent="0.25">
      <c r="A114" s="121">
        <f t="shared" si="40"/>
        <v>17</v>
      </c>
      <c r="B114" s="122" t="str">
        <f t="shared" ref="B114" si="63">C114</f>
        <v>Poste 016</v>
      </c>
      <c r="C114" s="123" t="str">
        <f>VLOOKUP(A114,Source!$A:$B,2,FALSE)</f>
        <v>Poste 016</v>
      </c>
      <c r="D114" s="124"/>
      <c r="E114" s="124"/>
      <c r="F114" s="124"/>
      <c r="G114" s="124"/>
      <c r="H114" s="118" t="e">
        <f t="shared" ref="H114" si="64">SUM(G116:G118)</f>
        <v>#N/A</v>
      </c>
      <c r="I114" s="139"/>
      <c r="J114" s="139"/>
      <c r="K114" s="118">
        <v>17</v>
      </c>
      <c r="L114" s="140"/>
      <c r="M114" s="139"/>
      <c r="N114" s="139"/>
      <c r="O114" s="139"/>
      <c r="P114" s="139"/>
      <c r="Q114" s="139"/>
      <c r="R114" s="139"/>
      <c r="S114" s="139"/>
      <c r="T114" s="139"/>
      <c r="U114" s="139"/>
      <c r="V114" s="139"/>
      <c r="W114" s="139"/>
      <c r="X114" s="139"/>
      <c r="Y114" s="139"/>
      <c r="Z114" s="139"/>
      <c r="AA114" s="139"/>
      <c r="AB114" s="139"/>
      <c r="AC114" s="139"/>
      <c r="AD114" s="139"/>
      <c r="AE114" s="139"/>
      <c r="AF114" s="139"/>
      <c r="AG114" s="139"/>
      <c r="AH114" s="139"/>
    </row>
    <row r="115" spans="1:34" outlineLevel="1" x14ac:dyDescent="0.25">
      <c r="A115" s="121">
        <f t="shared" si="40"/>
        <v>17.100000000000001</v>
      </c>
      <c r="B115" s="122" t="str">
        <f t="shared" ref="B115:B120" si="65">B114</f>
        <v>Poste 016</v>
      </c>
      <c r="C115" s="127" t="s">
        <v>0</v>
      </c>
      <c r="D115" s="128"/>
      <c r="E115" s="128"/>
      <c r="F115" s="129" t="s">
        <v>1</v>
      </c>
      <c r="G115" s="130" t="s">
        <v>2</v>
      </c>
      <c r="H115" s="131"/>
      <c r="I115" s="139"/>
      <c r="J115" s="139"/>
      <c r="K115" s="118">
        <v>17.100000000000001</v>
      </c>
      <c r="L115" s="140"/>
      <c r="M115" s="139"/>
      <c r="N115" s="139"/>
      <c r="O115" s="139"/>
      <c r="P115" s="139"/>
      <c r="Q115" s="139"/>
      <c r="R115" s="139"/>
      <c r="S115" s="139"/>
      <c r="T115" s="139"/>
      <c r="U115" s="139"/>
      <c r="V115" s="139"/>
      <c r="W115" s="139"/>
      <c r="X115" s="139"/>
      <c r="Y115" s="139"/>
      <c r="Z115" s="139"/>
      <c r="AA115" s="139"/>
      <c r="AB115" s="139"/>
      <c r="AC115" s="139"/>
      <c r="AD115" s="139"/>
      <c r="AE115" s="139"/>
      <c r="AF115" s="139"/>
      <c r="AG115" s="139"/>
      <c r="AH115" s="139"/>
    </row>
    <row r="116" spans="1:34" outlineLevel="1" x14ac:dyDescent="0.25">
      <c r="A116" s="121">
        <f t="shared" si="40"/>
        <v>17.2</v>
      </c>
      <c r="B116" s="122" t="str">
        <f t="shared" si="65"/>
        <v>Poste 016</v>
      </c>
      <c r="C116" s="135" t="s">
        <v>107</v>
      </c>
      <c r="D116" s="136"/>
      <c r="E116" s="136"/>
      <c r="F116" s="18"/>
      <c r="G116" s="137" t="e">
        <f>VLOOKUP(F116,Autonomie,2,FALSE)</f>
        <v>#N/A</v>
      </c>
      <c r="H116" s="138"/>
      <c r="I116" s="139"/>
      <c r="J116" s="139"/>
      <c r="K116" s="118">
        <v>17.200000000000003</v>
      </c>
      <c r="L116" s="140"/>
      <c r="M116" s="139"/>
      <c r="N116" s="139"/>
      <c r="O116" s="139"/>
      <c r="P116" s="139"/>
      <c r="Q116" s="139"/>
      <c r="R116" s="139"/>
      <c r="S116" s="139"/>
      <c r="T116" s="139"/>
      <c r="U116" s="139"/>
      <c r="V116" s="139"/>
      <c r="W116" s="139"/>
      <c r="X116" s="139"/>
      <c r="Y116" s="139"/>
      <c r="Z116" s="139"/>
      <c r="AA116" s="139"/>
      <c r="AB116" s="139"/>
      <c r="AC116" s="139"/>
      <c r="AD116" s="139"/>
      <c r="AE116" s="139"/>
      <c r="AF116" s="139"/>
      <c r="AG116" s="139"/>
      <c r="AH116" s="139"/>
    </row>
    <row r="117" spans="1:34" outlineLevel="1" x14ac:dyDescent="0.25">
      <c r="A117" s="121">
        <f t="shared" si="40"/>
        <v>17.3</v>
      </c>
      <c r="B117" s="122" t="str">
        <f t="shared" si="65"/>
        <v>Poste 016</v>
      </c>
      <c r="C117" s="135" t="s">
        <v>108</v>
      </c>
      <c r="D117" s="136"/>
      <c r="E117" s="136"/>
      <c r="F117" s="18"/>
      <c r="G117" s="137" t="e">
        <f>VLOOKUP(F117,Technicité,2,FALSE)</f>
        <v>#N/A</v>
      </c>
      <c r="H117" s="138"/>
      <c r="I117" s="139"/>
      <c r="J117" s="139"/>
      <c r="K117" s="118">
        <v>17.300000000000004</v>
      </c>
      <c r="L117" s="140"/>
      <c r="M117" s="139"/>
      <c r="N117" s="139"/>
      <c r="O117" s="139"/>
      <c r="P117" s="139"/>
      <c r="Q117" s="139"/>
      <c r="R117" s="139"/>
      <c r="S117" s="139"/>
      <c r="T117" s="139"/>
      <c r="U117" s="139"/>
      <c r="V117" s="139"/>
      <c r="W117" s="139"/>
      <c r="X117" s="139"/>
      <c r="Y117" s="139"/>
      <c r="Z117" s="139"/>
      <c r="AA117" s="139"/>
      <c r="AB117" s="139"/>
      <c r="AC117" s="139"/>
      <c r="AD117" s="139"/>
      <c r="AE117" s="139"/>
      <c r="AF117" s="139"/>
      <c r="AG117" s="139"/>
      <c r="AH117" s="139"/>
    </row>
    <row r="118" spans="1:34" outlineLevel="1" x14ac:dyDescent="0.25">
      <c r="A118" s="121">
        <f t="shared" si="40"/>
        <v>17.399999999999999</v>
      </c>
      <c r="B118" s="122" t="str">
        <f t="shared" si="65"/>
        <v>Poste 016</v>
      </c>
      <c r="C118" s="135" t="s">
        <v>130</v>
      </c>
      <c r="D118" s="136"/>
      <c r="E118" s="136"/>
      <c r="F118" s="18"/>
      <c r="G118" s="137" t="e">
        <f>VLOOKUP(F118,Expertise,2,FALSE)</f>
        <v>#N/A</v>
      </c>
      <c r="H118" s="138"/>
      <c r="I118" s="139"/>
      <c r="J118" s="139"/>
      <c r="K118" s="118">
        <v>17.400000000000006</v>
      </c>
      <c r="L118" s="140"/>
      <c r="M118" s="139"/>
      <c r="N118" s="139"/>
      <c r="O118" s="139"/>
      <c r="P118" s="139"/>
      <c r="Q118" s="139"/>
      <c r="R118" s="139"/>
      <c r="S118" s="139"/>
      <c r="T118" s="139"/>
      <c r="U118" s="139"/>
      <c r="V118" s="139"/>
      <c r="W118" s="139"/>
      <c r="X118" s="139"/>
      <c r="Y118" s="139"/>
      <c r="Z118" s="139"/>
      <c r="AA118" s="139"/>
      <c r="AB118" s="139"/>
      <c r="AC118" s="139"/>
      <c r="AD118" s="139"/>
      <c r="AE118" s="139"/>
      <c r="AF118" s="139"/>
      <c r="AG118" s="139"/>
      <c r="AH118" s="139"/>
    </row>
    <row r="119" spans="1:34" outlineLevel="1" x14ac:dyDescent="0.25">
      <c r="A119" s="121">
        <f t="shared" si="40"/>
        <v>17.5</v>
      </c>
      <c r="B119" s="122" t="str">
        <f t="shared" si="65"/>
        <v>Poste 016</v>
      </c>
      <c r="C119" s="141"/>
      <c r="D119" s="142"/>
      <c r="E119" s="142"/>
      <c r="F119" s="142"/>
      <c r="G119" s="143" t="e">
        <f t="shared" ref="G119" si="66">SUM(G116:G118)</f>
        <v>#N/A</v>
      </c>
      <c r="H119" s="138"/>
      <c r="I119" s="139"/>
      <c r="J119" s="139"/>
      <c r="K119" s="118">
        <v>17.500000000000007</v>
      </c>
      <c r="L119" s="140"/>
      <c r="M119" s="139"/>
      <c r="N119" s="139"/>
      <c r="O119" s="139"/>
      <c r="P119" s="139"/>
      <c r="Q119" s="139"/>
      <c r="R119" s="139"/>
      <c r="S119" s="139"/>
      <c r="T119" s="139"/>
      <c r="U119" s="139"/>
      <c r="V119" s="139"/>
      <c r="W119" s="139"/>
      <c r="X119" s="139"/>
      <c r="Y119" s="139"/>
      <c r="Z119" s="139"/>
      <c r="AA119" s="139"/>
      <c r="AB119" s="139"/>
      <c r="AC119" s="139"/>
      <c r="AD119" s="139"/>
      <c r="AE119" s="139"/>
      <c r="AF119" s="139"/>
      <c r="AG119" s="139"/>
      <c r="AH119" s="139"/>
    </row>
    <row r="120" spans="1:34" outlineLevel="1" x14ac:dyDescent="0.25">
      <c r="A120" s="121">
        <f t="shared" si="40"/>
        <v>17.600000000000001</v>
      </c>
      <c r="B120" s="122" t="str">
        <f t="shared" si="65"/>
        <v>Poste 016</v>
      </c>
      <c r="C120" s="141"/>
      <c r="D120" s="142"/>
      <c r="E120" s="142"/>
      <c r="F120" s="142"/>
      <c r="G120" s="144"/>
      <c r="H120" s="138"/>
      <c r="I120" s="139"/>
      <c r="J120" s="139"/>
      <c r="K120" s="118">
        <v>17.600000000000009</v>
      </c>
      <c r="L120" s="140"/>
      <c r="M120" s="139"/>
      <c r="N120" s="139"/>
      <c r="O120" s="139"/>
      <c r="P120" s="139"/>
      <c r="Q120" s="139"/>
      <c r="R120" s="139"/>
      <c r="S120" s="139"/>
      <c r="T120" s="139"/>
      <c r="U120" s="139"/>
      <c r="V120" s="139"/>
      <c r="W120" s="139"/>
      <c r="X120" s="139"/>
      <c r="Y120" s="139"/>
      <c r="Z120" s="139"/>
      <c r="AA120" s="139"/>
      <c r="AB120" s="139"/>
      <c r="AC120" s="139"/>
      <c r="AD120" s="139"/>
      <c r="AE120" s="139"/>
      <c r="AF120" s="139"/>
      <c r="AG120" s="139"/>
      <c r="AH120" s="139"/>
    </row>
    <row r="121" spans="1:34" ht="23.25" x14ac:dyDescent="0.25">
      <c r="A121" s="121">
        <f t="shared" si="40"/>
        <v>18</v>
      </c>
      <c r="B121" s="122" t="e">
        <f t="shared" ref="B121" si="67">C121</f>
        <v>#N/A</v>
      </c>
      <c r="C121" s="123" t="e">
        <f>VLOOKUP(A121,Source!$A:$B,2,FALSE)</f>
        <v>#N/A</v>
      </c>
      <c r="D121" s="124"/>
      <c r="E121" s="124"/>
      <c r="F121" s="124"/>
      <c r="G121" s="124"/>
      <c r="H121" s="118" t="e">
        <f t="shared" ref="H121" si="68">SUM(G123:G125)</f>
        <v>#N/A</v>
      </c>
      <c r="I121" s="139"/>
      <c r="J121" s="139"/>
      <c r="K121" s="118">
        <v>18</v>
      </c>
      <c r="L121" s="140"/>
      <c r="M121" s="139"/>
      <c r="N121" s="139"/>
      <c r="O121" s="139"/>
      <c r="P121" s="139"/>
      <c r="Q121" s="139"/>
      <c r="R121" s="139"/>
      <c r="S121" s="139"/>
      <c r="T121" s="139"/>
      <c r="U121" s="139"/>
      <c r="V121" s="139"/>
      <c r="W121" s="139"/>
      <c r="X121" s="139"/>
      <c r="Y121" s="139"/>
      <c r="Z121" s="139"/>
      <c r="AA121" s="139"/>
      <c r="AB121" s="139"/>
      <c r="AC121" s="139"/>
      <c r="AD121" s="139"/>
      <c r="AE121" s="139"/>
      <c r="AF121" s="139"/>
      <c r="AG121" s="139"/>
      <c r="AH121" s="139"/>
    </row>
    <row r="122" spans="1:34" outlineLevel="1" x14ac:dyDescent="0.25">
      <c r="A122" s="121">
        <f t="shared" si="40"/>
        <v>18.100000000000001</v>
      </c>
      <c r="B122" s="122" t="e">
        <f t="shared" ref="B122:B127" si="69">B121</f>
        <v>#N/A</v>
      </c>
      <c r="C122" s="127" t="s">
        <v>0</v>
      </c>
      <c r="D122" s="128"/>
      <c r="E122" s="128"/>
      <c r="F122" s="129" t="s">
        <v>1</v>
      </c>
      <c r="G122" s="130" t="s">
        <v>2</v>
      </c>
      <c r="H122" s="131"/>
      <c r="I122" s="139"/>
      <c r="J122" s="139"/>
      <c r="K122" s="118">
        <v>18.100000000000001</v>
      </c>
      <c r="L122" s="140"/>
      <c r="M122" s="139"/>
      <c r="N122" s="139"/>
      <c r="O122" s="139"/>
      <c r="P122" s="139"/>
      <c r="Q122" s="139"/>
      <c r="R122" s="139"/>
      <c r="S122" s="139"/>
      <c r="T122" s="139"/>
      <c r="U122" s="139"/>
      <c r="V122" s="139"/>
      <c r="W122" s="139"/>
      <c r="X122" s="139"/>
      <c r="Y122" s="139"/>
      <c r="Z122" s="139"/>
      <c r="AA122" s="139"/>
      <c r="AB122" s="139"/>
      <c r="AC122" s="139"/>
      <c r="AD122" s="139"/>
      <c r="AE122" s="139"/>
      <c r="AF122" s="139"/>
      <c r="AG122" s="139"/>
      <c r="AH122" s="139"/>
    </row>
    <row r="123" spans="1:34" outlineLevel="1" x14ac:dyDescent="0.25">
      <c r="A123" s="121">
        <f t="shared" si="40"/>
        <v>18.2</v>
      </c>
      <c r="B123" s="122" t="e">
        <f t="shared" si="69"/>
        <v>#N/A</v>
      </c>
      <c r="C123" s="135" t="s">
        <v>107</v>
      </c>
      <c r="D123" s="136"/>
      <c r="E123" s="136"/>
      <c r="F123" s="18"/>
      <c r="G123" s="137" t="e">
        <f>VLOOKUP(F123,Autonomie,2,FALSE)</f>
        <v>#N/A</v>
      </c>
      <c r="H123" s="138"/>
      <c r="I123" s="139"/>
      <c r="J123" s="139"/>
      <c r="K123" s="118">
        <v>18.200000000000003</v>
      </c>
      <c r="L123" s="140"/>
      <c r="M123" s="139"/>
      <c r="N123" s="139"/>
      <c r="O123" s="139"/>
      <c r="P123" s="139"/>
      <c r="Q123" s="139"/>
      <c r="R123" s="139"/>
      <c r="S123" s="139"/>
      <c r="T123" s="139"/>
      <c r="U123" s="139"/>
      <c r="V123" s="139"/>
      <c r="W123" s="139"/>
      <c r="X123" s="139"/>
      <c r="Y123" s="139"/>
      <c r="Z123" s="139"/>
      <c r="AA123" s="139"/>
      <c r="AB123" s="139"/>
      <c r="AC123" s="139"/>
      <c r="AD123" s="139"/>
      <c r="AE123" s="139"/>
      <c r="AF123" s="139"/>
      <c r="AG123" s="139"/>
      <c r="AH123" s="139"/>
    </row>
    <row r="124" spans="1:34" outlineLevel="1" x14ac:dyDescent="0.25">
      <c r="A124" s="121">
        <f t="shared" si="40"/>
        <v>18.3</v>
      </c>
      <c r="B124" s="122" t="e">
        <f t="shared" si="69"/>
        <v>#N/A</v>
      </c>
      <c r="C124" s="135" t="s">
        <v>108</v>
      </c>
      <c r="D124" s="136"/>
      <c r="E124" s="136"/>
      <c r="F124" s="18"/>
      <c r="G124" s="137" t="e">
        <f>VLOOKUP(F124,Technicité,2,FALSE)</f>
        <v>#N/A</v>
      </c>
      <c r="H124" s="138"/>
      <c r="I124" s="139"/>
      <c r="J124" s="139"/>
      <c r="K124" s="118">
        <v>18.300000000000004</v>
      </c>
      <c r="L124" s="140"/>
      <c r="M124" s="139"/>
      <c r="N124" s="139"/>
      <c r="O124" s="139"/>
      <c r="P124" s="139"/>
      <c r="Q124" s="139"/>
      <c r="R124" s="139"/>
      <c r="S124" s="139"/>
      <c r="T124" s="139"/>
      <c r="U124" s="139"/>
      <c r="V124" s="139"/>
      <c r="W124" s="139"/>
      <c r="X124" s="139"/>
      <c r="Y124" s="139"/>
      <c r="Z124" s="139"/>
      <c r="AA124" s="139"/>
      <c r="AB124" s="139"/>
      <c r="AC124" s="139"/>
      <c r="AD124" s="139"/>
      <c r="AE124" s="139"/>
      <c r="AF124" s="139"/>
      <c r="AG124" s="139"/>
      <c r="AH124" s="139"/>
    </row>
    <row r="125" spans="1:34" outlineLevel="1" x14ac:dyDescent="0.25">
      <c r="A125" s="121">
        <f t="shared" si="40"/>
        <v>18.399999999999999</v>
      </c>
      <c r="B125" s="122" t="e">
        <f t="shared" si="69"/>
        <v>#N/A</v>
      </c>
      <c r="C125" s="135" t="s">
        <v>130</v>
      </c>
      <c r="D125" s="136"/>
      <c r="E125" s="136"/>
      <c r="F125" s="18"/>
      <c r="G125" s="137" t="e">
        <f>VLOOKUP(F125,Expertise,2,FALSE)</f>
        <v>#N/A</v>
      </c>
      <c r="H125" s="138"/>
      <c r="I125" s="139"/>
      <c r="J125" s="139"/>
      <c r="K125" s="118">
        <v>18.400000000000006</v>
      </c>
      <c r="L125" s="140"/>
      <c r="M125" s="139"/>
      <c r="N125" s="139"/>
      <c r="O125" s="139"/>
      <c r="P125" s="139"/>
      <c r="Q125" s="139"/>
      <c r="R125" s="139"/>
      <c r="S125" s="139"/>
      <c r="T125" s="139"/>
      <c r="U125" s="139"/>
      <c r="V125" s="139"/>
      <c r="W125" s="139"/>
      <c r="X125" s="139"/>
      <c r="Y125" s="139"/>
      <c r="Z125" s="139"/>
      <c r="AA125" s="139"/>
      <c r="AB125" s="139"/>
      <c r="AC125" s="139"/>
      <c r="AD125" s="139"/>
      <c r="AE125" s="139"/>
      <c r="AF125" s="139"/>
      <c r="AG125" s="139"/>
      <c r="AH125" s="139"/>
    </row>
    <row r="126" spans="1:34" outlineLevel="1" x14ac:dyDescent="0.25">
      <c r="A126" s="121">
        <f t="shared" si="40"/>
        <v>18.5</v>
      </c>
      <c r="B126" s="122" t="e">
        <f t="shared" si="69"/>
        <v>#N/A</v>
      </c>
      <c r="C126" s="141"/>
      <c r="D126" s="142"/>
      <c r="E126" s="142"/>
      <c r="F126" s="142"/>
      <c r="G126" s="143" t="e">
        <f t="shared" ref="G126" si="70">SUM(G123:G125)</f>
        <v>#N/A</v>
      </c>
      <c r="H126" s="138"/>
      <c r="I126" s="139"/>
      <c r="J126" s="139"/>
      <c r="K126" s="118">
        <v>18.500000000000007</v>
      </c>
      <c r="L126" s="140"/>
      <c r="M126" s="139"/>
      <c r="N126" s="139"/>
      <c r="O126" s="139"/>
      <c r="P126" s="139"/>
      <c r="Q126" s="139"/>
      <c r="R126" s="139"/>
      <c r="S126" s="139"/>
      <c r="T126" s="139"/>
      <c r="U126" s="139"/>
      <c r="V126" s="139"/>
      <c r="W126" s="139"/>
      <c r="X126" s="139"/>
      <c r="Y126" s="139"/>
      <c r="Z126" s="139"/>
      <c r="AA126" s="139"/>
      <c r="AB126" s="139"/>
      <c r="AC126" s="139"/>
      <c r="AD126" s="139"/>
      <c r="AE126" s="139"/>
      <c r="AF126" s="139"/>
      <c r="AG126" s="139"/>
      <c r="AH126" s="139"/>
    </row>
    <row r="127" spans="1:34" outlineLevel="1" x14ac:dyDescent="0.25">
      <c r="A127" s="121">
        <f t="shared" si="40"/>
        <v>18.600000000000001</v>
      </c>
      <c r="B127" s="122" t="e">
        <f t="shared" si="69"/>
        <v>#N/A</v>
      </c>
      <c r="C127" s="141"/>
      <c r="D127" s="142"/>
      <c r="E127" s="142"/>
      <c r="F127" s="142"/>
      <c r="G127" s="144"/>
      <c r="H127" s="138"/>
      <c r="I127" s="139"/>
      <c r="J127" s="139"/>
      <c r="K127" s="118">
        <v>18.600000000000009</v>
      </c>
      <c r="L127" s="140"/>
      <c r="M127" s="139"/>
      <c r="N127" s="139"/>
      <c r="O127" s="139"/>
      <c r="P127" s="139"/>
      <c r="Q127" s="139"/>
      <c r="R127" s="139"/>
      <c r="S127" s="139"/>
      <c r="T127" s="139"/>
      <c r="U127" s="139"/>
      <c r="V127" s="139"/>
      <c r="W127" s="139"/>
      <c r="X127" s="139"/>
      <c r="Y127" s="139"/>
      <c r="Z127" s="139"/>
      <c r="AA127" s="139"/>
      <c r="AB127" s="139"/>
      <c r="AC127" s="139"/>
      <c r="AD127" s="139"/>
      <c r="AE127" s="139"/>
      <c r="AF127" s="139"/>
      <c r="AG127" s="139"/>
      <c r="AH127" s="139"/>
    </row>
    <row r="128" spans="1:34" ht="23.25" x14ac:dyDescent="0.25">
      <c r="A128" s="121">
        <f t="shared" si="40"/>
        <v>19</v>
      </c>
      <c r="B128" s="122" t="str">
        <f t="shared" ref="B128" si="71">C128</f>
        <v>Poste 017</v>
      </c>
      <c r="C128" s="123" t="str">
        <f>VLOOKUP(A128,Source!$A:$B,2,FALSE)</f>
        <v>Poste 017</v>
      </c>
      <c r="D128" s="124"/>
      <c r="E128" s="124"/>
      <c r="F128" s="124"/>
      <c r="G128" s="124"/>
      <c r="H128" s="118" t="e">
        <f t="shared" ref="H128" si="72">SUM(G130:G132)</f>
        <v>#N/A</v>
      </c>
      <c r="I128" s="139"/>
      <c r="J128" s="139"/>
      <c r="K128" s="118">
        <v>19</v>
      </c>
      <c r="L128" s="140"/>
      <c r="M128" s="139"/>
      <c r="N128" s="139"/>
      <c r="O128" s="139"/>
      <c r="P128" s="139"/>
      <c r="Q128" s="139"/>
      <c r="R128" s="139"/>
      <c r="S128" s="139"/>
      <c r="T128" s="139"/>
      <c r="U128" s="139"/>
      <c r="V128" s="139"/>
      <c r="W128" s="139"/>
      <c r="X128" s="139"/>
      <c r="Y128" s="139"/>
      <c r="Z128" s="139"/>
      <c r="AA128" s="139"/>
      <c r="AB128" s="139"/>
      <c r="AC128" s="139"/>
      <c r="AD128" s="139"/>
      <c r="AE128" s="139"/>
      <c r="AF128" s="139"/>
      <c r="AG128" s="139"/>
      <c r="AH128" s="139"/>
    </row>
    <row r="129" spans="1:34" outlineLevel="1" x14ac:dyDescent="0.25">
      <c r="A129" s="121">
        <f t="shared" si="40"/>
        <v>19.100000000000001</v>
      </c>
      <c r="B129" s="122" t="str">
        <f t="shared" ref="B129:B134" si="73">B128</f>
        <v>Poste 017</v>
      </c>
      <c r="C129" s="127" t="s">
        <v>0</v>
      </c>
      <c r="D129" s="128"/>
      <c r="E129" s="128"/>
      <c r="F129" s="129" t="s">
        <v>1</v>
      </c>
      <c r="G129" s="130" t="s">
        <v>2</v>
      </c>
      <c r="H129" s="131"/>
      <c r="I129" s="139"/>
      <c r="J129" s="139"/>
      <c r="K129" s="118">
        <v>19.100000000000001</v>
      </c>
      <c r="L129" s="140"/>
      <c r="M129" s="139"/>
      <c r="N129" s="139"/>
      <c r="O129" s="139"/>
      <c r="P129" s="139"/>
      <c r="Q129" s="139"/>
      <c r="R129" s="139"/>
      <c r="S129" s="139"/>
      <c r="T129" s="139"/>
      <c r="U129" s="139"/>
      <c r="V129" s="139"/>
      <c r="W129" s="139"/>
      <c r="X129" s="139"/>
      <c r="Y129" s="139"/>
      <c r="Z129" s="139"/>
      <c r="AA129" s="139"/>
      <c r="AB129" s="139"/>
      <c r="AC129" s="139"/>
      <c r="AD129" s="139"/>
      <c r="AE129" s="139"/>
      <c r="AF129" s="139"/>
      <c r="AG129" s="139"/>
      <c r="AH129" s="139"/>
    </row>
    <row r="130" spans="1:34" outlineLevel="1" x14ac:dyDescent="0.25">
      <c r="A130" s="121">
        <f t="shared" si="40"/>
        <v>19.2</v>
      </c>
      <c r="B130" s="122" t="str">
        <f t="shared" si="73"/>
        <v>Poste 017</v>
      </c>
      <c r="C130" s="135" t="s">
        <v>107</v>
      </c>
      <c r="D130" s="136"/>
      <c r="E130" s="136"/>
      <c r="F130" s="18"/>
      <c r="G130" s="137" t="e">
        <f>VLOOKUP(F130,Autonomie,2,FALSE)</f>
        <v>#N/A</v>
      </c>
      <c r="H130" s="138"/>
      <c r="I130" s="139"/>
      <c r="J130" s="139"/>
      <c r="K130" s="118">
        <v>19.200000000000003</v>
      </c>
      <c r="L130" s="140"/>
      <c r="M130" s="139"/>
      <c r="N130" s="139"/>
      <c r="O130" s="139"/>
      <c r="P130" s="139"/>
      <c r="Q130" s="139"/>
      <c r="R130" s="139"/>
      <c r="S130" s="139"/>
      <c r="T130" s="139"/>
      <c r="U130" s="139"/>
      <c r="V130" s="139"/>
      <c r="W130" s="139"/>
      <c r="X130" s="139"/>
      <c r="Y130" s="139"/>
      <c r="Z130" s="139"/>
      <c r="AA130" s="139"/>
      <c r="AB130" s="139"/>
      <c r="AC130" s="139"/>
      <c r="AD130" s="139"/>
      <c r="AE130" s="139"/>
      <c r="AF130" s="139"/>
      <c r="AG130" s="139"/>
      <c r="AH130" s="139"/>
    </row>
    <row r="131" spans="1:34" outlineLevel="1" x14ac:dyDescent="0.25">
      <c r="A131" s="121">
        <f t="shared" si="40"/>
        <v>19.3</v>
      </c>
      <c r="B131" s="122" t="str">
        <f t="shared" si="73"/>
        <v>Poste 017</v>
      </c>
      <c r="C131" s="135" t="s">
        <v>108</v>
      </c>
      <c r="D131" s="136"/>
      <c r="E131" s="136"/>
      <c r="F131" s="18"/>
      <c r="G131" s="137" t="e">
        <f>VLOOKUP(F131,Technicité,2,FALSE)</f>
        <v>#N/A</v>
      </c>
      <c r="H131" s="138"/>
      <c r="I131" s="139"/>
      <c r="J131" s="139"/>
      <c r="K131" s="118">
        <v>19.300000000000004</v>
      </c>
      <c r="L131" s="140"/>
      <c r="M131" s="139"/>
      <c r="N131" s="139"/>
      <c r="O131" s="139"/>
      <c r="P131" s="139"/>
      <c r="Q131" s="139"/>
      <c r="R131" s="139"/>
      <c r="S131" s="139"/>
      <c r="T131" s="139"/>
      <c r="U131" s="139"/>
      <c r="V131" s="139"/>
      <c r="W131" s="139"/>
      <c r="X131" s="139"/>
      <c r="Y131" s="139"/>
      <c r="Z131" s="139"/>
      <c r="AA131" s="139"/>
      <c r="AB131" s="139"/>
      <c r="AC131" s="139"/>
      <c r="AD131" s="139"/>
      <c r="AE131" s="139"/>
      <c r="AF131" s="139"/>
      <c r="AG131" s="139"/>
      <c r="AH131" s="139"/>
    </row>
    <row r="132" spans="1:34" outlineLevel="1" x14ac:dyDescent="0.25">
      <c r="A132" s="121">
        <f t="shared" si="40"/>
        <v>19.399999999999999</v>
      </c>
      <c r="B132" s="122" t="str">
        <f t="shared" si="73"/>
        <v>Poste 017</v>
      </c>
      <c r="C132" s="135" t="s">
        <v>130</v>
      </c>
      <c r="D132" s="136"/>
      <c r="E132" s="136"/>
      <c r="F132" s="18"/>
      <c r="G132" s="137" t="e">
        <f>VLOOKUP(F132,Expertise,2,FALSE)</f>
        <v>#N/A</v>
      </c>
      <c r="H132" s="138"/>
      <c r="I132" s="139"/>
      <c r="J132" s="139"/>
      <c r="K132" s="118">
        <v>19.400000000000006</v>
      </c>
      <c r="L132" s="140"/>
      <c r="M132" s="139"/>
      <c r="N132" s="139"/>
      <c r="O132" s="139"/>
      <c r="P132" s="139"/>
      <c r="Q132" s="139"/>
      <c r="R132" s="139"/>
      <c r="S132" s="139"/>
      <c r="T132" s="139"/>
      <c r="U132" s="139"/>
      <c r="V132" s="139"/>
      <c r="W132" s="139"/>
      <c r="X132" s="139"/>
      <c r="Y132" s="139"/>
      <c r="Z132" s="139"/>
      <c r="AA132" s="139"/>
      <c r="AB132" s="139"/>
      <c r="AC132" s="139"/>
      <c r="AD132" s="139"/>
      <c r="AE132" s="139"/>
      <c r="AF132" s="139"/>
      <c r="AG132" s="139"/>
      <c r="AH132" s="139"/>
    </row>
    <row r="133" spans="1:34" outlineLevel="1" x14ac:dyDescent="0.25">
      <c r="A133" s="121">
        <f t="shared" si="40"/>
        <v>19.5</v>
      </c>
      <c r="B133" s="122" t="str">
        <f t="shared" si="73"/>
        <v>Poste 017</v>
      </c>
      <c r="C133" s="141"/>
      <c r="D133" s="142"/>
      <c r="E133" s="142"/>
      <c r="F133" s="142"/>
      <c r="G133" s="143" t="e">
        <f t="shared" ref="G133" si="74">SUM(G130:G132)</f>
        <v>#N/A</v>
      </c>
      <c r="H133" s="138"/>
      <c r="I133" s="139"/>
      <c r="J133" s="139"/>
      <c r="K133" s="118">
        <v>19.500000000000007</v>
      </c>
      <c r="L133" s="140"/>
      <c r="M133" s="139"/>
      <c r="N133" s="139"/>
      <c r="O133" s="139"/>
      <c r="P133" s="139"/>
      <c r="Q133" s="139"/>
      <c r="R133" s="139"/>
      <c r="S133" s="139"/>
      <c r="T133" s="139"/>
      <c r="U133" s="139"/>
      <c r="V133" s="139"/>
      <c r="W133" s="139"/>
      <c r="X133" s="139"/>
      <c r="Y133" s="139"/>
      <c r="Z133" s="139"/>
      <c r="AA133" s="139"/>
      <c r="AB133" s="139"/>
      <c r="AC133" s="139"/>
      <c r="AD133" s="139"/>
      <c r="AE133" s="139"/>
      <c r="AF133" s="139"/>
      <c r="AG133" s="139"/>
      <c r="AH133" s="139"/>
    </row>
    <row r="134" spans="1:34" outlineLevel="1" x14ac:dyDescent="0.25">
      <c r="A134" s="121">
        <f t="shared" si="40"/>
        <v>19.600000000000001</v>
      </c>
      <c r="B134" s="122" t="str">
        <f t="shared" si="73"/>
        <v>Poste 017</v>
      </c>
      <c r="C134" s="141"/>
      <c r="D134" s="142"/>
      <c r="E134" s="142"/>
      <c r="F134" s="142"/>
      <c r="G134" s="144"/>
      <c r="H134" s="138"/>
      <c r="I134" s="139"/>
      <c r="J134" s="139"/>
      <c r="K134" s="118">
        <v>19.600000000000009</v>
      </c>
      <c r="L134" s="140"/>
      <c r="M134" s="139"/>
      <c r="N134" s="139"/>
      <c r="O134" s="139"/>
      <c r="P134" s="139"/>
      <c r="Q134" s="139"/>
      <c r="R134" s="139"/>
      <c r="S134" s="139"/>
      <c r="T134" s="139"/>
      <c r="U134" s="139"/>
      <c r="V134" s="139"/>
      <c r="W134" s="139"/>
      <c r="X134" s="139"/>
      <c r="Y134" s="139"/>
      <c r="Z134" s="139"/>
      <c r="AA134" s="139"/>
      <c r="AB134" s="139"/>
      <c r="AC134" s="139"/>
      <c r="AD134" s="139"/>
      <c r="AE134" s="139"/>
      <c r="AF134" s="139"/>
      <c r="AG134" s="139"/>
      <c r="AH134" s="139"/>
    </row>
    <row r="135" spans="1:34" ht="23.25" x14ac:dyDescent="0.25">
      <c r="A135" s="121">
        <f t="shared" si="40"/>
        <v>20</v>
      </c>
      <c r="B135" s="122" t="str">
        <f t="shared" ref="B135" si="75">C135</f>
        <v>Poste 018</v>
      </c>
      <c r="C135" s="123" t="str">
        <f>VLOOKUP(A135,Source!$A:$B,2,FALSE)</f>
        <v>Poste 018</v>
      </c>
      <c r="D135" s="124"/>
      <c r="E135" s="124"/>
      <c r="F135" s="124"/>
      <c r="G135" s="124"/>
      <c r="H135" s="118" t="e">
        <f t="shared" ref="H135" si="76">SUM(G137:G139)</f>
        <v>#N/A</v>
      </c>
      <c r="I135" s="139"/>
      <c r="J135" s="139"/>
      <c r="K135" s="118">
        <v>20</v>
      </c>
      <c r="L135" s="140"/>
      <c r="M135" s="139"/>
      <c r="N135" s="139"/>
      <c r="O135" s="139"/>
      <c r="P135" s="139"/>
      <c r="Q135" s="139"/>
      <c r="R135" s="139"/>
      <c r="S135" s="139"/>
      <c r="T135" s="139"/>
      <c r="U135" s="139"/>
      <c r="V135" s="139"/>
      <c r="W135" s="139"/>
      <c r="X135" s="139"/>
      <c r="Y135" s="139"/>
      <c r="Z135" s="139"/>
      <c r="AA135" s="139"/>
      <c r="AB135" s="139"/>
      <c r="AC135" s="139"/>
      <c r="AD135" s="139"/>
      <c r="AE135" s="139"/>
      <c r="AF135" s="139"/>
      <c r="AG135" s="139"/>
      <c r="AH135" s="139"/>
    </row>
    <row r="136" spans="1:34" outlineLevel="1" x14ac:dyDescent="0.25">
      <c r="A136" s="121">
        <f t="shared" si="40"/>
        <v>20.100000000000001</v>
      </c>
      <c r="B136" s="122" t="str">
        <f t="shared" ref="B136:B141" si="77">B135</f>
        <v>Poste 018</v>
      </c>
      <c r="C136" s="127" t="s">
        <v>0</v>
      </c>
      <c r="D136" s="128"/>
      <c r="E136" s="128"/>
      <c r="F136" s="129" t="s">
        <v>1</v>
      </c>
      <c r="G136" s="130" t="s">
        <v>2</v>
      </c>
      <c r="H136" s="131"/>
      <c r="I136" s="139"/>
      <c r="J136" s="139"/>
      <c r="K136" s="118">
        <v>20.100000000000001</v>
      </c>
      <c r="L136" s="140"/>
      <c r="M136" s="139"/>
      <c r="N136" s="139"/>
      <c r="O136" s="139"/>
      <c r="P136" s="139"/>
      <c r="Q136" s="139"/>
      <c r="R136" s="139"/>
      <c r="S136" s="139"/>
      <c r="T136" s="139"/>
      <c r="U136" s="139"/>
      <c r="V136" s="139"/>
      <c r="W136" s="139"/>
      <c r="X136" s="139"/>
      <c r="Y136" s="139"/>
      <c r="Z136" s="139"/>
      <c r="AA136" s="139"/>
      <c r="AB136" s="139"/>
      <c r="AC136" s="139"/>
      <c r="AD136" s="139"/>
      <c r="AE136" s="139"/>
      <c r="AF136" s="139"/>
      <c r="AG136" s="139"/>
      <c r="AH136" s="139"/>
    </row>
    <row r="137" spans="1:34" outlineLevel="1" x14ac:dyDescent="0.25">
      <c r="A137" s="121">
        <f t="shared" ref="A137:A200" si="78">_xlfn.NUMBERVALUE(K137)</f>
        <v>20.2</v>
      </c>
      <c r="B137" s="122" t="str">
        <f t="shared" si="77"/>
        <v>Poste 018</v>
      </c>
      <c r="C137" s="135" t="s">
        <v>107</v>
      </c>
      <c r="D137" s="136"/>
      <c r="E137" s="136"/>
      <c r="F137" s="18"/>
      <c r="G137" s="137" t="e">
        <f>VLOOKUP(F137,Autonomie,2,FALSE)</f>
        <v>#N/A</v>
      </c>
      <c r="H137" s="138"/>
      <c r="I137" s="139"/>
      <c r="J137" s="139"/>
      <c r="K137" s="118">
        <v>20.200000000000003</v>
      </c>
      <c r="L137" s="140"/>
      <c r="M137" s="139"/>
      <c r="N137" s="139"/>
      <c r="O137" s="139"/>
      <c r="P137" s="139"/>
      <c r="Q137" s="139"/>
      <c r="R137" s="139"/>
      <c r="S137" s="139"/>
      <c r="T137" s="139"/>
      <c r="U137" s="139"/>
      <c r="V137" s="139"/>
      <c r="W137" s="139"/>
      <c r="X137" s="139"/>
      <c r="Y137" s="139"/>
      <c r="Z137" s="139"/>
      <c r="AA137" s="139"/>
      <c r="AB137" s="139"/>
      <c r="AC137" s="139"/>
      <c r="AD137" s="139"/>
      <c r="AE137" s="139"/>
      <c r="AF137" s="139"/>
      <c r="AG137" s="139"/>
      <c r="AH137" s="139"/>
    </row>
    <row r="138" spans="1:34" outlineLevel="1" x14ac:dyDescent="0.25">
      <c r="A138" s="121">
        <f t="shared" si="78"/>
        <v>20.3</v>
      </c>
      <c r="B138" s="122" t="str">
        <f t="shared" si="77"/>
        <v>Poste 018</v>
      </c>
      <c r="C138" s="135" t="s">
        <v>108</v>
      </c>
      <c r="D138" s="136"/>
      <c r="E138" s="136"/>
      <c r="F138" s="18"/>
      <c r="G138" s="137" t="e">
        <f>VLOOKUP(F138,Technicité,2,FALSE)</f>
        <v>#N/A</v>
      </c>
      <c r="H138" s="138"/>
      <c r="I138" s="139"/>
      <c r="J138" s="139"/>
      <c r="K138" s="118">
        <v>20.300000000000004</v>
      </c>
      <c r="L138" s="140"/>
      <c r="M138" s="139"/>
      <c r="N138" s="139"/>
      <c r="O138" s="139"/>
      <c r="P138" s="139"/>
      <c r="Q138" s="139"/>
      <c r="R138" s="139"/>
      <c r="S138" s="139"/>
      <c r="T138" s="139"/>
      <c r="U138" s="139"/>
      <c r="V138" s="139"/>
      <c r="W138" s="139"/>
      <c r="X138" s="139"/>
      <c r="Y138" s="139"/>
      <c r="Z138" s="139"/>
      <c r="AA138" s="139"/>
      <c r="AB138" s="139"/>
      <c r="AC138" s="139"/>
      <c r="AD138" s="139"/>
      <c r="AE138" s="139"/>
      <c r="AF138" s="139"/>
      <c r="AG138" s="139"/>
      <c r="AH138" s="139"/>
    </row>
    <row r="139" spans="1:34" outlineLevel="1" x14ac:dyDescent="0.25">
      <c r="A139" s="121">
        <f t="shared" si="78"/>
        <v>20.399999999999999</v>
      </c>
      <c r="B139" s="122" t="str">
        <f t="shared" si="77"/>
        <v>Poste 018</v>
      </c>
      <c r="C139" s="135" t="s">
        <v>130</v>
      </c>
      <c r="D139" s="136"/>
      <c r="E139" s="136"/>
      <c r="F139" s="18"/>
      <c r="G139" s="137" t="e">
        <f>VLOOKUP(F139,Expertise,2,FALSE)</f>
        <v>#N/A</v>
      </c>
      <c r="H139" s="138"/>
      <c r="I139" s="139"/>
      <c r="J139" s="139"/>
      <c r="K139" s="118">
        <v>20.400000000000006</v>
      </c>
      <c r="L139" s="140"/>
      <c r="M139" s="139"/>
      <c r="N139" s="139"/>
      <c r="O139" s="139"/>
      <c r="P139" s="139"/>
      <c r="Q139" s="139"/>
      <c r="R139" s="139"/>
      <c r="S139" s="139"/>
      <c r="T139" s="139"/>
      <c r="U139" s="139"/>
      <c r="V139" s="139"/>
      <c r="W139" s="139"/>
      <c r="X139" s="139"/>
      <c r="Y139" s="139"/>
      <c r="Z139" s="139"/>
      <c r="AA139" s="139"/>
      <c r="AB139" s="139"/>
      <c r="AC139" s="139"/>
      <c r="AD139" s="139"/>
      <c r="AE139" s="139"/>
      <c r="AF139" s="139"/>
      <c r="AG139" s="139"/>
      <c r="AH139" s="139"/>
    </row>
    <row r="140" spans="1:34" outlineLevel="1" x14ac:dyDescent="0.25">
      <c r="A140" s="121">
        <f t="shared" si="78"/>
        <v>20.5</v>
      </c>
      <c r="B140" s="122" t="str">
        <f t="shared" si="77"/>
        <v>Poste 018</v>
      </c>
      <c r="C140" s="141"/>
      <c r="D140" s="142"/>
      <c r="E140" s="142"/>
      <c r="F140" s="142"/>
      <c r="G140" s="143" t="e">
        <f t="shared" ref="G140" si="79">SUM(G137:G139)</f>
        <v>#N/A</v>
      </c>
      <c r="H140" s="138"/>
      <c r="I140" s="139"/>
      <c r="J140" s="139"/>
      <c r="K140" s="118">
        <v>20.500000000000007</v>
      </c>
      <c r="L140" s="140"/>
      <c r="M140" s="139"/>
      <c r="N140" s="139"/>
      <c r="O140" s="139"/>
      <c r="P140" s="139"/>
      <c r="Q140" s="139"/>
      <c r="R140" s="139"/>
      <c r="S140" s="139"/>
      <c r="T140" s="139"/>
      <c r="U140" s="139"/>
      <c r="V140" s="139"/>
      <c r="W140" s="139"/>
      <c r="X140" s="139"/>
      <c r="Y140" s="139"/>
      <c r="Z140" s="139"/>
      <c r="AA140" s="139"/>
      <c r="AB140" s="139"/>
      <c r="AC140" s="139"/>
      <c r="AD140" s="139"/>
      <c r="AE140" s="139"/>
      <c r="AF140" s="139"/>
      <c r="AG140" s="139"/>
      <c r="AH140" s="139"/>
    </row>
    <row r="141" spans="1:34" outlineLevel="1" x14ac:dyDescent="0.25">
      <c r="A141" s="121">
        <f t="shared" si="78"/>
        <v>20.6</v>
      </c>
      <c r="B141" s="122" t="str">
        <f t="shared" si="77"/>
        <v>Poste 018</v>
      </c>
      <c r="C141" s="141"/>
      <c r="D141" s="142"/>
      <c r="E141" s="142"/>
      <c r="F141" s="142"/>
      <c r="G141" s="144"/>
      <c r="H141" s="138"/>
      <c r="I141" s="139"/>
      <c r="J141" s="139"/>
      <c r="K141" s="118">
        <v>20.600000000000009</v>
      </c>
      <c r="L141" s="140"/>
      <c r="M141" s="139"/>
      <c r="N141" s="139"/>
      <c r="O141" s="139"/>
      <c r="P141" s="139"/>
      <c r="Q141" s="139"/>
      <c r="R141" s="139"/>
      <c r="S141" s="139"/>
      <c r="T141" s="139"/>
      <c r="U141" s="139"/>
      <c r="V141" s="139"/>
      <c r="W141" s="139"/>
      <c r="X141" s="139"/>
      <c r="Y141" s="139"/>
      <c r="Z141" s="139"/>
      <c r="AA141" s="139"/>
      <c r="AB141" s="139"/>
      <c r="AC141" s="139"/>
      <c r="AD141" s="139"/>
      <c r="AE141" s="139"/>
      <c r="AF141" s="139"/>
      <c r="AG141" s="139"/>
      <c r="AH141" s="139"/>
    </row>
    <row r="142" spans="1:34" ht="23.25" x14ac:dyDescent="0.25">
      <c r="A142" s="121">
        <f t="shared" si="78"/>
        <v>21</v>
      </c>
      <c r="B142" s="122" t="e">
        <f t="shared" ref="B142" si="80">C142</f>
        <v>#N/A</v>
      </c>
      <c r="C142" s="123" t="e">
        <f>VLOOKUP(A142,Source!$A:$B,2,FALSE)</f>
        <v>#N/A</v>
      </c>
      <c r="D142" s="124"/>
      <c r="E142" s="124"/>
      <c r="F142" s="124"/>
      <c r="G142" s="124"/>
      <c r="H142" s="118" t="e">
        <f t="shared" ref="H142" si="81">SUM(G144:G146)</f>
        <v>#N/A</v>
      </c>
      <c r="I142" s="139"/>
      <c r="J142" s="139"/>
      <c r="K142" s="118">
        <v>21</v>
      </c>
      <c r="L142" s="140"/>
      <c r="M142" s="139"/>
      <c r="N142" s="139"/>
      <c r="O142" s="139"/>
      <c r="P142" s="139"/>
      <c r="Q142" s="139"/>
      <c r="R142" s="139"/>
      <c r="S142" s="139"/>
      <c r="T142" s="139"/>
      <c r="U142" s="139"/>
      <c r="V142" s="139"/>
      <c r="W142" s="139"/>
      <c r="X142" s="139"/>
      <c r="Y142" s="139"/>
      <c r="Z142" s="139"/>
      <c r="AA142" s="139"/>
      <c r="AB142" s="139"/>
      <c r="AC142" s="139"/>
      <c r="AD142" s="139"/>
      <c r="AE142" s="139"/>
      <c r="AF142" s="139"/>
      <c r="AG142" s="139"/>
      <c r="AH142" s="139"/>
    </row>
    <row r="143" spans="1:34" outlineLevel="1" x14ac:dyDescent="0.25">
      <c r="A143" s="121">
        <f t="shared" si="78"/>
        <v>21.1</v>
      </c>
      <c r="B143" s="122" t="e">
        <f t="shared" ref="B143:B148" si="82">B142</f>
        <v>#N/A</v>
      </c>
      <c r="C143" s="127" t="s">
        <v>0</v>
      </c>
      <c r="D143" s="128"/>
      <c r="E143" s="128"/>
      <c r="F143" s="129" t="s">
        <v>1</v>
      </c>
      <c r="G143" s="130" t="s">
        <v>2</v>
      </c>
      <c r="H143" s="131"/>
      <c r="I143" s="139"/>
      <c r="J143" s="139"/>
      <c r="K143" s="118">
        <v>21.1</v>
      </c>
      <c r="L143" s="140"/>
      <c r="M143" s="139"/>
      <c r="N143" s="139"/>
      <c r="O143" s="139"/>
      <c r="P143" s="139"/>
      <c r="Q143" s="139"/>
      <c r="R143" s="139"/>
      <c r="S143" s="139"/>
      <c r="T143" s="139"/>
      <c r="U143" s="139"/>
      <c r="V143" s="139"/>
      <c r="W143" s="139"/>
      <c r="X143" s="139"/>
      <c r="Y143" s="139"/>
      <c r="Z143" s="139"/>
      <c r="AA143" s="139"/>
      <c r="AB143" s="139"/>
      <c r="AC143" s="139"/>
      <c r="AD143" s="139"/>
      <c r="AE143" s="139"/>
      <c r="AF143" s="139"/>
      <c r="AG143" s="139"/>
      <c r="AH143" s="139"/>
    </row>
    <row r="144" spans="1:34" outlineLevel="1" x14ac:dyDescent="0.25">
      <c r="A144" s="121">
        <f t="shared" si="78"/>
        <v>21.2</v>
      </c>
      <c r="B144" s="122" t="e">
        <f t="shared" si="82"/>
        <v>#N/A</v>
      </c>
      <c r="C144" s="135" t="s">
        <v>107</v>
      </c>
      <c r="D144" s="136"/>
      <c r="E144" s="136"/>
      <c r="F144" s="18"/>
      <c r="G144" s="137" t="e">
        <f>VLOOKUP(F144,Autonomie,2,FALSE)</f>
        <v>#N/A</v>
      </c>
      <c r="H144" s="138"/>
      <c r="I144" s="139"/>
      <c r="J144" s="139"/>
      <c r="K144" s="118">
        <v>21.200000000000003</v>
      </c>
      <c r="L144" s="140"/>
      <c r="M144" s="139"/>
      <c r="N144" s="139"/>
      <c r="O144" s="139"/>
      <c r="P144" s="139"/>
      <c r="Q144" s="139"/>
      <c r="R144" s="139"/>
      <c r="S144" s="139"/>
      <c r="T144" s="139"/>
      <c r="U144" s="139"/>
      <c r="V144" s="139"/>
      <c r="W144" s="139"/>
      <c r="X144" s="139"/>
      <c r="Y144" s="139"/>
      <c r="Z144" s="139"/>
      <c r="AA144" s="139"/>
      <c r="AB144" s="139"/>
      <c r="AC144" s="139"/>
      <c r="AD144" s="139"/>
      <c r="AE144" s="139"/>
      <c r="AF144" s="139"/>
      <c r="AG144" s="139"/>
      <c r="AH144" s="139"/>
    </row>
    <row r="145" spans="1:34" outlineLevel="1" x14ac:dyDescent="0.25">
      <c r="A145" s="121">
        <f t="shared" si="78"/>
        <v>21.3</v>
      </c>
      <c r="B145" s="122" t="e">
        <f t="shared" si="82"/>
        <v>#N/A</v>
      </c>
      <c r="C145" s="135" t="s">
        <v>108</v>
      </c>
      <c r="D145" s="136"/>
      <c r="E145" s="136"/>
      <c r="F145" s="18"/>
      <c r="G145" s="137" t="e">
        <f>VLOOKUP(F145,Technicité,2,FALSE)</f>
        <v>#N/A</v>
      </c>
      <c r="H145" s="138"/>
      <c r="I145" s="139"/>
      <c r="J145" s="139"/>
      <c r="K145" s="118">
        <v>21.300000000000004</v>
      </c>
      <c r="L145" s="140"/>
      <c r="M145" s="139"/>
      <c r="N145" s="139"/>
      <c r="O145" s="139"/>
      <c r="P145" s="139"/>
      <c r="Q145" s="139"/>
      <c r="R145" s="139"/>
      <c r="S145" s="139"/>
      <c r="T145" s="139"/>
      <c r="U145" s="139"/>
      <c r="V145" s="139"/>
      <c r="W145" s="139"/>
      <c r="X145" s="139"/>
      <c r="Y145" s="139"/>
      <c r="Z145" s="139"/>
      <c r="AA145" s="139"/>
      <c r="AB145" s="139"/>
      <c r="AC145" s="139"/>
      <c r="AD145" s="139"/>
      <c r="AE145" s="139"/>
      <c r="AF145" s="139"/>
      <c r="AG145" s="139"/>
      <c r="AH145" s="139"/>
    </row>
    <row r="146" spans="1:34" outlineLevel="1" x14ac:dyDescent="0.25">
      <c r="A146" s="121">
        <f t="shared" si="78"/>
        <v>21.4</v>
      </c>
      <c r="B146" s="122" t="e">
        <f t="shared" si="82"/>
        <v>#N/A</v>
      </c>
      <c r="C146" s="135" t="s">
        <v>130</v>
      </c>
      <c r="D146" s="136"/>
      <c r="E146" s="136"/>
      <c r="F146" s="18"/>
      <c r="G146" s="137" t="e">
        <f>VLOOKUP(F146,Expertise,2,FALSE)</f>
        <v>#N/A</v>
      </c>
      <c r="H146" s="138"/>
      <c r="I146" s="139"/>
      <c r="J146" s="139"/>
      <c r="K146" s="118">
        <v>21.400000000000006</v>
      </c>
      <c r="L146" s="140"/>
      <c r="M146" s="139"/>
      <c r="N146" s="139"/>
      <c r="O146" s="139"/>
      <c r="P146" s="139"/>
      <c r="Q146" s="139"/>
      <c r="R146" s="139"/>
      <c r="S146" s="139"/>
      <c r="T146" s="139"/>
      <c r="U146" s="139"/>
      <c r="V146" s="139"/>
      <c r="W146" s="139"/>
      <c r="X146" s="139"/>
      <c r="Y146" s="139"/>
      <c r="Z146" s="139"/>
      <c r="AA146" s="139"/>
      <c r="AB146" s="139"/>
      <c r="AC146" s="139"/>
      <c r="AD146" s="139"/>
      <c r="AE146" s="139"/>
      <c r="AF146" s="139"/>
      <c r="AG146" s="139"/>
      <c r="AH146" s="139"/>
    </row>
    <row r="147" spans="1:34" outlineLevel="1" x14ac:dyDescent="0.25">
      <c r="A147" s="121">
        <f t="shared" si="78"/>
        <v>21.5</v>
      </c>
      <c r="B147" s="122" t="e">
        <f t="shared" si="82"/>
        <v>#N/A</v>
      </c>
      <c r="C147" s="141"/>
      <c r="D147" s="142"/>
      <c r="E147" s="142"/>
      <c r="F147" s="142"/>
      <c r="G147" s="143" t="e">
        <f t="shared" ref="G147" si="83">SUM(G144:G146)</f>
        <v>#N/A</v>
      </c>
      <c r="H147" s="138"/>
      <c r="I147" s="139"/>
      <c r="J147" s="139"/>
      <c r="K147" s="118">
        <v>21.500000000000007</v>
      </c>
      <c r="L147" s="140"/>
      <c r="M147" s="139"/>
      <c r="N147" s="139"/>
      <c r="O147" s="139"/>
      <c r="P147" s="139"/>
      <c r="Q147" s="139"/>
      <c r="R147" s="139"/>
      <c r="S147" s="139"/>
      <c r="T147" s="139"/>
      <c r="U147" s="139"/>
      <c r="V147" s="139"/>
      <c r="W147" s="139"/>
      <c r="X147" s="139"/>
      <c r="Y147" s="139"/>
      <c r="Z147" s="139"/>
      <c r="AA147" s="139"/>
      <c r="AB147" s="139"/>
      <c r="AC147" s="139"/>
      <c r="AD147" s="139"/>
      <c r="AE147" s="139"/>
      <c r="AF147" s="139"/>
      <c r="AG147" s="139"/>
      <c r="AH147" s="139"/>
    </row>
    <row r="148" spans="1:34" outlineLevel="1" x14ac:dyDescent="0.25">
      <c r="A148" s="121">
        <f t="shared" si="78"/>
        <v>21.6</v>
      </c>
      <c r="B148" s="122" t="e">
        <f t="shared" si="82"/>
        <v>#N/A</v>
      </c>
      <c r="C148" s="141"/>
      <c r="D148" s="142"/>
      <c r="E148" s="142"/>
      <c r="F148" s="142"/>
      <c r="G148" s="144"/>
      <c r="H148" s="138"/>
      <c r="I148" s="139"/>
      <c r="J148" s="139"/>
      <c r="K148" s="118">
        <v>21.600000000000009</v>
      </c>
      <c r="L148" s="140"/>
      <c r="M148" s="139"/>
      <c r="N148" s="139"/>
      <c r="O148" s="139"/>
      <c r="P148" s="139"/>
      <c r="Q148" s="139"/>
      <c r="R148" s="139"/>
      <c r="S148" s="139"/>
      <c r="T148" s="139"/>
      <c r="U148" s="139"/>
      <c r="V148" s="139"/>
      <c r="W148" s="139"/>
      <c r="X148" s="139"/>
      <c r="Y148" s="139"/>
      <c r="Z148" s="139"/>
      <c r="AA148" s="139"/>
      <c r="AB148" s="139"/>
      <c r="AC148" s="139"/>
      <c r="AD148" s="139"/>
      <c r="AE148" s="139"/>
      <c r="AF148" s="139"/>
      <c r="AG148" s="139"/>
      <c r="AH148" s="139"/>
    </row>
    <row r="149" spans="1:34" ht="23.25" x14ac:dyDescent="0.25">
      <c r="A149" s="121">
        <f t="shared" si="78"/>
        <v>22</v>
      </c>
      <c r="B149" s="122" t="e">
        <f t="shared" ref="B149" si="84">C149</f>
        <v>#N/A</v>
      </c>
      <c r="C149" s="123" t="e">
        <f>VLOOKUP(A149,Source!$A:$B,2,FALSE)</f>
        <v>#N/A</v>
      </c>
      <c r="D149" s="124"/>
      <c r="E149" s="124"/>
      <c r="F149" s="124"/>
      <c r="G149" s="124"/>
      <c r="H149" s="118" t="e">
        <f t="shared" ref="H149" si="85">SUM(G151:G153)</f>
        <v>#N/A</v>
      </c>
      <c r="I149" s="139"/>
      <c r="J149" s="139"/>
      <c r="K149" s="118">
        <v>22</v>
      </c>
      <c r="L149" s="140"/>
      <c r="M149" s="139"/>
      <c r="N149" s="139"/>
      <c r="O149" s="139"/>
      <c r="P149" s="139"/>
      <c r="Q149" s="139"/>
      <c r="R149" s="139"/>
      <c r="S149" s="139"/>
      <c r="T149" s="139"/>
      <c r="U149" s="139"/>
      <c r="V149" s="139"/>
      <c r="W149" s="139"/>
      <c r="X149" s="139"/>
      <c r="Y149" s="139"/>
      <c r="Z149" s="139"/>
      <c r="AA149" s="139"/>
      <c r="AB149" s="139"/>
      <c r="AC149" s="139"/>
      <c r="AD149" s="139"/>
      <c r="AE149" s="139"/>
      <c r="AF149" s="139"/>
      <c r="AG149" s="139"/>
      <c r="AH149" s="139"/>
    </row>
    <row r="150" spans="1:34" outlineLevel="1" x14ac:dyDescent="0.25">
      <c r="A150" s="121">
        <f t="shared" si="78"/>
        <v>22.1</v>
      </c>
      <c r="B150" s="122" t="e">
        <f t="shared" ref="B150:B155" si="86">B149</f>
        <v>#N/A</v>
      </c>
      <c r="C150" s="127" t="s">
        <v>0</v>
      </c>
      <c r="D150" s="128"/>
      <c r="E150" s="128"/>
      <c r="F150" s="129" t="s">
        <v>1</v>
      </c>
      <c r="G150" s="130" t="s">
        <v>2</v>
      </c>
      <c r="H150" s="131"/>
      <c r="I150" s="139"/>
      <c r="J150" s="139"/>
      <c r="K150" s="118">
        <v>22.1</v>
      </c>
      <c r="L150" s="140"/>
      <c r="M150" s="139"/>
      <c r="N150" s="139"/>
      <c r="O150" s="139"/>
      <c r="P150" s="139"/>
      <c r="Q150" s="139"/>
      <c r="R150" s="139"/>
      <c r="S150" s="139"/>
      <c r="T150" s="139"/>
      <c r="U150" s="139"/>
      <c r="V150" s="139"/>
      <c r="W150" s="139"/>
      <c r="X150" s="139"/>
      <c r="Y150" s="139"/>
      <c r="Z150" s="139"/>
      <c r="AA150" s="139"/>
      <c r="AB150" s="139"/>
      <c r="AC150" s="139"/>
      <c r="AD150" s="139"/>
      <c r="AE150" s="139"/>
      <c r="AF150" s="139"/>
      <c r="AG150" s="139"/>
      <c r="AH150" s="139"/>
    </row>
    <row r="151" spans="1:34" outlineLevel="1" x14ac:dyDescent="0.25">
      <c r="A151" s="121">
        <f t="shared" si="78"/>
        <v>22.2</v>
      </c>
      <c r="B151" s="122" t="e">
        <f t="shared" si="86"/>
        <v>#N/A</v>
      </c>
      <c r="C151" s="135" t="s">
        <v>107</v>
      </c>
      <c r="D151" s="136"/>
      <c r="E151" s="136"/>
      <c r="F151" s="18"/>
      <c r="G151" s="137" t="e">
        <f>VLOOKUP(F151,Autonomie,2,FALSE)</f>
        <v>#N/A</v>
      </c>
      <c r="H151" s="138"/>
      <c r="I151" s="139"/>
      <c r="J151" s="139"/>
      <c r="K151" s="118">
        <v>22.200000000000003</v>
      </c>
      <c r="L151" s="140"/>
      <c r="M151" s="139"/>
      <c r="N151" s="139"/>
      <c r="O151" s="139"/>
      <c r="P151" s="139"/>
      <c r="Q151" s="139"/>
      <c r="R151" s="139"/>
      <c r="S151" s="139"/>
      <c r="T151" s="139"/>
      <c r="U151" s="139"/>
      <c r="V151" s="139"/>
      <c r="W151" s="139"/>
      <c r="X151" s="139"/>
      <c r="Y151" s="139"/>
      <c r="Z151" s="139"/>
      <c r="AA151" s="139"/>
      <c r="AB151" s="139"/>
      <c r="AC151" s="139"/>
      <c r="AD151" s="139"/>
      <c r="AE151" s="139"/>
      <c r="AF151" s="139"/>
      <c r="AG151" s="139"/>
      <c r="AH151" s="139"/>
    </row>
    <row r="152" spans="1:34" outlineLevel="1" x14ac:dyDescent="0.25">
      <c r="A152" s="121">
        <f t="shared" si="78"/>
        <v>22.3</v>
      </c>
      <c r="B152" s="122" t="e">
        <f t="shared" si="86"/>
        <v>#N/A</v>
      </c>
      <c r="C152" s="135" t="s">
        <v>108</v>
      </c>
      <c r="D152" s="136"/>
      <c r="E152" s="136"/>
      <c r="F152" s="18"/>
      <c r="G152" s="137" t="e">
        <f>VLOOKUP(F152,Technicité,2,FALSE)</f>
        <v>#N/A</v>
      </c>
      <c r="H152" s="138"/>
      <c r="I152" s="139"/>
      <c r="J152" s="139"/>
      <c r="K152" s="118">
        <v>22.300000000000004</v>
      </c>
      <c r="L152" s="140"/>
      <c r="M152" s="139"/>
      <c r="N152" s="139"/>
      <c r="O152" s="139"/>
      <c r="P152" s="139"/>
      <c r="Q152" s="139"/>
      <c r="R152" s="139"/>
      <c r="S152" s="139"/>
      <c r="T152" s="139"/>
      <c r="U152" s="139"/>
      <c r="V152" s="139"/>
      <c r="W152" s="139"/>
      <c r="X152" s="139"/>
      <c r="Y152" s="139"/>
      <c r="Z152" s="139"/>
      <c r="AA152" s="139"/>
      <c r="AB152" s="139"/>
      <c r="AC152" s="139"/>
      <c r="AD152" s="139"/>
      <c r="AE152" s="139"/>
      <c r="AF152" s="139"/>
      <c r="AG152" s="139"/>
      <c r="AH152" s="139"/>
    </row>
    <row r="153" spans="1:34" outlineLevel="1" x14ac:dyDescent="0.25">
      <c r="A153" s="121">
        <f t="shared" si="78"/>
        <v>22.4</v>
      </c>
      <c r="B153" s="122" t="e">
        <f t="shared" si="86"/>
        <v>#N/A</v>
      </c>
      <c r="C153" s="135" t="s">
        <v>130</v>
      </c>
      <c r="D153" s="136"/>
      <c r="E153" s="136"/>
      <c r="F153" s="18"/>
      <c r="G153" s="137" t="e">
        <f>VLOOKUP(F153,Expertise,2,FALSE)</f>
        <v>#N/A</v>
      </c>
      <c r="H153" s="138"/>
      <c r="I153" s="139"/>
      <c r="J153" s="139"/>
      <c r="K153" s="118">
        <v>22.400000000000006</v>
      </c>
      <c r="L153" s="140"/>
      <c r="M153" s="139"/>
      <c r="N153" s="139"/>
      <c r="O153" s="139"/>
      <c r="P153" s="139"/>
      <c r="Q153" s="139"/>
      <c r="R153" s="139"/>
      <c r="S153" s="139"/>
      <c r="T153" s="139"/>
      <c r="U153" s="139"/>
      <c r="V153" s="139"/>
      <c r="W153" s="139"/>
      <c r="X153" s="139"/>
      <c r="Y153" s="139"/>
      <c r="Z153" s="139"/>
      <c r="AA153" s="139"/>
      <c r="AB153" s="139"/>
      <c r="AC153" s="139"/>
      <c r="AD153" s="139"/>
      <c r="AE153" s="139"/>
      <c r="AF153" s="139"/>
      <c r="AG153" s="139"/>
      <c r="AH153" s="139"/>
    </row>
    <row r="154" spans="1:34" outlineLevel="1" x14ac:dyDescent="0.25">
      <c r="A154" s="121">
        <f t="shared" si="78"/>
        <v>22.5</v>
      </c>
      <c r="B154" s="122" t="e">
        <f t="shared" si="86"/>
        <v>#N/A</v>
      </c>
      <c r="C154" s="141"/>
      <c r="D154" s="142"/>
      <c r="E154" s="142"/>
      <c r="F154" s="142"/>
      <c r="G154" s="143" t="e">
        <f t="shared" ref="G154" si="87">SUM(G151:G153)</f>
        <v>#N/A</v>
      </c>
      <c r="H154" s="138"/>
      <c r="I154" s="139"/>
      <c r="J154" s="139"/>
      <c r="K154" s="118">
        <v>22.500000000000007</v>
      </c>
      <c r="L154" s="140"/>
      <c r="M154" s="139"/>
      <c r="N154" s="139"/>
      <c r="O154" s="139"/>
      <c r="P154" s="139"/>
      <c r="Q154" s="139"/>
      <c r="R154" s="139"/>
      <c r="S154" s="139"/>
      <c r="T154" s="139"/>
      <c r="U154" s="139"/>
      <c r="V154" s="139"/>
      <c r="W154" s="139"/>
      <c r="X154" s="139"/>
      <c r="Y154" s="139"/>
      <c r="Z154" s="139"/>
      <c r="AA154" s="139"/>
      <c r="AB154" s="139"/>
      <c r="AC154" s="139"/>
      <c r="AD154" s="139"/>
      <c r="AE154" s="139"/>
      <c r="AF154" s="139"/>
      <c r="AG154" s="139"/>
      <c r="AH154" s="139"/>
    </row>
    <row r="155" spans="1:34" outlineLevel="1" x14ac:dyDescent="0.25">
      <c r="A155" s="121">
        <f t="shared" si="78"/>
        <v>22.6</v>
      </c>
      <c r="B155" s="122" t="e">
        <f t="shared" si="86"/>
        <v>#N/A</v>
      </c>
      <c r="C155" s="141"/>
      <c r="D155" s="142"/>
      <c r="E155" s="142"/>
      <c r="F155" s="142"/>
      <c r="G155" s="144"/>
      <c r="H155" s="138"/>
      <c r="I155" s="139"/>
      <c r="J155" s="139"/>
      <c r="K155" s="118">
        <v>22.600000000000009</v>
      </c>
      <c r="L155" s="140"/>
      <c r="M155" s="139"/>
      <c r="N155" s="139"/>
      <c r="O155" s="139"/>
      <c r="P155" s="139"/>
      <c r="Q155" s="139"/>
      <c r="R155" s="139"/>
      <c r="S155" s="139"/>
      <c r="T155" s="139"/>
      <c r="U155" s="139"/>
      <c r="V155" s="139"/>
      <c r="W155" s="139"/>
      <c r="X155" s="139"/>
      <c r="Y155" s="139"/>
      <c r="Z155" s="139"/>
      <c r="AA155" s="139"/>
      <c r="AB155" s="139"/>
      <c r="AC155" s="139"/>
      <c r="AD155" s="139"/>
      <c r="AE155" s="139"/>
      <c r="AF155" s="139"/>
      <c r="AG155" s="139"/>
      <c r="AH155" s="139"/>
    </row>
    <row r="156" spans="1:34" ht="23.25" x14ac:dyDescent="0.25">
      <c r="A156" s="121">
        <f t="shared" si="78"/>
        <v>23</v>
      </c>
      <c r="B156" s="122" t="e">
        <f t="shared" ref="B156" si="88">C156</f>
        <v>#N/A</v>
      </c>
      <c r="C156" s="123" t="e">
        <f>VLOOKUP(A156,Source!$A:$B,2,FALSE)</f>
        <v>#N/A</v>
      </c>
      <c r="D156" s="124"/>
      <c r="E156" s="124"/>
      <c r="F156" s="124"/>
      <c r="G156" s="124"/>
      <c r="H156" s="118" t="e">
        <f t="shared" ref="H156" si="89">SUM(G158:G160)</f>
        <v>#N/A</v>
      </c>
      <c r="I156" s="139"/>
      <c r="J156" s="139"/>
      <c r="K156" s="118">
        <v>23</v>
      </c>
      <c r="L156" s="140"/>
      <c r="M156" s="139"/>
      <c r="N156" s="139"/>
      <c r="O156" s="139"/>
      <c r="P156" s="139"/>
      <c r="Q156" s="139"/>
      <c r="R156" s="139"/>
      <c r="S156" s="139"/>
      <c r="T156" s="139"/>
      <c r="U156" s="139"/>
      <c r="V156" s="139"/>
      <c r="W156" s="139"/>
      <c r="X156" s="139"/>
      <c r="Y156" s="139"/>
      <c r="Z156" s="139"/>
      <c r="AA156" s="139"/>
      <c r="AB156" s="139"/>
      <c r="AC156" s="139"/>
      <c r="AD156" s="139"/>
      <c r="AE156" s="139"/>
      <c r="AF156" s="139"/>
      <c r="AG156" s="139"/>
      <c r="AH156" s="139"/>
    </row>
    <row r="157" spans="1:34" outlineLevel="1" x14ac:dyDescent="0.25">
      <c r="A157" s="121">
        <f t="shared" si="78"/>
        <v>23.1</v>
      </c>
      <c r="B157" s="122" t="e">
        <f t="shared" ref="B157:B162" si="90">B156</f>
        <v>#N/A</v>
      </c>
      <c r="C157" s="127" t="s">
        <v>0</v>
      </c>
      <c r="D157" s="128"/>
      <c r="E157" s="128"/>
      <c r="F157" s="129" t="s">
        <v>1</v>
      </c>
      <c r="G157" s="130" t="s">
        <v>2</v>
      </c>
      <c r="H157" s="131"/>
      <c r="I157" s="139"/>
      <c r="J157" s="139"/>
      <c r="K157" s="118">
        <v>23.1</v>
      </c>
      <c r="L157" s="140"/>
      <c r="M157" s="139"/>
      <c r="N157" s="139"/>
      <c r="O157" s="139"/>
      <c r="P157" s="139"/>
      <c r="Q157" s="139"/>
      <c r="R157" s="139"/>
      <c r="S157" s="139"/>
      <c r="T157" s="139"/>
      <c r="U157" s="139"/>
      <c r="V157" s="139"/>
      <c r="W157" s="139"/>
      <c r="X157" s="139"/>
      <c r="Y157" s="139"/>
      <c r="Z157" s="139"/>
      <c r="AA157" s="139"/>
      <c r="AB157" s="139"/>
      <c r="AC157" s="139"/>
      <c r="AD157" s="139"/>
      <c r="AE157" s="139"/>
      <c r="AF157" s="139"/>
      <c r="AG157" s="139"/>
      <c r="AH157" s="139"/>
    </row>
    <row r="158" spans="1:34" outlineLevel="1" x14ac:dyDescent="0.25">
      <c r="A158" s="121">
        <f t="shared" si="78"/>
        <v>23.2</v>
      </c>
      <c r="B158" s="122" t="e">
        <f t="shared" si="90"/>
        <v>#N/A</v>
      </c>
      <c r="C158" s="135" t="s">
        <v>107</v>
      </c>
      <c r="D158" s="136"/>
      <c r="E158" s="136"/>
      <c r="F158" s="18"/>
      <c r="G158" s="137" t="e">
        <f>VLOOKUP(F158,Autonomie,2,FALSE)</f>
        <v>#N/A</v>
      </c>
      <c r="H158" s="138"/>
      <c r="I158" s="139"/>
      <c r="J158" s="139"/>
      <c r="K158" s="118">
        <v>23.200000000000003</v>
      </c>
      <c r="L158" s="140"/>
      <c r="M158" s="139"/>
      <c r="N158" s="139"/>
      <c r="O158" s="139"/>
      <c r="P158" s="139"/>
      <c r="Q158" s="139"/>
      <c r="R158" s="139"/>
      <c r="S158" s="139"/>
      <c r="T158" s="139"/>
      <c r="U158" s="139"/>
      <c r="V158" s="139"/>
      <c r="W158" s="139"/>
      <c r="X158" s="139"/>
      <c r="Y158" s="139"/>
      <c r="Z158" s="139"/>
      <c r="AA158" s="139"/>
      <c r="AB158" s="139"/>
      <c r="AC158" s="139"/>
      <c r="AD158" s="139"/>
      <c r="AE158" s="139"/>
      <c r="AF158" s="139"/>
      <c r="AG158" s="139"/>
      <c r="AH158" s="139"/>
    </row>
    <row r="159" spans="1:34" outlineLevel="1" x14ac:dyDescent="0.25">
      <c r="A159" s="121">
        <f t="shared" si="78"/>
        <v>23.3</v>
      </c>
      <c r="B159" s="122" t="e">
        <f t="shared" si="90"/>
        <v>#N/A</v>
      </c>
      <c r="C159" s="135" t="s">
        <v>108</v>
      </c>
      <c r="D159" s="136"/>
      <c r="E159" s="136"/>
      <c r="F159" s="18"/>
      <c r="G159" s="137" t="e">
        <f>VLOOKUP(F159,Technicité,2,FALSE)</f>
        <v>#N/A</v>
      </c>
      <c r="H159" s="138"/>
      <c r="I159" s="139"/>
      <c r="J159" s="139"/>
      <c r="K159" s="118">
        <v>23.300000000000004</v>
      </c>
      <c r="L159" s="140"/>
      <c r="M159" s="139"/>
      <c r="N159" s="139"/>
      <c r="O159" s="139"/>
      <c r="P159" s="139"/>
      <c r="Q159" s="139"/>
      <c r="R159" s="139"/>
      <c r="S159" s="139"/>
      <c r="T159" s="139"/>
      <c r="U159" s="139"/>
      <c r="V159" s="139"/>
      <c r="W159" s="139"/>
      <c r="X159" s="139"/>
      <c r="Y159" s="139"/>
      <c r="Z159" s="139"/>
      <c r="AA159" s="139"/>
      <c r="AB159" s="139"/>
      <c r="AC159" s="139"/>
      <c r="AD159" s="139"/>
      <c r="AE159" s="139"/>
      <c r="AF159" s="139"/>
      <c r="AG159" s="139"/>
      <c r="AH159" s="139"/>
    </row>
    <row r="160" spans="1:34" outlineLevel="1" x14ac:dyDescent="0.25">
      <c r="A160" s="121">
        <f t="shared" si="78"/>
        <v>23.4</v>
      </c>
      <c r="B160" s="122" t="e">
        <f t="shared" si="90"/>
        <v>#N/A</v>
      </c>
      <c r="C160" s="135" t="s">
        <v>130</v>
      </c>
      <c r="D160" s="136"/>
      <c r="E160" s="136"/>
      <c r="F160" s="18"/>
      <c r="G160" s="137" t="e">
        <f>VLOOKUP(F160,Expertise,2,FALSE)</f>
        <v>#N/A</v>
      </c>
      <c r="H160" s="138"/>
      <c r="I160" s="139"/>
      <c r="J160" s="139"/>
      <c r="K160" s="118">
        <v>23.400000000000006</v>
      </c>
      <c r="L160" s="140"/>
      <c r="M160" s="139"/>
      <c r="N160" s="139"/>
      <c r="O160" s="139"/>
      <c r="P160" s="139"/>
      <c r="Q160" s="139"/>
      <c r="R160" s="139"/>
      <c r="S160" s="139"/>
      <c r="T160" s="139"/>
      <c r="U160" s="139"/>
      <c r="V160" s="139"/>
      <c r="W160" s="139"/>
      <c r="X160" s="139"/>
      <c r="Y160" s="139"/>
      <c r="Z160" s="139"/>
      <c r="AA160" s="139"/>
      <c r="AB160" s="139"/>
      <c r="AC160" s="139"/>
      <c r="AD160" s="139"/>
      <c r="AE160" s="139"/>
      <c r="AF160" s="139"/>
      <c r="AG160" s="139"/>
      <c r="AH160" s="139"/>
    </row>
    <row r="161" spans="1:34" outlineLevel="1" x14ac:dyDescent="0.25">
      <c r="A161" s="121">
        <f t="shared" si="78"/>
        <v>23.5</v>
      </c>
      <c r="B161" s="122" t="e">
        <f t="shared" si="90"/>
        <v>#N/A</v>
      </c>
      <c r="C161" s="141"/>
      <c r="D161" s="142"/>
      <c r="E161" s="142"/>
      <c r="F161" s="142"/>
      <c r="G161" s="143" t="e">
        <f t="shared" ref="G161" si="91">SUM(G158:G160)</f>
        <v>#N/A</v>
      </c>
      <c r="H161" s="138"/>
      <c r="I161" s="139"/>
      <c r="J161" s="139"/>
      <c r="K161" s="118">
        <v>23.500000000000007</v>
      </c>
      <c r="L161" s="140"/>
      <c r="M161" s="139"/>
      <c r="N161" s="139"/>
      <c r="O161" s="139"/>
      <c r="P161" s="139"/>
      <c r="Q161" s="139"/>
      <c r="R161" s="139"/>
      <c r="S161" s="139"/>
      <c r="T161" s="139"/>
      <c r="U161" s="139"/>
      <c r="V161" s="139"/>
      <c r="W161" s="139"/>
      <c r="X161" s="139"/>
      <c r="Y161" s="139"/>
      <c r="Z161" s="139"/>
      <c r="AA161" s="139"/>
      <c r="AB161" s="139"/>
      <c r="AC161" s="139"/>
      <c r="AD161" s="139"/>
      <c r="AE161" s="139"/>
      <c r="AF161" s="139"/>
      <c r="AG161" s="139"/>
      <c r="AH161" s="139"/>
    </row>
    <row r="162" spans="1:34" outlineLevel="1" x14ac:dyDescent="0.25">
      <c r="A162" s="121">
        <f t="shared" si="78"/>
        <v>23.6</v>
      </c>
      <c r="B162" s="122" t="e">
        <f t="shared" si="90"/>
        <v>#N/A</v>
      </c>
      <c r="C162" s="141"/>
      <c r="D162" s="142"/>
      <c r="E162" s="142"/>
      <c r="F162" s="142"/>
      <c r="G162" s="144"/>
      <c r="H162" s="138"/>
      <c r="I162" s="139"/>
      <c r="J162" s="139"/>
      <c r="K162" s="118">
        <v>23.600000000000009</v>
      </c>
      <c r="L162" s="140"/>
      <c r="M162" s="139"/>
      <c r="N162" s="139"/>
      <c r="O162" s="139"/>
      <c r="P162" s="139"/>
      <c r="Q162" s="139"/>
      <c r="R162" s="139"/>
      <c r="S162" s="139"/>
      <c r="T162" s="139"/>
      <c r="U162" s="139"/>
      <c r="V162" s="139"/>
      <c r="W162" s="139"/>
      <c r="X162" s="139"/>
      <c r="Y162" s="139"/>
      <c r="Z162" s="139"/>
      <c r="AA162" s="139"/>
      <c r="AB162" s="139"/>
      <c r="AC162" s="139"/>
      <c r="AD162" s="139"/>
      <c r="AE162" s="139"/>
      <c r="AF162" s="139"/>
      <c r="AG162" s="139"/>
      <c r="AH162" s="139"/>
    </row>
    <row r="163" spans="1:34" ht="23.25" x14ac:dyDescent="0.25">
      <c r="A163" s="121">
        <f t="shared" si="78"/>
        <v>24</v>
      </c>
      <c r="B163" s="122" t="e">
        <f t="shared" ref="B163" si="92">C163</f>
        <v>#N/A</v>
      </c>
      <c r="C163" s="123" t="e">
        <f>VLOOKUP(A163,Source!$A:$B,2,FALSE)</f>
        <v>#N/A</v>
      </c>
      <c r="D163" s="124"/>
      <c r="E163" s="124"/>
      <c r="F163" s="124"/>
      <c r="G163" s="124"/>
      <c r="H163" s="118" t="e">
        <f t="shared" ref="H163" si="93">SUM(G165:G167)</f>
        <v>#N/A</v>
      </c>
      <c r="I163" s="139"/>
      <c r="J163" s="139"/>
      <c r="K163" s="118">
        <v>24</v>
      </c>
      <c r="L163" s="140"/>
      <c r="M163" s="139"/>
      <c r="N163" s="139"/>
      <c r="O163" s="139"/>
      <c r="P163" s="139"/>
      <c r="Q163" s="139"/>
      <c r="R163" s="139"/>
      <c r="S163" s="139"/>
      <c r="T163" s="139"/>
      <c r="U163" s="139"/>
      <c r="V163" s="139"/>
      <c r="W163" s="139"/>
      <c r="X163" s="139"/>
      <c r="Y163" s="139"/>
      <c r="Z163" s="139"/>
      <c r="AA163" s="139"/>
      <c r="AB163" s="139"/>
      <c r="AC163" s="139"/>
      <c r="AD163" s="139"/>
      <c r="AE163" s="139"/>
      <c r="AF163" s="139"/>
      <c r="AG163" s="139"/>
      <c r="AH163" s="139"/>
    </row>
    <row r="164" spans="1:34" outlineLevel="1" x14ac:dyDescent="0.25">
      <c r="A164" s="121">
        <f t="shared" si="78"/>
        <v>24.1</v>
      </c>
      <c r="B164" s="122" t="e">
        <f t="shared" ref="B164:B169" si="94">B163</f>
        <v>#N/A</v>
      </c>
      <c r="C164" s="127" t="s">
        <v>0</v>
      </c>
      <c r="D164" s="128"/>
      <c r="E164" s="128"/>
      <c r="F164" s="129" t="s">
        <v>1</v>
      </c>
      <c r="G164" s="130" t="s">
        <v>2</v>
      </c>
      <c r="H164" s="131"/>
      <c r="I164" s="139"/>
      <c r="J164" s="139"/>
      <c r="K164" s="118">
        <v>24.1</v>
      </c>
      <c r="L164" s="140"/>
      <c r="M164" s="139"/>
      <c r="N164" s="139"/>
      <c r="O164" s="139"/>
      <c r="P164" s="139"/>
      <c r="Q164" s="139"/>
      <c r="R164" s="139"/>
      <c r="S164" s="139"/>
      <c r="T164" s="139"/>
      <c r="U164" s="139"/>
      <c r="V164" s="139"/>
      <c r="W164" s="139"/>
      <c r="X164" s="139"/>
      <c r="Y164" s="139"/>
      <c r="Z164" s="139"/>
      <c r="AA164" s="139"/>
      <c r="AB164" s="139"/>
      <c r="AC164" s="139"/>
      <c r="AD164" s="139"/>
      <c r="AE164" s="139"/>
      <c r="AF164" s="139"/>
      <c r="AG164" s="139"/>
      <c r="AH164" s="139"/>
    </row>
    <row r="165" spans="1:34" outlineLevel="1" x14ac:dyDescent="0.25">
      <c r="A165" s="121">
        <f t="shared" si="78"/>
        <v>24.2</v>
      </c>
      <c r="B165" s="122" t="e">
        <f t="shared" si="94"/>
        <v>#N/A</v>
      </c>
      <c r="C165" s="135" t="s">
        <v>107</v>
      </c>
      <c r="D165" s="136"/>
      <c r="E165" s="136"/>
      <c r="F165" s="18"/>
      <c r="G165" s="137" t="e">
        <f>VLOOKUP(F165,Autonomie,2,FALSE)</f>
        <v>#N/A</v>
      </c>
      <c r="H165" s="138"/>
      <c r="I165" s="139"/>
      <c r="J165" s="139"/>
      <c r="K165" s="118">
        <v>24.200000000000003</v>
      </c>
      <c r="L165" s="140"/>
      <c r="M165" s="139"/>
      <c r="N165" s="139"/>
      <c r="O165" s="139"/>
      <c r="P165" s="139"/>
      <c r="Q165" s="139"/>
      <c r="R165" s="139"/>
      <c r="S165" s="139"/>
      <c r="T165" s="139"/>
      <c r="U165" s="139"/>
      <c r="V165" s="139"/>
      <c r="W165" s="139"/>
      <c r="X165" s="139"/>
      <c r="Y165" s="139"/>
      <c r="Z165" s="139"/>
      <c r="AA165" s="139"/>
      <c r="AB165" s="139"/>
      <c r="AC165" s="139"/>
      <c r="AD165" s="139"/>
      <c r="AE165" s="139"/>
      <c r="AF165" s="139"/>
      <c r="AG165" s="139"/>
      <c r="AH165" s="139"/>
    </row>
    <row r="166" spans="1:34" outlineLevel="1" x14ac:dyDescent="0.25">
      <c r="A166" s="121">
        <f t="shared" si="78"/>
        <v>24.3</v>
      </c>
      <c r="B166" s="122" t="e">
        <f t="shared" si="94"/>
        <v>#N/A</v>
      </c>
      <c r="C166" s="135" t="s">
        <v>108</v>
      </c>
      <c r="D166" s="136"/>
      <c r="E166" s="136"/>
      <c r="F166" s="18"/>
      <c r="G166" s="137" t="e">
        <f>VLOOKUP(F166,Technicité,2,FALSE)</f>
        <v>#N/A</v>
      </c>
      <c r="H166" s="138"/>
      <c r="I166" s="139"/>
      <c r="J166" s="139"/>
      <c r="K166" s="118">
        <v>24.300000000000004</v>
      </c>
      <c r="L166" s="140"/>
      <c r="M166" s="139"/>
      <c r="N166" s="139"/>
      <c r="O166" s="139"/>
      <c r="P166" s="139"/>
      <c r="Q166" s="139"/>
      <c r="R166" s="139"/>
      <c r="S166" s="139"/>
      <c r="T166" s="139"/>
      <c r="U166" s="139"/>
      <c r="V166" s="139"/>
      <c r="W166" s="139"/>
      <c r="X166" s="139"/>
      <c r="Y166" s="139"/>
      <c r="Z166" s="139"/>
      <c r="AA166" s="139"/>
      <c r="AB166" s="139"/>
      <c r="AC166" s="139"/>
      <c r="AD166" s="139"/>
      <c r="AE166" s="139"/>
      <c r="AF166" s="139"/>
      <c r="AG166" s="139"/>
      <c r="AH166" s="139"/>
    </row>
    <row r="167" spans="1:34" outlineLevel="1" x14ac:dyDescent="0.25">
      <c r="A167" s="121">
        <f t="shared" si="78"/>
        <v>24.4</v>
      </c>
      <c r="B167" s="122" t="e">
        <f t="shared" si="94"/>
        <v>#N/A</v>
      </c>
      <c r="C167" s="135" t="s">
        <v>130</v>
      </c>
      <c r="D167" s="136"/>
      <c r="E167" s="136"/>
      <c r="F167" s="18"/>
      <c r="G167" s="137" t="e">
        <f>VLOOKUP(F167,Expertise,2,FALSE)</f>
        <v>#N/A</v>
      </c>
      <c r="H167" s="138"/>
      <c r="I167" s="139"/>
      <c r="J167" s="139"/>
      <c r="K167" s="118">
        <v>24.400000000000006</v>
      </c>
      <c r="L167" s="140"/>
      <c r="M167" s="139"/>
      <c r="N167" s="139"/>
      <c r="O167" s="139"/>
      <c r="P167" s="139"/>
      <c r="Q167" s="139"/>
      <c r="R167" s="139"/>
      <c r="S167" s="139"/>
      <c r="T167" s="139"/>
      <c r="U167" s="139"/>
      <c r="V167" s="139"/>
      <c r="W167" s="139"/>
      <c r="X167" s="139"/>
      <c r="Y167" s="139"/>
      <c r="Z167" s="139"/>
      <c r="AA167" s="139"/>
      <c r="AB167" s="139"/>
      <c r="AC167" s="139"/>
      <c r="AD167" s="139"/>
      <c r="AE167" s="139"/>
      <c r="AF167" s="139"/>
      <c r="AG167" s="139"/>
      <c r="AH167" s="139"/>
    </row>
    <row r="168" spans="1:34" outlineLevel="1" x14ac:dyDescent="0.25">
      <c r="A168" s="121">
        <f t="shared" si="78"/>
        <v>24.5</v>
      </c>
      <c r="B168" s="122" t="e">
        <f t="shared" si="94"/>
        <v>#N/A</v>
      </c>
      <c r="C168" s="141"/>
      <c r="D168" s="142"/>
      <c r="E168" s="142"/>
      <c r="F168" s="142"/>
      <c r="G168" s="143" t="e">
        <f t="shared" ref="G168" si="95">SUM(G165:G167)</f>
        <v>#N/A</v>
      </c>
      <c r="H168" s="138"/>
      <c r="I168" s="139"/>
      <c r="J168" s="139"/>
      <c r="K168" s="118">
        <v>24.500000000000007</v>
      </c>
      <c r="L168" s="140"/>
      <c r="M168" s="139"/>
      <c r="N168" s="139"/>
      <c r="O168" s="139"/>
      <c r="P168" s="139"/>
      <c r="Q168" s="139"/>
      <c r="R168" s="139"/>
      <c r="S168" s="139"/>
      <c r="T168" s="139"/>
      <c r="U168" s="139"/>
      <c r="V168" s="139"/>
      <c r="W168" s="139"/>
      <c r="X168" s="139"/>
      <c r="Y168" s="139"/>
      <c r="Z168" s="139"/>
      <c r="AA168" s="139"/>
      <c r="AB168" s="139"/>
      <c r="AC168" s="139"/>
      <c r="AD168" s="139"/>
      <c r="AE168" s="139"/>
      <c r="AF168" s="139"/>
      <c r="AG168" s="139"/>
      <c r="AH168" s="139"/>
    </row>
    <row r="169" spans="1:34" outlineLevel="1" x14ac:dyDescent="0.25">
      <c r="A169" s="121">
        <f t="shared" si="78"/>
        <v>24.6</v>
      </c>
      <c r="B169" s="122" t="e">
        <f t="shared" si="94"/>
        <v>#N/A</v>
      </c>
      <c r="C169" s="141"/>
      <c r="D169" s="142"/>
      <c r="E169" s="142"/>
      <c r="F169" s="142"/>
      <c r="G169" s="144"/>
      <c r="H169" s="138"/>
      <c r="I169" s="139"/>
      <c r="J169" s="139"/>
      <c r="K169" s="118">
        <v>24.600000000000009</v>
      </c>
      <c r="L169" s="140"/>
      <c r="M169" s="139"/>
      <c r="N169" s="139"/>
      <c r="O169" s="139"/>
      <c r="P169" s="139"/>
      <c r="Q169" s="139"/>
      <c r="R169" s="139"/>
      <c r="S169" s="139"/>
      <c r="T169" s="139"/>
      <c r="U169" s="139"/>
      <c r="V169" s="139"/>
      <c r="W169" s="139"/>
      <c r="X169" s="139"/>
      <c r="Y169" s="139"/>
      <c r="Z169" s="139"/>
      <c r="AA169" s="139"/>
      <c r="AB169" s="139"/>
      <c r="AC169" s="139"/>
      <c r="AD169" s="139"/>
      <c r="AE169" s="139"/>
      <c r="AF169" s="139"/>
      <c r="AG169" s="139"/>
      <c r="AH169" s="139"/>
    </row>
    <row r="170" spans="1:34" ht="23.25" x14ac:dyDescent="0.25">
      <c r="A170" s="121">
        <f t="shared" si="78"/>
        <v>25</v>
      </c>
      <c r="B170" s="122" t="e">
        <f t="shared" ref="B170" si="96">C170</f>
        <v>#N/A</v>
      </c>
      <c r="C170" s="123" t="e">
        <f>VLOOKUP(A170,Source!$A:$B,2,FALSE)</f>
        <v>#N/A</v>
      </c>
      <c r="D170" s="124"/>
      <c r="E170" s="124"/>
      <c r="F170" s="124"/>
      <c r="G170" s="124"/>
      <c r="H170" s="118" t="e">
        <f t="shared" ref="H170" si="97">SUM(G172:G174)</f>
        <v>#N/A</v>
      </c>
      <c r="I170" s="139"/>
      <c r="J170" s="139"/>
      <c r="K170" s="118">
        <v>25</v>
      </c>
      <c r="L170" s="140"/>
      <c r="M170" s="139"/>
      <c r="N170" s="139"/>
      <c r="O170" s="139"/>
      <c r="P170" s="139"/>
      <c r="Q170" s="139"/>
      <c r="R170" s="139"/>
      <c r="S170" s="139"/>
      <c r="T170" s="139"/>
      <c r="U170" s="139"/>
      <c r="V170" s="139"/>
      <c r="W170" s="139"/>
      <c r="X170" s="139"/>
      <c r="Y170" s="139"/>
      <c r="Z170" s="139"/>
      <c r="AA170" s="139"/>
      <c r="AB170" s="139"/>
      <c r="AC170" s="139"/>
      <c r="AD170" s="139"/>
      <c r="AE170" s="139"/>
      <c r="AF170" s="139"/>
      <c r="AG170" s="139"/>
      <c r="AH170" s="139"/>
    </row>
    <row r="171" spans="1:34" outlineLevel="1" x14ac:dyDescent="0.25">
      <c r="A171" s="121">
        <f t="shared" si="78"/>
        <v>25.1</v>
      </c>
      <c r="B171" s="122" t="e">
        <f t="shared" ref="B171:B176" si="98">B170</f>
        <v>#N/A</v>
      </c>
      <c r="C171" s="127" t="s">
        <v>0</v>
      </c>
      <c r="D171" s="128"/>
      <c r="E171" s="128"/>
      <c r="F171" s="129" t="s">
        <v>1</v>
      </c>
      <c r="G171" s="130" t="s">
        <v>2</v>
      </c>
      <c r="H171" s="131"/>
      <c r="I171" s="139"/>
      <c r="J171" s="139"/>
      <c r="K171" s="118">
        <v>25.1</v>
      </c>
      <c r="L171" s="140"/>
      <c r="M171" s="139"/>
      <c r="N171" s="139"/>
      <c r="O171" s="139"/>
      <c r="P171" s="139"/>
      <c r="Q171" s="139"/>
      <c r="R171" s="139"/>
      <c r="S171" s="139"/>
      <c r="T171" s="139"/>
      <c r="U171" s="139"/>
      <c r="V171" s="139"/>
      <c r="W171" s="139"/>
      <c r="X171" s="139"/>
      <c r="Y171" s="139"/>
      <c r="Z171" s="139"/>
      <c r="AA171" s="139"/>
      <c r="AB171" s="139"/>
      <c r="AC171" s="139"/>
      <c r="AD171" s="139"/>
      <c r="AE171" s="139"/>
      <c r="AF171" s="139"/>
      <c r="AG171" s="139"/>
      <c r="AH171" s="139"/>
    </row>
    <row r="172" spans="1:34" outlineLevel="1" x14ac:dyDescent="0.25">
      <c r="A172" s="121">
        <f t="shared" si="78"/>
        <v>25.2</v>
      </c>
      <c r="B172" s="122" t="e">
        <f t="shared" si="98"/>
        <v>#N/A</v>
      </c>
      <c r="C172" s="135" t="s">
        <v>107</v>
      </c>
      <c r="D172" s="136"/>
      <c r="E172" s="136"/>
      <c r="F172" s="18"/>
      <c r="G172" s="137" t="e">
        <f>VLOOKUP(F172,Autonomie,2,FALSE)</f>
        <v>#N/A</v>
      </c>
      <c r="H172" s="138"/>
      <c r="I172" s="139"/>
      <c r="J172" s="139"/>
      <c r="K172" s="118">
        <v>25.200000000000003</v>
      </c>
      <c r="L172" s="140"/>
      <c r="M172" s="139"/>
      <c r="N172" s="139"/>
      <c r="O172" s="139"/>
      <c r="P172" s="139"/>
      <c r="Q172" s="139"/>
      <c r="R172" s="139"/>
      <c r="S172" s="139"/>
      <c r="T172" s="139"/>
      <c r="U172" s="139"/>
      <c r="V172" s="139"/>
      <c r="W172" s="139"/>
      <c r="X172" s="139"/>
      <c r="Y172" s="139"/>
      <c r="Z172" s="139"/>
      <c r="AA172" s="139"/>
      <c r="AB172" s="139"/>
      <c r="AC172" s="139"/>
      <c r="AD172" s="139"/>
      <c r="AE172" s="139"/>
      <c r="AF172" s="139"/>
      <c r="AG172" s="139"/>
      <c r="AH172" s="139"/>
    </row>
    <row r="173" spans="1:34" outlineLevel="1" x14ac:dyDescent="0.25">
      <c r="A173" s="121">
        <f t="shared" si="78"/>
        <v>25.3</v>
      </c>
      <c r="B173" s="122" t="e">
        <f t="shared" si="98"/>
        <v>#N/A</v>
      </c>
      <c r="C173" s="135" t="s">
        <v>108</v>
      </c>
      <c r="D173" s="136"/>
      <c r="E173" s="136"/>
      <c r="F173" s="18"/>
      <c r="G173" s="137" t="e">
        <f>VLOOKUP(F173,Technicité,2,FALSE)</f>
        <v>#N/A</v>
      </c>
      <c r="H173" s="138"/>
      <c r="I173" s="139"/>
      <c r="J173" s="139"/>
      <c r="K173" s="118">
        <v>25.300000000000004</v>
      </c>
      <c r="L173" s="140"/>
      <c r="M173" s="139"/>
      <c r="N173" s="139"/>
      <c r="O173" s="139"/>
      <c r="P173" s="139"/>
      <c r="Q173" s="139"/>
      <c r="R173" s="139"/>
      <c r="S173" s="139"/>
      <c r="T173" s="139"/>
      <c r="U173" s="139"/>
      <c r="V173" s="139"/>
      <c r="W173" s="139"/>
      <c r="X173" s="139"/>
      <c r="Y173" s="139"/>
      <c r="Z173" s="139"/>
      <c r="AA173" s="139"/>
      <c r="AB173" s="139"/>
      <c r="AC173" s="139"/>
      <c r="AD173" s="139"/>
      <c r="AE173" s="139"/>
      <c r="AF173" s="139"/>
      <c r="AG173" s="139"/>
      <c r="AH173" s="139"/>
    </row>
    <row r="174" spans="1:34" outlineLevel="1" x14ac:dyDescent="0.25">
      <c r="A174" s="121">
        <f t="shared" si="78"/>
        <v>25.4</v>
      </c>
      <c r="B174" s="122" t="e">
        <f t="shared" si="98"/>
        <v>#N/A</v>
      </c>
      <c r="C174" s="135" t="s">
        <v>130</v>
      </c>
      <c r="D174" s="136"/>
      <c r="E174" s="136"/>
      <c r="F174" s="18"/>
      <c r="G174" s="137" t="e">
        <f>VLOOKUP(F174,Expertise,2,FALSE)</f>
        <v>#N/A</v>
      </c>
      <c r="H174" s="138"/>
      <c r="I174" s="139"/>
      <c r="J174" s="139"/>
      <c r="K174" s="118">
        <v>25.400000000000006</v>
      </c>
      <c r="L174" s="140"/>
      <c r="M174" s="139"/>
      <c r="N174" s="139"/>
      <c r="O174" s="139"/>
      <c r="P174" s="139"/>
      <c r="Q174" s="139"/>
      <c r="R174" s="139"/>
      <c r="S174" s="139"/>
      <c r="T174" s="139"/>
      <c r="U174" s="139"/>
      <c r="V174" s="139"/>
      <c r="W174" s="139"/>
      <c r="X174" s="139"/>
      <c r="Y174" s="139"/>
      <c r="Z174" s="139"/>
      <c r="AA174" s="139"/>
      <c r="AB174" s="139"/>
      <c r="AC174" s="139"/>
      <c r="AD174" s="139"/>
      <c r="AE174" s="139"/>
      <c r="AF174" s="139"/>
      <c r="AG174" s="139"/>
      <c r="AH174" s="139"/>
    </row>
    <row r="175" spans="1:34" outlineLevel="1" x14ac:dyDescent="0.25">
      <c r="A175" s="121">
        <f t="shared" si="78"/>
        <v>25.5</v>
      </c>
      <c r="B175" s="122" t="e">
        <f t="shared" si="98"/>
        <v>#N/A</v>
      </c>
      <c r="C175" s="141"/>
      <c r="D175" s="142"/>
      <c r="E175" s="142"/>
      <c r="F175" s="142"/>
      <c r="G175" s="143" t="e">
        <f t="shared" ref="G175" si="99">SUM(G172:G174)</f>
        <v>#N/A</v>
      </c>
      <c r="H175" s="138"/>
      <c r="I175" s="139"/>
      <c r="J175" s="139"/>
      <c r="K175" s="118">
        <v>25.500000000000007</v>
      </c>
      <c r="L175" s="140"/>
      <c r="M175" s="139"/>
      <c r="N175" s="139"/>
      <c r="O175" s="139"/>
      <c r="P175" s="139"/>
      <c r="Q175" s="139"/>
      <c r="R175" s="139"/>
      <c r="S175" s="139"/>
      <c r="T175" s="139"/>
      <c r="U175" s="139"/>
      <c r="V175" s="139"/>
      <c r="W175" s="139"/>
      <c r="X175" s="139"/>
      <c r="Y175" s="139"/>
      <c r="Z175" s="139"/>
      <c r="AA175" s="139"/>
      <c r="AB175" s="139"/>
      <c r="AC175" s="139"/>
      <c r="AD175" s="139"/>
      <c r="AE175" s="139"/>
      <c r="AF175" s="139"/>
      <c r="AG175" s="139"/>
      <c r="AH175" s="139"/>
    </row>
    <row r="176" spans="1:34" outlineLevel="1" x14ac:dyDescent="0.25">
      <c r="A176" s="121">
        <f t="shared" si="78"/>
        <v>25.6</v>
      </c>
      <c r="B176" s="122" t="e">
        <f t="shared" si="98"/>
        <v>#N/A</v>
      </c>
      <c r="C176" s="141"/>
      <c r="D176" s="142"/>
      <c r="E176" s="142"/>
      <c r="F176" s="142"/>
      <c r="G176" s="144"/>
      <c r="H176" s="138"/>
      <c r="I176" s="139"/>
      <c r="J176" s="139"/>
      <c r="K176" s="118">
        <v>25.600000000000009</v>
      </c>
      <c r="L176" s="140"/>
      <c r="M176" s="139"/>
      <c r="N176" s="139"/>
      <c r="O176" s="139"/>
      <c r="P176" s="139"/>
      <c r="Q176" s="139"/>
      <c r="R176" s="139"/>
      <c r="S176" s="139"/>
      <c r="T176" s="139"/>
      <c r="U176" s="139"/>
      <c r="V176" s="139"/>
      <c r="W176" s="139"/>
      <c r="X176" s="139"/>
      <c r="Y176" s="139"/>
      <c r="Z176" s="139"/>
      <c r="AA176" s="139"/>
      <c r="AB176" s="139"/>
      <c r="AC176" s="139"/>
      <c r="AD176" s="139"/>
      <c r="AE176" s="139"/>
      <c r="AF176" s="139"/>
      <c r="AG176" s="139"/>
      <c r="AH176" s="139"/>
    </row>
    <row r="177" spans="1:34" ht="23.25" x14ac:dyDescent="0.25">
      <c r="A177" s="121">
        <f t="shared" si="78"/>
        <v>26</v>
      </c>
      <c r="B177" s="122" t="e">
        <f t="shared" ref="B177" si="100">C177</f>
        <v>#N/A</v>
      </c>
      <c r="C177" s="123" t="e">
        <f>VLOOKUP(A177,Source!$A:$B,2,FALSE)</f>
        <v>#N/A</v>
      </c>
      <c r="D177" s="124"/>
      <c r="E177" s="124"/>
      <c r="F177" s="124"/>
      <c r="G177" s="124"/>
      <c r="H177" s="118" t="e">
        <f t="shared" ref="H177" si="101">SUM(G179:G181)</f>
        <v>#N/A</v>
      </c>
      <c r="I177" s="139"/>
      <c r="J177" s="139"/>
      <c r="K177" s="118">
        <v>26</v>
      </c>
      <c r="L177" s="140"/>
      <c r="M177" s="139"/>
      <c r="N177" s="139"/>
      <c r="O177" s="139"/>
      <c r="P177" s="139"/>
      <c r="Q177" s="139"/>
      <c r="R177" s="139"/>
      <c r="S177" s="139"/>
      <c r="T177" s="139"/>
      <c r="U177" s="139"/>
      <c r="V177" s="139"/>
      <c r="W177" s="139"/>
      <c r="X177" s="139"/>
      <c r="Y177" s="139"/>
      <c r="Z177" s="139"/>
      <c r="AA177" s="139"/>
      <c r="AB177" s="139"/>
      <c r="AC177" s="139"/>
      <c r="AD177" s="139"/>
      <c r="AE177" s="139"/>
      <c r="AF177" s="139"/>
      <c r="AG177" s="139"/>
      <c r="AH177" s="139"/>
    </row>
    <row r="178" spans="1:34" outlineLevel="1" x14ac:dyDescent="0.25">
      <c r="A178" s="121">
        <f t="shared" si="78"/>
        <v>26.1</v>
      </c>
      <c r="B178" s="122" t="e">
        <f t="shared" ref="B178:B183" si="102">B177</f>
        <v>#N/A</v>
      </c>
      <c r="C178" s="127" t="s">
        <v>0</v>
      </c>
      <c r="D178" s="128"/>
      <c r="E178" s="128"/>
      <c r="F178" s="129" t="s">
        <v>1</v>
      </c>
      <c r="G178" s="130" t="s">
        <v>2</v>
      </c>
      <c r="H178" s="131"/>
      <c r="I178" s="139"/>
      <c r="J178" s="139"/>
      <c r="K178" s="118">
        <v>26.1</v>
      </c>
      <c r="L178" s="140"/>
      <c r="M178" s="139"/>
      <c r="N178" s="139"/>
      <c r="O178" s="139"/>
      <c r="P178" s="139"/>
      <c r="Q178" s="139"/>
      <c r="R178" s="139"/>
      <c r="S178" s="139"/>
      <c r="T178" s="139"/>
      <c r="U178" s="139"/>
      <c r="V178" s="139"/>
      <c r="W178" s="139"/>
      <c r="X178" s="139"/>
      <c r="Y178" s="139"/>
      <c r="Z178" s="139"/>
      <c r="AA178" s="139"/>
      <c r="AB178" s="139"/>
      <c r="AC178" s="139"/>
      <c r="AD178" s="139"/>
      <c r="AE178" s="139"/>
      <c r="AF178" s="139"/>
      <c r="AG178" s="139"/>
      <c r="AH178" s="139"/>
    </row>
    <row r="179" spans="1:34" outlineLevel="1" x14ac:dyDescent="0.25">
      <c r="A179" s="121">
        <f t="shared" si="78"/>
        <v>26.2</v>
      </c>
      <c r="B179" s="122" t="e">
        <f t="shared" si="102"/>
        <v>#N/A</v>
      </c>
      <c r="C179" s="135" t="s">
        <v>107</v>
      </c>
      <c r="D179" s="136"/>
      <c r="E179" s="136"/>
      <c r="F179" s="18"/>
      <c r="G179" s="137" t="e">
        <f>VLOOKUP(F179,Autonomie,2,FALSE)</f>
        <v>#N/A</v>
      </c>
      <c r="H179" s="138"/>
      <c r="I179" s="139"/>
      <c r="J179" s="139"/>
      <c r="K179" s="118">
        <v>26.200000000000003</v>
      </c>
      <c r="L179" s="140"/>
      <c r="M179" s="139"/>
      <c r="N179" s="139"/>
      <c r="O179" s="139"/>
      <c r="P179" s="139"/>
      <c r="Q179" s="139"/>
      <c r="R179" s="139"/>
      <c r="S179" s="139"/>
      <c r="T179" s="139"/>
      <c r="U179" s="139"/>
      <c r="V179" s="139"/>
      <c r="W179" s="139"/>
      <c r="X179" s="139"/>
      <c r="Y179" s="139"/>
      <c r="Z179" s="139"/>
      <c r="AA179" s="139"/>
      <c r="AB179" s="139"/>
      <c r="AC179" s="139"/>
      <c r="AD179" s="139"/>
      <c r="AE179" s="139"/>
      <c r="AF179" s="139"/>
      <c r="AG179" s="139"/>
      <c r="AH179" s="139"/>
    </row>
    <row r="180" spans="1:34" outlineLevel="1" x14ac:dyDescent="0.25">
      <c r="A180" s="121">
        <f t="shared" si="78"/>
        <v>26.3</v>
      </c>
      <c r="B180" s="122" t="e">
        <f t="shared" si="102"/>
        <v>#N/A</v>
      </c>
      <c r="C180" s="135" t="s">
        <v>108</v>
      </c>
      <c r="D180" s="136"/>
      <c r="E180" s="136"/>
      <c r="F180" s="18"/>
      <c r="G180" s="137" t="e">
        <f>VLOOKUP(F180,Technicité,2,FALSE)</f>
        <v>#N/A</v>
      </c>
      <c r="H180" s="138"/>
      <c r="I180" s="139"/>
      <c r="J180" s="139"/>
      <c r="K180" s="118">
        <v>26.300000000000004</v>
      </c>
      <c r="L180" s="140"/>
      <c r="M180" s="139"/>
      <c r="N180" s="139"/>
      <c r="O180" s="139"/>
      <c r="P180" s="139"/>
      <c r="Q180" s="139"/>
      <c r="R180" s="139"/>
      <c r="S180" s="139"/>
      <c r="T180" s="139"/>
      <c r="U180" s="139"/>
      <c r="V180" s="139"/>
      <c r="W180" s="139"/>
      <c r="X180" s="139"/>
      <c r="Y180" s="139"/>
      <c r="Z180" s="139"/>
      <c r="AA180" s="139"/>
      <c r="AB180" s="139"/>
      <c r="AC180" s="139"/>
      <c r="AD180" s="139"/>
      <c r="AE180" s="139"/>
      <c r="AF180" s="139"/>
      <c r="AG180" s="139"/>
      <c r="AH180" s="139"/>
    </row>
    <row r="181" spans="1:34" outlineLevel="1" x14ac:dyDescent="0.25">
      <c r="A181" s="121">
        <f t="shared" si="78"/>
        <v>26.4</v>
      </c>
      <c r="B181" s="122" t="e">
        <f t="shared" si="102"/>
        <v>#N/A</v>
      </c>
      <c r="C181" s="135" t="s">
        <v>130</v>
      </c>
      <c r="D181" s="136"/>
      <c r="E181" s="136"/>
      <c r="F181" s="18"/>
      <c r="G181" s="137" t="e">
        <f>VLOOKUP(F181,Expertise,2,FALSE)</f>
        <v>#N/A</v>
      </c>
      <c r="H181" s="138"/>
      <c r="I181" s="139"/>
      <c r="J181" s="139"/>
      <c r="K181" s="118">
        <v>26.400000000000006</v>
      </c>
      <c r="L181" s="140"/>
      <c r="M181" s="139"/>
      <c r="N181" s="139"/>
      <c r="O181" s="139"/>
      <c r="P181" s="139"/>
      <c r="Q181" s="139"/>
      <c r="R181" s="139"/>
      <c r="S181" s="139"/>
      <c r="T181" s="139"/>
      <c r="U181" s="139"/>
      <c r="V181" s="139"/>
      <c r="W181" s="139"/>
      <c r="X181" s="139"/>
      <c r="Y181" s="139"/>
      <c r="Z181" s="139"/>
      <c r="AA181" s="139"/>
      <c r="AB181" s="139"/>
      <c r="AC181" s="139"/>
      <c r="AD181" s="139"/>
      <c r="AE181" s="139"/>
      <c r="AF181" s="139"/>
      <c r="AG181" s="139"/>
      <c r="AH181" s="139"/>
    </row>
    <row r="182" spans="1:34" outlineLevel="1" x14ac:dyDescent="0.25">
      <c r="A182" s="121">
        <f t="shared" si="78"/>
        <v>26.5</v>
      </c>
      <c r="B182" s="122" t="e">
        <f t="shared" si="102"/>
        <v>#N/A</v>
      </c>
      <c r="C182" s="141"/>
      <c r="D182" s="142"/>
      <c r="E182" s="142"/>
      <c r="F182" s="142"/>
      <c r="G182" s="143" t="e">
        <f t="shared" ref="G182" si="103">SUM(G179:G181)</f>
        <v>#N/A</v>
      </c>
      <c r="H182" s="138"/>
      <c r="I182" s="139"/>
      <c r="J182" s="139"/>
      <c r="K182" s="118">
        <v>26.500000000000007</v>
      </c>
      <c r="L182" s="140"/>
      <c r="M182" s="139"/>
      <c r="N182" s="139"/>
      <c r="O182" s="139"/>
      <c r="P182" s="139"/>
      <c r="Q182" s="139"/>
      <c r="R182" s="139"/>
      <c r="S182" s="139"/>
      <c r="T182" s="139"/>
      <c r="U182" s="139"/>
      <c r="V182" s="139"/>
      <c r="W182" s="139"/>
      <c r="X182" s="139"/>
      <c r="Y182" s="139"/>
      <c r="Z182" s="139"/>
      <c r="AA182" s="139"/>
      <c r="AB182" s="139"/>
      <c r="AC182" s="139"/>
      <c r="AD182" s="139"/>
      <c r="AE182" s="139"/>
      <c r="AF182" s="139"/>
      <c r="AG182" s="139"/>
      <c r="AH182" s="139"/>
    </row>
    <row r="183" spans="1:34" outlineLevel="1" x14ac:dyDescent="0.25">
      <c r="A183" s="121">
        <f t="shared" si="78"/>
        <v>26.6</v>
      </c>
      <c r="B183" s="122" t="e">
        <f t="shared" si="102"/>
        <v>#N/A</v>
      </c>
      <c r="C183" s="141"/>
      <c r="D183" s="142"/>
      <c r="E183" s="142"/>
      <c r="F183" s="142"/>
      <c r="G183" s="144"/>
      <c r="H183" s="138"/>
      <c r="I183" s="139"/>
      <c r="J183" s="139"/>
      <c r="K183" s="118">
        <v>26.600000000000009</v>
      </c>
      <c r="L183" s="140"/>
      <c r="M183" s="139"/>
      <c r="N183" s="139"/>
      <c r="O183" s="139"/>
      <c r="P183" s="139"/>
      <c r="Q183" s="139"/>
      <c r="R183" s="139"/>
      <c r="S183" s="139"/>
      <c r="T183" s="139"/>
      <c r="U183" s="139"/>
      <c r="V183" s="139"/>
      <c r="W183" s="139"/>
      <c r="X183" s="139"/>
      <c r="Y183" s="139"/>
      <c r="Z183" s="139"/>
      <c r="AA183" s="139"/>
      <c r="AB183" s="139"/>
      <c r="AC183" s="139"/>
      <c r="AD183" s="139"/>
      <c r="AE183" s="139"/>
      <c r="AF183" s="139"/>
      <c r="AG183" s="139"/>
      <c r="AH183" s="139"/>
    </row>
    <row r="184" spans="1:34" ht="23.25" x14ac:dyDescent="0.25">
      <c r="A184" s="121">
        <f t="shared" si="78"/>
        <v>27</v>
      </c>
      <c r="B184" s="122" t="str">
        <f t="shared" ref="B184" si="104">C184</f>
        <v>Poste 019</v>
      </c>
      <c r="C184" s="123" t="str">
        <f>VLOOKUP(A184,Source!$A:$B,2,FALSE)</f>
        <v>Poste 019</v>
      </c>
      <c r="D184" s="124"/>
      <c r="E184" s="124"/>
      <c r="F184" s="124"/>
      <c r="G184" s="124"/>
      <c r="H184" s="118" t="e">
        <f t="shared" ref="H184" si="105">SUM(G186:G188)</f>
        <v>#N/A</v>
      </c>
      <c r="I184" s="139"/>
      <c r="J184" s="139"/>
      <c r="K184" s="118">
        <v>27</v>
      </c>
      <c r="L184" s="140"/>
      <c r="M184" s="139"/>
      <c r="N184" s="139"/>
      <c r="O184" s="139"/>
      <c r="P184" s="139"/>
      <c r="Q184" s="139"/>
      <c r="R184" s="139"/>
      <c r="S184" s="139"/>
      <c r="T184" s="139"/>
      <c r="U184" s="139"/>
      <c r="V184" s="139"/>
      <c r="W184" s="139"/>
      <c r="X184" s="139"/>
      <c r="Y184" s="139"/>
      <c r="Z184" s="139"/>
      <c r="AA184" s="139"/>
      <c r="AB184" s="139"/>
      <c r="AC184" s="139"/>
      <c r="AD184" s="139"/>
      <c r="AE184" s="139"/>
      <c r="AF184" s="139"/>
      <c r="AG184" s="139"/>
      <c r="AH184" s="139"/>
    </row>
    <row r="185" spans="1:34" outlineLevel="1" x14ac:dyDescent="0.25">
      <c r="A185" s="121">
        <f t="shared" si="78"/>
        <v>27.1</v>
      </c>
      <c r="B185" s="122" t="str">
        <f t="shared" ref="B185:B190" si="106">B184</f>
        <v>Poste 019</v>
      </c>
      <c r="C185" s="127" t="s">
        <v>0</v>
      </c>
      <c r="D185" s="128"/>
      <c r="E185" s="128"/>
      <c r="F185" s="129" t="s">
        <v>1</v>
      </c>
      <c r="G185" s="130" t="s">
        <v>2</v>
      </c>
      <c r="H185" s="131"/>
      <c r="I185" s="139"/>
      <c r="J185" s="139"/>
      <c r="K185" s="118">
        <v>27.1</v>
      </c>
      <c r="L185" s="140"/>
      <c r="M185" s="139"/>
      <c r="N185" s="139"/>
      <c r="O185" s="139"/>
      <c r="P185" s="139"/>
      <c r="Q185" s="139"/>
      <c r="R185" s="139"/>
      <c r="S185" s="139"/>
      <c r="T185" s="139"/>
      <c r="U185" s="139"/>
      <c r="V185" s="139"/>
      <c r="W185" s="139"/>
      <c r="X185" s="139"/>
      <c r="Y185" s="139"/>
      <c r="Z185" s="139"/>
      <c r="AA185" s="139"/>
      <c r="AB185" s="139"/>
      <c r="AC185" s="139"/>
      <c r="AD185" s="139"/>
      <c r="AE185" s="139"/>
      <c r="AF185" s="139"/>
      <c r="AG185" s="139"/>
      <c r="AH185" s="139"/>
    </row>
    <row r="186" spans="1:34" outlineLevel="1" x14ac:dyDescent="0.25">
      <c r="A186" s="121">
        <f t="shared" si="78"/>
        <v>27.2</v>
      </c>
      <c r="B186" s="122" t="str">
        <f t="shared" si="106"/>
        <v>Poste 019</v>
      </c>
      <c r="C186" s="135" t="s">
        <v>107</v>
      </c>
      <c r="D186" s="136"/>
      <c r="E186" s="136"/>
      <c r="F186" s="18"/>
      <c r="G186" s="137" t="e">
        <f>VLOOKUP(F186,Autonomie,2,FALSE)</f>
        <v>#N/A</v>
      </c>
      <c r="H186" s="138"/>
      <c r="I186" s="139"/>
      <c r="J186" s="139"/>
      <c r="K186" s="118">
        <v>27.200000000000003</v>
      </c>
      <c r="L186" s="140"/>
      <c r="M186" s="139"/>
      <c r="N186" s="139"/>
      <c r="O186" s="139"/>
      <c r="P186" s="139"/>
      <c r="Q186" s="139"/>
      <c r="R186" s="139"/>
      <c r="S186" s="139"/>
      <c r="T186" s="139"/>
      <c r="U186" s="139"/>
      <c r="V186" s="139"/>
      <c r="W186" s="139"/>
      <c r="X186" s="139"/>
      <c r="Y186" s="139"/>
      <c r="Z186" s="139"/>
      <c r="AA186" s="139"/>
      <c r="AB186" s="139"/>
      <c r="AC186" s="139"/>
      <c r="AD186" s="139"/>
      <c r="AE186" s="139"/>
      <c r="AF186" s="139"/>
      <c r="AG186" s="139"/>
      <c r="AH186" s="139"/>
    </row>
    <row r="187" spans="1:34" outlineLevel="1" x14ac:dyDescent="0.25">
      <c r="A187" s="121">
        <f t="shared" si="78"/>
        <v>27.3</v>
      </c>
      <c r="B187" s="122" t="str">
        <f t="shared" si="106"/>
        <v>Poste 019</v>
      </c>
      <c r="C187" s="135" t="s">
        <v>108</v>
      </c>
      <c r="D187" s="136"/>
      <c r="E187" s="136"/>
      <c r="F187" s="18"/>
      <c r="G187" s="137" t="e">
        <f>VLOOKUP(F187,Technicité,2,FALSE)</f>
        <v>#N/A</v>
      </c>
      <c r="H187" s="138"/>
      <c r="I187" s="139"/>
      <c r="J187" s="139"/>
      <c r="K187" s="118">
        <v>27.300000000000004</v>
      </c>
      <c r="L187" s="140"/>
      <c r="M187" s="139"/>
      <c r="N187" s="139"/>
      <c r="O187" s="139"/>
      <c r="P187" s="139"/>
      <c r="Q187" s="139"/>
      <c r="R187" s="139"/>
      <c r="S187" s="139"/>
      <c r="T187" s="139"/>
      <c r="U187" s="139"/>
      <c r="V187" s="139"/>
      <c r="W187" s="139"/>
      <c r="X187" s="139"/>
      <c r="Y187" s="139"/>
      <c r="Z187" s="139"/>
      <c r="AA187" s="139"/>
      <c r="AB187" s="139"/>
      <c r="AC187" s="139"/>
      <c r="AD187" s="139"/>
      <c r="AE187" s="139"/>
      <c r="AF187" s="139"/>
      <c r="AG187" s="139"/>
      <c r="AH187" s="139"/>
    </row>
    <row r="188" spans="1:34" outlineLevel="1" x14ac:dyDescent="0.25">
      <c r="A188" s="121">
        <f t="shared" si="78"/>
        <v>27.4</v>
      </c>
      <c r="B188" s="122" t="str">
        <f t="shared" si="106"/>
        <v>Poste 019</v>
      </c>
      <c r="C188" s="135" t="s">
        <v>130</v>
      </c>
      <c r="D188" s="136"/>
      <c r="E188" s="136"/>
      <c r="F188" s="18"/>
      <c r="G188" s="137" t="e">
        <f>VLOOKUP(F188,Expertise,2,FALSE)</f>
        <v>#N/A</v>
      </c>
      <c r="H188" s="138"/>
      <c r="I188" s="139"/>
      <c r="J188" s="139"/>
      <c r="K188" s="118">
        <v>27.400000000000006</v>
      </c>
      <c r="L188" s="140"/>
      <c r="M188" s="139"/>
      <c r="N188" s="139"/>
      <c r="O188" s="139"/>
      <c r="P188" s="139"/>
      <c r="Q188" s="139"/>
      <c r="R188" s="139"/>
      <c r="S188" s="139"/>
      <c r="T188" s="139"/>
      <c r="U188" s="139"/>
      <c r="V188" s="139"/>
      <c r="W188" s="139"/>
      <c r="X188" s="139"/>
      <c r="Y188" s="139"/>
      <c r="Z188" s="139"/>
      <c r="AA188" s="139"/>
      <c r="AB188" s="139"/>
      <c r="AC188" s="139"/>
      <c r="AD188" s="139"/>
      <c r="AE188" s="139"/>
      <c r="AF188" s="139"/>
      <c r="AG188" s="139"/>
      <c r="AH188" s="139"/>
    </row>
    <row r="189" spans="1:34" outlineLevel="1" x14ac:dyDescent="0.25">
      <c r="A189" s="121">
        <f t="shared" si="78"/>
        <v>27.5</v>
      </c>
      <c r="B189" s="122" t="str">
        <f t="shared" si="106"/>
        <v>Poste 019</v>
      </c>
      <c r="C189" s="141"/>
      <c r="D189" s="142"/>
      <c r="E189" s="142"/>
      <c r="F189" s="142"/>
      <c r="G189" s="143" t="e">
        <f t="shared" ref="G189" si="107">SUM(G186:G188)</f>
        <v>#N/A</v>
      </c>
      <c r="H189" s="138"/>
      <c r="I189" s="139"/>
      <c r="J189" s="139"/>
      <c r="K189" s="118">
        <v>27.500000000000007</v>
      </c>
      <c r="L189" s="140"/>
      <c r="M189" s="139"/>
      <c r="N189" s="139"/>
      <c r="O189" s="139"/>
      <c r="P189" s="139"/>
      <c r="Q189" s="139"/>
      <c r="R189" s="139"/>
      <c r="S189" s="139"/>
      <c r="T189" s="139"/>
      <c r="U189" s="139"/>
      <c r="V189" s="139"/>
      <c r="W189" s="139"/>
      <c r="X189" s="139"/>
      <c r="Y189" s="139"/>
      <c r="Z189" s="139"/>
      <c r="AA189" s="139"/>
      <c r="AB189" s="139"/>
      <c r="AC189" s="139"/>
      <c r="AD189" s="139"/>
      <c r="AE189" s="139"/>
      <c r="AF189" s="139"/>
      <c r="AG189" s="139"/>
      <c r="AH189" s="139"/>
    </row>
    <row r="190" spans="1:34" outlineLevel="1" x14ac:dyDescent="0.25">
      <c r="A190" s="121">
        <f t="shared" si="78"/>
        <v>27.6</v>
      </c>
      <c r="B190" s="122" t="str">
        <f t="shared" si="106"/>
        <v>Poste 019</v>
      </c>
      <c r="C190" s="141"/>
      <c r="D190" s="142"/>
      <c r="E190" s="142"/>
      <c r="F190" s="142"/>
      <c r="G190" s="144"/>
      <c r="H190" s="138"/>
      <c r="I190" s="139"/>
      <c r="J190" s="139"/>
      <c r="K190" s="118">
        <v>27.600000000000009</v>
      </c>
      <c r="L190" s="140"/>
      <c r="M190" s="139"/>
      <c r="N190" s="139"/>
      <c r="O190" s="139"/>
      <c r="P190" s="139"/>
      <c r="Q190" s="139"/>
      <c r="R190" s="139"/>
      <c r="S190" s="139"/>
      <c r="T190" s="139"/>
      <c r="U190" s="139"/>
      <c r="V190" s="139"/>
      <c r="W190" s="139"/>
      <c r="X190" s="139"/>
      <c r="Y190" s="139"/>
      <c r="Z190" s="139"/>
      <c r="AA190" s="139"/>
      <c r="AB190" s="139"/>
      <c r="AC190" s="139"/>
      <c r="AD190" s="139"/>
      <c r="AE190" s="139"/>
      <c r="AF190" s="139"/>
      <c r="AG190" s="139"/>
      <c r="AH190" s="139"/>
    </row>
    <row r="191" spans="1:34" ht="23.25" x14ac:dyDescent="0.25">
      <c r="A191" s="121">
        <f t="shared" si="78"/>
        <v>28</v>
      </c>
      <c r="B191" s="122" t="str">
        <f t="shared" ref="B191" si="108">C191</f>
        <v>Poste 020</v>
      </c>
      <c r="C191" s="123" t="str">
        <f>VLOOKUP(A191,Source!$A:$B,2,FALSE)</f>
        <v>Poste 020</v>
      </c>
      <c r="D191" s="124"/>
      <c r="E191" s="124"/>
      <c r="F191" s="124"/>
      <c r="G191" s="124"/>
      <c r="H191" s="118" t="e">
        <f t="shared" ref="H191" si="109">SUM(G193:G195)</f>
        <v>#N/A</v>
      </c>
      <c r="I191" s="139"/>
      <c r="J191" s="139"/>
      <c r="K191" s="118">
        <v>28</v>
      </c>
      <c r="L191" s="140"/>
      <c r="M191" s="139"/>
      <c r="N191" s="139"/>
      <c r="O191" s="139"/>
      <c r="P191" s="139"/>
      <c r="Q191" s="139"/>
      <c r="R191" s="139"/>
      <c r="S191" s="139"/>
      <c r="T191" s="139"/>
      <c r="U191" s="139"/>
      <c r="V191" s="139"/>
      <c r="W191" s="139"/>
      <c r="X191" s="139"/>
      <c r="Y191" s="139"/>
      <c r="Z191" s="139"/>
      <c r="AA191" s="139"/>
      <c r="AB191" s="139"/>
      <c r="AC191" s="139"/>
      <c r="AD191" s="139"/>
      <c r="AE191" s="139"/>
      <c r="AF191" s="139"/>
      <c r="AG191" s="139"/>
      <c r="AH191" s="139"/>
    </row>
    <row r="192" spans="1:34" outlineLevel="1" x14ac:dyDescent="0.25">
      <c r="A192" s="121">
        <f t="shared" si="78"/>
        <v>28.1</v>
      </c>
      <c r="B192" s="122" t="str">
        <f t="shared" ref="B192:B197" si="110">B191</f>
        <v>Poste 020</v>
      </c>
      <c r="C192" s="127" t="s">
        <v>0</v>
      </c>
      <c r="D192" s="128"/>
      <c r="E192" s="128"/>
      <c r="F192" s="129" t="s">
        <v>1</v>
      </c>
      <c r="G192" s="130" t="s">
        <v>2</v>
      </c>
      <c r="H192" s="131"/>
      <c r="I192" s="139"/>
      <c r="J192" s="139"/>
      <c r="K192" s="118">
        <v>28.1</v>
      </c>
      <c r="L192" s="140"/>
      <c r="M192" s="139"/>
      <c r="N192" s="139"/>
      <c r="O192" s="139"/>
      <c r="P192" s="139"/>
      <c r="Q192" s="139"/>
      <c r="R192" s="139"/>
      <c r="S192" s="139"/>
      <c r="T192" s="139"/>
      <c r="U192" s="139"/>
      <c r="V192" s="139"/>
      <c r="W192" s="139"/>
      <c r="X192" s="139"/>
      <c r="Y192" s="139"/>
      <c r="Z192" s="139"/>
      <c r="AA192" s="139"/>
      <c r="AB192" s="139"/>
      <c r="AC192" s="139"/>
      <c r="AD192" s="139"/>
      <c r="AE192" s="139"/>
      <c r="AF192" s="139"/>
      <c r="AG192" s="139"/>
      <c r="AH192" s="139"/>
    </row>
    <row r="193" spans="1:34" outlineLevel="1" x14ac:dyDescent="0.25">
      <c r="A193" s="121">
        <f t="shared" si="78"/>
        <v>28.2</v>
      </c>
      <c r="B193" s="122" t="str">
        <f t="shared" si="110"/>
        <v>Poste 020</v>
      </c>
      <c r="C193" s="135" t="s">
        <v>107</v>
      </c>
      <c r="D193" s="136"/>
      <c r="E193" s="136"/>
      <c r="F193" s="18"/>
      <c r="G193" s="137" t="e">
        <f>VLOOKUP(F193,Autonomie,2,FALSE)</f>
        <v>#N/A</v>
      </c>
      <c r="H193" s="138"/>
      <c r="I193" s="139"/>
      <c r="J193" s="139"/>
      <c r="K193" s="118">
        <v>28.200000000000003</v>
      </c>
      <c r="L193" s="140"/>
      <c r="M193" s="139"/>
      <c r="N193" s="139"/>
      <c r="O193" s="139"/>
      <c r="P193" s="139"/>
      <c r="Q193" s="139"/>
      <c r="R193" s="139"/>
      <c r="S193" s="139"/>
      <c r="T193" s="139"/>
      <c r="U193" s="139"/>
      <c r="V193" s="139"/>
      <c r="W193" s="139"/>
      <c r="X193" s="139"/>
      <c r="Y193" s="139"/>
      <c r="Z193" s="139"/>
      <c r="AA193" s="139"/>
      <c r="AB193" s="139"/>
      <c r="AC193" s="139"/>
      <c r="AD193" s="139"/>
      <c r="AE193" s="139"/>
      <c r="AF193" s="139"/>
      <c r="AG193" s="139"/>
      <c r="AH193" s="139"/>
    </row>
    <row r="194" spans="1:34" outlineLevel="1" x14ac:dyDescent="0.25">
      <c r="A194" s="121">
        <f t="shared" si="78"/>
        <v>28.3</v>
      </c>
      <c r="B194" s="122" t="str">
        <f t="shared" si="110"/>
        <v>Poste 020</v>
      </c>
      <c r="C194" s="135" t="s">
        <v>108</v>
      </c>
      <c r="D194" s="136"/>
      <c r="E194" s="136"/>
      <c r="F194" s="18"/>
      <c r="G194" s="137" t="e">
        <f>VLOOKUP(F194,Technicité,2,FALSE)</f>
        <v>#N/A</v>
      </c>
      <c r="H194" s="138"/>
      <c r="I194" s="139"/>
      <c r="J194" s="139"/>
      <c r="K194" s="118">
        <v>28.300000000000004</v>
      </c>
      <c r="L194" s="140"/>
      <c r="M194" s="139"/>
      <c r="N194" s="139"/>
      <c r="O194" s="139"/>
      <c r="P194" s="139"/>
      <c r="Q194" s="139"/>
      <c r="R194" s="139"/>
      <c r="S194" s="139"/>
      <c r="T194" s="139"/>
      <c r="U194" s="139"/>
      <c r="V194" s="139"/>
      <c r="W194" s="139"/>
      <c r="X194" s="139"/>
      <c r="Y194" s="139"/>
      <c r="Z194" s="139"/>
      <c r="AA194" s="139"/>
      <c r="AB194" s="139"/>
      <c r="AC194" s="139"/>
      <c r="AD194" s="139"/>
      <c r="AE194" s="139"/>
      <c r="AF194" s="139"/>
      <c r="AG194" s="139"/>
      <c r="AH194" s="139"/>
    </row>
    <row r="195" spans="1:34" outlineLevel="1" x14ac:dyDescent="0.25">
      <c r="A195" s="121">
        <f t="shared" si="78"/>
        <v>28.4</v>
      </c>
      <c r="B195" s="122" t="str">
        <f t="shared" si="110"/>
        <v>Poste 020</v>
      </c>
      <c r="C195" s="135" t="s">
        <v>130</v>
      </c>
      <c r="D195" s="136"/>
      <c r="E195" s="136"/>
      <c r="F195" s="18"/>
      <c r="G195" s="137" t="e">
        <f>VLOOKUP(F195,Expertise,2,FALSE)</f>
        <v>#N/A</v>
      </c>
      <c r="H195" s="138"/>
      <c r="I195" s="139"/>
      <c r="J195" s="139"/>
      <c r="K195" s="118">
        <v>28.400000000000006</v>
      </c>
      <c r="L195" s="140"/>
      <c r="M195" s="139"/>
      <c r="N195" s="139"/>
      <c r="O195" s="139"/>
      <c r="P195" s="139"/>
      <c r="Q195" s="139"/>
      <c r="R195" s="139"/>
      <c r="S195" s="139"/>
      <c r="T195" s="139"/>
      <c r="U195" s="139"/>
      <c r="V195" s="139"/>
      <c r="W195" s="139"/>
      <c r="X195" s="139"/>
      <c r="Y195" s="139"/>
      <c r="Z195" s="139"/>
      <c r="AA195" s="139"/>
      <c r="AB195" s="139"/>
      <c r="AC195" s="139"/>
      <c r="AD195" s="139"/>
      <c r="AE195" s="139"/>
      <c r="AF195" s="139"/>
      <c r="AG195" s="139"/>
      <c r="AH195" s="139"/>
    </row>
    <row r="196" spans="1:34" outlineLevel="1" x14ac:dyDescent="0.25">
      <c r="A196" s="121">
        <f t="shared" si="78"/>
        <v>28.5</v>
      </c>
      <c r="B196" s="122" t="str">
        <f t="shared" si="110"/>
        <v>Poste 020</v>
      </c>
      <c r="C196" s="141"/>
      <c r="D196" s="142"/>
      <c r="E196" s="142"/>
      <c r="F196" s="142"/>
      <c r="G196" s="143" t="e">
        <f t="shared" ref="G196" si="111">SUM(G193:G195)</f>
        <v>#N/A</v>
      </c>
      <c r="H196" s="138"/>
      <c r="I196" s="139"/>
      <c r="J196" s="139"/>
      <c r="K196" s="118">
        <v>28.500000000000007</v>
      </c>
      <c r="L196" s="140"/>
      <c r="M196" s="139"/>
      <c r="N196" s="139"/>
      <c r="O196" s="139"/>
      <c r="P196" s="139"/>
      <c r="Q196" s="139"/>
      <c r="R196" s="139"/>
      <c r="S196" s="139"/>
      <c r="T196" s="139"/>
      <c r="U196" s="139"/>
      <c r="V196" s="139"/>
      <c r="W196" s="139"/>
      <c r="X196" s="139"/>
      <c r="Y196" s="139"/>
      <c r="Z196" s="139"/>
      <c r="AA196" s="139"/>
      <c r="AB196" s="139"/>
      <c r="AC196" s="139"/>
      <c r="AD196" s="139"/>
      <c r="AE196" s="139"/>
      <c r="AF196" s="139"/>
      <c r="AG196" s="139"/>
      <c r="AH196" s="139"/>
    </row>
    <row r="197" spans="1:34" outlineLevel="1" x14ac:dyDescent="0.25">
      <c r="A197" s="121">
        <f t="shared" si="78"/>
        <v>28.6</v>
      </c>
      <c r="B197" s="122" t="str">
        <f t="shared" si="110"/>
        <v>Poste 020</v>
      </c>
      <c r="C197" s="141"/>
      <c r="D197" s="142"/>
      <c r="E197" s="142"/>
      <c r="F197" s="142"/>
      <c r="G197" s="144"/>
      <c r="H197" s="138"/>
      <c r="I197" s="139"/>
      <c r="J197" s="139"/>
      <c r="K197" s="118">
        <v>28.600000000000009</v>
      </c>
      <c r="L197" s="140"/>
      <c r="M197" s="139"/>
      <c r="N197" s="139"/>
      <c r="O197" s="139"/>
      <c r="P197" s="139"/>
      <c r="Q197" s="139"/>
      <c r="R197" s="139"/>
      <c r="S197" s="139"/>
      <c r="T197" s="139"/>
      <c r="U197" s="139"/>
      <c r="V197" s="139"/>
      <c r="W197" s="139"/>
      <c r="X197" s="139"/>
      <c r="Y197" s="139"/>
      <c r="Z197" s="139"/>
      <c r="AA197" s="139"/>
      <c r="AB197" s="139"/>
      <c r="AC197" s="139"/>
      <c r="AD197" s="139"/>
      <c r="AE197" s="139"/>
      <c r="AF197" s="139"/>
      <c r="AG197" s="139"/>
      <c r="AH197" s="139"/>
    </row>
    <row r="198" spans="1:34" ht="23.25" x14ac:dyDescent="0.25">
      <c r="A198" s="121">
        <f t="shared" si="78"/>
        <v>29</v>
      </c>
      <c r="B198" s="122" t="str">
        <f t="shared" ref="B198" si="112">C198</f>
        <v>Poste 021</v>
      </c>
      <c r="C198" s="123" t="str">
        <f>VLOOKUP(A198,Source!$A:$B,2,FALSE)</f>
        <v>Poste 021</v>
      </c>
      <c r="D198" s="124"/>
      <c r="E198" s="124"/>
      <c r="F198" s="124"/>
      <c r="G198" s="124"/>
      <c r="H198" s="118" t="e">
        <f t="shared" ref="H198" si="113">SUM(G200:G202)</f>
        <v>#N/A</v>
      </c>
      <c r="I198" s="139"/>
      <c r="J198" s="139"/>
      <c r="K198" s="118">
        <v>29</v>
      </c>
      <c r="L198" s="140"/>
      <c r="M198" s="139"/>
      <c r="N198" s="139"/>
      <c r="O198" s="139"/>
      <c r="P198" s="139"/>
      <c r="Q198" s="139"/>
      <c r="R198" s="139"/>
      <c r="S198" s="139"/>
      <c r="T198" s="139"/>
      <c r="U198" s="139"/>
      <c r="V198" s="139"/>
      <c r="W198" s="139"/>
      <c r="X198" s="139"/>
      <c r="Y198" s="139"/>
      <c r="Z198" s="139"/>
      <c r="AA198" s="139"/>
      <c r="AB198" s="139"/>
      <c r="AC198" s="139"/>
      <c r="AD198" s="139"/>
      <c r="AE198" s="139"/>
      <c r="AF198" s="139"/>
      <c r="AG198" s="139"/>
      <c r="AH198" s="139"/>
    </row>
    <row r="199" spans="1:34" outlineLevel="1" x14ac:dyDescent="0.25">
      <c r="A199" s="121">
        <f t="shared" si="78"/>
        <v>29.1</v>
      </c>
      <c r="B199" s="122" t="str">
        <f t="shared" ref="B199:B204" si="114">B198</f>
        <v>Poste 021</v>
      </c>
      <c r="C199" s="127" t="s">
        <v>0</v>
      </c>
      <c r="D199" s="128"/>
      <c r="E199" s="128"/>
      <c r="F199" s="129" t="s">
        <v>1</v>
      </c>
      <c r="G199" s="130" t="s">
        <v>2</v>
      </c>
      <c r="H199" s="131"/>
      <c r="I199" s="139"/>
      <c r="J199" s="139"/>
      <c r="K199" s="118">
        <v>29.1</v>
      </c>
      <c r="L199" s="140"/>
      <c r="M199" s="139"/>
      <c r="N199" s="139"/>
      <c r="O199" s="139"/>
      <c r="P199" s="139"/>
      <c r="Q199" s="139"/>
      <c r="R199" s="139"/>
      <c r="S199" s="139"/>
      <c r="T199" s="139"/>
      <c r="U199" s="139"/>
      <c r="V199" s="139"/>
      <c r="W199" s="139"/>
      <c r="X199" s="139"/>
      <c r="Y199" s="139"/>
      <c r="Z199" s="139"/>
      <c r="AA199" s="139"/>
      <c r="AB199" s="139"/>
      <c r="AC199" s="139"/>
      <c r="AD199" s="139"/>
      <c r="AE199" s="139"/>
      <c r="AF199" s="139"/>
      <c r="AG199" s="139"/>
      <c r="AH199" s="139"/>
    </row>
    <row r="200" spans="1:34" outlineLevel="1" x14ac:dyDescent="0.25">
      <c r="A200" s="121">
        <f t="shared" si="78"/>
        <v>29.2</v>
      </c>
      <c r="B200" s="122" t="str">
        <f t="shared" si="114"/>
        <v>Poste 021</v>
      </c>
      <c r="C200" s="135" t="s">
        <v>107</v>
      </c>
      <c r="D200" s="136"/>
      <c r="E200" s="136"/>
      <c r="F200" s="18"/>
      <c r="G200" s="137" t="e">
        <f>VLOOKUP(F200,Autonomie,2,FALSE)</f>
        <v>#N/A</v>
      </c>
      <c r="H200" s="138"/>
      <c r="I200" s="139"/>
      <c r="J200" s="139"/>
      <c r="K200" s="118">
        <v>29.200000000000003</v>
      </c>
      <c r="L200" s="140"/>
      <c r="M200" s="139"/>
      <c r="N200" s="139"/>
      <c r="O200" s="139"/>
      <c r="P200" s="139"/>
      <c r="Q200" s="139"/>
      <c r="R200" s="139"/>
      <c r="S200" s="139"/>
      <c r="T200" s="139"/>
      <c r="U200" s="139"/>
      <c r="V200" s="139"/>
      <c r="W200" s="139"/>
      <c r="X200" s="139"/>
      <c r="Y200" s="139"/>
      <c r="Z200" s="139"/>
      <c r="AA200" s="139"/>
      <c r="AB200" s="139"/>
      <c r="AC200" s="139"/>
      <c r="AD200" s="139"/>
      <c r="AE200" s="139"/>
      <c r="AF200" s="139"/>
      <c r="AG200" s="139"/>
      <c r="AH200" s="139"/>
    </row>
    <row r="201" spans="1:34" outlineLevel="1" x14ac:dyDescent="0.25">
      <c r="A201" s="121">
        <f t="shared" ref="A201:A264" si="115">_xlfn.NUMBERVALUE(K201)</f>
        <v>29.3</v>
      </c>
      <c r="B201" s="122" t="str">
        <f t="shared" si="114"/>
        <v>Poste 021</v>
      </c>
      <c r="C201" s="135" t="s">
        <v>108</v>
      </c>
      <c r="D201" s="136"/>
      <c r="E201" s="136"/>
      <c r="F201" s="18"/>
      <c r="G201" s="137" t="e">
        <f>VLOOKUP(F201,Technicité,2,FALSE)</f>
        <v>#N/A</v>
      </c>
      <c r="H201" s="138"/>
      <c r="I201" s="139"/>
      <c r="J201" s="139"/>
      <c r="K201" s="118">
        <v>29.300000000000004</v>
      </c>
      <c r="L201" s="140"/>
      <c r="M201" s="139"/>
      <c r="N201" s="139"/>
      <c r="O201" s="139"/>
      <c r="P201" s="139"/>
      <c r="Q201" s="139"/>
      <c r="R201" s="139"/>
      <c r="S201" s="139"/>
      <c r="T201" s="139"/>
      <c r="U201" s="139"/>
      <c r="V201" s="139"/>
      <c r="W201" s="139"/>
      <c r="X201" s="139"/>
      <c r="Y201" s="139"/>
      <c r="Z201" s="139"/>
      <c r="AA201" s="139"/>
      <c r="AB201" s="139"/>
      <c r="AC201" s="139"/>
      <c r="AD201" s="139"/>
      <c r="AE201" s="139"/>
      <c r="AF201" s="139"/>
      <c r="AG201" s="139"/>
      <c r="AH201" s="139"/>
    </row>
    <row r="202" spans="1:34" outlineLevel="1" x14ac:dyDescent="0.25">
      <c r="A202" s="121">
        <f t="shared" si="115"/>
        <v>29.4</v>
      </c>
      <c r="B202" s="122" t="str">
        <f t="shared" si="114"/>
        <v>Poste 021</v>
      </c>
      <c r="C202" s="135" t="s">
        <v>130</v>
      </c>
      <c r="D202" s="136"/>
      <c r="E202" s="136"/>
      <c r="F202" s="18"/>
      <c r="G202" s="137" t="e">
        <f>VLOOKUP(F202,Expertise,2,FALSE)</f>
        <v>#N/A</v>
      </c>
      <c r="H202" s="138"/>
      <c r="I202" s="139"/>
      <c r="J202" s="139"/>
      <c r="K202" s="118">
        <v>29.400000000000006</v>
      </c>
      <c r="L202" s="140"/>
      <c r="M202" s="139"/>
      <c r="N202" s="139"/>
      <c r="O202" s="139"/>
      <c r="P202" s="139"/>
      <c r="Q202" s="139"/>
      <c r="R202" s="139"/>
      <c r="S202" s="139"/>
      <c r="T202" s="139"/>
      <c r="U202" s="139"/>
      <c r="V202" s="139"/>
      <c r="W202" s="139"/>
      <c r="X202" s="139"/>
      <c r="Y202" s="139"/>
      <c r="Z202" s="139"/>
      <c r="AA202" s="139"/>
      <c r="AB202" s="139"/>
      <c r="AC202" s="139"/>
      <c r="AD202" s="139"/>
      <c r="AE202" s="139"/>
      <c r="AF202" s="139"/>
      <c r="AG202" s="139"/>
      <c r="AH202" s="139"/>
    </row>
    <row r="203" spans="1:34" outlineLevel="1" x14ac:dyDescent="0.25">
      <c r="A203" s="121">
        <f t="shared" si="115"/>
        <v>29.5</v>
      </c>
      <c r="B203" s="122" t="str">
        <f t="shared" si="114"/>
        <v>Poste 021</v>
      </c>
      <c r="C203" s="141"/>
      <c r="D203" s="142"/>
      <c r="E203" s="142"/>
      <c r="F203" s="142"/>
      <c r="G203" s="143" t="e">
        <f t="shared" ref="G203" si="116">SUM(G200:G202)</f>
        <v>#N/A</v>
      </c>
      <c r="H203" s="138"/>
      <c r="I203" s="139"/>
      <c r="J203" s="139"/>
      <c r="K203" s="118">
        <v>29.500000000000007</v>
      </c>
      <c r="L203" s="140"/>
      <c r="M203" s="139"/>
      <c r="N203" s="139"/>
      <c r="O203" s="139"/>
      <c r="P203" s="139"/>
      <c r="Q203" s="139"/>
      <c r="R203" s="139"/>
      <c r="S203" s="139"/>
      <c r="T203" s="139"/>
      <c r="U203" s="139"/>
      <c r="V203" s="139"/>
      <c r="W203" s="139"/>
      <c r="X203" s="139"/>
      <c r="Y203" s="139"/>
      <c r="Z203" s="139"/>
      <c r="AA203" s="139"/>
      <c r="AB203" s="139"/>
      <c r="AC203" s="139"/>
      <c r="AD203" s="139"/>
      <c r="AE203" s="139"/>
      <c r="AF203" s="139"/>
      <c r="AG203" s="139"/>
      <c r="AH203" s="139"/>
    </row>
    <row r="204" spans="1:34" outlineLevel="1" x14ac:dyDescent="0.25">
      <c r="A204" s="121">
        <f t="shared" si="115"/>
        <v>29.6</v>
      </c>
      <c r="B204" s="122" t="str">
        <f t="shared" si="114"/>
        <v>Poste 021</v>
      </c>
      <c r="C204" s="141"/>
      <c r="D204" s="142"/>
      <c r="E204" s="142"/>
      <c r="F204" s="142"/>
      <c r="G204" s="144"/>
      <c r="H204" s="138"/>
      <c r="I204" s="139"/>
      <c r="J204" s="139"/>
      <c r="K204" s="118">
        <v>29.600000000000009</v>
      </c>
      <c r="L204" s="140"/>
      <c r="M204" s="139"/>
      <c r="N204" s="139"/>
      <c r="O204" s="139"/>
      <c r="P204" s="139"/>
      <c r="Q204" s="139"/>
      <c r="R204" s="139"/>
      <c r="S204" s="139"/>
      <c r="T204" s="139"/>
      <c r="U204" s="139"/>
      <c r="V204" s="139"/>
      <c r="W204" s="139"/>
      <c r="X204" s="139"/>
      <c r="Y204" s="139"/>
      <c r="Z204" s="139"/>
      <c r="AA204" s="139"/>
      <c r="AB204" s="139"/>
      <c r="AC204" s="139"/>
      <c r="AD204" s="139"/>
      <c r="AE204" s="139"/>
      <c r="AF204" s="139"/>
      <c r="AG204" s="139"/>
      <c r="AH204" s="139"/>
    </row>
    <row r="205" spans="1:34" ht="23.25" x14ac:dyDescent="0.25">
      <c r="A205" s="121">
        <f t="shared" si="115"/>
        <v>30</v>
      </c>
      <c r="B205" s="122" t="str">
        <f t="shared" ref="B205" si="117">C205</f>
        <v>Poste 022</v>
      </c>
      <c r="C205" s="123" t="str">
        <f>VLOOKUP(A205,Source!$A:$B,2,FALSE)</f>
        <v>Poste 022</v>
      </c>
      <c r="D205" s="124"/>
      <c r="E205" s="124"/>
      <c r="F205" s="124"/>
      <c r="G205" s="124"/>
      <c r="H205" s="118" t="e">
        <f t="shared" ref="H205" si="118">SUM(G207:G209)</f>
        <v>#N/A</v>
      </c>
      <c r="I205" s="139"/>
      <c r="J205" s="139"/>
      <c r="K205" s="118">
        <v>30</v>
      </c>
      <c r="L205" s="140"/>
      <c r="M205" s="139"/>
      <c r="N205" s="139"/>
      <c r="O205" s="139"/>
      <c r="P205" s="139"/>
      <c r="Q205" s="139"/>
      <c r="R205" s="139"/>
      <c r="S205" s="139"/>
      <c r="T205" s="139"/>
      <c r="U205" s="139"/>
      <c r="V205" s="139"/>
      <c r="W205" s="139"/>
      <c r="X205" s="139"/>
      <c r="Y205" s="139"/>
      <c r="Z205" s="139"/>
      <c r="AA205" s="139"/>
      <c r="AB205" s="139"/>
      <c r="AC205" s="139"/>
      <c r="AD205" s="139"/>
      <c r="AE205" s="139"/>
      <c r="AF205" s="139"/>
      <c r="AG205" s="139"/>
      <c r="AH205" s="139"/>
    </row>
    <row r="206" spans="1:34" outlineLevel="1" x14ac:dyDescent="0.25">
      <c r="A206" s="121">
        <f t="shared" si="115"/>
        <v>30.1</v>
      </c>
      <c r="B206" s="122" t="str">
        <f t="shared" ref="B206:B211" si="119">B205</f>
        <v>Poste 022</v>
      </c>
      <c r="C206" s="127" t="s">
        <v>0</v>
      </c>
      <c r="D206" s="128"/>
      <c r="E206" s="128"/>
      <c r="F206" s="129" t="s">
        <v>1</v>
      </c>
      <c r="G206" s="130" t="s">
        <v>2</v>
      </c>
      <c r="H206" s="131"/>
      <c r="I206" s="139"/>
      <c r="J206" s="139"/>
      <c r="K206" s="118">
        <v>30.1</v>
      </c>
      <c r="L206" s="140"/>
      <c r="M206" s="139"/>
      <c r="N206" s="139"/>
      <c r="O206" s="139"/>
      <c r="P206" s="139"/>
      <c r="Q206" s="139"/>
      <c r="R206" s="139"/>
      <c r="S206" s="139"/>
      <c r="T206" s="139"/>
      <c r="U206" s="139"/>
      <c r="V206" s="139"/>
      <c r="W206" s="139"/>
      <c r="X206" s="139"/>
      <c r="Y206" s="139"/>
      <c r="Z206" s="139"/>
      <c r="AA206" s="139"/>
      <c r="AB206" s="139"/>
      <c r="AC206" s="139"/>
      <c r="AD206" s="139"/>
      <c r="AE206" s="139"/>
      <c r="AF206" s="139"/>
      <c r="AG206" s="139"/>
      <c r="AH206" s="139"/>
    </row>
    <row r="207" spans="1:34" outlineLevel="1" x14ac:dyDescent="0.25">
      <c r="A207" s="121">
        <f t="shared" si="115"/>
        <v>30.2</v>
      </c>
      <c r="B207" s="122" t="str">
        <f t="shared" si="119"/>
        <v>Poste 022</v>
      </c>
      <c r="C207" s="135" t="s">
        <v>107</v>
      </c>
      <c r="D207" s="136"/>
      <c r="E207" s="136"/>
      <c r="F207" s="18"/>
      <c r="G207" s="137" t="e">
        <f>VLOOKUP(F207,Autonomie,2,FALSE)</f>
        <v>#N/A</v>
      </c>
      <c r="H207" s="138"/>
      <c r="I207" s="139"/>
      <c r="J207" s="139"/>
      <c r="K207" s="118">
        <v>30.200000000000003</v>
      </c>
      <c r="L207" s="140"/>
      <c r="M207" s="139"/>
      <c r="N207" s="139"/>
      <c r="O207" s="139"/>
      <c r="P207" s="139"/>
      <c r="Q207" s="139"/>
      <c r="R207" s="139"/>
      <c r="S207" s="139"/>
      <c r="T207" s="139"/>
      <c r="U207" s="139"/>
      <c r="V207" s="139"/>
      <c r="W207" s="139"/>
      <c r="X207" s="139"/>
      <c r="Y207" s="139"/>
      <c r="Z207" s="139"/>
      <c r="AA207" s="139"/>
      <c r="AB207" s="139"/>
      <c r="AC207" s="139"/>
      <c r="AD207" s="139"/>
      <c r="AE207" s="139"/>
      <c r="AF207" s="139"/>
      <c r="AG207" s="139"/>
      <c r="AH207" s="139"/>
    </row>
    <row r="208" spans="1:34" outlineLevel="1" x14ac:dyDescent="0.25">
      <c r="A208" s="121">
        <f t="shared" si="115"/>
        <v>30.3</v>
      </c>
      <c r="B208" s="122" t="str">
        <f t="shared" si="119"/>
        <v>Poste 022</v>
      </c>
      <c r="C208" s="135" t="s">
        <v>108</v>
      </c>
      <c r="D208" s="136"/>
      <c r="E208" s="136"/>
      <c r="F208" s="18"/>
      <c r="G208" s="137" t="e">
        <f>VLOOKUP(F208,Technicité,2,FALSE)</f>
        <v>#N/A</v>
      </c>
      <c r="H208" s="138"/>
      <c r="I208" s="139"/>
      <c r="J208" s="139"/>
      <c r="K208" s="118">
        <v>30.300000000000004</v>
      </c>
      <c r="L208" s="140"/>
      <c r="M208" s="139"/>
      <c r="N208" s="139"/>
      <c r="O208" s="139"/>
      <c r="P208" s="139"/>
      <c r="Q208" s="139"/>
      <c r="R208" s="139"/>
      <c r="S208" s="139"/>
      <c r="T208" s="139"/>
      <c r="U208" s="139"/>
      <c r="V208" s="139"/>
      <c r="W208" s="139"/>
      <c r="X208" s="139"/>
      <c r="Y208" s="139"/>
      <c r="Z208" s="139"/>
      <c r="AA208" s="139"/>
      <c r="AB208" s="139"/>
      <c r="AC208" s="139"/>
      <c r="AD208" s="139"/>
      <c r="AE208" s="139"/>
      <c r="AF208" s="139"/>
      <c r="AG208" s="139"/>
      <c r="AH208" s="139"/>
    </row>
    <row r="209" spans="1:34" outlineLevel="1" x14ac:dyDescent="0.25">
      <c r="A209" s="121">
        <f t="shared" si="115"/>
        <v>30.4</v>
      </c>
      <c r="B209" s="122" t="str">
        <f t="shared" si="119"/>
        <v>Poste 022</v>
      </c>
      <c r="C209" s="135" t="s">
        <v>130</v>
      </c>
      <c r="D209" s="136"/>
      <c r="E209" s="136"/>
      <c r="F209" s="18"/>
      <c r="G209" s="137" t="e">
        <f>VLOOKUP(F209,Expertise,2,FALSE)</f>
        <v>#N/A</v>
      </c>
      <c r="H209" s="138"/>
      <c r="I209" s="139"/>
      <c r="J209" s="139"/>
      <c r="K209" s="118">
        <v>30.400000000000006</v>
      </c>
      <c r="L209" s="140"/>
      <c r="M209" s="139"/>
      <c r="N209" s="139"/>
      <c r="O209" s="139"/>
      <c r="P209" s="139"/>
      <c r="Q209" s="139"/>
      <c r="R209" s="139"/>
      <c r="S209" s="139"/>
      <c r="T209" s="139"/>
      <c r="U209" s="139"/>
      <c r="V209" s="139"/>
      <c r="W209" s="139"/>
      <c r="X209" s="139"/>
      <c r="Y209" s="139"/>
      <c r="Z209" s="139"/>
      <c r="AA209" s="139"/>
      <c r="AB209" s="139"/>
      <c r="AC209" s="139"/>
      <c r="AD209" s="139"/>
      <c r="AE209" s="139"/>
      <c r="AF209" s="139"/>
      <c r="AG209" s="139"/>
      <c r="AH209" s="139"/>
    </row>
    <row r="210" spans="1:34" outlineLevel="1" x14ac:dyDescent="0.25">
      <c r="A210" s="121">
        <f t="shared" si="115"/>
        <v>30.5</v>
      </c>
      <c r="B210" s="122" t="str">
        <f t="shared" si="119"/>
        <v>Poste 022</v>
      </c>
      <c r="C210" s="141"/>
      <c r="D210" s="142"/>
      <c r="E210" s="142"/>
      <c r="F210" s="142"/>
      <c r="G210" s="143" t="e">
        <f t="shared" ref="G210" si="120">SUM(G207:G209)</f>
        <v>#N/A</v>
      </c>
      <c r="H210" s="138"/>
      <c r="I210" s="139"/>
      <c r="J210" s="139"/>
      <c r="K210" s="118">
        <v>30.500000000000007</v>
      </c>
      <c r="L210" s="140"/>
      <c r="M210" s="139"/>
      <c r="N210" s="139"/>
      <c r="O210" s="139"/>
      <c r="P210" s="139"/>
      <c r="Q210" s="139"/>
      <c r="R210" s="139"/>
      <c r="S210" s="139"/>
      <c r="T210" s="139"/>
      <c r="U210" s="139"/>
      <c r="V210" s="139"/>
      <c r="W210" s="139"/>
      <c r="X210" s="139"/>
      <c r="Y210" s="139"/>
      <c r="Z210" s="139"/>
      <c r="AA210" s="139"/>
      <c r="AB210" s="139"/>
      <c r="AC210" s="139"/>
      <c r="AD210" s="139"/>
      <c r="AE210" s="139"/>
      <c r="AF210" s="139"/>
      <c r="AG210" s="139"/>
      <c r="AH210" s="139"/>
    </row>
    <row r="211" spans="1:34" outlineLevel="1" x14ac:dyDescent="0.25">
      <c r="A211" s="121">
        <f t="shared" si="115"/>
        <v>30.6</v>
      </c>
      <c r="B211" s="122" t="str">
        <f t="shared" si="119"/>
        <v>Poste 022</v>
      </c>
      <c r="C211" s="141"/>
      <c r="D211" s="142"/>
      <c r="E211" s="142"/>
      <c r="F211" s="142"/>
      <c r="G211" s="144"/>
      <c r="H211" s="138"/>
      <c r="I211" s="139"/>
      <c r="J211" s="139"/>
      <c r="K211" s="118">
        <v>30.600000000000009</v>
      </c>
      <c r="L211" s="140"/>
      <c r="M211" s="139"/>
      <c r="N211" s="139"/>
      <c r="O211" s="139"/>
      <c r="P211" s="139"/>
      <c r="Q211" s="139"/>
      <c r="R211" s="139"/>
      <c r="S211" s="139"/>
      <c r="T211" s="139"/>
      <c r="U211" s="139"/>
      <c r="V211" s="139"/>
      <c r="W211" s="139"/>
      <c r="X211" s="139"/>
      <c r="Y211" s="139"/>
      <c r="Z211" s="139"/>
      <c r="AA211" s="139"/>
      <c r="AB211" s="139"/>
      <c r="AC211" s="139"/>
      <c r="AD211" s="139"/>
      <c r="AE211" s="139"/>
      <c r="AF211" s="139"/>
      <c r="AG211" s="139"/>
      <c r="AH211" s="139"/>
    </row>
    <row r="212" spans="1:34" ht="23.25" x14ac:dyDescent="0.25">
      <c r="A212" s="121">
        <f t="shared" si="115"/>
        <v>31</v>
      </c>
      <c r="B212" s="122" t="str">
        <f t="shared" ref="B212" si="121">C212</f>
        <v>Poste 023</v>
      </c>
      <c r="C212" s="123" t="str">
        <f>VLOOKUP(A212,Source!$A:$B,2,FALSE)</f>
        <v>Poste 023</v>
      </c>
      <c r="D212" s="124"/>
      <c r="E212" s="124"/>
      <c r="F212" s="124"/>
      <c r="G212" s="124"/>
      <c r="H212" s="118" t="e">
        <f t="shared" ref="H212" si="122">SUM(G214:G216)</f>
        <v>#N/A</v>
      </c>
      <c r="I212" s="139"/>
      <c r="J212" s="139"/>
      <c r="K212" s="118">
        <v>31</v>
      </c>
      <c r="L212" s="140"/>
      <c r="M212" s="139"/>
      <c r="N212" s="139"/>
      <c r="O212" s="139"/>
      <c r="P212" s="139"/>
      <c r="Q212" s="139"/>
      <c r="R212" s="139"/>
      <c r="S212" s="139"/>
      <c r="T212" s="139"/>
      <c r="U212" s="139"/>
      <c r="V212" s="139"/>
      <c r="W212" s="139"/>
      <c r="X212" s="139"/>
      <c r="Y212" s="139"/>
      <c r="Z212" s="139"/>
      <c r="AA212" s="139"/>
      <c r="AB212" s="139"/>
      <c r="AC212" s="139"/>
      <c r="AD212" s="139"/>
      <c r="AE212" s="139"/>
      <c r="AF212" s="139"/>
      <c r="AG212" s="139"/>
      <c r="AH212" s="139"/>
    </row>
    <row r="213" spans="1:34" outlineLevel="1" x14ac:dyDescent="0.25">
      <c r="A213" s="121">
        <f t="shared" si="115"/>
        <v>31.1</v>
      </c>
      <c r="B213" s="122" t="str">
        <f t="shared" ref="B213:B218" si="123">B212</f>
        <v>Poste 023</v>
      </c>
      <c r="C213" s="127" t="s">
        <v>0</v>
      </c>
      <c r="D213" s="128"/>
      <c r="E213" s="128"/>
      <c r="F213" s="129" t="s">
        <v>1</v>
      </c>
      <c r="G213" s="130" t="s">
        <v>2</v>
      </c>
      <c r="H213" s="131"/>
      <c r="I213" s="139"/>
      <c r="J213" s="139"/>
      <c r="K213" s="118">
        <v>31.1</v>
      </c>
      <c r="L213" s="140"/>
      <c r="M213" s="139"/>
      <c r="N213" s="139"/>
      <c r="O213" s="139"/>
      <c r="P213" s="139"/>
      <c r="Q213" s="139"/>
      <c r="R213" s="139"/>
      <c r="S213" s="139"/>
      <c r="T213" s="139"/>
      <c r="U213" s="139"/>
      <c r="V213" s="139"/>
      <c r="W213" s="139"/>
      <c r="X213" s="139"/>
      <c r="Y213" s="139"/>
      <c r="Z213" s="139"/>
      <c r="AA213" s="139"/>
      <c r="AB213" s="139"/>
      <c r="AC213" s="139"/>
      <c r="AD213" s="139"/>
      <c r="AE213" s="139"/>
      <c r="AF213" s="139"/>
      <c r="AG213" s="139"/>
      <c r="AH213" s="139"/>
    </row>
    <row r="214" spans="1:34" outlineLevel="1" x14ac:dyDescent="0.25">
      <c r="A214" s="121">
        <f t="shared" si="115"/>
        <v>31.2</v>
      </c>
      <c r="B214" s="122" t="str">
        <f t="shared" si="123"/>
        <v>Poste 023</v>
      </c>
      <c r="C214" s="135" t="s">
        <v>107</v>
      </c>
      <c r="D214" s="136"/>
      <c r="E214" s="136"/>
      <c r="F214" s="18"/>
      <c r="G214" s="137" t="e">
        <f>VLOOKUP(F214,Autonomie,2,FALSE)</f>
        <v>#N/A</v>
      </c>
      <c r="H214" s="138"/>
      <c r="I214" s="139"/>
      <c r="J214" s="139"/>
      <c r="K214" s="118">
        <v>31.200000000000003</v>
      </c>
      <c r="L214" s="140"/>
      <c r="M214" s="139"/>
      <c r="N214" s="139"/>
      <c r="O214" s="139"/>
      <c r="P214" s="139"/>
      <c r="Q214" s="139"/>
      <c r="R214" s="139"/>
      <c r="S214" s="139"/>
      <c r="T214" s="139"/>
      <c r="U214" s="139"/>
      <c r="V214" s="139"/>
      <c r="W214" s="139"/>
      <c r="X214" s="139"/>
      <c r="Y214" s="139"/>
      <c r="Z214" s="139"/>
      <c r="AA214" s="139"/>
      <c r="AB214" s="139"/>
      <c r="AC214" s="139"/>
      <c r="AD214" s="139"/>
      <c r="AE214" s="139"/>
      <c r="AF214" s="139"/>
      <c r="AG214" s="139"/>
      <c r="AH214" s="139"/>
    </row>
    <row r="215" spans="1:34" outlineLevel="1" x14ac:dyDescent="0.25">
      <c r="A215" s="121">
        <f t="shared" si="115"/>
        <v>31.3</v>
      </c>
      <c r="B215" s="122" t="str">
        <f t="shared" si="123"/>
        <v>Poste 023</v>
      </c>
      <c r="C215" s="135" t="s">
        <v>108</v>
      </c>
      <c r="D215" s="136"/>
      <c r="E215" s="136"/>
      <c r="F215" s="18"/>
      <c r="G215" s="137" t="e">
        <f>VLOOKUP(F215,Technicité,2,FALSE)</f>
        <v>#N/A</v>
      </c>
      <c r="H215" s="138"/>
      <c r="I215" s="139"/>
      <c r="J215" s="139"/>
      <c r="K215" s="118">
        <v>31.300000000000004</v>
      </c>
      <c r="L215" s="140"/>
      <c r="M215" s="139"/>
      <c r="N215" s="139"/>
      <c r="O215" s="139"/>
      <c r="P215" s="139"/>
      <c r="Q215" s="139"/>
      <c r="R215" s="139"/>
      <c r="S215" s="139"/>
      <c r="T215" s="139"/>
      <c r="U215" s="139"/>
      <c r="V215" s="139"/>
      <c r="W215" s="139"/>
      <c r="X215" s="139"/>
      <c r="Y215" s="139"/>
      <c r="Z215" s="139"/>
      <c r="AA215" s="139"/>
      <c r="AB215" s="139"/>
      <c r="AC215" s="139"/>
      <c r="AD215" s="139"/>
      <c r="AE215" s="139"/>
      <c r="AF215" s="139"/>
      <c r="AG215" s="139"/>
      <c r="AH215" s="139"/>
    </row>
    <row r="216" spans="1:34" outlineLevel="1" x14ac:dyDescent="0.25">
      <c r="A216" s="121">
        <f t="shared" si="115"/>
        <v>31.4</v>
      </c>
      <c r="B216" s="122" t="str">
        <f t="shared" si="123"/>
        <v>Poste 023</v>
      </c>
      <c r="C216" s="135" t="s">
        <v>130</v>
      </c>
      <c r="D216" s="136"/>
      <c r="E216" s="136"/>
      <c r="F216" s="18"/>
      <c r="G216" s="137" t="e">
        <f>VLOOKUP(F216,Expertise,2,FALSE)</f>
        <v>#N/A</v>
      </c>
      <c r="H216" s="138"/>
      <c r="I216" s="139"/>
      <c r="J216" s="139"/>
      <c r="K216" s="118">
        <v>31.400000000000006</v>
      </c>
      <c r="L216" s="140"/>
      <c r="M216" s="139"/>
      <c r="N216" s="139"/>
      <c r="O216" s="139"/>
      <c r="P216" s="139"/>
      <c r="Q216" s="139"/>
      <c r="R216" s="139"/>
      <c r="S216" s="139"/>
      <c r="T216" s="139"/>
      <c r="U216" s="139"/>
      <c r="V216" s="139"/>
      <c r="W216" s="139"/>
      <c r="X216" s="139"/>
      <c r="Y216" s="139"/>
      <c r="Z216" s="139"/>
      <c r="AA216" s="139"/>
      <c r="AB216" s="139"/>
      <c r="AC216" s="139"/>
      <c r="AD216" s="139"/>
      <c r="AE216" s="139"/>
      <c r="AF216" s="139"/>
      <c r="AG216" s="139"/>
      <c r="AH216" s="139"/>
    </row>
    <row r="217" spans="1:34" outlineLevel="1" x14ac:dyDescent="0.25">
      <c r="A217" s="121">
        <f t="shared" si="115"/>
        <v>31.5</v>
      </c>
      <c r="B217" s="122" t="str">
        <f t="shared" si="123"/>
        <v>Poste 023</v>
      </c>
      <c r="C217" s="141"/>
      <c r="D217" s="142"/>
      <c r="E217" s="142"/>
      <c r="F217" s="142"/>
      <c r="G217" s="143" t="e">
        <f t="shared" ref="G217" si="124">SUM(G214:G216)</f>
        <v>#N/A</v>
      </c>
      <c r="H217" s="138"/>
      <c r="I217" s="139"/>
      <c r="J217" s="139"/>
      <c r="K217" s="118">
        <v>31.500000000000007</v>
      </c>
      <c r="L217" s="140"/>
      <c r="M217" s="139"/>
      <c r="N217" s="139"/>
      <c r="O217" s="139"/>
      <c r="P217" s="139"/>
      <c r="Q217" s="139"/>
      <c r="R217" s="139"/>
      <c r="S217" s="139"/>
      <c r="T217" s="139"/>
      <c r="U217" s="139"/>
      <c r="V217" s="139"/>
      <c r="W217" s="139"/>
      <c r="X217" s="139"/>
      <c r="Y217" s="139"/>
      <c r="Z217" s="139"/>
      <c r="AA217" s="139"/>
      <c r="AB217" s="139"/>
      <c r="AC217" s="139"/>
      <c r="AD217" s="139"/>
      <c r="AE217" s="139"/>
      <c r="AF217" s="139"/>
      <c r="AG217" s="139"/>
      <c r="AH217" s="139"/>
    </row>
    <row r="218" spans="1:34" outlineLevel="1" x14ac:dyDescent="0.25">
      <c r="A218" s="121">
        <f t="shared" si="115"/>
        <v>31.6</v>
      </c>
      <c r="B218" s="122" t="str">
        <f t="shared" si="123"/>
        <v>Poste 023</v>
      </c>
      <c r="C218" s="141"/>
      <c r="D218" s="142"/>
      <c r="E218" s="142"/>
      <c r="F218" s="142"/>
      <c r="G218" s="144"/>
      <c r="H218" s="138"/>
      <c r="I218" s="139"/>
      <c r="J218" s="139"/>
      <c r="K218" s="118">
        <v>31.600000000000009</v>
      </c>
      <c r="L218" s="140"/>
      <c r="M218" s="139"/>
      <c r="N218" s="139"/>
      <c r="O218" s="139"/>
      <c r="P218" s="139"/>
      <c r="Q218" s="139"/>
      <c r="R218" s="139"/>
      <c r="S218" s="139"/>
      <c r="T218" s="139"/>
      <c r="U218" s="139"/>
      <c r="V218" s="139"/>
      <c r="W218" s="139"/>
      <c r="X218" s="139"/>
      <c r="Y218" s="139"/>
      <c r="Z218" s="139"/>
      <c r="AA218" s="139"/>
      <c r="AB218" s="139"/>
      <c r="AC218" s="139"/>
      <c r="AD218" s="139"/>
      <c r="AE218" s="139"/>
      <c r="AF218" s="139"/>
      <c r="AG218" s="139"/>
      <c r="AH218" s="139"/>
    </row>
    <row r="219" spans="1:34" ht="23.25" x14ac:dyDescent="0.25">
      <c r="A219" s="121">
        <f t="shared" si="115"/>
        <v>32</v>
      </c>
      <c r="B219" s="122" t="str">
        <f t="shared" ref="B219" si="125">C219</f>
        <v>Poste 024</v>
      </c>
      <c r="C219" s="123" t="str">
        <f>VLOOKUP(A219,Source!$A:$B,2,FALSE)</f>
        <v>Poste 024</v>
      </c>
      <c r="D219" s="124"/>
      <c r="E219" s="124"/>
      <c r="F219" s="124"/>
      <c r="G219" s="124"/>
      <c r="H219" s="118" t="e">
        <f t="shared" ref="H219" si="126">SUM(G221:G223)</f>
        <v>#N/A</v>
      </c>
      <c r="I219" s="139"/>
      <c r="J219" s="139"/>
      <c r="K219" s="118">
        <v>32</v>
      </c>
      <c r="L219" s="140"/>
      <c r="M219" s="139"/>
      <c r="N219" s="139"/>
      <c r="O219" s="139"/>
      <c r="P219" s="139"/>
      <c r="Q219" s="139"/>
      <c r="R219" s="139"/>
      <c r="S219" s="139"/>
      <c r="T219" s="139"/>
      <c r="U219" s="139"/>
      <c r="V219" s="139"/>
      <c r="W219" s="139"/>
      <c r="X219" s="139"/>
      <c r="Y219" s="139"/>
      <c r="Z219" s="139"/>
      <c r="AA219" s="139"/>
      <c r="AB219" s="139"/>
      <c r="AC219" s="139"/>
      <c r="AD219" s="139"/>
      <c r="AE219" s="139"/>
      <c r="AF219" s="139"/>
      <c r="AG219" s="139"/>
      <c r="AH219" s="139"/>
    </row>
    <row r="220" spans="1:34" outlineLevel="1" x14ac:dyDescent="0.25">
      <c r="A220" s="121">
        <f t="shared" si="115"/>
        <v>32.1</v>
      </c>
      <c r="B220" s="122" t="str">
        <f t="shared" ref="B220:B225" si="127">B219</f>
        <v>Poste 024</v>
      </c>
      <c r="C220" s="127" t="s">
        <v>0</v>
      </c>
      <c r="D220" s="128"/>
      <c r="E220" s="128"/>
      <c r="F220" s="129" t="s">
        <v>1</v>
      </c>
      <c r="G220" s="130" t="s">
        <v>2</v>
      </c>
      <c r="H220" s="131"/>
      <c r="I220" s="139"/>
      <c r="J220" s="139"/>
      <c r="K220" s="118">
        <v>32.1</v>
      </c>
      <c r="L220" s="140"/>
      <c r="M220" s="139"/>
      <c r="N220" s="139"/>
      <c r="O220" s="139"/>
      <c r="P220" s="139"/>
      <c r="Q220" s="139"/>
      <c r="R220" s="139"/>
      <c r="S220" s="139"/>
      <c r="T220" s="139"/>
      <c r="U220" s="139"/>
      <c r="V220" s="139"/>
      <c r="W220" s="139"/>
      <c r="X220" s="139"/>
      <c r="Y220" s="139"/>
      <c r="Z220" s="139"/>
      <c r="AA220" s="139"/>
      <c r="AB220" s="139"/>
      <c r="AC220" s="139"/>
      <c r="AD220" s="139"/>
      <c r="AE220" s="139"/>
      <c r="AF220" s="139"/>
      <c r="AG220" s="139"/>
      <c r="AH220" s="139"/>
    </row>
    <row r="221" spans="1:34" outlineLevel="1" x14ac:dyDescent="0.25">
      <c r="A221" s="121">
        <f t="shared" si="115"/>
        <v>32.200000000000003</v>
      </c>
      <c r="B221" s="122" t="str">
        <f t="shared" si="127"/>
        <v>Poste 024</v>
      </c>
      <c r="C221" s="135" t="s">
        <v>107</v>
      </c>
      <c r="D221" s="136"/>
      <c r="E221" s="136"/>
      <c r="F221" s="18"/>
      <c r="G221" s="137" t="e">
        <f>VLOOKUP(F221,Autonomie,2,FALSE)</f>
        <v>#N/A</v>
      </c>
      <c r="H221" s="138"/>
      <c r="I221" s="139"/>
      <c r="J221" s="139"/>
      <c r="K221" s="118">
        <v>32.200000000000003</v>
      </c>
      <c r="L221" s="140"/>
      <c r="M221" s="139"/>
      <c r="N221" s="139"/>
      <c r="O221" s="139"/>
      <c r="P221" s="139"/>
      <c r="Q221" s="139"/>
      <c r="R221" s="139"/>
      <c r="S221" s="139"/>
      <c r="T221" s="139"/>
      <c r="U221" s="139"/>
      <c r="V221" s="139"/>
      <c r="W221" s="139"/>
      <c r="X221" s="139"/>
      <c r="Y221" s="139"/>
      <c r="Z221" s="139"/>
      <c r="AA221" s="139"/>
      <c r="AB221" s="139"/>
      <c r="AC221" s="139"/>
      <c r="AD221" s="139"/>
      <c r="AE221" s="139"/>
      <c r="AF221" s="139"/>
      <c r="AG221" s="139"/>
      <c r="AH221" s="139"/>
    </row>
    <row r="222" spans="1:34" outlineLevel="1" x14ac:dyDescent="0.25">
      <c r="A222" s="121">
        <f t="shared" si="115"/>
        <v>32.299999999999997</v>
      </c>
      <c r="B222" s="122" t="str">
        <f t="shared" si="127"/>
        <v>Poste 024</v>
      </c>
      <c r="C222" s="135" t="s">
        <v>108</v>
      </c>
      <c r="D222" s="136"/>
      <c r="E222" s="136"/>
      <c r="F222" s="18"/>
      <c r="G222" s="137" t="e">
        <f>VLOOKUP(F222,Technicité,2,FALSE)</f>
        <v>#N/A</v>
      </c>
      <c r="H222" s="138"/>
      <c r="I222" s="139"/>
      <c r="J222" s="139"/>
      <c r="K222" s="118">
        <v>32.300000000000004</v>
      </c>
      <c r="L222" s="140"/>
      <c r="M222" s="139"/>
      <c r="N222" s="139"/>
      <c r="O222" s="139"/>
      <c r="P222" s="139"/>
      <c r="Q222" s="139"/>
      <c r="R222" s="139"/>
      <c r="S222" s="139"/>
      <c r="T222" s="139"/>
      <c r="U222" s="139"/>
      <c r="V222" s="139"/>
      <c r="W222" s="139"/>
      <c r="X222" s="139"/>
      <c r="Y222" s="139"/>
      <c r="Z222" s="139"/>
      <c r="AA222" s="139"/>
      <c r="AB222" s="139"/>
      <c r="AC222" s="139"/>
      <c r="AD222" s="139"/>
      <c r="AE222" s="139"/>
      <c r="AF222" s="139"/>
      <c r="AG222" s="139"/>
      <c r="AH222" s="139"/>
    </row>
    <row r="223" spans="1:34" outlineLevel="1" x14ac:dyDescent="0.25">
      <c r="A223" s="121">
        <f t="shared" si="115"/>
        <v>32.4</v>
      </c>
      <c r="B223" s="122" t="str">
        <f t="shared" si="127"/>
        <v>Poste 024</v>
      </c>
      <c r="C223" s="135" t="s">
        <v>130</v>
      </c>
      <c r="D223" s="136"/>
      <c r="E223" s="136"/>
      <c r="F223" s="18"/>
      <c r="G223" s="137" t="e">
        <f>VLOOKUP(F223,Expertise,2,FALSE)</f>
        <v>#N/A</v>
      </c>
      <c r="H223" s="138"/>
      <c r="I223" s="139"/>
      <c r="J223" s="139"/>
      <c r="K223" s="118">
        <v>32.400000000000006</v>
      </c>
      <c r="L223" s="140"/>
      <c r="M223" s="139"/>
      <c r="N223" s="139"/>
      <c r="O223" s="139"/>
      <c r="P223" s="139"/>
      <c r="Q223" s="139"/>
      <c r="R223" s="139"/>
      <c r="S223" s="139"/>
      <c r="T223" s="139"/>
      <c r="U223" s="139"/>
      <c r="V223" s="139"/>
      <c r="W223" s="139"/>
      <c r="X223" s="139"/>
      <c r="Y223" s="139"/>
      <c r="Z223" s="139"/>
      <c r="AA223" s="139"/>
      <c r="AB223" s="139"/>
      <c r="AC223" s="139"/>
      <c r="AD223" s="139"/>
      <c r="AE223" s="139"/>
      <c r="AF223" s="139"/>
      <c r="AG223" s="139"/>
      <c r="AH223" s="139"/>
    </row>
    <row r="224" spans="1:34" outlineLevel="1" x14ac:dyDescent="0.25">
      <c r="A224" s="121">
        <f t="shared" si="115"/>
        <v>32.5</v>
      </c>
      <c r="B224" s="122" t="str">
        <f t="shared" si="127"/>
        <v>Poste 024</v>
      </c>
      <c r="C224" s="141"/>
      <c r="D224" s="142"/>
      <c r="E224" s="142"/>
      <c r="F224" s="142"/>
      <c r="G224" s="143" t="e">
        <f t="shared" ref="G224" si="128">SUM(G221:G223)</f>
        <v>#N/A</v>
      </c>
      <c r="H224" s="138"/>
      <c r="I224" s="139"/>
      <c r="J224" s="139"/>
      <c r="K224" s="118">
        <v>32.500000000000007</v>
      </c>
      <c r="L224" s="140"/>
      <c r="M224" s="139"/>
      <c r="N224" s="139"/>
      <c r="O224" s="139"/>
      <c r="P224" s="139"/>
      <c r="Q224" s="139"/>
      <c r="R224" s="139"/>
      <c r="S224" s="139"/>
      <c r="T224" s="139"/>
      <c r="U224" s="139"/>
      <c r="V224" s="139"/>
      <c r="W224" s="139"/>
      <c r="X224" s="139"/>
      <c r="Y224" s="139"/>
      <c r="Z224" s="139"/>
      <c r="AA224" s="139"/>
      <c r="AB224" s="139"/>
      <c r="AC224" s="139"/>
      <c r="AD224" s="139"/>
      <c r="AE224" s="139"/>
      <c r="AF224" s="139"/>
      <c r="AG224" s="139"/>
      <c r="AH224" s="139"/>
    </row>
    <row r="225" spans="1:34" outlineLevel="1" x14ac:dyDescent="0.25">
      <c r="A225" s="121">
        <f t="shared" si="115"/>
        <v>32.6</v>
      </c>
      <c r="B225" s="122" t="str">
        <f t="shared" si="127"/>
        <v>Poste 024</v>
      </c>
      <c r="C225" s="141"/>
      <c r="D225" s="142"/>
      <c r="E225" s="142"/>
      <c r="F225" s="142"/>
      <c r="G225" s="144"/>
      <c r="H225" s="138"/>
      <c r="I225" s="139"/>
      <c r="J225" s="139"/>
      <c r="K225" s="118">
        <v>32.600000000000009</v>
      </c>
      <c r="L225" s="140"/>
      <c r="M225" s="139"/>
      <c r="N225" s="139"/>
      <c r="O225" s="139"/>
      <c r="P225" s="139"/>
      <c r="Q225" s="139"/>
      <c r="R225" s="139"/>
      <c r="S225" s="139"/>
      <c r="T225" s="139"/>
      <c r="U225" s="139"/>
      <c r="V225" s="139"/>
      <c r="W225" s="139"/>
      <c r="X225" s="139"/>
      <c r="Y225" s="139"/>
      <c r="Z225" s="139"/>
      <c r="AA225" s="139"/>
      <c r="AB225" s="139"/>
      <c r="AC225" s="139"/>
      <c r="AD225" s="139"/>
      <c r="AE225" s="139"/>
      <c r="AF225" s="139"/>
      <c r="AG225" s="139"/>
      <c r="AH225" s="139"/>
    </row>
    <row r="226" spans="1:34" ht="23.25" x14ac:dyDescent="0.25">
      <c r="A226" s="121">
        <f t="shared" si="115"/>
        <v>33</v>
      </c>
      <c r="B226" s="122" t="e">
        <f t="shared" ref="B226" si="129">C226</f>
        <v>#N/A</v>
      </c>
      <c r="C226" s="123" t="e">
        <f>VLOOKUP(A226,Source!$A:$B,2,FALSE)</f>
        <v>#N/A</v>
      </c>
      <c r="D226" s="124"/>
      <c r="E226" s="124"/>
      <c r="F226" s="124"/>
      <c r="G226" s="124"/>
      <c r="H226" s="118" t="e">
        <f t="shared" ref="H226" si="130">SUM(G228:G230)</f>
        <v>#N/A</v>
      </c>
      <c r="I226" s="139"/>
      <c r="J226" s="139"/>
      <c r="K226" s="118">
        <v>33</v>
      </c>
      <c r="L226" s="140"/>
      <c r="M226" s="139"/>
      <c r="N226" s="139"/>
      <c r="O226" s="139"/>
      <c r="P226" s="139"/>
      <c r="Q226" s="139"/>
      <c r="R226" s="139"/>
      <c r="S226" s="139"/>
      <c r="T226" s="139"/>
      <c r="U226" s="139"/>
      <c r="V226" s="139"/>
      <c r="W226" s="139"/>
      <c r="X226" s="139"/>
      <c r="Y226" s="139"/>
      <c r="Z226" s="139"/>
      <c r="AA226" s="139"/>
      <c r="AB226" s="139"/>
      <c r="AC226" s="139"/>
      <c r="AD226" s="139"/>
      <c r="AE226" s="139"/>
      <c r="AF226" s="139"/>
      <c r="AG226" s="139"/>
      <c r="AH226" s="139"/>
    </row>
    <row r="227" spans="1:34" outlineLevel="1" x14ac:dyDescent="0.25">
      <c r="A227" s="121">
        <f t="shared" si="115"/>
        <v>33.1</v>
      </c>
      <c r="B227" s="122" t="e">
        <f t="shared" ref="B227:B232" si="131">B226</f>
        <v>#N/A</v>
      </c>
      <c r="C227" s="127" t="s">
        <v>0</v>
      </c>
      <c r="D227" s="128"/>
      <c r="E227" s="128"/>
      <c r="F227" s="129" t="s">
        <v>1</v>
      </c>
      <c r="G227" s="130" t="s">
        <v>2</v>
      </c>
      <c r="H227" s="131"/>
      <c r="I227" s="139"/>
      <c r="J227" s="139"/>
      <c r="K227" s="118">
        <v>33.1</v>
      </c>
      <c r="L227" s="140"/>
      <c r="M227" s="139"/>
      <c r="N227" s="139"/>
      <c r="O227" s="139"/>
      <c r="P227" s="139"/>
      <c r="Q227" s="139"/>
      <c r="R227" s="139"/>
      <c r="S227" s="139"/>
      <c r="T227" s="139"/>
      <c r="U227" s="139"/>
      <c r="V227" s="139"/>
      <c r="W227" s="139"/>
      <c r="X227" s="139"/>
      <c r="Y227" s="139"/>
      <c r="Z227" s="139"/>
      <c r="AA227" s="139"/>
      <c r="AB227" s="139"/>
      <c r="AC227" s="139"/>
      <c r="AD227" s="139"/>
      <c r="AE227" s="139"/>
      <c r="AF227" s="139"/>
      <c r="AG227" s="139"/>
      <c r="AH227" s="139"/>
    </row>
    <row r="228" spans="1:34" outlineLevel="1" x14ac:dyDescent="0.25">
      <c r="A228" s="121">
        <f t="shared" si="115"/>
        <v>33.200000000000003</v>
      </c>
      <c r="B228" s="122" t="e">
        <f t="shared" si="131"/>
        <v>#N/A</v>
      </c>
      <c r="C228" s="135" t="s">
        <v>107</v>
      </c>
      <c r="D228" s="136"/>
      <c r="E228" s="136"/>
      <c r="F228" s="18"/>
      <c r="G228" s="137" t="e">
        <f>VLOOKUP(F228,Autonomie,2,FALSE)</f>
        <v>#N/A</v>
      </c>
      <c r="H228" s="138"/>
      <c r="I228" s="139"/>
      <c r="J228" s="139"/>
      <c r="K228" s="118">
        <v>33.200000000000003</v>
      </c>
      <c r="L228" s="140"/>
      <c r="M228" s="139"/>
      <c r="N228" s="139"/>
      <c r="O228" s="139"/>
      <c r="P228" s="139"/>
      <c r="Q228" s="139"/>
      <c r="R228" s="139"/>
      <c r="S228" s="139"/>
      <c r="T228" s="139"/>
      <c r="U228" s="139"/>
      <c r="V228" s="139"/>
      <c r="W228" s="139"/>
      <c r="X228" s="139"/>
      <c r="Y228" s="139"/>
      <c r="Z228" s="139"/>
      <c r="AA228" s="139"/>
      <c r="AB228" s="139"/>
      <c r="AC228" s="139"/>
      <c r="AD228" s="139"/>
      <c r="AE228" s="139"/>
      <c r="AF228" s="139"/>
      <c r="AG228" s="139"/>
      <c r="AH228" s="139"/>
    </row>
    <row r="229" spans="1:34" outlineLevel="1" x14ac:dyDescent="0.25">
      <c r="A229" s="121">
        <f t="shared" si="115"/>
        <v>33.299999999999997</v>
      </c>
      <c r="B229" s="122" t="e">
        <f t="shared" si="131"/>
        <v>#N/A</v>
      </c>
      <c r="C229" s="135" t="s">
        <v>108</v>
      </c>
      <c r="D229" s="136"/>
      <c r="E229" s="136"/>
      <c r="F229" s="18"/>
      <c r="G229" s="137" t="e">
        <f>VLOOKUP(F229,Technicité,2,FALSE)</f>
        <v>#N/A</v>
      </c>
      <c r="H229" s="138"/>
      <c r="I229" s="139"/>
      <c r="J229" s="139"/>
      <c r="K229" s="118">
        <v>33.300000000000004</v>
      </c>
      <c r="L229" s="140"/>
      <c r="M229" s="139"/>
      <c r="N229" s="139"/>
      <c r="O229" s="139"/>
      <c r="P229" s="139"/>
      <c r="Q229" s="139"/>
      <c r="R229" s="139"/>
      <c r="S229" s="139"/>
      <c r="T229" s="139"/>
      <c r="U229" s="139"/>
      <c r="V229" s="139"/>
      <c r="W229" s="139"/>
      <c r="X229" s="139"/>
      <c r="Y229" s="139"/>
      <c r="Z229" s="139"/>
      <c r="AA229" s="139"/>
      <c r="AB229" s="139"/>
      <c r="AC229" s="139"/>
      <c r="AD229" s="139"/>
      <c r="AE229" s="139"/>
      <c r="AF229" s="139"/>
      <c r="AG229" s="139"/>
      <c r="AH229" s="139"/>
    </row>
    <row r="230" spans="1:34" outlineLevel="1" x14ac:dyDescent="0.25">
      <c r="A230" s="121">
        <f t="shared" si="115"/>
        <v>33.4</v>
      </c>
      <c r="B230" s="122" t="e">
        <f t="shared" si="131"/>
        <v>#N/A</v>
      </c>
      <c r="C230" s="135" t="s">
        <v>130</v>
      </c>
      <c r="D230" s="136"/>
      <c r="E230" s="136"/>
      <c r="F230" s="18"/>
      <c r="G230" s="137" t="e">
        <f>VLOOKUP(F230,Expertise,2,FALSE)</f>
        <v>#N/A</v>
      </c>
      <c r="H230" s="138"/>
      <c r="I230" s="139"/>
      <c r="J230" s="139"/>
      <c r="K230" s="118">
        <v>33.400000000000006</v>
      </c>
      <c r="L230" s="140"/>
      <c r="M230" s="139"/>
      <c r="N230" s="139"/>
      <c r="O230" s="139"/>
      <c r="P230" s="139"/>
      <c r="Q230" s="139"/>
      <c r="R230" s="139"/>
      <c r="S230" s="139"/>
      <c r="T230" s="139"/>
      <c r="U230" s="139"/>
      <c r="V230" s="139"/>
      <c r="W230" s="139"/>
      <c r="X230" s="139"/>
      <c r="Y230" s="139"/>
      <c r="Z230" s="139"/>
      <c r="AA230" s="139"/>
      <c r="AB230" s="139"/>
      <c r="AC230" s="139"/>
      <c r="AD230" s="139"/>
      <c r="AE230" s="139"/>
      <c r="AF230" s="139"/>
      <c r="AG230" s="139"/>
      <c r="AH230" s="139"/>
    </row>
    <row r="231" spans="1:34" outlineLevel="1" x14ac:dyDescent="0.25">
      <c r="A231" s="121">
        <f t="shared" si="115"/>
        <v>33.5</v>
      </c>
      <c r="B231" s="122" t="e">
        <f t="shared" si="131"/>
        <v>#N/A</v>
      </c>
      <c r="C231" s="141"/>
      <c r="D231" s="142"/>
      <c r="E231" s="142"/>
      <c r="F231" s="142"/>
      <c r="G231" s="143" t="e">
        <f t="shared" ref="G231" si="132">SUM(G228:G230)</f>
        <v>#N/A</v>
      </c>
      <c r="H231" s="138"/>
      <c r="I231" s="139"/>
      <c r="J231" s="139"/>
      <c r="K231" s="118">
        <v>33.500000000000007</v>
      </c>
      <c r="L231" s="140"/>
      <c r="M231" s="139"/>
      <c r="N231" s="139"/>
      <c r="O231" s="139"/>
      <c r="P231" s="139"/>
      <c r="Q231" s="139"/>
      <c r="R231" s="139"/>
      <c r="S231" s="139"/>
      <c r="T231" s="139"/>
      <c r="U231" s="139"/>
      <c r="V231" s="139"/>
      <c r="W231" s="139"/>
      <c r="X231" s="139"/>
      <c r="Y231" s="139"/>
      <c r="Z231" s="139"/>
      <c r="AA231" s="139"/>
      <c r="AB231" s="139"/>
      <c r="AC231" s="139"/>
      <c r="AD231" s="139"/>
      <c r="AE231" s="139"/>
      <c r="AF231" s="139"/>
      <c r="AG231" s="139"/>
      <c r="AH231" s="139"/>
    </row>
    <row r="232" spans="1:34" outlineLevel="1" x14ac:dyDescent="0.25">
      <c r="A232" s="121">
        <f t="shared" si="115"/>
        <v>33.6</v>
      </c>
      <c r="B232" s="122" t="e">
        <f t="shared" si="131"/>
        <v>#N/A</v>
      </c>
      <c r="C232" s="141"/>
      <c r="D232" s="142"/>
      <c r="E232" s="142"/>
      <c r="F232" s="142"/>
      <c r="G232" s="144"/>
      <c r="H232" s="138"/>
      <c r="I232" s="139"/>
      <c r="J232" s="139"/>
      <c r="K232" s="118">
        <v>33.600000000000009</v>
      </c>
      <c r="L232" s="140"/>
      <c r="M232" s="139"/>
      <c r="N232" s="139"/>
      <c r="O232" s="139"/>
      <c r="P232" s="139"/>
      <c r="Q232" s="139"/>
      <c r="R232" s="139"/>
      <c r="S232" s="139"/>
      <c r="T232" s="139"/>
      <c r="U232" s="139"/>
      <c r="V232" s="139"/>
      <c r="W232" s="139"/>
      <c r="X232" s="139"/>
      <c r="Y232" s="139"/>
      <c r="Z232" s="139"/>
      <c r="AA232" s="139"/>
      <c r="AB232" s="139"/>
      <c r="AC232" s="139"/>
      <c r="AD232" s="139"/>
      <c r="AE232" s="139"/>
      <c r="AF232" s="139"/>
      <c r="AG232" s="139"/>
      <c r="AH232" s="139"/>
    </row>
    <row r="233" spans="1:34" ht="23.25" x14ac:dyDescent="0.25">
      <c r="A233" s="121">
        <f t="shared" si="115"/>
        <v>34</v>
      </c>
      <c r="B233" s="122" t="e">
        <f t="shared" ref="B233" si="133">C233</f>
        <v>#N/A</v>
      </c>
      <c r="C233" s="123" t="e">
        <f>VLOOKUP(A233,Source!$A:$B,2,FALSE)</f>
        <v>#N/A</v>
      </c>
      <c r="D233" s="124"/>
      <c r="E233" s="124"/>
      <c r="F233" s="124"/>
      <c r="G233" s="124"/>
      <c r="H233" s="118" t="e">
        <f t="shared" ref="H233" si="134">SUM(G235:G237)</f>
        <v>#N/A</v>
      </c>
      <c r="I233" s="139"/>
      <c r="J233" s="139"/>
      <c r="K233" s="118">
        <v>34</v>
      </c>
      <c r="L233" s="140"/>
      <c r="M233" s="139"/>
      <c r="N233" s="139"/>
      <c r="O233" s="139"/>
      <c r="P233" s="139"/>
      <c r="Q233" s="139"/>
      <c r="R233" s="139"/>
      <c r="S233" s="139"/>
      <c r="T233" s="139"/>
      <c r="U233" s="139"/>
      <c r="V233" s="139"/>
      <c r="W233" s="139"/>
      <c r="X233" s="139"/>
      <c r="Y233" s="139"/>
      <c r="Z233" s="139"/>
      <c r="AA233" s="139"/>
      <c r="AB233" s="139"/>
      <c r="AC233" s="139"/>
      <c r="AD233" s="139"/>
      <c r="AE233" s="139"/>
      <c r="AF233" s="139"/>
      <c r="AG233" s="139"/>
      <c r="AH233" s="139"/>
    </row>
    <row r="234" spans="1:34" outlineLevel="1" x14ac:dyDescent="0.25">
      <c r="A234" s="121">
        <f t="shared" si="115"/>
        <v>34.1</v>
      </c>
      <c r="B234" s="122" t="e">
        <f t="shared" ref="B234:B239" si="135">B233</f>
        <v>#N/A</v>
      </c>
      <c r="C234" s="127" t="s">
        <v>0</v>
      </c>
      <c r="D234" s="128"/>
      <c r="E234" s="128"/>
      <c r="F234" s="129" t="s">
        <v>1</v>
      </c>
      <c r="G234" s="130" t="s">
        <v>2</v>
      </c>
      <c r="H234" s="131"/>
      <c r="I234" s="139"/>
      <c r="J234" s="139"/>
      <c r="K234" s="118">
        <v>34.1</v>
      </c>
      <c r="L234" s="140"/>
      <c r="M234" s="139"/>
      <c r="N234" s="139"/>
      <c r="O234" s="139"/>
      <c r="P234" s="139"/>
      <c r="Q234" s="139"/>
      <c r="R234" s="139"/>
      <c r="S234" s="139"/>
      <c r="T234" s="139"/>
      <c r="U234" s="139"/>
      <c r="V234" s="139"/>
      <c r="W234" s="139"/>
      <c r="X234" s="139"/>
      <c r="Y234" s="139"/>
      <c r="Z234" s="139"/>
      <c r="AA234" s="139"/>
      <c r="AB234" s="139"/>
      <c r="AC234" s="139"/>
      <c r="AD234" s="139"/>
      <c r="AE234" s="139"/>
      <c r="AF234" s="139"/>
      <c r="AG234" s="139"/>
      <c r="AH234" s="139"/>
    </row>
    <row r="235" spans="1:34" outlineLevel="1" x14ac:dyDescent="0.25">
      <c r="A235" s="121">
        <f t="shared" si="115"/>
        <v>34.200000000000003</v>
      </c>
      <c r="B235" s="122" t="e">
        <f t="shared" si="135"/>
        <v>#N/A</v>
      </c>
      <c r="C235" s="135" t="s">
        <v>107</v>
      </c>
      <c r="D235" s="136"/>
      <c r="E235" s="136"/>
      <c r="F235" s="18"/>
      <c r="G235" s="137" t="e">
        <f>VLOOKUP(F235,Autonomie,2,FALSE)</f>
        <v>#N/A</v>
      </c>
      <c r="H235" s="138"/>
      <c r="I235" s="139"/>
      <c r="J235" s="139"/>
      <c r="K235" s="118">
        <v>34.200000000000003</v>
      </c>
      <c r="L235" s="140"/>
      <c r="M235" s="139"/>
      <c r="N235" s="139"/>
      <c r="O235" s="139"/>
      <c r="P235" s="139"/>
      <c r="Q235" s="139"/>
      <c r="R235" s="139"/>
      <c r="S235" s="139"/>
      <c r="T235" s="139"/>
      <c r="U235" s="139"/>
      <c r="V235" s="139"/>
      <c r="W235" s="139"/>
      <c r="X235" s="139"/>
      <c r="Y235" s="139"/>
      <c r="Z235" s="139"/>
      <c r="AA235" s="139"/>
      <c r="AB235" s="139"/>
      <c r="AC235" s="139"/>
      <c r="AD235" s="139"/>
      <c r="AE235" s="139"/>
      <c r="AF235" s="139"/>
      <c r="AG235" s="139"/>
      <c r="AH235" s="139"/>
    </row>
    <row r="236" spans="1:34" outlineLevel="1" x14ac:dyDescent="0.25">
      <c r="A236" s="121">
        <f t="shared" si="115"/>
        <v>34.299999999999997</v>
      </c>
      <c r="B236" s="122" t="e">
        <f t="shared" si="135"/>
        <v>#N/A</v>
      </c>
      <c r="C236" s="135" t="s">
        <v>108</v>
      </c>
      <c r="D236" s="136"/>
      <c r="E236" s="136"/>
      <c r="F236" s="18"/>
      <c r="G236" s="137" t="e">
        <f>VLOOKUP(F236,Technicité,2,FALSE)</f>
        <v>#N/A</v>
      </c>
      <c r="H236" s="138"/>
      <c r="I236" s="139"/>
      <c r="J236" s="139"/>
      <c r="K236" s="118">
        <v>34.300000000000004</v>
      </c>
      <c r="L236" s="140"/>
      <c r="M236" s="139"/>
      <c r="N236" s="139"/>
      <c r="O236" s="139"/>
      <c r="P236" s="139"/>
      <c r="Q236" s="139"/>
      <c r="R236" s="139"/>
      <c r="S236" s="139"/>
      <c r="T236" s="139"/>
      <c r="U236" s="139"/>
      <c r="V236" s="139"/>
      <c r="W236" s="139"/>
      <c r="X236" s="139"/>
      <c r="Y236" s="139"/>
      <c r="Z236" s="139"/>
      <c r="AA236" s="139"/>
      <c r="AB236" s="139"/>
      <c r="AC236" s="139"/>
      <c r="AD236" s="139"/>
      <c r="AE236" s="139"/>
      <c r="AF236" s="139"/>
      <c r="AG236" s="139"/>
      <c r="AH236" s="139"/>
    </row>
    <row r="237" spans="1:34" outlineLevel="1" x14ac:dyDescent="0.25">
      <c r="A237" s="121">
        <f t="shared" si="115"/>
        <v>34.4</v>
      </c>
      <c r="B237" s="122" t="e">
        <f t="shared" si="135"/>
        <v>#N/A</v>
      </c>
      <c r="C237" s="135" t="s">
        <v>130</v>
      </c>
      <c r="D237" s="136"/>
      <c r="E237" s="136"/>
      <c r="F237" s="18"/>
      <c r="G237" s="137" t="e">
        <f>VLOOKUP(F237,Expertise,2,FALSE)</f>
        <v>#N/A</v>
      </c>
      <c r="H237" s="138"/>
      <c r="I237" s="139"/>
      <c r="J237" s="139"/>
      <c r="K237" s="118">
        <v>34.400000000000006</v>
      </c>
      <c r="L237" s="140"/>
      <c r="M237" s="139"/>
      <c r="N237" s="139"/>
      <c r="O237" s="139"/>
      <c r="P237" s="139"/>
      <c r="Q237" s="139"/>
      <c r="R237" s="139"/>
      <c r="S237" s="139"/>
      <c r="T237" s="139"/>
      <c r="U237" s="139"/>
      <c r="V237" s="139"/>
      <c r="W237" s="139"/>
      <c r="X237" s="139"/>
      <c r="Y237" s="139"/>
      <c r="Z237" s="139"/>
      <c r="AA237" s="139"/>
      <c r="AB237" s="139"/>
      <c r="AC237" s="139"/>
      <c r="AD237" s="139"/>
      <c r="AE237" s="139"/>
      <c r="AF237" s="139"/>
      <c r="AG237" s="139"/>
      <c r="AH237" s="139"/>
    </row>
    <row r="238" spans="1:34" outlineLevel="1" x14ac:dyDescent="0.25">
      <c r="A238" s="121">
        <f t="shared" si="115"/>
        <v>34.5</v>
      </c>
      <c r="B238" s="122" t="e">
        <f t="shared" si="135"/>
        <v>#N/A</v>
      </c>
      <c r="C238" s="141"/>
      <c r="D238" s="142"/>
      <c r="E238" s="142"/>
      <c r="F238" s="142"/>
      <c r="G238" s="143" t="e">
        <f t="shared" ref="G238" si="136">SUM(G235:G237)</f>
        <v>#N/A</v>
      </c>
      <c r="H238" s="138"/>
      <c r="I238" s="139"/>
      <c r="J238" s="139"/>
      <c r="K238" s="118">
        <v>34.500000000000007</v>
      </c>
      <c r="L238" s="140"/>
      <c r="M238" s="139"/>
      <c r="N238" s="139"/>
      <c r="O238" s="139"/>
      <c r="P238" s="139"/>
      <c r="Q238" s="139"/>
      <c r="R238" s="139"/>
      <c r="S238" s="139"/>
      <c r="T238" s="139"/>
      <c r="U238" s="139"/>
      <c r="V238" s="139"/>
      <c r="W238" s="139"/>
      <c r="X238" s="139"/>
      <c r="Y238" s="139"/>
      <c r="Z238" s="139"/>
      <c r="AA238" s="139"/>
      <c r="AB238" s="139"/>
      <c r="AC238" s="139"/>
      <c r="AD238" s="139"/>
      <c r="AE238" s="139"/>
      <c r="AF238" s="139"/>
      <c r="AG238" s="139"/>
      <c r="AH238" s="139"/>
    </row>
    <row r="239" spans="1:34" outlineLevel="1" x14ac:dyDescent="0.25">
      <c r="A239" s="121">
        <f t="shared" si="115"/>
        <v>34.6</v>
      </c>
      <c r="B239" s="122" t="e">
        <f t="shared" si="135"/>
        <v>#N/A</v>
      </c>
      <c r="C239" s="141"/>
      <c r="D239" s="142"/>
      <c r="E239" s="142"/>
      <c r="F239" s="142"/>
      <c r="G239" s="144"/>
      <c r="H239" s="138"/>
      <c r="I239" s="139"/>
      <c r="J239" s="139"/>
      <c r="K239" s="118">
        <v>34.600000000000009</v>
      </c>
      <c r="L239" s="140"/>
      <c r="M239" s="139"/>
      <c r="N239" s="139"/>
      <c r="O239" s="139"/>
      <c r="P239" s="139"/>
      <c r="Q239" s="139"/>
      <c r="R239" s="139"/>
      <c r="S239" s="139"/>
      <c r="T239" s="139"/>
      <c r="U239" s="139"/>
      <c r="V239" s="139"/>
      <c r="W239" s="139"/>
      <c r="X239" s="139"/>
      <c r="Y239" s="139"/>
      <c r="Z239" s="139"/>
      <c r="AA239" s="139"/>
      <c r="AB239" s="139"/>
      <c r="AC239" s="139"/>
      <c r="AD239" s="139"/>
      <c r="AE239" s="139"/>
      <c r="AF239" s="139"/>
      <c r="AG239" s="139"/>
      <c r="AH239" s="139"/>
    </row>
    <row r="240" spans="1:34" ht="23.25" x14ac:dyDescent="0.25">
      <c r="A240" s="121">
        <f t="shared" si="115"/>
        <v>35</v>
      </c>
      <c r="B240" s="122" t="str">
        <f t="shared" ref="B240" si="137">C240</f>
        <v>Poste 025</v>
      </c>
      <c r="C240" s="123" t="str">
        <f>VLOOKUP(A240,Source!$A:$B,2,FALSE)</f>
        <v>Poste 025</v>
      </c>
      <c r="D240" s="124"/>
      <c r="E240" s="124"/>
      <c r="F240" s="124"/>
      <c r="G240" s="124"/>
      <c r="H240" s="118" t="e">
        <f t="shared" ref="H240" si="138">SUM(G242:G244)</f>
        <v>#N/A</v>
      </c>
      <c r="I240" s="139"/>
      <c r="J240" s="139"/>
      <c r="K240" s="118">
        <v>35</v>
      </c>
      <c r="L240" s="140"/>
      <c r="M240" s="139"/>
      <c r="N240" s="139"/>
      <c r="O240" s="139"/>
      <c r="P240" s="139"/>
      <c r="Q240" s="139"/>
      <c r="R240" s="139"/>
      <c r="S240" s="139"/>
      <c r="T240" s="139"/>
      <c r="U240" s="139"/>
      <c r="V240" s="139"/>
      <c r="W240" s="139"/>
      <c r="X240" s="139"/>
      <c r="Y240" s="139"/>
      <c r="Z240" s="139"/>
      <c r="AA240" s="139"/>
      <c r="AB240" s="139"/>
      <c r="AC240" s="139"/>
      <c r="AD240" s="139"/>
      <c r="AE240" s="139"/>
      <c r="AF240" s="139"/>
      <c r="AG240" s="139"/>
      <c r="AH240" s="139"/>
    </row>
    <row r="241" spans="1:34" outlineLevel="1" x14ac:dyDescent="0.25">
      <c r="A241" s="121">
        <f t="shared" si="115"/>
        <v>35.1</v>
      </c>
      <c r="B241" s="122" t="str">
        <f t="shared" ref="B241:B246" si="139">B240</f>
        <v>Poste 025</v>
      </c>
      <c r="C241" s="127" t="s">
        <v>0</v>
      </c>
      <c r="D241" s="128"/>
      <c r="E241" s="128"/>
      <c r="F241" s="129" t="s">
        <v>1</v>
      </c>
      <c r="G241" s="130" t="s">
        <v>2</v>
      </c>
      <c r="H241" s="131"/>
      <c r="I241" s="139"/>
      <c r="J241" s="139"/>
      <c r="K241" s="118">
        <v>35.1</v>
      </c>
      <c r="L241" s="140"/>
      <c r="M241" s="139"/>
      <c r="N241" s="139"/>
      <c r="O241" s="139"/>
      <c r="P241" s="139"/>
      <c r="Q241" s="139"/>
      <c r="R241" s="139"/>
      <c r="S241" s="139"/>
      <c r="T241" s="139"/>
      <c r="U241" s="139"/>
      <c r="V241" s="139"/>
      <c r="W241" s="139"/>
      <c r="X241" s="139"/>
      <c r="Y241" s="139"/>
      <c r="Z241" s="139"/>
      <c r="AA241" s="139"/>
      <c r="AB241" s="139"/>
      <c r="AC241" s="139"/>
      <c r="AD241" s="139"/>
      <c r="AE241" s="139"/>
      <c r="AF241" s="139"/>
      <c r="AG241" s="139"/>
      <c r="AH241" s="139"/>
    </row>
    <row r="242" spans="1:34" outlineLevel="1" x14ac:dyDescent="0.25">
      <c r="A242" s="121">
        <f t="shared" si="115"/>
        <v>35.200000000000003</v>
      </c>
      <c r="B242" s="122" t="str">
        <f t="shared" si="139"/>
        <v>Poste 025</v>
      </c>
      <c r="C242" s="135" t="s">
        <v>107</v>
      </c>
      <c r="D242" s="136"/>
      <c r="E242" s="136"/>
      <c r="F242" s="18"/>
      <c r="G242" s="137" t="e">
        <f>VLOOKUP(F242,Autonomie,2,FALSE)</f>
        <v>#N/A</v>
      </c>
      <c r="H242" s="138"/>
      <c r="I242" s="139"/>
      <c r="J242" s="139"/>
      <c r="K242" s="118">
        <v>35.200000000000003</v>
      </c>
      <c r="L242" s="140"/>
      <c r="M242" s="139"/>
      <c r="N242" s="139"/>
      <c r="O242" s="139"/>
      <c r="P242" s="139"/>
      <c r="Q242" s="139"/>
      <c r="R242" s="139"/>
      <c r="S242" s="139"/>
      <c r="T242" s="139"/>
      <c r="U242" s="139"/>
      <c r="V242" s="139"/>
      <c r="W242" s="139"/>
      <c r="X242" s="139"/>
      <c r="Y242" s="139"/>
      <c r="Z242" s="139"/>
      <c r="AA242" s="139"/>
      <c r="AB242" s="139"/>
      <c r="AC242" s="139"/>
      <c r="AD242" s="139"/>
      <c r="AE242" s="139"/>
      <c r="AF242" s="139"/>
      <c r="AG242" s="139"/>
      <c r="AH242" s="139"/>
    </row>
    <row r="243" spans="1:34" outlineLevel="1" x14ac:dyDescent="0.25">
      <c r="A243" s="121">
        <f t="shared" si="115"/>
        <v>35.299999999999997</v>
      </c>
      <c r="B243" s="122" t="str">
        <f t="shared" si="139"/>
        <v>Poste 025</v>
      </c>
      <c r="C243" s="135" t="s">
        <v>108</v>
      </c>
      <c r="D243" s="136"/>
      <c r="E243" s="136"/>
      <c r="F243" s="18"/>
      <c r="G243" s="137" t="e">
        <f>VLOOKUP(F243,Technicité,2,FALSE)</f>
        <v>#N/A</v>
      </c>
      <c r="H243" s="138"/>
      <c r="I243" s="139"/>
      <c r="J243" s="139"/>
      <c r="K243" s="118">
        <v>35.300000000000004</v>
      </c>
      <c r="L243" s="140"/>
      <c r="M243" s="139"/>
      <c r="N243" s="139"/>
      <c r="O243" s="139"/>
      <c r="P243" s="139"/>
      <c r="Q243" s="139"/>
      <c r="R243" s="139"/>
      <c r="S243" s="139"/>
      <c r="T243" s="139"/>
      <c r="U243" s="139"/>
      <c r="V243" s="139"/>
      <c r="W243" s="139"/>
      <c r="X243" s="139"/>
      <c r="Y243" s="139"/>
      <c r="Z243" s="139"/>
      <c r="AA243" s="139"/>
      <c r="AB243" s="139"/>
      <c r="AC243" s="139"/>
      <c r="AD243" s="139"/>
      <c r="AE243" s="139"/>
      <c r="AF243" s="139"/>
      <c r="AG243" s="139"/>
      <c r="AH243" s="139"/>
    </row>
    <row r="244" spans="1:34" outlineLevel="1" x14ac:dyDescent="0.25">
      <c r="A244" s="121">
        <f t="shared" si="115"/>
        <v>35.4</v>
      </c>
      <c r="B244" s="122" t="str">
        <f t="shared" si="139"/>
        <v>Poste 025</v>
      </c>
      <c r="C244" s="135" t="s">
        <v>130</v>
      </c>
      <c r="D244" s="136"/>
      <c r="E244" s="136"/>
      <c r="F244" s="18"/>
      <c r="G244" s="137" t="e">
        <f>VLOOKUP(F244,Expertise,2,FALSE)</f>
        <v>#N/A</v>
      </c>
      <c r="H244" s="138"/>
      <c r="I244" s="139"/>
      <c r="J244" s="139"/>
      <c r="K244" s="118">
        <v>35.400000000000006</v>
      </c>
      <c r="L244" s="140"/>
      <c r="M244" s="139"/>
      <c r="N244" s="139"/>
      <c r="O244" s="139"/>
      <c r="P244" s="139"/>
      <c r="Q244" s="139"/>
      <c r="R244" s="139"/>
      <c r="S244" s="139"/>
      <c r="T244" s="139"/>
      <c r="U244" s="139"/>
      <c r="V244" s="139"/>
      <c r="W244" s="139"/>
      <c r="X244" s="139"/>
      <c r="Y244" s="139"/>
      <c r="Z244" s="139"/>
      <c r="AA244" s="139"/>
      <c r="AB244" s="139"/>
      <c r="AC244" s="139"/>
      <c r="AD244" s="139"/>
      <c r="AE244" s="139"/>
      <c r="AF244" s="139"/>
      <c r="AG244" s="139"/>
      <c r="AH244" s="139"/>
    </row>
    <row r="245" spans="1:34" outlineLevel="1" x14ac:dyDescent="0.25">
      <c r="A245" s="121">
        <f t="shared" si="115"/>
        <v>35.5</v>
      </c>
      <c r="B245" s="122" t="str">
        <f t="shared" si="139"/>
        <v>Poste 025</v>
      </c>
      <c r="C245" s="141"/>
      <c r="D245" s="142"/>
      <c r="E245" s="142"/>
      <c r="F245" s="142"/>
      <c r="G245" s="143" t="e">
        <f t="shared" ref="G245" si="140">SUM(G242:G244)</f>
        <v>#N/A</v>
      </c>
      <c r="H245" s="138"/>
      <c r="I245" s="139"/>
      <c r="J245" s="139"/>
      <c r="K245" s="118">
        <v>35.500000000000007</v>
      </c>
      <c r="L245" s="140"/>
      <c r="M245" s="139"/>
      <c r="N245" s="139"/>
      <c r="O245" s="139"/>
      <c r="P245" s="139"/>
      <c r="Q245" s="139"/>
      <c r="R245" s="139"/>
      <c r="S245" s="139"/>
      <c r="T245" s="139"/>
      <c r="U245" s="139"/>
      <c r="V245" s="139"/>
      <c r="W245" s="139"/>
      <c r="X245" s="139"/>
      <c r="Y245" s="139"/>
      <c r="Z245" s="139"/>
      <c r="AA245" s="139"/>
      <c r="AB245" s="139"/>
      <c r="AC245" s="139"/>
      <c r="AD245" s="139"/>
      <c r="AE245" s="139"/>
      <c r="AF245" s="139"/>
      <c r="AG245" s="139"/>
      <c r="AH245" s="139"/>
    </row>
    <row r="246" spans="1:34" outlineLevel="1" x14ac:dyDescent="0.25">
      <c r="A246" s="121">
        <f t="shared" si="115"/>
        <v>35.6</v>
      </c>
      <c r="B246" s="122" t="str">
        <f t="shared" si="139"/>
        <v>Poste 025</v>
      </c>
      <c r="C246" s="141"/>
      <c r="D246" s="142"/>
      <c r="E246" s="142"/>
      <c r="F246" s="142"/>
      <c r="G246" s="144"/>
      <c r="H246" s="138"/>
      <c r="I246" s="139"/>
      <c r="J246" s="139"/>
      <c r="K246" s="118">
        <v>35.600000000000009</v>
      </c>
      <c r="L246" s="140"/>
      <c r="M246" s="139"/>
      <c r="N246" s="139"/>
      <c r="O246" s="139"/>
      <c r="P246" s="139"/>
      <c r="Q246" s="139"/>
      <c r="R246" s="139"/>
      <c r="S246" s="139"/>
      <c r="T246" s="139"/>
      <c r="U246" s="139"/>
      <c r="V246" s="139"/>
      <c r="W246" s="139"/>
      <c r="X246" s="139"/>
      <c r="Y246" s="139"/>
      <c r="Z246" s="139"/>
      <c r="AA246" s="139"/>
      <c r="AB246" s="139"/>
      <c r="AC246" s="139"/>
      <c r="AD246" s="139"/>
      <c r="AE246" s="139"/>
      <c r="AF246" s="139"/>
      <c r="AG246" s="139"/>
      <c r="AH246" s="139"/>
    </row>
    <row r="247" spans="1:34" ht="23.25" x14ac:dyDescent="0.25">
      <c r="A247" s="121">
        <f t="shared" si="115"/>
        <v>36</v>
      </c>
      <c r="B247" s="122" t="str">
        <f t="shared" ref="B247" si="141">C247</f>
        <v>Poste 026</v>
      </c>
      <c r="C247" s="123" t="str">
        <f>VLOOKUP(A247,Source!$A:$B,2,FALSE)</f>
        <v>Poste 026</v>
      </c>
      <c r="D247" s="124"/>
      <c r="E247" s="124"/>
      <c r="F247" s="124"/>
      <c r="G247" s="124"/>
      <c r="H247" s="118" t="e">
        <f t="shared" ref="H247" si="142">SUM(G249:G251)</f>
        <v>#N/A</v>
      </c>
      <c r="I247" s="139"/>
      <c r="J247" s="139"/>
      <c r="K247" s="118">
        <v>36</v>
      </c>
      <c r="L247" s="140"/>
      <c r="M247" s="139"/>
      <c r="N247" s="139"/>
      <c r="O247" s="139"/>
      <c r="P247" s="139"/>
      <c r="Q247" s="139"/>
      <c r="R247" s="139"/>
      <c r="S247" s="139"/>
      <c r="T247" s="139"/>
      <c r="U247" s="139"/>
      <c r="V247" s="139"/>
      <c r="W247" s="139"/>
      <c r="X247" s="139"/>
      <c r="Y247" s="139"/>
      <c r="Z247" s="139"/>
      <c r="AA247" s="139"/>
      <c r="AB247" s="139"/>
      <c r="AC247" s="139"/>
      <c r="AD247" s="139"/>
      <c r="AE247" s="139"/>
      <c r="AF247" s="139"/>
      <c r="AG247" s="139"/>
      <c r="AH247" s="139"/>
    </row>
    <row r="248" spans="1:34" outlineLevel="1" x14ac:dyDescent="0.25">
      <c r="A248" s="121">
        <f t="shared" si="115"/>
        <v>36.1</v>
      </c>
      <c r="B248" s="122" t="str">
        <f t="shared" ref="B248:B253" si="143">B247</f>
        <v>Poste 026</v>
      </c>
      <c r="C248" s="127" t="s">
        <v>0</v>
      </c>
      <c r="D248" s="128"/>
      <c r="E248" s="128"/>
      <c r="F248" s="129" t="s">
        <v>1</v>
      </c>
      <c r="G248" s="130" t="s">
        <v>2</v>
      </c>
      <c r="H248" s="131"/>
      <c r="I248" s="139"/>
      <c r="J248" s="139"/>
      <c r="K248" s="118">
        <v>36.1</v>
      </c>
      <c r="L248" s="140"/>
      <c r="M248" s="139"/>
      <c r="N248" s="139"/>
      <c r="O248" s="139"/>
      <c r="P248" s="139"/>
      <c r="Q248" s="139"/>
      <c r="R248" s="139"/>
      <c r="S248" s="139"/>
      <c r="T248" s="139"/>
      <c r="U248" s="139"/>
      <c r="V248" s="139"/>
      <c r="W248" s="139"/>
      <c r="X248" s="139"/>
      <c r="Y248" s="139"/>
      <c r="Z248" s="139"/>
      <c r="AA248" s="139"/>
      <c r="AB248" s="139"/>
      <c r="AC248" s="139"/>
      <c r="AD248" s="139"/>
      <c r="AE248" s="139"/>
      <c r="AF248" s="139"/>
      <c r="AG248" s="139"/>
      <c r="AH248" s="139"/>
    </row>
    <row r="249" spans="1:34" outlineLevel="1" x14ac:dyDescent="0.25">
      <c r="A249" s="121">
        <f t="shared" si="115"/>
        <v>36.200000000000003</v>
      </c>
      <c r="B249" s="122" t="str">
        <f t="shared" si="143"/>
        <v>Poste 026</v>
      </c>
      <c r="C249" s="135" t="s">
        <v>107</v>
      </c>
      <c r="D249" s="136"/>
      <c r="E249" s="136"/>
      <c r="F249" s="18"/>
      <c r="G249" s="137" t="e">
        <f>VLOOKUP(F249,Autonomie,2,FALSE)</f>
        <v>#N/A</v>
      </c>
      <c r="H249" s="138"/>
      <c r="I249" s="139"/>
      <c r="J249" s="139"/>
      <c r="K249" s="118">
        <v>36.200000000000003</v>
      </c>
      <c r="L249" s="140"/>
      <c r="M249" s="139"/>
      <c r="N249" s="139"/>
      <c r="O249" s="139"/>
      <c r="P249" s="139"/>
      <c r="Q249" s="139"/>
      <c r="R249" s="139"/>
      <c r="S249" s="139"/>
      <c r="T249" s="139"/>
      <c r="U249" s="139"/>
      <c r="V249" s="139"/>
      <c r="W249" s="139"/>
      <c r="X249" s="139"/>
      <c r="Y249" s="139"/>
      <c r="Z249" s="139"/>
      <c r="AA249" s="139"/>
      <c r="AB249" s="139"/>
      <c r="AC249" s="139"/>
      <c r="AD249" s="139"/>
      <c r="AE249" s="139"/>
      <c r="AF249" s="139"/>
      <c r="AG249" s="139"/>
      <c r="AH249" s="139"/>
    </row>
    <row r="250" spans="1:34" outlineLevel="1" x14ac:dyDescent="0.25">
      <c r="A250" s="121">
        <f t="shared" si="115"/>
        <v>36.299999999999997</v>
      </c>
      <c r="B250" s="122" t="str">
        <f t="shared" si="143"/>
        <v>Poste 026</v>
      </c>
      <c r="C250" s="135" t="s">
        <v>108</v>
      </c>
      <c r="D250" s="136"/>
      <c r="E250" s="136"/>
      <c r="F250" s="18"/>
      <c r="G250" s="137" t="e">
        <f>VLOOKUP(F250,Technicité,2,FALSE)</f>
        <v>#N/A</v>
      </c>
      <c r="H250" s="138"/>
      <c r="I250" s="139"/>
      <c r="J250" s="139"/>
      <c r="K250" s="118">
        <v>36.300000000000004</v>
      </c>
      <c r="L250" s="140"/>
      <c r="M250" s="139"/>
      <c r="N250" s="139"/>
      <c r="O250" s="139"/>
      <c r="P250" s="139"/>
      <c r="Q250" s="139"/>
      <c r="R250" s="139"/>
      <c r="S250" s="139"/>
      <c r="T250" s="139"/>
      <c r="U250" s="139"/>
      <c r="V250" s="139"/>
      <c r="W250" s="139"/>
      <c r="X250" s="139"/>
      <c r="Y250" s="139"/>
      <c r="Z250" s="139"/>
      <c r="AA250" s="139"/>
      <c r="AB250" s="139"/>
      <c r="AC250" s="139"/>
      <c r="AD250" s="139"/>
      <c r="AE250" s="139"/>
      <c r="AF250" s="139"/>
      <c r="AG250" s="139"/>
      <c r="AH250" s="139"/>
    </row>
    <row r="251" spans="1:34" outlineLevel="1" x14ac:dyDescent="0.25">
      <c r="A251" s="121">
        <f t="shared" si="115"/>
        <v>36.4</v>
      </c>
      <c r="B251" s="122" t="str">
        <f t="shared" si="143"/>
        <v>Poste 026</v>
      </c>
      <c r="C251" s="135" t="s">
        <v>130</v>
      </c>
      <c r="D251" s="136"/>
      <c r="E251" s="136"/>
      <c r="F251" s="18"/>
      <c r="G251" s="137" t="e">
        <f>VLOOKUP(F251,Expertise,2,FALSE)</f>
        <v>#N/A</v>
      </c>
      <c r="H251" s="138"/>
      <c r="I251" s="139"/>
      <c r="J251" s="139"/>
      <c r="K251" s="118">
        <v>36.400000000000006</v>
      </c>
      <c r="L251" s="140"/>
      <c r="M251" s="139"/>
      <c r="N251" s="139"/>
      <c r="O251" s="139"/>
      <c r="P251" s="139"/>
      <c r="Q251" s="139"/>
      <c r="R251" s="139"/>
      <c r="S251" s="139"/>
      <c r="T251" s="139"/>
      <c r="U251" s="139"/>
      <c r="V251" s="139"/>
      <c r="W251" s="139"/>
      <c r="X251" s="139"/>
      <c r="Y251" s="139"/>
      <c r="Z251" s="139"/>
      <c r="AA251" s="139"/>
      <c r="AB251" s="139"/>
      <c r="AC251" s="139"/>
      <c r="AD251" s="139"/>
      <c r="AE251" s="139"/>
      <c r="AF251" s="139"/>
      <c r="AG251" s="139"/>
      <c r="AH251" s="139"/>
    </row>
    <row r="252" spans="1:34" outlineLevel="1" x14ac:dyDescent="0.25">
      <c r="A252" s="121">
        <f t="shared" si="115"/>
        <v>36.5</v>
      </c>
      <c r="B252" s="122" t="str">
        <f t="shared" si="143"/>
        <v>Poste 026</v>
      </c>
      <c r="C252" s="141"/>
      <c r="D252" s="142"/>
      <c r="E252" s="142"/>
      <c r="F252" s="142"/>
      <c r="G252" s="143" t="e">
        <f t="shared" ref="G252" si="144">SUM(G249:G251)</f>
        <v>#N/A</v>
      </c>
      <c r="H252" s="138"/>
      <c r="I252" s="139"/>
      <c r="J252" s="139"/>
      <c r="K252" s="118">
        <v>36.500000000000007</v>
      </c>
      <c r="L252" s="140"/>
      <c r="M252" s="139"/>
      <c r="N252" s="139"/>
      <c r="O252" s="139"/>
      <c r="P252" s="139"/>
      <c r="Q252" s="139"/>
      <c r="R252" s="139"/>
      <c r="S252" s="139"/>
      <c r="T252" s="139"/>
      <c r="U252" s="139"/>
      <c r="V252" s="139"/>
      <c r="W252" s="139"/>
      <c r="X252" s="139"/>
      <c r="Y252" s="139"/>
      <c r="Z252" s="139"/>
      <c r="AA252" s="139"/>
      <c r="AB252" s="139"/>
      <c r="AC252" s="139"/>
      <c r="AD252" s="139"/>
      <c r="AE252" s="139"/>
      <c r="AF252" s="139"/>
      <c r="AG252" s="139"/>
      <c r="AH252" s="139"/>
    </row>
    <row r="253" spans="1:34" outlineLevel="1" x14ac:dyDescent="0.25">
      <c r="A253" s="121">
        <f t="shared" si="115"/>
        <v>36.6</v>
      </c>
      <c r="B253" s="122" t="str">
        <f t="shared" si="143"/>
        <v>Poste 026</v>
      </c>
      <c r="C253" s="141"/>
      <c r="D253" s="142"/>
      <c r="E253" s="142"/>
      <c r="F253" s="142"/>
      <c r="G253" s="144"/>
      <c r="H253" s="138"/>
      <c r="I253" s="139"/>
      <c r="J253" s="139"/>
      <c r="K253" s="118">
        <v>36.600000000000009</v>
      </c>
      <c r="L253" s="140"/>
      <c r="M253" s="139"/>
      <c r="N253" s="139"/>
      <c r="O253" s="139"/>
      <c r="P253" s="139"/>
      <c r="Q253" s="139"/>
      <c r="R253" s="139"/>
      <c r="S253" s="139"/>
      <c r="T253" s="139"/>
      <c r="U253" s="139"/>
      <c r="V253" s="139"/>
      <c r="W253" s="139"/>
      <c r="X253" s="139"/>
      <c r="Y253" s="139"/>
      <c r="Z253" s="139"/>
      <c r="AA253" s="139"/>
      <c r="AB253" s="139"/>
      <c r="AC253" s="139"/>
      <c r="AD253" s="139"/>
      <c r="AE253" s="139"/>
      <c r="AF253" s="139"/>
      <c r="AG253" s="139"/>
      <c r="AH253" s="139"/>
    </row>
    <row r="254" spans="1:34" ht="23.25" x14ac:dyDescent="0.25">
      <c r="A254" s="121">
        <f t="shared" si="115"/>
        <v>37</v>
      </c>
      <c r="B254" s="122" t="str">
        <f t="shared" ref="B254" si="145">C254</f>
        <v>Poste 027</v>
      </c>
      <c r="C254" s="123" t="str">
        <f>VLOOKUP(A254,Source!$A:$B,2,FALSE)</f>
        <v>Poste 027</v>
      </c>
      <c r="D254" s="124"/>
      <c r="E254" s="124"/>
      <c r="F254" s="124"/>
      <c r="G254" s="124"/>
      <c r="H254" s="118" t="e">
        <f t="shared" ref="H254" si="146">SUM(G256:G258)</f>
        <v>#N/A</v>
      </c>
      <c r="I254" s="139"/>
      <c r="J254" s="139"/>
      <c r="K254" s="118">
        <v>37</v>
      </c>
      <c r="L254" s="140"/>
      <c r="M254" s="139"/>
      <c r="N254" s="139"/>
      <c r="O254" s="139"/>
      <c r="P254" s="139"/>
      <c r="Q254" s="139"/>
      <c r="R254" s="139"/>
      <c r="S254" s="139"/>
      <c r="T254" s="139"/>
      <c r="U254" s="139"/>
      <c r="V254" s="139"/>
      <c r="W254" s="139"/>
      <c r="X254" s="139"/>
      <c r="Y254" s="139"/>
      <c r="Z254" s="139"/>
      <c r="AA254" s="139"/>
      <c r="AB254" s="139"/>
      <c r="AC254" s="139"/>
      <c r="AD254" s="139"/>
      <c r="AE254" s="139"/>
      <c r="AF254" s="139"/>
      <c r="AG254" s="139"/>
      <c r="AH254" s="139"/>
    </row>
    <row r="255" spans="1:34" outlineLevel="1" x14ac:dyDescent="0.25">
      <c r="A255" s="121">
        <f t="shared" si="115"/>
        <v>37.1</v>
      </c>
      <c r="B255" s="122" t="str">
        <f t="shared" ref="B255:B260" si="147">B254</f>
        <v>Poste 027</v>
      </c>
      <c r="C255" s="127" t="s">
        <v>0</v>
      </c>
      <c r="D255" s="128"/>
      <c r="E255" s="128"/>
      <c r="F255" s="129" t="s">
        <v>1</v>
      </c>
      <c r="G255" s="130" t="s">
        <v>2</v>
      </c>
      <c r="H255" s="131"/>
      <c r="I255" s="139"/>
      <c r="J255" s="139"/>
      <c r="K255" s="118">
        <v>37.1</v>
      </c>
      <c r="L255" s="140"/>
      <c r="M255" s="139"/>
      <c r="N255" s="139"/>
      <c r="O255" s="139"/>
      <c r="P255" s="139"/>
      <c r="Q255" s="139"/>
      <c r="R255" s="139"/>
      <c r="S255" s="139"/>
      <c r="T255" s="139"/>
      <c r="U255" s="139"/>
      <c r="V255" s="139"/>
      <c r="W255" s="139"/>
      <c r="X255" s="139"/>
      <c r="Y255" s="139"/>
      <c r="Z255" s="139"/>
      <c r="AA255" s="139"/>
      <c r="AB255" s="139"/>
      <c r="AC255" s="139"/>
      <c r="AD255" s="139"/>
      <c r="AE255" s="139"/>
      <c r="AF255" s="139"/>
      <c r="AG255" s="139"/>
      <c r="AH255" s="139"/>
    </row>
    <row r="256" spans="1:34" outlineLevel="1" x14ac:dyDescent="0.25">
      <c r="A256" s="121">
        <f t="shared" si="115"/>
        <v>37.200000000000003</v>
      </c>
      <c r="B256" s="122" t="str">
        <f t="shared" si="147"/>
        <v>Poste 027</v>
      </c>
      <c r="C256" s="135" t="s">
        <v>107</v>
      </c>
      <c r="D256" s="136"/>
      <c r="E256" s="136"/>
      <c r="F256" s="18"/>
      <c r="G256" s="137" t="e">
        <f>VLOOKUP(F256,Autonomie,2,FALSE)</f>
        <v>#N/A</v>
      </c>
      <c r="H256" s="138"/>
      <c r="I256" s="139"/>
      <c r="J256" s="139"/>
      <c r="K256" s="118">
        <v>37.200000000000003</v>
      </c>
      <c r="L256" s="140"/>
      <c r="M256" s="139"/>
      <c r="N256" s="139"/>
      <c r="O256" s="139"/>
      <c r="P256" s="139"/>
      <c r="Q256" s="139"/>
      <c r="R256" s="139"/>
      <c r="S256" s="139"/>
      <c r="T256" s="139"/>
      <c r="U256" s="139"/>
      <c r="V256" s="139"/>
      <c r="W256" s="139"/>
      <c r="X256" s="139"/>
      <c r="Y256" s="139"/>
      <c r="Z256" s="139"/>
      <c r="AA256" s="139"/>
      <c r="AB256" s="139"/>
      <c r="AC256" s="139"/>
      <c r="AD256" s="139"/>
      <c r="AE256" s="139"/>
      <c r="AF256" s="139"/>
      <c r="AG256" s="139"/>
      <c r="AH256" s="139"/>
    </row>
    <row r="257" spans="1:34" outlineLevel="1" x14ac:dyDescent="0.25">
      <c r="A257" s="121">
        <f t="shared" si="115"/>
        <v>37.299999999999997</v>
      </c>
      <c r="B257" s="122" t="str">
        <f t="shared" si="147"/>
        <v>Poste 027</v>
      </c>
      <c r="C257" s="135" t="s">
        <v>108</v>
      </c>
      <c r="D257" s="136"/>
      <c r="E257" s="136"/>
      <c r="F257" s="18"/>
      <c r="G257" s="137" t="e">
        <f>VLOOKUP(F257,Technicité,2,FALSE)</f>
        <v>#N/A</v>
      </c>
      <c r="H257" s="138"/>
      <c r="I257" s="139"/>
      <c r="J257" s="139"/>
      <c r="K257" s="118">
        <v>37.300000000000004</v>
      </c>
      <c r="L257" s="140"/>
      <c r="M257" s="139"/>
      <c r="N257" s="139"/>
      <c r="O257" s="139"/>
      <c r="P257" s="139"/>
      <c r="Q257" s="139"/>
      <c r="R257" s="139"/>
      <c r="S257" s="139"/>
      <c r="T257" s="139"/>
      <c r="U257" s="139"/>
      <c r="V257" s="139"/>
      <c r="W257" s="139"/>
      <c r="X257" s="139"/>
      <c r="Y257" s="139"/>
      <c r="Z257" s="139"/>
      <c r="AA257" s="139"/>
      <c r="AB257" s="139"/>
      <c r="AC257" s="139"/>
      <c r="AD257" s="139"/>
      <c r="AE257" s="139"/>
      <c r="AF257" s="139"/>
      <c r="AG257" s="139"/>
      <c r="AH257" s="139"/>
    </row>
    <row r="258" spans="1:34" outlineLevel="1" x14ac:dyDescent="0.25">
      <c r="A258" s="121">
        <f t="shared" si="115"/>
        <v>37.4</v>
      </c>
      <c r="B258" s="122" t="str">
        <f t="shared" si="147"/>
        <v>Poste 027</v>
      </c>
      <c r="C258" s="135" t="s">
        <v>130</v>
      </c>
      <c r="D258" s="136"/>
      <c r="E258" s="136"/>
      <c r="F258" s="18"/>
      <c r="G258" s="137" t="e">
        <f>VLOOKUP(F258,Expertise,2,FALSE)</f>
        <v>#N/A</v>
      </c>
      <c r="H258" s="138"/>
      <c r="I258" s="139"/>
      <c r="J258" s="139"/>
      <c r="K258" s="118">
        <v>37.400000000000006</v>
      </c>
      <c r="L258" s="140"/>
      <c r="M258" s="139"/>
      <c r="N258" s="139"/>
      <c r="O258" s="139"/>
      <c r="P258" s="139"/>
      <c r="Q258" s="139"/>
      <c r="R258" s="139"/>
      <c r="S258" s="139"/>
      <c r="T258" s="139"/>
      <c r="U258" s="139"/>
      <c r="V258" s="139"/>
      <c r="W258" s="139"/>
      <c r="X258" s="139"/>
      <c r="Y258" s="139"/>
      <c r="Z258" s="139"/>
      <c r="AA258" s="139"/>
      <c r="AB258" s="139"/>
      <c r="AC258" s="139"/>
      <c r="AD258" s="139"/>
      <c r="AE258" s="139"/>
      <c r="AF258" s="139"/>
      <c r="AG258" s="139"/>
      <c r="AH258" s="139"/>
    </row>
    <row r="259" spans="1:34" outlineLevel="1" x14ac:dyDescent="0.25">
      <c r="A259" s="121">
        <f t="shared" si="115"/>
        <v>37.5</v>
      </c>
      <c r="B259" s="122" t="str">
        <f t="shared" si="147"/>
        <v>Poste 027</v>
      </c>
      <c r="C259" s="141"/>
      <c r="D259" s="142"/>
      <c r="E259" s="142"/>
      <c r="F259" s="142"/>
      <c r="G259" s="143" t="e">
        <f t="shared" ref="G259" si="148">SUM(G256:G258)</f>
        <v>#N/A</v>
      </c>
      <c r="H259" s="138"/>
      <c r="I259" s="139"/>
      <c r="J259" s="139"/>
      <c r="K259" s="118">
        <v>37.500000000000007</v>
      </c>
      <c r="L259" s="140"/>
      <c r="M259" s="139"/>
      <c r="N259" s="139"/>
      <c r="O259" s="139"/>
      <c r="P259" s="139"/>
      <c r="Q259" s="139"/>
      <c r="R259" s="139"/>
      <c r="S259" s="139"/>
      <c r="T259" s="139"/>
      <c r="U259" s="139"/>
      <c r="V259" s="139"/>
      <c r="W259" s="139"/>
      <c r="X259" s="139"/>
      <c r="Y259" s="139"/>
      <c r="Z259" s="139"/>
      <c r="AA259" s="139"/>
      <c r="AB259" s="139"/>
      <c r="AC259" s="139"/>
      <c r="AD259" s="139"/>
      <c r="AE259" s="139"/>
      <c r="AF259" s="139"/>
      <c r="AG259" s="139"/>
      <c r="AH259" s="139"/>
    </row>
    <row r="260" spans="1:34" outlineLevel="1" x14ac:dyDescent="0.25">
      <c r="A260" s="121">
        <f t="shared" si="115"/>
        <v>37.6</v>
      </c>
      <c r="B260" s="122" t="str">
        <f t="shared" si="147"/>
        <v>Poste 027</v>
      </c>
      <c r="C260" s="141"/>
      <c r="D260" s="142"/>
      <c r="E260" s="142"/>
      <c r="F260" s="142"/>
      <c r="G260" s="144"/>
      <c r="H260" s="138"/>
      <c r="I260" s="139"/>
      <c r="J260" s="139"/>
      <c r="K260" s="118">
        <v>37.600000000000009</v>
      </c>
      <c r="L260" s="140"/>
      <c r="M260" s="139"/>
      <c r="N260" s="139"/>
      <c r="O260" s="139"/>
      <c r="P260" s="139"/>
      <c r="Q260" s="139"/>
      <c r="R260" s="139"/>
      <c r="S260" s="139"/>
      <c r="T260" s="139"/>
      <c r="U260" s="139"/>
      <c r="V260" s="139"/>
      <c r="W260" s="139"/>
      <c r="X260" s="139"/>
      <c r="Y260" s="139"/>
      <c r="Z260" s="139"/>
      <c r="AA260" s="139"/>
      <c r="AB260" s="139"/>
      <c r="AC260" s="139"/>
      <c r="AD260" s="139"/>
      <c r="AE260" s="139"/>
      <c r="AF260" s="139"/>
      <c r="AG260" s="139"/>
      <c r="AH260" s="139"/>
    </row>
    <row r="261" spans="1:34" ht="23.25" x14ac:dyDescent="0.25">
      <c r="A261" s="121">
        <f t="shared" si="115"/>
        <v>38</v>
      </c>
      <c r="B261" s="122" t="str">
        <f t="shared" ref="B261" si="149">C261</f>
        <v>Poste 028</v>
      </c>
      <c r="C261" s="123" t="str">
        <f>VLOOKUP(A261,Source!$A:$B,2,FALSE)</f>
        <v>Poste 028</v>
      </c>
      <c r="D261" s="124"/>
      <c r="E261" s="124"/>
      <c r="F261" s="124"/>
      <c r="G261" s="124"/>
      <c r="H261" s="118" t="e">
        <f t="shared" ref="H261" si="150">SUM(G263:G265)</f>
        <v>#N/A</v>
      </c>
      <c r="I261" s="139"/>
      <c r="J261" s="139"/>
      <c r="K261" s="118">
        <v>38</v>
      </c>
      <c r="L261" s="140"/>
      <c r="M261" s="139"/>
      <c r="N261" s="139"/>
      <c r="O261" s="139"/>
      <c r="P261" s="139"/>
      <c r="Q261" s="139"/>
      <c r="R261" s="139"/>
      <c r="S261" s="139"/>
      <c r="T261" s="139"/>
      <c r="U261" s="139"/>
      <c r="V261" s="139"/>
      <c r="W261" s="139"/>
      <c r="X261" s="139"/>
      <c r="Y261" s="139"/>
      <c r="Z261" s="139"/>
      <c r="AA261" s="139"/>
      <c r="AB261" s="139"/>
      <c r="AC261" s="139"/>
      <c r="AD261" s="139"/>
      <c r="AE261" s="139"/>
      <c r="AF261" s="139"/>
      <c r="AG261" s="139"/>
      <c r="AH261" s="139"/>
    </row>
    <row r="262" spans="1:34" outlineLevel="1" x14ac:dyDescent="0.25">
      <c r="A262" s="121">
        <f t="shared" si="115"/>
        <v>38.1</v>
      </c>
      <c r="B262" s="122" t="str">
        <f t="shared" ref="B262:B267" si="151">B261</f>
        <v>Poste 028</v>
      </c>
      <c r="C262" s="127" t="s">
        <v>0</v>
      </c>
      <c r="D262" s="128"/>
      <c r="E262" s="128"/>
      <c r="F262" s="129" t="s">
        <v>1</v>
      </c>
      <c r="G262" s="130" t="s">
        <v>2</v>
      </c>
      <c r="H262" s="131"/>
      <c r="I262" s="139"/>
      <c r="J262" s="139"/>
      <c r="K262" s="118">
        <v>38.1</v>
      </c>
      <c r="L262" s="140"/>
      <c r="M262" s="139"/>
      <c r="N262" s="139"/>
      <c r="O262" s="139"/>
      <c r="P262" s="139"/>
      <c r="Q262" s="139"/>
      <c r="R262" s="139"/>
      <c r="S262" s="139"/>
      <c r="T262" s="139"/>
      <c r="U262" s="139"/>
      <c r="V262" s="139"/>
      <c r="W262" s="139"/>
      <c r="X262" s="139"/>
      <c r="Y262" s="139"/>
      <c r="Z262" s="139"/>
      <c r="AA262" s="139"/>
      <c r="AB262" s="139"/>
      <c r="AC262" s="139"/>
      <c r="AD262" s="139"/>
      <c r="AE262" s="139"/>
      <c r="AF262" s="139"/>
      <c r="AG262" s="139"/>
      <c r="AH262" s="139"/>
    </row>
    <row r="263" spans="1:34" outlineLevel="1" x14ac:dyDescent="0.25">
      <c r="A263" s="121">
        <f t="shared" si="115"/>
        <v>38.200000000000003</v>
      </c>
      <c r="B263" s="122" t="str">
        <f t="shared" si="151"/>
        <v>Poste 028</v>
      </c>
      <c r="C263" s="135" t="s">
        <v>107</v>
      </c>
      <c r="D263" s="136"/>
      <c r="E263" s="136"/>
      <c r="F263" s="18"/>
      <c r="G263" s="137" t="e">
        <f>VLOOKUP(F263,Autonomie,2,FALSE)</f>
        <v>#N/A</v>
      </c>
      <c r="H263" s="138"/>
      <c r="I263" s="139"/>
      <c r="J263" s="139"/>
      <c r="K263" s="118">
        <v>38.200000000000003</v>
      </c>
      <c r="L263" s="140"/>
      <c r="M263" s="139"/>
      <c r="N263" s="139"/>
      <c r="O263" s="139"/>
      <c r="P263" s="139"/>
      <c r="Q263" s="139"/>
      <c r="R263" s="139"/>
      <c r="S263" s="139"/>
      <c r="T263" s="139"/>
      <c r="U263" s="139"/>
      <c r="V263" s="139"/>
      <c r="W263" s="139"/>
      <c r="X263" s="139"/>
      <c r="Y263" s="139"/>
      <c r="Z263" s="139"/>
      <c r="AA263" s="139"/>
      <c r="AB263" s="139"/>
      <c r="AC263" s="139"/>
      <c r="AD263" s="139"/>
      <c r="AE263" s="139"/>
      <c r="AF263" s="139"/>
      <c r="AG263" s="139"/>
      <c r="AH263" s="139"/>
    </row>
    <row r="264" spans="1:34" outlineLevel="1" x14ac:dyDescent="0.25">
      <c r="A264" s="121">
        <f t="shared" si="115"/>
        <v>38.299999999999997</v>
      </c>
      <c r="B264" s="122" t="str">
        <f t="shared" si="151"/>
        <v>Poste 028</v>
      </c>
      <c r="C264" s="135" t="s">
        <v>108</v>
      </c>
      <c r="D264" s="136"/>
      <c r="E264" s="136"/>
      <c r="F264" s="18"/>
      <c r="G264" s="137" t="e">
        <f>VLOOKUP(F264,Technicité,2,FALSE)</f>
        <v>#N/A</v>
      </c>
      <c r="H264" s="138"/>
      <c r="I264" s="139"/>
      <c r="J264" s="139"/>
      <c r="K264" s="118">
        <v>38.300000000000004</v>
      </c>
      <c r="L264" s="140"/>
      <c r="M264" s="139"/>
      <c r="N264" s="139"/>
      <c r="O264" s="139"/>
      <c r="P264" s="139"/>
      <c r="Q264" s="139"/>
      <c r="R264" s="139"/>
      <c r="S264" s="139"/>
      <c r="T264" s="139"/>
      <c r="U264" s="139"/>
      <c r="V264" s="139"/>
      <c r="W264" s="139"/>
      <c r="X264" s="139"/>
      <c r="Y264" s="139"/>
      <c r="Z264" s="139"/>
      <c r="AA264" s="139"/>
      <c r="AB264" s="139"/>
      <c r="AC264" s="139"/>
      <c r="AD264" s="139"/>
      <c r="AE264" s="139"/>
      <c r="AF264" s="139"/>
      <c r="AG264" s="139"/>
      <c r="AH264" s="139"/>
    </row>
    <row r="265" spans="1:34" outlineLevel="1" x14ac:dyDescent="0.25">
      <c r="A265" s="121">
        <f t="shared" ref="A265:A328" si="152">_xlfn.NUMBERVALUE(K265)</f>
        <v>38.4</v>
      </c>
      <c r="B265" s="122" t="str">
        <f t="shared" si="151"/>
        <v>Poste 028</v>
      </c>
      <c r="C265" s="135" t="s">
        <v>130</v>
      </c>
      <c r="D265" s="136"/>
      <c r="E265" s="136"/>
      <c r="F265" s="18"/>
      <c r="G265" s="137" t="e">
        <f>VLOOKUP(F265,Expertise,2,FALSE)</f>
        <v>#N/A</v>
      </c>
      <c r="H265" s="138"/>
      <c r="I265" s="139"/>
      <c r="J265" s="139"/>
      <c r="K265" s="118">
        <v>38.400000000000006</v>
      </c>
      <c r="L265" s="140"/>
      <c r="M265" s="139"/>
      <c r="N265" s="139"/>
      <c r="O265" s="139"/>
      <c r="P265" s="139"/>
      <c r="Q265" s="139"/>
      <c r="R265" s="139"/>
      <c r="S265" s="139"/>
      <c r="T265" s="139"/>
      <c r="U265" s="139"/>
      <c r="V265" s="139"/>
      <c r="W265" s="139"/>
      <c r="X265" s="139"/>
      <c r="Y265" s="139"/>
      <c r="Z265" s="139"/>
      <c r="AA265" s="139"/>
      <c r="AB265" s="139"/>
      <c r="AC265" s="139"/>
      <c r="AD265" s="139"/>
      <c r="AE265" s="139"/>
      <c r="AF265" s="139"/>
      <c r="AG265" s="139"/>
      <c r="AH265" s="139"/>
    </row>
    <row r="266" spans="1:34" outlineLevel="1" x14ac:dyDescent="0.25">
      <c r="A266" s="121">
        <f t="shared" si="152"/>
        <v>38.5</v>
      </c>
      <c r="B266" s="122" t="str">
        <f t="shared" si="151"/>
        <v>Poste 028</v>
      </c>
      <c r="C266" s="141"/>
      <c r="D266" s="142"/>
      <c r="E266" s="142"/>
      <c r="F266" s="142"/>
      <c r="G266" s="143" t="e">
        <f t="shared" ref="G266" si="153">SUM(G263:G265)</f>
        <v>#N/A</v>
      </c>
      <c r="H266" s="138"/>
      <c r="I266" s="139"/>
      <c r="J266" s="139"/>
      <c r="K266" s="118">
        <v>38.500000000000007</v>
      </c>
      <c r="L266" s="140"/>
      <c r="M266" s="139"/>
      <c r="N266" s="139"/>
      <c r="O266" s="139"/>
      <c r="P266" s="139"/>
      <c r="Q266" s="139"/>
      <c r="R266" s="139"/>
      <c r="S266" s="139"/>
      <c r="T266" s="139"/>
      <c r="U266" s="139"/>
      <c r="V266" s="139"/>
      <c r="W266" s="139"/>
      <c r="X266" s="139"/>
      <c r="Y266" s="139"/>
      <c r="Z266" s="139"/>
      <c r="AA266" s="139"/>
      <c r="AB266" s="139"/>
      <c r="AC266" s="139"/>
      <c r="AD266" s="139"/>
      <c r="AE266" s="139"/>
      <c r="AF266" s="139"/>
      <c r="AG266" s="139"/>
      <c r="AH266" s="139"/>
    </row>
    <row r="267" spans="1:34" outlineLevel="1" x14ac:dyDescent="0.25">
      <c r="A267" s="121">
        <f t="shared" si="152"/>
        <v>38.6</v>
      </c>
      <c r="B267" s="122" t="str">
        <f t="shared" si="151"/>
        <v>Poste 028</v>
      </c>
      <c r="C267" s="141"/>
      <c r="D267" s="142"/>
      <c r="E267" s="142"/>
      <c r="F267" s="142"/>
      <c r="G267" s="144"/>
      <c r="H267" s="138"/>
      <c r="I267" s="139"/>
      <c r="J267" s="139"/>
      <c r="K267" s="118">
        <v>38.600000000000009</v>
      </c>
      <c r="L267" s="140"/>
      <c r="M267" s="139"/>
      <c r="N267" s="139"/>
      <c r="O267" s="139"/>
      <c r="P267" s="139"/>
      <c r="Q267" s="139"/>
      <c r="R267" s="139"/>
      <c r="S267" s="139"/>
      <c r="T267" s="139"/>
      <c r="U267" s="139"/>
      <c r="V267" s="139"/>
      <c r="W267" s="139"/>
      <c r="X267" s="139"/>
      <c r="Y267" s="139"/>
      <c r="Z267" s="139"/>
      <c r="AA267" s="139"/>
      <c r="AB267" s="139"/>
      <c r="AC267" s="139"/>
      <c r="AD267" s="139"/>
      <c r="AE267" s="139"/>
      <c r="AF267" s="139"/>
      <c r="AG267" s="139"/>
      <c r="AH267" s="139"/>
    </row>
    <row r="268" spans="1:34" ht="23.25" x14ac:dyDescent="0.25">
      <c r="A268" s="121">
        <f t="shared" si="152"/>
        <v>39</v>
      </c>
      <c r="B268" s="122" t="str">
        <f t="shared" ref="B268" si="154">C268</f>
        <v>Poste 029</v>
      </c>
      <c r="C268" s="123" t="str">
        <f>VLOOKUP(A268,Source!$A:$B,2,FALSE)</f>
        <v>Poste 029</v>
      </c>
      <c r="D268" s="124"/>
      <c r="E268" s="124"/>
      <c r="F268" s="124"/>
      <c r="G268" s="124"/>
      <c r="H268" s="118" t="e">
        <f t="shared" ref="H268" si="155">SUM(G270:G272)</f>
        <v>#N/A</v>
      </c>
      <c r="I268" s="139"/>
      <c r="J268" s="139"/>
      <c r="K268" s="118">
        <v>39</v>
      </c>
      <c r="L268" s="140"/>
      <c r="M268" s="139"/>
      <c r="N268" s="139"/>
      <c r="O268" s="139"/>
      <c r="P268" s="139"/>
      <c r="Q268" s="139"/>
      <c r="R268" s="139"/>
      <c r="S268" s="139"/>
      <c r="T268" s="139"/>
      <c r="U268" s="139"/>
      <c r="V268" s="139"/>
      <c r="W268" s="139"/>
      <c r="X268" s="139"/>
      <c r="Y268" s="139"/>
      <c r="Z268" s="139"/>
      <c r="AA268" s="139"/>
      <c r="AB268" s="139"/>
      <c r="AC268" s="139"/>
      <c r="AD268" s="139"/>
      <c r="AE268" s="139"/>
      <c r="AF268" s="139"/>
      <c r="AG268" s="139"/>
      <c r="AH268" s="139"/>
    </row>
    <row r="269" spans="1:34" outlineLevel="1" x14ac:dyDescent="0.25">
      <c r="A269" s="121">
        <f t="shared" si="152"/>
        <v>39.1</v>
      </c>
      <c r="B269" s="122" t="str">
        <f t="shared" ref="B269:B274" si="156">B268</f>
        <v>Poste 029</v>
      </c>
      <c r="C269" s="127" t="s">
        <v>0</v>
      </c>
      <c r="D269" s="128"/>
      <c r="E269" s="128"/>
      <c r="F269" s="129" t="s">
        <v>1</v>
      </c>
      <c r="G269" s="130" t="s">
        <v>2</v>
      </c>
      <c r="H269" s="131"/>
      <c r="I269" s="139"/>
      <c r="J269" s="139"/>
      <c r="K269" s="118">
        <v>39.1</v>
      </c>
      <c r="L269" s="140"/>
      <c r="M269" s="139"/>
      <c r="N269" s="139"/>
      <c r="O269" s="139"/>
      <c r="P269" s="139"/>
      <c r="Q269" s="139"/>
      <c r="R269" s="139"/>
      <c r="S269" s="139"/>
      <c r="T269" s="139"/>
      <c r="U269" s="139"/>
      <c r="V269" s="139"/>
      <c r="W269" s="139"/>
      <c r="X269" s="139"/>
      <c r="Y269" s="139"/>
      <c r="Z269" s="139"/>
      <c r="AA269" s="139"/>
      <c r="AB269" s="139"/>
      <c r="AC269" s="139"/>
      <c r="AD269" s="139"/>
      <c r="AE269" s="139"/>
      <c r="AF269" s="139"/>
      <c r="AG269" s="139"/>
      <c r="AH269" s="139"/>
    </row>
    <row r="270" spans="1:34" outlineLevel="1" x14ac:dyDescent="0.25">
      <c r="A270" s="121">
        <f t="shared" si="152"/>
        <v>39.200000000000003</v>
      </c>
      <c r="B270" s="122" t="str">
        <f t="shared" si="156"/>
        <v>Poste 029</v>
      </c>
      <c r="C270" s="135" t="s">
        <v>107</v>
      </c>
      <c r="D270" s="136"/>
      <c r="E270" s="136"/>
      <c r="F270" s="18"/>
      <c r="G270" s="137" t="e">
        <f>VLOOKUP(F270,Autonomie,2,FALSE)</f>
        <v>#N/A</v>
      </c>
      <c r="H270" s="138"/>
      <c r="I270" s="139"/>
      <c r="J270" s="139"/>
      <c r="K270" s="118">
        <v>39.200000000000003</v>
      </c>
      <c r="L270" s="140"/>
      <c r="M270" s="139"/>
      <c r="N270" s="139"/>
      <c r="O270" s="139"/>
      <c r="P270" s="139"/>
      <c r="Q270" s="139"/>
      <c r="R270" s="139"/>
      <c r="S270" s="139"/>
      <c r="T270" s="139"/>
      <c r="U270" s="139"/>
      <c r="V270" s="139"/>
      <c r="W270" s="139"/>
      <c r="X270" s="139"/>
      <c r="Y270" s="139"/>
      <c r="Z270" s="139"/>
      <c r="AA270" s="139"/>
      <c r="AB270" s="139"/>
      <c r="AC270" s="139"/>
      <c r="AD270" s="139"/>
      <c r="AE270" s="139"/>
      <c r="AF270" s="139"/>
      <c r="AG270" s="139"/>
      <c r="AH270" s="139"/>
    </row>
    <row r="271" spans="1:34" outlineLevel="1" x14ac:dyDescent="0.25">
      <c r="A271" s="121">
        <f t="shared" si="152"/>
        <v>39.299999999999997</v>
      </c>
      <c r="B271" s="122" t="str">
        <f t="shared" si="156"/>
        <v>Poste 029</v>
      </c>
      <c r="C271" s="135" t="s">
        <v>108</v>
      </c>
      <c r="D271" s="136"/>
      <c r="E271" s="136"/>
      <c r="F271" s="18"/>
      <c r="G271" s="137" t="e">
        <f>VLOOKUP(F271,Technicité,2,FALSE)</f>
        <v>#N/A</v>
      </c>
      <c r="H271" s="138"/>
      <c r="I271" s="139"/>
      <c r="J271" s="139"/>
      <c r="K271" s="118">
        <v>39.300000000000004</v>
      </c>
      <c r="L271" s="140"/>
      <c r="M271" s="139"/>
      <c r="N271" s="139"/>
      <c r="O271" s="139"/>
      <c r="P271" s="139"/>
      <c r="Q271" s="139"/>
      <c r="R271" s="139"/>
      <c r="S271" s="139"/>
      <c r="T271" s="139"/>
      <c r="U271" s="139"/>
      <c r="V271" s="139"/>
      <c r="W271" s="139"/>
      <c r="X271" s="139"/>
      <c r="Y271" s="139"/>
      <c r="Z271" s="139"/>
      <c r="AA271" s="139"/>
      <c r="AB271" s="139"/>
      <c r="AC271" s="139"/>
      <c r="AD271" s="139"/>
      <c r="AE271" s="139"/>
      <c r="AF271" s="139"/>
      <c r="AG271" s="139"/>
      <c r="AH271" s="139"/>
    </row>
    <row r="272" spans="1:34" outlineLevel="1" x14ac:dyDescent="0.25">
      <c r="A272" s="121">
        <f t="shared" si="152"/>
        <v>39.4</v>
      </c>
      <c r="B272" s="122" t="str">
        <f t="shared" si="156"/>
        <v>Poste 029</v>
      </c>
      <c r="C272" s="135" t="s">
        <v>130</v>
      </c>
      <c r="D272" s="136"/>
      <c r="E272" s="136"/>
      <c r="F272" s="18"/>
      <c r="G272" s="137" t="e">
        <f>VLOOKUP(F272,Expertise,2,FALSE)</f>
        <v>#N/A</v>
      </c>
      <c r="H272" s="138"/>
      <c r="I272" s="139"/>
      <c r="J272" s="139"/>
      <c r="K272" s="118">
        <v>39.400000000000006</v>
      </c>
      <c r="L272" s="140"/>
      <c r="M272" s="139"/>
      <c r="N272" s="139"/>
      <c r="O272" s="139"/>
      <c r="P272" s="139"/>
      <c r="Q272" s="139"/>
      <c r="R272" s="139"/>
      <c r="S272" s="139"/>
      <c r="T272" s="139"/>
      <c r="U272" s="139"/>
      <c r="V272" s="139"/>
      <c r="W272" s="139"/>
      <c r="X272" s="139"/>
      <c r="Y272" s="139"/>
      <c r="Z272" s="139"/>
      <c r="AA272" s="139"/>
      <c r="AB272" s="139"/>
      <c r="AC272" s="139"/>
      <c r="AD272" s="139"/>
      <c r="AE272" s="139"/>
      <c r="AF272" s="139"/>
      <c r="AG272" s="139"/>
      <c r="AH272" s="139"/>
    </row>
    <row r="273" spans="1:34" outlineLevel="1" x14ac:dyDescent="0.25">
      <c r="A273" s="121">
        <f t="shared" si="152"/>
        <v>39.5</v>
      </c>
      <c r="B273" s="122" t="str">
        <f t="shared" si="156"/>
        <v>Poste 029</v>
      </c>
      <c r="C273" s="141"/>
      <c r="D273" s="142"/>
      <c r="E273" s="142"/>
      <c r="F273" s="142"/>
      <c r="G273" s="143" t="e">
        <f t="shared" ref="G273" si="157">SUM(G270:G272)</f>
        <v>#N/A</v>
      </c>
      <c r="H273" s="138"/>
      <c r="I273" s="139"/>
      <c r="J273" s="139"/>
      <c r="K273" s="118">
        <v>39.500000000000007</v>
      </c>
      <c r="L273" s="140"/>
      <c r="M273" s="139"/>
      <c r="N273" s="139"/>
      <c r="O273" s="139"/>
      <c r="P273" s="139"/>
      <c r="Q273" s="139"/>
      <c r="R273" s="139"/>
      <c r="S273" s="139"/>
      <c r="T273" s="139"/>
      <c r="U273" s="139"/>
      <c r="V273" s="139"/>
      <c r="W273" s="139"/>
      <c r="X273" s="139"/>
      <c r="Y273" s="139"/>
      <c r="Z273" s="139"/>
      <c r="AA273" s="139"/>
      <c r="AB273" s="139"/>
      <c r="AC273" s="139"/>
      <c r="AD273" s="139"/>
      <c r="AE273" s="139"/>
      <c r="AF273" s="139"/>
      <c r="AG273" s="139"/>
      <c r="AH273" s="139"/>
    </row>
    <row r="274" spans="1:34" outlineLevel="1" x14ac:dyDescent="0.25">
      <c r="A274" s="121">
        <f t="shared" si="152"/>
        <v>39.6</v>
      </c>
      <c r="B274" s="122" t="str">
        <f t="shared" si="156"/>
        <v>Poste 029</v>
      </c>
      <c r="C274" s="141"/>
      <c r="D274" s="142"/>
      <c r="E274" s="142"/>
      <c r="F274" s="142"/>
      <c r="G274" s="144"/>
      <c r="H274" s="138"/>
      <c r="I274" s="139"/>
      <c r="J274" s="139"/>
      <c r="K274" s="118">
        <v>39.600000000000009</v>
      </c>
      <c r="L274" s="140"/>
      <c r="M274" s="139"/>
      <c r="N274" s="139"/>
      <c r="O274" s="139"/>
      <c r="P274" s="139"/>
      <c r="Q274" s="139"/>
      <c r="R274" s="139"/>
      <c r="S274" s="139"/>
      <c r="T274" s="139"/>
      <c r="U274" s="139"/>
      <c r="V274" s="139"/>
      <c r="W274" s="139"/>
      <c r="X274" s="139"/>
      <c r="Y274" s="139"/>
      <c r="Z274" s="139"/>
      <c r="AA274" s="139"/>
      <c r="AB274" s="139"/>
      <c r="AC274" s="139"/>
      <c r="AD274" s="139"/>
      <c r="AE274" s="139"/>
      <c r="AF274" s="139"/>
      <c r="AG274" s="139"/>
      <c r="AH274" s="139"/>
    </row>
    <row r="275" spans="1:34" ht="23.25" x14ac:dyDescent="0.25">
      <c r="A275" s="121">
        <f t="shared" si="152"/>
        <v>40</v>
      </c>
      <c r="B275" s="122" t="str">
        <f t="shared" ref="B275" si="158">C275</f>
        <v>Poste 030</v>
      </c>
      <c r="C275" s="123" t="str">
        <f>VLOOKUP(A275,Source!$A:$B,2,FALSE)</f>
        <v>Poste 030</v>
      </c>
      <c r="D275" s="124"/>
      <c r="E275" s="124"/>
      <c r="F275" s="124"/>
      <c r="G275" s="124"/>
      <c r="H275" s="118" t="e">
        <f t="shared" ref="H275" si="159">SUM(G277:G279)</f>
        <v>#N/A</v>
      </c>
      <c r="I275" s="139"/>
      <c r="J275" s="139"/>
      <c r="K275" s="118">
        <v>40</v>
      </c>
      <c r="L275" s="140"/>
      <c r="M275" s="139"/>
      <c r="N275" s="139"/>
      <c r="O275" s="139"/>
      <c r="P275" s="139"/>
      <c r="Q275" s="139"/>
      <c r="R275" s="139"/>
      <c r="S275" s="139"/>
      <c r="T275" s="139"/>
      <c r="U275" s="139"/>
      <c r="V275" s="139"/>
      <c r="W275" s="139"/>
      <c r="X275" s="139"/>
      <c r="Y275" s="139"/>
      <c r="Z275" s="139"/>
      <c r="AA275" s="139"/>
      <c r="AB275" s="139"/>
      <c r="AC275" s="139"/>
      <c r="AD275" s="139"/>
      <c r="AE275" s="139"/>
      <c r="AF275" s="139"/>
      <c r="AG275" s="139"/>
      <c r="AH275" s="139"/>
    </row>
    <row r="276" spans="1:34" outlineLevel="1" x14ac:dyDescent="0.25">
      <c r="A276" s="121">
        <f t="shared" si="152"/>
        <v>40.1</v>
      </c>
      <c r="B276" s="122" t="str">
        <f t="shared" ref="B276:B281" si="160">B275</f>
        <v>Poste 030</v>
      </c>
      <c r="C276" s="127" t="s">
        <v>0</v>
      </c>
      <c r="D276" s="128"/>
      <c r="E276" s="128"/>
      <c r="F276" s="129" t="s">
        <v>1</v>
      </c>
      <c r="G276" s="130" t="s">
        <v>2</v>
      </c>
      <c r="H276" s="131"/>
      <c r="I276" s="139"/>
      <c r="J276" s="139"/>
      <c r="K276" s="118">
        <v>40.1</v>
      </c>
      <c r="L276" s="140"/>
      <c r="M276" s="139"/>
      <c r="N276" s="139"/>
      <c r="O276" s="139"/>
      <c r="P276" s="139"/>
      <c r="Q276" s="139"/>
      <c r="R276" s="139"/>
      <c r="S276" s="139"/>
      <c r="T276" s="139"/>
      <c r="U276" s="139"/>
      <c r="V276" s="139"/>
      <c r="W276" s="139"/>
      <c r="X276" s="139"/>
      <c r="Y276" s="139"/>
      <c r="Z276" s="139"/>
      <c r="AA276" s="139"/>
      <c r="AB276" s="139"/>
      <c r="AC276" s="139"/>
      <c r="AD276" s="139"/>
      <c r="AE276" s="139"/>
      <c r="AF276" s="139"/>
      <c r="AG276" s="139"/>
      <c r="AH276" s="139"/>
    </row>
    <row r="277" spans="1:34" outlineLevel="1" x14ac:dyDescent="0.25">
      <c r="A277" s="121">
        <f t="shared" si="152"/>
        <v>40.200000000000003</v>
      </c>
      <c r="B277" s="122" t="str">
        <f t="shared" si="160"/>
        <v>Poste 030</v>
      </c>
      <c r="C277" s="135" t="s">
        <v>107</v>
      </c>
      <c r="D277" s="136"/>
      <c r="E277" s="136"/>
      <c r="F277" s="18"/>
      <c r="G277" s="137" t="e">
        <f>VLOOKUP(F277,Autonomie,2,FALSE)</f>
        <v>#N/A</v>
      </c>
      <c r="H277" s="138"/>
      <c r="I277" s="139"/>
      <c r="J277" s="139"/>
      <c r="K277" s="118">
        <v>40.200000000000003</v>
      </c>
      <c r="L277" s="140"/>
      <c r="M277" s="139"/>
      <c r="N277" s="139"/>
      <c r="O277" s="139"/>
      <c r="P277" s="139"/>
      <c r="Q277" s="139"/>
      <c r="R277" s="139"/>
      <c r="S277" s="139"/>
      <c r="T277" s="139"/>
      <c r="U277" s="139"/>
      <c r="V277" s="139"/>
      <c r="W277" s="139"/>
      <c r="X277" s="139"/>
      <c r="Y277" s="139"/>
      <c r="Z277" s="139"/>
      <c r="AA277" s="139"/>
      <c r="AB277" s="139"/>
      <c r="AC277" s="139"/>
      <c r="AD277" s="139"/>
      <c r="AE277" s="139"/>
      <c r="AF277" s="139"/>
      <c r="AG277" s="139"/>
      <c r="AH277" s="139"/>
    </row>
    <row r="278" spans="1:34" outlineLevel="1" x14ac:dyDescent="0.25">
      <c r="A278" s="121">
        <f t="shared" si="152"/>
        <v>40.299999999999997</v>
      </c>
      <c r="B278" s="122" t="str">
        <f t="shared" si="160"/>
        <v>Poste 030</v>
      </c>
      <c r="C278" s="135" t="s">
        <v>108</v>
      </c>
      <c r="D278" s="136"/>
      <c r="E278" s="136"/>
      <c r="F278" s="18"/>
      <c r="G278" s="137" t="e">
        <f>VLOOKUP(F278,Technicité,2,FALSE)</f>
        <v>#N/A</v>
      </c>
      <c r="H278" s="138"/>
      <c r="I278" s="139"/>
      <c r="J278" s="139"/>
      <c r="K278" s="118">
        <v>40.300000000000004</v>
      </c>
      <c r="L278" s="140"/>
      <c r="M278" s="139"/>
      <c r="N278" s="139"/>
      <c r="O278" s="139"/>
      <c r="P278" s="139"/>
      <c r="Q278" s="139"/>
      <c r="R278" s="139"/>
      <c r="S278" s="139"/>
      <c r="T278" s="139"/>
      <c r="U278" s="139"/>
      <c r="V278" s="139"/>
      <c r="W278" s="139"/>
      <c r="X278" s="139"/>
      <c r="Y278" s="139"/>
      <c r="Z278" s="139"/>
      <c r="AA278" s="139"/>
      <c r="AB278" s="139"/>
      <c r="AC278" s="139"/>
      <c r="AD278" s="139"/>
      <c r="AE278" s="139"/>
      <c r="AF278" s="139"/>
      <c r="AG278" s="139"/>
      <c r="AH278" s="139"/>
    </row>
    <row r="279" spans="1:34" outlineLevel="1" x14ac:dyDescent="0.25">
      <c r="A279" s="121">
        <f t="shared" si="152"/>
        <v>40.4</v>
      </c>
      <c r="B279" s="122" t="str">
        <f t="shared" si="160"/>
        <v>Poste 030</v>
      </c>
      <c r="C279" s="135" t="s">
        <v>130</v>
      </c>
      <c r="D279" s="136"/>
      <c r="E279" s="136"/>
      <c r="F279" s="18"/>
      <c r="G279" s="137" t="e">
        <f>VLOOKUP(F279,Expertise,2,FALSE)</f>
        <v>#N/A</v>
      </c>
      <c r="H279" s="138"/>
      <c r="I279" s="139"/>
      <c r="J279" s="139"/>
      <c r="K279" s="118">
        <v>40.400000000000006</v>
      </c>
      <c r="L279" s="140"/>
      <c r="M279" s="139"/>
      <c r="N279" s="139"/>
      <c r="O279" s="139"/>
      <c r="P279" s="139"/>
      <c r="Q279" s="139"/>
      <c r="R279" s="139"/>
      <c r="S279" s="139"/>
      <c r="T279" s="139"/>
      <c r="U279" s="139"/>
      <c r="V279" s="139"/>
      <c r="W279" s="139"/>
      <c r="X279" s="139"/>
      <c r="Y279" s="139"/>
      <c r="Z279" s="139"/>
      <c r="AA279" s="139"/>
      <c r="AB279" s="139"/>
      <c r="AC279" s="139"/>
      <c r="AD279" s="139"/>
      <c r="AE279" s="139"/>
      <c r="AF279" s="139"/>
      <c r="AG279" s="139"/>
      <c r="AH279" s="139"/>
    </row>
    <row r="280" spans="1:34" outlineLevel="1" x14ac:dyDescent="0.25">
      <c r="A280" s="121">
        <f t="shared" si="152"/>
        <v>40.5</v>
      </c>
      <c r="B280" s="122" t="str">
        <f t="shared" si="160"/>
        <v>Poste 030</v>
      </c>
      <c r="C280" s="141"/>
      <c r="D280" s="142"/>
      <c r="E280" s="142"/>
      <c r="F280" s="142"/>
      <c r="G280" s="143" t="e">
        <f t="shared" ref="G280" si="161">SUM(G277:G279)</f>
        <v>#N/A</v>
      </c>
      <c r="H280" s="138"/>
      <c r="I280" s="139"/>
      <c r="J280" s="139"/>
      <c r="K280" s="118">
        <v>40.500000000000007</v>
      </c>
      <c r="L280" s="140"/>
      <c r="M280" s="139"/>
      <c r="N280" s="139"/>
      <c r="O280" s="139"/>
      <c r="P280" s="139"/>
      <c r="Q280" s="139"/>
      <c r="R280" s="139"/>
      <c r="S280" s="139"/>
      <c r="T280" s="139"/>
      <c r="U280" s="139"/>
      <c r="V280" s="139"/>
      <c r="W280" s="139"/>
      <c r="X280" s="139"/>
      <c r="Y280" s="139"/>
      <c r="Z280" s="139"/>
      <c r="AA280" s="139"/>
      <c r="AB280" s="139"/>
      <c r="AC280" s="139"/>
      <c r="AD280" s="139"/>
      <c r="AE280" s="139"/>
      <c r="AF280" s="139"/>
      <c r="AG280" s="139"/>
      <c r="AH280" s="139"/>
    </row>
    <row r="281" spans="1:34" outlineLevel="1" x14ac:dyDescent="0.25">
      <c r="A281" s="121">
        <f t="shared" si="152"/>
        <v>40.6</v>
      </c>
      <c r="B281" s="122" t="str">
        <f t="shared" si="160"/>
        <v>Poste 030</v>
      </c>
      <c r="C281" s="141"/>
      <c r="D281" s="142"/>
      <c r="E281" s="142"/>
      <c r="F281" s="142"/>
      <c r="G281" s="144"/>
      <c r="H281" s="138"/>
      <c r="I281" s="139"/>
      <c r="J281" s="139"/>
      <c r="K281" s="118">
        <v>40.600000000000009</v>
      </c>
      <c r="L281" s="140"/>
      <c r="M281" s="139"/>
      <c r="N281" s="139"/>
      <c r="O281" s="139"/>
      <c r="P281" s="139"/>
      <c r="Q281" s="139"/>
      <c r="R281" s="139"/>
      <c r="S281" s="139"/>
      <c r="T281" s="139"/>
      <c r="U281" s="139"/>
      <c r="V281" s="139"/>
      <c r="W281" s="139"/>
      <c r="X281" s="139"/>
      <c r="Y281" s="139"/>
      <c r="Z281" s="139"/>
      <c r="AA281" s="139"/>
      <c r="AB281" s="139"/>
      <c r="AC281" s="139"/>
      <c r="AD281" s="139"/>
      <c r="AE281" s="139"/>
      <c r="AF281" s="139"/>
      <c r="AG281" s="139"/>
      <c r="AH281" s="139"/>
    </row>
    <row r="282" spans="1:34" ht="23.25" x14ac:dyDescent="0.25">
      <c r="A282" s="121">
        <f t="shared" si="152"/>
        <v>41</v>
      </c>
      <c r="B282" s="122" t="str">
        <f t="shared" ref="B282" si="162">C282</f>
        <v>Poste 031</v>
      </c>
      <c r="C282" s="123" t="str">
        <f>VLOOKUP(A282,Source!$A:$B,2,FALSE)</f>
        <v>Poste 031</v>
      </c>
      <c r="D282" s="124"/>
      <c r="E282" s="124"/>
      <c r="F282" s="124"/>
      <c r="G282" s="124"/>
      <c r="H282" s="118" t="e">
        <f t="shared" ref="H282" si="163">SUM(G284:G286)</f>
        <v>#N/A</v>
      </c>
      <c r="I282" s="139"/>
      <c r="J282" s="139"/>
      <c r="K282" s="118">
        <v>41</v>
      </c>
      <c r="L282" s="140"/>
      <c r="M282" s="139"/>
      <c r="N282" s="139"/>
      <c r="O282" s="139"/>
      <c r="P282" s="139"/>
      <c r="Q282" s="139"/>
      <c r="R282" s="139"/>
      <c r="S282" s="139"/>
      <c r="T282" s="139"/>
      <c r="U282" s="139"/>
      <c r="V282" s="139"/>
      <c r="W282" s="139"/>
      <c r="X282" s="139"/>
      <c r="Y282" s="139"/>
      <c r="Z282" s="139"/>
      <c r="AA282" s="139"/>
      <c r="AB282" s="139"/>
      <c r="AC282" s="139"/>
      <c r="AD282" s="139"/>
      <c r="AE282" s="139"/>
      <c r="AF282" s="139"/>
      <c r="AG282" s="139"/>
      <c r="AH282" s="139"/>
    </row>
    <row r="283" spans="1:34" outlineLevel="1" x14ac:dyDescent="0.25">
      <c r="A283" s="121">
        <f t="shared" si="152"/>
        <v>41.1</v>
      </c>
      <c r="B283" s="122" t="str">
        <f t="shared" ref="B283:B288" si="164">B282</f>
        <v>Poste 031</v>
      </c>
      <c r="C283" s="127" t="s">
        <v>0</v>
      </c>
      <c r="D283" s="128"/>
      <c r="E283" s="128"/>
      <c r="F283" s="129" t="s">
        <v>1</v>
      </c>
      <c r="G283" s="130" t="s">
        <v>2</v>
      </c>
      <c r="H283" s="131"/>
      <c r="I283" s="139"/>
      <c r="J283" s="139"/>
      <c r="K283" s="118">
        <v>41.1</v>
      </c>
      <c r="L283" s="140"/>
      <c r="M283" s="139"/>
      <c r="N283" s="139"/>
      <c r="O283" s="139"/>
      <c r="P283" s="139"/>
      <c r="Q283" s="139"/>
      <c r="R283" s="139"/>
      <c r="S283" s="139"/>
      <c r="T283" s="139"/>
      <c r="U283" s="139"/>
      <c r="V283" s="139"/>
      <c r="W283" s="139"/>
      <c r="X283" s="139"/>
      <c r="Y283" s="139"/>
      <c r="Z283" s="139"/>
      <c r="AA283" s="139"/>
      <c r="AB283" s="139"/>
      <c r="AC283" s="139"/>
      <c r="AD283" s="139"/>
      <c r="AE283" s="139"/>
      <c r="AF283" s="139"/>
      <c r="AG283" s="139"/>
      <c r="AH283" s="139"/>
    </row>
    <row r="284" spans="1:34" outlineLevel="1" x14ac:dyDescent="0.25">
      <c r="A284" s="121">
        <f t="shared" si="152"/>
        <v>41.2</v>
      </c>
      <c r="B284" s="122" t="str">
        <f t="shared" si="164"/>
        <v>Poste 031</v>
      </c>
      <c r="C284" s="135" t="s">
        <v>107</v>
      </c>
      <c r="D284" s="136"/>
      <c r="E284" s="136"/>
      <c r="F284" s="18"/>
      <c r="G284" s="137" t="e">
        <f>VLOOKUP(F284,Autonomie,2,FALSE)</f>
        <v>#N/A</v>
      </c>
      <c r="H284" s="138"/>
      <c r="I284" s="139"/>
      <c r="J284" s="139"/>
      <c r="K284" s="118">
        <v>41.2</v>
      </c>
      <c r="L284" s="140"/>
      <c r="M284" s="139"/>
      <c r="N284" s="139"/>
      <c r="O284" s="139"/>
      <c r="P284" s="139"/>
      <c r="Q284" s="139"/>
      <c r="R284" s="139"/>
      <c r="S284" s="139"/>
      <c r="T284" s="139"/>
      <c r="U284" s="139"/>
      <c r="V284" s="139"/>
      <c r="W284" s="139"/>
      <c r="X284" s="139"/>
      <c r="Y284" s="139"/>
      <c r="Z284" s="139"/>
      <c r="AA284" s="139"/>
      <c r="AB284" s="139"/>
      <c r="AC284" s="139"/>
      <c r="AD284" s="139"/>
      <c r="AE284" s="139"/>
      <c r="AF284" s="139"/>
      <c r="AG284" s="139"/>
      <c r="AH284" s="139"/>
    </row>
    <row r="285" spans="1:34" outlineLevel="1" x14ac:dyDescent="0.25">
      <c r="A285" s="121">
        <f t="shared" si="152"/>
        <v>41.3</v>
      </c>
      <c r="B285" s="122" t="str">
        <f t="shared" si="164"/>
        <v>Poste 031</v>
      </c>
      <c r="C285" s="135" t="s">
        <v>108</v>
      </c>
      <c r="D285" s="136"/>
      <c r="E285" s="136"/>
      <c r="F285" s="18"/>
      <c r="G285" s="137" t="e">
        <f>VLOOKUP(F285,Technicité,2,FALSE)</f>
        <v>#N/A</v>
      </c>
      <c r="H285" s="138"/>
      <c r="I285" s="139"/>
      <c r="J285" s="139"/>
      <c r="K285" s="118">
        <v>41.300000000000004</v>
      </c>
      <c r="L285" s="140"/>
      <c r="M285" s="139"/>
      <c r="N285" s="139"/>
      <c r="O285" s="139"/>
      <c r="P285" s="139"/>
      <c r="Q285" s="139"/>
      <c r="R285" s="139"/>
      <c r="S285" s="139"/>
      <c r="T285" s="139"/>
      <c r="U285" s="139"/>
      <c r="V285" s="139"/>
      <c r="W285" s="139"/>
      <c r="X285" s="139"/>
      <c r="Y285" s="139"/>
      <c r="Z285" s="139"/>
      <c r="AA285" s="139"/>
      <c r="AB285" s="139"/>
      <c r="AC285" s="139"/>
      <c r="AD285" s="139"/>
      <c r="AE285" s="139"/>
      <c r="AF285" s="139"/>
      <c r="AG285" s="139"/>
      <c r="AH285" s="139"/>
    </row>
    <row r="286" spans="1:34" outlineLevel="1" x14ac:dyDescent="0.25">
      <c r="A286" s="121">
        <f t="shared" si="152"/>
        <v>41.4</v>
      </c>
      <c r="B286" s="122" t="str">
        <f t="shared" si="164"/>
        <v>Poste 031</v>
      </c>
      <c r="C286" s="135" t="s">
        <v>130</v>
      </c>
      <c r="D286" s="136"/>
      <c r="E286" s="136"/>
      <c r="F286" s="18"/>
      <c r="G286" s="137" t="e">
        <f>VLOOKUP(F286,Expertise,2,FALSE)</f>
        <v>#N/A</v>
      </c>
      <c r="H286" s="138"/>
      <c r="I286" s="139"/>
      <c r="J286" s="139"/>
      <c r="K286" s="118">
        <v>41.400000000000006</v>
      </c>
      <c r="L286" s="140"/>
      <c r="M286" s="139"/>
      <c r="N286" s="139"/>
      <c r="O286" s="139"/>
      <c r="P286" s="139"/>
      <c r="Q286" s="139"/>
      <c r="R286" s="139"/>
      <c r="S286" s="139"/>
      <c r="T286" s="139"/>
      <c r="U286" s="139"/>
      <c r="V286" s="139"/>
      <c r="W286" s="139"/>
      <c r="X286" s="139"/>
      <c r="Y286" s="139"/>
      <c r="Z286" s="139"/>
      <c r="AA286" s="139"/>
      <c r="AB286" s="139"/>
      <c r="AC286" s="139"/>
      <c r="AD286" s="139"/>
      <c r="AE286" s="139"/>
      <c r="AF286" s="139"/>
      <c r="AG286" s="139"/>
      <c r="AH286" s="139"/>
    </row>
    <row r="287" spans="1:34" outlineLevel="1" x14ac:dyDescent="0.25">
      <c r="A287" s="121">
        <f t="shared" si="152"/>
        <v>41.5</v>
      </c>
      <c r="B287" s="122" t="str">
        <f t="shared" si="164"/>
        <v>Poste 031</v>
      </c>
      <c r="C287" s="141"/>
      <c r="D287" s="142"/>
      <c r="E287" s="142"/>
      <c r="F287" s="142"/>
      <c r="G287" s="143" t="e">
        <f t="shared" ref="G287" si="165">SUM(G284:G286)</f>
        <v>#N/A</v>
      </c>
      <c r="H287" s="138"/>
      <c r="I287" s="139"/>
      <c r="J287" s="139"/>
      <c r="K287" s="118">
        <v>41.500000000000007</v>
      </c>
      <c r="L287" s="140"/>
      <c r="M287" s="139"/>
      <c r="N287" s="139"/>
      <c r="O287" s="139"/>
      <c r="P287" s="139"/>
      <c r="Q287" s="139"/>
      <c r="R287" s="139"/>
      <c r="S287" s="139"/>
      <c r="T287" s="139"/>
      <c r="U287" s="139"/>
      <c r="V287" s="139"/>
      <c r="W287" s="139"/>
      <c r="X287" s="139"/>
      <c r="Y287" s="139"/>
      <c r="Z287" s="139"/>
      <c r="AA287" s="139"/>
      <c r="AB287" s="139"/>
      <c r="AC287" s="139"/>
      <c r="AD287" s="139"/>
      <c r="AE287" s="139"/>
      <c r="AF287" s="139"/>
      <c r="AG287" s="139"/>
      <c r="AH287" s="139"/>
    </row>
    <row r="288" spans="1:34" outlineLevel="1" x14ac:dyDescent="0.25">
      <c r="A288" s="121">
        <f t="shared" si="152"/>
        <v>41.6</v>
      </c>
      <c r="B288" s="122" t="str">
        <f t="shared" si="164"/>
        <v>Poste 031</v>
      </c>
      <c r="C288" s="141"/>
      <c r="D288" s="142"/>
      <c r="E288" s="142"/>
      <c r="F288" s="142"/>
      <c r="G288" s="144"/>
      <c r="H288" s="138"/>
      <c r="I288" s="139"/>
      <c r="J288" s="139"/>
      <c r="K288" s="118">
        <v>41.600000000000009</v>
      </c>
      <c r="L288" s="140"/>
      <c r="M288" s="139"/>
      <c r="N288" s="139"/>
      <c r="O288" s="139"/>
      <c r="P288" s="139"/>
      <c r="Q288" s="139"/>
      <c r="R288" s="139"/>
      <c r="S288" s="139"/>
      <c r="T288" s="139"/>
      <c r="U288" s="139"/>
      <c r="V288" s="139"/>
      <c r="W288" s="139"/>
      <c r="X288" s="139"/>
      <c r="Y288" s="139"/>
      <c r="Z288" s="139"/>
      <c r="AA288" s="139"/>
      <c r="AB288" s="139"/>
      <c r="AC288" s="139"/>
      <c r="AD288" s="139"/>
      <c r="AE288" s="139"/>
      <c r="AF288" s="139"/>
      <c r="AG288" s="139"/>
      <c r="AH288" s="139"/>
    </row>
    <row r="289" spans="1:34" ht="23.25" x14ac:dyDescent="0.25">
      <c r="A289" s="121">
        <f t="shared" si="152"/>
        <v>42</v>
      </c>
      <c r="B289" s="122" t="str">
        <f t="shared" ref="B289" si="166">C289</f>
        <v>Poste 032</v>
      </c>
      <c r="C289" s="123" t="str">
        <f>VLOOKUP(A289,Source!$A:$B,2,FALSE)</f>
        <v>Poste 032</v>
      </c>
      <c r="D289" s="124"/>
      <c r="E289" s="124"/>
      <c r="F289" s="124"/>
      <c r="G289" s="124"/>
      <c r="H289" s="118" t="e">
        <f t="shared" ref="H289" si="167">SUM(G291:G293)</f>
        <v>#N/A</v>
      </c>
      <c r="I289" s="139"/>
      <c r="J289" s="139"/>
      <c r="K289" s="118">
        <v>42</v>
      </c>
      <c r="L289" s="140"/>
      <c r="M289" s="139"/>
      <c r="N289" s="139"/>
      <c r="O289" s="139"/>
      <c r="P289" s="139"/>
      <c r="Q289" s="139"/>
      <c r="R289" s="139"/>
      <c r="S289" s="139"/>
      <c r="T289" s="139"/>
      <c r="U289" s="139"/>
      <c r="V289" s="139"/>
      <c r="W289" s="139"/>
      <c r="X289" s="139"/>
      <c r="Y289" s="139"/>
      <c r="Z289" s="139"/>
      <c r="AA289" s="139"/>
      <c r="AB289" s="139"/>
      <c r="AC289" s="139"/>
      <c r="AD289" s="139"/>
      <c r="AE289" s="139"/>
      <c r="AF289" s="139"/>
      <c r="AG289" s="139"/>
      <c r="AH289" s="139"/>
    </row>
    <row r="290" spans="1:34" outlineLevel="1" x14ac:dyDescent="0.25">
      <c r="A290" s="121">
        <f t="shared" si="152"/>
        <v>42.1</v>
      </c>
      <c r="B290" s="122" t="str">
        <f t="shared" ref="B290:B295" si="168">B289</f>
        <v>Poste 032</v>
      </c>
      <c r="C290" s="127" t="s">
        <v>0</v>
      </c>
      <c r="D290" s="128"/>
      <c r="E290" s="128"/>
      <c r="F290" s="129" t="s">
        <v>1</v>
      </c>
      <c r="G290" s="130" t="s">
        <v>2</v>
      </c>
      <c r="H290" s="131"/>
      <c r="I290" s="139"/>
      <c r="J290" s="139"/>
      <c r="K290" s="118">
        <v>42.1</v>
      </c>
      <c r="L290" s="140"/>
      <c r="M290" s="139"/>
      <c r="N290" s="139"/>
      <c r="O290" s="139"/>
      <c r="P290" s="139"/>
      <c r="Q290" s="139"/>
      <c r="R290" s="139"/>
      <c r="S290" s="139"/>
      <c r="T290" s="139"/>
      <c r="U290" s="139"/>
      <c r="V290" s="139"/>
      <c r="W290" s="139"/>
      <c r="X290" s="139"/>
      <c r="Y290" s="139"/>
      <c r="Z290" s="139"/>
      <c r="AA290" s="139"/>
      <c r="AB290" s="139"/>
      <c r="AC290" s="139"/>
      <c r="AD290" s="139"/>
      <c r="AE290" s="139"/>
      <c r="AF290" s="139"/>
      <c r="AG290" s="139"/>
      <c r="AH290" s="139"/>
    </row>
    <row r="291" spans="1:34" outlineLevel="1" x14ac:dyDescent="0.25">
      <c r="A291" s="121">
        <f t="shared" si="152"/>
        <v>42.2</v>
      </c>
      <c r="B291" s="122" t="str">
        <f t="shared" si="168"/>
        <v>Poste 032</v>
      </c>
      <c r="C291" s="135" t="s">
        <v>107</v>
      </c>
      <c r="D291" s="136"/>
      <c r="E291" s="136"/>
      <c r="F291" s="18"/>
      <c r="G291" s="137" t="e">
        <f>VLOOKUP(F291,Autonomie,2,FALSE)</f>
        <v>#N/A</v>
      </c>
      <c r="H291" s="138"/>
      <c r="I291" s="139"/>
      <c r="J291" s="139"/>
      <c r="K291" s="118">
        <v>42.2</v>
      </c>
      <c r="L291" s="140"/>
      <c r="M291" s="139"/>
      <c r="N291" s="139"/>
      <c r="O291" s="139"/>
      <c r="P291" s="139"/>
      <c r="Q291" s="139"/>
      <c r="R291" s="139"/>
      <c r="S291" s="139"/>
      <c r="T291" s="139"/>
      <c r="U291" s="139"/>
      <c r="V291" s="139"/>
      <c r="W291" s="139"/>
      <c r="X291" s="139"/>
      <c r="Y291" s="139"/>
      <c r="Z291" s="139"/>
      <c r="AA291" s="139"/>
      <c r="AB291" s="139"/>
      <c r="AC291" s="139"/>
      <c r="AD291" s="139"/>
      <c r="AE291" s="139"/>
      <c r="AF291" s="139"/>
      <c r="AG291" s="139"/>
      <c r="AH291" s="139"/>
    </row>
    <row r="292" spans="1:34" outlineLevel="1" x14ac:dyDescent="0.25">
      <c r="A292" s="121">
        <f t="shared" si="152"/>
        <v>42.3</v>
      </c>
      <c r="B292" s="122" t="str">
        <f t="shared" si="168"/>
        <v>Poste 032</v>
      </c>
      <c r="C292" s="135" t="s">
        <v>108</v>
      </c>
      <c r="D292" s="136"/>
      <c r="E292" s="136"/>
      <c r="F292" s="18"/>
      <c r="G292" s="137" t="e">
        <f>VLOOKUP(F292,Technicité,2,FALSE)</f>
        <v>#N/A</v>
      </c>
      <c r="H292" s="138"/>
      <c r="I292" s="139"/>
      <c r="J292" s="139"/>
      <c r="K292" s="118">
        <v>42.300000000000004</v>
      </c>
      <c r="L292" s="140"/>
      <c r="M292" s="139"/>
      <c r="N292" s="139"/>
      <c r="O292" s="139"/>
      <c r="P292" s="139"/>
      <c r="Q292" s="139"/>
      <c r="R292" s="139"/>
      <c r="S292" s="139"/>
      <c r="T292" s="139"/>
      <c r="U292" s="139"/>
      <c r="V292" s="139"/>
      <c r="W292" s="139"/>
      <c r="X292" s="139"/>
      <c r="Y292" s="139"/>
      <c r="Z292" s="139"/>
      <c r="AA292" s="139"/>
      <c r="AB292" s="139"/>
      <c r="AC292" s="139"/>
      <c r="AD292" s="139"/>
      <c r="AE292" s="139"/>
      <c r="AF292" s="139"/>
      <c r="AG292" s="139"/>
      <c r="AH292" s="139"/>
    </row>
    <row r="293" spans="1:34" outlineLevel="1" x14ac:dyDescent="0.25">
      <c r="A293" s="121">
        <f t="shared" si="152"/>
        <v>42.4</v>
      </c>
      <c r="B293" s="122" t="str">
        <f t="shared" si="168"/>
        <v>Poste 032</v>
      </c>
      <c r="C293" s="135" t="s">
        <v>130</v>
      </c>
      <c r="D293" s="136"/>
      <c r="E293" s="136"/>
      <c r="F293" s="18"/>
      <c r="G293" s="137" t="e">
        <f>VLOOKUP(F293,Expertise,2,FALSE)</f>
        <v>#N/A</v>
      </c>
      <c r="H293" s="138"/>
      <c r="I293" s="139"/>
      <c r="J293" s="139"/>
      <c r="K293" s="118">
        <v>42.400000000000006</v>
      </c>
      <c r="L293" s="140"/>
      <c r="M293" s="139"/>
      <c r="N293" s="139"/>
      <c r="O293" s="139"/>
      <c r="P293" s="139"/>
      <c r="Q293" s="139"/>
      <c r="R293" s="139"/>
      <c r="S293" s="139"/>
      <c r="T293" s="139"/>
      <c r="U293" s="139"/>
      <c r="V293" s="139"/>
      <c r="W293" s="139"/>
      <c r="X293" s="139"/>
      <c r="Y293" s="139"/>
      <c r="Z293" s="139"/>
      <c r="AA293" s="139"/>
      <c r="AB293" s="139"/>
      <c r="AC293" s="139"/>
      <c r="AD293" s="139"/>
      <c r="AE293" s="139"/>
      <c r="AF293" s="139"/>
      <c r="AG293" s="139"/>
      <c r="AH293" s="139"/>
    </row>
    <row r="294" spans="1:34" outlineLevel="1" x14ac:dyDescent="0.25">
      <c r="A294" s="121">
        <f t="shared" si="152"/>
        <v>42.5</v>
      </c>
      <c r="B294" s="122" t="str">
        <f t="shared" si="168"/>
        <v>Poste 032</v>
      </c>
      <c r="C294" s="141"/>
      <c r="D294" s="142"/>
      <c r="E294" s="142"/>
      <c r="F294" s="142"/>
      <c r="G294" s="143" t="e">
        <f t="shared" ref="G294" si="169">SUM(G291:G293)</f>
        <v>#N/A</v>
      </c>
      <c r="H294" s="138"/>
      <c r="I294" s="139"/>
      <c r="J294" s="139"/>
      <c r="K294" s="118">
        <v>42.500000000000007</v>
      </c>
      <c r="L294" s="140"/>
      <c r="M294" s="139"/>
      <c r="N294" s="139"/>
      <c r="O294" s="139"/>
      <c r="P294" s="139"/>
      <c r="Q294" s="139"/>
      <c r="R294" s="139"/>
      <c r="S294" s="139"/>
      <c r="T294" s="139"/>
      <c r="U294" s="139"/>
      <c r="V294" s="139"/>
      <c r="W294" s="139"/>
      <c r="X294" s="139"/>
      <c r="Y294" s="139"/>
      <c r="Z294" s="139"/>
      <c r="AA294" s="139"/>
      <c r="AB294" s="139"/>
      <c r="AC294" s="139"/>
      <c r="AD294" s="139"/>
      <c r="AE294" s="139"/>
      <c r="AF294" s="139"/>
      <c r="AG294" s="139"/>
      <c r="AH294" s="139"/>
    </row>
    <row r="295" spans="1:34" outlineLevel="1" x14ac:dyDescent="0.25">
      <c r="A295" s="121">
        <f t="shared" si="152"/>
        <v>42.6</v>
      </c>
      <c r="B295" s="122" t="str">
        <f t="shared" si="168"/>
        <v>Poste 032</v>
      </c>
      <c r="C295" s="141"/>
      <c r="D295" s="142"/>
      <c r="E295" s="142"/>
      <c r="F295" s="142"/>
      <c r="G295" s="144"/>
      <c r="H295" s="138"/>
      <c r="I295" s="139"/>
      <c r="J295" s="139"/>
      <c r="K295" s="118">
        <v>42.600000000000009</v>
      </c>
      <c r="L295" s="140"/>
      <c r="M295" s="139"/>
      <c r="N295" s="139"/>
      <c r="O295" s="139"/>
      <c r="P295" s="139"/>
      <c r="Q295" s="139"/>
      <c r="R295" s="139"/>
      <c r="S295" s="139"/>
      <c r="T295" s="139"/>
      <c r="U295" s="139"/>
      <c r="V295" s="139"/>
      <c r="W295" s="139"/>
      <c r="X295" s="139"/>
      <c r="Y295" s="139"/>
      <c r="Z295" s="139"/>
      <c r="AA295" s="139"/>
      <c r="AB295" s="139"/>
      <c r="AC295" s="139"/>
      <c r="AD295" s="139"/>
      <c r="AE295" s="139"/>
      <c r="AF295" s="139"/>
      <c r="AG295" s="139"/>
      <c r="AH295" s="139"/>
    </row>
    <row r="296" spans="1:34" ht="23.25" x14ac:dyDescent="0.25">
      <c r="A296" s="121">
        <f t="shared" si="152"/>
        <v>43</v>
      </c>
      <c r="B296" s="122" t="str">
        <f t="shared" ref="B296" si="170">C296</f>
        <v>Poste 033</v>
      </c>
      <c r="C296" s="123" t="str">
        <f>VLOOKUP(A296,Source!$A:$B,2,FALSE)</f>
        <v>Poste 033</v>
      </c>
      <c r="D296" s="124"/>
      <c r="E296" s="124"/>
      <c r="F296" s="124"/>
      <c r="G296" s="124"/>
      <c r="H296" s="118" t="e">
        <f t="shared" ref="H296" si="171">SUM(G298:G300)</f>
        <v>#N/A</v>
      </c>
      <c r="I296" s="139"/>
      <c r="J296" s="139"/>
      <c r="K296" s="118">
        <v>43</v>
      </c>
      <c r="L296" s="140"/>
      <c r="M296" s="139"/>
      <c r="N296" s="139"/>
      <c r="O296" s="139"/>
      <c r="P296" s="139"/>
      <c r="Q296" s="139"/>
      <c r="R296" s="139"/>
      <c r="S296" s="139"/>
      <c r="T296" s="139"/>
      <c r="U296" s="139"/>
      <c r="V296" s="139"/>
      <c r="W296" s="139"/>
      <c r="X296" s="139"/>
      <c r="Y296" s="139"/>
      <c r="Z296" s="139"/>
      <c r="AA296" s="139"/>
      <c r="AB296" s="139"/>
      <c r="AC296" s="139"/>
      <c r="AD296" s="139"/>
      <c r="AE296" s="139"/>
      <c r="AF296" s="139"/>
      <c r="AG296" s="139"/>
      <c r="AH296" s="139"/>
    </row>
    <row r="297" spans="1:34" outlineLevel="1" x14ac:dyDescent="0.25">
      <c r="A297" s="121">
        <f t="shared" si="152"/>
        <v>43.1</v>
      </c>
      <c r="B297" s="122" t="str">
        <f t="shared" ref="B297:B302" si="172">B296</f>
        <v>Poste 033</v>
      </c>
      <c r="C297" s="127" t="s">
        <v>0</v>
      </c>
      <c r="D297" s="128"/>
      <c r="E297" s="128"/>
      <c r="F297" s="129" t="s">
        <v>1</v>
      </c>
      <c r="G297" s="130" t="s">
        <v>2</v>
      </c>
      <c r="H297" s="131"/>
      <c r="I297" s="139"/>
      <c r="J297" s="139"/>
      <c r="K297" s="118">
        <v>43.1</v>
      </c>
      <c r="L297" s="140"/>
      <c r="M297" s="139"/>
      <c r="N297" s="139"/>
      <c r="O297" s="139"/>
      <c r="P297" s="139"/>
      <c r="Q297" s="139"/>
      <c r="R297" s="139"/>
      <c r="S297" s="139"/>
      <c r="T297" s="139"/>
      <c r="U297" s="139"/>
      <c r="V297" s="139"/>
      <c r="W297" s="139"/>
      <c r="X297" s="139"/>
      <c r="Y297" s="139"/>
      <c r="Z297" s="139"/>
      <c r="AA297" s="139"/>
      <c r="AB297" s="139"/>
      <c r="AC297" s="139"/>
      <c r="AD297" s="139"/>
      <c r="AE297" s="139"/>
      <c r="AF297" s="139"/>
      <c r="AG297" s="139"/>
      <c r="AH297" s="139"/>
    </row>
    <row r="298" spans="1:34" outlineLevel="1" x14ac:dyDescent="0.25">
      <c r="A298" s="121">
        <f t="shared" si="152"/>
        <v>43.2</v>
      </c>
      <c r="B298" s="122" t="str">
        <f t="shared" si="172"/>
        <v>Poste 033</v>
      </c>
      <c r="C298" s="135" t="s">
        <v>107</v>
      </c>
      <c r="D298" s="136"/>
      <c r="E298" s="136"/>
      <c r="F298" s="18"/>
      <c r="G298" s="137" t="e">
        <f>VLOOKUP(F298,Autonomie,2,FALSE)</f>
        <v>#N/A</v>
      </c>
      <c r="H298" s="138"/>
      <c r="I298" s="139"/>
      <c r="J298" s="139"/>
      <c r="K298" s="118">
        <v>43.2</v>
      </c>
      <c r="L298" s="140"/>
      <c r="M298" s="139"/>
      <c r="N298" s="139"/>
      <c r="O298" s="139"/>
      <c r="P298" s="139"/>
      <c r="Q298" s="139"/>
      <c r="R298" s="139"/>
      <c r="S298" s="139"/>
      <c r="T298" s="139"/>
      <c r="U298" s="139"/>
      <c r="V298" s="139"/>
      <c r="W298" s="139"/>
      <c r="X298" s="139"/>
      <c r="Y298" s="139"/>
      <c r="Z298" s="139"/>
      <c r="AA298" s="139"/>
      <c r="AB298" s="139"/>
      <c r="AC298" s="139"/>
      <c r="AD298" s="139"/>
      <c r="AE298" s="139"/>
      <c r="AF298" s="139"/>
      <c r="AG298" s="139"/>
      <c r="AH298" s="139"/>
    </row>
    <row r="299" spans="1:34" outlineLevel="1" x14ac:dyDescent="0.25">
      <c r="A299" s="121">
        <f t="shared" si="152"/>
        <v>43.3</v>
      </c>
      <c r="B299" s="122" t="str">
        <f t="shared" si="172"/>
        <v>Poste 033</v>
      </c>
      <c r="C299" s="135" t="s">
        <v>108</v>
      </c>
      <c r="D299" s="136"/>
      <c r="E299" s="136"/>
      <c r="F299" s="18"/>
      <c r="G299" s="137" t="e">
        <f>VLOOKUP(F299,Technicité,2,FALSE)</f>
        <v>#N/A</v>
      </c>
      <c r="H299" s="138"/>
      <c r="I299" s="139"/>
      <c r="J299" s="139"/>
      <c r="K299" s="118">
        <v>43.300000000000004</v>
      </c>
      <c r="L299" s="140"/>
      <c r="M299" s="139"/>
      <c r="N299" s="139"/>
      <c r="O299" s="139"/>
      <c r="P299" s="139"/>
      <c r="Q299" s="139"/>
      <c r="R299" s="139"/>
      <c r="S299" s="139"/>
      <c r="T299" s="139"/>
      <c r="U299" s="139"/>
      <c r="V299" s="139"/>
      <c r="W299" s="139"/>
      <c r="X299" s="139"/>
      <c r="Y299" s="139"/>
      <c r="Z299" s="139"/>
      <c r="AA299" s="139"/>
      <c r="AB299" s="139"/>
      <c r="AC299" s="139"/>
      <c r="AD299" s="139"/>
      <c r="AE299" s="139"/>
      <c r="AF299" s="139"/>
      <c r="AG299" s="139"/>
      <c r="AH299" s="139"/>
    </row>
    <row r="300" spans="1:34" outlineLevel="1" x14ac:dyDescent="0.25">
      <c r="A300" s="121">
        <f t="shared" si="152"/>
        <v>43.4</v>
      </c>
      <c r="B300" s="122" t="str">
        <f t="shared" si="172"/>
        <v>Poste 033</v>
      </c>
      <c r="C300" s="135" t="s">
        <v>130</v>
      </c>
      <c r="D300" s="136"/>
      <c r="E300" s="136"/>
      <c r="F300" s="18"/>
      <c r="G300" s="137" t="e">
        <f>VLOOKUP(F300,Expertise,2,FALSE)</f>
        <v>#N/A</v>
      </c>
      <c r="H300" s="138"/>
      <c r="I300" s="139"/>
      <c r="J300" s="139"/>
      <c r="K300" s="118">
        <v>43.400000000000006</v>
      </c>
      <c r="L300" s="140"/>
      <c r="M300" s="139"/>
      <c r="N300" s="139"/>
      <c r="O300" s="139"/>
      <c r="P300" s="139"/>
      <c r="Q300" s="139"/>
      <c r="R300" s="139"/>
      <c r="S300" s="139"/>
      <c r="T300" s="139"/>
      <c r="U300" s="139"/>
      <c r="V300" s="139"/>
      <c r="W300" s="139"/>
      <c r="X300" s="139"/>
      <c r="Y300" s="139"/>
      <c r="Z300" s="139"/>
      <c r="AA300" s="139"/>
      <c r="AB300" s="139"/>
      <c r="AC300" s="139"/>
      <c r="AD300" s="139"/>
      <c r="AE300" s="139"/>
      <c r="AF300" s="139"/>
      <c r="AG300" s="139"/>
      <c r="AH300" s="139"/>
    </row>
    <row r="301" spans="1:34" outlineLevel="1" x14ac:dyDescent="0.25">
      <c r="A301" s="121">
        <f t="shared" si="152"/>
        <v>43.5</v>
      </c>
      <c r="B301" s="122" t="str">
        <f t="shared" si="172"/>
        <v>Poste 033</v>
      </c>
      <c r="C301" s="141"/>
      <c r="D301" s="142"/>
      <c r="E301" s="142"/>
      <c r="F301" s="142"/>
      <c r="G301" s="143" t="e">
        <f t="shared" ref="G301" si="173">SUM(G298:G300)</f>
        <v>#N/A</v>
      </c>
      <c r="H301" s="138"/>
      <c r="I301" s="139"/>
      <c r="J301" s="139"/>
      <c r="K301" s="118">
        <v>43.500000000000007</v>
      </c>
      <c r="L301" s="140"/>
      <c r="M301" s="139"/>
      <c r="N301" s="139"/>
      <c r="O301" s="139"/>
      <c r="P301" s="139"/>
      <c r="Q301" s="139"/>
      <c r="R301" s="139"/>
      <c r="S301" s="139"/>
      <c r="T301" s="139"/>
      <c r="U301" s="139"/>
      <c r="V301" s="139"/>
      <c r="W301" s="139"/>
      <c r="X301" s="139"/>
      <c r="Y301" s="139"/>
      <c r="Z301" s="139"/>
      <c r="AA301" s="139"/>
      <c r="AB301" s="139"/>
      <c r="AC301" s="139"/>
      <c r="AD301" s="139"/>
      <c r="AE301" s="139"/>
      <c r="AF301" s="139"/>
      <c r="AG301" s="139"/>
      <c r="AH301" s="139"/>
    </row>
    <row r="302" spans="1:34" outlineLevel="1" x14ac:dyDescent="0.25">
      <c r="A302" s="121">
        <f t="shared" si="152"/>
        <v>43.6</v>
      </c>
      <c r="B302" s="122" t="str">
        <f t="shared" si="172"/>
        <v>Poste 033</v>
      </c>
      <c r="C302" s="141"/>
      <c r="D302" s="142"/>
      <c r="E302" s="142"/>
      <c r="F302" s="142"/>
      <c r="G302" s="144"/>
      <c r="H302" s="138"/>
      <c r="I302" s="139"/>
      <c r="J302" s="139"/>
      <c r="K302" s="118">
        <v>43.600000000000009</v>
      </c>
      <c r="L302" s="140"/>
      <c r="M302" s="139"/>
      <c r="N302" s="139"/>
      <c r="O302" s="139"/>
      <c r="P302" s="139"/>
      <c r="Q302" s="139"/>
      <c r="R302" s="139"/>
      <c r="S302" s="139"/>
      <c r="T302" s="139"/>
      <c r="U302" s="139"/>
      <c r="V302" s="139"/>
      <c r="W302" s="139"/>
      <c r="X302" s="139"/>
      <c r="Y302" s="139"/>
      <c r="Z302" s="139"/>
      <c r="AA302" s="139"/>
      <c r="AB302" s="139"/>
      <c r="AC302" s="139"/>
      <c r="AD302" s="139"/>
      <c r="AE302" s="139"/>
      <c r="AF302" s="139"/>
      <c r="AG302" s="139"/>
      <c r="AH302" s="139"/>
    </row>
    <row r="303" spans="1:34" ht="23.25" x14ac:dyDescent="0.25">
      <c r="A303" s="121">
        <f t="shared" si="152"/>
        <v>44</v>
      </c>
      <c r="B303" s="122" t="str">
        <f t="shared" ref="B303" si="174">C303</f>
        <v>Poste 034</v>
      </c>
      <c r="C303" s="123" t="str">
        <f>VLOOKUP(A303,Source!$A:$B,2,FALSE)</f>
        <v>Poste 034</v>
      </c>
      <c r="D303" s="124"/>
      <c r="E303" s="124"/>
      <c r="F303" s="124"/>
      <c r="G303" s="124"/>
      <c r="H303" s="118" t="e">
        <f t="shared" ref="H303" si="175">SUM(G305:G307)</f>
        <v>#N/A</v>
      </c>
      <c r="I303" s="139"/>
      <c r="J303" s="139"/>
      <c r="K303" s="118">
        <v>44</v>
      </c>
      <c r="L303" s="140"/>
      <c r="M303" s="139"/>
      <c r="N303" s="139"/>
      <c r="O303" s="139"/>
      <c r="P303" s="139"/>
      <c r="Q303" s="139"/>
      <c r="R303" s="139"/>
      <c r="S303" s="139"/>
      <c r="T303" s="139"/>
      <c r="U303" s="139"/>
      <c r="V303" s="139"/>
      <c r="W303" s="139"/>
      <c r="X303" s="139"/>
      <c r="Y303" s="139"/>
      <c r="Z303" s="139"/>
      <c r="AA303" s="139"/>
      <c r="AB303" s="139"/>
      <c r="AC303" s="139"/>
      <c r="AD303" s="139"/>
      <c r="AE303" s="139"/>
      <c r="AF303" s="139"/>
      <c r="AG303" s="139"/>
      <c r="AH303" s="139"/>
    </row>
    <row r="304" spans="1:34" outlineLevel="1" x14ac:dyDescent="0.25">
      <c r="A304" s="121">
        <f t="shared" si="152"/>
        <v>44.1</v>
      </c>
      <c r="B304" s="122" t="str">
        <f t="shared" ref="B304:B309" si="176">B303</f>
        <v>Poste 034</v>
      </c>
      <c r="C304" s="127" t="s">
        <v>0</v>
      </c>
      <c r="D304" s="128"/>
      <c r="E304" s="128"/>
      <c r="F304" s="129" t="s">
        <v>1</v>
      </c>
      <c r="G304" s="130" t="s">
        <v>2</v>
      </c>
      <c r="H304" s="131"/>
      <c r="I304" s="139"/>
      <c r="J304" s="139"/>
      <c r="K304" s="118">
        <v>44.1</v>
      </c>
      <c r="L304" s="140"/>
      <c r="M304" s="139"/>
      <c r="N304" s="139"/>
      <c r="O304" s="139"/>
      <c r="P304" s="139"/>
      <c r="Q304" s="139"/>
      <c r="R304" s="139"/>
      <c r="S304" s="139"/>
      <c r="T304" s="139"/>
      <c r="U304" s="139"/>
      <c r="V304" s="139"/>
      <c r="W304" s="139"/>
      <c r="X304" s="139"/>
      <c r="Y304" s="139"/>
      <c r="Z304" s="139"/>
      <c r="AA304" s="139"/>
      <c r="AB304" s="139"/>
      <c r="AC304" s="139"/>
      <c r="AD304" s="139"/>
      <c r="AE304" s="139"/>
      <c r="AF304" s="139"/>
      <c r="AG304" s="139"/>
      <c r="AH304" s="139"/>
    </row>
    <row r="305" spans="1:34" outlineLevel="1" x14ac:dyDescent="0.25">
      <c r="A305" s="121">
        <f t="shared" si="152"/>
        <v>44.2</v>
      </c>
      <c r="B305" s="122" t="str">
        <f t="shared" si="176"/>
        <v>Poste 034</v>
      </c>
      <c r="C305" s="135" t="s">
        <v>107</v>
      </c>
      <c r="D305" s="136"/>
      <c r="E305" s="136"/>
      <c r="F305" s="18"/>
      <c r="G305" s="137" t="e">
        <f>VLOOKUP(F305,Autonomie,2,FALSE)</f>
        <v>#N/A</v>
      </c>
      <c r="H305" s="138"/>
      <c r="I305" s="139"/>
      <c r="J305" s="139"/>
      <c r="K305" s="118">
        <v>44.2</v>
      </c>
      <c r="L305" s="140"/>
      <c r="M305" s="139"/>
      <c r="N305" s="139"/>
      <c r="O305" s="139"/>
      <c r="P305" s="139"/>
      <c r="Q305" s="139"/>
      <c r="R305" s="139"/>
      <c r="S305" s="139"/>
      <c r="T305" s="139"/>
      <c r="U305" s="139"/>
      <c r="V305" s="139"/>
      <c r="W305" s="139"/>
      <c r="X305" s="139"/>
      <c r="Y305" s="139"/>
      <c r="Z305" s="139"/>
      <c r="AA305" s="139"/>
      <c r="AB305" s="139"/>
      <c r="AC305" s="139"/>
      <c r="AD305" s="139"/>
      <c r="AE305" s="139"/>
      <c r="AF305" s="139"/>
      <c r="AG305" s="139"/>
      <c r="AH305" s="139"/>
    </row>
    <row r="306" spans="1:34" outlineLevel="1" x14ac:dyDescent="0.25">
      <c r="A306" s="121">
        <f t="shared" si="152"/>
        <v>44.3</v>
      </c>
      <c r="B306" s="122" t="str">
        <f t="shared" si="176"/>
        <v>Poste 034</v>
      </c>
      <c r="C306" s="135" t="s">
        <v>108</v>
      </c>
      <c r="D306" s="136"/>
      <c r="E306" s="136"/>
      <c r="F306" s="18"/>
      <c r="G306" s="137" t="e">
        <f>VLOOKUP(F306,Technicité,2,FALSE)</f>
        <v>#N/A</v>
      </c>
      <c r="H306" s="138"/>
      <c r="I306" s="139"/>
      <c r="J306" s="139"/>
      <c r="K306" s="118">
        <v>44.300000000000004</v>
      </c>
      <c r="L306" s="140"/>
      <c r="M306" s="139"/>
      <c r="N306" s="139"/>
      <c r="O306" s="139"/>
      <c r="P306" s="139"/>
      <c r="Q306" s="139"/>
      <c r="R306" s="139"/>
      <c r="S306" s="139"/>
      <c r="T306" s="139"/>
      <c r="U306" s="139"/>
      <c r="V306" s="139"/>
      <c r="W306" s="139"/>
      <c r="X306" s="139"/>
      <c r="Y306" s="139"/>
      <c r="Z306" s="139"/>
      <c r="AA306" s="139"/>
      <c r="AB306" s="139"/>
      <c r="AC306" s="139"/>
      <c r="AD306" s="139"/>
      <c r="AE306" s="139"/>
      <c r="AF306" s="139"/>
      <c r="AG306" s="139"/>
      <c r="AH306" s="139"/>
    </row>
    <row r="307" spans="1:34" outlineLevel="1" x14ac:dyDescent="0.25">
      <c r="A307" s="121">
        <f t="shared" si="152"/>
        <v>44.4</v>
      </c>
      <c r="B307" s="122" t="str">
        <f t="shared" si="176"/>
        <v>Poste 034</v>
      </c>
      <c r="C307" s="135" t="s">
        <v>130</v>
      </c>
      <c r="D307" s="136"/>
      <c r="E307" s="136"/>
      <c r="F307" s="18"/>
      <c r="G307" s="137" t="e">
        <f>VLOOKUP(F307,Expertise,2,FALSE)</f>
        <v>#N/A</v>
      </c>
      <c r="H307" s="138"/>
      <c r="I307" s="139"/>
      <c r="J307" s="139"/>
      <c r="K307" s="118">
        <v>44.400000000000006</v>
      </c>
      <c r="L307" s="140"/>
      <c r="M307" s="139"/>
      <c r="N307" s="139"/>
      <c r="O307" s="139"/>
      <c r="P307" s="139"/>
      <c r="Q307" s="139"/>
      <c r="R307" s="139"/>
      <c r="S307" s="139"/>
      <c r="T307" s="139"/>
      <c r="U307" s="139"/>
      <c r="V307" s="139"/>
      <c r="W307" s="139"/>
      <c r="X307" s="139"/>
      <c r="Y307" s="139"/>
      <c r="Z307" s="139"/>
      <c r="AA307" s="139"/>
      <c r="AB307" s="139"/>
      <c r="AC307" s="139"/>
      <c r="AD307" s="139"/>
      <c r="AE307" s="139"/>
      <c r="AF307" s="139"/>
      <c r="AG307" s="139"/>
      <c r="AH307" s="139"/>
    </row>
    <row r="308" spans="1:34" outlineLevel="1" x14ac:dyDescent="0.25">
      <c r="A308" s="121">
        <f t="shared" si="152"/>
        <v>44.5</v>
      </c>
      <c r="B308" s="122" t="str">
        <f t="shared" si="176"/>
        <v>Poste 034</v>
      </c>
      <c r="C308" s="141"/>
      <c r="D308" s="142"/>
      <c r="E308" s="142"/>
      <c r="F308" s="142"/>
      <c r="G308" s="143" t="e">
        <f t="shared" ref="G308" si="177">SUM(G305:G307)</f>
        <v>#N/A</v>
      </c>
      <c r="H308" s="138"/>
      <c r="I308" s="139"/>
      <c r="J308" s="139"/>
      <c r="K308" s="118">
        <v>44.500000000000007</v>
      </c>
      <c r="L308" s="140"/>
      <c r="M308" s="139"/>
      <c r="N308" s="139"/>
      <c r="O308" s="139"/>
      <c r="P308" s="139"/>
      <c r="Q308" s="139"/>
      <c r="R308" s="139"/>
      <c r="S308" s="139"/>
      <c r="T308" s="139"/>
      <c r="U308" s="139"/>
      <c r="V308" s="139"/>
      <c r="W308" s="139"/>
      <c r="X308" s="139"/>
      <c r="Y308" s="139"/>
      <c r="Z308" s="139"/>
      <c r="AA308" s="139"/>
      <c r="AB308" s="139"/>
      <c r="AC308" s="139"/>
      <c r="AD308" s="139"/>
      <c r="AE308" s="139"/>
      <c r="AF308" s="139"/>
      <c r="AG308" s="139"/>
      <c r="AH308" s="139"/>
    </row>
    <row r="309" spans="1:34" outlineLevel="1" x14ac:dyDescent="0.25">
      <c r="A309" s="121">
        <f t="shared" si="152"/>
        <v>44.6</v>
      </c>
      <c r="B309" s="122" t="str">
        <f t="shared" si="176"/>
        <v>Poste 034</v>
      </c>
      <c r="C309" s="141"/>
      <c r="D309" s="142"/>
      <c r="E309" s="142"/>
      <c r="F309" s="142"/>
      <c r="G309" s="144"/>
      <c r="H309" s="138"/>
      <c r="I309" s="139"/>
      <c r="J309" s="139"/>
      <c r="K309" s="118">
        <v>44.600000000000009</v>
      </c>
      <c r="L309" s="140"/>
      <c r="M309" s="139"/>
      <c r="N309" s="139"/>
      <c r="O309" s="139"/>
      <c r="P309" s="139"/>
      <c r="Q309" s="139"/>
      <c r="R309" s="139"/>
      <c r="S309" s="139"/>
      <c r="T309" s="139"/>
      <c r="U309" s="139"/>
      <c r="V309" s="139"/>
      <c r="W309" s="139"/>
      <c r="X309" s="139"/>
      <c r="Y309" s="139"/>
      <c r="Z309" s="139"/>
      <c r="AA309" s="139"/>
      <c r="AB309" s="139"/>
      <c r="AC309" s="139"/>
      <c r="AD309" s="139"/>
      <c r="AE309" s="139"/>
      <c r="AF309" s="139"/>
      <c r="AG309" s="139"/>
      <c r="AH309" s="139"/>
    </row>
    <row r="310" spans="1:34" ht="23.25" x14ac:dyDescent="0.25">
      <c r="A310" s="121">
        <f t="shared" si="152"/>
        <v>45</v>
      </c>
      <c r="B310" s="122" t="e">
        <f t="shared" ref="B310" si="178">C310</f>
        <v>#N/A</v>
      </c>
      <c r="C310" s="123" t="e">
        <f>VLOOKUP(A310,Source!$A:$B,2,FALSE)</f>
        <v>#N/A</v>
      </c>
      <c r="D310" s="124"/>
      <c r="E310" s="124"/>
      <c r="F310" s="124"/>
      <c r="G310" s="124"/>
      <c r="H310" s="118" t="e">
        <f t="shared" ref="H310" si="179">SUM(G312:G314)</f>
        <v>#N/A</v>
      </c>
      <c r="I310" s="139"/>
      <c r="J310" s="139"/>
      <c r="K310" s="118">
        <v>45</v>
      </c>
      <c r="L310" s="140"/>
      <c r="M310" s="139"/>
      <c r="N310" s="139"/>
      <c r="O310" s="139"/>
      <c r="P310" s="139"/>
      <c r="Q310" s="139"/>
      <c r="R310" s="139"/>
      <c r="S310" s="139"/>
      <c r="T310" s="139"/>
      <c r="U310" s="139"/>
      <c r="V310" s="139"/>
      <c r="W310" s="139"/>
      <c r="X310" s="139"/>
      <c r="Y310" s="139"/>
      <c r="Z310" s="139"/>
      <c r="AA310" s="139"/>
      <c r="AB310" s="139"/>
      <c r="AC310" s="139"/>
      <c r="AD310" s="139"/>
      <c r="AE310" s="139"/>
      <c r="AF310" s="139"/>
      <c r="AG310" s="139"/>
      <c r="AH310" s="139"/>
    </row>
    <row r="311" spans="1:34" outlineLevel="1" x14ac:dyDescent="0.25">
      <c r="A311" s="121">
        <f t="shared" si="152"/>
        <v>45.1</v>
      </c>
      <c r="B311" s="122" t="e">
        <f t="shared" ref="B311:B316" si="180">B310</f>
        <v>#N/A</v>
      </c>
      <c r="C311" s="127" t="s">
        <v>0</v>
      </c>
      <c r="D311" s="128"/>
      <c r="E311" s="128"/>
      <c r="F311" s="129" t="s">
        <v>1</v>
      </c>
      <c r="G311" s="130" t="s">
        <v>2</v>
      </c>
      <c r="H311" s="131"/>
      <c r="I311" s="139"/>
      <c r="J311" s="139"/>
      <c r="K311" s="118">
        <v>45.1</v>
      </c>
      <c r="L311" s="140"/>
      <c r="M311" s="139"/>
      <c r="N311" s="139"/>
      <c r="O311" s="139"/>
      <c r="P311" s="139"/>
      <c r="Q311" s="139"/>
      <c r="R311" s="139"/>
      <c r="S311" s="139"/>
      <c r="T311" s="139"/>
      <c r="U311" s="139"/>
      <c r="V311" s="139"/>
      <c r="W311" s="139"/>
      <c r="X311" s="139"/>
      <c r="Y311" s="139"/>
      <c r="Z311" s="139"/>
      <c r="AA311" s="139"/>
      <c r="AB311" s="139"/>
      <c r="AC311" s="139"/>
      <c r="AD311" s="139"/>
      <c r="AE311" s="139"/>
      <c r="AF311" s="139"/>
      <c r="AG311" s="139"/>
      <c r="AH311" s="139"/>
    </row>
    <row r="312" spans="1:34" outlineLevel="1" x14ac:dyDescent="0.25">
      <c r="A312" s="121">
        <f t="shared" si="152"/>
        <v>45.2</v>
      </c>
      <c r="B312" s="122" t="e">
        <f t="shared" si="180"/>
        <v>#N/A</v>
      </c>
      <c r="C312" s="135" t="s">
        <v>107</v>
      </c>
      <c r="D312" s="136"/>
      <c r="E312" s="136"/>
      <c r="F312" s="18"/>
      <c r="G312" s="137" t="e">
        <f>VLOOKUP(F312,Autonomie,2,FALSE)</f>
        <v>#N/A</v>
      </c>
      <c r="H312" s="138"/>
      <c r="I312" s="139"/>
      <c r="J312" s="139"/>
      <c r="K312" s="118">
        <v>45.2</v>
      </c>
      <c r="L312" s="140"/>
      <c r="M312" s="139"/>
      <c r="N312" s="139"/>
      <c r="O312" s="139"/>
      <c r="P312" s="139"/>
      <c r="Q312" s="139"/>
      <c r="R312" s="139"/>
      <c r="S312" s="139"/>
      <c r="T312" s="139"/>
      <c r="U312" s="139"/>
      <c r="V312" s="139"/>
      <c r="W312" s="139"/>
      <c r="X312" s="139"/>
      <c r="Y312" s="139"/>
      <c r="Z312" s="139"/>
      <c r="AA312" s="139"/>
      <c r="AB312" s="139"/>
      <c r="AC312" s="139"/>
      <c r="AD312" s="139"/>
      <c r="AE312" s="139"/>
      <c r="AF312" s="139"/>
      <c r="AG312" s="139"/>
      <c r="AH312" s="139"/>
    </row>
    <row r="313" spans="1:34" outlineLevel="1" x14ac:dyDescent="0.25">
      <c r="A313" s="121">
        <f t="shared" si="152"/>
        <v>45.3</v>
      </c>
      <c r="B313" s="122" t="e">
        <f t="shared" si="180"/>
        <v>#N/A</v>
      </c>
      <c r="C313" s="135" t="s">
        <v>108</v>
      </c>
      <c r="D313" s="136"/>
      <c r="E313" s="136"/>
      <c r="F313" s="18"/>
      <c r="G313" s="137" t="e">
        <f>VLOOKUP(F313,Technicité,2,FALSE)</f>
        <v>#N/A</v>
      </c>
      <c r="H313" s="138"/>
      <c r="I313" s="139"/>
      <c r="J313" s="139"/>
      <c r="K313" s="118">
        <v>45.300000000000004</v>
      </c>
      <c r="L313" s="140"/>
      <c r="M313" s="139"/>
      <c r="N313" s="139"/>
      <c r="O313" s="139"/>
      <c r="P313" s="139"/>
      <c r="Q313" s="139"/>
      <c r="R313" s="139"/>
      <c r="S313" s="139"/>
      <c r="T313" s="139"/>
      <c r="U313" s="139"/>
      <c r="V313" s="139"/>
      <c r="W313" s="139"/>
      <c r="X313" s="139"/>
      <c r="Y313" s="139"/>
      <c r="Z313" s="139"/>
      <c r="AA313" s="139"/>
      <c r="AB313" s="139"/>
      <c r="AC313" s="139"/>
      <c r="AD313" s="139"/>
      <c r="AE313" s="139"/>
      <c r="AF313" s="139"/>
      <c r="AG313" s="139"/>
      <c r="AH313" s="139"/>
    </row>
    <row r="314" spans="1:34" outlineLevel="1" x14ac:dyDescent="0.25">
      <c r="A314" s="121">
        <f t="shared" si="152"/>
        <v>45.4</v>
      </c>
      <c r="B314" s="122" t="e">
        <f t="shared" si="180"/>
        <v>#N/A</v>
      </c>
      <c r="C314" s="135" t="s">
        <v>130</v>
      </c>
      <c r="D314" s="136"/>
      <c r="E314" s="136"/>
      <c r="F314" s="18"/>
      <c r="G314" s="137" t="e">
        <f>VLOOKUP(F314,Expertise,2,FALSE)</f>
        <v>#N/A</v>
      </c>
      <c r="H314" s="138"/>
      <c r="I314" s="139"/>
      <c r="J314" s="139"/>
      <c r="K314" s="118">
        <v>45.400000000000006</v>
      </c>
      <c r="L314" s="140"/>
      <c r="M314" s="139"/>
      <c r="N314" s="139"/>
      <c r="O314" s="139"/>
      <c r="P314" s="139"/>
      <c r="Q314" s="139"/>
      <c r="R314" s="139"/>
      <c r="S314" s="139"/>
      <c r="T314" s="139"/>
      <c r="U314" s="139"/>
      <c r="V314" s="139"/>
      <c r="W314" s="139"/>
      <c r="X314" s="139"/>
      <c r="Y314" s="139"/>
      <c r="Z314" s="139"/>
      <c r="AA314" s="139"/>
      <c r="AB314" s="139"/>
      <c r="AC314" s="139"/>
      <c r="AD314" s="139"/>
      <c r="AE314" s="139"/>
      <c r="AF314" s="139"/>
      <c r="AG314" s="139"/>
      <c r="AH314" s="139"/>
    </row>
    <row r="315" spans="1:34" outlineLevel="1" x14ac:dyDescent="0.25">
      <c r="A315" s="121">
        <f t="shared" si="152"/>
        <v>45.5</v>
      </c>
      <c r="B315" s="122" t="e">
        <f t="shared" si="180"/>
        <v>#N/A</v>
      </c>
      <c r="C315" s="141"/>
      <c r="D315" s="142"/>
      <c r="E315" s="142"/>
      <c r="F315" s="142"/>
      <c r="G315" s="143" t="e">
        <f t="shared" ref="G315" si="181">SUM(G312:G314)</f>
        <v>#N/A</v>
      </c>
      <c r="H315" s="138"/>
      <c r="I315" s="139"/>
      <c r="J315" s="139"/>
      <c r="K315" s="118">
        <v>45.500000000000007</v>
      </c>
      <c r="L315" s="140"/>
      <c r="M315" s="139"/>
      <c r="N315" s="139"/>
      <c r="O315" s="139"/>
      <c r="P315" s="139"/>
      <c r="Q315" s="139"/>
      <c r="R315" s="139"/>
      <c r="S315" s="139"/>
      <c r="T315" s="139"/>
      <c r="U315" s="139"/>
      <c r="V315" s="139"/>
      <c r="W315" s="139"/>
      <c r="X315" s="139"/>
      <c r="Y315" s="139"/>
      <c r="Z315" s="139"/>
      <c r="AA315" s="139"/>
      <c r="AB315" s="139"/>
      <c r="AC315" s="139"/>
      <c r="AD315" s="139"/>
      <c r="AE315" s="139"/>
      <c r="AF315" s="139"/>
      <c r="AG315" s="139"/>
      <c r="AH315" s="139"/>
    </row>
    <row r="316" spans="1:34" outlineLevel="1" x14ac:dyDescent="0.25">
      <c r="A316" s="121">
        <f t="shared" si="152"/>
        <v>45.6</v>
      </c>
      <c r="B316" s="122" t="e">
        <f t="shared" si="180"/>
        <v>#N/A</v>
      </c>
      <c r="C316" s="141"/>
      <c r="D316" s="142"/>
      <c r="E316" s="142"/>
      <c r="F316" s="142"/>
      <c r="G316" s="144"/>
      <c r="H316" s="138"/>
      <c r="I316" s="139"/>
      <c r="J316" s="139"/>
      <c r="K316" s="118">
        <v>45.600000000000009</v>
      </c>
      <c r="L316" s="140"/>
      <c r="M316" s="139"/>
      <c r="N316" s="139"/>
      <c r="O316" s="139"/>
      <c r="P316" s="139"/>
      <c r="Q316" s="139"/>
      <c r="R316" s="139"/>
      <c r="S316" s="139"/>
      <c r="T316" s="139"/>
      <c r="U316" s="139"/>
      <c r="V316" s="139"/>
      <c r="W316" s="139"/>
      <c r="X316" s="139"/>
      <c r="Y316" s="139"/>
      <c r="Z316" s="139"/>
      <c r="AA316" s="139"/>
      <c r="AB316" s="139"/>
      <c r="AC316" s="139"/>
      <c r="AD316" s="139"/>
      <c r="AE316" s="139"/>
      <c r="AF316" s="139"/>
      <c r="AG316" s="139"/>
      <c r="AH316" s="139"/>
    </row>
    <row r="317" spans="1:34" ht="23.25" x14ac:dyDescent="0.25">
      <c r="A317" s="121">
        <f t="shared" si="152"/>
        <v>46</v>
      </c>
      <c r="B317" s="122" t="str">
        <f t="shared" ref="B317" si="182">C317</f>
        <v>Poste 035</v>
      </c>
      <c r="C317" s="123" t="str">
        <f>VLOOKUP(A317,Source!$A:$B,2,FALSE)</f>
        <v>Poste 035</v>
      </c>
      <c r="D317" s="124"/>
      <c r="E317" s="124"/>
      <c r="F317" s="124"/>
      <c r="G317" s="124"/>
      <c r="H317" s="118" t="e">
        <f t="shared" ref="H317" si="183">SUM(G319:G321)</f>
        <v>#N/A</v>
      </c>
      <c r="I317" s="139"/>
      <c r="J317" s="139"/>
      <c r="K317" s="118">
        <v>46</v>
      </c>
      <c r="L317" s="140"/>
      <c r="M317" s="139"/>
      <c r="N317" s="139"/>
      <c r="O317" s="139"/>
      <c r="P317" s="139"/>
      <c r="Q317" s="139"/>
      <c r="R317" s="139"/>
      <c r="S317" s="139"/>
      <c r="T317" s="139"/>
      <c r="U317" s="139"/>
      <c r="V317" s="139"/>
      <c r="W317" s="139"/>
      <c r="X317" s="139"/>
      <c r="Y317" s="139"/>
      <c r="Z317" s="139"/>
      <c r="AA317" s="139"/>
      <c r="AB317" s="139"/>
      <c r="AC317" s="139"/>
      <c r="AD317" s="139"/>
      <c r="AE317" s="139"/>
      <c r="AF317" s="139"/>
      <c r="AG317" s="139"/>
      <c r="AH317" s="139"/>
    </row>
    <row r="318" spans="1:34" outlineLevel="1" x14ac:dyDescent="0.25">
      <c r="A318" s="121">
        <f t="shared" si="152"/>
        <v>46.1</v>
      </c>
      <c r="B318" s="122" t="str">
        <f t="shared" ref="B318:B323" si="184">B317</f>
        <v>Poste 035</v>
      </c>
      <c r="C318" s="127" t="s">
        <v>0</v>
      </c>
      <c r="D318" s="128"/>
      <c r="E318" s="128"/>
      <c r="F318" s="129" t="s">
        <v>1</v>
      </c>
      <c r="G318" s="130" t="s">
        <v>2</v>
      </c>
      <c r="H318" s="131"/>
      <c r="I318" s="139"/>
      <c r="J318" s="139"/>
      <c r="K318" s="118">
        <v>46.1</v>
      </c>
      <c r="L318" s="140"/>
      <c r="M318" s="139"/>
      <c r="N318" s="139"/>
      <c r="O318" s="139"/>
      <c r="P318" s="139"/>
      <c r="Q318" s="139"/>
      <c r="R318" s="139"/>
      <c r="S318" s="139"/>
      <c r="T318" s="139"/>
      <c r="U318" s="139"/>
      <c r="V318" s="139"/>
      <c r="W318" s="139"/>
      <c r="X318" s="139"/>
      <c r="Y318" s="139"/>
      <c r="Z318" s="139"/>
      <c r="AA318" s="139"/>
      <c r="AB318" s="139"/>
      <c r="AC318" s="139"/>
      <c r="AD318" s="139"/>
      <c r="AE318" s="139"/>
      <c r="AF318" s="139"/>
      <c r="AG318" s="139"/>
      <c r="AH318" s="139"/>
    </row>
    <row r="319" spans="1:34" outlineLevel="1" x14ac:dyDescent="0.25">
      <c r="A319" s="121">
        <f t="shared" si="152"/>
        <v>46.2</v>
      </c>
      <c r="B319" s="122" t="str">
        <f t="shared" si="184"/>
        <v>Poste 035</v>
      </c>
      <c r="C319" s="135" t="s">
        <v>107</v>
      </c>
      <c r="D319" s="136"/>
      <c r="E319" s="136"/>
      <c r="F319" s="18"/>
      <c r="G319" s="137" t="e">
        <f>VLOOKUP(F319,Autonomie,2,FALSE)</f>
        <v>#N/A</v>
      </c>
      <c r="H319" s="138"/>
      <c r="I319" s="139"/>
      <c r="J319" s="139"/>
      <c r="K319" s="118">
        <v>46.2</v>
      </c>
      <c r="L319" s="140"/>
      <c r="M319" s="139"/>
      <c r="N319" s="139"/>
      <c r="O319" s="139"/>
      <c r="P319" s="139"/>
      <c r="Q319" s="139"/>
      <c r="R319" s="139"/>
      <c r="S319" s="139"/>
      <c r="T319" s="139"/>
      <c r="U319" s="139"/>
      <c r="V319" s="139"/>
      <c r="W319" s="139"/>
      <c r="X319" s="139"/>
      <c r="Y319" s="139"/>
      <c r="Z319" s="139"/>
      <c r="AA319" s="139"/>
      <c r="AB319" s="139"/>
      <c r="AC319" s="139"/>
      <c r="AD319" s="139"/>
      <c r="AE319" s="139"/>
      <c r="AF319" s="139"/>
      <c r="AG319" s="139"/>
      <c r="AH319" s="139"/>
    </row>
    <row r="320" spans="1:34" outlineLevel="1" x14ac:dyDescent="0.25">
      <c r="A320" s="121">
        <f t="shared" si="152"/>
        <v>46.3</v>
      </c>
      <c r="B320" s="122" t="str">
        <f t="shared" si="184"/>
        <v>Poste 035</v>
      </c>
      <c r="C320" s="135" t="s">
        <v>108</v>
      </c>
      <c r="D320" s="136"/>
      <c r="E320" s="136"/>
      <c r="F320" s="18"/>
      <c r="G320" s="137" t="e">
        <f>VLOOKUP(F320,Technicité,2,FALSE)</f>
        <v>#N/A</v>
      </c>
      <c r="H320" s="138"/>
      <c r="I320" s="139"/>
      <c r="J320" s="139"/>
      <c r="K320" s="118">
        <v>46.300000000000004</v>
      </c>
      <c r="L320" s="140"/>
      <c r="M320" s="139"/>
      <c r="N320" s="139"/>
      <c r="O320" s="139"/>
      <c r="P320" s="139"/>
      <c r="Q320" s="139"/>
      <c r="R320" s="139"/>
      <c r="S320" s="139"/>
      <c r="T320" s="139"/>
      <c r="U320" s="139"/>
      <c r="V320" s="139"/>
      <c r="W320" s="139"/>
      <c r="X320" s="139"/>
      <c r="Y320" s="139"/>
      <c r="Z320" s="139"/>
      <c r="AA320" s="139"/>
      <c r="AB320" s="139"/>
      <c r="AC320" s="139"/>
      <c r="AD320" s="139"/>
      <c r="AE320" s="139"/>
      <c r="AF320" s="139"/>
      <c r="AG320" s="139"/>
      <c r="AH320" s="139"/>
    </row>
    <row r="321" spans="1:34" outlineLevel="1" x14ac:dyDescent="0.25">
      <c r="A321" s="121">
        <f t="shared" si="152"/>
        <v>46.4</v>
      </c>
      <c r="B321" s="122" t="str">
        <f t="shared" si="184"/>
        <v>Poste 035</v>
      </c>
      <c r="C321" s="135" t="s">
        <v>130</v>
      </c>
      <c r="D321" s="136"/>
      <c r="E321" s="136"/>
      <c r="F321" s="18"/>
      <c r="G321" s="137" t="e">
        <f>VLOOKUP(F321,Expertise,2,FALSE)</f>
        <v>#N/A</v>
      </c>
      <c r="H321" s="138"/>
      <c r="I321" s="139"/>
      <c r="J321" s="139"/>
      <c r="K321" s="118">
        <v>46.400000000000006</v>
      </c>
      <c r="L321" s="140"/>
      <c r="M321" s="139"/>
      <c r="N321" s="139"/>
      <c r="O321" s="139"/>
      <c r="P321" s="139"/>
      <c r="Q321" s="139"/>
      <c r="R321" s="139"/>
      <c r="S321" s="139"/>
      <c r="T321" s="139"/>
      <c r="U321" s="139"/>
      <c r="V321" s="139"/>
      <c r="W321" s="139"/>
      <c r="X321" s="139"/>
      <c r="Y321" s="139"/>
      <c r="Z321" s="139"/>
      <c r="AA321" s="139"/>
      <c r="AB321" s="139"/>
      <c r="AC321" s="139"/>
      <c r="AD321" s="139"/>
      <c r="AE321" s="139"/>
      <c r="AF321" s="139"/>
      <c r="AG321" s="139"/>
      <c r="AH321" s="139"/>
    </row>
    <row r="322" spans="1:34" outlineLevel="1" x14ac:dyDescent="0.25">
      <c r="A322" s="121">
        <f t="shared" si="152"/>
        <v>46.5</v>
      </c>
      <c r="B322" s="122" t="str">
        <f t="shared" si="184"/>
        <v>Poste 035</v>
      </c>
      <c r="C322" s="141"/>
      <c r="D322" s="142"/>
      <c r="E322" s="142"/>
      <c r="F322" s="142"/>
      <c r="G322" s="143" t="e">
        <f t="shared" ref="G322" si="185">SUM(G319:G321)</f>
        <v>#N/A</v>
      </c>
      <c r="H322" s="138"/>
      <c r="I322" s="139"/>
      <c r="J322" s="139"/>
      <c r="K322" s="118">
        <v>46.500000000000007</v>
      </c>
      <c r="L322" s="140"/>
      <c r="M322" s="139"/>
      <c r="N322" s="139"/>
      <c r="O322" s="139"/>
      <c r="P322" s="139"/>
      <c r="Q322" s="139"/>
      <c r="R322" s="139"/>
      <c r="S322" s="139"/>
      <c r="T322" s="139"/>
      <c r="U322" s="139"/>
      <c r="V322" s="139"/>
      <c r="W322" s="139"/>
      <c r="X322" s="139"/>
      <c r="Y322" s="139"/>
      <c r="Z322" s="139"/>
      <c r="AA322" s="139"/>
      <c r="AB322" s="139"/>
      <c r="AC322" s="139"/>
      <c r="AD322" s="139"/>
      <c r="AE322" s="139"/>
      <c r="AF322" s="139"/>
      <c r="AG322" s="139"/>
      <c r="AH322" s="139"/>
    </row>
    <row r="323" spans="1:34" outlineLevel="1" x14ac:dyDescent="0.25">
      <c r="A323" s="121">
        <f t="shared" si="152"/>
        <v>46.6</v>
      </c>
      <c r="B323" s="122" t="str">
        <f t="shared" si="184"/>
        <v>Poste 035</v>
      </c>
      <c r="C323" s="141"/>
      <c r="D323" s="142"/>
      <c r="E323" s="142"/>
      <c r="F323" s="142"/>
      <c r="G323" s="144"/>
      <c r="H323" s="138"/>
      <c r="I323" s="139"/>
      <c r="J323" s="139"/>
      <c r="K323" s="118">
        <v>46.600000000000009</v>
      </c>
      <c r="L323" s="140"/>
      <c r="M323" s="139"/>
      <c r="N323" s="139"/>
      <c r="O323" s="139"/>
      <c r="P323" s="139"/>
      <c r="Q323" s="139"/>
      <c r="R323" s="139"/>
      <c r="S323" s="139"/>
      <c r="T323" s="139"/>
      <c r="U323" s="139"/>
      <c r="V323" s="139"/>
      <c r="W323" s="139"/>
      <c r="X323" s="139"/>
      <c r="Y323" s="139"/>
      <c r="Z323" s="139"/>
      <c r="AA323" s="139"/>
      <c r="AB323" s="139"/>
      <c r="AC323" s="139"/>
      <c r="AD323" s="139"/>
      <c r="AE323" s="139"/>
      <c r="AF323" s="139"/>
      <c r="AG323" s="139"/>
      <c r="AH323" s="139"/>
    </row>
    <row r="324" spans="1:34" ht="23.25" x14ac:dyDescent="0.25">
      <c r="A324" s="121">
        <f t="shared" si="152"/>
        <v>47</v>
      </c>
      <c r="B324" s="122" t="str">
        <f t="shared" ref="B324" si="186">C324</f>
        <v>Poste 036</v>
      </c>
      <c r="C324" s="123" t="str">
        <f>VLOOKUP(A324,Source!$A:$B,2,FALSE)</f>
        <v>Poste 036</v>
      </c>
      <c r="D324" s="124"/>
      <c r="E324" s="124"/>
      <c r="F324" s="124"/>
      <c r="G324" s="124"/>
      <c r="H324" s="118" t="e">
        <f t="shared" ref="H324" si="187">SUM(G326:G328)</f>
        <v>#N/A</v>
      </c>
      <c r="I324" s="139"/>
      <c r="J324" s="139"/>
      <c r="K324" s="118">
        <v>47</v>
      </c>
      <c r="L324" s="140"/>
      <c r="M324" s="139"/>
      <c r="N324" s="139"/>
      <c r="O324" s="139"/>
      <c r="P324" s="139"/>
      <c r="Q324" s="139"/>
      <c r="R324" s="139"/>
      <c r="S324" s="139"/>
      <c r="T324" s="139"/>
      <c r="U324" s="139"/>
      <c r="V324" s="139"/>
      <c r="W324" s="139"/>
      <c r="X324" s="139"/>
      <c r="Y324" s="139"/>
      <c r="Z324" s="139"/>
      <c r="AA324" s="139"/>
      <c r="AB324" s="139"/>
      <c r="AC324" s="139"/>
      <c r="AD324" s="139"/>
      <c r="AE324" s="139"/>
      <c r="AF324" s="139"/>
      <c r="AG324" s="139"/>
      <c r="AH324" s="139"/>
    </row>
    <row r="325" spans="1:34" outlineLevel="1" x14ac:dyDescent="0.25">
      <c r="A325" s="121">
        <f t="shared" si="152"/>
        <v>47.1</v>
      </c>
      <c r="B325" s="122" t="str">
        <f t="shared" ref="B325:B330" si="188">B324</f>
        <v>Poste 036</v>
      </c>
      <c r="C325" s="127" t="s">
        <v>0</v>
      </c>
      <c r="D325" s="128"/>
      <c r="E325" s="128"/>
      <c r="F325" s="129" t="s">
        <v>1</v>
      </c>
      <c r="G325" s="130" t="s">
        <v>2</v>
      </c>
      <c r="H325" s="131"/>
      <c r="I325" s="139"/>
      <c r="J325" s="139"/>
      <c r="K325" s="118">
        <v>47.1</v>
      </c>
      <c r="L325" s="140"/>
      <c r="M325" s="139"/>
      <c r="N325" s="139"/>
      <c r="O325" s="139"/>
      <c r="P325" s="139"/>
      <c r="Q325" s="139"/>
      <c r="R325" s="139"/>
      <c r="S325" s="139"/>
      <c r="T325" s="139"/>
      <c r="U325" s="139"/>
      <c r="V325" s="139"/>
      <c r="W325" s="139"/>
      <c r="X325" s="139"/>
      <c r="Y325" s="139"/>
      <c r="Z325" s="139"/>
      <c r="AA325" s="139"/>
      <c r="AB325" s="139"/>
      <c r="AC325" s="139"/>
      <c r="AD325" s="139"/>
      <c r="AE325" s="139"/>
      <c r="AF325" s="139"/>
      <c r="AG325" s="139"/>
      <c r="AH325" s="139"/>
    </row>
    <row r="326" spans="1:34" outlineLevel="1" x14ac:dyDescent="0.25">
      <c r="A326" s="121">
        <f t="shared" si="152"/>
        <v>47.2</v>
      </c>
      <c r="B326" s="122" t="str">
        <f t="shared" si="188"/>
        <v>Poste 036</v>
      </c>
      <c r="C326" s="135" t="s">
        <v>107</v>
      </c>
      <c r="D326" s="136"/>
      <c r="E326" s="136"/>
      <c r="F326" s="18"/>
      <c r="G326" s="137" t="e">
        <f>VLOOKUP(F326,Autonomie,2,FALSE)</f>
        <v>#N/A</v>
      </c>
      <c r="H326" s="138"/>
      <c r="I326" s="139"/>
      <c r="J326" s="139"/>
      <c r="K326" s="118">
        <v>47.2</v>
      </c>
      <c r="L326" s="140"/>
      <c r="M326" s="139"/>
      <c r="N326" s="139"/>
      <c r="O326" s="139"/>
      <c r="P326" s="139"/>
      <c r="Q326" s="139"/>
      <c r="R326" s="139"/>
      <c r="S326" s="139"/>
      <c r="T326" s="139"/>
      <c r="U326" s="139"/>
      <c r="V326" s="139"/>
      <c r="W326" s="139"/>
      <c r="X326" s="139"/>
      <c r="Y326" s="139"/>
      <c r="Z326" s="139"/>
      <c r="AA326" s="139"/>
      <c r="AB326" s="139"/>
      <c r="AC326" s="139"/>
      <c r="AD326" s="139"/>
      <c r="AE326" s="139"/>
      <c r="AF326" s="139"/>
      <c r="AG326" s="139"/>
      <c r="AH326" s="139"/>
    </row>
    <row r="327" spans="1:34" outlineLevel="1" x14ac:dyDescent="0.25">
      <c r="A327" s="121">
        <f t="shared" si="152"/>
        <v>47.3</v>
      </c>
      <c r="B327" s="122" t="str">
        <f t="shared" si="188"/>
        <v>Poste 036</v>
      </c>
      <c r="C327" s="135" t="s">
        <v>108</v>
      </c>
      <c r="D327" s="136"/>
      <c r="E327" s="136"/>
      <c r="F327" s="18"/>
      <c r="G327" s="137" t="e">
        <f>VLOOKUP(F327,Technicité,2,FALSE)</f>
        <v>#N/A</v>
      </c>
      <c r="H327" s="138"/>
      <c r="I327" s="139"/>
      <c r="J327" s="139"/>
      <c r="K327" s="118">
        <v>47.300000000000004</v>
      </c>
      <c r="L327" s="140"/>
      <c r="M327" s="139"/>
      <c r="N327" s="139"/>
      <c r="O327" s="139"/>
      <c r="P327" s="139"/>
      <c r="Q327" s="139"/>
      <c r="R327" s="139"/>
      <c r="S327" s="139"/>
      <c r="T327" s="139"/>
      <c r="U327" s="139"/>
      <c r="V327" s="139"/>
      <c r="W327" s="139"/>
      <c r="X327" s="139"/>
      <c r="Y327" s="139"/>
      <c r="Z327" s="139"/>
      <c r="AA327" s="139"/>
      <c r="AB327" s="139"/>
      <c r="AC327" s="139"/>
      <c r="AD327" s="139"/>
      <c r="AE327" s="139"/>
      <c r="AF327" s="139"/>
      <c r="AG327" s="139"/>
      <c r="AH327" s="139"/>
    </row>
    <row r="328" spans="1:34" outlineLevel="1" x14ac:dyDescent="0.25">
      <c r="A328" s="121">
        <f t="shared" si="152"/>
        <v>47.4</v>
      </c>
      <c r="B328" s="122" t="str">
        <f t="shared" si="188"/>
        <v>Poste 036</v>
      </c>
      <c r="C328" s="135" t="s">
        <v>130</v>
      </c>
      <c r="D328" s="136"/>
      <c r="E328" s="136"/>
      <c r="F328" s="18"/>
      <c r="G328" s="137" t="e">
        <f>VLOOKUP(F328,Expertise,2,FALSE)</f>
        <v>#N/A</v>
      </c>
      <c r="H328" s="138"/>
      <c r="I328" s="139"/>
      <c r="J328" s="139"/>
      <c r="K328" s="118">
        <v>47.400000000000006</v>
      </c>
      <c r="L328" s="140"/>
      <c r="M328" s="139"/>
      <c r="N328" s="139"/>
      <c r="O328" s="139"/>
      <c r="P328" s="139"/>
      <c r="Q328" s="139"/>
      <c r="R328" s="139"/>
      <c r="S328" s="139"/>
      <c r="T328" s="139"/>
      <c r="U328" s="139"/>
      <c r="V328" s="139"/>
      <c r="W328" s="139"/>
      <c r="X328" s="139"/>
      <c r="Y328" s="139"/>
      <c r="Z328" s="139"/>
      <c r="AA328" s="139"/>
      <c r="AB328" s="139"/>
      <c r="AC328" s="139"/>
      <c r="AD328" s="139"/>
      <c r="AE328" s="139"/>
      <c r="AF328" s="139"/>
      <c r="AG328" s="139"/>
      <c r="AH328" s="139"/>
    </row>
    <row r="329" spans="1:34" outlineLevel="1" x14ac:dyDescent="0.25">
      <c r="A329" s="121">
        <f t="shared" ref="A329:A392" si="189">_xlfn.NUMBERVALUE(K329)</f>
        <v>47.5</v>
      </c>
      <c r="B329" s="122" t="str">
        <f t="shared" si="188"/>
        <v>Poste 036</v>
      </c>
      <c r="C329" s="141"/>
      <c r="D329" s="142"/>
      <c r="E329" s="142"/>
      <c r="F329" s="142"/>
      <c r="G329" s="143" t="e">
        <f t="shared" ref="G329" si="190">SUM(G326:G328)</f>
        <v>#N/A</v>
      </c>
      <c r="H329" s="138"/>
      <c r="I329" s="139"/>
      <c r="J329" s="139"/>
      <c r="K329" s="118">
        <v>47.500000000000007</v>
      </c>
      <c r="L329" s="140"/>
      <c r="M329" s="139"/>
      <c r="N329" s="139"/>
      <c r="O329" s="139"/>
      <c r="P329" s="139"/>
      <c r="Q329" s="139"/>
      <c r="R329" s="139"/>
      <c r="S329" s="139"/>
      <c r="T329" s="139"/>
      <c r="U329" s="139"/>
      <c r="V329" s="139"/>
      <c r="W329" s="139"/>
      <c r="X329" s="139"/>
      <c r="Y329" s="139"/>
      <c r="Z329" s="139"/>
      <c r="AA329" s="139"/>
      <c r="AB329" s="139"/>
      <c r="AC329" s="139"/>
      <c r="AD329" s="139"/>
      <c r="AE329" s="139"/>
      <c r="AF329" s="139"/>
      <c r="AG329" s="139"/>
      <c r="AH329" s="139"/>
    </row>
    <row r="330" spans="1:34" outlineLevel="1" x14ac:dyDescent="0.25">
      <c r="A330" s="121">
        <f t="shared" si="189"/>
        <v>47.6</v>
      </c>
      <c r="B330" s="122" t="str">
        <f t="shared" si="188"/>
        <v>Poste 036</v>
      </c>
      <c r="C330" s="141"/>
      <c r="D330" s="142"/>
      <c r="E330" s="142"/>
      <c r="F330" s="142"/>
      <c r="G330" s="144"/>
      <c r="H330" s="138"/>
      <c r="I330" s="139"/>
      <c r="J330" s="139"/>
      <c r="K330" s="118">
        <v>47.600000000000009</v>
      </c>
      <c r="L330" s="140"/>
      <c r="M330" s="139"/>
      <c r="N330" s="139"/>
      <c r="O330" s="139"/>
      <c r="P330" s="139"/>
      <c r="Q330" s="139"/>
      <c r="R330" s="139"/>
      <c r="S330" s="139"/>
      <c r="T330" s="139"/>
      <c r="U330" s="139"/>
      <c r="V330" s="139"/>
      <c r="W330" s="139"/>
      <c r="X330" s="139"/>
      <c r="Y330" s="139"/>
      <c r="Z330" s="139"/>
      <c r="AA330" s="139"/>
      <c r="AB330" s="139"/>
      <c r="AC330" s="139"/>
      <c r="AD330" s="139"/>
      <c r="AE330" s="139"/>
      <c r="AF330" s="139"/>
      <c r="AG330" s="139"/>
      <c r="AH330" s="139"/>
    </row>
    <row r="331" spans="1:34" ht="23.25" x14ac:dyDescent="0.25">
      <c r="A331" s="121">
        <f t="shared" si="189"/>
        <v>48</v>
      </c>
      <c r="B331" s="122" t="str">
        <f t="shared" ref="B331" si="191">C331</f>
        <v>Poste 037</v>
      </c>
      <c r="C331" s="123" t="str">
        <f>VLOOKUP(A331,Source!$A:$B,2,FALSE)</f>
        <v>Poste 037</v>
      </c>
      <c r="D331" s="124"/>
      <c r="E331" s="124"/>
      <c r="F331" s="124"/>
      <c r="G331" s="124"/>
      <c r="H331" s="118" t="e">
        <f t="shared" ref="H331" si="192">SUM(G333:G335)</f>
        <v>#N/A</v>
      </c>
      <c r="I331" s="139"/>
      <c r="J331" s="139"/>
      <c r="K331" s="118">
        <v>48</v>
      </c>
      <c r="L331" s="140"/>
      <c r="M331" s="139"/>
      <c r="N331" s="139"/>
      <c r="O331" s="139"/>
      <c r="P331" s="139"/>
      <c r="Q331" s="139"/>
      <c r="R331" s="139"/>
      <c r="S331" s="139"/>
      <c r="T331" s="139"/>
      <c r="U331" s="139"/>
      <c r="V331" s="139"/>
      <c r="W331" s="139"/>
      <c r="X331" s="139"/>
      <c r="Y331" s="139"/>
      <c r="Z331" s="139"/>
      <c r="AA331" s="139"/>
      <c r="AB331" s="139"/>
      <c r="AC331" s="139"/>
      <c r="AD331" s="139"/>
      <c r="AE331" s="139"/>
      <c r="AF331" s="139"/>
      <c r="AG331" s="139"/>
      <c r="AH331" s="139"/>
    </row>
    <row r="332" spans="1:34" outlineLevel="1" x14ac:dyDescent="0.25">
      <c r="A332" s="121">
        <f t="shared" si="189"/>
        <v>48.1</v>
      </c>
      <c r="B332" s="122" t="str">
        <f t="shared" ref="B332:B337" si="193">B331</f>
        <v>Poste 037</v>
      </c>
      <c r="C332" s="127" t="s">
        <v>0</v>
      </c>
      <c r="D332" s="128"/>
      <c r="E332" s="128"/>
      <c r="F332" s="129" t="s">
        <v>1</v>
      </c>
      <c r="G332" s="130" t="s">
        <v>2</v>
      </c>
      <c r="H332" s="131"/>
      <c r="I332" s="139"/>
      <c r="J332" s="139"/>
      <c r="K332" s="118">
        <v>48.1</v>
      </c>
      <c r="L332" s="140"/>
      <c r="M332" s="139"/>
      <c r="N332" s="139"/>
      <c r="O332" s="139"/>
      <c r="P332" s="139"/>
      <c r="Q332" s="139"/>
      <c r="R332" s="139"/>
      <c r="S332" s="139"/>
      <c r="T332" s="139"/>
      <c r="U332" s="139"/>
      <c r="V332" s="139"/>
      <c r="W332" s="139"/>
      <c r="X332" s="139"/>
      <c r="Y332" s="139"/>
      <c r="Z332" s="139"/>
      <c r="AA332" s="139"/>
      <c r="AB332" s="139"/>
      <c r="AC332" s="139"/>
      <c r="AD332" s="139"/>
      <c r="AE332" s="139"/>
      <c r="AF332" s="139"/>
      <c r="AG332" s="139"/>
      <c r="AH332" s="139"/>
    </row>
    <row r="333" spans="1:34" outlineLevel="1" x14ac:dyDescent="0.25">
      <c r="A333" s="121">
        <f t="shared" si="189"/>
        <v>48.2</v>
      </c>
      <c r="B333" s="122" t="str">
        <f t="shared" si="193"/>
        <v>Poste 037</v>
      </c>
      <c r="C333" s="135" t="s">
        <v>107</v>
      </c>
      <c r="D333" s="136"/>
      <c r="E333" s="136"/>
      <c r="F333" s="18"/>
      <c r="G333" s="137" t="e">
        <f>VLOOKUP(F333,Autonomie,2,FALSE)</f>
        <v>#N/A</v>
      </c>
      <c r="H333" s="138"/>
      <c r="I333" s="139"/>
      <c r="J333" s="139"/>
      <c r="K333" s="118">
        <v>48.2</v>
      </c>
      <c r="L333" s="140"/>
      <c r="M333" s="139"/>
      <c r="N333" s="139"/>
      <c r="O333" s="139"/>
      <c r="P333" s="139"/>
      <c r="Q333" s="139"/>
      <c r="R333" s="139"/>
      <c r="S333" s="139"/>
      <c r="T333" s="139"/>
      <c r="U333" s="139"/>
      <c r="V333" s="139"/>
      <c r="W333" s="139"/>
      <c r="X333" s="139"/>
      <c r="Y333" s="139"/>
      <c r="Z333" s="139"/>
      <c r="AA333" s="139"/>
      <c r="AB333" s="139"/>
      <c r="AC333" s="139"/>
      <c r="AD333" s="139"/>
      <c r="AE333" s="139"/>
      <c r="AF333" s="139"/>
      <c r="AG333" s="139"/>
      <c r="AH333" s="139"/>
    </row>
    <row r="334" spans="1:34" outlineLevel="1" x14ac:dyDescent="0.25">
      <c r="A334" s="121">
        <f t="shared" si="189"/>
        <v>48.3</v>
      </c>
      <c r="B334" s="122" t="str">
        <f t="shared" si="193"/>
        <v>Poste 037</v>
      </c>
      <c r="C334" s="135" t="s">
        <v>108</v>
      </c>
      <c r="D334" s="136"/>
      <c r="E334" s="136"/>
      <c r="F334" s="18"/>
      <c r="G334" s="137" t="e">
        <f>VLOOKUP(F334,Technicité,2,FALSE)</f>
        <v>#N/A</v>
      </c>
      <c r="H334" s="138"/>
      <c r="I334" s="139"/>
      <c r="J334" s="139"/>
      <c r="K334" s="118">
        <v>48.300000000000004</v>
      </c>
      <c r="L334" s="140"/>
      <c r="M334" s="139"/>
      <c r="N334" s="139"/>
      <c r="O334" s="139"/>
      <c r="P334" s="139"/>
      <c r="Q334" s="139"/>
      <c r="R334" s="139"/>
      <c r="S334" s="139"/>
      <c r="T334" s="139"/>
      <c r="U334" s="139"/>
      <c r="V334" s="139"/>
      <c r="W334" s="139"/>
      <c r="X334" s="139"/>
      <c r="Y334" s="139"/>
      <c r="Z334" s="139"/>
      <c r="AA334" s="139"/>
      <c r="AB334" s="139"/>
      <c r="AC334" s="139"/>
      <c r="AD334" s="139"/>
      <c r="AE334" s="139"/>
      <c r="AF334" s="139"/>
      <c r="AG334" s="139"/>
      <c r="AH334" s="139"/>
    </row>
    <row r="335" spans="1:34" outlineLevel="1" x14ac:dyDescent="0.25">
      <c r="A335" s="121">
        <f t="shared" si="189"/>
        <v>48.4</v>
      </c>
      <c r="B335" s="122" t="str">
        <f t="shared" si="193"/>
        <v>Poste 037</v>
      </c>
      <c r="C335" s="135" t="s">
        <v>130</v>
      </c>
      <c r="D335" s="136"/>
      <c r="E335" s="136"/>
      <c r="F335" s="18"/>
      <c r="G335" s="137" t="e">
        <f>VLOOKUP(F335,Expertise,2,FALSE)</f>
        <v>#N/A</v>
      </c>
      <c r="H335" s="138"/>
      <c r="I335" s="139"/>
      <c r="J335" s="139"/>
      <c r="K335" s="118">
        <v>48.400000000000006</v>
      </c>
      <c r="L335" s="140"/>
      <c r="M335" s="139"/>
      <c r="N335" s="139"/>
      <c r="O335" s="139"/>
      <c r="P335" s="139"/>
      <c r="Q335" s="139"/>
      <c r="R335" s="139"/>
      <c r="S335" s="139"/>
      <c r="T335" s="139"/>
      <c r="U335" s="139"/>
      <c r="V335" s="139"/>
      <c r="W335" s="139"/>
      <c r="X335" s="139"/>
      <c r="Y335" s="139"/>
      <c r="Z335" s="139"/>
      <c r="AA335" s="139"/>
      <c r="AB335" s="139"/>
      <c r="AC335" s="139"/>
      <c r="AD335" s="139"/>
      <c r="AE335" s="139"/>
      <c r="AF335" s="139"/>
      <c r="AG335" s="139"/>
      <c r="AH335" s="139"/>
    </row>
    <row r="336" spans="1:34" outlineLevel="1" x14ac:dyDescent="0.25">
      <c r="A336" s="121">
        <f t="shared" si="189"/>
        <v>48.5</v>
      </c>
      <c r="B336" s="122" t="str">
        <f t="shared" si="193"/>
        <v>Poste 037</v>
      </c>
      <c r="C336" s="141"/>
      <c r="D336" s="142"/>
      <c r="E336" s="142"/>
      <c r="F336" s="142"/>
      <c r="G336" s="143" t="e">
        <f t="shared" ref="G336" si="194">SUM(G333:G335)</f>
        <v>#N/A</v>
      </c>
      <c r="H336" s="138"/>
      <c r="I336" s="139"/>
      <c r="J336" s="139"/>
      <c r="K336" s="118">
        <v>48.500000000000007</v>
      </c>
      <c r="L336" s="140"/>
      <c r="M336" s="139"/>
      <c r="N336" s="139"/>
      <c r="O336" s="139"/>
      <c r="P336" s="139"/>
      <c r="Q336" s="139"/>
      <c r="R336" s="139"/>
      <c r="S336" s="139"/>
      <c r="T336" s="139"/>
      <c r="U336" s="139"/>
      <c r="V336" s="139"/>
      <c r="W336" s="139"/>
      <c r="X336" s="139"/>
      <c r="Y336" s="139"/>
      <c r="Z336" s="139"/>
      <c r="AA336" s="139"/>
      <c r="AB336" s="139"/>
      <c r="AC336" s="139"/>
      <c r="AD336" s="139"/>
      <c r="AE336" s="139"/>
      <c r="AF336" s="139"/>
      <c r="AG336" s="139"/>
      <c r="AH336" s="139"/>
    </row>
    <row r="337" spans="1:34" outlineLevel="1" x14ac:dyDescent="0.25">
      <c r="A337" s="121">
        <f t="shared" si="189"/>
        <v>48.6</v>
      </c>
      <c r="B337" s="122" t="str">
        <f t="shared" si="193"/>
        <v>Poste 037</v>
      </c>
      <c r="C337" s="141"/>
      <c r="D337" s="142"/>
      <c r="E337" s="142"/>
      <c r="F337" s="142"/>
      <c r="G337" s="144"/>
      <c r="H337" s="138"/>
      <c r="I337" s="139"/>
      <c r="J337" s="139"/>
      <c r="K337" s="118">
        <v>48.600000000000009</v>
      </c>
      <c r="L337" s="140"/>
      <c r="M337" s="139"/>
      <c r="N337" s="139"/>
      <c r="O337" s="139"/>
      <c r="P337" s="139"/>
      <c r="Q337" s="139"/>
      <c r="R337" s="139"/>
      <c r="S337" s="139"/>
      <c r="T337" s="139"/>
      <c r="U337" s="139"/>
      <c r="V337" s="139"/>
      <c r="W337" s="139"/>
      <c r="X337" s="139"/>
      <c r="Y337" s="139"/>
      <c r="Z337" s="139"/>
      <c r="AA337" s="139"/>
      <c r="AB337" s="139"/>
      <c r="AC337" s="139"/>
      <c r="AD337" s="139"/>
      <c r="AE337" s="139"/>
      <c r="AF337" s="139"/>
      <c r="AG337" s="139"/>
      <c r="AH337" s="139"/>
    </row>
    <row r="338" spans="1:34" ht="23.25" x14ac:dyDescent="0.25">
      <c r="A338" s="121">
        <f t="shared" si="189"/>
        <v>49</v>
      </c>
      <c r="B338" s="122" t="str">
        <f t="shared" ref="B338" si="195">C338</f>
        <v>Poste 038</v>
      </c>
      <c r="C338" s="123" t="str">
        <f>VLOOKUP(A338,Source!$A:$B,2,FALSE)</f>
        <v>Poste 038</v>
      </c>
      <c r="D338" s="124"/>
      <c r="E338" s="124"/>
      <c r="F338" s="124"/>
      <c r="G338" s="124"/>
      <c r="H338" s="118" t="e">
        <f t="shared" ref="H338" si="196">SUM(G340:G342)</f>
        <v>#N/A</v>
      </c>
      <c r="I338" s="139"/>
      <c r="J338" s="139"/>
      <c r="K338" s="118">
        <v>49</v>
      </c>
      <c r="L338" s="140"/>
      <c r="M338" s="139"/>
      <c r="N338" s="139"/>
      <c r="O338" s="139"/>
      <c r="P338" s="139"/>
      <c r="Q338" s="139"/>
      <c r="R338" s="139"/>
      <c r="S338" s="139"/>
      <c r="T338" s="139"/>
      <c r="U338" s="139"/>
      <c r="V338" s="139"/>
      <c r="W338" s="139"/>
      <c r="X338" s="139"/>
      <c r="Y338" s="139"/>
      <c r="Z338" s="139"/>
      <c r="AA338" s="139"/>
      <c r="AB338" s="139"/>
      <c r="AC338" s="139"/>
      <c r="AD338" s="139"/>
      <c r="AE338" s="139"/>
      <c r="AF338" s="139"/>
      <c r="AG338" s="139"/>
      <c r="AH338" s="139"/>
    </row>
    <row r="339" spans="1:34" outlineLevel="1" x14ac:dyDescent="0.25">
      <c r="A339" s="121">
        <f t="shared" si="189"/>
        <v>49.1</v>
      </c>
      <c r="B339" s="122" t="str">
        <f t="shared" ref="B339:B344" si="197">B338</f>
        <v>Poste 038</v>
      </c>
      <c r="C339" s="127" t="s">
        <v>0</v>
      </c>
      <c r="D339" s="128"/>
      <c r="E339" s="128"/>
      <c r="F339" s="129" t="s">
        <v>1</v>
      </c>
      <c r="G339" s="130" t="s">
        <v>2</v>
      </c>
      <c r="H339" s="131"/>
      <c r="I339" s="139"/>
      <c r="J339" s="139"/>
      <c r="K339" s="118">
        <v>49.1</v>
      </c>
      <c r="L339" s="140"/>
      <c r="M339" s="139"/>
      <c r="N339" s="139"/>
      <c r="O339" s="139"/>
      <c r="P339" s="139"/>
      <c r="Q339" s="139"/>
      <c r="R339" s="139"/>
      <c r="S339" s="139"/>
      <c r="T339" s="139"/>
      <c r="U339" s="139"/>
      <c r="V339" s="139"/>
      <c r="W339" s="139"/>
      <c r="X339" s="139"/>
      <c r="Y339" s="139"/>
      <c r="Z339" s="139"/>
      <c r="AA339" s="139"/>
      <c r="AB339" s="139"/>
      <c r="AC339" s="139"/>
      <c r="AD339" s="139"/>
      <c r="AE339" s="139"/>
      <c r="AF339" s="139"/>
      <c r="AG339" s="139"/>
      <c r="AH339" s="139"/>
    </row>
    <row r="340" spans="1:34" outlineLevel="1" x14ac:dyDescent="0.25">
      <c r="A340" s="121">
        <f t="shared" si="189"/>
        <v>49.2</v>
      </c>
      <c r="B340" s="122" t="str">
        <f t="shared" si="197"/>
        <v>Poste 038</v>
      </c>
      <c r="C340" s="135" t="s">
        <v>107</v>
      </c>
      <c r="D340" s="136"/>
      <c r="E340" s="136"/>
      <c r="F340" s="18"/>
      <c r="G340" s="137" t="e">
        <f>VLOOKUP(F340,Autonomie,2,FALSE)</f>
        <v>#N/A</v>
      </c>
      <c r="H340" s="138"/>
      <c r="I340" s="139"/>
      <c r="J340" s="139"/>
      <c r="K340" s="118">
        <v>49.2</v>
      </c>
      <c r="L340" s="140"/>
      <c r="M340" s="139"/>
      <c r="N340" s="139"/>
      <c r="O340" s="139"/>
      <c r="P340" s="139"/>
      <c r="Q340" s="139"/>
      <c r="R340" s="139"/>
      <c r="S340" s="139"/>
      <c r="T340" s="139"/>
      <c r="U340" s="139"/>
      <c r="V340" s="139"/>
      <c r="W340" s="139"/>
      <c r="X340" s="139"/>
      <c r="Y340" s="139"/>
      <c r="Z340" s="139"/>
      <c r="AA340" s="139"/>
      <c r="AB340" s="139"/>
      <c r="AC340" s="139"/>
      <c r="AD340" s="139"/>
      <c r="AE340" s="139"/>
      <c r="AF340" s="139"/>
      <c r="AG340" s="139"/>
      <c r="AH340" s="139"/>
    </row>
    <row r="341" spans="1:34" outlineLevel="1" x14ac:dyDescent="0.25">
      <c r="A341" s="121">
        <f t="shared" si="189"/>
        <v>49.3</v>
      </c>
      <c r="B341" s="122" t="str">
        <f t="shared" si="197"/>
        <v>Poste 038</v>
      </c>
      <c r="C341" s="135" t="s">
        <v>108</v>
      </c>
      <c r="D341" s="136"/>
      <c r="E341" s="136"/>
      <c r="F341" s="18"/>
      <c r="G341" s="137" t="e">
        <f>VLOOKUP(F341,Technicité,2,FALSE)</f>
        <v>#N/A</v>
      </c>
      <c r="H341" s="138"/>
      <c r="I341" s="139"/>
      <c r="J341" s="139"/>
      <c r="K341" s="118">
        <v>49.300000000000004</v>
      </c>
      <c r="L341" s="140"/>
      <c r="M341" s="139"/>
      <c r="N341" s="139"/>
      <c r="O341" s="139"/>
      <c r="P341" s="139"/>
      <c r="Q341" s="139"/>
      <c r="R341" s="139"/>
      <c r="S341" s="139"/>
      <c r="T341" s="139"/>
      <c r="U341" s="139"/>
      <c r="V341" s="139"/>
      <c r="W341" s="139"/>
      <c r="X341" s="139"/>
      <c r="Y341" s="139"/>
      <c r="Z341" s="139"/>
      <c r="AA341" s="139"/>
      <c r="AB341" s="139"/>
      <c r="AC341" s="139"/>
      <c r="AD341" s="139"/>
      <c r="AE341" s="139"/>
      <c r="AF341" s="139"/>
      <c r="AG341" s="139"/>
      <c r="AH341" s="139"/>
    </row>
    <row r="342" spans="1:34" outlineLevel="1" x14ac:dyDescent="0.25">
      <c r="A342" s="121">
        <f t="shared" si="189"/>
        <v>49.4</v>
      </c>
      <c r="B342" s="122" t="str">
        <f t="shared" si="197"/>
        <v>Poste 038</v>
      </c>
      <c r="C342" s="135" t="s">
        <v>130</v>
      </c>
      <c r="D342" s="136"/>
      <c r="E342" s="136"/>
      <c r="F342" s="18"/>
      <c r="G342" s="137" t="e">
        <f>VLOOKUP(F342,Expertise,2,FALSE)</f>
        <v>#N/A</v>
      </c>
      <c r="H342" s="138"/>
      <c r="I342" s="139"/>
      <c r="J342" s="139"/>
      <c r="K342" s="118">
        <v>49.400000000000006</v>
      </c>
      <c r="L342" s="140"/>
      <c r="M342" s="139"/>
      <c r="N342" s="139"/>
      <c r="O342" s="139"/>
      <c r="P342" s="139"/>
      <c r="Q342" s="139"/>
      <c r="R342" s="139"/>
      <c r="S342" s="139"/>
      <c r="T342" s="139"/>
      <c r="U342" s="139"/>
      <c r="V342" s="139"/>
      <c r="W342" s="139"/>
      <c r="X342" s="139"/>
      <c r="Y342" s="139"/>
      <c r="Z342" s="139"/>
      <c r="AA342" s="139"/>
      <c r="AB342" s="139"/>
      <c r="AC342" s="139"/>
      <c r="AD342" s="139"/>
      <c r="AE342" s="139"/>
      <c r="AF342" s="139"/>
      <c r="AG342" s="139"/>
      <c r="AH342" s="139"/>
    </row>
    <row r="343" spans="1:34" outlineLevel="1" x14ac:dyDescent="0.25">
      <c r="A343" s="121">
        <f t="shared" si="189"/>
        <v>49.5</v>
      </c>
      <c r="B343" s="122" t="str">
        <f t="shared" si="197"/>
        <v>Poste 038</v>
      </c>
      <c r="C343" s="141"/>
      <c r="D343" s="142"/>
      <c r="E343" s="142"/>
      <c r="F343" s="142"/>
      <c r="G343" s="143" t="e">
        <f t="shared" ref="G343" si="198">SUM(G340:G342)</f>
        <v>#N/A</v>
      </c>
      <c r="H343" s="138"/>
      <c r="I343" s="139"/>
      <c r="J343" s="139"/>
      <c r="K343" s="118">
        <v>49.500000000000007</v>
      </c>
      <c r="L343" s="140"/>
      <c r="M343" s="139"/>
      <c r="N343" s="139"/>
      <c r="O343" s="139"/>
      <c r="P343" s="139"/>
      <c r="Q343" s="139"/>
      <c r="R343" s="139"/>
      <c r="S343" s="139"/>
      <c r="T343" s="139"/>
      <c r="U343" s="139"/>
      <c r="V343" s="139"/>
      <c r="W343" s="139"/>
      <c r="X343" s="139"/>
      <c r="Y343" s="139"/>
      <c r="Z343" s="139"/>
      <c r="AA343" s="139"/>
      <c r="AB343" s="139"/>
      <c r="AC343" s="139"/>
      <c r="AD343" s="139"/>
      <c r="AE343" s="139"/>
      <c r="AF343" s="139"/>
      <c r="AG343" s="139"/>
      <c r="AH343" s="139"/>
    </row>
    <row r="344" spans="1:34" outlineLevel="1" x14ac:dyDescent="0.25">
      <c r="A344" s="121">
        <f t="shared" si="189"/>
        <v>49.6</v>
      </c>
      <c r="B344" s="122" t="str">
        <f t="shared" si="197"/>
        <v>Poste 038</v>
      </c>
      <c r="C344" s="141"/>
      <c r="D344" s="142"/>
      <c r="E344" s="142"/>
      <c r="F344" s="142"/>
      <c r="G344" s="144"/>
      <c r="H344" s="138"/>
      <c r="I344" s="139"/>
      <c r="J344" s="139"/>
      <c r="K344" s="118">
        <v>49.600000000000009</v>
      </c>
      <c r="L344" s="140"/>
      <c r="M344" s="139"/>
      <c r="N344" s="139"/>
      <c r="O344" s="139"/>
      <c r="P344" s="139"/>
      <c r="Q344" s="139"/>
      <c r="R344" s="139"/>
      <c r="S344" s="139"/>
      <c r="T344" s="139"/>
      <c r="U344" s="139"/>
      <c r="V344" s="139"/>
      <c r="W344" s="139"/>
      <c r="X344" s="139"/>
      <c r="Y344" s="139"/>
      <c r="Z344" s="139"/>
      <c r="AA344" s="139"/>
      <c r="AB344" s="139"/>
      <c r="AC344" s="139"/>
      <c r="AD344" s="139"/>
      <c r="AE344" s="139"/>
      <c r="AF344" s="139"/>
      <c r="AG344" s="139"/>
      <c r="AH344" s="139"/>
    </row>
    <row r="345" spans="1:34" ht="23.25" x14ac:dyDescent="0.25">
      <c r="A345" s="121">
        <f t="shared" si="189"/>
        <v>50</v>
      </c>
      <c r="B345" s="122" t="str">
        <f t="shared" ref="B345" si="199">C345</f>
        <v>Poste 039</v>
      </c>
      <c r="C345" s="123" t="str">
        <f>VLOOKUP(A345,Source!$A:$B,2,FALSE)</f>
        <v>Poste 039</v>
      </c>
      <c r="D345" s="124"/>
      <c r="E345" s="124"/>
      <c r="F345" s="124"/>
      <c r="G345" s="124"/>
      <c r="H345" s="118" t="e">
        <f t="shared" ref="H345" si="200">SUM(G347:G349)</f>
        <v>#N/A</v>
      </c>
      <c r="I345" s="139"/>
      <c r="J345" s="139"/>
      <c r="K345" s="118">
        <v>50</v>
      </c>
      <c r="L345" s="140"/>
      <c r="M345" s="139"/>
      <c r="N345" s="139"/>
      <c r="O345" s="139"/>
      <c r="P345" s="139"/>
      <c r="Q345" s="139"/>
      <c r="R345" s="139"/>
      <c r="S345" s="139"/>
      <c r="T345" s="139"/>
      <c r="U345" s="139"/>
      <c r="V345" s="139"/>
      <c r="W345" s="139"/>
      <c r="X345" s="139"/>
      <c r="Y345" s="139"/>
      <c r="Z345" s="139"/>
      <c r="AA345" s="139"/>
      <c r="AB345" s="139"/>
      <c r="AC345" s="139"/>
      <c r="AD345" s="139"/>
      <c r="AE345" s="139"/>
      <c r="AF345" s="139"/>
      <c r="AG345" s="139"/>
      <c r="AH345" s="139"/>
    </row>
    <row r="346" spans="1:34" outlineLevel="1" x14ac:dyDescent="0.25">
      <c r="A346" s="121">
        <f t="shared" si="189"/>
        <v>50.1</v>
      </c>
      <c r="B346" s="122" t="str">
        <f t="shared" ref="B346:B351" si="201">B345</f>
        <v>Poste 039</v>
      </c>
      <c r="C346" s="127" t="s">
        <v>0</v>
      </c>
      <c r="D346" s="128"/>
      <c r="E346" s="128"/>
      <c r="F346" s="129" t="s">
        <v>1</v>
      </c>
      <c r="G346" s="130" t="s">
        <v>2</v>
      </c>
      <c r="H346" s="131"/>
      <c r="I346" s="139"/>
      <c r="J346" s="139"/>
      <c r="K346" s="118">
        <v>50.1</v>
      </c>
      <c r="L346" s="140"/>
      <c r="M346" s="139"/>
      <c r="N346" s="139"/>
      <c r="O346" s="139"/>
      <c r="P346" s="139"/>
      <c r="Q346" s="139"/>
      <c r="R346" s="139"/>
      <c r="S346" s="139"/>
      <c r="T346" s="139"/>
      <c r="U346" s="139"/>
      <c r="V346" s="139"/>
      <c r="W346" s="139"/>
      <c r="X346" s="139"/>
      <c r="Y346" s="139"/>
      <c r="Z346" s="139"/>
      <c r="AA346" s="139"/>
      <c r="AB346" s="139"/>
      <c r="AC346" s="139"/>
      <c r="AD346" s="139"/>
      <c r="AE346" s="139"/>
      <c r="AF346" s="139"/>
      <c r="AG346" s="139"/>
      <c r="AH346" s="139"/>
    </row>
    <row r="347" spans="1:34" outlineLevel="1" x14ac:dyDescent="0.25">
      <c r="A347" s="121">
        <f t="shared" si="189"/>
        <v>50.2</v>
      </c>
      <c r="B347" s="122" t="str">
        <f t="shared" si="201"/>
        <v>Poste 039</v>
      </c>
      <c r="C347" s="135" t="s">
        <v>107</v>
      </c>
      <c r="D347" s="136"/>
      <c r="E347" s="136"/>
      <c r="F347" s="18"/>
      <c r="G347" s="137" t="e">
        <f>VLOOKUP(F347,Autonomie,2,FALSE)</f>
        <v>#N/A</v>
      </c>
      <c r="H347" s="138"/>
      <c r="I347" s="139"/>
      <c r="J347" s="139"/>
      <c r="K347" s="118">
        <v>50.2</v>
      </c>
      <c r="L347" s="140"/>
      <c r="M347" s="139"/>
      <c r="N347" s="139"/>
      <c r="O347" s="139"/>
      <c r="P347" s="139"/>
      <c r="Q347" s="139"/>
      <c r="R347" s="139"/>
      <c r="S347" s="139"/>
      <c r="T347" s="139"/>
      <c r="U347" s="139"/>
      <c r="V347" s="139"/>
      <c r="W347" s="139"/>
      <c r="X347" s="139"/>
      <c r="Y347" s="139"/>
      <c r="Z347" s="139"/>
      <c r="AA347" s="139"/>
      <c r="AB347" s="139"/>
      <c r="AC347" s="139"/>
      <c r="AD347" s="139"/>
      <c r="AE347" s="139"/>
      <c r="AF347" s="139"/>
      <c r="AG347" s="139"/>
      <c r="AH347" s="139"/>
    </row>
    <row r="348" spans="1:34" outlineLevel="1" x14ac:dyDescent="0.25">
      <c r="A348" s="121">
        <f t="shared" si="189"/>
        <v>50.3</v>
      </c>
      <c r="B348" s="122" t="str">
        <f t="shared" si="201"/>
        <v>Poste 039</v>
      </c>
      <c r="C348" s="135" t="s">
        <v>108</v>
      </c>
      <c r="D348" s="136"/>
      <c r="E348" s="136"/>
      <c r="F348" s="18"/>
      <c r="G348" s="137" t="e">
        <f>VLOOKUP(F348,Technicité,2,FALSE)</f>
        <v>#N/A</v>
      </c>
      <c r="H348" s="138"/>
      <c r="I348" s="139"/>
      <c r="J348" s="139"/>
      <c r="K348" s="118">
        <v>50.300000000000004</v>
      </c>
      <c r="L348" s="140"/>
      <c r="M348" s="139"/>
      <c r="N348" s="139"/>
      <c r="O348" s="139"/>
      <c r="P348" s="139"/>
      <c r="Q348" s="139"/>
      <c r="R348" s="139"/>
      <c r="S348" s="139"/>
      <c r="T348" s="139"/>
      <c r="U348" s="139"/>
      <c r="V348" s="139"/>
      <c r="W348" s="139"/>
      <c r="X348" s="139"/>
      <c r="Y348" s="139"/>
      <c r="Z348" s="139"/>
      <c r="AA348" s="139"/>
      <c r="AB348" s="139"/>
      <c r="AC348" s="139"/>
      <c r="AD348" s="139"/>
      <c r="AE348" s="139"/>
      <c r="AF348" s="139"/>
      <c r="AG348" s="139"/>
      <c r="AH348" s="139"/>
    </row>
    <row r="349" spans="1:34" outlineLevel="1" x14ac:dyDescent="0.25">
      <c r="A349" s="121">
        <f t="shared" si="189"/>
        <v>50.4</v>
      </c>
      <c r="B349" s="122" t="str">
        <f t="shared" si="201"/>
        <v>Poste 039</v>
      </c>
      <c r="C349" s="135" t="s">
        <v>130</v>
      </c>
      <c r="D349" s="136"/>
      <c r="E349" s="136"/>
      <c r="F349" s="18"/>
      <c r="G349" s="137" t="e">
        <f>VLOOKUP(F349,Expertise,2,FALSE)</f>
        <v>#N/A</v>
      </c>
      <c r="H349" s="138"/>
      <c r="I349" s="139"/>
      <c r="J349" s="139"/>
      <c r="K349" s="118">
        <v>50.400000000000006</v>
      </c>
      <c r="L349" s="140"/>
      <c r="M349" s="139"/>
      <c r="N349" s="139"/>
      <c r="O349" s="139"/>
      <c r="P349" s="139"/>
      <c r="Q349" s="139"/>
      <c r="R349" s="139"/>
      <c r="S349" s="139"/>
      <c r="T349" s="139"/>
      <c r="U349" s="139"/>
      <c r="V349" s="139"/>
      <c r="W349" s="139"/>
      <c r="X349" s="139"/>
      <c r="Y349" s="139"/>
      <c r="Z349" s="139"/>
      <c r="AA349" s="139"/>
      <c r="AB349" s="139"/>
      <c r="AC349" s="139"/>
      <c r="AD349" s="139"/>
      <c r="AE349" s="139"/>
      <c r="AF349" s="139"/>
      <c r="AG349" s="139"/>
      <c r="AH349" s="139"/>
    </row>
    <row r="350" spans="1:34" outlineLevel="1" x14ac:dyDescent="0.25">
      <c r="A350" s="121">
        <f t="shared" si="189"/>
        <v>50.5</v>
      </c>
      <c r="B350" s="122" t="str">
        <f t="shared" si="201"/>
        <v>Poste 039</v>
      </c>
      <c r="C350" s="141"/>
      <c r="D350" s="142"/>
      <c r="E350" s="142"/>
      <c r="F350" s="142"/>
      <c r="G350" s="143" t="e">
        <f t="shared" ref="G350" si="202">SUM(G347:G349)</f>
        <v>#N/A</v>
      </c>
      <c r="H350" s="138"/>
      <c r="I350" s="139"/>
      <c r="J350" s="139"/>
      <c r="K350" s="118">
        <v>50.500000000000007</v>
      </c>
      <c r="L350" s="140"/>
      <c r="M350" s="139"/>
      <c r="N350" s="139"/>
      <c r="O350" s="139"/>
      <c r="P350" s="139"/>
      <c r="Q350" s="139"/>
      <c r="R350" s="139"/>
      <c r="S350" s="139"/>
      <c r="T350" s="139"/>
      <c r="U350" s="139"/>
      <c r="V350" s="139"/>
      <c r="W350" s="139"/>
      <c r="X350" s="139"/>
      <c r="Y350" s="139"/>
      <c r="Z350" s="139"/>
      <c r="AA350" s="139"/>
      <c r="AB350" s="139"/>
      <c r="AC350" s="139"/>
      <c r="AD350" s="139"/>
      <c r="AE350" s="139"/>
      <c r="AF350" s="139"/>
      <c r="AG350" s="139"/>
      <c r="AH350" s="139"/>
    </row>
    <row r="351" spans="1:34" outlineLevel="1" x14ac:dyDescent="0.25">
      <c r="A351" s="121">
        <f t="shared" si="189"/>
        <v>50.6</v>
      </c>
      <c r="B351" s="122" t="str">
        <f t="shared" si="201"/>
        <v>Poste 039</v>
      </c>
      <c r="C351" s="141"/>
      <c r="D351" s="142"/>
      <c r="E351" s="142"/>
      <c r="F351" s="142"/>
      <c r="G351" s="144"/>
      <c r="H351" s="138"/>
      <c r="I351" s="139"/>
      <c r="J351" s="139"/>
      <c r="K351" s="118">
        <v>50.600000000000009</v>
      </c>
      <c r="L351" s="140"/>
      <c r="M351" s="139"/>
      <c r="N351" s="139"/>
      <c r="O351" s="139"/>
      <c r="P351" s="139"/>
      <c r="Q351" s="139"/>
      <c r="R351" s="139"/>
      <c r="S351" s="139"/>
      <c r="T351" s="139"/>
      <c r="U351" s="139"/>
      <c r="V351" s="139"/>
      <c r="W351" s="139"/>
      <c r="X351" s="139"/>
      <c r="Y351" s="139"/>
      <c r="Z351" s="139"/>
      <c r="AA351" s="139"/>
      <c r="AB351" s="139"/>
      <c r="AC351" s="139"/>
      <c r="AD351" s="139"/>
      <c r="AE351" s="139"/>
      <c r="AF351" s="139"/>
      <c r="AG351" s="139"/>
      <c r="AH351" s="139"/>
    </row>
    <row r="352" spans="1:34" ht="23.25" x14ac:dyDescent="0.25">
      <c r="A352" s="121">
        <f t="shared" si="189"/>
        <v>51</v>
      </c>
      <c r="B352" s="122" t="str">
        <f t="shared" ref="B352" si="203">C352</f>
        <v>Poste 040</v>
      </c>
      <c r="C352" s="123" t="str">
        <f>VLOOKUP(A352,Source!$A:$B,2,FALSE)</f>
        <v>Poste 040</v>
      </c>
      <c r="D352" s="124"/>
      <c r="E352" s="124"/>
      <c r="F352" s="124"/>
      <c r="G352" s="124"/>
      <c r="H352" s="118" t="e">
        <f t="shared" ref="H352" si="204">SUM(G354:G356)</f>
        <v>#N/A</v>
      </c>
      <c r="I352" s="139"/>
      <c r="J352" s="139"/>
      <c r="K352" s="118">
        <v>51</v>
      </c>
      <c r="L352" s="140"/>
      <c r="M352" s="139"/>
      <c r="N352" s="139"/>
      <c r="O352" s="139"/>
      <c r="P352" s="139"/>
      <c r="Q352" s="139"/>
      <c r="R352" s="139"/>
      <c r="S352" s="139"/>
      <c r="T352" s="139"/>
      <c r="U352" s="139"/>
      <c r="V352" s="139"/>
      <c r="W352" s="139"/>
      <c r="X352" s="139"/>
      <c r="Y352" s="139"/>
      <c r="Z352" s="139"/>
      <c r="AA352" s="139"/>
      <c r="AB352" s="139"/>
      <c r="AC352" s="139"/>
      <c r="AD352" s="139"/>
      <c r="AE352" s="139"/>
      <c r="AF352" s="139"/>
      <c r="AG352" s="139"/>
      <c r="AH352" s="139"/>
    </row>
    <row r="353" spans="1:34" x14ac:dyDescent="0.25">
      <c r="A353" s="121">
        <f t="shared" si="189"/>
        <v>51.1</v>
      </c>
      <c r="B353" s="122" t="str">
        <f t="shared" ref="B353:B358" si="205">B352</f>
        <v>Poste 040</v>
      </c>
      <c r="C353" s="127" t="s">
        <v>0</v>
      </c>
      <c r="D353" s="128"/>
      <c r="E353" s="128"/>
      <c r="F353" s="129" t="s">
        <v>1</v>
      </c>
      <c r="G353" s="130" t="s">
        <v>2</v>
      </c>
      <c r="H353" s="131"/>
      <c r="I353" s="139"/>
      <c r="J353" s="139"/>
      <c r="K353" s="118">
        <v>51.1</v>
      </c>
      <c r="L353" s="140"/>
      <c r="M353" s="139"/>
      <c r="N353" s="139"/>
      <c r="O353" s="139"/>
      <c r="P353" s="139"/>
      <c r="Q353" s="139"/>
      <c r="R353" s="139"/>
      <c r="S353" s="139"/>
      <c r="T353" s="139"/>
      <c r="U353" s="139"/>
      <c r="V353" s="139"/>
      <c r="W353" s="139"/>
      <c r="X353" s="139"/>
      <c r="Y353" s="139"/>
      <c r="Z353" s="139"/>
      <c r="AA353" s="139"/>
      <c r="AB353" s="139"/>
      <c r="AC353" s="139"/>
      <c r="AD353" s="139"/>
      <c r="AE353" s="139"/>
      <c r="AF353" s="139"/>
      <c r="AG353" s="139"/>
      <c r="AH353" s="139"/>
    </row>
    <row r="354" spans="1:34" x14ac:dyDescent="0.25">
      <c r="A354" s="121">
        <f t="shared" si="189"/>
        <v>51.2</v>
      </c>
      <c r="B354" s="122" t="str">
        <f t="shared" si="205"/>
        <v>Poste 040</v>
      </c>
      <c r="C354" s="135" t="s">
        <v>107</v>
      </c>
      <c r="D354" s="136"/>
      <c r="E354" s="136"/>
      <c r="F354" s="18"/>
      <c r="G354" s="137" t="e">
        <f>VLOOKUP(F354,Autonomie,2,FALSE)</f>
        <v>#N/A</v>
      </c>
      <c r="H354" s="138"/>
      <c r="I354" s="139"/>
      <c r="J354" s="139"/>
      <c r="K354" s="118">
        <v>51.2</v>
      </c>
      <c r="L354" s="140"/>
      <c r="M354" s="139"/>
      <c r="N354" s="139"/>
      <c r="O354" s="139"/>
      <c r="P354" s="139"/>
      <c r="Q354" s="139"/>
      <c r="R354" s="139"/>
      <c r="S354" s="139"/>
      <c r="T354" s="139"/>
      <c r="U354" s="139"/>
      <c r="V354" s="139"/>
      <c r="W354" s="139"/>
      <c r="X354" s="139"/>
      <c r="Y354" s="139"/>
      <c r="Z354" s="139"/>
      <c r="AA354" s="139"/>
      <c r="AB354" s="139"/>
      <c r="AC354" s="139"/>
      <c r="AD354" s="139"/>
      <c r="AE354" s="139"/>
      <c r="AF354" s="139"/>
      <c r="AG354" s="139"/>
      <c r="AH354" s="139"/>
    </row>
    <row r="355" spans="1:34" x14ac:dyDescent="0.25">
      <c r="A355" s="121">
        <f t="shared" si="189"/>
        <v>51.3</v>
      </c>
      <c r="B355" s="122" t="str">
        <f t="shared" si="205"/>
        <v>Poste 040</v>
      </c>
      <c r="C355" s="135" t="s">
        <v>108</v>
      </c>
      <c r="D355" s="136"/>
      <c r="E355" s="136"/>
      <c r="F355" s="18"/>
      <c r="G355" s="137" t="e">
        <f>VLOOKUP(F355,Technicité,2,FALSE)</f>
        <v>#N/A</v>
      </c>
      <c r="H355" s="138"/>
      <c r="I355" s="139"/>
      <c r="J355" s="139"/>
      <c r="K355" s="118">
        <v>51.300000000000004</v>
      </c>
      <c r="L355" s="140"/>
      <c r="M355" s="139"/>
      <c r="N355" s="139"/>
      <c r="O355" s="139"/>
      <c r="P355" s="139"/>
      <c r="Q355" s="139"/>
      <c r="R355" s="139"/>
      <c r="S355" s="139"/>
      <c r="T355" s="139"/>
      <c r="U355" s="139"/>
      <c r="V355" s="139"/>
      <c r="W355" s="139"/>
      <c r="X355" s="139"/>
      <c r="Y355" s="139"/>
      <c r="Z355" s="139"/>
      <c r="AA355" s="139"/>
      <c r="AB355" s="139"/>
      <c r="AC355" s="139"/>
      <c r="AD355" s="139"/>
      <c r="AE355" s="139"/>
      <c r="AF355" s="139"/>
      <c r="AG355" s="139"/>
      <c r="AH355" s="139"/>
    </row>
    <row r="356" spans="1:34" x14ac:dyDescent="0.25">
      <c r="A356" s="121">
        <f t="shared" si="189"/>
        <v>51.4</v>
      </c>
      <c r="B356" s="122" t="str">
        <f t="shared" si="205"/>
        <v>Poste 040</v>
      </c>
      <c r="C356" s="135" t="s">
        <v>130</v>
      </c>
      <c r="D356" s="136"/>
      <c r="E356" s="136"/>
      <c r="F356" s="18"/>
      <c r="G356" s="137" t="e">
        <f>VLOOKUP(F356,Expertise,2,FALSE)</f>
        <v>#N/A</v>
      </c>
      <c r="H356" s="138"/>
      <c r="I356" s="139"/>
      <c r="J356" s="139"/>
      <c r="K356" s="118">
        <v>51.400000000000006</v>
      </c>
      <c r="L356" s="140"/>
      <c r="M356" s="139"/>
      <c r="N356" s="139"/>
      <c r="O356" s="139"/>
      <c r="P356" s="139"/>
      <c r="Q356" s="139"/>
      <c r="R356" s="139"/>
      <c r="S356" s="139"/>
      <c r="T356" s="139"/>
      <c r="U356" s="139"/>
      <c r="V356" s="139"/>
      <c r="W356" s="139"/>
      <c r="X356" s="139"/>
      <c r="Y356" s="139"/>
      <c r="Z356" s="139"/>
      <c r="AA356" s="139"/>
      <c r="AB356" s="139"/>
      <c r="AC356" s="139"/>
      <c r="AD356" s="139"/>
      <c r="AE356" s="139"/>
      <c r="AF356" s="139"/>
      <c r="AG356" s="139"/>
      <c r="AH356" s="139"/>
    </row>
    <row r="357" spans="1:34" x14ac:dyDescent="0.25">
      <c r="A357" s="121">
        <f t="shared" si="189"/>
        <v>51.5</v>
      </c>
      <c r="B357" s="122" t="str">
        <f t="shared" si="205"/>
        <v>Poste 040</v>
      </c>
      <c r="C357" s="141"/>
      <c r="D357" s="142"/>
      <c r="E357" s="142"/>
      <c r="F357" s="142"/>
      <c r="G357" s="143" t="e">
        <f t="shared" ref="G357" si="206">SUM(G354:G356)</f>
        <v>#N/A</v>
      </c>
      <c r="H357" s="138"/>
      <c r="I357" s="139"/>
      <c r="J357" s="139"/>
      <c r="K357" s="118">
        <v>51.500000000000007</v>
      </c>
      <c r="L357" s="140"/>
      <c r="M357" s="139"/>
      <c r="N357" s="139"/>
      <c r="O357" s="139"/>
      <c r="P357" s="139"/>
      <c r="Q357" s="139"/>
      <c r="R357" s="139"/>
      <c r="S357" s="139"/>
      <c r="T357" s="139"/>
      <c r="U357" s="139"/>
      <c r="V357" s="139"/>
      <c r="W357" s="139"/>
      <c r="X357" s="139"/>
      <c r="Y357" s="139"/>
      <c r="Z357" s="139"/>
      <c r="AA357" s="139"/>
      <c r="AB357" s="139"/>
      <c r="AC357" s="139"/>
      <c r="AD357" s="139"/>
      <c r="AE357" s="139"/>
      <c r="AF357" s="139"/>
      <c r="AG357" s="139"/>
      <c r="AH357" s="139"/>
    </row>
    <row r="358" spans="1:34" x14ac:dyDescent="0.25">
      <c r="A358" s="121">
        <f t="shared" si="189"/>
        <v>51.6</v>
      </c>
      <c r="B358" s="122" t="str">
        <f t="shared" si="205"/>
        <v>Poste 040</v>
      </c>
      <c r="C358" s="141"/>
      <c r="D358" s="142"/>
      <c r="E358" s="142"/>
      <c r="F358" s="142"/>
      <c r="G358" s="144"/>
      <c r="H358" s="138"/>
      <c r="I358" s="139"/>
      <c r="J358" s="139"/>
      <c r="K358" s="118">
        <v>51.600000000000009</v>
      </c>
      <c r="L358" s="140"/>
      <c r="M358" s="139"/>
      <c r="N358" s="139"/>
      <c r="O358" s="139"/>
      <c r="P358" s="139"/>
      <c r="Q358" s="139"/>
      <c r="R358" s="139"/>
      <c r="S358" s="139"/>
      <c r="T358" s="139"/>
      <c r="U358" s="139"/>
      <c r="V358" s="139"/>
      <c r="W358" s="139"/>
      <c r="X358" s="139"/>
      <c r="Y358" s="139"/>
      <c r="Z358" s="139"/>
      <c r="AA358" s="139"/>
      <c r="AB358" s="139"/>
      <c r="AC358" s="139"/>
      <c r="AD358" s="139"/>
      <c r="AE358" s="139"/>
      <c r="AF358" s="139"/>
      <c r="AG358" s="139"/>
      <c r="AH358" s="139"/>
    </row>
    <row r="359" spans="1:34" ht="23.25" x14ac:dyDescent="0.25">
      <c r="A359" s="121">
        <f t="shared" si="189"/>
        <v>52</v>
      </c>
      <c r="B359" s="122" t="str">
        <f t="shared" ref="B359" si="207">C359</f>
        <v>Poste 041</v>
      </c>
      <c r="C359" s="123" t="str">
        <f>VLOOKUP(A359,Source!$A:$B,2,FALSE)</f>
        <v>Poste 041</v>
      </c>
      <c r="D359" s="124"/>
      <c r="E359" s="124"/>
      <c r="F359" s="124"/>
      <c r="G359" s="124"/>
      <c r="H359" s="118" t="e">
        <f t="shared" ref="H359" si="208">SUM(G361:G363)</f>
        <v>#N/A</v>
      </c>
      <c r="I359" s="139"/>
      <c r="J359" s="139"/>
      <c r="K359" s="118">
        <v>52</v>
      </c>
      <c r="L359" s="140"/>
      <c r="M359" s="139"/>
      <c r="N359" s="139"/>
      <c r="O359" s="139"/>
      <c r="P359" s="139"/>
      <c r="Q359" s="139"/>
      <c r="R359" s="139"/>
      <c r="S359" s="139"/>
      <c r="T359" s="139"/>
      <c r="U359" s="139"/>
      <c r="V359" s="139"/>
      <c r="W359" s="139"/>
      <c r="X359" s="139"/>
      <c r="Y359" s="139"/>
      <c r="Z359" s="139"/>
      <c r="AA359" s="139"/>
      <c r="AB359" s="139"/>
      <c r="AC359" s="139"/>
      <c r="AD359" s="139"/>
      <c r="AE359" s="139"/>
      <c r="AF359" s="139"/>
      <c r="AG359" s="139"/>
      <c r="AH359" s="139"/>
    </row>
    <row r="360" spans="1:34" x14ac:dyDescent="0.25">
      <c r="A360" s="121">
        <f t="shared" si="189"/>
        <v>52.1</v>
      </c>
      <c r="B360" s="122" t="str">
        <f t="shared" ref="B360:B365" si="209">B359</f>
        <v>Poste 041</v>
      </c>
      <c r="C360" s="127" t="s">
        <v>0</v>
      </c>
      <c r="D360" s="128"/>
      <c r="E360" s="128"/>
      <c r="F360" s="129" t="s">
        <v>1</v>
      </c>
      <c r="G360" s="130" t="s">
        <v>2</v>
      </c>
      <c r="H360" s="131"/>
      <c r="I360" s="139"/>
      <c r="J360" s="139"/>
      <c r="K360" s="118">
        <v>52.1</v>
      </c>
      <c r="L360" s="140"/>
      <c r="M360" s="139"/>
      <c r="N360" s="139"/>
      <c r="O360" s="139"/>
      <c r="P360" s="139"/>
      <c r="Q360" s="139"/>
      <c r="R360" s="139"/>
      <c r="S360" s="139"/>
      <c r="T360" s="139"/>
      <c r="U360" s="139"/>
      <c r="V360" s="139"/>
      <c r="W360" s="139"/>
      <c r="X360" s="139"/>
      <c r="Y360" s="139"/>
      <c r="Z360" s="139"/>
      <c r="AA360" s="139"/>
      <c r="AB360" s="139"/>
      <c r="AC360" s="139"/>
      <c r="AD360" s="139"/>
      <c r="AE360" s="139"/>
      <c r="AF360" s="139"/>
      <c r="AG360" s="139"/>
      <c r="AH360" s="139"/>
    </row>
    <row r="361" spans="1:34" x14ac:dyDescent="0.25">
      <c r="A361" s="121">
        <f t="shared" si="189"/>
        <v>52.2</v>
      </c>
      <c r="B361" s="122" t="str">
        <f t="shared" si="209"/>
        <v>Poste 041</v>
      </c>
      <c r="C361" s="135" t="s">
        <v>107</v>
      </c>
      <c r="D361" s="136"/>
      <c r="E361" s="136"/>
      <c r="F361" s="18"/>
      <c r="G361" s="137" t="e">
        <f>VLOOKUP(F361,Autonomie,2,FALSE)</f>
        <v>#N/A</v>
      </c>
      <c r="H361" s="138"/>
      <c r="I361" s="139"/>
      <c r="J361" s="139"/>
      <c r="K361" s="118">
        <v>52.2</v>
      </c>
      <c r="L361" s="140"/>
      <c r="M361" s="139"/>
      <c r="N361" s="139"/>
      <c r="O361" s="139"/>
      <c r="P361" s="139"/>
      <c r="Q361" s="139"/>
      <c r="R361" s="139"/>
      <c r="S361" s="139"/>
      <c r="T361" s="139"/>
      <c r="U361" s="139"/>
      <c r="V361" s="139"/>
      <c r="W361" s="139"/>
      <c r="X361" s="139"/>
      <c r="Y361" s="139"/>
      <c r="Z361" s="139"/>
      <c r="AA361" s="139"/>
      <c r="AB361" s="139"/>
      <c r="AC361" s="139"/>
      <c r="AD361" s="139"/>
      <c r="AE361" s="139"/>
      <c r="AF361" s="139"/>
      <c r="AG361" s="139"/>
      <c r="AH361" s="139"/>
    </row>
    <row r="362" spans="1:34" x14ac:dyDescent="0.25">
      <c r="A362" s="121">
        <f t="shared" si="189"/>
        <v>52.3</v>
      </c>
      <c r="B362" s="122" t="str">
        <f t="shared" si="209"/>
        <v>Poste 041</v>
      </c>
      <c r="C362" s="135" t="s">
        <v>108</v>
      </c>
      <c r="D362" s="136"/>
      <c r="E362" s="136"/>
      <c r="F362" s="18"/>
      <c r="G362" s="137" t="e">
        <f>VLOOKUP(F362,Technicité,2,FALSE)</f>
        <v>#N/A</v>
      </c>
      <c r="H362" s="138"/>
      <c r="I362" s="139"/>
      <c r="J362" s="139"/>
      <c r="K362" s="118">
        <v>52.300000000000004</v>
      </c>
      <c r="L362" s="140"/>
      <c r="M362" s="139"/>
      <c r="N362" s="139"/>
      <c r="O362" s="139"/>
      <c r="P362" s="139"/>
      <c r="Q362" s="139"/>
      <c r="R362" s="139"/>
      <c r="S362" s="139"/>
      <c r="T362" s="139"/>
      <c r="U362" s="139"/>
      <c r="V362" s="139"/>
      <c r="W362" s="139"/>
      <c r="X362" s="139"/>
      <c r="Y362" s="139"/>
      <c r="Z362" s="139"/>
      <c r="AA362" s="139"/>
      <c r="AB362" s="139"/>
      <c r="AC362" s="139"/>
      <c r="AD362" s="139"/>
      <c r="AE362" s="139"/>
      <c r="AF362" s="139"/>
      <c r="AG362" s="139"/>
      <c r="AH362" s="139"/>
    </row>
    <row r="363" spans="1:34" x14ac:dyDescent="0.25">
      <c r="A363" s="121">
        <f t="shared" si="189"/>
        <v>52.4</v>
      </c>
      <c r="B363" s="122" t="str">
        <f t="shared" si="209"/>
        <v>Poste 041</v>
      </c>
      <c r="C363" s="135" t="s">
        <v>130</v>
      </c>
      <c r="D363" s="136"/>
      <c r="E363" s="136"/>
      <c r="F363" s="18"/>
      <c r="G363" s="137" t="e">
        <f>VLOOKUP(F363,Expertise,2,FALSE)</f>
        <v>#N/A</v>
      </c>
      <c r="H363" s="138"/>
      <c r="I363" s="139"/>
      <c r="J363" s="139"/>
      <c r="K363" s="118">
        <v>52.400000000000006</v>
      </c>
      <c r="L363" s="140"/>
      <c r="M363" s="139"/>
      <c r="N363" s="139"/>
      <c r="O363" s="139"/>
      <c r="P363" s="139"/>
      <c r="Q363" s="139"/>
      <c r="R363" s="139"/>
      <c r="S363" s="139"/>
      <c r="T363" s="139"/>
      <c r="U363" s="139"/>
      <c r="V363" s="139"/>
      <c r="W363" s="139"/>
      <c r="X363" s="139"/>
      <c r="Y363" s="139"/>
      <c r="Z363" s="139"/>
      <c r="AA363" s="139"/>
      <c r="AB363" s="139"/>
      <c r="AC363" s="139"/>
      <c r="AD363" s="139"/>
      <c r="AE363" s="139"/>
      <c r="AF363" s="139"/>
      <c r="AG363" s="139"/>
      <c r="AH363" s="139"/>
    </row>
    <row r="364" spans="1:34" x14ac:dyDescent="0.25">
      <c r="A364" s="121">
        <f t="shared" si="189"/>
        <v>52.5</v>
      </c>
      <c r="B364" s="122" t="str">
        <f t="shared" si="209"/>
        <v>Poste 041</v>
      </c>
      <c r="C364" s="141"/>
      <c r="D364" s="142"/>
      <c r="E364" s="142"/>
      <c r="F364" s="142"/>
      <c r="G364" s="143" t="e">
        <f t="shared" ref="G364" si="210">SUM(G361:G363)</f>
        <v>#N/A</v>
      </c>
      <c r="H364" s="138"/>
      <c r="I364" s="139"/>
      <c r="J364" s="139"/>
      <c r="K364" s="118">
        <v>52.500000000000007</v>
      </c>
      <c r="L364" s="140"/>
      <c r="M364" s="139"/>
      <c r="N364" s="139"/>
      <c r="O364" s="139"/>
      <c r="P364" s="139"/>
      <c r="Q364" s="139"/>
      <c r="R364" s="139"/>
      <c r="S364" s="139"/>
      <c r="T364" s="139"/>
      <c r="U364" s="139"/>
      <c r="V364" s="139"/>
      <c r="W364" s="139"/>
      <c r="X364" s="139"/>
      <c r="Y364" s="139"/>
      <c r="Z364" s="139"/>
      <c r="AA364" s="139"/>
      <c r="AB364" s="139"/>
      <c r="AC364" s="139"/>
      <c r="AD364" s="139"/>
      <c r="AE364" s="139"/>
      <c r="AF364" s="139"/>
      <c r="AG364" s="139"/>
      <c r="AH364" s="139"/>
    </row>
    <row r="365" spans="1:34" x14ac:dyDescent="0.25">
      <c r="A365" s="121">
        <f t="shared" si="189"/>
        <v>52.6</v>
      </c>
      <c r="B365" s="122" t="str">
        <f t="shared" si="209"/>
        <v>Poste 041</v>
      </c>
      <c r="C365" s="141"/>
      <c r="D365" s="142"/>
      <c r="E365" s="142"/>
      <c r="F365" s="142"/>
      <c r="G365" s="144"/>
      <c r="H365" s="138"/>
      <c r="I365" s="139"/>
      <c r="J365" s="139"/>
      <c r="K365" s="118">
        <v>52.600000000000009</v>
      </c>
      <c r="L365" s="140"/>
      <c r="M365" s="139"/>
      <c r="N365" s="139"/>
      <c r="O365" s="139"/>
      <c r="P365" s="139"/>
      <c r="Q365" s="139"/>
      <c r="R365" s="139"/>
      <c r="S365" s="139"/>
      <c r="T365" s="139"/>
      <c r="U365" s="139"/>
      <c r="V365" s="139"/>
      <c r="W365" s="139"/>
      <c r="X365" s="139"/>
      <c r="Y365" s="139"/>
      <c r="Z365" s="139"/>
      <c r="AA365" s="139"/>
      <c r="AB365" s="139"/>
      <c r="AC365" s="139"/>
      <c r="AD365" s="139"/>
      <c r="AE365" s="139"/>
      <c r="AF365" s="139"/>
      <c r="AG365" s="139"/>
      <c r="AH365" s="139"/>
    </row>
    <row r="366" spans="1:34" ht="23.25" x14ac:dyDescent="0.25">
      <c r="A366" s="121">
        <f t="shared" si="189"/>
        <v>53</v>
      </c>
      <c r="B366" s="122" t="str">
        <f t="shared" ref="B366" si="211">C366</f>
        <v>Poste 042</v>
      </c>
      <c r="C366" s="123" t="str">
        <f>VLOOKUP(A366,Source!$A:$B,2,FALSE)</f>
        <v>Poste 042</v>
      </c>
      <c r="D366" s="124"/>
      <c r="E366" s="124"/>
      <c r="F366" s="124"/>
      <c r="G366" s="124"/>
      <c r="H366" s="118" t="e">
        <f t="shared" ref="H366" si="212">SUM(G368:G370)</f>
        <v>#N/A</v>
      </c>
      <c r="I366" s="139"/>
      <c r="J366" s="139"/>
      <c r="K366" s="118">
        <v>53</v>
      </c>
      <c r="L366" s="140"/>
      <c r="M366" s="139"/>
      <c r="N366" s="139"/>
      <c r="O366" s="139"/>
      <c r="P366" s="139"/>
      <c r="Q366" s="139"/>
      <c r="R366" s="139"/>
      <c r="S366" s="139"/>
      <c r="T366" s="139"/>
      <c r="U366" s="139"/>
      <c r="V366" s="139"/>
      <c r="W366" s="139"/>
      <c r="X366" s="139"/>
      <c r="Y366" s="139"/>
      <c r="Z366" s="139"/>
      <c r="AA366" s="139"/>
      <c r="AB366" s="139"/>
      <c r="AC366" s="139"/>
      <c r="AD366" s="139"/>
      <c r="AE366" s="139"/>
      <c r="AF366" s="139"/>
      <c r="AG366" s="139"/>
      <c r="AH366" s="139"/>
    </row>
    <row r="367" spans="1:34" x14ac:dyDescent="0.25">
      <c r="A367" s="121">
        <f t="shared" si="189"/>
        <v>53.1</v>
      </c>
      <c r="B367" s="122" t="str">
        <f t="shared" ref="B367:B372" si="213">B366</f>
        <v>Poste 042</v>
      </c>
      <c r="C367" s="127" t="s">
        <v>0</v>
      </c>
      <c r="D367" s="128"/>
      <c r="E367" s="128"/>
      <c r="F367" s="129" t="s">
        <v>1</v>
      </c>
      <c r="G367" s="130" t="s">
        <v>2</v>
      </c>
      <c r="H367" s="131"/>
      <c r="I367" s="139"/>
      <c r="J367" s="139"/>
      <c r="K367" s="118">
        <v>53.1</v>
      </c>
      <c r="L367" s="140"/>
      <c r="M367" s="139"/>
      <c r="N367" s="139"/>
      <c r="O367" s="139"/>
      <c r="P367" s="139"/>
      <c r="Q367" s="139"/>
      <c r="R367" s="139"/>
      <c r="S367" s="139"/>
      <c r="T367" s="139"/>
      <c r="U367" s="139"/>
      <c r="V367" s="139"/>
      <c r="W367" s="139"/>
      <c r="X367" s="139"/>
      <c r="Y367" s="139"/>
      <c r="Z367" s="139"/>
      <c r="AA367" s="139"/>
      <c r="AB367" s="139"/>
      <c r="AC367" s="139"/>
      <c r="AD367" s="139"/>
      <c r="AE367" s="139"/>
      <c r="AF367" s="139"/>
      <c r="AG367" s="139"/>
      <c r="AH367" s="139"/>
    </row>
    <row r="368" spans="1:34" x14ac:dyDescent="0.25">
      <c r="A368" s="121">
        <f t="shared" si="189"/>
        <v>53.2</v>
      </c>
      <c r="B368" s="122" t="str">
        <f t="shared" si="213"/>
        <v>Poste 042</v>
      </c>
      <c r="C368" s="135" t="s">
        <v>107</v>
      </c>
      <c r="D368" s="136"/>
      <c r="E368" s="136"/>
      <c r="F368" s="18"/>
      <c r="G368" s="137" t="e">
        <f>VLOOKUP(F368,Autonomie,2,FALSE)</f>
        <v>#N/A</v>
      </c>
      <c r="H368" s="138"/>
      <c r="I368" s="139"/>
      <c r="J368" s="139"/>
      <c r="K368" s="118">
        <v>53.2</v>
      </c>
      <c r="L368" s="140"/>
      <c r="M368" s="139"/>
      <c r="N368" s="139"/>
      <c r="O368" s="139"/>
      <c r="P368" s="139"/>
      <c r="Q368" s="139"/>
      <c r="R368" s="139"/>
      <c r="S368" s="139"/>
      <c r="T368" s="139"/>
      <c r="U368" s="139"/>
      <c r="V368" s="139"/>
      <c r="W368" s="139"/>
      <c r="X368" s="139"/>
      <c r="Y368" s="139"/>
      <c r="Z368" s="139"/>
      <c r="AA368" s="139"/>
      <c r="AB368" s="139"/>
      <c r="AC368" s="139"/>
      <c r="AD368" s="139"/>
      <c r="AE368" s="139"/>
      <c r="AF368" s="139"/>
      <c r="AG368" s="139"/>
      <c r="AH368" s="139"/>
    </row>
    <row r="369" spans="1:34" x14ac:dyDescent="0.25">
      <c r="A369" s="121">
        <f t="shared" si="189"/>
        <v>53.3</v>
      </c>
      <c r="B369" s="122" t="str">
        <f t="shared" si="213"/>
        <v>Poste 042</v>
      </c>
      <c r="C369" s="135" t="s">
        <v>108</v>
      </c>
      <c r="D369" s="136"/>
      <c r="E369" s="136"/>
      <c r="F369" s="18"/>
      <c r="G369" s="137" t="e">
        <f>VLOOKUP(F369,Technicité,2,FALSE)</f>
        <v>#N/A</v>
      </c>
      <c r="H369" s="138"/>
      <c r="I369" s="139"/>
      <c r="J369" s="139"/>
      <c r="K369" s="118">
        <v>53.300000000000004</v>
      </c>
      <c r="L369" s="140"/>
      <c r="M369" s="139"/>
      <c r="N369" s="139"/>
      <c r="O369" s="139"/>
      <c r="P369" s="139"/>
      <c r="Q369" s="139"/>
      <c r="R369" s="139"/>
      <c r="S369" s="139"/>
      <c r="T369" s="139"/>
      <c r="U369" s="139"/>
      <c r="V369" s="139"/>
      <c r="W369" s="139"/>
      <c r="X369" s="139"/>
      <c r="Y369" s="139"/>
      <c r="Z369" s="139"/>
      <c r="AA369" s="139"/>
      <c r="AB369" s="139"/>
      <c r="AC369" s="139"/>
      <c r="AD369" s="139"/>
      <c r="AE369" s="139"/>
      <c r="AF369" s="139"/>
      <c r="AG369" s="139"/>
      <c r="AH369" s="139"/>
    </row>
    <row r="370" spans="1:34" x14ac:dyDescent="0.25">
      <c r="A370" s="121">
        <f t="shared" si="189"/>
        <v>53.4</v>
      </c>
      <c r="B370" s="122" t="str">
        <f t="shared" si="213"/>
        <v>Poste 042</v>
      </c>
      <c r="C370" s="135" t="s">
        <v>130</v>
      </c>
      <c r="D370" s="136"/>
      <c r="E370" s="136"/>
      <c r="F370" s="18"/>
      <c r="G370" s="137" t="e">
        <f>VLOOKUP(F370,Expertise,2,FALSE)</f>
        <v>#N/A</v>
      </c>
      <c r="H370" s="138"/>
      <c r="I370" s="139"/>
      <c r="J370" s="139"/>
      <c r="K370" s="118">
        <v>53.400000000000006</v>
      </c>
      <c r="L370" s="140"/>
      <c r="M370" s="139"/>
      <c r="N370" s="139"/>
      <c r="O370" s="139"/>
      <c r="P370" s="139"/>
      <c r="Q370" s="139"/>
      <c r="R370" s="139"/>
      <c r="S370" s="139"/>
      <c r="T370" s="139"/>
      <c r="U370" s="139"/>
      <c r="V370" s="139"/>
      <c r="W370" s="139"/>
      <c r="X370" s="139"/>
      <c r="Y370" s="139"/>
      <c r="Z370" s="139"/>
      <c r="AA370" s="139"/>
      <c r="AB370" s="139"/>
      <c r="AC370" s="139"/>
      <c r="AD370" s="139"/>
      <c r="AE370" s="139"/>
      <c r="AF370" s="139"/>
      <c r="AG370" s="139"/>
      <c r="AH370" s="139"/>
    </row>
    <row r="371" spans="1:34" x14ac:dyDescent="0.25">
      <c r="A371" s="121">
        <f t="shared" si="189"/>
        <v>53.5</v>
      </c>
      <c r="B371" s="122" t="str">
        <f t="shared" si="213"/>
        <v>Poste 042</v>
      </c>
      <c r="C371" s="141"/>
      <c r="D371" s="142"/>
      <c r="E371" s="142"/>
      <c r="F371" s="142"/>
      <c r="G371" s="143" t="e">
        <f t="shared" ref="G371" si="214">SUM(G368:G370)</f>
        <v>#N/A</v>
      </c>
      <c r="H371" s="138"/>
      <c r="I371" s="139"/>
      <c r="J371" s="139"/>
      <c r="K371" s="118">
        <v>53.500000000000007</v>
      </c>
      <c r="L371" s="140"/>
      <c r="M371" s="139"/>
      <c r="N371" s="139"/>
      <c r="O371" s="139"/>
      <c r="P371" s="139"/>
      <c r="Q371" s="139"/>
      <c r="R371" s="139"/>
      <c r="S371" s="139"/>
      <c r="T371" s="139"/>
      <c r="U371" s="139"/>
      <c r="V371" s="139"/>
      <c r="W371" s="139"/>
      <c r="X371" s="139"/>
      <c r="Y371" s="139"/>
      <c r="Z371" s="139"/>
      <c r="AA371" s="139"/>
      <c r="AB371" s="139"/>
      <c r="AC371" s="139"/>
      <c r="AD371" s="139"/>
      <c r="AE371" s="139"/>
      <c r="AF371" s="139"/>
      <c r="AG371" s="139"/>
      <c r="AH371" s="139"/>
    </row>
    <row r="372" spans="1:34" x14ac:dyDescent="0.25">
      <c r="A372" s="121">
        <f t="shared" si="189"/>
        <v>53.6</v>
      </c>
      <c r="B372" s="122" t="str">
        <f t="shared" si="213"/>
        <v>Poste 042</v>
      </c>
      <c r="C372" s="141"/>
      <c r="D372" s="142"/>
      <c r="E372" s="142"/>
      <c r="F372" s="142"/>
      <c r="G372" s="144"/>
      <c r="H372" s="138"/>
      <c r="I372" s="139"/>
      <c r="J372" s="139"/>
      <c r="K372" s="118">
        <v>53.600000000000009</v>
      </c>
      <c r="L372" s="140"/>
      <c r="M372" s="139"/>
      <c r="N372" s="139"/>
      <c r="O372" s="139"/>
      <c r="P372" s="139"/>
      <c r="Q372" s="139"/>
      <c r="R372" s="139"/>
      <c r="S372" s="139"/>
      <c r="T372" s="139"/>
      <c r="U372" s="139"/>
      <c r="V372" s="139"/>
      <c r="W372" s="139"/>
      <c r="X372" s="139"/>
      <c r="Y372" s="139"/>
      <c r="Z372" s="139"/>
      <c r="AA372" s="139"/>
      <c r="AB372" s="139"/>
      <c r="AC372" s="139"/>
      <c r="AD372" s="139"/>
      <c r="AE372" s="139"/>
      <c r="AF372" s="139"/>
      <c r="AG372" s="139"/>
      <c r="AH372" s="139"/>
    </row>
    <row r="373" spans="1:34" ht="23.25" x14ac:dyDescent="0.25">
      <c r="A373" s="121">
        <f t="shared" si="189"/>
        <v>54</v>
      </c>
      <c r="B373" s="122" t="str">
        <f t="shared" ref="B373" si="215">C373</f>
        <v>Poste 043</v>
      </c>
      <c r="C373" s="123" t="str">
        <f>VLOOKUP(A373,Source!$A:$B,2,FALSE)</f>
        <v>Poste 043</v>
      </c>
      <c r="D373" s="124"/>
      <c r="E373" s="124"/>
      <c r="F373" s="124"/>
      <c r="G373" s="124"/>
      <c r="H373" s="118" t="e">
        <f t="shared" ref="H373" si="216">SUM(G375:G377)</f>
        <v>#N/A</v>
      </c>
      <c r="I373" s="139"/>
      <c r="J373" s="139"/>
      <c r="K373" s="118">
        <v>54</v>
      </c>
      <c r="L373" s="140"/>
      <c r="M373" s="139"/>
      <c r="N373" s="139"/>
      <c r="O373" s="139"/>
      <c r="P373" s="139"/>
      <c r="Q373" s="139"/>
      <c r="R373" s="139"/>
      <c r="S373" s="139"/>
      <c r="T373" s="139"/>
      <c r="U373" s="139"/>
      <c r="V373" s="139"/>
      <c r="W373" s="139"/>
      <c r="X373" s="139"/>
      <c r="Y373" s="139"/>
      <c r="Z373" s="139"/>
      <c r="AA373" s="139"/>
      <c r="AB373" s="139"/>
      <c r="AC373" s="139"/>
      <c r="AD373" s="139"/>
      <c r="AE373" s="139"/>
      <c r="AF373" s="139"/>
      <c r="AG373" s="139"/>
      <c r="AH373" s="139"/>
    </row>
    <row r="374" spans="1:34" x14ac:dyDescent="0.25">
      <c r="A374" s="121">
        <f t="shared" si="189"/>
        <v>54.1</v>
      </c>
      <c r="B374" s="122" t="str">
        <f t="shared" ref="B374:B379" si="217">B373</f>
        <v>Poste 043</v>
      </c>
      <c r="C374" s="127" t="s">
        <v>0</v>
      </c>
      <c r="D374" s="128"/>
      <c r="E374" s="128"/>
      <c r="F374" s="129" t="s">
        <v>1</v>
      </c>
      <c r="G374" s="130" t="s">
        <v>2</v>
      </c>
      <c r="H374" s="131"/>
      <c r="I374" s="139"/>
      <c r="J374" s="139"/>
      <c r="K374" s="118">
        <v>54.1</v>
      </c>
      <c r="L374" s="140"/>
      <c r="M374" s="139"/>
      <c r="N374" s="139"/>
      <c r="O374" s="139"/>
      <c r="P374" s="139"/>
      <c r="Q374" s="139"/>
      <c r="R374" s="139"/>
      <c r="S374" s="139"/>
      <c r="T374" s="139"/>
      <c r="U374" s="139"/>
      <c r="V374" s="139"/>
      <c r="W374" s="139"/>
      <c r="X374" s="139"/>
      <c r="Y374" s="139"/>
      <c r="Z374" s="139"/>
      <c r="AA374" s="139"/>
      <c r="AB374" s="139"/>
      <c r="AC374" s="139"/>
      <c r="AD374" s="139"/>
      <c r="AE374" s="139"/>
      <c r="AF374" s="139"/>
      <c r="AG374" s="139"/>
      <c r="AH374" s="139"/>
    </row>
    <row r="375" spans="1:34" x14ac:dyDescent="0.25">
      <c r="A375" s="121">
        <f t="shared" si="189"/>
        <v>54.2</v>
      </c>
      <c r="B375" s="122" t="str">
        <f t="shared" si="217"/>
        <v>Poste 043</v>
      </c>
      <c r="C375" s="135" t="s">
        <v>107</v>
      </c>
      <c r="D375" s="136"/>
      <c r="E375" s="136"/>
      <c r="F375" s="18"/>
      <c r="G375" s="137" t="e">
        <f>VLOOKUP(F375,Autonomie,2,FALSE)</f>
        <v>#N/A</v>
      </c>
      <c r="H375" s="138"/>
      <c r="I375" s="139"/>
      <c r="J375" s="139"/>
      <c r="K375" s="118">
        <v>54.2</v>
      </c>
      <c r="L375" s="140"/>
      <c r="M375" s="139"/>
      <c r="N375" s="139"/>
      <c r="O375" s="139"/>
      <c r="P375" s="139"/>
      <c r="Q375" s="139"/>
      <c r="R375" s="139"/>
      <c r="S375" s="139"/>
      <c r="T375" s="139"/>
      <c r="U375" s="139"/>
      <c r="V375" s="139"/>
      <c r="W375" s="139"/>
      <c r="X375" s="139"/>
      <c r="Y375" s="139"/>
      <c r="Z375" s="139"/>
      <c r="AA375" s="139"/>
      <c r="AB375" s="139"/>
      <c r="AC375" s="139"/>
      <c r="AD375" s="139"/>
      <c r="AE375" s="139"/>
      <c r="AF375" s="139"/>
      <c r="AG375" s="139"/>
      <c r="AH375" s="139"/>
    </row>
    <row r="376" spans="1:34" x14ac:dyDescent="0.25">
      <c r="A376" s="121">
        <f t="shared" si="189"/>
        <v>54.3</v>
      </c>
      <c r="B376" s="122" t="str">
        <f t="shared" si="217"/>
        <v>Poste 043</v>
      </c>
      <c r="C376" s="135" t="s">
        <v>108</v>
      </c>
      <c r="D376" s="136"/>
      <c r="E376" s="136"/>
      <c r="F376" s="18"/>
      <c r="G376" s="137" t="e">
        <f>VLOOKUP(F376,Technicité,2,FALSE)</f>
        <v>#N/A</v>
      </c>
      <c r="H376" s="138"/>
      <c r="I376" s="139"/>
      <c r="J376" s="139"/>
      <c r="K376" s="118">
        <v>54.300000000000004</v>
      </c>
      <c r="L376" s="140"/>
      <c r="M376" s="139"/>
      <c r="N376" s="139"/>
      <c r="O376" s="139"/>
      <c r="P376" s="139"/>
      <c r="Q376" s="139"/>
      <c r="R376" s="139"/>
      <c r="S376" s="139"/>
      <c r="T376" s="139"/>
      <c r="U376" s="139"/>
      <c r="V376" s="139"/>
      <c r="W376" s="139"/>
      <c r="X376" s="139"/>
      <c r="Y376" s="139"/>
      <c r="Z376" s="139"/>
      <c r="AA376" s="139"/>
      <c r="AB376" s="139"/>
      <c r="AC376" s="139"/>
      <c r="AD376" s="139"/>
      <c r="AE376" s="139"/>
      <c r="AF376" s="139"/>
      <c r="AG376" s="139"/>
      <c r="AH376" s="139"/>
    </row>
    <row r="377" spans="1:34" x14ac:dyDescent="0.25">
      <c r="A377" s="121">
        <f t="shared" si="189"/>
        <v>54.4</v>
      </c>
      <c r="B377" s="122" t="str">
        <f t="shared" si="217"/>
        <v>Poste 043</v>
      </c>
      <c r="C377" s="135" t="s">
        <v>130</v>
      </c>
      <c r="D377" s="136"/>
      <c r="E377" s="136"/>
      <c r="F377" s="18"/>
      <c r="G377" s="137" t="e">
        <f>VLOOKUP(F377,Expertise,2,FALSE)</f>
        <v>#N/A</v>
      </c>
      <c r="H377" s="138"/>
      <c r="I377" s="139"/>
      <c r="J377" s="139"/>
      <c r="K377" s="118">
        <v>54.400000000000006</v>
      </c>
      <c r="L377" s="140"/>
      <c r="M377" s="139"/>
      <c r="N377" s="139"/>
      <c r="O377" s="139"/>
      <c r="P377" s="139"/>
      <c r="Q377" s="139"/>
      <c r="R377" s="139"/>
      <c r="S377" s="139"/>
      <c r="T377" s="139"/>
      <c r="U377" s="139"/>
      <c r="V377" s="139"/>
      <c r="W377" s="139"/>
      <c r="X377" s="139"/>
      <c r="Y377" s="139"/>
      <c r="Z377" s="139"/>
      <c r="AA377" s="139"/>
      <c r="AB377" s="139"/>
      <c r="AC377" s="139"/>
      <c r="AD377" s="139"/>
      <c r="AE377" s="139"/>
      <c r="AF377" s="139"/>
      <c r="AG377" s="139"/>
      <c r="AH377" s="139"/>
    </row>
    <row r="378" spans="1:34" x14ac:dyDescent="0.25">
      <c r="A378" s="121">
        <f t="shared" si="189"/>
        <v>54.5</v>
      </c>
      <c r="B378" s="122" t="str">
        <f t="shared" si="217"/>
        <v>Poste 043</v>
      </c>
      <c r="C378" s="141"/>
      <c r="D378" s="142"/>
      <c r="E378" s="142"/>
      <c r="F378" s="142"/>
      <c r="G378" s="143" t="e">
        <f t="shared" ref="G378" si="218">SUM(G375:G377)</f>
        <v>#N/A</v>
      </c>
      <c r="H378" s="138"/>
      <c r="I378" s="139"/>
      <c r="J378" s="139"/>
      <c r="K378" s="118">
        <v>54.500000000000007</v>
      </c>
      <c r="L378" s="140"/>
      <c r="M378" s="139"/>
      <c r="N378" s="139"/>
      <c r="O378" s="139"/>
      <c r="P378" s="139"/>
      <c r="Q378" s="139"/>
      <c r="R378" s="139"/>
      <c r="S378" s="139"/>
      <c r="T378" s="139"/>
      <c r="U378" s="139"/>
      <c r="V378" s="139"/>
      <c r="W378" s="139"/>
      <c r="X378" s="139"/>
      <c r="Y378" s="139"/>
      <c r="Z378" s="139"/>
      <c r="AA378" s="139"/>
      <c r="AB378" s="139"/>
      <c r="AC378" s="139"/>
      <c r="AD378" s="139"/>
      <c r="AE378" s="139"/>
      <c r="AF378" s="139"/>
      <c r="AG378" s="139"/>
      <c r="AH378" s="139"/>
    </row>
    <row r="379" spans="1:34" x14ac:dyDescent="0.25">
      <c r="A379" s="121">
        <f t="shared" si="189"/>
        <v>54.6</v>
      </c>
      <c r="B379" s="122" t="str">
        <f t="shared" si="217"/>
        <v>Poste 043</v>
      </c>
      <c r="C379" s="141"/>
      <c r="D379" s="142"/>
      <c r="E379" s="142"/>
      <c r="F379" s="142"/>
      <c r="G379" s="144"/>
      <c r="H379" s="138"/>
      <c r="I379" s="139"/>
      <c r="J379" s="139"/>
      <c r="K379" s="118">
        <v>54.600000000000009</v>
      </c>
      <c r="L379" s="140"/>
      <c r="M379" s="139"/>
      <c r="N379" s="139"/>
      <c r="O379" s="139"/>
      <c r="P379" s="139"/>
      <c r="Q379" s="139"/>
      <c r="R379" s="139"/>
      <c r="S379" s="139"/>
      <c r="T379" s="139"/>
      <c r="U379" s="139"/>
      <c r="V379" s="139"/>
      <c r="W379" s="139"/>
      <c r="X379" s="139"/>
      <c r="Y379" s="139"/>
      <c r="Z379" s="139"/>
      <c r="AA379" s="139"/>
      <c r="AB379" s="139"/>
      <c r="AC379" s="139"/>
      <c r="AD379" s="139"/>
      <c r="AE379" s="139"/>
      <c r="AF379" s="139"/>
      <c r="AG379" s="139"/>
      <c r="AH379" s="139"/>
    </row>
    <row r="380" spans="1:34" ht="23.25" x14ac:dyDescent="0.25">
      <c r="A380" s="121">
        <f t="shared" si="189"/>
        <v>55</v>
      </c>
      <c r="B380" s="122" t="str">
        <f t="shared" ref="B380" si="219">C380</f>
        <v>Poste 044</v>
      </c>
      <c r="C380" s="123" t="str">
        <f>VLOOKUP(A380,Source!$A:$B,2,FALSE)</f>
        <v>Poste 044</v>
      </c>
      <c r="D380" s="124"/>
      <c r="E380" s="124"/>
      <c r="F380" s="124"/>
      <c r="G380" s="124"/>
      <c r="H380" s="118" t="e">
        <f t="shared" ref="H380" si="220">SUM(G382:G384)</f>
        <v>#N/A</v>
      </c>
      <c r="I380" s="139"/>
      <c r="J380" s="139"/>
      <c r="K380" s="118">
        <v>55</v>
      </c>
      <c r="L380" s="140"/>
      <c r="M380" s="139"/>
      <c r="N380" s="139"/>
      <c r="O380" s="139"/>
      <c r="P380" s="139"/>
      <c r="Q380" s="139"/>
      <c r="R380" s="139"/>
      <c r="S380" s="139"/>
      <c r="T380" s="139"/>
      <c r="U380" s="139"/>
      <c r="V380" s="139"/>
      <c r="W380" s="139"/>
      <c r="X380" s="139"/>
      <c r="Y380" s="139"/>
      <c r="Z380" s="139"/>
      <c r="AA380" s="139"/>
      <c r="AB380" s="139"/>
      <c r="AC380" s="139"/>
      <c r="AD380" s="139"/>
      <c r="AE380" s="139"/>
      <c r="AF380" s="139"/>
      <c r="AG380" s="139"/>
      <c r="AH380" s="139"/>
    </row>
    <row r="381" spans="1:34" x14ac:dyDescent="0.25">
      <c r="A381" s="121">
        <f t="shared" si="189"/>
        <v>55.1</v>
      </c>
      <c r="B381" s="122" t="str">
        <f t="shared" ref="B381:B386" si="221">B380</f>
        <v>Poste 044</v>
      </c>
      <c r="C381" s="127" t="s">
        <v>0</v>
      </c>
      <c r="D381" s="128"/>
      <c r="E381" s="128"/>
      <c r="F381" s="129" t="s">
        <v>1</v>
      </c>
      <c r="G381" s="130" t="s">
        <v>2</v>
      </c>
      <c r="H381" s="131"/>
      <c r="I381" s="139"/>
      <c r="J381" s="139"/>
      <c r="K381" s="118">
        <v>55.1</v>
      </c>
      <c r="L381" s="140"/>
      <c r="M381" s="139"/>
      <c r="N381" s="139"/>
      <c r="O381" s="139"/>
      <c r="P381" s="139"/>
      <c r="Q381" s="139"/>
      <c r="R381" s="139"/>
      <c r="S381" s="139"/>
      <c r="T381" s="139"/>
      <c r="U381" s="139"/>
      <c r="V381" s="139"/>
      <c r="W381" s="139"/>
      <c r="X381" s="139"/>
      <c r="Y381" s="139"/>
      <c r="Z381" s="139"/>
      <c r="AA381" s="139"/>
      <c r="AB381" s="139"/>
      <c r="AC381" s="139"/>
      <c r="AD381" s="139"/>
      <c r="AE381" s="139"/>
      <c r="AF381" s="139"/>
      <c r="AG381" s="139"/>
      <c r="AH381" s="139"/>
    </row>
    <row r="382" spans="1:34" x14ac:dyDescent="0.25">
      <c r="A382" s="121">
        <f t="shared" si="189"/>
        <v>55.2</v>
      </c>
      <c r="B382" s="122" t="str">
        <f t="shared" si="221"/>
        <v>Poste 044</v>
      </c>
      <c r="C382" s="135" t="s">
        <v>107</v>
      </c>
      <c r="D382" s="136"/>
      <c r="E382" s="136"/>
      <c r="F382" s="18"/>
      <c r="G382" s="137" t="e">
        <f>VLOOKUP(F382,Autonomie,2,FALSE)</f>
        <v>#N/A</v>
      </c>
      <c r="H382" s="138"/>
      <c r="I382" s="139"/>
      <c r="J382" s="139"/>
      <c r="K382" s="118">
        <v>55.2</v>
      </c>
      <c r="L382" s="140"/>
      <c r="M382" s="139"/>
      <c r="N382" s="139"/>
      <c r="O382" s="139"/>
      <c r="P382" s="139"/>
      <c r="Q382" s="139"/>
      <c r="R382" s="139"/>
      <c r="S382" s="139"/>
      <c r="T382" s="139"/>
      <c r="U382" s="139"/>
      <c r="V382" s="139"/>
      <c r="W382" s="139"/>
      <c r="X382" s="139"/>
      <c r="Y382" s="139"/>
      <c r="Z382" s="139"/>
      <c r="AA382" s="139"/>
      <c r="AB382" s="139"/>
      <c r="AC382" s="139"/>
      <c r="AD382" s="139"/>
      <c r="AE382" s="139"/>
      <c r="AF382" s="139"/>
      <c r="AG382" s="139"/>
      <c r="AH382" s="139"/>
    </row>
    <row r="383" spans="1:34" x14ac:dyDescent="0.25">
      <c r="A383" s="121">
        <f t="shared" si="189"/>
        <v>55.3</v>
      </c>
      <c r="B383" s="122" t="str">
        <f t="shared" si="221"/>
        <v>Poste 044</v>
      </c>
      <c r="C383" s="135" t="s">
        <v>108</v>
      </c>
      <c r="D383" s="136"/>
      <c r="E383" s="136"/>
      <c r="F383" s="18"/>
      <c r="G383" s="137" t="e">
        <f>VLOOKUP(F383,Technicité,2,FALSE)</f>
        <v>#N/A</v>
      </c>
      <c r="H383" s="138"/>
      <c r="I383" s="139"/>
      <c r="J383" s="139"/>
      <c r="K383" s="118">
        <v>55.300000000000004</v>
      </c>
      <c r="L383" s="140"/>
      <c r="M383" s="139"/>
      <c r="N383" s="139"/>
      <c r="O383" s="139"/>
      <c r="P383" s="139"/>
      <c r="Q383" s="139"/>
      <c r="R383" s="139"/>
      <c r="S383" s="139"/>
      <c r="T383" s="139"/>
      <c r="U383" s="139"/>
      <c r="V383" s="139"/>
      <c r="W383" s="139"/>
      <c r="X383" s="139"/>
      <c r="Y383" s="139"/>
      <c r="Z383" s="139"/>
      <c r="AA383" s="139"/>
      <c r="AB383" s="139"/>
      <c r="AC383" s="139"/>
      <c r="AD383" s="139"/>
      <c r="AE383" s="139"/>
      <c r="AF383" s="139"/>
      <c r="AG383" s="139"/>
      <c r="AH383" s="139"/>
    </row>
    <row r="384" spans="1:34" x14ac:dyDescent="0.25">
      <c r="A384" s="121">
        <f t="shared" si="189"/>
        <v>55.4</v>
      </c>
      <c r="B384" s="122" t="str">
        <f t="shared" si="221"/>
        <v>Poste 044</v>
      </c>
      <c r="C384" s="135" t="s">
        <v>130</v>
      </c>
      <c r="D384" s="136"/>
      <c r="E384" s="136"/>
      <c r="F384" s="18"/>
      <c r="G384" s="137" t="e">
        <f>VLOOKUP(F384,Expertise,2,FALSE)</f>
        <v>#N/A</v>
      </c>
      <c r="H384" s="138"/>
      <c r="I384" s="139"/>
      <c r="J384" s="139"/>
      <c r="K384" s="118">
        <v>55.400000000000006</v>
      </c>
      <c r="L384" s="140"/>
      <c r="M384" s="139"/>
      <c r="N384" s="139"/>
      <c r="O384" s="139"/>
      <c r="P384" s="139"/>
      <c r="Q384" s="139"/>
      <c r="R384" s="139"/>
      <c r="S384" s="139"/>
      <c r="T384" s="139"/>
      <c r="U384" s="139"/>
      <c r="V384" s="139"/>
      <c r="W384" s="139"/>
      <c r="X384" s="139"/>
      <c r="Y384" s="139"/>
      <c r="Z384" s="139"/>
      <c r="AA384" s="139"/>
      <c r="AB384" s="139"/>
      <c r="AC384" s="139"/>
      <c r="AD384" s="139"/>
      <c r="AE384" s="139"/>
      <c r="AF384" s="139"/>
      <c r="AG384" s="139"/>
      <c r="AH384" s="139"/>
    </row>
    <row r="385" spans="1:34" x14ac:dyDescent="0.25">
      <c r="A385" s="121">
        <f t="shared" si="189"/>
        <v>55.5</v>
      </c>
      <c r="B385" s="122" t="str">
        <f t="shared" si="221"/>
        <v>Poste 044</v>
      </c>
      <c r="C385" s="141"/>
      <c r="D385" s="142"/>
      <c r="E385" s="142"/>
      <c r="F385" s="142"/>
      <c r="G385" s="143" t="e">
        <f t="shared" ref="G385" si="222">SUM(G382:G384)</f>
        <v>#N/A</v>
      </c>
      <c r="H385" s="138"/>
      <c r="I385" s="139"/>
      <c r="J385" s="139"/>
      <c r="K385" s="118">
        <v>55.500000000000007</v>
      </c>
      <c r="L385" s="140"/>
      <c r="M385" s="139"/>
      <c r="N385" s="139"/>
      <c r="O385" s="139"/>
      <c r="P385" s="139"/>
      <c r="Q385" s="139"/>
      <c r="R385" s="139"/>
      <c r="S385" s="139"/>
      <c r="T385" s="139"/>
      <c r="U385" s="139"/>
      <c r="V385" s="139"/>
      <c r="W385" s="139"/>
      <c r="X385" s="139"/>
      <c r="Y385" s="139"/>
      <c r="Z385" s="139"/>
      <c r="AA385" s="139"/>
      <c r="AB385" s="139"/>
      <c r="AC385" s="139"/>
      <c r="AD385" s="139"/>
      <c r="AE385" s="139"/>
      <c r="AF385" s="139"/>
      <c r="AG385" s="139"/>
      <c r="AH385" s="139"/>
    </row>
    <row r="386" spans="1:34" x14ac:dyDescent="0.25">
      <c r="A386" s="121">
        <f t="shared" si="189"/>
        <v>55.6</v>
      </c>
      <c r="B386" s="122" t="str">
        <f t="shared" si="221"/>
        <v>Poste 044</v>
      </c>
      <c r="C386" s="141"/>
      <c r="D386" s="142"/>
      <c r="E386" s="142"/>
      <c r="F386" s="142"/>
      <c r="G386" s="144"/>
      <c r="H386" s="138"/>
      <c r="I386" s="139"/>
      <c r="J386" s="139"/>
      <c r="K386" s="118">
        <v>55.600000000000009</v>
      </c>
      <c r="L386" s="140"/>
      <c r="M386" s="139"/>
      <c r="N386" s="139"/>
      <c r="O386" s="139"/>
      <c r="P386" s="139"/>
      <c r="Q386" s="139"/>
      <c r="R386" s="139"/>
      <c r="S386" s="139"/>
      <c r="T386" s="139"/>
      <c r="U386" s="139"/>
      <c r="V386" s="139"/>
      <c r="W386" s="139"/>
      <c r="X386" s="139"/>
      <c r="Y386" s="139"/>
      <c r="Z386" s="139"/>
      <c r="AA386" s="139"/>
      <c r="AB386" s="139"/>
      <c r="AC386" s="139"/>
      <c r="AD386" s="139"/>
      <c r="AE386" s="139"/>
      <c r="AF386" s="139"/>
      <c r="AG386" s="139"/>
      <c r="AH386" s="139"/>
    </row>
    <row r="387" spans="1:34" ht="23.25" x14ac:dyDescent="0.25">
      <c r="A387" s="121">
        <f t="shared" si="189"/>
        <v>56</v>
      </c>
      <c r="B387" s="122" t="str">
        <f t="shared" ref="B387" si="223">C387</f>
        <v>Poste 045</v>
      </c>
      <c r="C387" s="123" t="str">
        <f>VLOOKUP(A387,Source!$A:$B,2,FALSE)</f>
        <v>Poste 045</v>
      </c>
      <c r="D387" s="124"/>
      <c r="E387" s="124"/>
      <c r="F387" s="124"/>
      <c r="G387" s="124"/>
      <c r="H387" s="118" t="e">
        <f t="shared" ref="H387" si="224">SUM(G389:G391)</f>
        <v>#N/A</v>
      </c>
      <c r="I387" s="139"/>
      <c r="J387" s="139"/>
      <c r="K387" s="118">
        <v>56</v>
      </c>
      <c r="L387" s="140"/>
      <c r="M387" s="139"/>
      <c r="N387" s="139"/>
      <c r="O387" s="139"/>
      <c r="P387" s="139"/>
      <c r="Q387" s="139"/>
      <c r="R387" s="139"/>
      <c r="S387" s="139"/>
      <c r="T387" s="139"/>
      <c r="U387" s="139"/>
      <c r="V387" s="139"/>
      <c r="W387" s="139"/>
      <c r="X387" s="139"/>
      <c r="Y387" s="139"/>
      <c r="Z387" s="139"/>
      <c r="AA387" s="139"/>
      <c r="AB387" s="139"/>
      <c r="AC387" s="139"/>
      <c r="AD387" s="139"/>
      <c r="AE387" s="139"/>
      <c r="AF387" s="139"/>
      <c r="AG387" s="139"/>
      <c r="AH387" s="139"/>
    </row>
    <row r="388" spans="1:34" x14ac:dyDescent="0.25">
      <c r="A388" s="121">
        <f t="shared" si="189"/>
        <v>56.1</v>
      </c>
      <c r="B388" s="122" t="str">
        <f t="shared" ref="B388:B393" si="225">B387</f>
        <v>Poste 045</v>
      </c>
      <c r="C388" s="127" t="s">
        <v>0</v>
      </c>
      <c r="D388" s="128"/>
      <c r="E388" s="128"/>
      <c r="F388" s="129" t="s">
        <v>1</v>
      </c>
      <c r="G388" s="130" t="s">
        <v>2</v>
      </c>
      <c r="H388" s="131"/>
      <c r="I388" s="139"/>
      <c r="J388" s="139"/>
      <c r="K388" s="118">
        <v>56.1</v>
      </c>
      <c r="L388" s="140"/>
      <c r="M388" s="139"/>
      <c r="N388" s="139"/>
      <c r="O388" s="139"/>
      <c r="P388" s="139"/>
      <c r="Q388" s="139"/>
      <c r="R388" s="139"/>
      <c r="S388" s="139"/>
      <c r="T388" s="139"/>
      <c r="U388" s="139"/>
      <c r="V388" s="139"/>
      <c r="W388" s="139"/>
      <c r="X388" s="139"/>
      <c r="Y388" s="139"/>
      <c r="Z388" s="139"/>
      <c r="AA388" s="139"/>
      <c r="AB388" s="139"/>
      <c r="AC388" s="139"/>
      <c r="AD388" s="139"/>
      <c r="AE388" s="139"/>
      <c r="AF388" s="139"/>
      <c r="AG388" s="139"/>
      <c r="AH388" s="139"/>
    </row>
    <row r="389" spans="1:34" x14ac:dyDescent="0.25">
      <c r="A389" s="121">
        <f t="shared" si="189"/>
        <v>56.2</v>
      </c>
      <c r="B389" s="122" t="str">
        <f t="shared" si="225"/>
        <v>Poste 045</v>
      </c>
      <c r="C389" s="135" t="s">
        <v>107</v>
      </c>
      <c r="D389" s="136"/>
      <c r="E389" s="136"/>
      <c r="F389" s="18"/>
      <c r="G389" s="137" t="e">
        <f>VLOOKUP(F389,Autonomie,2,FALSE)</f>
        <v>#N/A</v>
      </c>
      <c r="H389" s="138"/>
      <c r="I389" s="139"/>
      <c r="J389" s="139"/>
      <c r="K389" s="118">
        <v>56.2</v>
      </c>
      <c r="L389" s="140"/>
      <c r="M389" s="139"/>
      <c r="N389" s="139"/>
      <c r="O389" s="139"/>
      <c r="P389" s="139"/>
      <c r="Q389" s="139"/>
      <c r="R389" s="139"/>
      <c r="S389" s="139"/>
      <c r="T389" s="139"/>
      <c r="U389" s="139"/>
      <c r="V389" s="139"/>
      <c r="W389" s="139"/>
      <c r="X389" s="139"/>
      <c r="Y389" s="139"/>
      <c r="Z389" s="139"/>
      <c r="AA389" s="139"/>
      <c r="AB389" s="139"/>
      <c r="AC389" s="139"/>
      <c r="AD389" s="139"/>
      <c r="AE389" s="139"/>
      <c r="AF389" s="139"/>
      <c r="AG389" s="139"/>
      <c r="AH389" s="139"/>
    </row>
    <row r="390" spans="1:34" x14ac:dyDescent="0.25">
      <c r="A390" s="121">
        <f t="shared" si="189"/>
        <v>56.3</v>
      </c>
      <c r="B390" s="122" t="str">
        <f t="shared" si="225"/>
        <v>Poste 045</v>
      </c>
      <c r="C390" s="135" t="s">
        <v>108</v>
      </c>
      <c r="D390" s="136"/>
      <c r="E390" s="136"/>
      <c r="F390" s="18"/>
      <c r="G390" s="137" t="e">
        <f>VLOOKUP(F390,Technicité,2,FALSE)</f>
        <v>#N/A</v>
      </c>
      <c r="H390" s="138"/>
      <c r="I390" s="139"/>
      <c r="J390" s="139"/>
      <c r="K390" s="118">
        <v>56.300000000000004</v>
      </c>
      <c r="L390" s="140"/>
      <c r="M390" s="139"/>
      <c r="N390" s="139"/>
      <c r="O390" s="139"/>
      <c r="P390" s="139"/>
      <c r="Q390" s="139"/>
      <c r="R390" s="139"/>
      <c r="S390" s="139"/>
      <c r="T390" s="139"/>
      <c r="U390" s="139"/>
      <c r="V390" s="139"/>
      <c r="W390" s="139"/>
      <c r="X390" s="139"/>
      <c r="Y390" s="139"/>
      <c r="Z390" s="139"/>
      <c r="AA390" s="139"/>
      <c r="AB390" s="139"/>
      <c r="AC390" s="139"/>
      <c r="AD390" s="139"/>
      <c r="AE390" s="139"/>
      <c r="AF390" s="139"/>
      <c r="AG390" s="139"/>
      <c r="AH390" s="139"/>
    </row>
    <row r="391" spans="1:34" x14ac:dyDescent="0.25">
      <c r="A391" s="121">
        <f t="shared" si="189"/>
        <v>56.4</v>
      </c>
      <c r="B391" s="122" t="str">
        <f t="shared" si="225"/>
        <v>Poste 045</v>
      </c>
      <c r="C391" s="135" t="s">
        <v>130</v>
      </c>
      <c r="D391" s="136"/>
      <c r="E391" s="136"/>
      <c r="F391" s="18"/>
      <c r="G391" s="137" t="e">
        <f>VLOOKUP(F391,Expertise,2,FALSE)</f>
        <v>#N/A</v>
      </c>
      <c r="H391" s="138"/>
      <c r="I391" s="139"/>
      <c r="J391" s="139"/>
      <c r="K391" s="118">
        <v>56.400000000000006</v>
      </c>
      <c r="L391" s="140"/>
      <c r="M391" s="139"/>
      <c r="N391" s="139"/>
      <c r="O391" s="139"/>
      <c r="P391" s="139"/>
      <c r="Q391" s="139"/>
      <c r="R391" s="139"/>
      <c r="S391" s="139"/>
      <c r="T391" s="139"/>
      <c r="U391" s="139"/>
      <c r="V391" s="139"/>
      <c r="W391" s="139"/>
      <c r="X391" s="139"/>
      <c r="Y391" s="139"/>
      <c r="Z391" s="139"/>
      <c r="AA391" s="139"/>
      <c r="AB391" s="139"/>
      <c r="AC391" s="139"/>
      <c r="AD391" s="139"/>
      <c r="AE391" s="139"/>
      <c r="AF391" s="139"/>
      <c r="AG391" s="139"/>
      <c r="AH391" s="139"/>
    </row>
    <row r="392" spans="1:34" x14ac:dyDescent="0.25">
      <c r="A392" s="121">
        <f t="shared" si="189"/>
        <v>56.5</v>
      </c>
      <c r="B392" s="122" t="str">
        <f t="shared" si="225"/>
        <v>Poste 045</v>
      </c>
      <c r="C392" s="141"/>
      <c r="D392" s="142"/>
      <c r="E392" s="142"/>
      <c r="F392" s="142"/>
      <c r="G392" s="143" t="e">
        <f t="shared" ref="G392" si="226">SUM(G389:G391)</f>
        <v>#N/A</v>
      </c>
      <c r="H392" s="138"/>
      <c r="I392" s="139"/>
      <c r="J392" s="139"/>
      <c r="K392" s="118">
        <v>56.500000000000007</v>
      </c>
      <c r="L392" s="140"/>
      <c r="M392" s="139"/>
      <c r="N392" s="139"/>
      <c r="O392" s="139"/>
      <c r="P392" s="139"/>
      <c r="Q392" s="139"/>
      <c r="R392" s="139"/>
      <c r="S392" s="139"/>
      <c r="T392" s="139"/>
      <c r="U392" s="139"/>
      <c r="V392" s="139"/>
      <c r="W392" s="139"/>
      <c r="X392" s="139"/>
      <c r="Y392" s="139"/>
      <c r="Z392" s="139"/>
      <c r="AA392" s="139"/>
      <c r="AB392" s="139"/>
      <c r="AC392" s="139"/>
      <c r="AD392" s="139"/>
      <c r="AE392" s="139"/>
      <c r="AF392" s="139"/>
      <c r="AG392" s="139"/>
      <c r="AH392" s="139"/>
    </row>
    <row r="393" spans="1:34" x14ac:dyDescent="0.25">
      <c r="A393" s="121">
        <f t="shared" ref="A393:A456" si="227">_xlfn.NUMBERVALUE(K393)</f>
        <v>56.6</v>
      </c>
      <c r="B393" s="122" t="str">
        <f t="shared" si="225"/>
        <v>Poste 045</v>
      </c>
      <c r="C393" s="141"/>
      <c r="D393" s="142"/>
      <c r="E393" s="142"/>
      <c r="F393" s="142"/>
      <c r="G393" s="144"/>
      <c r="H393" s="138"/>
      <c r="I393" s="139"/>
      <c r="J393" s="139"/>
      <c r="K393" s="118">
        <v>56.600000000000009</v>
      </c>
      <c r="L393" s="140"/>
      <c r="M393" s="139"/>
      <c r="N393" s="139"/>
      <c r="O393" s="139"/>
      <c r="P393" s="139"/>
      <c r="Q393" s="139"/>
      <c r="R393" s="139"/>
      <c r="S393" s="139"/>
      <c r="T393" s="139"/>
      <c r="U393" s="139"/>
      <c r="V393" s="139"/>
      <c r="W393" s="139"/>
      <c r="X393" s="139"/>
      <c r="Y393" s="139"/>
      <c r="Z393" s="139"/>
      <c r="AA393" s="139"/>
      <c r="AB393" s="139"/>
      <c r="AC393" s="139"/>
      <c r="AD393" s="139"/>
      <c r="AE393" s="139"/>
      <c r="AF393" s="139"/>
      <c r="AG393" s="139"/>
      <c r="AH393" s="139"/>
    </row>
    <row r="394" spans="1:34" ht="23.25" x14ac:dyDescent="0.25">
      <c r="A394" s="121">
        <f t="shared" si="227"/>
        <v>57</v>
      </c>
      <c r="B394" s="122" t="str">
        <f t="shared" ref="B394" si="228">C394</f>
        <v>Poste 046</v>
      </c>
      <c r="C394" s="123" t="str">
        <f>VLOOKUP(A394,Source!$A:$B,2,FALSE)</f>
        <v>Poste 046</v>
      </c>
      <c r="D394" s="124"/>
      <c r="E394" s="124"/>
      <c r="F394" s="124"/>
      <c r="G394" s="124"/>
      <c r="H394" s="118" t="e">
        <f t="shared" ref="H394" si="229">SUM(G396:G398)</f>
        <v>#N/A</v>
      </c>
      <c r="I394" s="139"/>
      <c r="J394" s="139"/>
      <c r="K394" s="118">
        <v>57</v>
      </c>
      <c r="L394" s="140"/>
      <c r="M394" s="139"/>
      <c r="N394" s="139"/>
      <c r="O394" s="139"/>
      <c r="P394" s="139"/>
      <c r="Q394" s="139"/>
      <c r="R394" s="139"/>
      <c r="S394" s="139"/>
      <c r="T394" s="139"/>
      <c r="U394" s="139"/>
      <c r="V394" s="139"/>
      <c r="W394" s="139"/>
      <c r="X394" s="139"/>
      <c r="Y394" s="139"/>
      <c r="Z394" s="139"/>
      <c r="AA394" s="139"/>
      <c r="AB394" s="139"/>
      <c r="AC394" s="139"/>
      <c r="AD394" s="139"/>
      <c r="AE394" s="139"/>
      <c r="AF394" s="139"/>
      <c r="AG394" s="139"/>
      <c r="AH394" s="139"/>
    </row>
    <row r="395" spans="1:34" x14ac:dyDescent="0.25">
      <c r="A395" s="121">
        <f t="shared" si="227"/>
        <v>57.1</v>
      </c>
      <c r="B395" s="122" t="str">
        <f t="shared" ref="B395:B400" si="230">B394</f>
        <v>Poste 046</v>
      </c>
      <c r="C395" s="127" t="s">
        <v>0</v>
      </c>
      <c r="D395" s="128"/>
      <c r="E395" s="128"/>
      <c r="F395" s="129" t="s">
        <v>1</v>
      </c>
      <c r="G395" s="130" t="s">
        <v>2</v>
      </c>
      <c r="H395" s="131"/>
      <c r="I395" s="139"/>
      <c r="J395" s="139"/>
      <c r="K395" s="118">
        <v>57.1</v>
      </c>
      <c r="L395" s="140"/>
      <c r="M395" s="139"/>
      <c r="N395" s="139"/>
      <c r="O395" s="139"/>
      <c r="P395" s="139"/>
      <c r="Q395" s="139"/>
      <c r="R395" s="139"/>
      <c r="S395" s="139"/>
      <c r="T395" s="139"/>
      <c r="U395" s="139"/>
      <c r="V395" s="139"/>
      <c r="W395" s="139"/>
      <c r="X395" s="139"/>
      <c r="Y395" s="139"/>
      <c r="Z395" s="139"/>
      <c r="AA395" s="139"/>
      <c r="AB395" s="139"/>
      <c r="AC395" s="139"/>
      <c r="AD395" s="139"/>
      <c r="AE395" s="139"/>
      <c r="AF395" s="139"/>
      <c r="AG395" s="139"/>
      <c r="AH395" s="139"/>
    </row>
    <row r="396" spans="1:34" x14ac:dyDescent="0.25">
      <c r="A396" s="121">
        <f t="shared" si="227"/>
        <v>57.2</v>
      </c>
      <c r="B396" s="122" t="str">
        <f t="shared" si="230"/>
        <v>Poste 046</v>
      </c>
      <c r="C396" s="135" t="s">
        <v>107</v>
      </c>
      <c r="D396" s="136"/>
      <c r="E396" s="136"/>
      <c r="F396" s="18"/>
      <c r="G396" s="137" t="e">
        <f>VLOOKUP(F396,Autonomie,2,FALSE)</f>
        <v>#N/A</v>
      </c>
      <c r="H396" s="138"/>
      <c r="I396" s="139"/>
      <c r="J396" s="139"/>
      <c r="K396" s="118">
        <v>57.2</v>
      </c>
      <c r="L396" s="140"/>
      <c r="M396" s="139"/>
      <c r="N396" s="139"/>
      <c r="O396" s="139"/>
      <c r="P396" s="139"/>
      <c r="Q396" s="139"/>
      <c r="R396" s="139"/>
      <c r="S396" s="139"/>
      <c r="T396" s="139"/>
      <c r="U396" s="139"/>
      <c r="V396" s="139"/>
      <c r="W396" s="139"/>
      <c r="X396" s="139"/>
      <c r="Y396" s="139"/>
      <c r="Z396" s="139"/>
      <c r="AA396" s="139"/>
      <c r="AB396" s="139"/>
      <c r="AC396" s="139"/>
      <c r="AD396" s="139"/>
      <c r="AE396" s="139"/>
      <c r="AF396" s="139"/>
      <c r="AG396" s="139"/>
      <c r="AH396" s="139"/>
    </row>
    <row r="397" spans="1:34" x14ac:dyDescent="0.25">
      <c r="A397" s="121">
        <f t="shared" si="227"/>
        <v>57.3</v>
      </c>
      <c r="B397" s="122" t="str">
        <f t="shared" si="230"/>
        <v>Poste 046</v>
      </c>
      <c r="C397" s="135" t="s">
        <v>108</v>
      </c>
      <c r="D397" s="136"/>
      <c r="E397" s="136"/>
      <c r="F397" s="18"/>
      <c r="G397" s="137" t="e">
        <f>VLOOKUP(F397,Technicité,2,FALSE)</f>
        <v>#N/A</v>
      </c>
      <c r="H397" s="138"/>
      <c r="I397" s="139"/>
      <c r="J397" s="139"/>
      <c r="K397" s="118">
        <v>57.300000000000004</v>
      </c>
      <c r="L397" s="140"/>
      <c r="M397" s="139"/>
      <c r="N397" s="139"/>
      <c r="O397" s="139"/>
      <c r="P397" s="139"/>
      <c r="Q397" s="139"/>
      <c r="R397" s="139"/>
      <c r="S397" s="139"/>
      <c r="T397" s="139"/>
      <c r="U397" s="139"/>
      <c r="V397" s="139"/>
      <c r="W397" s="139"/>
      <c r="X397" s="139"/>
      <c r="Y397" s="139"/>
      <c r="Z397" s="139"/>
      <c r="AA397" s="139"/>
      <c r="AB397" s="139"/>
      <c r="AC397" s="139"/>
      <c r="AD397" s="139"/>
      <c r="AE397" s="139"/>
      <c r="AF397" s="139"/>
      <c r="AG397" s="139"/>
      <c r="AH397" s="139"/>
    </row>
    <row r="398" spans="1:34" x14ac:dyDescent="0.25">
      <c r="A398" s="121">
        <f t="shared" si="227"/>
        <v>57.4</v>
      </c>
      <c r="B398" s="122" t="str">
        <f t="shared" si="230"/>
        <v>Poste 046</v>
      </c>
      <c r="C398" s="135" t="s">
        <v>130</v>
      </c>
      <c r="D398" s="136"/>
      <c r="E398" s="136"/>
      <c r="F398" s="18"/>
      <c r="G398" s="137" t="e">
        <f>VLOOKUP(F398,Expertise,2,FALSE)</f>
        <v>#N/A</v>
      </c>
      <c r="H398" s="138"/>
      <c r="I398" s="139"/>
      <c r="J398" s="139"/>
      <c r="K398" s="118">
        <v>57.400000000000006</v>
      </c>
      <c r="L398" s="140"/>
      <c r="M398" s="139"/>
      <c r="N398" s="139"/>
      <c r="O398" s="139"/>
      <c r="P398" s="139"/>
      <c r="Q398" s="139"/>
      <c r="R398" s="139"/>
      <c r="S398" s="139"/>
      <c r="T398" s="139"/>
      <c r="U398" s="139"/>
      <c r="V398" s="139"/>
      <c r="W398" s="139"/>
      <c r="X398" s="139"/>
      <c r="Y398" s="139"/>
      <c r="Z398" s="139"/>
      <c r="AA398" s="139"/>
      <c r="AB398" s="139"/>
      <c r="AC398" s="139"/>
      <c r="AD398" s="139"/>
      <c r="AE398" s="139"/>
      <c r="AF398" s="139"/>
      <c r="AG398" s="139"/>
      <c r="AH398" s="139"/>
    </row>
    <row r="399" spans="1:34" x14ac:dyDescent="0.25">
      <c r="A399" s="121">
        <f t="shared" si="227"/>
        <v>57.5</v>
      </c>
      <c r="B399" s="122" t="str">
        <f t="shared" si="230"/>
        <v>Poste 046</v>
      </c>
      <c r="C399" s="141"/>
      <c r="D399" s="142"/>
      <c r="E399" s="142"/>
      <c r="F399" s="142"/>
      <c r="G399" s="143" t="e">
        <f t="shared" ref="G399" si="231">SUM(G396:G398)</f>
        <v>#N/A</v>
      </c>
      <c r="H399" s="138"/>
      <c r="I399" s="139"/>
      <c r="J399" s="139"/>
      <c r="K399" s="118">
        <v>57.500000000000007</v>
      </c>
      <c r="L399" s="140"/>
      <c r="M399" s="139"/>
      <c r="N399" s="139"/>
      <c r="O399" s="139"/>
      <c r="P399" s="139"/>
      <c r="Q399" s="139"/>
      <c r="R399" s="139"/>
      <c r="S399" s="139"/>
      <c r="T399" s="139"/>
      <c r="U399" s="139"/>
      <c r="V399" s="139"/>
      <c r="W399" s="139"/>
      <c r="X399" s="139"/>
      <c r="Y399" s="139"/>
      <c r="Z399" s="139"/>
      <c r="AA399" s="139"/>
      <c r="AB399" s="139"/>
      <c r="AC399" s="139"/>
      <c r="AD399" s="139"/>
      <c r="AE399" s="139"/>
      <c r="AF399" s="139"/>
      <c r="AG399" s="139"/>
      <c r="AH399" s="139"/>
    </row>
    <row r="400" spans="1:34" x14ac:dyDescent="0.25">
      <c r="A400" s="121">
        <f t="shared" si="227"/>
        <v>57.6</v>
      </c>
      <c r="B400" s="122" t="str">
        <f t="shared" si="230"/>
        <v>Poste 046</v>
      </c>
      <c r="C400" s="141"/>
      <c r="D400" s="142"/>
      <c r="E400" s="142"/>
      <c r="F400" s="142"/>
      <c r="G400" s="144"/>
      <c r="H400" s="138"/>
      <c r="I400" s="139"/>
      <c r="J400" s="139"/>
      <c r="K400" s="118">
        <v>57.600000000000009</v>
      </c>
      <c r="L400" s="140"/>
      <c r="M400" s="139"/>
      <c r="N400" s="139"/>
      <c r="O400" s="139"/>
      <c r="P400" s="139"/>
      <c r="Q400" s="139"/>
      <c r="R400" s="139"/>
      <c r="S400" s="139"/>
      <c r="T400" s="139"/>
      <c r="U400" s="139"/>
      <c r="V400" s="139"/>
      <c r="W400" s="139"/>
      <c r="X400" s="139"/>
      <c r="Y400" s="139"/>
      <c r="Z400" s="139"/>
      <c r="AA400" s="139"/>
      <c r="AB400" s="139"/>
      <c r="AC400" s="139"/>
      <c r="AD400" s="139"/>
      <c r="AE400" s="139"/>
      <c r="AF400" s="139"/>
      <c r="AG400" s="139"/>
      <c r="AH400" s="139"/>
    </row>
    <row r="401" spans="1:34" ht="23.25" x14ac:dyDescent="0.25">
      <c r="A401" s="121">
        <f t="shared" si="227"/>
        <v>58</v>
      </c>
      <c r="B401" s="122" t="str">
        <f t="shared" ref="B401" si="232">C401</f>
        <v>Poste 047</v>
      </c>
      <c r="C401" s="123" t="str">
        <f>VLOOKUP(A401,Source!$A:$B,2,FALSE)</f>
        <v>Poste 047</v>
      </c>
      <c r="D401" s="124"/>
      <c r="E401" s="124"/>
      <c r="F401" s="124"/>
      <c r="G401" s="124"/>
      <c r="H401" s="118" t="e">
        <f t="shared" ref="H401" si="233">SUM(G403:G405)</f>
        <v>#N/A</v>
      </c>
      <c r="I401" s="139"/>
      <c r="J401" s="139"/>
      <c r="K401" s="118">
        <v>58</v>
      </c>
      <c r="L401" s="140"/>
      <c r="M401" s="139"/>
      <c r="N401" s="139"/>
      <c r="O401" s="139"/>
      <c r="P401" s="139"/>
      <c r="Q401" s="139"/>
      <c r="R401" s="139"/>
      <c r="S401" s="139"/>
      <c r="T401" s="139"/>
      <c r="U401" s="139"/>
      <c r="V401" s="139"/>
      <c r="W401" s="139"/>
      <c r="X401" s="139"/>
      <c r="Y401" s="139"/>
      <c r="Z401" s="139"/>
      <c r="AA401" s="139"/>
      <c r="AB401" s="139"/>
      <c r="AC401" s="139"/>
      <c r="AD401" s="139"/>
      <c r="AE401" s="139"/>
      <c r="AF401" s="139"/>
      <c r="AG401" s="139"/>
      <c r="AH401" s="139"/>
    </row>
    <row r="402" spans="1:34" x14ac:dyDescent="0.25">
      <c r="A402" s="121">
        <f t="shared" si="227"/>
        <v>58.1</v>
      </c>
      <c r="B402" s="122" t="str">
        <f t="shared" ref="B402:B407" si="234">B401</f>
        <v>Poste 047</v>
      </c>
      <c r="C402" s="127" t="s">
        <v>0</v>
      </c>
      <c r="D402" s="128"/>
      <c r="E402" s="128"/>
      <c r="F402" s="129" t="s">
        <v>1</v>
      </c>
      <c r="G402" s="130" t="s">
        <v>2</v>
      </c>
      <c r="H402" s="131"/>
      <c r="I402" s="139"/>
      <c r="J402" s="139"/>
      <c r="K402" s="118">
        <v>58.1</v>
      </c>
      <c r="L402" s="140"/>
      <c r="M402" s="139"/>
      <c r="N402" s="139"/>
      <c r="O402" s="139"/>
      <c r="P402" s="139"/>
      <c r="Q402" s="139"/>
      <c r="R402" s="139"/>
      <c r="S402" s="139"/>
      <c r="T402" s="139"/>
      <c r="U402" s="139"/>
      <c r="V402" s="139"/>
      <c r="W402" s="139"/>
      <c r="X402" s="139"/>
      <c r="Y402" s="139"/>
      <c r="Z402" s="139"/>
      <c r="AA402" s="139"/>
      <c r="AB402" s="139"/>
      <c r="AC402" s="139"/>
      <c r="AD402" s="139"/>
      <c r="AE402" s="139"/>
      <c r="AF402" s="139"/>
      <c r="AG402" s="139"/>
      <c r="AH402" s="139"/>
    </row>
    <row r="403" spans="1:34" x14ac:dyDescent="0.25">
      <c r="A403" s="121">
        <f t="shared" si="227"/>
        <v>58.2</v>
      </c>
      <c r="B403" s="122" t="str">
        <f t="shared" si="234"/>
        <v>Poste 047</v>
      </c>
      <c r="C403" s="135" t="s">
        <v>107</v>
      </c>
      <c r="D403" s="136"/>
      <c r="E403" s="136"/>
      <c r="F403" s="18"/>
      <c r="G403" s="137" t="e">
        <f>VLOOKUP(F403,Autonomie,2,FALSE)</f>
        <v>#N/A</v>
      </c>
      <c r="H403" s="138"/>
      <c r="I403" s="139"/>
      <c r="J403" s="139"/>
      <c r="K403" s="118">
        <v>58.2</v>
      </c>
      <c r="L403" s="140"/>
      <c r="M403" s="139"/>
      <c r="N403" s="139"/>
      <c r="O403" s="139"/>
      <c r="P403" s="139"/>
      <c r="Q403" s="139"/>
      <c r="R403" s="139"/>
      <c r="S403" s="139"/>
      <c r="T403" s="139"/>
      <c r="U403" s="139"/>
      <c r="V403" s="139"/>
      <c r="W403" s="139"/>
      <c r="X403" s="139"/>
      <c r="Y403" s="139"/>
      <c r="Z403" s="139"/>
      <c r="AA403" s="139"/>
      <c r="AB403" s="139"/>
      <c r="AC403" s="139"/>
      <c r="AD403" s="139"/>
      <c r="AE403" s="139"/>
      <c r="AF403" s="139"/>
      <c r="AG403" s="139"/>
      <c r="AH403" s="139"/>
    </row>
    <row r="404" spans="1:34" x14ac:dyDescent="0.25">
      <c r="A404" s="121">
        <f t="shared" si="227"/>
        <v>58.3</v>
      </c>
      <c r="B404" s="122" t="str">
        <f t="shared" si="234"/>
        <v>Poste 047</v>
      </c>
      <c r="C404" s="135" t="s">
        <v>108</v>
      </c>
      <c r="D404" s="136"/>
      <c r="E404" s="136"/>
      <c r="F404" s="18"/>
      <c r="G404" s="137" t="e">
        <f>VLOOKUP(F404,Technicité,2,FALSE)</f>
        <v>#N/A</v>
      </c>
      <c r="H404" s="138"/>
      <c r="I404" s="139"/>
      <c r="J404" s="139"/>
      <c r="K404" s="118">
        <v>58.300000000000004</v>
      </c>
      <c r="L404" s="140"/>
      <c r="M404" s="139"/>
      <c r="N404" s="139"/>
      <c r="O404" s="139"/>
      <c r="P404" s="139"/>
      <c r="Q404" s="139"/>
      <c r="R404" s="139"/>
      <c r="S404" s="139"/>
      <c r="T404" s="139"/>
      <c r="U404" s="139"/>
      <c r="V404" s="139"/>
      <c r="W404" s="139"/>
      <c r="X404" s="139"/>
      <c r="Y404" s="139"/>
      <c r="Z404" s="139"/>
      <c r="AA404" s="139"/>
      <c r="AB404" s="139"/>
      <c r="AC404" s="139"/>
      <c r="AD404" s="139"/>
      <c r="AE404" s="139"/>
      <c r="AF404" s="139"/>
      <c r="AG404" s="139"/>
      <c r="AH404" s="139"/>
    </row>
    <row r="405" spans="1:34" x14ac:dyDescent="0.25">
      <c r="A405" s="121">
        <f t="shared" si="227"/>
        <v>58.4</v>
      </c>
      <c r="B405" s="122" t="str">
        <f t="shared" si="234"/>
        <v>Poste 047</v>
      </c>
      <c r="C405" s="135" t="s">
        <v>130</v>
      </c>
      <c r="D405" s="136"/>
      <c r="E405" s="136"/>
      <c r="F405" s="18"/>
      <c r="G405" s="137" t="e">
        <f>VLOOKUP(F405,Expertise,2,FALSE)</f>
        <v>#N/A</v>
      </c>
      <c r="H405" s="138"/>
      <c r="I405" s="139"/>
      <c r="J405" s="139"/>
      <c r="K405" s="118">
        <v>58.400000000000006</v>
      </c>
      <c r="L405" s="140"/>
      <c r="M405" s="139"/>
      <c r="N405" s="139"/>
      <c r="O405" s="139"/>
      <c r="P405" s="139"/>
      <c r="Q405" s="139"/>
      <c r="R405" s="139"/>
      <c r="S405" s="139"/>
      <c r="T405" s="139"/>
      <c r="U405" s="139"/>
      <c r="V405" s="139"/>
      <c r="W405" s="139"/>
      <c r="X405" s="139"/>
      <c r="Y405" s="139"/>
      <c r="Z405" s="139"/>
      <c r="AA405" s="139"/>
      <c r="AB405" s="139"/>
      <c r="AC405" s="139"/>
      <c r="AD405" s="139"/>
      <c r="AE405" s="139"/>
      <c r="AF405" s="139"/>
      <c r="AG405" s="139"/>
      <c r="AH405" s="139"/>
    </row>
    <row r="406" spans="1:34" x14ac:dyDescent="0.25">
      <c r="A406" s="121">
        <f t="shared" si="227"/>
        <v>58.5</v>
      </c>
      <c r="B406" s="122" t="str">
        <f t="shared" si="234"/>
        <v>Poste 047</v>
      </c>
      <c r="C406" s="141"/>
      <c r="D406" s="142"/>
      <c r="E406" s="142"/>
      <c r="F406" s="142"/>
      <c r="G406" s="143" t="e">
        <f t="shared" ref="G406" si="235">SUM(G403:G405)</f>
        <v>#N/A</v>
      </c>
      <c r="H406" s="138"/>
      <c r="I406" s="139"/>
      <c r="J406" s="139"/>
      <c r="K406" s="118">
        <v>58.500000000000007</v>
      </c>
      <c r="L406" s="140"/>
      <c r="M406" s="139"/>
      <c r="N406" s="139"/>
      <c r="O406" s="139"/>
      <c r="P406" s="139"/>
      <c r="Q406" s="139"/>
      <c r="R406" s="139"/>
      <c r="S406" s="139"/>
      <c r="T406" s="139"/>
      <c r="U406" s="139"/>
      <c r="V406" s="139"/>
      <c r="W406" s="139"/>
      <c r="X406" s="139"/>
      <c r="Y406" s="139"/>
      <c r="Z406" s="139"/>
      <c r="AA406" s="139"/>
      <c r="AB406" s="139"/>
      <c r="AC406" s="139"/>
      <c r="AD406" s="139"/>
      <c r="AE406" s="139"/>
      <c r="AF406" s="139"/>
      <c r="AG406" s="139"/>
      <c r="AH406" s="139"/>
    </row>
    <row r="407" spans="1:34" x14ac:dyDescent="0.25">
      <c r="A407" s="121">
        <f t="shared" si="227"/>
        <v>58.6</v>
      </c>
      <c r="B407" s="122" t="str">
        <f t="shared" si="234"/>
        <v>Poste 047</v>
      </c>
      <c r="C407" s="141"/>
      <c r="D407" s="142"/>
      <c r="E407" s="142"/>
      <c r="F407" s="142"/>
      <c r="G407" s="144"/>
      <c r="H407" s="138"/>
      <c r="I407" s="139"/>
      <c r="J407" s="139"/>
      <c r="K407" s="118">
        <v>58.600000000000009</v>
      </c>
      <c r="L407" s="140"/>
      <c r="M407" s="139"/>
      <c r="N407" s="139"/>
      <c r="O407" s="139"/>
      <c r="P407" s="139"/>
      <c r="Q407" s="139"/>
      <c r="R407" s="139"/>
      <c r="S407" s="139"/>
      <c r="T407" s="139"/>
      <c r="U407" s="139"/>
      <c r="V407" s="139"/>
      <c r="W407" s="139"/>
      <c r="X407" s="139"/>
      <c r="Y407" s="139"/>
      <c r="Z407" s="139"/>
      <c r="AA407" s="139"/>
      <c r="AB407" s="139"/>
      <c r="AC407" s="139"/>
      <c r="AD407" s="139"/>
      <c r="AE407" s="139"/>
      <c r="AF407" s="139"/>
      <c r="AG407" s="139"/>
      <c r="AH407" s="139"/>
    </row>
    <row r="408" spans="1:34" ht="23.25" x14ac:dyDescent="0.25">
      <c r="A408" s="121">
        <f t="shared" si="227"/>
        <v>59</v>
      </c>
      <c r="B408" s="122" t="str">
        <f t="shared" ref="B408" si="236">C408</f>
        <v>Poste 048</v>
      </c>
      <c r="C408" s="123" t="str">
        <f>VLOOKUP(A408,Source!$A:$B,2,FALSE)</f>
        <v>Poste 048</v>
      </c>
      <c r="D408" s="124"/>
      <c r="E408" s="124"/>
      <c r="F408" s="124"/>
      <c r="G408" s="124"/>
      <c r="H408" s="118" t="e">
        <f t="shared" ref="H408" si="237">SUM(G410:G412)</f>
        <v>#N/A</v>
      </c>
      <c r="I408" s="139"/>
      <c r="J408" s="139"/>
      <c r="K408" s="118">
        <v>59</v>
      </c>
      <c r="L408" s="140"/>
      <c r="M408" s="139"/>
      <c r="N408" s="139"/>
      <c r="O408" s="139"/>
      <c r="P408" s="139"/>
      <c r="Q408" s="139"/>
      <c r="R408" s="139"/>
      <c r="S408" s="139"/>
      <c r="T408" s="139"/>
      <c r="U408" s="139"/>
      <c r="V408" s="139"/>
      <c r="W408" s="139"/>
      <c r="X408" s="139"/>
      <c r="Y408" s="139"/>
      <c r="Z408" s="139"/>
      <c r="AA408" s="139"/>
      <c r="AB408" s="139"/>
      <c r="AC408" s="139"/>
      <c r="AD408" s="139"/>
      <c r="AE408" s="139"/>
      <c r="AF408" s="139"/>
      <c r="AG408" s="139"/>
      <c r="AH408" s="139"/>
    </row>
    <row r="409" spans="1:34" x14ac:dyDescent="0.25">
      <c r="A409" s="121">
        <f t="shared" si="227"/>
        <v>59.1</v>
      </c>
      <c r="B409" s="122" t="str">
        <f t="shared" ref="B409:B414" si="238">B408</f>
        <v>Poste 048</v>
      </c>
      <c r="C409" s="127" t="s">
        <v>0</v>
      </c>
      <c r="D409" s="128"/>
      <c r="E409" s="128"/>
      <c r="F409" s="129" t="s">
        <v>1</v>
      </c>
      <c r="G409" s="130" t="s">
        <v>2</v>
      </c>
      <c r="H409" s="131"/>
      <c r="I409" s="139"/>
      <c r="J409" s="139"/>
      <c r="K409" s="118">
        <v>59.1</v>
      </c>
      <c r="L409" s="140"/>
      <c r="M409" s="139"/>
      <c r="N409" s="139"/>
      <c r="O409" s="139"/>
      <c r="P409" s="139"/>
      <c r="Q409" s="139"/>
      <c r="R409" s="139"/>
      <c r="S409" s="139"/>
      <c r="T409" s="139"/>
      <c r="U409" s="139"/>
      <c r="V409" s="139"/>
      <c r="W409" s="139"/>
      <c r="X409" s="139"/>
      <c r="Y409" s="139"/>
      <c r="Z409" s="139"/>
      <c r="AA409" s="139"/>
      <c r="AB409" s="139"/>
      <c r="AC409" s="139"/>
      <c r="AD409" s="139"/>
      <c r="AE409" s="139"/>
      <c r="AF409" s="139"/>
      <c r="AG409" s="139"/>
      <c r="AH409" s="139"/>
    </row>
    <row r="410" spans="1:34" x14ac:dyDescent="0.25">
      <c r="A410" s="121">
        <f t="shared" si="227"/>
        <v>59.2</v>
      </c>
      <c r="B410" s="122" t="str">
        <f t="shared" si="238"/>
        <v>Poste 048</v>
      </c>
      <c r="C410" s="135" t="s">
        <v>107</v>
      </c>
      <c r="D410" s="136"/>
      <c r="E410" s="136"/>
      <c r="F410" s="18"/>
      <c r="G410" s="137" t="e">
        <f>VLOOKUP(F410,Autonomie,2,FALSE)</f>
        <v>#N/A</v>
      </c>
      <c r="H410" s="138"/>
      <c r="I410" s="139"/>
      <c r="J410" s="139"/>
      <c r="K410" s="118">
        <v>59.2</v>
      </c>
      <c r="L410" s="140"/>
      <c r="M410" s="139"/>
      <c r="N410" s="139"/>
      <c r="O410" s="139"/>
      <c r="P410" s="139"/>
      <c r="Q410" s="139"/>
      <c r="R410" s="139"/>
      <c r="S410" s="139"/>
      <c r="T410" s="139"/>
      <c r="U410" s="139"/>
      <c r="V410" s="139"/>
      <c r="W410" s="139"/>
      <c r="X410" s="139"/>
      <c r="Y410" s="139"/>
      <c r="Z410" s="139"/>
      <c r="AA410" s="139"/>
      <c r="AB410" s="139"/>
      <c r="AC410" s="139"/>
      <c r="AD410" s="139"/>
      <c r="AE410" s="139"/>
      <c r="AF410" s="139"/>
      <c r="AG410" s="139"/>
      <c r="AH410" s="139"/>
    </row>
    <row r="411" spans="1:34" x14ac:dyDescent="0.25">
      <c r="A411" s="121">
        <f t="shared" si="227"/>
        <v>59.3</v>
      </c>
      <c r="B411" s="122" t="str">
        <f t="shared" si="238"/>
        <v>Poste 048</v>
      </c>
      <c r="C411" s="135" t="s">
        <v>108</v>
      </c>
      <c r="D411" s="136"/>
      <c r="E411" s="136"/>
      <c r="F411" s="18"/>
      <c r="G411" s="137" t="e">
        <f>VLOOKUP(F411,Technicité,2,FALSE)</f>
        <v>#N/A</v>
      </c>
      <c r="H411" s="138"/>
      <c r="I411" s="139"/>
      <c r="J411" s="139"/>
      <c r="K411" s="118">
        <v>59.300000000000004</v>
      </c>
      <c r="L411" s="140"/>
      <c r="M411" s="139"/>
      <c r="N411" s="139"/>
      <c r="O411" s="139"/>
      <c r="P411" s="139"/>
      <c r="Q411" s="139"/>
      <c r="R411" s="139"/>
      <c r="S411" s="139"/>
      <c r="T411" s="139"/>
      <c r="U411" s="139"/>
      <c r="V411" s="139"/>
      <c r="W411" s="139"/>
      <c r="X411" s="139"/>
      <c r="Y411" s="139"/>
      <c r="Z411" s="139"/>
      <c r="AA411" s="139"/>
      <c r="AB411" s="139"/>
      <c r="AC411" s="139"/>
      <c r="AD411" s="139"/>
      <c r="AE411" s="139"/>
      <c r="AF411" s="139"/>
      <c r="AG411" s="139"/>
      <c r="AH411" s="139"/>
    </row>
    <row r="412" spans="1:34" x14ac:dyDescent="0.25">
      <c r="A412" s="121">
        <f t="shared" si="227"/>
        <v>59.4</v>
      </c>
      <c r="B412" s="122" t="str">
        <f t="shared" si="238"/>
        <v>Poste 048</v>
      </c>
      <c r="C412" s="135" t="s">
        <v>130</v>
      </c>
      <c r="D412" s="136"/>
      <c r="E412" s="136"/>
      <c r="F412" s="18"/>
      <c r="G412" s="137" t="e">
        <f>VLOOKUP(F412,Expertise,2,FALSE)</f>
        <v>#N/A</v>
      </c>
      <c r="H412" s="138"/>
      <c r="I412" s="139"/>
      <c r="J412" s="139"/>
      <c r="K412" s="118">
        <v>59.400000000000006</v>
      </c>
      <c r="L412" s="140"/>
      <c r="M412" s="139"/>
      <c r="N412" s="139"/>
      <c r="O412" s="139"/>
      <c r="P412" s="139"/>
      <c r="Q412" s="139"/>
      <c r="R412" s="139"/>
      <c r="S412" s="139"/>
      <c r="T412" s="139"/>
      <c r="U412" s="139"/>
      <c r="V412" s="139"/>
      <c r="W412" s="139"/>
      <c r="X412" s="139"/>
      <c r="Y412" s="139"/>
      <c r="Z412" s="139"/>
      <c r="AA412" s="139"/>
      <c r="AB412" s="139"/>
      <c r="AC412" s="139"/>
      <c r="AD412" s="139"/>
      <c r="AE412" s="139"/>
      <c r="AF412" s="139"/>
      <c r="AG412" s="139"/>
      <c r="AH412" s="139"/>
    </row>
    <row r="413" spans="1:34" x14ac:dyDescent="0.25">
      <c r="A413" s="121">
        <f t="shared" si="227"/>
        <v>59.5</v>
      </c>
      <c r="B413" s="122" t="str">
        <f t="shared" si="238"/>
        <v>Poste 048</v>
      </c>
      <c r="C413" s="141"/>
      <c r="D413" s="142"/>
      <c r="E413" s="142"/>
      <c r="F413" s="142"/>
      <c r="G413" s="143" t="e">
        <f t="shared" ref="G413" si="239">SUM(G410:G412)</f>
        <v>#N/A</v>
      </c>
      <c r="H413" s="138"/>
      <c r="I413" s="139"/>
      <c r="J413" s="139"/>
      <c r="K413" s="118">
        <v>59.500000000000007</v>
      </c>
      <c r="L413" s="140"/>
      <c r="M413" s="139"/>
      <c r="N413" s="139"/>
      <c r="O413" s="139"/>
      <c r="P413" s="139"/>
      <c r="Q413" s="139"/>
      <c r="R413" s="139"/>
      <c r="S413" s="139"/>
      <c r="T413" s="139"/>
      <c r="U413" s="139"/>
      <c r="V413" s="139"/>
      <c r="W413" s="139"/>
      <c r="X413" s="139"/>
      <c r="Y413" s="139"/>
      <c r="Z413" s="139"/>
      <c r="AA413" s="139"/>
      <c r="AB413" s="139"/>
      <c r="AC413" s="139"/>
      <c r="AD413" s="139"/>
      <c r="AE413" s="139"/>
      <c r="AF413" s="139"/>
      <c r="AG413" s="139"/>
      <c r="AH413" s="139"/>
    </row>
    <row r="414" spans="1:34" x14ac:dyDescent="0.25">
      <c r="A414" s="121">
        <f t="shared" si="227"/>
        <v>59.6</v>
      </c>
      <c r="B414" s="122" t="str">
        <f t="shared" si="238"/>
        <v>Poste 048</v>
      </c>
      <c r="C414" s="141"/>
      <c r="D414" s="142"/>
      <c r="E414" s="142"/>
      <c r="F414" s="142"/>
      <c r="G414" s="144"/>
      <c r="H414" s="138"/>
      <c r="I414" s="139"/>
      <c r="J414" s="139"/>
      <c r="K414" s="118">
        <v>59.600000000000009</v>
      </c>
      <c r="L414" s="140"/>
      <c r="M414" s="139"/>
      <c r="N414" s="139"/>
      <c r="O414" s="139"/>
      <c r="P414" s="139"/>
      <c r="Q414" s="139"/>
      <c r="R414" s="139"/>
      <c r="S414" s="139"/>
      <c r="T414" s="139"/>
      <c r="U414" s="139"/>
      <c r="V414" s="139"/>
      <c r="W414" s="139"/>
      <c r="X414" s="139"/>
      <c r="Y414" s="139"/>
      <c r="Z414" s="139"/>
      <c r="AA414" s="139"/>
      <c r="AB414" s="139"/>
      <c r="AC414" s="139"/>
      <c r="AD414" s="139"/>
      <c r="AE414" s="139"/>
      <c r="AF414" s="139"/>
      <c r="AG414" s="139"/>
      <c r="AH414" s="139"/>
    </row>
    <row r="415" spans="1:34" ht="23.25" x14ac:dyDescent="0.25">
      <c r="A415" s="121">
        <f t="shared" si="227"/>
        <v>60</v>
      </c>
      <c r="B415" s="122" t="str">
        <f t="shared" ref="B415" si="240">C415</f>
        <v>Poste 049</v>
      </c>
      <c r="C415" s="123" t="str">
        <f>VLOOKUP(A415,Source!$A:$B,2,FALSE)</f>
        <v>Poste 049</v>
      </c>
      <c r="D415" s="124"/>
      <c r="E415" s="124"/>
      <c r="F415" s="124"/>
      <c r="G415" s="124"/>
      <c r="H415" s="118" t="e">
        <f t="shared" ref="H415" si="241">SUM(G417:G419)</f>
        <v>#N/A</v>
      </c>
      <c r="I415" s="139"/>
      <c r="J415" s="139"/>
      <c r="K415" s="118">
        <v>60</v>
      </c>
      <c r="L415" s="140"/>
      <c r="M415" s="139"/>
      <c r="N415" s="139"/>
      <c r="O415" s="139"/>
      <c r="P415" s="139"/>
      <c r="Q415" s="139"/>
      <c r="R415" s="139"/>
      <c r="S415" s="139"/>
      <c r="T415" s="139"/>
      <c r="U415" s="139"/>
      <c r="V415" s="139"/>
      <c r="W415" s="139"/>
      <c r="X415" s="139"/>
      <c r="Y415" s="139"/>
      <c r="Z415" s="139"/>
      <c r="AA415" s="139"/>
      <c r="AB415" s="139"/>
      <c r="AC415" s="139"/>
      <c r="AD415" s="139"/>
      <c r="AE415" s="139"/>
      <c r="AF415" s="139"/>
      <c r="AG415" s="139"/>
      <c r="AH415" s="139"/>
    </row>
    <row r="416" spans="1:34" x14ac:dyDescent="0.25">
      <c r="A416" s="121">
        <f t="shared" si="227"/>
        <v>60.1</v>
      </c>
      <c r="B416" s="122" t="str">
        <f t="shared" ref="B416:B421" si="242">B415</f>
        <v>Poste 049</v>
      </c>
      <c r="C416" s="127" t="s">
        <v>0</v>
      </c>
      <c r="D416" s="128"/>
      <c r="E416" s="128"/>
      <c r="F416" s="129" t="s">
        <v>1</v>
      </c>
      <c r="G416" s="130" t="s">
        <v>2</v>
      </c>
      <c r="H416" s="131"/>
      <c r="I416" s="139"/>
      <c r="J416" s="139"/>
      <c r="K416" s="118">
        <v>60.1</v>
      </c>
      <c r="L416" s="140"/>
      <c r="M416" s="139"/>
      <c r="N416" s="139"/>
      <c r="O416" s="139"/>
      <c r="P416" s="139"/>
      <c r="Q416" s="139"/>
      <c r="R416" s="139"/>
      <c r="S416" s="139"/>
      <c r="T416" s="139"/>
      <c r="U416" s="139"/>
      <c r="V416" s="139"/>
      <c r="W416" s="139"/>
      <c r="X416" s="139"/>
      <c r="Y416" s="139"/>
      <c r="Z416" s="139"/>
      <c r="AA416" s="139"/>
      <c r="AB416" s="139"/>
      <c r="AC416" s="139"/>
      <c r="AD416" s="139"/>
      <c r="AE416" s="139"/>
      <c r="AF416" s="139"/>
      <c r="AG416" s="139"/>
      <c r="AH416" s="139"/>
    </row>
    <row r="417" spans="1:34" x14ac:dyDescent="0.25">
      <c r="A417" s="121">
        <f t="shared" si="227"/>
        <v>60.2</v>
      </c>
      <c r="B417" s="122" t="str">
        <f t="shared" si="242"/>
        <v>Poste 049</v>
      </c>
      <c r="C417" s="135" t="s">
        <v>107</v>
      </c>
      <c r="D417" s="136"/>
      <c r="E417" s="136"/>
      <c r="F417" s="18"/>
      <c r="G417" s="137" t="e">
        <f>VLOOKUP(F417,Autonomie,2,FALSE)</f>
        <v>#N/A</v>
      </c>
      <c r="H417" s="138"/>
      <c r="I417" s="139"/>
      <c r="J417" s="139"/>
      <c r="K417" s="118">
        <v>60.2</v>
      </c>
      <c r="L417" s="140"/>
      <c r="M417" s="139"/>
      <c r="N417" s="139"/>
      <c r="O417" s="139"/>
      <c r="P417" s="139"/>
      <c r="Q417" s="139"/>
      <c r="R417" s="139"/>
      <c r="S417" s="139"/>
      <c r="T417" s="139"/>
      <c r="U417" s="139"/>
      <c r="V417" s="139"/>
      <c r="W417" s="139"/>
      <c r="X417" s="139"/>
      <c r="Y417" s="139"/>
      <c r="Z417" s="139"/>
      <c r="AA417" s="139"/>
      <c r="AB417" s="139"/>
      <c r="AC417" s="139"/>
      <c r="AD417" s="139"/>
      <c r="AE417" s="139"/>
      <c r="AF417" s="139"/>
      <c r="AG417" s="139"/>
      <c r="AH417" s="139"/>
    </row>
    <row r="418" spans="1:34" x14ac:dyDescent="0.25">
      <c r="A418" s="121">
        <f t="shared" si="227"/>
        <v>60.3</v>
      </c>
      <c r="B418" s="122" t="str">
        <f t="shared" si="242"/>
        <v>Poste 049</v>
      </c>
      <c r="C418" s="135" t="s">
        <v>108</v>
      </c>
      <c r="D418" s="136"/>
      <c r="E418" s="136"/>
      <c r="F418" s="18"/>
      <c r="G418" s="137" t="e">
        <f>VLOOKUP(F418,Technicité,2,FALSE)</f>
        <v>#N/A</v>
      </c>
      <c r="H418" s="138"/>
      <c r="K418" s="118">
        <v>60.300000000000004</v>
      </c>
    </row>
    <row r="419" spans="1:34" x14ac:dyDescent="0.25">
      <c r="A419" s="121">
        <f t="shared" si="227"/>
        <v>60.4</v>
      </c>
      <c r="B419" s="122" t="str">
        <f t="shared" si="242"/>
        <v>Poste 049</v>
      </c>
      <c r="C419" s="135" t="s">
        <v>130</v>
      </c>
      <c r="D419" s="136"/>
      <c r="E419" s="136"/>
      <c r="F419" s="18"/>
      <c r="G419" s="137" t="e">
        <f>VLOOKUP(F419,Expertise,2,FALSE)</f>
        <v>#N/A</v>
      </c>
      <c r="H419" s="138"/>
      <c r="K419" s="118">
        <v>60.400000000000006</v>
      </c>
    </row>
    <row r="420" spans="1:34" x14ac:dyDescent="0.25">
      <c r="A420" s="121">
        <f t="shared" si="227"/>
        <v>60.5</v>
      </c>
      <c r="B420" s="122" t="str">
        <f t="shared" si="242"/>
        <v>Poste 049</v>
      </c>
      <c r="C420" s="141"/>
      <c r="D420" s="142"/>
      <c r="E420" s="142"/>
      <c r="F420" s="142"/>
      <c r="G420" s="143" t="e">
        <f t="shared" ref="G420" si="243">SUM(G417:G419)</f>
        <v>#N/A</v>
      </c>
      <c r="H420" s="138"/>
      <c r="K420" s="118">
        <v>60.500000000000007</v>
      </c>
    </row>
    <row r="421" spans="1:34" x14ac:dyDescent="0.25">
      <c r="A421" s="121">
        <f t="shared" si="227"/>
        <v>60.6</v>
      </c>
      <c r="B421" s="122" t="str">
        <f t="shared" si="242"/>
        <v>Poste 049</v>
      </c>
      <c r="C421" s="141"/>
      <c r="D421" s="142"/>
      <c r="E421" s="142"/>
      <c r="F421" s="142"/>
      <c r="G421" s="144"/>
      <c r="H421" s="138"/>
      <c r="K421" s="118">
        <v>60.600000000000009</v>
      </c>
    </row>
    <row r="422" spans="1:34" ht="23.25" x14ac:dyDescent="0.25">
      <c r="A422" s="121">
        <f t="shared" si="227"/>
        <v>61</v>
      </c>
      <c r="B422" s="122" t="str">
        <f t="shared" ref="B422" si="244">C422</f>
        <v>Poste 050</v>
      </c>
      <c r="C422" s="123" t="str">
        <f>VLOOKUP(A422,Source!$A:$B,2,FALSE)</f>
        <v>Poste 050</v>
      </c>
      <c r="D422" s="124"/>
      <c r="E422" s="124"/>
      <c r="F422" s="124"/>
      <c r="G422" s="124"/>
      <c r="H422" s="118" t="e">
        <f t="shared" ref="H422" si="245">SUM(G424:G426)</f>
        <v>#N/A</v>
      </c>
      <c r="K422" s="118">
        <v>61</v>
      </c>
    </row>
    <row r="423" spans="1:34" x14ac:dyDescent="0.25">
      <c r="A423" s="121">
        <f t="shared" si="227"/>
        <v>61.1</v>
      </c>
      <c r="B423" s="122" t="str">
        <f t="shared" ref="B423:B428" si="246">B422</f>
        <v>Poste 050</v>
      </c>
      <c r="C423" s="127" t="s">
        <v>0</v>
      </c>
      <c r="D423" s="128"/>
      <c r="E423" s="128"/>
      <c r="F423" s="129" t="s">
        <v>1</v>
      </c>
      <c r="G423" s="130" t="s">
        <v>2</v>
      </c>
      <c r="H423" s="131"/>
      <c r="K423" s="118">
        <v>61.1</v>
      </c>
    </row>
    <row r="424" spans="1:34" x14ac:dyDescent="0.25">
      <c r="A424" s="121">
        <f t="shared" si="227"/>
        <v>61.2</v>
      </c>
      <c r="B424" s="122" t="str">
        <f t="shared" si="246"/>
        <v>Poste 050</v>
      </c>
      <c r="C424" s="135" t="s">
        <v>107</v>
      </c>
      <c r="D424" s="136"/>
      <c r="E424" s="136"/>
      <c r="F424" s="18"/>
      <c r="G424" s="137" t="e">
        <f>VLOOKUP(F424,Autonomie,2,FALSE)</f>
        <v>#N/A</v>
      </c>
      <c r="H424" s="138"/>
      <c r="K424" s="118">
        <v>61.2</v>
      </c>
    </row>
    <row r="425" spans="1:34" x14ac:dyDescent="0.25">
      <c r="A425" s="121">
        <f t="shared" si="227"/>
        <v>61.3</v>
      </c>
      <c r="B425" s="122" t="str">
        <f t="shared" si="246"/>
        <v>Poste 050</v>
      </c>
      <c r="C425" s="135" t="s">
        <v>108</v>
      </c>
      <c r="D425" s="136"/>
      <c r="E425" s="136"/>
      <c r="F425" s="18"/>
      <c r="G425" s="137" t="e">
        <f>VLOOKUP(F425,Technicité,2,FALSE)</f>
        <v>#N/A</v>
      </c>
      <c r="H425" s="138"/>
      <c r="K425" s="118">
        <v>61.300000000000004</v>
      </c>
    </row>
    <row r="426" spans="1:34" x14ac:dyDescent="0.25">
      <c r="A426" s="121">
        <f t="shared" si="227"/>
        <v>61.4</v>
      </c>
      <c r="B426" s="122" t="str">
        <f t="shared" si="246"/>
        <v>Poste 050</v>
      </c>
      <c r="C426" s="135" t="s">
        <v>130</v>
      </c>
      <c r="D426" s="136"/>
      <c r="E426" s="136"/>
      <c r="F426" s="18"/>
      <c r="G426" s="137" t="e">
        <f>VLOOKUP(F426,Expertise,2,FALSE)</f>
        <v>#N/A</v>
      </c>
      <c r="H426" s="138"/>
      <c r="K426" s="118">
        <v>61.400000000000006</v>
      </c>
    </row>
    <row r="427" spans="1:34" x14ac:dyDescent="0.25">
      <c r="A427" s="121">
        <f t="shared" si="227"/>
        <v>61.5</v>
      </c>
      <c r="B427" s="122" t="str">
        <f t="shared" si="246"/>
        <v>Poste 050</v>
      </c>
      <c r="C427" s="141"/>
      <c r="D427" s="142"/>
      <c r="E427" s="142"/>
      <c r="F427" s="142"/>
      <c r="G427" s="143" t="e">
        <f t="shared" ref="G427" si="247">SUM(G424:G426)</f>
        <v>#N/A</v>
      </c>
      <c r="H427" s="138"/>
      <c r="K427" s="118">
        <v>61.500000000000007</v>
      </c>
    </row>
    <row r="428" spans="1:34" x14ac:dyDescent="0.25">
      <c r="A428" s="121">
        <f t="shared" si="227"/>
        <v>61.6</v>
      </c>
      <c r="B428" s="122" t="str">
        <f t="shared" si="246"/>
        <v>Poste 050</v>
      </c>
      <c r="C428" s="141"/>
      <c r="D428" s="142"/>
      <c r="E428" s="142"/>
      <c r="F428" s="142"/>
      <c r="G428" s="144"/>
      <c r="H428" s="138"/>
      <c r="K428" s="118">
        <v>61.600000000000009</v>
      </c>
    </row>
    <row r="429" spans="1:34" ht="23.25" x14ac:dyDescent="0.25">
      <c r="A429" s="121">
        <f t="shared" si="227"/>
        <v>62</v>
      </c>
      <c r="B429" s="122" t="str">
        <f t="shared" ref="B429" si="248">C429</f>
        <v>Poste 051</v>
      </c>
      <c r="C429" s="123" t="str">
        <f>VLOOKUP(A429,Source!$A:$B,2,FALSE)</f>
        <v>Poste 051</v>
      </c>
      <c r="D429" s="124"/>
      <c r="E429" s="124"/>
      <c r="F429" s="124"/>
      <c r="G429" s="124"/>
      <c r="H429" s="118" t="e">
        <f t="shared" ref="H429" si="249">SUM(G431:G433)</f>
        <v>#N/A</v>
      </c>
      <c r="K429" s="118">
        <v>62</v>
      </c>
    </row>
    <row r="430" spans="1:34" x14ac:dyDescent="0.25">
      <c r="A430" s="121">
        <f t="shared" si="227"/>
        <v>62.1</v>
      </c>
      <c r="B430" s="122" t="str">
        <f t="shared" ref="B430:B435" si="250">B429</f>
        <v>Poste 051</v>
      </c>
      <c r="C430" s="127" t="s">
        <v>0</v>
      </c>
      <c r="D430" s="128"/>
      <c r="E430" s="128"/>
      <c r="F430" s="129" t="s">
        <v>1</v>
      </c>
      <c r="G430" s="130" t="s">
        <v>2</v>
      </c>
      <c r="H430" s="131"/>
      <c r="K430" s="118">
        <v>62.1</v>
      </c>
    </row>
    <row r="431" spans="1:34" x14ac:dyDescent="0.25">
      <c r="A431" s="121">
        <f t="shared" si="227"/>
        <v>62.2</v>
      </c>
      <c r="B431" s="122" t="str">
        <f t="shared" si="250"/>
        <v>Poste 051</v>
      </c>
      <c r="C431" s="135" t="s">
        <v>107</v>
      </c>
      <c r="D431" s="136"/>
      <c r="E431" s="136"/>
      <c r="F431" s="18"/>
      <c r="G431" s="137" t="e">
        <f>VLOOKUP(F431,Autonomie,2,FALSE)</f>
        <v>#N/A</v>
      </c>
      <c r="H431" s="138"/>
      <c r="K431" s="118">
        <v>62.2</v>
      </c>
    </row>
    <row r="432" spans="1:34" x14ac:dyDescent="0.25">
      <c r="A432" s="121">
        <f t="shared" si="227"/>
        <v>62.3</v>
      </c>
      <c r="B432" s="122" t="str">
        <f t="shared" si="250"/>
        <v>Poste 051</v>
      </c>
      <c r="C432" s="135" t="s">
        <v>108</v>
      </c>
      <c r="D432" s="136"/>
      <c r="E432" s="136"/>
      <c r="F432" s="18"/>
      <c r="G432" s="137" t="e">
        <f>VLOOKUP(F432,Technicité,2,FALSE)</f>
        <v>#N/A</v>
      </c>
      <c r="H432" s="138"/>
      <c r="K432" s="118">
        <v>62.300000000000004</v>
      </c>
    </row>
    <row r="433" spans="1:11" x14ac:dyDescent="0.25">
      <c r="A433" s="121">
        <f t="shared" si="227"/>
        <v>62.4</v>
      </c>
      <c r="B433" s="122" t="str">
        <f t="shared" si="250"/>
        <v>Poste 051</v>
      </c>
      <c r="C433" s="135" t="s">
        <v>130</v>
      </c>
      <c r="D433" s="136"/>
      <c r="E433" s="136"/>
      <c r="F433" s="18"/>
      <c r="G433" s="137" t="e">
        <f>VLOOKUP(F433,Expertise,2,FALSE)</f>
        <v>#N/A</v>
      </c>
      <c r="H433" s="138"/>
      <c r="K433" s="118">
        <v>62.400000000000006</v>
      </c>
    </row>
    <row r="434" spans="1:11" x14ac:dyDescent="0.25">
      <c r="A434" s="121">
        <f t="shared" si="227"/>
        <v>62.5</v>
      </c>
      <c r="B434" s="122" t="str">
        <f t="shared" si="250"/>
        <v>Poste 051</v>
      </c>
      <c r="C434" s="141"/>
      <c r="D434" s="142"/>
      <c r="E434" s="142"/>
      <c r="F434" s="142"/>
      <c r="G434" s="143" t="e">
        <f t="shared" ref="G434" si="251">SUM(G431:G433)</f>
        <v>#N/A</v>
      </c>
      <c r="H434" s="138"/>
      <c r="K434" s="118">
        <v>62.500000000000007</v>
      </c>
    </row>
    <row r="435" spans="1:11" x14ac:dyDescent="0.25">
      <c r="A435" s="121">
        <f t="shared" si="227"/>
        <v>62.6</v>
      </c>
      <c r="B435" s="122" t="str">
        <f t="shared" si="250"/>
        <v>Poste 051</v>
      </c>
      <c r="C435" s="141"/>
      <c r="D435" s="142"/>
      <c r="E435" s="142"/>
      <c r="F435" s="142"/>
      <c r="G435" s="144"/>
      <c r="H435" s="138"/>
      <c r="K435" s="118">
        <v>62.600000000000009</v>
      </c>
    </row>
    <row r="436" spans="1:11" ht="23.25" x14ac:dyDescent="0.25">
      <c r="A436" s="121">
        <f t="shared" si="227"/>
        <v>63</v>
      </c>
      <c r="B436" s="122" t="str">
        <f t="shared" ref="B436" si="252">C436</f>
        <v>Poste 052</v>
      </c>
      <c r="C436" s="123" t="str">
        <f>VLOOKUP(A436,Source!$A:$B,2,FALSE)</f>
        <v>Poste 052</v>
      </c>
      <c r="D436" s="124"/>
      <c r="E436" s="124"/>
      <c r="F436" s="124"/>
      <c r="G436" s="124"/>
      <c r="H436" s="118" t="e">
        <f t="shared" ref="H436" si="253">SUM(G438:G440)</f>
        <v>#N/A</v>
      </c>
      <c r="K436" s="118">
        <v>63</v>
      </c>
    </row>
    <row r="437" spans="1:11" x14ac:dyDescent="0.25">
      <c r="A437" s="121">
        <f t="shared" si="227"/>
        <v>63.1</v>
      </c>
      <c r="B437" s="122" t="str">
        <f t="shared" ref="B437:B442" si="254">B436</f>
        <v>Poste 052</v>
      </c>
      <c r="C437" s="127" t="s">
        <v>0</v>
      </c>
      <c r="D437" s="128"/>
      <c r="E437" s="128"/>
      <c r="F437" s="129" t="s">
        <v>1</v>
      </c>
      <c r="G437" s="130" t="s">
        <v>2</v>
      </c>
      <c r="H437" s="131"/>
      <c r="K437" s="118">
        <v>63.1</v>
      </c>
    </row>
    <row r="438" spans="1:11" x14ac:dyDescent="0.25">
      <c r="A438" s="121">
        <f t="shared" si="227"/>
        <v>63.2</v>
      </c>
      <c r="B438" s="122" t="str">
        <f t="shared" si="254"/>
        <v>Poste 052</v>
      </c>
      <c r="C438" s="135" t="s">
        <v>107</v>
      </c>
      <c r="D438" s="136"/>
      <c r="E438" s="136"/>
      <c r="F438" s="18"/>
      <c r="G438" s="137" t="e">
        <f>VLOOKUP(F438,Autonomie,2,FALSE)</f>
        <v>#N/A</v>
      </c>
      <c r="H438" s="138"/>
      <c r="K438" s="118">
        <v>63.2</v>
      </c>
    </row>
    <row r="439" spans="1:11" x14ac:dyDescent="0.25">
      <c r="A439" s="121">
        <f t="shared" si="227"/>
        <v>63.3</v>
      </c>
      <c r="B439" s="122" t="str">
        <f t="shared" si="254"/>
        <v>Poste 052</v>
      </c>
      <c r="C439" s="135" t="s">
        <v>108</v>
      </c>
      <c r="D439" s="136"/>
      <c r="E439" s="136"/>
      <c r="F439" s="18"/>
      <c r="G439" s="137" t="e">
        <f>VLOOKUP(F439,Technicité,2,FALSE)</f>
        <v>#N/A</v>
      </c>
      <c r="H439" s="138"/>
      <c r="K439" s="118">
        <v>63.300000000000004</v>
      </c>
    </row>
    <row r="440" spans="1:11" x14ac:dyDescent="0.25">
      <c r="A440" s="121">
        <f t="shared" si="227"/>
        <v>63.4</v>
      </c>
      <c r="B440" s="122" t="str">
        <f t="shared" si="254"/>
        <v>Poste 052</v>
      </c>
      <c r="C440" s="135" t="s">
        <v>130</v>
      </c>
      <c r="D440" s="136"/>
      <c r="E440" s="136"/>
      <c r="F440" s="18"/>
      <c r="G440" s="137" t="e">
        <f>VLOOKUP(F440,Expertise,2,FALSE)</f>
        <v>#N/A</v>
      </c>
      <c r="H440" s="138"/>
      <c r="K440" s="118">
        <v>63.400000000000006</v>
      </c>
    </row>
    <row r="441" spans="1:11" x14ac:dyDescent="0.25">
      <c r="A441" s="121">
        <f t="shared" si="227"/>
        <v>63.5</v>
      </c>
      <c r="B441" s="122" t="str">
        <f t="shared" si="254"/>
        <v>Poste 052</v>
      </c>
      <c r="C441" s="141"/>
      <c r="D441" s="142"/>
      <c r="E441" s="142"/>
      <c r="F441" s="142"/>
      <c r="G441" s="143" t="e">
        <f t="shared" ref="G441" si="255">SUM(G438:G440)</f>
        <v>#N/A</v>
      </c>
      <c r="H441" s="138"/>
      <c r="K441" s="118">
        <v>63.500000000000007</v>
      </c>
    </row>
    <row r="442" spans="1:11" x14ac:dyDescent="0.25">
      <c r="A442" s="121">
        <f t="shared" si="227"/>
        <v>63.6</v>
      </c>
      <c r="B442" s="122" t="str">
        <f t="shared" si="254"/>
        <v>Poste 052</v>
      </c>
      <c r="C442" s="141"/>
      <c r="D442" s="142"/>
      <c r="E442" s="142"/>
      <c r="F442" s="142"/>
      <c r="G442" s="144"/>
      <c r="H442" s="138"/>
      <c r="K442" s="118">
        <v>63.600000000000009</v>
      </c>
    </row>
    <row r="443" spans="1:11" ht="23.25" x14ac:dyDescent="0.25">
      <c r="A443" s="121">
        <f t="shared" si="227"/>
        <v>64</v>
      </c>
      <c r="B443" s="122" t="str">
        <f t="shared" ref="B443" si="256">C443</f>
        <v>Poste 053</v>
      </c>
      <c r="C443" s="123" t="str">
        <f>VLOOKUP(A443,Source!$A:$B,2,FALSE)</f>
        <v>Poste 053</v>
      </c>
      <c r="D443" s="124"/>
      <c r="E443" s="124"/>
      <c r="F443" s="124"/>
      <c r="G443" s="124"/>
      <c r="H443" s="118" t="e">
        <f t="shared" ref="H443" si="257">SUM(G445:G447)</f>
        <v>#N/A</v>
      </c>
      <c r="K443" s="118">
        <v>64</v>
      </c>
    </row>
    <row r="444" spans="1:11" x14ac:dyDescent="0.25">
      <c r="A444" s="121">
        <f t="shared" si="227"/>
        <v>64.099999999999994</v>
      </c>
      <c r="B444" s="122" t="str">
        <f t="shared" ref="B444:B449" si="258">B443</f>
        <v>Poste 053</v>
      </c>
      <c r="C444" s="127" t="s">
        <v>0</v>
      </c>
      <c r="D444" s="128"/>
      <c r="E444" s="128"/>
      <c r="F444" s="129" t="s">
        <v>1</v>
      </c>
      <c r="G444" s="130" t="s">
        <v>2</v>
      </c>
      <c r="H444" s="131"/>
      <c r="K444" s="118">
        <v>64.099999999999994</v>
      </c>
    </row>
    <row r="445" spans="1:11" x14ac:dyDescent="0.25">
      <c r="A445" s="121">
        <f t="shared" si="227"/>
        <v>64.2</v>
      </c>
      <c r="B445" s="122" t="str">
        <f t="shared" si="258"/>
        <v>Poste 053</v>
      </c>
      <c r="C445" s="135" t="s">
        <v>107</v>
      </c>
      <c r="D445" s="136"/>
      <c r="E445" s="136"/>
      <c r="F445" s="18"/>
      <c r="G445" s="137" t="e">
        <f>VLOOKUP(F445,Autonomie,2,FALSE)</f>
        <v>#N/A</v>
      </c>
      <c r="H445" s="138"/>
      <c r="K445" s="118">
        <v>64.199999999999989</v>
      </c>
    </row>
    <row r="446" spans="1:11" x14ac:dyDescent="0.25">
      <c r="A446" s="121">
        <f t="shared" si="227"/>
        <v>64.3</v>
      </c>
      <c r="B446" s="122" t="str">
        <f t="shared" si="258"/>
        <v>Poste 053</v>
      </c>
      <c r="C446" s="135" t="s">
        <v>108</v>
      </c>
      <c r="D446" s="136"/>
      <c r="E446" s="136"/>
      <c r="F446" s="18"/>
      <c r="G446" s="137" t="e">
        <f>VLOOKUP(F446,Technicité,2,FALSE)</f>
        <v>#N/A</v>
      </c>
      <c r="H446" s="138"/>
      <c r="K446" s="118">
        <v>64.299999999999983</v>
      </c>
    </row>
    <row r="447" spans="1:11" x14ac:dyDescent="0.25">
      <c r="A447" s="121">
        <f t="shared" si="227"/>
        <v>64.400000000000006</v>
      </c>
      <c r="B447" s="122" t="str">
        <f t="shared" si="258"/>
        <v>Poste 053</v>
      </c>
      <c r="C447" s="135" t="s">
        <v>130</v>
      </c>
      <c r="D447" s="136"/>
      <c r="E447" s="136"/>
      <c r="F447" s="18"/>
      <c r="G447" s="137" t="e">
        <f>VLOOKUP(F447,Expertise,2,FALSE)</f>
        <v>#N/A</v>
      </c>
      <c r="H447" s="138"/>
      <c r="K447" s="118">
        <v>64.399999999999977</v>
      </c>
    </row>
    <row r="448" spans="1:11" x14ac:dyDescent="0.25">
      <c r="A448" s="121">
        <f t="shared" si="227"/>
        <v>64.5</v>
      </c>
      <c r="B448" s="122" t="str">
        <f t="shared" si="258"/>
        <v>Poste 053</v>
      </c>
      <c r="C448" s="141"/>
      <c r="D448" s="142"/>
      <c r="E448" s="142"/>
      <c r="F448" s="142"/>
      <c r="G448" s="143" t="e">
        <f t="shared" ref="G448" si="259">SUM(G445:G447)</f>
        <v>#N/A</v>
      </c>
      <c r="H448" s="138"/>
      <c r="K448" s="118">
        <v>64.499999999999972</v>
      </c>
    </row>
    <row r="449" spans="1:11" x14ac:dyDescent="0.25">
      <c r="A449" s="121">
        <f t="shared" si="227"/>
        <v>64.599999999999994</v>
      </c>
      <c r="B449" s="122" t="str">
        <f t="shared" si="258"/>
        <v>Poste 053</v>
      </c>
      <c r="C449" s="141"/>
      <c r="D449" s="142"/>
      <c r="E449" s="142"/>
      <c r="F449" s="142"/>
      <c r="G449" s="144"/>
      <c r="H449" s="138"/>
      <c r="K449" s="118">
        <v>64.599999999999966</v>
      </c>
    </row>
    <row r="450" spans="1:11" ht="23.25" x14ac:dyDescent="0.25">
      <c r="A450" s="121">
        <f t="shared" si="227"/>
        <v>65</v>
      </c>
      <c r="B450" s="122" t="str">
        <f t="shared" ref="B450" si="260">C450</f>
        <v>Poste 054</v>
      </c>
      <c r="C450" s="123" t="str">
        <f>VLOOKUP(A450,Source!$A:$B,2,FALSE)</f>
        <v>Poste 054</v>
      </c>
      <c r="D450" s="124"/>
      <c r="E450" s="124"/>
      <c r="F450" s="124"/>
      <c r="G450" s="124"/>
      <c r="H450" s="118" t="e">
        <f t="shared" ref="H450" si="261">SUM(G452:G454)</f>
        <v>#N/A</v>
      </c>
      <c r="K450" s="118">
        <v>65</v>
      </c>
    </row>
    <row r="451" spans="1:11" x14ac:dyDescent="0.25">
      <c r="A451" s="121">
        <f t="shared" si="227"/>
        <v>65.099999999999994</v>
      </c>
      <c r="B451" s="122" t="str">
        <f t="shared" ref="B451:B456" si="262">B450</f>
        <v>Poste 054</v>
      </c>
      <c r="C451" s="127" t="s">
        <v>0</v>
      </c>
      <c r="D451" s="128"/>
      <c r="E451" s="128"/>
      <c r="F451" s="129" t="s">
        <v>1</v>
      </c>
      <c r="G451" s="130" t="s">
        <v>2</v>
      </c>
      <c r="H451" s="131"/>
      <c r="K451" s="118">
        <v>65.099999999999994</v>
      </c>
    </row>
    <row r="452" spans="1:11" x14ac:dyDescent="0.25">
      <c r="A452" s="121">
        <f t="shared" si="227"/>
        <v>65.2</v>
      </c>
      <c r="B452" s="122" t="str">
        <f t="shared" si="262"/>
        <v>Poste 054</v>
      </c>
      <c r="C452" s="135" t="s">
        <v>107</v>
      </c>
      <c r="D452" s="136"/>
      <c r="E452" s="136"/>
      <c r="F452" s="18"/>
      <c r="G452" s="137" t="e">
        <f>VLOOKUP(F452,Autonomie,2,FALSE)</f>
        <v>#N/A</v>
      </c>
      <c r="H452" s="138"/>
      <c r="K452" s="118">
        <v>65.199999999999989</v>
      </c>
    </row>
    <row r="453" spans="1:11" x14ac:dyDescent="0.25">
      <c r="A453" s="121">
        <f t="shared" si="227"/>
        <v>65.3</v>
      </c>
      <c r="B453" s="122" t="str">
        <f t="shared" si="262"/>
        <v>Poste 054</v>
      </c>
      <c r="C453" s="135" t="s">
        <v>108</v>
      </c>
      <c r="D453" s="136"/>
      <c r="E453" s="136"/>
      <c r="F453" s="18"/>
      <c r="G453" s="137" t="e">
        <f>VLOOKUP(F453,Technicité,2,FALSE)</f>
        <v>#N/A</v>
      </c>
      <c r="H453" s="138"/>
      <c r="K453" s="118">
        <v>65.299999999999983</v>
      </c>
    </row>
    <row r="454" spans="1:11" x14ac:dyDescent="0.25">
      <c r="A454" s="121">
        <f t="shared" si="227"/>
        <v>65.400000000000006</v>
      </c>
      <c r="B454" s="122" t="str">
        <f t="shared" si="262"/>
        <v>Poste 054</v>
      </c>
      <c r="C454" s="135" t="s">
        <v>130</v>
      </c>
      <c r="D454" s="136"/>
      <c r="E454" s="136"/>
      <c r="F454" s="18"/>
      <c r="G454" s="137" t="e">
        <f>VLOOKUP(F454,Expertise,2,FALSE)</f>
        <v>#N/A</v>
      </c>
      <c r="H454" s="138"/>
      <c r="K454" s="118">
        <v>65.399999999999977</v>
      </c>
    </row>
    <row r="455" spans="1:11" x14ac:dyDescent="0.25">
      <c r="A455" s="121">
        <f t="shared" si="227"/>
        <v>65.5</v>
      </c>
      <c r="B455" s="122" t="str">
        <f t="shared" si="262"/>
        <v>Poste 054</v>
      </c>
      <c r="C455" s="141"/>
      <c r="D455" s="142"/>
      <c r="E455" s="142"/>
      <c r="F455" s="142"/>
      <c r="G455" s="143" t="e">
        <f t="shared" ref="G455" si="263">SUM(G452:G454)</f>
        <v>#N/A</v>
      </c>
      <c r="H455" s="138"/>
      <c r="K455" s="118">
        <v>65.499999999999972</v>
      </c>
    </row>
    <row r="456" spans="1:11" x14ac:dyDescent="0.25">
      <c r="A456" s="121">
        <f t="shared" si="227"/>
        <v>65.599999999999994</v>
      </c>
      <c r="B456" s="122" t="str">
        <f t="shared" si="262"/>
        <v>Poste 054</v>
      </c>
      <c r="C456" s="141"/>
      <c r="D456" s="142"/>
      <c r="E456" s="142"/>
      <c r="F456" s="142"/>
      <c r="G456" s="144"/>
      <c r="H456" s="138"/>
      <c r="K456" s="118">
        <v>65.599999999999966</v>
      </c>
    </row>
    <row r="457" spans="1:11" ht="23.25" x14ac:dyDescent="0.25">
      <c r="A457" s="121">
        <f t="shared" ref="A457:A520" si="264">_xlfn.NUMBERVALUE(K457)</f>
        <v>66</v>
      </c>
      <c r="B457" s="122" t="str">
        <f t="shared" ref="B457" si="265">C457</f>
        <v>Poste 055</v>
      </c>
      <c r="C457" s="123" t="str">
        <f>VLOOKUP(A457,Source!$A:$B,2,FALSE)</f>
        <v>Poste 055</v>
      </c>
      <c r="D457" s="124"/>
      <c r="E457" s="124"/>
      <c r="F457" s="124"/>
      <c r="G457" s="124"/>
      <c r="H457" s="118" t="e">
        <f t="shared" ref="H457" si="266">SUM(G459:G461)</f>
        <v>#N/A</v>
      </c>
      <c r="K457" s="118">
        <v>66</v>
      </c>
    </row>
    <row r="458" spans="1:11" x14ac:dyDescent="0.25">
      <c r="A458" s="121">
        <f t="shared" si="264"/>
        <v>66.099999999999994</v>
      </c>
      <c r="B458" s="122" t="str">
        <f t="shared" ref="B458:B463" si="267">B457</f>
        <v>Poste 055</v>
      </c>
      <c r="C458" s="127" t="s">
        <v>0</v>
      </c>
      <c r="D458" s="128"/>
      <c r="E458" s="128"/>
      <c r="F458" s="129" t="s">
        <v>1</v>
      </c>
      <c r="G458" s="130" t="s">
        <v>2</v>
      </c>
      <c r="H458" s="131"/>
      <c r="K458" s="118">
        <v>66.099999999999994</v>
      </c>
    </row>
    <row r="459" spans="1:11" x14ac:dyDescent="0.25">
      <c r="A459" s="121">
        <f t="shared" si="264"/>
        <v>66.2</v>
      </c>
      <c r="B459" s="122" t="str">
        <f t="shared" si="267"/>
        <v>Poste 055</v>
      </c>
      <c r="C459" s="135" t="s">
        <v>107</v>
      </c>
      <c r="D459" s="136"/>
      <c r="E459" s="136"/>
      <c r="F459" s="18"/>
      <c r="G459" s="137" t="e">
        <f>VLOOKUP(F459,Autonomie,2,FALSE)</f>
        <v>#N/A</v>
      </c>
      <c r="H459" s="138"/>
      <c r="K459" s="118">
        <v>66.199999999999989</v>
      </c>
    </row>
    <row r="460" spans="1:11" x14ac:dyDescent="0.25">
      <c r="A460" s="121">
        <f t="shared" si="264"/>
        <v>66.3</v>
      </c>
      <c r="B460" s="122" t="str">
        <f t="shared" si="267"/>
        <v>Poste 055</v>
      </c>
      <c r="C460" s="135" t="s">
        <v>108</v>
      </c>
      <c r="D460" s="136"/>
      <c r="E460" s="136"/>
      <c r="F460" s="18"/>
      <c r="G460" s="137" t="e">
        <f>VLOOKUP(F460,Technicité,2,FALSE)</f>
        <v>#N/A</v>
      </c>
      <c r="H460" s="138"/>
      <c r="K460" s="118">
        <v>66.299999999999983</v>
      </c>
    </row>
    <row r="461" spans="1:11" x14ac:dyDescent="0.25">
      <c r="A461" s="121">
        <f t="shared" si="264"/>
        <v>66.400000000000006</v>
      </c>
      <c r="B461" s="122" t="str">
        <f t="shared" si="267"/>
        <v>Poste 055</v>
      </c>
      <c r="C461" s="135" t="s">
        <v>130</v>
      </c>
      <c r="D461" s="136"/>
      <c r="E461" s="136"/>
      <c r="F461" s="18"/>
      <c r="G461" s="137" t="e">
        <f>VLOOKUP(F461,Expertise,2,FALSE)</f>
        <v>#N/A</v>
      </c>
      <c r="H461" s="138"/>
      <c r="K461" s="118">
        <v>66.399999999999977</v>
      </c>
    </row>
    <row r="462" spans="1:11" x14ac:dyDescent="0.25">
      <c r="A462" s="121">
        <f t="shared" si="264"/>
        <v>66.5</v>
      </c>
      <c r="B462" s="122" t="str">
        <f t="shared" si="267"/>
        <v>Poste 055</v>
      </c>
      <c r="C462" s="141"/>
      <c r="D462" s="142"/>
      <c r="E462" s="142"/>
      <c r="F462" s="142"/>
      <c r="G462" s="143" t="e">
        <f t="shared" ref="G462" si="268">SUM(G459:G461)</f>
        <v>#N/A</v>
      </c>
      <c r="H462" s="138"/>
      <c r="K462" s="118">
        <v>66.499999999999972</v>
      </c>
    </row>
    <row r="463" spans="1:11" x14ac:dyDescent="0.25">
      <c r="A463" s="121">
        <f t="shared" si="264"/>
        <v>66.599999999999994</v>
      </c>
      <c r="B463" s="122" t="str">
        <f t="shared" si="267"/>
        <v>Poste 055</v>
      </c>
      <c r="C463" s="141"/>
      <c r="D463" s="142"/>
      <c r="E463" s="142"/>
      <c r="F463" s="142"/>
      <c r="G463" s="144"/>
      <c r="H463" s="138"/>
      <c r="K463" s="118">
        <v>66.599999999999966</v>
      </c>
    </row>
    <row r="464" spans="1:11" ht="23.25" x14ac:dyDescent="0.25">
      <c r="A464" s="121">
        <f t="shared" si="264"/>
        <v>67</v>
      </c>
      <c r="B464" s="122" t="str">
        <f t="shared" ref="B464" si="269">C464</f>
        <v>Poste 056</v>
      </c>
      <c r="C464" s="123" t="str">
        <f>VLOOKUP(A464,Source!$A:$B,2,FALSE)</f>
        <v>Poste 056</v>
      </c>
      <c r="D464" s="124"/>
      <c r="E464" s="124"/>
      <c r="F464" s="124"/>
      <c r="G464" s="124"/>
      <c r="H464" s="118" t="e">
        <f t="shared" ref="H464" si="270">SUM(G466:G468)</f>
        <v>#N/A</v>
      </c>
      <c r="K464" s="118">
        <v>67</v>
      </c>
    </row>
    <row r="465" spans="1:11" x14ac:dyDescent="0.25">
      <c r="A465" s="121">
        <f t="shared" si="264"/>
        <v>67.099999999999994</v>
      </c>
      <c r="B465" s="122" t="str">
        <f t="shared" ref="B465:B470" si="271">B464</f>
        <v>Poste 056</v>
      </c>
      <c r="C465" s="127" t="s">
        <v>0</v>
      </c>
      <c r="D465" s="128"/>
      <c r="E465" s="128"/>
      <c r="F465" s="129" t="s">
        <v>1</v>
      </c>
      <c r="G465" s="130" t="s">
        <v>2</v>
      </c>
      <c r="H465" s="131"/>
      <c r="K465" s="118">
        <v>67.099999999999994</v>
      </c>
    </row>
    <row r="466" spans="1:11" x14ac:dyDescent="0.25">
      <c r="A466" s="121">
        <f t="shared" si="264"/>
        <v>67.2</v>
      </c>
      <c r="B466" s="122" t="str">
        <f t="shared" si="271"/>
        <v>Poste 056</v>
      </c>
      <c r="C466" s="135" t="s">
        <v>107</v>
      </c>
      <c r="D466" s="136"/>
      <c r="E466" s="136"/>
      <c r="F466" s="18"/>
      <c r="G466" s="137" t="e">
        <f>VLOOKUP(F466,Autonomie,2,FALSE)</f>
        <v>#N/A</v>
      </c>
      <c r="H466" s="138"/>
      <c r="K466" s="118">
        <v>67.199999999999989</v>
      </c>
    </row>
    <row r="467" spans="1:11" x14ac:dyDescent="0.25">
      <c r="A467" s="121">
        <f t="shared" si="264"/>
        <v>67.3</v>
      </c>
      <c r="B467" s="122" t="str">
        <f t="shared" si="271"/>
        <v>Poste 056</v>
      </c>
      <c r="C467" s="135" t="s">
        <v>108</v>
      </c>
      <c r="D467" s="136"/>
      <c r="E467" s="136"/>
      <c r="F467" s="18"/>
      <c r="G467" s="137" t="e">
        <f>VLOOKUP(F467,Technicité,2,FALSE)</f>
        <v>#N/A</v>
      </c>
      <c r="H467" s="138"/>
      <c r="K467" s="118">
        <v>67.299999999999983</v>
      </c>
    </row>
    <row r="468" spans="1:11" x14ac:dyDescent="0.25">
      <c r="A468" s="121">
        <f t="shared" si="264"/>
        <v>67.400000000000006</v>
      </c>
      <c r="B468" s="122" t="str">
        <f t="shared" si="271"/>
        <v>Poste 056</v>
      </c>
      <c r="C468" s="135" t="s">
        <v>130</v>
      </c>
      <c r="D468" s="136"/>
      <c r="E468" s="136"/>
      <c r="F468" s="18"/>
      <c r="G468" s="137" t="e">
        <f>VLOOKUP(F468,Expertise,2,FALSE)</f>
        <v>#N/A</v>
      </c>
      <c r="H468" s="138"/>
      <c r="K468" s="118">
        <v>67.399999999999977</v>
      </c>
    </row>
    <row r="469" spans="1:11" x14ac:dyDescent="0.25">
      <c r="A469" s="121">
        <f t="shared" si="264"/>
        <v>67.5</v>
      </c>
      <c r="B469" s="122" t="str">
        <f t="shared" si="271"/>
        <v>Poste 056</v>
      </c>
      <c r="C469" s="141"/>
      <c r="D469" s="142"/>
      <c r="E469" s="142"/>
      <c r="F469" s="142"/>
      <c r="G469" s="143" t="e">
        <f t="shared" ref="G469" si="272">SUM(G466:G468)</f>
        <v>#N/A</v>
      </c>
      <c r="H469" s="138"/>
      <c r="K469" s="118">
        <v>67.499999999999972</v>
      </c>
    </row>
    <row r="470" spans="1:11" x14ac:dyDescent="0.25">
      <c r="A470" s="121">
        <f t="shared" si="264"/>
        <v>67.599999999999994</v>
      </c>
      <c r="B470" s="122" t="str">
        <f t="shared" si="271"/>
        <v>Poste 056</v>
      </c>
      <c r="C470" s="141"/>
      <c r="D470" s="142"/>
      <c r="E470" s="142"/>
      <c r="F470" s="142"/>
      <c r="G470" s="144"/>
      <c r="H470" s="138"/>
      <c r="K470" s="118">
        <v>67.599999999999966</v>
      </c>
    </row>
    <row r="471" spans="1:11" ht="23.25" x14ac:dyDescent="0.25">
      <c r="A471" s="121">
        <f t="shared" si="264"/>
        <v>68</v>
      </c>
      <c r="B471" s="122" t="str">
        <f t="shared" ref="B471" si="273">C471</f>
        <v>Poste 057</v>
      </c>
      <c r="C471" s="123" t="str">
        <f>VLOOKUP(A471,Source!$A:$B,2,FALSE)</f>
        <v>Poste 057</v>
      </c>
      <c r="D471" s="124"/>
      <c r="E471" s="124"/>
      <c r="F471" s="124"/>
      <c r="G471" s="124"/>
      <c r="H471" s="118" t="e">
        <f t="shared" ref="H471" si="274">SUM(G473:G475)</f>
        <v>#N/A</v>
      </c>
      <c r="K471" s="118">
        <v>68</v>
      </c>
    </row>
    <row r="472" spans="1:11" x14ac:dyDescent="0.25">
      <c r="A472" s="121">
        <f t="shared" si="264"/>
        <v>68.099999999999994</v>
      </c>
      <c r="B472" s="122" t="str">
        <f t="shared" ref="B472:B477" si="275">B471</f>
        <v>Poste 057</v>
      </c>
      <c r="C472" s="127" t="s">
        <v>0</v>
      </c>
      <c r="D472" s="128"/>
      <c r="E472" s="128"/>
      <c r="F472" s="129" t="s">
        <v>1</v>
      </c>
      <c r="G472" s="130" t="s">
        <v>2</v>
      </c>
      <c r="H472" s="131"/>
      <c r="K472" s="118">
        <v>68.099999999999994</v>
      </c>
    </row>
    <row r="473" spans="1:11" x14ac:dyDescent="0.25">
      <c r="A473" s="121">
        <f t="shared" si="264"/>
        <v>68.2</v>
      </c>
      <c r="B473" s="122" t="str">
        <f t="shared" si="275"/>
        <v>Poste 057</v>
      </c>
      <c r="C473" s="135" t="s">
        <v>107</v>
      </c>
      <c r="D473" s="136"/>
      <c r="E473" s="136"/>
      <c r="F473" s="18"/>
      <c r="G473" s="137" t="e">
        <f>VLOOKUP(F473,Autonomie,2,FALSE)</f>
        <v>#N/A</v>
      </c>
      <c r="H473" s="138"/>
      <c r="K473" s="118">
        <v>68.199999999999989</v>
      </c>
    </row>
    <row r="474" spans="1:11" x14ac:dyDescent="0.25">
      <c r="A474" s="121">
        <f t="shared" si="264"/>
        <v>68.3</v>
      </c>
      <c r="B474" s="122" t="str">
        <f t="shared" si="275"/>
        <v>Poste 057</v>
      </c>
      <c r="C474" s="135" t="s">
        <v>108</v>
      </c>
      <c r="D474" s="136"/>
      <c r="E474" s="136"/>
      <c r="F474" s="18"/>
      <c r="G474" s="137" t="e">
        <f>VLOOKUP(F474,Technicité,2,FALSE)</f>
        <v>#N/A</v>
      </c>
      <c r="H474" s="138"/>
      <c r="K474" s="118">
        <v>68.299999999999983</v>
      </c>
    </row>
    <row r="475" spans="1:11" x14ac:dyDescent="0.25">
      <c r="A475" s="121">
        <f t="shared" si="264"/>
        <v>68.400000000000006</v>
      </c>
      <c r="B475" s="122" t="str">
        <f t="shared" si="275"/>
        <v>Poste 057</v>
      </c>
      <c r="C475" s="135" t="s">
        <v>130</v>
      </c>
      <c r="D475" s="136"/>
      <c r="E475" s="136"/>
      <c r="F475" s="18"/>
      <c r="G475" s="137" t="e">
        <f>VLOOKUP(F475,Expertise,2,FALSE)</f>
        <v>#N/A</v>
      </c>
      <c r="H475" s="138"/>
      <c r="K475" s="118">
        <v>68.399999999999977</v>
      </c>
    </row>
    <row r="476" spans="1:11" x14ac:dyDescent="0.25">
      <c r="A476" s="121">
        <f t="shared" si="264"/>
        <v>68.5</v>
      </c>
      <c r="B476" s="122" t="str">
        <f t="shared" si="275"/>
        <v>Poste 057</v>
      </c>
      <c r="C476" s="141"/>
      <c r="D476" s="142"/>
      <c r="E476" s="142"/>
      <c r="F476" s="142"/>
      <c r="G476" s="143" t="e">
        <f t="shared" ref="G476" si="276">SUM(G473:G475)</f>
        <v>#N/A</v>
      </c>
      <c r="H476" s="138"/>
      <c r="K476" s="118">
        <v>68.499999999999972</v>
      </c>
    </row>
    <row r="477" spans="1:11" x14ac:dyDescent="0.25">
      <c r="A477" s="121">
        <f t="shared" si="264"/>
        <v>68.599999999999994</v>
      </c>
      <c r="B477" s="122" t="str">
        <f t="shared" si="275"/>
        <v>Poste 057</v>
      </c>
      <c r="C477" s="141"/>
      <c r="D477" s="142"/>
      <c r="E477" s="142"/>
      <c r="F477" s="142"/>
      <c r="G477" s="144"/>
      <c r="H477" s="138"/>
      <c r="K477" s="118">
        <v>68.599999999999966</v>
      </c>
    </row>
    <row r="478" spans="1:11" ht="23.25" x14ac:dyDescent="0.25">
      <c r="A478" s="121">
        <f t="shared" si="264"/>
        <v>69</v>
      </c>
      <c r="B478" s="122" t="str">
        <f t="shared" ref="B478" si="277">C478</f>
        <v>Poste 058</v>
      </c>
      <c r="C478" s="123" t="str">
        <f>VLOOKUP(A478,Source!$A:$B,2,FALSE)</f>
        <v>Poste 058</v>
      </c>
      <c r="D478" s="124"/>
      <c r="E478" s="124"/>
      <c r="F478" s="124"/>
      <c r="G478" s="124"/>
      <c r="H478" s="118" t="e">
        <f t="shared" ref="H478" si="278">SUM(G480:G482)</f>
        <v>#N/A</v>
      </c>
      <c r="K478" s="118">
        <v>69</v>
      </c>
    </row>
    <row r="479" spans="1:11" x14ac:dyDescent="0.25">
      <c r="A479" s="121">
        <f t="shared" si="264"/>
        <v>69.099999999999994</v>
      </c>
      <c r="B479" s="122" t="str">
        <f t="shared" ref="B479:B484" si="279">B478</f>
        <v>Poste 058</v>
      </c>
      <c r="C479" s="127" t="s">
        <v>0</v>
      </c>
      <c r="D479" s="128"/>
      <c r="E479" s="128"/>
      <c r="F479" s="129" t="s">
        <v>1</v>
      </c>
      <c r="G479" s="130" t="s">
        <v>2</v>
      </c>
      <c r="H479" s="131"/>
      <c r="K479" s="118">
        <v>69.099999999999994</v>
      </c>
    </row>
    <row r="480" spans="1:11" x14ac:dyDescent="0.25">
      <c r="A480" s="121">
        <f t="shared" si="264"/>
        <v>69.2</v>
      </c>
      <c r="B480" s="122" t="str">
        <f t="shared" si="279"/>
        <v>Poste 058</v>
      </c>
      <c r="C480" s="135" t="s">
        <v>107</v>
      </c>
      <c r="D480" s="136"/>
      <c r="E480" s="136"/>
      <c r="F480" s="18"/>
      <c r="G480" s="137" t="e">
        <f>VLOOKUP(F480,Autonomie,2,FALSE)</f>
        <v>#N/A</v>
      </c>
      <c r="H480" s="138"/>
      <c r="K480" s="118">
        <v>69.199999999999989</v>
      </c>
    </row>
    <row r="481" spans="1:11" x14ac:dyDescent="0.25">
      <c r="A481" s="121">
        <f t="shared" si="264"/>
        <v>69.3</v>
      </c>
      <c r="B481" s="122" t="str">
        <f t="shared" si="279"/>
        <v>Poste 058</v>
      </c>
      <c r="C481" s="135" t="s">
        <v>108</v>
      </c>
      <c r="D481" s="136"/>
      <c r="E481" s="136"/>
      <c r="F481" s="18"/>
      <c r="G481" s="137" t="e">
        <f>VLOOKUP(F481,Technicité,2,FALSE)</f>
        <v>#N/A</v>
      </c>
      <c r="H481" s="138"/>
      <c r="K481" s="118">
        <v>69.299999999999983</v>
      </c>
    </row>
    <row r="482" spans="1:11" x14ac:dyDescent="0.25">
      <c r="A482" s="121">
        <f t="shared" si="264"/>
        <v>69.400000000000006</v>
      </c>
      <c r="B482" s="122" t="str">
        <f t="shared" si="279"/>
        <v>Poste 058</v>
      </c>
      <c r="C482" s="135" t="s">
        <v>130</v>
      </c>
      <c r="D482" s="136"/>
      <c r="E482" s="136"/>
      <c r="F482" s="18"/>
      <c r="G482" s="137" t="e">
        <f>VLOOKUP(F482,Expertise,2,FALSE)</f>
        <v>#N/A</v>
      </c>
      <c r="H482" s="138"/>
      <c r="K482" s="118">
        <v>69.399999999999977</v>
      </c>
    </row>
    <row r="483" spans="1:11" x14ac:dyDescent="0.25">
      <c r="A483" s="121">
        <f t="shared" si="264"/>
        <v>69.5</v>
      </c>
      <c r="B483" s="122" t="str">
        <f t="shared" si="279"/>
        <v>Poste 058</v>
      </c>
      <c r="C483" s="141"/>
      <c r="D483" s="142"/>
      <c r="E483" s="142"/>
      <c r="F483" s="142"/>
      <c r="G483" s="143" t="e">
        <f t="shared" ref="G483" si="280">SUM(G480:G482)</f>
        <v>#N/A</v>
      </c>
      <c r="H483" s="138"/>
      <c r="K483" s="118">
        <v>69.499999999999972</v>
      </c>
    </row>
    <row r="484" spans="1:11" x14ac:dyDescent="0.25">
      <c r="A484" s="121">
        <f t="shared" si="264"/>
        <v>69.599999999999994</v>
      </c>
      <c r="B484" s="122" t="str">
        <f t="shared" si="279"/>
        <v>Poste 058</v>
      </c>
      <c r="C484" s="141"/>
      <c r="D484" s="142"/>
      <c r="E484" s="142"/>
      <c r="F484" s="142"/>
      <c r="G484" s="144"/>
      <c r="H484" s="138"/>
      <c r="K484" s="118">
        <v>69.599999999999966</v>
      </c>
    </row>
    <row r="485" spans="1:11" ht="23.25" x14ac:dyDescent="0.25">
      <c r="A485" s="121">
        <f t="shared" si="264"/>
        <v>70</v>
      </c>
      <c r="B485" s="122" t="str">
        <f t="shared" ref="B485" si="281">C485</f>
        <v>Poste 059</v>
      </c>
      <c r="C485" s="123" t="str">
        <f>VLOOKUP(A485,Source!$A:$B,2,FALSE)</f>
        <v>Poste 059</v>
      </c>
      <c r="D485" s="124"/>
      <c r="E485" s="124"/>
      <c r="F485" s="124"/>
      <c r="G485" s="124"/>
      <c r="H485" s="118" t="e">
        <f t="shared" ref="H485" si="282">SUM(G487:G489)</f>
        <v>#N/A</v>
      </c>
      <c r="K485" s="118">
        <v>70</v>
      </c>
    </row>
    <row r="486" spans="1:11" x14ac:dyDescent="0.25">
      <c r="A486" s="121">
        <f t="shared" si="264"/>
        <v>70.099999999999994</v>
      </c>
      <c r="B486" s="122" t="str">
        <f t="shared" ref="B486:B491" si="283">B485</f>
        <v>Poste 059</v>
      </c>
      <c r="C486" s="127" t="s">
        <v>0</v>
      </c>
      <c r="D486" s="128"/>
      <c r="E486" s="128"/>
      <c r="F486" s="129" t="s">
        <v>1</v>
      </c>
      <c r="G486" s="130" t="s">
        <v>2</v>
      </c>
      <c r="H486" s="131"/>
      <c r="K486" s="118">
        <v>70.099999999999994</v>
      </c>
    </row>
    <row r="487" spans="1:11" x14ac:dyDescent="0.25">
      <c r="A487" s="121">
        <f t="shared" si="264"/>
        <v>70.2</v>
      </c>
      <c r="B487" s="122" t="str">
        <f t="shared" si="283"/>
        <v>Poste 059</v>
      </c>
      <c r="C487" s="135" t="s">
        <v>107</v>
      </c>
      <c r="D487" s="136"/>
      <c r="E487" s="136"/>
      <c r="F487" s="18"/>
      <c r="G487" s="137" t="e">
        <f>VLOOKUP(F487,Autonomie,2,FALSE)</f>
        <v>#N/A</v>
      </c>
      <c r="H487" s="138"/>
      <c r="K487" s="118">
        <v>70.199999999999989</v>
      </c>
    </row>
    <row r="488" spans="1:11" x14ac:dyDescent="0.25">
      <c r="A488" s="121">
        <f t="shared" si="264"/>
        <v>70.3</v>
      </c>
      <c r="B488" s="122" t="str">
        <f t="shared" si="283"/>
        <v>Poste 059</v>
      </c>
      <c r="C488" s="135" t="s">
        <v>108</v>
      </c>
      <c r="D488" s="136"/>
      <c r="E488" s="136"/>
      <c r="F488" s="18"/>
      <c r="G488" s="137" t="e">
        <f>VLOOKUP(F488,Technicité,2,FALSE)</f>
        <v>#N/A</v>
      </c>
      <c r="H488" s="138"/>
      <c r="K488" s="118">
        <v>70.299999999999983</v>
      </c>
    </row>
    <row r="489" spans="1:11" x14ac:dyDescent="0.25">
      <c r="A489" s="121">
        <f t="shared" si="264"/>
        <v>70.400000000000006</v>
      </c>
      <c r="B489" s="122" t="str">
        <f t="shared" si="283"/>
        <v>Poste 059</v>
      </c>
      <c r="C489" s="135" t="s">
        <v>130</v>
      </c>
      <c r="D489" s="136"/>
      <c r="E489" s="136"/>
      <c r="F489" s="18"/>
      <c r="G489" s="137" t="e">
        <f>VLOOKUP(F489,Expertise,2,FALSE)</f>
        <v>#N/A</v>
      </c>
      <c r="H489" s="138"/>
      <c r="K489" s="118">
        <v>70.399999999999977</v>
      </c>
    </row>
    <row r="490" spans="1:11" x14ac:dyDescent="0.25">
      <c r="A490" s="121">
        <f t="shared" si="264"/>
        <v>70.5</v>
      </c>
      <c r="B490" s="122" t="str">
        <f t="shared" si="283"/>
        <v>Poste 059</v>
      </c>
      <c r="C490" s="141"/>
      <c r="D490" s="142"/>
      <c r="E490" s="142"/>
      <c r="F490" s="142"/>
      <c r="G490" s="143" t="e">
        <f t="shared" ref="G490" si="284">SUM(G487:G489)</f>
        <v>#N/A</v>
      </c>
      <c r="H490" s="138"/>
      <c r="K490" s="118">
        <v>70.499999999999972</v>
      </c>
    </row>
    <row r="491" spans="1:11" x14ac:dyDescent="0.25">
      <c r="A491" s="121">
        <f t="shared" si="264"/>
        <v>70.599999999999994</v>
      </c>
      <c r="B491" s="122" t="str">
        <f t="shared" si="283"/>
        <v>Poste 059</v>
      </c>
      <c r="C491" s="141"/>
      <c r="D491" s="142"/>
      <c r="E491" s="142"/>
      <c r="F491" s="142"/>
      <c r="G491" s="144"/>
      <c r="H491" s="138"/>
      <c r="K491" s="118">
        <v>70.599999999999966</v>
      </c>
    </row>
    <row r="492" spans="1:11" ht="23.25" x14ac:dyDescent="0.25">
      <c r="A492" s="121">
        <f t="shared" si="264"/>
        <v>71</v>
      </c>
      <c r="B492" s="122" t="str">
        <f t="shared" ref="B492" si="285">C492</f>
        <v>Poste 060</v>
      </c>
      <c r="C492" s="123" t="str">
        <f>VLOOKUP(A492,Source!$A:$B,2,FALSE)</f>
        <v>Poste 060</v>
      </c>
      <c r="D492" s="124"/>
      <c r="E492" s="124"/>
      <c r="F492" s="124"/>
      <c r="G492" s="124"/>
      <c r="H492" s="118" t="e">
        <f t="shared" ref="H492" si="286">SUM(G494:G496)</f>
        <v>#N/A</v>
      </c>
      <c r="K492" s="118">
        <v>71</v>
      </c>
    </row>
    <row r="493" spans="1:11" x14ac:dyDescent="0.25">
      <c r="A493" s="121">
        <f t="shared" si="264"/>
        <v>71.099999999999994</v>
      </c>
      <c r="B493" s="122" t="str">
        <f t="shared" ref="B493:B498" si="287">B492</f>
        <v>Poste 060</v>
      </c>
      <c r="C493" s="127" t="s">
        <v>0</v>
      </c>
      <c r="D493" s="128"/>
      <c r="E493" s="128"/>
      <c r="F493" s="129" t="s">
        <v>1</v>
      </c>
      <c r="G493" s="130" t="s">
        <v>2</v>
      </c>
      <c r="H493" s="131"/>
      <c r="K493" s="118">
        <v>71.099999999999994</v>
      </c>
    </row>
    <row r="494" spans="1:11" x14ac:dyDescent="0.25">
      <c r="A494" s="121">
        <f t="shared" si="264"/>
        <v>71.2</v>
      </c>
      <c r="B494" s="122" t="str">
        <f t="shared" si="287"/>
        <v>Poste 060</v>
      </c>
      <c r="C494" s="135" t="s">
        <v>107</v>
      </c>
      <c r="D494" s="136"/>
      <c r="E494" s="136"/>
      <c r="F494" s="18"/>
      <c r="G494" s="137" t="e">
        <f>VLOOKUP(F494,Autonomie,2,FALSE)</f>
        <v>#N/A</v>
      </c>
      <c r="H494" s="138"/>
      <c r="K494" s="118">
        <v>71.199999999999989</v>
      </c>
    </row>
    <row r="495" spans="1:11" x14ac:dyDescent="0.25">
      <c r="A495" s="121">
        <f t="shared" si="264"/>
        <v>71.3</v>
      </c>
      <c r="B495" s="122" t="str">
        <f t="shared" si="287"/>
        <v>Poste 060</v>
      </c>
      <c r="C495" s="135" t="s">
        <v>108</v>
      </c>
      <c r="D495" s="136"/>
      <c r="E495" s="136"/>
      <c r="F495" s="18"/>
      <c r="G495" s="137" t="e">
        <f>VLOOKUP(F495,Technicité,2,FALSE)</f>
        <v>#N/A</v>
      </c>
      <c r="H495" s="138"/>
      <c r="K495" s="118">
        <v>71.299999999999983</v>
      </c>
    </row>
    <row r="496" spans="1:11" x14ac:dyDescent="0.25">
      <c r="A496" s="121">
        <f t="shared" si="264"/>
        <v>71.400000000000006</v>
      </c>
      <c r="B496" s="122" t="str">
        <f t="shared" si="287"/>
        <v>Poste 060</v>
      </c>
      <c r="C496" s="135" t="s">
        <v>130</v>
      </c>
      <c r="D496" s="136"/>
      <c r="E496" s="136"/>
      <c r="F496" s="18"/>
      <c r="G496" s="137" t="e">
        <f>VLOOKUP(F496,Expertise,2,FALSE)</f>
        <v>#N/A</v>
      </c>
      <c r="H496" s="138"/>
      <c r="K496" s="118">
        <v>71.399999999999977</v>
      </c>
    </row>
    <row r="497" spans="1:11" x14ac:dyDescent="0.25">
      <c r="A497" s="121">
        <f t="shared" si="264"/>
        <v>71.5</v>
      </c>
      <c r="B497" s="122" t="str">
        <f t="shared" si="287"/>
        <v>Poste 060</v>
      </c>
      <c r="C497" s="141"/>
      <c r="D497" s="142"/>
      <c r="E497" s="142"/>
      <c r="F497" s="142"/>
      <c r="G497" s="143" t="e">
        <f t="shared" ref="G497" si="288">SUM(G494:G496)</f>
        <v>#N/A</v>
      </c>
      <c r="H497" s="138"/>
      <c r="K497" s="118">
        <v>71.499999999999972</v>
      </c>
    </row>
    <row r="498" spans="1:11" x14ac:dyDescent="0.25">
      <c r="A498" s="121">
        <f t="shared" si="264"/>
        <v>71.599999999999994</v>
      </c>
      <c r="B498" s="122" t="str">
        <f t="shared" si="287"/>
        <v>Poste 060</v>
      </c>
      <c r="C498" s="141"/>
      <c r="D498" s="142"/>
      <c r="E498" s="142"/>
      <c r="F498" s="142"/>
      <c r="G498" s="144"/>
      <c r="H498" s="138"/>
      <c r="K498" s="118">
        <v>71.599999999999966</v>
      </c>
    </row>
    <row r="499" spans="1:11" ht="23.25" x14ac:dyDescent="0.25">
      <c r="A499" s="121">
        <f t="shared" si="264"/>
        <v>72</v>
      </c>
      <c r="B499" s="122" t="str">
        <f t="shared" ref="B499" si="289">C499</f>
        <v>Poste 061</v>
      </c>
      <c r="C499" s="123" t="str">
        <f>VLOOKUP(A499,Source!$A:$B,2,FALSE)</f>
        <v>Poste 061</v>
      </c>
      <c r="D499" s="124"/>
      <c r="E499" s="124"/>
      <c r="F499" s="124"/>
      <c r="G499" s="124"/>
      <c r="H499" s="118" t="e">
        <f t="shared" ref="H499" si="290">SUM(G501:G503)</f>
        <v>#N/A</v>
      </c>
      <c r="K499" s="118">
        <v>72</v>
      </c>
    </row>
    <row r="500" spans="1:11" x14ac:dyDescent="0.25">
      <c r="A500" s="121">
        <f t="shared" si="264"/>
        <v>72.099999999999994</v>
      </c>
      <c r="B500" s="122" t="str">
        <f t="shared" ref="B500:B505" si="291">B499</f>
        <v>Poste 061</v>
      </c>
      <c r="C500" s="127" t="s">
        <v>0</v>
      </c>
      <c r="D500" s="128"/>
      <c r="E500" s="128"/>
      <c r="F500" s="129" t="s">
        <v>1</v>
      </c>
      <c r="G500" s="130" t="s">
        <v>2</v>
      </c>
      <c r="H500" s="131"/>
      <c r="K500" s="118">
        <v>72.099999999999994</v>
      </c>
    </row>
    <row r="501" spans="1:11" x14ac:dyDescent="0.25">
      <c r="A501" s="121">
        <f t="shared" si="264"/>
        <v>72.2</v>
      </c>
      <c r="B501" s="122" t="str">
        <f t="shared" si="291"/>
        <v>Poste 061</v>
      </c>
      <c r="C501" s="135" t="s">
        <v>107</v>
      </c>
      <c r="D501" s="136"/>
      <c r="E501" s="136"/>
      <c r="F501" s="18"/>
      <c r="G501" s="137" t="e">
        <f>VLOOKUP(F501,Autonomie,2,FALSE)</f>
        <v>#N/A</v>
      </c>
      <c r="H501" s="138"/>
      <c r="K501" s="118">
        <v>72.199999999999989</v>
      </c>
    </row>
    <row r="502" spans="1:11" x14ac:dyDescent="0.25">
      <c r="A502" s="121">
        <f t="shared" si="264"/>
        <v>72.3</v>
      </c>
      <c r="B502" s="122" t="str">
        <f t="shared" si="291"/>
        <v>Poste 061</v>
      </c>
      <c r="C502" s="135" t="s">
        <v>108</v>
      </c>
      <c r="D502" s="136"/>
      <c r="E502" s="136"/>
      <c r="F502" s="18"/>
      <c r="G502" s="137" t="e">
        <f>VLOOKUP(F502,Technicité,2,FALSE)</f>
        <v>#N/A</v>
      </c>
      <c r="H502" s="138"/>
      <c r="K502" s="118">
        <v>72.299999999999983</v>
      </c>
    </row>
    <row r="503" spans="1:11" x14ac:dyDescent="0.25">
      <c r="A503" s="121">
        <f t="shared" si="264"/>
        <v>72.400000000000006</v>
      </c>
      <c r="B503" s="122" t="str">
        <f t="shared" si="291"/>
        <v>Poste 061</v>
      </c>
      <c r="C503" s="135" t="s">
        <v>130</v>
      </c>
      <c r="D503" s="136"/>
      <c r="E503" s="136"/>
      <c r="F503" s="18"/>
      <c r="G503" s="137" t="e">
        <f>VLOOKUP(F503,Expertise,2,FALSE)</f>
        <v>#N/A</v>
      </c>
      <c r="H503" s="138"/>
      <c r="K503" s="118">
        <v>72.399999999999977</v>
      </c>
    </row>
    <row r="504" spans="1:11" x14ac:dyDescent="0.25">
      <c r="A504" s="121">
        <f t="shared" si="264"/>
        <v>72.5</v>
      </c>
      <c r="B504" s="122" t="str">
        <f t="shared" si="291"/>
        <v>Poste 061</v>
      </c>
      <c r="C504" s="141"/>
      <c r="D504" s="142"/>
      <c r="E504" s="142"/>
      <c r="F504" s="142"/>
      <c r="G504" s="143" t="e">
        <f t="shared" ref="G504" si="292">SUM(G501:G503)</f>
        <v>#N/A</v>
      </c>
      <c r="H504" s="138"/>
      <c r="K504" s="118">
        <v>72.499999999999972</v>
      </c>
    </row>
    <row r="505" spans="1:11" x14ac:dyDescent="0.25">
      <c r="A505" s="121">
        <f t="shared" si="264"/>
        <v>72.599999999999994</v>
      </c>
      <c r="B505" s="122" t="str">
        <f t="shared" si="291"/>
        <v>Poste 061</v>
      </c>
      <c r="C505" s="141"/>
      <c r="D505" s="142"/>
      <c r="E505" s="142"/>
      <c r="F505" s="142"/>
      <c r="G505" s="144"/>
      <c r="H505" s="138"/>
      <c r="K505" s="118">
        <v>72.599999999999966</v>
      </c>
    </row>
    <row r="506" spans="1:11" ht="23.25" x14ac:dyDescent="0.25">
      <c r="A506" s="121">
        <f t="shared" si="264"/>
        <v>73</v>
      </c>
      <c r="B506" s="122" t="str">
        <f t="shared" ref="B506" si="293">C506</f>
        <v>Poste 062</v>
      </c>
      <c r="C506" s="123" t="str">
        <f>VLOOKUP(A506,Source!$A:$B,2,FALSE)</f>
        <v>Poste 062</v>
      </c>
      <c r="D506" s="124"/>
      <c r="E506" s="124"/>
      <c r="F506" s="124"/>
      <c r="G506" s="124"/>
      <c r="H506" s="118" t="e">
        <f t="shared" ref="H506" si="294">SUM(G508:G510)</f>
        <v>#N/A</v>
      </c>
      <c r="K506" s="118">
        <v>73</v>
      </c>
    </row>
    <row r="507" spans="1:11" x14ac:dyDescent="0.25">
      <c r="A507" s="121">
        <f t="shared" si="264"/>
        <v>73.099999999999994</v>
      </c>
      <c r="B507" s="122" t="str">
        <f t="shared" ref="B507:B512" si="295">B506</f>
        <v>Poste 062</v>
      </c>
      <c r="C507" s="127" t="s">
        <v>0</v>
      </c>
      <c r="D507" s="128"/>
      <c r="E507" s="128"/>
      <c r="F507" s="129" t="s">
        <v>1</v>
      </c>
      <c r="G507" s="130" t="s">
        <v>2</v>
      </c>
      <c r="H507" s="131"/>
      <c r="K507" s="118">
        <v>73.099999999999994</v>
      </c>
    </row>
    <row r="508" spans="1:11" x14ac:dyDescent="0.25">
      <c r="A508" s="121">
        <f t="shared" si="264"/>
        <v>73.2</v>
      </c>
      <c r="B508" s="122" t="str">
        <f t="shared" si="295"/>
        <v>Poste 062</v>
      </c>
      <c r="C508" s="135" t="s">
        <v>107</v>
      </c>
      <c r="D508" s="136"/>
      <c r="E508" s="136"/>
      <c r="F508" s="18"/>
      <c r="G508" s="137" t="e">
        <f>VLOOKUP(F508,Autonomie,2,FALSE)</f>
        <v>#N/A</v>
      </c>
      <c r="H508" s="138"/>
      <c r="K508" s="118">
        <v>73.199999999999989</v>
      </c>
    </row>
    <row r="509" spans="1:11" x14ac:dyDescent="0.25">
      <c r="A509" s="121">
        <f t="shared" si="264"/>
        <v>73.3</v>
      </c>
      <c r="B509" s="122" t="str">
        <f t="shared" si="295"/>
        <v>Poste 062</v>
      </c>
      <c r="C509" s="135" t="s">
        <v>108</v>
      </c>
      <c r="D509" s="136"/>
      <c r="E509" s="136"/>
      <c r="F509" s="18"/>
      <c r="G509" s="137" t="e">
        <f>VLOOKUP(F509,Technicité,2,FALSE)</f>
        <v>#N/A</v>
      </c>
      <c r="H509" s="138"/>
      <c r="K509" s="118">
        <v>73.299999999999983</v>
      </c>
    </row>
    <row r="510" spans="1:11" x14ac:dyDescent="0.25">
      <c r="A510" s="121">
        <f t="shared" si="264"/>
        <v>73.400000000000006</v>
      </c>
      <c r="B510" s="122" t="str">
        <f t="shared" si="295"/>
        <v>Poste 062</v>
      </c>
      <c r="C510" s="135" t="s">
        <v>130</v>
      </c>
      <c r="D510" s="136"/>
      <c r="E510" s="136"/>
      <c r="F510" s="18"/>
      <c r="G510" s="137" t="e">
        <f>VLOOKUP(F510,Expertise,2,FALSE)</f>
        <v>#N/A</v>
      </c>
      <c r="H510" s="138"/>
      <c r="K510" s="118">
        <v>73.399999999999977</v>
      </c>
    </row>
    <row r="511" spans="1:11" x14ac:dyDescent="0.25">
      <c r="A511" s="121">
        <f t="shared" si="264"/>
        <v>73.5</v>
      </c>
      <c r="B511" s="122" t="str">
        <f t="shared" si="295"/>
        <v>Poste 062</v>
      </c>
      <c r="C511" s="141"/>
      <c r="D511" s="142"/>
      <c r="E511" s="142"/>
      <c r="F511" s="142"/>
      <c r="G511" s="143" t="e">
        <f t="shared" ref="G511" si="296">SUM(G508:G510)</f>
        <v>#N/A</v>
      </c>
      <c r="H511" s="138"/>
      <c r="K511" s="118">
        <v>73.499999999999972</v>
      </c>
    </row>
    <row r="512" spans="1:11" x14ac:dyDescent="0.25">
      <c r="A512" s="121">
        <f t="shared" si="264"/>
        <v>73.599999999999994</v>
      </c>
      <c r="B512" s="122" t="str">
        <f t="shared" si="295"/>
        <v>Poste 062</v>
      </c>
      <c r="C512" s="141"/>
      <c r="D512" s="142"/>
      <c r="E512" s="142"/>
      <c r="F512" s="142"/>
      <c r="G512" s="144"/>
      <c r="H512" s="138"/>
      <c r="K512" s="118">
        <v>73.599999999999966</v>
      </c>
    </row>
    <row r="513" spans="1:11" ht="23.25" x14ac:dyDescent="0.25">
      <c r="A513" s="121">
        <f t="shared" si="264"/>
        <v>74</v>
      </c>
      <c r="B513" s="122" t="str">
        <f t="shared" ref="B513" si="297">C513</f>
        <v>Poste 063</v>
      </c>
      <c r="C513" s="123" t="str">
        <f>VLOOKUP(A513,Source!$A:$B,2,FALSE)</f>
        <v>Poste 063</v>
      </c>
      <c r="D513" s="124"/>
      <c r="E513" s="124"/>
      <c r="F513" s="124"/>
      <c r="G513" s="124"/>
      <c r="H513" s="118" t="e">
        <f t="shared" ref="H513" si="298">SUM(G515:G517)</f>
        <v>#N/A</v>
      </c>
      <c r="K513" s="118">
        <v>74</v>
      </c>
    </row>
    <row r="514" spans="1:11" x14ac:dyDescent="0.25">
      <c r="A514" s="121">
        <f t="shared" si="264"/>
        <v>74.099999999999994</v>
      </c>
      <c r="B514" s="122" t="str">
        <f t="shared" ref="B514:B519" si="299">B513</f>
        <v>Poste 063</v>
      </c>
      <c r="C514" s="127" t="s">
        <v>0</v>
      </c>
      <c r="D514" s="128"/>
      <c r="E514" s="128"/>
      <c r="F514" s="129" t="s">
        <v>1</v>
      </c>
      <c r="G514" s="130" t="s">
        <v>2</v>
      </c>
      <c r="H514" s="131"/>
      <c r="K514" s="118">
        <v>74.099999999999994</v>
      </c>
    </row>
    <row r="515" spans="1:11" x14ac:dyDescent="0.25">
      <c r="A515" s="121">
        <f t="shared" si="264"/>
        <v>74.2</v>
      </c>
      <c r="B515" s="122" t="str">
        <f t="shared" si="299"/>
        <v>Poste 063</v>
      </c>
      <c r="C515" s="135" t="s">
        <v>107</v>
      </c>
      <c r="D515" s="136"/>
      <c r="E515" s="136"/>
      <c r="F515" s="18"/>
      <c r="G515" s="137" t="e">
        <f>VLOOKUP(F515,Autonomie,2,FALSE)</f>
        <v>#N/A</v>
      </c>
      <c r="H515" s="138"/>
      <c r="K515" s="118">
        <v>74.199999999999989</v>
      </c>
    </row>
    <row r="516" spans="1:11" x14ac:dyDescent="0.25">
      <c r="A516" s="121">
        <f t="shared" si="264"/>
        <v>74.3</v>
      </c>
      <c r="B516" s="122" t="str">
        <f t="shared" si="299"/>
        <v>Poste 063</v>
      </c>
      <c r="C516" s="135" t="s">
        <v>108</v>
      </c>
      <c r="D516" s="136"/>
      <c r="E516" s="136"/>
      <c r="F516" s="18"/>
      <c r="G516" s="137" t="e">
        <f>VLOOKUP(F516,Technicité,2,FALSE)</f>
        <v>#N/A</v>
      </c>
      <c r="H516" s="138"/>
      <c r="K516" s="118">
        <v>74.299999999999983</v>
      </c>
    </row>
    <row r="517" spans="1:11" x14ac:dyDescent="0.25">
      <c r="A517" s="121">
        <f t="shared" si="264"/>
        <v>74.400000000000006</v>
      </c>
      <c r="B517" s="122" t="str">
        <f t="shared" si="299"/>
        <v>Poste 063</v>
      </c>
      <c r="C517" s="135" t="s">
        <v>130</v>
      </c>
      <c r="D517" s="136"/>
      <c r="E517" s="136"/>
      <c r="F517" s="18"/>
      <c r="G517" s="137" t="e">
        <f>VLOOKUP(F517,Expertise,2,FALSE)</f>
        <v>#N/A</v>
      </c>
      <c r="H517" s="138"/>
      <c r="K517" s="118">
        <v>74.399999999999977</v>
      </c>
    </row>
    <row r="518" spans="1:11" x14ac:dyDescent="0.25">
      <c r="A518" s="121">
        <f t="shared" si="264"/>
        <v>74.5</v>
      </c>
      <c r="B518" s="122" t="str">
        <f t="shared" si="299"/>
        <v>Poste 063</v>
      </c>
      <c r="C518" s="141"/>
      <c r="D518" s="142"/>
      <c r="E518" s="142"/>
      <c r="F518" s="142"/>
      <c r="G518" s="143" t="e">
        <f t="shared" ref="G518" si="300">SUM(G515:G517)</f>
        <v>#N/A</v>
      </c>
      <c r="H518" s="138"/>
      <c r="K518" s="118">
        <v>74.499999999999972</v>
      </c>
    </row>
    <row r="519" spans="1:11" x14ac:dyDescent="0.25">
      <c r="A519" s="121">
        <f t="shared" si="264"/>
        <v>74.599999999999994</v>
      </c>
      <c r="B519" s="122" t="str">
        <f t="shared" si="299"/>
        <v>Poste 063</v>
      </c>
      <c r="C519" s="141"/>
      <c r="D519" s="142"/>
      <c r="E519" s="142"/>
      <c r="F519" s="142"/>
      <c r="G519" s="144"/>
      <c r="H519" s="138"/>
      <c r="K519" s="118">
        <v>74.599999999999966</v>
      </c>
    </row>
    <row r="520" spans="1:11" ht="23.25" x14ac:dyDescent="0.25">
      <c r="A520" s="121">
        <f t="shared" si="264"/>
        <v>75</v>
      </c>
      <c r="B520" s="122" t="str">
        <f t="shared" ref="B520" si="301">C520</f>
        <v>Poste 064</v>
      </c>
      <c r="C520" s="123" t="str">
        <f>VLOOKUP(A520,Source!$A:$B,2,FALSE)</f>
        <v>Poste 064</v>
      </c>
      <c r="D520" s="124"/>
      <c r="E520" s="124"/>
      <c r="F520" s="124"/>
      <c r="G520" s="124"/>
      <c r="H520" s="118" t="e">
        <f t="shared" ref="H520" si="302">SUM(G522:G524)</f>
        <v>#N/A</v>
      </c>
      <c r="K520" s="118">
        <v>75</v>
      </c>
    </row>
    <row r="521" spans="1:11" x14ac:dyDescent="0.25">
      <c r="A521" s="121">
        <f t="shared" ref="A521:A584" si="303">_xlfn.NUMBERVALUE(K521)</f>
        <v>75.099999999999994</v>
      </c>
      <c r="B521" s="122" t="str">
        <f t="shared" ref="B521:B526" si="304">B520</f>
        <v>Poste 064</v>
      </c>
      <c r="C521" s="127" t="s">
        <v>0</v>
      </c>
      <c r="D521" s="128"/>
      <c r="E521" s="128"/>
      <c r="F521" s="129" t="s">
        <v>1</v>
      </c>
      <c r="G521" s="130" t="s">
        <v>2</v>
      </c>
      <c r="H521" s="131"/>
      <c r="K521" s="118">
        <v>75.099999999999994</v>
      </c>
    </row>
    <row r="522" spans="1:11" x14ac:dyDescent="0.25">
      <c r="A522" s="121">
        <f t="shared" si="303"/>
        <v>75.2</v>
      </c>
      <c r="B522" s="122" t="str">
        <f t="shared" si="304"/>
        <v>Poste 064</v>
      </c>
      <c r="C522" s="135" t="s">
        <v>107</v>
      </c>
      <c r="D522" s="136"/>
      <c r="E522" s="136"/>
      <c r="F522" s="18"/>
      <c r="G522" s="137" t="e">
        <f>VLOOKUP(F522,Autonomie,2,FALSE)</f>
        <v>#N/A</v>
      </c>
      <c r="H522" s="138"/>
      <c r="K522" s="118">
        <v>75.199999999999989</v>
      </c>
    </row>
    <row r="523" spans="1:11" x14ac:dyDescent="0.25">
      <c r="A523" s="121">
        <f t="shared" si="303"/>
        <v>75.3</v>
      </c>
      <c r="B523" s="122" t="str">
        <f t="shared" si="304"/>
        <v>Poste 064</v>
      </c>
      <c r="C523" s="135" t="s">
        <v>108</v>
      </c>
      <c r="D523" s="136"/>
      <c r="E523" s="136"/>
      <c r="F523" s="18"/>
      <c r="G523" s="137" t="e">
        <f>VLOOKUP(F523,Technicité,2,FALSE)</f>
        <v>#N/A</v>
      </c>
      <c r="H523" s="138"/>
      <c r="K523" s="118">
        <v>75.299999999999983</v>
      </c>
    </row>
    <row r="524" spans="1:11" x14ac:dyDescent="0.25">
      <c r="A524" s="121">
        <f t="shared" si="303"/>
        <v>75.400000000000006</v>
      </c>
      <c r="B524" s="122" t="str">
        <f t="shared" si="304"/>
        <v>Poste 064</v>
      </c>
      <c r="C524" s="135" t="s">
        <v>130</v>
      </c>
      <c r="D524" s="136"/>
      <c r="E524" s="136"/>
      <c r="F524" s="18"/>
      <c r="G524" s="137" t="e">
        <f>VLOOKUP(F524,Expertise,2,FALSE)</f>
        <v>#N/A</v>
      </c>
      <c r="H524" s="138"/>
      <c r="K524" s="118">
        <v>75.399999999999977</v>
      </c>
    </row>
    <row r="525" spans="1:11" x14ac:dyDescent="0.25">
      <c r="A525" s="121">
        <f t="shared" si="303"/>
        <v>75.5</v>
      </c>
      <c r="B525" s="122" t="str">
        <f t="shared" si="304"/>
        <v>Poste 064</v>
      </c>
      <c r="C525" s="141"/>
      <c r="D525" s="142"/>
      <c r="E525" s="142"/>
      <c r="F525" s="142"/>
      <c r="G525" s="143" t="e">
        <f t="shared" ref="G525" si="305">SUM(G522:G524)</f>
        <v>#N/A</v>
      </c>
      <c r="H525" s="138"/>
      <c r="K525" s="118">
        <v>75.499999999999972</v>
      </c>
    </row>
    <row r="526" spans="1:11" x14ac:dyDescent="0.25">
      <c r="A526" s="121">
        <f t="shared" si="303"/>
        <v>75.599999999999994</v>
      </c>
      <c r="B526" s="122" t="str">
        <f t="shared" si="304"/>
        <v>Poste 064</v>
      </c>
      <c r="C526" s="141"/>
      <c r="D526" s="142"/>
      <c r="E526" s="142"/>
      <c r="F526" s="142"/>
      <c r="G526" s="144"/>
      <c r="H526" s="138"/>
      <c r="K526" s="118">
        <v>75.599999999999966</v>
      </c>
    </row>
    <row r="527" spans="1:11" ht="23.25" x14ac:dyDescent="0.25">
      <c r="A527" s="121">
        <f t="shared" si="303"/>
        <v>76</v>
      </c>
      <c r="B527" s="122" t="str">
        <f t="shared" ref="B527" si="306">C527</f>
        <v>Poste 065</v>
      </c>
      <c r="C527" s="123" t="str">
        <f>VLOOKUP(A527,Source!$A:$B,2,FALSE)</f>
        <v>Poste 065</v>
      </c>
      <c r="D527" s="124"/>
      <c r="E527" s="124"/>
      <c r="F527" s="124"/>
      <c r="G527" s="124"/>
      <c r="H527" s="118" t="e">
        <f t="shared" ref="H527" si="307">SUM(G529:G531)</f>
        <v>#N/A</v>
      </c>
      <c r="K527" s="118">
        <v>76</v>
      </c>
    </row>
    <row r="528" spans="1:11" x14ac:dyDescent="0.25">
      <c r="A528" s="121">
        <f t="shared" si="303"/>
        <v>76.099999999999994</v>
      </c>
      <c r="B528" s="122" t="str">
        <f t="shared" ref="B528:B533" si="308">B527</f>
        <v>Poste 065</v>
      </c>
      <c r="C528" s="127" t="s">
        <v>0</v>
      </c>
      <c r="D528" s="128"/>
      <c r="E528" s="128"/>
      <c r="F528" s="129" t="s">
        <v>1</v>
      </c>
      <c r="G528" s="130" t="s">
        <v>2</v>
      </c>
      <c r="H528" s="131"/>
      <c r="K528" s="118">
        <v>76.099999999999994</v>
      </c>
    </row>
    <row r="529" spans="1:11" x14ac:dyDescent="0.25">
      <c r="A529" s="121">
        <f t="shared" si="303"/>
        <v>76.2</v>
      </c>
      <c r="B529" s="122" t="str">
        <f t="shared" si="308"/>
        <v>Poste 065</v>
      </c>
      <c r="C529" s="135" t="s">
        <v>107</v>
      </c>
      <c r="D529" s="136"/>
      <c r="E529" s="136"/>
      <c r="F529" s="18"/>
      <c r="G529" s="137" t="e">
        <f>VLOOKUP(F529,Autonomie,2,FALSE)</f>
        <v>#N/A</v>
      </c>
      <c r="H529" s="138"/>
      <c r="K529" s="118">
        <v>76.199999999999989</v>
      </c>
    </row>
    <row r="530" spans="1:11" x14ac:dyDescent="0.25">
      <c r="A530" s="121">
        <f t="shared" si="303"/>
        <v>76.3</v>
      </c>
      <c r="B530" s="122" t="str">
        <f t="shared" si="308"/>
        <v>Poste 065</v>
      </c>
      <c r="C530" s="135" t="s">
        <v>108</v>
      </c>
      <c r="D530" s="136"/>
      <c r="E530" s="136"/>
      <c r="F530" s="18"/>
      <c r="G530" s="137" t="e">
        <f>VLOOKUP(F530,Technicité,2,FALSE)</f>
        <v>#N/A</v>
      </c>
      <c r="H530" s="138"/>
      <c r="K530" s="118">
        <v>76.299999999999983</v>
      </c>
    </row>
    <row r="531" spans="1:11" x14ac:dyDescent="0.25">
      <c r="A531" s="121">
        <f t="shared" si="303"/>
        <v>76.400000000000006</v>
      </c>
      <c r="B531" s="122" t="str">
        <f t="shared" si="308"/>
        <v>Poste 065</v>
      </c>
      <c r="C531" s="135" t="s">
        <v>130</v>
      </c>
      <c r="D531" s="136"/>
      <c r="E531" s="136"/>
      <c r="F531" s="18"/>
      <c r="G531" s="137" t="e">
        <f>VLOOKUP(F531,Expertise,2,FALSE)</f>
        <v>#N/A</v>
      </c>
      <c r="H531" s="138"/>
      <c r="K531" s="118">
        <v>76.399999999999977</v>
      </c>
    </row>
    <row r="532" spans="1:11" x14ac:dyDescent="0.25">
      <c r="A532" s="121">
        <f t="shared" si="303"/>
        <v>76.5</v>
      </c>
      <c r="B532" s="122" t="str">
        <f t="shared" si="308"/>
        <v>Poste 065</v>
      </c>
      <c r="C532" s="141"/>
      <c r="D532" s="142"/>
      <c r="E532" s="142"/>
      <c r="F532" s="142"/>
      <c r="G532" s="143" t="e">
        <f t="shared" ref="G532" si="309">SUM(G529:G531)</f>
        <v>#N/A</v>
      </c>
      <c r="H532" s="138"/>
      <c r="K532" s="118">
        <v>76.499999999999972</v>
      </c>
    </row>
    <row r="533" spans="1:11" x14ac:dyDescent="0.25">
      <c r="A533" s="121">
        <f t="shared" si="303"/>
        <v>76.599999999999994</v>
      </c>
      <c r="B533" s="122" t="str">
        <f t="shared" si="308"/>
        <v>Poste 065</v>
      </c>
      <c r="C533" s="141"/>
      <c r="D533" s="142"/>
      <c r="E533" s="142"/>
      <c r="F533" s="142"/>
      <c r="G533" s="144"/>
      <c r="H533" s="138"/>
      <c r="K533" s="118">
        <v>76.599999999999966</v>
      </c>
    </row>
    <row r="534" spans="1:11" ht="23.25" x14ac:dyDescent="0.25">
      <c r="A534" s="121">
        <f t="shared" si="303"/>
        <v>77</v>
      </c>
      <c r="B534" s="122" t="str">
        <f t="shared" ref="B534" si="310">C534</f>
        <v>Poste 066</v>
      </c>
      <c r="C534" s="123" t="str">
        <f>VLOOKUP(A534,Source!$A:$B,2,FALSE)</f>
        <v>Poste 066</v>
      </c>
      <c r="D534" s="124"/>
      <c r="E534" s="124"/>
      <c r="F534" s="124"/>
      <c r="G534" s="124"/>
      <c r="H534" s="118" t="e">
        <f t="shared" ref="H534" si="311">SUM(G536:G538)</f>
        <v>#N/A</v>
      </c>
      <c r="K534" s="118">
        <v>77</v>
      </c>
    </row>
    <row r="535" spans="1:11" x14ac:dyDescent="0.25">
      <c r="A535" s="121">
        <f t="shared" si="303"/>
        <v>77.099999999999994</v>
      </c>
      <c r="B535" s="122" t="str">
        <f t="shared" ref="B535:B540" si="312">B534</f>
        <v>Poste 066</v>
      </c>
      <c r="C535" s="127" t="s">
        <v>0</v>
      </c>
      <c r="D535" s="128"/>
      <c r="E535" s="128"/>
      <c r="F535" s="129" t="s">
        <v>1</v>
      </c>
      <c r="G535" s="130" t="s">
        <v>2</v>
      </c>
      <c r="H535" s="131"/>
      <c r="K535" s="118">
        <v>77.099999999999994</v>
      </c>
    </row>
    <row r="536" spans="1:11" x14ac:dyDescent="0.25">
      <c r="A536" s="121">
        <f t="shared" si="303"/>
        <v>77.2</v>
      </c>
      <c r="B536" s="122" t="str">
        <f t="shared" si="312"/>
        <v>Poste 066</v>
      </c>
      <c r="C536" s="135" t="s">
        <v>107</v>
      </c>
      <c r="D536" s="136"/>
      <c r="E536" s="136"/>
      <c r="F536" s="18"/>
      <c r="G536" s="137" t="e">
        <f>VLOOKUP(F536,Autonomie,2,FALSE)</f>
        <v>#N/A</v>
      </c>
      <c r="H536" s="138"/>
      <c r="K536" s="118">
        <v>77.199999999999989</v>
      </c>
    </row>
    <row r="537" spans="1:11" x14ac:dyDescent="0.25">
      <c r="A537" s="121">
        <f t="shared" si="303"/>
        <v>77.3</v>
      </c>
      <c r="B537" s="122" t="str">
        <f t="shared" si="312"/>
        <v>Poste 066</v>
      </c>
      <c r="C537" s="135" t="s">
        <v>108</v>
      </c>
      <c r="D537" s="136"/>
      <c r="E537" s="136"/>
      <c r="F537" s="18"/>
      <c r="G537" s="137" t="e">
        <f>VLOOKUP(F537,Technicité,2,FALSE)</f>
        <v>#N/A</v>
      </c>
      <c r="H537" s="138"/>
      <c r="K537" s="118">
        <v>77.299999999999983</v>
      </c>
    </row>
    <row r="538" spans="1:11" x14ac:dyDescent="0.25">
      <c r="A538" s="121">
        <f t="shared" si="303"/>
        <v>77.400000000000006</v>
      </c>
      <c r="B538" s="122" t="str">
        <f t="shared" si="312"/>
        <v>Poste 066</v>
      </c>
      <c r="C538" s="135" t="s">
        <v>130</v>
      </c>
      <c r="D538" s="136"/>
      <c r="E538" s="136"/>
      <c r="F538" s="18"/>
      <c r="G538" s="137" t="e">
        <f>VLOOKUP(F538,Expertise,2,FALSE)</f>
        <v>#N/A</v>
      </c>
      <c r="H538" s="138"/>
      <c r="K538" s="118">
        <v>77.399999999999977</v>
      </c>
    </row>
    <row r="539" spans="1:11" x14ac:dyDescent="0.25">
      <c r="A539" s="121">
        <f t="shared" si="303"/>
        <v>77.5</v>
      </c>
      <c r="B539" s="122" t="str">
        <f t="shared" si="312"/>
        <v>Poste 066</v>
      </c>
      <c r="C539" s="141"/>
      <c r="D539" s="142"/>
      <c r="E539" s="142"/>
      <c r="F539" s="142"/>
      <c r="G539" s="143" t="e">
        <f t="shared" ref="G539" si="313">SUM(G536:G538)</f>
        <v>#N/A</v>
      </c>
      <c r="H539" s="138"/>
      <c r="K539" s="118">
        <v>77.499999999999972</v>
      </c>
    </row>
    <row r="540" spans="1:11" x14ac:dyDescent="0.25">
      <c r="A540" s="121">
        <f t="shared" si="303"/>
        <v>77.599999999999994</v>
      </c>
      <c r="B540" s="122" t="str">
        <f t="shared" si="312"/>
        <v>Poste 066</v>
      </c>
      <c r="C540" s="141"/>
      <c r="D540" s="142"/>
      <c r="E540" s="142"/>
      <c r="F540" s="142"/>
      <c r="G540" s="144"/>
      <c r="H540" s="138"/>
      <c r="K540" s="118">
        <v>77.599999999999966</v>
      </c>
    </row>
    <row r="541" spans="1:11" ht="23.25" x14ac:dyDescent="0.25">
      <c r="A541" s="121">
        <f t="shared" si="303"/>
        <v>78</v>
      </c>
      <c r="B541" s="122" t="str">
        <f t="shared" ref="B541" si="314">C541</f>
        <v>Poste 067</v>
      </c>
      <c r="C541" s="123" t="str">
        <f>VLOOKUP(A541,Source!$A:$B,2,FALSE)</f>
        <v>Poste 067</v>
      </c>
      <c r="D541" s="124"/>
      <c r="E541" s="124"/>
      <c r="F541" s="124"/>
      <c r="G541" s="124"/>
      <c r="H541" s="118" t="e">
        <f t="shared" ref="H541" si="315">SUM(G543:G545)</f>
        <v>#N/A</v>
      </c>
      <c r="K541" s="118">
        <v>78</v>
      </c>
    </row>
    <row r="542" spans="1:11" x14ac:dyDescent="0.25">
      <c r="A542" s="121">
        <f t="shared" si="303"/>
        <v>78.099999999999994</v>
      </c>
      <c r="B542" s="122" t="str">
        <f t="shared" ref="B542:B547" si="316">B541</f>
        <v>Poste 067</v>
      </c>
      <c r="C542" s="127" t="s">
        <v>0</v>
      </c>
      <c r="D542" s="128"/>
      <c r="E542" s="128"/>
      <c r="F542" s="129" t="s">
        <v>1</v>
      </c>
      <c r="G542" s="130" t="s">
        <v>2</v>
      </c>
      <c r="H542" s="131"/>
      <c r="K542" s="118">
        <v>78.099999999999994</v>
      </c>
    </row>
    <row r="543" spans="1:11" x14ac:dyDescent="0.25">
      <c r="A543" s="121">
        <f t="shared" si="303"/>
        <v>78.2</v>
      </c>
      <c r="B543" s="122" t="str">
        <f t="shared" si="316"/>
        <v>Poste 067</v>
      </c>
      <c r="C543" s="135" t="s">
        <v>107</v>
      </c>
      <c r="D543" s="136"/>
      <c r="E543" s="136"/>
      <c r="F543" s="18"/>
      <c r="G543" s="137" t="e">
        <f>VLOOKUP(F543,Autonomie,2,FALSE)</f>
        <v>#N/A</v>
      </c>
      <c r="H543" s="138"/>
      <c r="K543" s="118">
        <v>78.199999999999989</v>
      </c>
    </row>
    <row r="544" spans="1:11" x14ac:dyDescent="0.25">
      <c r="A544" s="121">
        <f t="shared" si="303"/>
        <v>78.3</v>
      </c>
      <c r="B544" s="122" t="str">
        <f t="shared" si="316"/>
        <v>Poste 067</v>
      </c>
      <c r="C544" s="135" t="s">
        <v>108</v>
      </c>
      <c r="D544" s="136"/>
      <c r="E544" s="136"/>
      <c r="F544" s="18"/>
      <c r="G544" s="137" t="e">
        <f>VLOOKUP(F544,Technicité,2,FALSE)</f>
        <v>#N/A</v>
      </c>
      <c r="H544" s="138"/>
      <c r="K544" s="118">
        <v>78.299999999999983</v>
      </c>
    </row>
    <row r="545" spans="1:11" x14ac:dyDescent="0.25">
      <c r="A545" s="121">
        <f t="shared" si="303"/>
        <v>78.400000000000006</v>
      </c>
      <c r="B545" s="122" t="str">
        <f t="shared" si="316"/>
        <v>Poste 067</v>
      </c>
      <c r="C545" s="135" t="s">
        <v>130</v>
      </c>
      <c r="D545" s="136"/>
      <c r="E545" s="136"/>
      <c r="F545" s="18"/>
      <c r="G545" s="137" t="e">
        <f>VLOOKUP(F545,Expertise,2,FALSE)</f>
        <v>#N/A</v>
      </c>
      <c r="H545" s="138"/>
      <c r="K545" s="118">
        <v>78.399999999999977</v>
      </c>
    </row>
    <row r="546" spans="1:11" x14ac:dyDescent="0.25">
      <c r="A546" s="121">
        <f t="shared" si="303"/>
        <v>78.5</v>
      </c>
      <c r="B546" s="122" t="str">
        <f t="shared" si="316"/>
        <v>Poste 067</v>
      </c>
      <c r="C546" s="141"/>
      <c r="D546" s="142"/>
      <c r="E546" s="142"/>
      <c r="F546" s="142"/>
      <c r="G546" s="143" t="e">
        <f t="shared" ref="G546" si="317">SUM(G543:G545)</f>
        <v>#N/A</v>
      </c>
      <c r="H546" s="138"/>
      <c r="K546" s="118">
        <v>78.499999999999972</v>
      </c>
    </row>
    <row r="547" spans="1:11" x14ac:dyDescent="0.25">
      <c r="A547" s="121">
        <f t="shared" si="303"/>
        <v>78.599999999999994</v>
      </c>
      <c r="B547" s="122" t="str">
        <f t="shared" si="316"/>
        <v>Poste 067</v>
      </c>
      <c r="C547" s="141"/>
      <c r="D547" s="142"/>
      <c r="E547" s="142"/>
      <c r="F547" s="142"/>
      <c r="G547" s="144"/>
      <c r="H547" s="138"/>
      <c r="K547" s="118">
        <v>78.599999999999966</v>
      </c>
    </row>
    <row r="548" spans="1:11" ht="23.25" x14ac:dyDescent="0.25">
      <c r="A548" s="121">
        <f t="shared" si="303"/>
        <v>79</v>
      </c>
      <c r="B548" s="122" t="str">
        <f t="shared" ref="B548" si="318">C548</f>
        <v>Poste 068</v>
      </c>
      <c r="C548" s="123" t="str">
        <f>VLOOKUP(A548,Source!$A:$B,2,FALSE)</f>
        <v>Poste 068</v>
      </c>
      <c r="D548" s="124"/>
      <c r="E548" s="124"/>
      <c r="F548" s="124"/>
      <c r="G548" s="124"/>
      <c r="H548" s="118" t="e">
        <f t="shared" ref="H548" si="319">SUM(G550:G552)</f>
        <v>#N/A</v>
      </c>
      <c r="K548" s="118">
        <v>79</v>
      </c>
    </row>
    <row r="549" spans="1:11" x14ac:dyDescent="0.25">
      <c r="A549" s="121">
        <f t="shared" si="303"/>
        <v>79.099999999999994</v>
      </c>
      <c r="B549" s="122" t="str">
        <f t="shared" ref="B549:B554" si="320">B548</f>
        <v>Poste 068</v>
      </c>
      <c r="C549" s="127" t="s">
        <v>0</v>
      </c>
      <c r="D549" s="128"/>
      <c r="E549" s="128"/>
      <c r="F549" s="129" t="s">
        <v>1</v>
      </c>
      <c r="G549" s="130" t="s">
        <v>2</v>
      </c>
      <c r="H549" s="131"/>
      <c r="K549" s="118">
        <v>79.099999999999994</v>
      </c>
    </row>
    <row r="550" spans="1:11" x14ac:dyDescent="0.25">
      <c r="A550" s="121">
        <f t="shared" si="303"/>
        <v>79.2</v>
      </c>
      <c r="B550" s="122" t="str">
        <f t="shared" si="320"/>
        <v>Poste 068</v>
      </c>
      <c r="C550" s="135" t="s">
        <v>107</v>
      </c>
      <c r="D550" s="136"/>
      <c r="E550" s="136"/>
      <c r="F550" s="18"/>
      <c r="G550" s="137" t="e">
        <f>VLOOKUP(F550,Autonomie,2,FALSE)</f>
        <v>#N/A</v>
      </c>
      <c r="H550" s="138"/>
      <c r="K550" s="118">
        <v>79.199999999999989</v>
      </c>
    </row>
    <row r="551" spans="1:11" x14ac:dyDescent="0.25">
      <c r="A551" s="121">
        <f t="shared" si="303"/>
        <v>79.3</v>
      </c>
      <c r="B551" s="122" t="str">
        <f t="shared" si="320"/>
        <v>Poste 068</v>
      </c>
      <c r="C551" s="135" t="s">
        <v>108</v>
      </c>
      <c r="D551" s="136"/>
      <c r="E551" s="136"/>
      <c r="F551" s="18"/>
      <c r="G551" s="137" t="e">
        <f>VLOOKUP(F551,Technicité,2,FALSE)</f>
        <v>#N/A</v>
      </c>
      <c r="H551" s="138"/>
      <c r="K551" s="118">
        <v>79.299999999999983</v>
      </c>
    </row>
    <row r="552" spans="1:11" x14ac:dyDescent="0.25">
      <c r="A552" s="121">
        <f t="shared" si="303"/>
        <v>79.400000000000006</v>
      </c>
      <c r="B552" s="122" t="str">
        <f t="shared" si="320"/>
        <v>Poste 068</v>
      </c>
      <c r="C552" s="135" t="s">
        <v>130</v>
      </c>
      <c r="D552" s="136"/>
      <c r="E552" s="136"/>
      <c r="F552" s="18"/>
      <c r="G552" s="137" t="e">
        <f>VLOOKUP(F552,Expertise,2,FALSE)</f>
        <v>#N/A</v>
      </c>
      <c r="H552" s="138"/>
      <c r="K552" s="118">
        <v>79.399999999999977</v>
      </c>
    </row>
    <row r="553" spans="1:11" x14ac:dyDescent="0.25">
      <c r="A553" s="121">
        <f t="shared" si="303"/>
        <v>79.5</v>
      </c>
      <c r="B553" s="122" t="str">
        <f t="shared" si="320"/>
        <v>Poste 068</v>
      </c>
      <c r="C553" s="141"/>
      <c r="D553" s="142"/>
      <c r="E553" s="142"/>
      <c r="F553" s="142"/>
      <c r="G553" s="143" t="e">
        <f t="shared" ref="G553" si="321">SUM(G550:G552)</f>
        <v>#N/A</v>
      </c>
      <c r="H553" s="138"/>
      <c r="K553" s="118">
        <v>79.499999999999972</v>
      </c>
    </row>
    <row r="554" spans="1:11" x14ac:dyDescent="0.25">
      <c r="A554" s="121">
        <f t="shared" si="303"/>
        <v>79.599999999999994</v>
      </c>
      <c r="B554" s="122" t="str">
        <f t="shared" si="320"/>
        <v>Poste 068</v>
      </c>
      <c r="C554" s="141"/>
      <c r="D554" s="142"/>
      <c r="E554" s="142"/>
      <c r="F554" s="142"/>
      <c r="G554" s="144"/>
      <c r="H554" s="138"/>
      <c r="K554" s="118">
        <v>79.599999999999966</v>
      </c>
    </row>
    <row r="555" spans="1:11" ht="23.25" x14ac:dyDescent="0.25">
      <c r="A555" s="121">
        <f t="shared" si="303"/>
        <v>80</v>
      </c>
      <c r="B555" s="122" t="str">
        <f t="shared" ref="B555" si="322">C555</f>
        <v>Poste 069</v>
      </c>
      <c r="C555" s="123" t="str">
        <f>VLOOKUP(A555,Source!$A:$B,2,FALSE)</f>
        <v>Poste 069</v>
      </c>
      <c r="D555" s="124"/>
      <c r="E555" s="124"/>
      <c r="F555" s="124"/>
      <c r="G555" s="124"/>
      <c r="H555" s="118" t="e">
        <f t="shared" ref="H555" si="323">SUM(G557:G559)</f>
        <v>#N/A</v>
      </c>
      <c r="K555" s="118">
        <v>80</v>
      </c>
    </row>
    <row r="556" spans="1:11" x14ac:dyDescent="0.25">
      <c r="A556" s="121">
        <f t="shared" si="303"/>
        <v>80.099999999999994</v>
      </c>
      <c r="B556" s="122" t="str">
        <f t="shared" ref="B556:B561" si="324">B555</f>
        <v>Poste 069</v>
      </c>
      <c r="C556" s="127" t="s">
        <v>0</v>
      </c>
      <c r="D556" s="128"/>
      <c r="E556" s="128"/>
      <c r="F556" s="129" t="s">
        <v>1</v>
      </c>
      <c r="G556" s="130" t="s">
        <v>2</v>
      </c>
      <c r="H556" s="131"/>
      <c r="K556" s="118">
        <v>80.099999999999994</v>
      </c>
    </row>
    <row r="557" spans="1:11" x14ac:dyDescent="0.25">
      <c r="A557" s="121">
        <f t="shared" si="303"/>
        <v>80.2</v>
      </c>
      <c r="B557" s="122" t="str">
        <f t="shared" si="324"/>
        <v>Poste 069</v>
      </c>
      <c r="C557" s="135" t="s">
        <v>107</v>
      </c>
      <c r="D557" s="136"/>
      <c r="E557" s="136"/>
      <c r="F557" s="18"/>
      <c r="G557" s="137" t="e">
        <f>VLOOKUP(F557,Autonomie,2,FALSE)</f>
        <v>#N/A</v>
      </c>
      <c r="H557" s="138"/>
      <c r="K557" s="118">
        <v>80.199999999999989</v>
      </c>
    </row>
    <row r="558" spans="1:11" x14ac:dyDescent="0.25">
      <c r="A558" s="121">
        <f t="shared" si="303"/>
        <v>80.3</v>
      </c>
      <c r="B558" s="122" t="str">
        <f t="shared" si="324"/>
        <v>Poste 069</v>
      </c>
      <c r="C558" s="135" t="s">
        <v>108</v>
      </c>
      <c r="D558" s="136"/>
      <c r="E558" s="136"/>
      <c r="F558" s="18"/>
      <c r="G558" s="137" t="e">
        <f>VLOOKUP(F558,Technicité,2,FALSE)</f>
        <v>#N/A</v>
      </c>
      <c r="H558" s="138"/>
      <c r="K558" s="118">
        <v>80.299999999999983</v>
      </c>
    </row>
    <row r="559" spans="1:11" x14ac:dyDescent="0.25">
      <c r="A559" s="121">
        <f t="shared" si="303"/>
        <v>80.400000000000006</v>
      </c>
      <c r="B559" s="122" t="str">
        <f t="shared" si="324"/>
        <v>Poste 069</v>
      </c>
      <c r="C559" s="135" t="s">
        <v>130</v>
      </c>
      <c r="D559" s="136"/>
      <c r="E559" s="136"/>
      <c r="F559" s="18"/>
      <c r="G559" s="137" t="e">
        <f>VLOOKUP(F559,Expertise,2,FALSE)</f>
        <v>#N/A</v>
      </c>
      <c r="H559" s="138"/>
      <c r="K559" s="118">
        <v>80.399999999999977</v>
      </c>
    </row>
    <row r="560" spans="1:11" x14ac:dyDescent="0.25">
      <c r="A560" s="121">
        <f t="shared" si="303"/>
        <v>80.5</v>
      </c>
      <c r="B560" s="122" t="str">
        <f t="shared" si="324"/>
        <v>Poste 069</v>
      </c>
      <c r="C560" s="141"/>
      <c r="D560" s="142"/>
      <c r="E560" s="142"/>
      <c r="F560" s="142"/>
      <c r="G560" s="143" t="e">
        <f t="shared" ref="G560" si="325">SUM(G557:G559)</f>
        <v>#N/A</v>
      </c>
      <c r="H560" s="138"/>
      <c r="K560" s="118">
        <v>80.499999999999972</v>
      </c>
    </row>
    <row r="561" spans="1:11" x14ac:dyDescent="0.25">
      <c r="A561" s="121">
        <f t="shared" si="303"/>
        <v>80.599999999999994</v>
      </c>
      <c r="B561" s="122" t="str">
        <f t="shared" si="324"/>
        <v>Poste 069</v>
      </c>
      <c r="C561" s="141"/>
      <c r="D561" s="142"/>
      <c r="E561" s="142"/>
      <c r="F561" s="142"/>
      <c r="G561" s="144"/>
      <c r="H561" s="138"/>
      <c r="K561" s="118">
        <v>80.599999999999966</v>
      </c>
    </row>
    <row r="562" spans="1:11" ht="23.25" x14ac:dyDescent="0.25">
      <c r="A562" s="121">
        <f t="shared" si="303"/>
        <v>81</v>
      </c>
      <c r="B562" s="122" t="str">
        <f t="shared" ref="B562" si="326">C562</f>
        <v>Poste 070</v>
      </c>
      <c r="C562" s="123" t="str">
        <f>VLOOKUP(A562,Source!$A:$B,2,FALSE)</f>
        <v>Poste 070</v>
      </c>
      <c r="D562" s="124"/>
      <c r="E562" s="124"/>
      <c r="F562" s="124"/>
      <c r="G562" s="124"/>
      <c r="H562" s="118" t="e">
        <f t="shared" ref="H562" si="327">SUM(G564:G566)</f>
        <v>#N/A</v>
      </c>
      <c r="K562" s="118">
        <v>81</v>
      </c>
    </row>
    <row r="563" spans="1:11" x14ac:dyDescent="0.25">
      <c r="A563" s="121">
        <f t="shared" si="303"/>
        <v>81.099999999999994</v>
      </c>
      <c r="B563" s="122" t="str">
        <f t="shared" ref="B563:B568" si="328">B562</f>
        <v>Poste 070</v>
      </c>
      <c r="C563" s="127" t="s">
        <v>0</v>
      </c>
      <c r="D563" s="128"/>
      <c r="E563" s="128"/>
      <c r="F563" s="129" t="s">
        <v>1</v>
      </c>
      <c r="G563" s="130" t="s">
        <v>2</v>
      </c>
      <c r="H563" s="131"/>
      <c r="K563" s="118">
        <v>81.099999999999994</v>
      </c>
    </row>
    <row r="564" spans="1:11" x14ac:dyDescent="0.25">
      <c r="A564" s="121">
        <f t="shared" si="303"/>
        <v>81.2</v>
      </c>
      <c r="B564" s="122" t="str">
        <f t="shared" si="328"/>
        <v>Poste 070</v>
      </c>
      <c r="C564" s="135" t="s">
        <v>107</v>
      </c>
      <c r="D564" s="136"/>
      <c r="E564" s="136"/>
      <c r="F564" s="18"/>
      <c r="G564" s="137" t="e">
        <f>VLOOKUP(F564,Autonomie,2,FALSE)</f>
        <v>#N/A</v>
      </c>
      <c r="H564" s="138"/>
      <c r="K564" s="118">
        <v>81.199999999999989</v>
      </c>
    </row>
    <row r="565" spans="1:11" x14ac:dyDescent="0.25">
      <c r="A565" s="121">
        <f t="shared" si="303"/>
        <v>81.3</v>
      </c>
      <c r="B565" s="122" t="str">
        <f t="shared" si="328"/>
        <v>Poste 070</v>
      </c>
      <c r="C565" s="135" t="s">
        <v>108</v>
      </c>
      <c r="D565" s="136"/>
      <c r="E565" s="136"/>
      <c r="F565" s="18"/>
      <c r="G565" s="137" t="e">
        <f>VLOOKUP(F565,Technicité,2,FALSE)</f>
        <v>#N/A</v>
      </c>
      <c r="H565" s="138"/>
      <c r="K565" s="118">
        <v>81.299999999999983</v>
      </c>
    </row>
    <row r="566" spans="1:11" x14ac:dyDescent="0.25">
      <c r="A566" s="121">
        <f t="shared" si="303"/>
        <v>81.400000000000006</v>
      </c>
      <c r="B566" s="122" t="str">
        <f t="shared" si="328"/>
        <v>Poste 070</v>
      </c>
      <c r="C566" s="135" t="s">
        <v>130</v>
      </c>
      <c r="D566" s="136"/>
      <c r="E566" s="136"/>
      <c r="F566" s="18"/>
      <c r="G566" s="137" t="e">
        <f>VLOOKUP(F566,Expertise,2,FALSE)</f>
        <v>#N/A</v>
      </c>
      <c r="H566" s="138"/>
      <c r="K566" s="118">
        <v>81.399999999999977</v>
      </c>
    </row>
    <row r="567" spans="1:11" x14ac:dyDescent="0.25">
      <c r="A567" s="121">
        <f t="shared" si="303"/>
        <v>81.5</v>
      </c>
      <c r="B567" s="122" t="str">
        <f t="shared" si="328"/>
        <v>Poste 070</v>
      </c>
      <c r="C567" s="141"/>
      <c r="D567" s="142"/>
      <c r="E567" s="142"/>
      <c r="F567" s="142"/>
      <c r="G567" s="143" t="e">
        <f t="shared" ref="G567" si="329">SUM(G564:G566)</f>
        <v>#N/A</v>
      </c>
      <c r="H567" s="138"/>
      <c r="K567" s="118">
        <v>81.499999999999972</v>
      </c>
    </row>
    <row r="568" spans="1:11" x14ac:dyDescent="0.25">
      <c r="A568" s="121">
        <f t="shared" si="303"/>
        <v>81.599999999999994</v>
      </c>
      <c r="B568" s="122" t="str">
        <f t="shared" si="328"/>
        <v>Poste 070</v>
      </c>
      <c r="C568" s="141"/>
      <c r="D568" s="142"/>
      <c r="E568" s="142"/>
      <c r="F568" s="142"/>
      <c r="G568" s="144"/>
      <c r="H568" s="138"/>
      <c r="K568" s="118">
        <v>81.599999999999966</v>
      </c>
    </row>
    <row r="569" spans="1:11" ht="23.25" x14ac:dyDescent="0.25">
      <c r="A569" s="121">
        <f t="shared" si="303"/>
        <v>82</v>
      </c>
      <c r="B569" s="122" t="str">
        <f t="shared" ref="B569" si="330">C569</f>
        <v>Poste 071</v>
      </c>
      <c r="C569" s="123" t="str">
        <f>VLOOKUP(A569,Source!$A:$B,2,FALSE)</f>
        <v>Poste 071</v>
      </c>
      <c r="D569" s="124"/>
      <c r="E569" s="124"/>
      <c r="F569" s="124"/>
      <c r="G569" s="124"/>
      <c r="H569" s="118" t="e">
        <f t="shared" ref="H569" si="331">SUM(G571:G573)</f>
        <v>#N/A</v>
      </c>
      <c r="K569" s="118">
        <v>82</v>
      </c>
    </row>
    <row r="570" spans="1:11" x14ac:dyDescent="0.25">
      <c r="A570" s="121">
        <f t="shared" si="303"/>
        <v>82.1</v>
      </c>
      <c r="B570" s="122" t="str">
        <f t="shared" ref="B570:B575" si="332">B569</f>
        <v>Poste 071</v>
      </c>
      <c r="C570" s="127" t="s">
        <v>0</v>
      </c>
      <c r="D570" s="128"/>
      <c r="E570" s="128"/>
      <c r="F570" s="129" t="s">
        <v>1</v>
      </c>
      <c r="G570" s="130" t="s">
        <v>2</v>
      </c>
      <c r="H570" s="131"/>
      <c r="K570" s="118">
        <v>82.1</v>
      </c>
    </row>
    <row r="571" spans="1:11" x14ac:dyDescent="0.25">
      <c r="A571" s="121">
        <f t="shared" si="303"/>
        <v>82.2</v>
      </c>
      <c r="B571" s="122" t="str">
        <f t="shared" si="332"/>
        <v>Poste 071</v>
      </c>
      <c r="C571" s="135" t="s">
        <v>107</v>
      </c>
      <c r="D571" s="136"/>
      <c r="E571" s="136"/>
      <c r="F571" s="18"/>
      <c r="G571" s="137" t="e">
        <f>VLOOKUP(F571,Autonomie,2,FALSE)</f>
        <v>#N/A</v>
      </c>
      <c r="H571" s="138"/>
      <c r="K571" s="118">
        <v>82.199999999999989</v>
      </c>
    </row>
    <row r="572" spans="1:11" x14ac:dyDescent="0.25">
      <c r="A572" s="121">
        <f t="shared" si="303"/>
        <v>82.3</v>
      </c>
      <c r="B572" s="122" t="str">
        <f t="shared" si="332"/>
        <v>Poste 071</v>
      </c>
      <c r="C572" s="135" t="s">
        <v>108</v>
      </c>
      <c r="D572" s="136"/>
      <c r="E572" s="136"/>
      <c r="F572" s="18"/>
      <c r="G572" s="137" t="e">
        <f>VLOOKUP(F572,Technicité,2,FALSE)</f>
        <v>#N/A</v>
      </c>
      <c r="H572" s="138"/>
      <c r="K572" s="118">
        <v>82.299999999999983</v>
      </c>
    </row>
    <row r="573" spans="1:11" x14ac:dyDescent="0.25">
      <c r="A573" s="121">
        <f t="shared" si="303"/>
        <v>82.4</v>
      </c>
      <c r="B573" s="122" t="str">
        <f t="shared" si="332"/>
        <v>Poste 071</v>
      </c>
      <c r="C573" s="135" t="s">
        <v>130</v>
      </c>
      <c r="D573" s="136"/>
      <c r="E573" s="136"/>
      <c r="F573" s="18"/>
      <c r="G573" s="137" t="e">
        <f>VLOOKUP(F573,Expertise,2,FALSE)</f>
        <v>#N/A</v>
      </c>
      <c r="H573" s="138"/>
      <c r="K573" s="118">
        <v>82.399999999999977</v>
      </c>
    </row>
    <row r="574" spans="1:11" x14ac:dyDescent="0.25">
      <c r="A574" s="121">
        <f t="shared" si="303"/>
        <v>82.5</v>
      </c>
      <c r="B574" s="122" t="str">
        <f t="shared" si="332"/>
        <v>Poste 071</v>
      </c>
      <c r="C574" s="141"/>
      <c r="D574" s="142"/>
      <c r="E574" s="142"/>
      <c r="F574" s="142"/>
      <c r="G574" s="143" t="e">
        <f t="shared" ref="G574" si="333">SUM(G571:G573)</f>
        <v>#N/A</v>
      </c>
      <c r="H574" s="138"/>
      <c r="K574" s="118">
        <v>82.499999999999972</v>
      </c>
    </row>
    <row r="575" spans="1:11" x14ac:dyDescent="0.25">
      <c r="A575" s="121">
        <f t="shared" si="303"/>
        <v>82.6</v>
      </c>
      <c r="B575" s="122" t="str">
        <f t="shared" si="332"/>
        <v>Poste 071</v>
      </c>
      <c r="C575" s="141"/>
      <c r="D575" s="142"/>
      <c r="E575" s="142"/>
      <c r="F575" s="142"/>
      <c r="G575" s="144"/>
      <c r="H575" s="138"/>
      <c r="K575" s="118">
        <v>82.599999999999966</v>
      </c>
    </row>
    <row r="576" spans="1:11" ht="23.25" x14ac:dyDescent="0.25">
      <c r="A576" s="121">
        <f t="shared" si="303"/>
        <v>83</v>
      </c>
      <c r="B576" s="122" t="str">
        <f t="shared" ref="B576" si="334">C576</f>
        <v>Poste 072</v>
      </c>
      <c r="C576" s="123" t="str">
        <f>VLOOKUP(A576,Source!$A:$B,2,FALSE)</f>
        <v>Poste 072</v>
      </c>
      <c r="D576" s="124"/>
      <c r="E576" s="124"/>
      <c r="F576" s="124"/>
      <c r="G576" s="124"/>
      <c r="H576" s="118" t="e">
        <f t="shared" ref="H576" si="335">SUM(G578:G580)</f>
        <v>#N/A</v>
      </c>
      <c r="K576" s="118">
        <v>83</v>
      </c>
    </row>
    <row r="577" spans="1:11" x14ac:dyDescent="0.25">
      <c r="A577" s="121">
        <f t="shared" si="303"/>
        <v>83.1</v>
      </c>
      <c r="B577" s="122" t="str">
        <f t="shared" ref="B577:B582" si="336">B576</f>
        <v>Poste 072</v>
      </c>
      <c r="C577" s="127" t="s">
        <v>0</v>
      </c>
      <c r="D577" s="128"/>
      <c r="E577" s="128"/>
      <c r="F577" s="129" t="s">
        <v>1</v>
      </c>
      <c r="G577" s="130" t="s">
        <v>2</v>
      </c>
      <c r="H577" s="131"/>
      <c r="K577" s="118">
        <v>83.1</v>
      </c>
    </row>
    <row r="578" spans="1:11" x14ac:dyDescent="0.25">
      <c r="A578" s="121">
        <f t="shared" si="303"/>
        <v>83.2</v>
      </c>
      <c r="B578" s="122" t="str">
        <f t="shared" si="336"/>
        <v>Poste 072</v>
      </c>
      <c r="C578" s="135" t="s">
        <v>107</v>
      </c>
      <c r="D578" s="136"/>
      <c r="E578" s="136"/>
      <c r="F578" s="18"/>
      <c r="G578" s="137" t="e">
        <f>VLOOKUP(F578,Autonomie,2,FALSE)</f>
        <v>#N/A</v>
      </c>
      <c r="H578" s="138"/>
      <c r="K578" s="118">
        <v>83.199999999999989</v>
      </c>
    </row>
    <row r="579" spans="1:11" x14ac:dyDescent="0.25">
      <c r="A579" s="121">
        <f t="shared" si="303"/>
        <v>83.3</v>
      </c>
      <c r="B579" s="122" t="str">
        <f t="shared" si="336"/>
        <v>Poste 072</v>
      </c>
      <c r="C579" s="135" t="s">
        <v>108</v>
      </c>
      <c r="D579" s="136"/>
      <c r="E579" s="136"/>
      <c r="F579" s="18"/>
      <c r="G579" s="137" t="e">
        <f>VLOOKUP(F579,Technicité,2,FALSE)</f>
        <v>#N/A</v>
      </c>
      <c r="H579" s="138"/>
      <c r="K579" s="118">
        <v>83.299999999999983</v>
      </c>
    </row>
    <row r="580" spans="1:11" x14ac:dyDescent="0.25">
      <c r="A580" s="121">
        <f t="shared" si="303"/>
        <v>83.4</v>
      </c>
      <c r="B580" s="122" t="str">
        <f t="shared" si="336"/>
        <v>Poste 072</v>
      </c>
      <c r="C580" s="135" t="s">
        <v>130</v>
      </c>
      <c r="D580" s="136"/>
      <c r="E580" s="136"/>
      <c r="F580" s="18"/>
      <c r="G580" s="137" t="e">
        <f>VLOOKUP(F580,Expertise,2,FALSE)</f>
        <v>#N/A</v>
      </c>
      <c r="H580" s="138"/>
      <c r="K580" s="118">
        <v>83.399999999999977</v>
      </c>
    </row>
    <row r="581" spans="1:11" x14ac:dyDescent="0.25">
      <c r="A581" s="121">
        <f t="shared" si="303"/>
        <v>83.5</v>
      </c>
      <c r="B581" s="122" t="str">
        <f t="shared" si="336"/>
        <v>Poste 072</v>
      </c>
      <c r="C581" s="141"/>
      <c r="D581" s="142"/>
      <c r="E581" s="142"/>
      <c r="F581" s="142"/>
      <c r="G581" s="143" t="e">
        <f t="shared" ref="G581" si="337">SUM(G578:G580)</f>
        <v>#N/A</v>
      </c>
      <c r="H581" s="138"/>
      <c r="K581" s="118">
        <v>83.499999999999972</v>
      </c>
    </row>
    <row r="582" spans="1:11" x14ac:dyDescent="0.25">
      <c r="A582" s="121">
        <f t="shared" si="303"/>
        <v>83.6</v>
      </c>
      <c r="B582" s="122" t="str">
        <f t="shared" si="336"/>
        <v>Poste 072</v>
      </c>
      <c r="C582" s="141"/>
      <c r="D582" s="142"/>
      <c r="E582" s="142"/>
      <c r="F582" s="142"/>
      <c r="G582" s="144"/>
      <c r="H582" s="138"/>
      <c r="K582" s="118">
        <v>83.599999999999966</v>
      </c>
    </row>
    <row r="583" spans="1:11" ht="23.25" x14ac:dyDescent="0.25">
      <c r="A583" s="121">
        <f t="shared" si="303"/>
        <v>84</v>
      </c>
      <c r="B583" s="122" t="str">
        <f t="shared" ref="B583" si="338">C583</f>
        <v>Poste 073</v>
      </c>
      <c r="C583" s="123" t="str">
        <f>VLOOKUP(A583,Source!$A:$B,2,FALSE)</f>
        <v>Poste 073</v>
      </c>
      <c r="D583" s="124"/>
      <c r="E583" s="124"/>
      <c r="F583" s="124"/>
      <c r="G583" s="124"/>
      <c r="H583" s="118" t="e">
        <f t="shared" ref="H583" si="339">SUM(G585:G587)</f>
        <v>#N/A</v>
      </c>
      <c r="K583" s="118">
        <v>84</v>
      </c>
    </row>
    <row r="584" spans="1:11" x14ac:dyDescent="0.25">
      <c r="A584" s="121">
        <f t="shared" si="303"/>
        <v>84.1</v>
      </c>
      <c r="B584" s="122" t="str">
        <f t="shared" ref="B584:B589" si="340">B583</f>
        <v>Poste 073</v>
      </c>
      <c r="C584" s="127" t="s">
        <v>0</v>
      </c>
      <c r="D584" s="128"/>
      <c r="E584" s="128"/>
      <c r="F584" s="129" t="s">
        <v>1</v>
      </c>
      <c r="G584" s="130" t="s">
        <v>2</v>
      </c>
      <c r="H584" s="131"/>
      <c r="K584" s="118">
        <v>84.1</v>
      </c>
    </row>
    <row r="585" spans="1:11" x14ac:dyDescent="0.25">
      <c r="A585" s="121">
        <f t="shared" ref="A585:A648" si="341">_xlfn.NUMBERVALUE(K585)</f>
        <v>84.2</v>
      </c>
      <c r="B585" s="122" t="str">
        <f t="shared" si="340"/>
        <v>Poste 073</v>
      </c>
      <c r="C585" s="135" t="s">
        <v>107</v>
      </c>
      <c r="D585" s="136"/>
      <c r="E585" s="136"/>
      <c r="F585" s="18"/>
      <c r="G585" s="137" t="e">
        <f>VLOOKUP(F585,Autonomie,2,FALSE)</f>
        <v>#N/A</v>
      </c>
      <c r="H585" s="138"/>
      <c r="K585" s="118">
        <v>84.199999999999989</v>
      </c>
    </row>
    <row r="586" spans="1:11" x14ac:dyDescent="0.25">
      <c r="A586" s="121">
        <f t="shared" si="341"/>
        <v>84.3</v>
      </c>
      <c r="B586" s="122" t="str">
        <f t="shared" si="340"/>
        <v>Poste 073</v>
      </c>
      <c r="C586" s="135" t="s">
        <v>108</v>
      </c>
      <c r="D586" s="136"/>
      <c r="E586" s="136"/>
      <c r="F586" s="18"/>
      <c r="G586" s="137" t="e">
        <f>VLOOKUP(F586,Technicité,2,FALSE)</f>
        <v>#N/A</v>
      </c>
      <c r="H586" s="138"/>
      <c r="K586" s="118">
        <v>84.299999999999983</v>
      </c>
    </row>
    <row r="587" spans="1:11" x14ac:dyDescent="0.25">
      <c r="A587" s="121">
        <f t="shared" si="341"/>
        <v>84.4</v>
      </c>
      <c r="B587" s="122" t="str">
        <f t="shared" si="340"/>
        <v>Poste 073</v>
      </c>
      <c r="C587" s="135" t="s">
        <v>130</v>
      </c>
      <c r="D587" s="136"/>
      <c r="E587" s="136"/>
      <c r="F587" s="18"/>
      <c r="G587" s="137" t="e">
        <f>VLOOKUP(F587,Expertise,2,FALSE)</f>
        <v>#N/A</v>
      </c>
      <c r="H587" s="138"/>
      <c r="K587" s="118">
        <v>84.399999999999977</v>
      </c>
    </row>
    <row r="588" spans="1:11" x14ac:dyDescent="0.25">
      <c r="A588" s="121">
        <f t="shared" si="341"/>
        <v>84.5</v>
      </c>
      <c r="B588" s="122" t="str">
        <f t="shared" si="340"/>
        <v>Poste 073</v>
      </c>
      <c r="C588" s="141"/>
      <c r="D588" s="142"/>
      <c r="E588" s="142"/>
      <c r="F588" s="142"/>
      <c r="G588" s="143" t="e">
        <f t="shared" ref="G588" si="342">SUM(G585:G587)</f>
        <v>#N/A</v>
      </c>
      <c r="H588" s="138"/>
      <c r="K588" s="118">
        <v>84.499999999999972</v>
      </c>
    </row>
    <row r="589" spans="1:11" x14ac:dyDescent="0.25">
      <c r="A589" s="121">
        <f t="shared" si="341"/>
        <v>84.6</v>
      </c>
      <c r="B589" s="122" t="str">
        <f t="shared" si="340"/>
        <v>Poste 073</v>
      </c>
      <c r="C589" s="141"/>
      <c r="D589" s="142"/>
      <c r="E589" s="142"/>
      <c r="F589" s="142"/>
      <c r="G589" s="144"/>
      <c r="H589" s="138"/>
      <c r="K589" s="118">
        <v>84.599999999999966</v>
      </c>
    </row>
    <row r="590" spans="1:11" ht="23.25" x14ac:dyDescent="0.25">
      <c r="A590" s="121">
        <f t="shared" si="341"/>
        <v>85</v>
      </c>
      <c r="B590" s="122" t="str">
        <f t="shared" ref="B590" si="343">C590</f>
        <v>Poste 074</v>
      </c>
      <c r="C590" s="123" t="str">
        <f>VLOOKUP(A590,Source!$A:$B,2,FALSE)</f>
        <v>Poste 074</v>
      </c>
      <c r="D590" s="124"/>
      <c r="E590" s="124"/>
      <c r="F590" s="124"/>
      <c r="G590" s="124"/>
      <c r="H590" s="118" t="e">
        <f t="shared" ref="H590" si="344">SUM(G592:G594)</f>
        <v>#N/A</v>
      </c>
      <c r="K590" s="118">
        <v>85</v>
      </c>
    </row>
    <row r="591" spans="1:11" x14ac:dyDescent="0.25">
      <c r="A591" s="121">
        <f t="shared" si="341"/>
        <v>85.1</v>
      </c>
      <c r="B591" s="122" t="str">
        <f t="shared" ref="B591:B596" si="345">B590</f>
        <v>Poste 074</v>
      </c>
      <c r="C591" s="127" t="s">
        <v>0</v>
      </c>
      <c r="D591" s="128"/>
      <c r="E591" s="128"/>
      <c r="F591" s="129" t="s">
        <v>1</v>
      </c>
      <c r="G591" s="130" t="s">
        <v>2</v>
      </c>
      <c r="H591" s="131"/>
      <c r="K591" s="118">
        <v>85.1</v>
      </c>
    </row>
    <row r="592" spans="1:11" x14ac:dyDescent="0.25">
      <c r="A592" s="121">
        <f t="shared" si="341"/>
        <v>85.2</v>
      </c>
      <c r="B592" s="122" t="str">
        <f t="shared" si="345"/>
        <v>Poste 074</v>
      </c>
      <c r="C592" s="135" t="s">
        <v>107</v>
      </c>
      <c r="D592" s="136"/>
      <c r="E592" s="136"/>
      <c r="F592" s="18"/>
      <c r="G592" s="137" t="e">
        <f>VLOOKUP(F592,Autonomie,2,FALSE)</f>
        <v>#N/A</v>
      </c>
      <c r="H592" s="138"/>
      <c r="K592" s="118">
        <v>85.199999999999989</v>
      </c>
    </row>
    <row r="593" spans="1:11" x14ac:dyDescent="0.25">
      <c r="A593" s="121">
        <f t="shared" si="341"/>
        <v>85.3</v>
      </c>
      <c r="B593" s="122" t="str">
        <f t="shared" si="345"/>
        <v>Poste 074</v>
      </c>
      <c r="C593" s="135" t="s">
        <v>108</v>
      </c>
      <c r="D593" s="136"/>
      <c r="E593" s="136"/>
      <c r="F593" s="18"/>
      <c r="G593" s="137" t="e">
        <f>VLOOKUP(F593,Technicité,2,FALSE)</f>
        <v>#N/A</v>
      </c>
      <c r="H593" s="138"/>
      <c r="K593" s="118">
        <v>85.299999999999983</v>
      </c>
    </row>
    <row r="594" spans="1:11" x14ac:dyDescent="0.25">
      <c r="A594" s="121">
        <f t="shared" si="341"/>
        <v>85.4</v>
      </c>
      <c r="B594" s="122" t="str">
        <f t="shared" si="345"/>
        <v>Poste 074</v>
      </c>
      <c r="C594" s="135" t="s">
        <v>130</v>
      </c>
      <c r="D594" s="136"/>
      <c r="E594" s="136"/>
      <c r="F594" s="18"/>
      <c r="G594" s="137" t="e">
        <f>VLOOKUP(F594,Expertise,2,FALSE)</f>
        <v>#N/A</v>
      </c>
      <c r="H594" s="138"/>
      <c r="K594" s="118">
        <v>85.399999999999977</v>
      </c>
    </row>
    <row r="595" spans="1:11" x14ac:dyDescent="0.25">
      <c r="A595" s="121">
        <f t="shared" si="341"/>
        <v>85.5</v>
      </c>
      <c r="B595" s="122" t="str">
        <f t="shared" si="345"/>
        <v>Poste 074</v>
      </c>
      <c r="C595" s="141"/>
      <c r="D595" s="142"/>
      <c r="E595" s="142"/>
      <c r="F595" s="142"/>
      <c r="G595" s="143" t="e">
        <f t="shared" ref="G595" si="346">SUM(G592:G594)</f>
        <v>#N/A</v>
      </c>
      <c r="H595" s="138"/>
      <c r="K595" s="118">
        <v>85.499999999999972</v>
      </c>
    </row>
    <row r="596" spans="1:11" x14ac:dyDescent="0.25">
      <c r="A596" s="121">
        <f t="shared" si="341"/>
        <v>85.6</v>
      </c>
      <c r="B596" s="122" t="str">
        <f t="shared" si="345"/>
        <v>Poste 074</v>
      </c>
      <c r="C596" s="141"/>
      <c r="D596" s="142"/>
      <c r="E596" s="142"/>
      <c r="F596" s="142"/>
      <c r="G596" s="144"/>
      <c r="H596" s="138"/>
      <c r="K596" s="118">
        <v>85.599999999999966</v>
      </c>
    </row>
    <row r="597" spans="1:11" ht="23.25" x14ac:dyDescent="0.25">
      <c r="A597" s="121">
        <f t="shared" si="341"/>
        <v>86</v>
      </c>
      <c r="B597" s="122" t="str">
        <f t="shared" ref="B597" si="347">C597</f>
        <v>Poste 075</v>
      </c>
      <c r="C597" s="123" t="str">
        <f>VLOOKUP(A597,Source!$A:$B,2,FALSE)</f>
        <v>Poste 075</v>
      </c>
      <c r="D597" s="124"/>
      <c r="E597" s="124"/>
      <c r="F597" s="124"/>
      <c r="G597" s="124"/>
      <c r="H597" s="118" t="e">
        <f t="shared" ref="H597" si="348">SUM(G599:G601)</f>
        <v>#N/A</v>
      </c>
      <c r="K597" s="118">
        <v>86</v>
      </c>
    </row>
    <row r="598" spans="1:11" x14ac:dyDescent="0.25">
      <c r="A598" s="121">
        <f t="shared" si="341"/>
        <v>86.1</v>
      </c>
      <c r="B598" s="122" t="str">
        <f t="shared" ref="B598:B603" si="349">B597</f>
        <v>Poste 075</v>
      </c>
      <c r="C598" s="127" t="s">
        <v>0</v>
      </c>
      <c r="D598" s="128"/>
      <c r="E598" s="128"/>
      <c r="F598" s="129" t="s">
        <v>1</v>
      </c>
      <c r="G598" s="130" t="s">
        <v>2</v>
      </c>
      <c r="H598" s="131"/>
      <c r="K598" s="118">
        <v>86.1</v>
      </c>
    </row>
    <row r="599" spans="1:11" x14ac:dyDescent="0.25">
      <c r="A599" s="121">
        <f t="shared" si="341"/>
        <v>86.2</v>
      </c>
      <c r="B599" s="122" t="str">
        <f t="shared" si="349"/>
        <v>Poste 075</v>
      </c>
      <c r="C599" s="135" t="s">
        <v>107</v>
      </c>
      <c r="D599" s="136"/>
      <c r="E599" s="136"/>
      <c r="F599" s="18"/>
      <c r="G599" s="137" t="e">
        <f>VLOOKUP(F599,Autonomie,2,FALSE)</f>
        <v>#N/A</v>
      </c>
      <c r="H599" s="138"/>
      <c r="K599" s="118">
        <v>86.199999999999989</v>
      </c>
    </row>
    <row r="600" spans="1:11" x14ac:dyDescent="0.25">
      <c r="A600" s="121">
        <f t="shared" si="341"/>
        <v>86.3</v>
      </c>
      <c r="B600" s="122" t="str">
        <f t="shared" si="349"/>
        <v>Poste 075</v>
      </c>
      <c r="C600" s="135" t="s">
        <v>108</v>
      </c>
      <c r="D600" s="136"/>
      <c r="E600" s="136"/>
      <c r="F600" s="18"/>
      <c r="G600" s="137" t="e">
        <f>VLOOKUP(F600,Technicité,2,FALSE)</f>
        <v>#N/A</v>
      </c>
      <c r="H600" s="138"/>
      <c r="K600" s="118">
        <v>86.299999999999983</v>
      </c>
    </row>
    <row r="601" spans="1:11" x14ac:dyDescent="0.25">
      <c r="A601" s="121">
        <f t="shared" si="341"/>
        <v>86.4</v>
      </c>
      <c r="B601" s="122" t="str">
        <f t="shared" si="349"/>
        <v>Poste 075</v>
      </c>
      <c r="C601" s="135" t="s">
        <v>130</v>
      </c>
      <c r="D601" s="136"/>
      <c r="E601" s="136"/>
      <c r="F601" s="18"/>
      <c r="G601" s="137" t="e">
        <f>VLOOKUP(F601,Expertise,2,FALSE)</f>
        <v>#N/A</v>
      </c>
      <c r="H601" s="138"/>
      <c r="K601" s="118">
        <v>86.399999999999977</v>
      </c>
    </row>
    <row r="602" spans="1:11" x14ac:dyDescent="0.25">
      <c r="A602" s="121">
        <f t="shared" si="341"/>
        <v>86.5</v>
      </c>
      <c r="B602" s="122" t="str">
        <f t="shared" si="349"/>
        <v>Poste 075</v>
      </c>
      <c r="C602" s="141"/>
      <c r="D602" s="142"/>
      <c r="E602" s="142"/>
      <c r="F602" s="142"/>
      <c r="G602" s="143" t="e">
        <f t="shared" ref="G602" si="350">SUM(G599:G601)</f>
        <v>#N/A</v>
      </c>
      <c r="H602" s="138"/>
      <c r="K602" s="118">
        <v>86.499999999999972</v>
      </c>
    </row>
    <row r="603" spans="1:11" x14ac:dyDescent="0.25">
      <c r="A603" s="121">
        <f t="shared" si="341"/>
        <v>86.6</v>
      </c>
      <c r="B603" s="122" t="str">
        <f t="shared" si="349"/>
        <v>Poste 075</v>
      </c>
      <c r="C603" s="141"/>
      <c r="D603" s="142"/>
      <c r="E603" s="142"/>
      <c r="F603" s="142"/>
      <c r="G603" s="144"/>
      <c r="H603" s="138"/>
      <c r="K603" s="118">
        <v>86.599999999999966</v>
      </c>
    </row>
    <row r="604" spans="1:11" ht="23.25" x14ac:dyDescent="0.25">
      <c r="A604" s="121">
        <f t="shared" si="341"/>
        <v>87</v>
      </c>
      <c r="B604" s="122" t="str">
        <f t="shared" ref="B604" si="351">C604</f>
        <v>Poste 076</v>
      </c>
      <c r="C604" s="123" t="str">
        <f>VLOOKUP(A604,Source!$A:$B,2,FALSE)</f>
        <v>Poste 076</v>
      </c>
      <c r="D604" s="124"/>
      <c r="E604" s="124"/>
      <c r="F604" s="124"/>
      <c r="G604" s="124"/>
      <c r="H604" s="118" t="e">
        <f t="shared" ref="H604" si="352">SUM(G606:G608)</f>
        <v>#N/A</v>
      </c>
      <c r="K604" s="118">
        <v>87</v>
      </c>
    </row>
    <row r="605" spans="1:11" x14ac:dyDescent="0.25">
      <c r="A605" s="121">
        <f t="shared" si="341"/>
        <v>87.1</v>
      </c>
      <c r="B605" s="122" t="str">
        <f t="shared" ref="B605:B610" si="353">B604</f>
        <v>Poste 076</v>
      </c>
      <c r="C605" s="127" t="s">
        <v>0</v>
      </c>
      <c r="D605" s="128"/>
      <c r="E605" s="128"/>
      <c r="F605" s="129" t="s">
        <v>1</v>
      </c>
      <c r="G605" s="130" t="s">
        <v>2</v>
      </c>
      <c r="H605" s="131"/>
      <c r="K605" s="118">
        <v>87.1</v>
      </c>
    </row>
    <row r="606" spans="1:11" x14ac:dyDescent="0.25">
      <c r="A606" s="121">
        <f t="shared" si="341"/>
        <v>87.2</v>
      </c>
      <c r="B606" s="122" t="str">
        <f t="shared" si="353"/>
        <v>Poste 076</v>
      </c>
      <c r="C606" s="135" t="s">
        <v>107</v>
      </c>
      <c r="D606" s="136"/>
      <c r="E606" s="136"/>
      <c r="F606" s="18"/>
      <c r="G606" s="137" t="e">
        <f>VLOOKUP(F606,Autonomie,2,FALSE)</f>
        <v>#N/A</v>
      </c>
      <c r="H606" s="138"/>
      <c r="K606" s="118">
        <v>87.199999999999989</v>
      </c>
    </row>
    <row r="607" spans="1:11" x14ac:dyDescent="0.25">
      <c r="A607" s="121">
        <f t="shared" si="341"/>
        <v>87.3</v>
      </c>
      <c r="B607" s="122" t="str">
        <f t="shared" si="353"/>
        <v>Poste 076</v>
      </c>
      <c r="C607" s="135" t="s">
        <v>108</v>
      </c>
      <c r="D607" s="136"/>
      <c r="E607" s="136"/>
      <c r="F607" s="18"/>
      <c r="G607" s="137" t="e">
        <f>VLOOKUP(F607,Technicité,2,FALSE)</f>
        <v>#N/A</v>
      </c>
      <c r="H607" s="138"/>
      <c r="K607" s="118">
        <v>87.299999999999983</v>
      </c>
    </row>
    <row r="608" spans="1:11" x14ac:dyDescent="0.25">
      <c r="A608" s="121">
        <f t="shared" si="341"/>
        <v>87.4</v>
      </c>
      <c r="B608" s="122" t="str">
        <f t="shared" si="353"/>
        <v>Poste 076</v>
      </c>
      <c r="C608" s="135" t="s">
        <v>130</v>
      </c>
      <c r="D608" s="136"/>
      <c r="E608" s="136"/>
      <c r="F608" s="18"/>
      <c r="G608" s="137" t="e">
        <f>VLOOKUP(F608,Expertise,2,FALSE)</f>
        <v>#N/A</v>
      </c>
      <c r="H608" s="138"/>
      <c r="K608" s="118">
        <v>87.399999999999977</v>
      </c>
    </row>
    <row r="609" spans="1:11" x14ac:dyDescent="0.25">
      <c r="A609" s="121">
        <f t="shared" si="341"/>
        <v>87.5</v>
      </c>
      <c r="B609" s="122" t="str">
        <f t="shared" si="353"/>
        <v>Poste 076</v>
      </c>
      <c r="C609" s="141"/>
      <c r="D609" s="142"/>
      <c r="E609" s="142"/>
      <c r="F609" s="142"/>
      <c r="G609" s="143" t="e">
        <f t="shared" ref="G609" si="354">SUM(G606:G608)</f>
        <v>#N/A</v>
      </c>
      <c r="H609" s="138"/>
      <c r="K609" s="118">
        <v>87.499999999999972</v>
      </c>
    </row>
    <row r="610" spans="1:11" x14ac:dyDescent="0.25">
      <c r="A610" s="121">
        <f t="shared" si="341"/>
        <v>87.6</v>
      </c>
      <c r="B610" s="122" t="str">
        <f t="shared" si="353"/>
        <v>Poste 076</v>
      </c>
      <c r="C610" s="141"/>
      <c r="D610" s="142"/>
      <c r="E610" s="142"/>
      <c r="F610" s="142"/>
      <c r="G610" s="144"/>
      <c r="H610" s="138"/>
      <c r="K610" s="118">
        <v>87.599999999999966</v>
      </c>
    </row>
    <row r="611" spans="1:11" ht="23.25" x14ac:dyDescent="0.25">
      <c r="A611" s="121">
        <f t="shared" si="341"/>
        <v>88</v>
      </c>
      <c r="B611" s="122" t="str">
        <f t="shared" ref="B611" si="355">C611</f>
        <v>Poste 077</v>
      </c>
      <c r="C611" s="123" t="str">
        <f>VLOOKUP(A611,Source!$A:$B,2,FALSE)</f>
        <v>Poste 077</v>
      </c>
      <c r="D611" s="124"/>
      <c r="E611" s="124"/>
      <c r="F611" s="124"/>
      <c r="G611" s="124"/>
      <c r="H611" s="118" t="e">
        <f t="shared" ref="H611" si="356">SUM(G613:G615)</f>
        <v>#N/A</v>
      </c>
      <c r="K611" s="118">
        <v>88</v>
      </c>
    </row>
    <row r="612" spans="1:11" x14ac:dyDescent="0.25">
      <c r="A612" s="121">
        <f t="shared" si="341"/>
        <v>88.1</v>
      </c>
      <c r="B612" s="122" t="str">
        <f t="shared" ref="B612:B617" si="357">B611</f>
        <v>Poste 077</v>
      </c>
      <c r="C612" s="127" t="s">
        <v>0</v>
      </c>
      <c r="D612" s="128"/>
      <c r="E612" s="128"/>
      <c r="F612" s="129" t="s">
        <v>1</v>
      </c>
      <c r="G612" s="130" t="s">
        <v>2</v>
      </c>
      <c r="H612" s="131"/>
      <c r="K612" s="118">
        <v>88.1</v>
      </c>
    </row>
    <row r="613" spans="1:11" x14ac:dyDescent="0.25">
      <c r="A613" s="121">
        <f t="shared" si="341"/>
        <v>88.2</v>
      </c>
      <c r="B613" s="122" t="str">
        <f t="shared" si="357"/>
        <v>Poste 077</v>
      </c>
      <c r="C613" s="135" t="s">
        <v>107</v>
      </c>
      <c r="D613" s="136"/>
      <c r="E613" s="136"/>
      <c r="F613" s="18"/>
      <c r="G613" s="137" t="e">
        <f>VLOOKUP(F613,Autonomie,2,FALSE)</f>
        <v>#N/A</v>
      </c>
      <c r="H613" s="138"/>
      <c r="K613" s="118">
        <v>88.199999999999989</v>
      </c>
    </row>
    <row r="614" spans="1:11" x14ac:dyDescent="0.25">
      <c r="A614" s="121">
        <f t="shared" si="341"/>
        <v>88.3</v>
      </c>
      <c r="B614" s="122" t="str">
        <f t="shared" si="357"/>
        <v>Poste 077</v>
      </c>
      <c r="C614" s="135" t="s">
        <v>108</v>
      </c>
      <c r="D614" s="136"/>
      <c r="E614" s="136"/>
      <c r="F614" s="18"/>
      <c r="G614" s="137" t="e">
        <f>VLOOKUP(F614,Technicité,2,FALSE)</f>
        <v>#N/A</v>
      </c>
      <c r="H614" s="138"/>
      <c r="K614" s="118">
        <v>88.299999999999983</v>
      </c>
    </row>
    <row r="615" spans="1:11" x14ac:dyDescent="0.25">
      <c r="A615" s="121">
        <f t="shared" si="341"/>
        <v>88.4</v>
      </c>
      <c r="B615" s="122" t="str">
        <f t="shared" si="357"/>
        <v>Poste 077</v>
      </c>
      <c r="C615" s="135" t="s">
        <v>130</v>
      </c>
      <c r="D615" s="136"/>
      <c r="E615" s="136"/>
      <c r="F615" s="18"/>
      <c r="G615" s="137" t="e">
        <f>VLOOKUP(F615,Expertise,2,FALSE)</f>
        <v>#N/A</v>
      </c>
      <c r="H615" s="138"/>
      <c r="K615" s="118">
        <v>88.399999999999977</v>
      </c>
    </row>
    <row r="616" spans="1:11" x14ac:dyDescent="0.25">
      <c r="A616" s="121">
        <f t="shared" si="341"/>
        <v>88.5</v>
      </c>
      <c r="B616" s="122" t="str">
        <f t="shared" si="357"/>
        <v>Poste 077</v>
      </c>
      <c r="C616" s="141"/>
      <c r="D616" s="142"/>
      <c r="E616" s="142"/>
      <c r="F616" s="142"/>
      <c r="G616" s="143" t="e">
        <f t="shared" ref="G616" si="358">SUM(G613:G615)</f>
        <v>#N/A</v>
      </c>
      <c r="H616" s="138"/>
      <c r="K616" s="118">
        <v>88.499999999999972</v>
      </c>
    </row>
    <row r="617" spans="1:11" x14ac:dyDescent="0.25">
      <c r="A617" s="121">
        <f t="shared" si="341"/>
        <v>88.6</v>
      </c>
      <c r="B617" s="122" t="str">
        <f t="shared" si="357"/>
        <v>Poste 077</v>
      </c>
      <c r="C617" s="141"/>
      <c r="D617" s="142"/>
      <c r="E617" s="142"/>
      <c r="F617" s="142"/>
      <c r="G617" s="144"/>
      <c r="H617" s="138"/>
      <c r="K617" s="118">
        <v>88.599999999999966</v>
      </c>
    </row>
    <row r="618" spans="1:11" ht="23.25" x14ac:dyDescent="0.25">
      <c r="A618" s="121">
        <f t="shared" si="341"/>
        <v>89</v>
      </c>
      <c r="B618" s="122" t="str">
        <f t="shared" ref="B618" si="359">C618</f>
        <v>Poste 078</v>
      </c>
      <c r="C618" s="123" t="str">
        <f>VLOOKUP(A618,Source!$A:$B,2,FALSE)</f>
        <v>Poste 078</v>
      </c>
      <c r="D618" s="124"/>
      <c r="E618" s="124"/>
      <c r="F618" s="124"/>
      <c r="G618" s="124"/>
      <c r="H618" s="118" t="e">
        <f t="shared" ref="H618" si="360">SUM(G620:G622)</f>
        <v>#N/A</v>
      </c>
      <c r="K618" s="118">
        <v>89</v>
      </c>
    </row>
    <row r="619" spans="1:11" x14ac:dyDescent="0.25">
      <c r="A619" s="121">
        <f t="shared" si="341"/>
        <v>89.1</v>
      </c>
      <c r="B619" s="122" t="str">
        <f t="shared" ref="B619:B624" si="361">B618</f>
        <v>Poste 078</v>
      </c>
      <c r="C619" s="127" t="s">
        <v>0</v>
      </c>
      <c r="D619" s="128"/>
      <c r="E619" s="128"/>
      <c r="F619" s="129" t="s">
        <v>1</v>
      </c>
      <c r="G619" s="130" t="s">
        <v>2</v>
      </c>
      <c r="H619" s="131"/>
      <c r="K619" s="118">
        <v>89.1</v>
      </c>
    </row>
    <row r="620" spans="1:11" x14ac:dyDescent="0.25">
      <c r="A620" s="121">
        <f t="shared" si="341"/>
        <v>89.2</v>
      </c>
      <c r="B620" s="122" t="str">
        <f t="shared" si="361"/>
        <v>Poste 078</v>
      </c>
      <c r="C620" s="135" t="s">
        <v>107</v>
      </c>
      <c r="D620" s="136"/>
      <c r="E620" s="136"/>
      <c r="F620" s="18"/>
      <c r="G620" s="137" t="e">
        <f>VLOOKUP(F620,Autonomie,2,FALSE)</f>
        <v>#N/A</v>
      </c>
      <c r="H620" s="138"/>
      <c r="K620" s="118">
        <v>89.199999999999989</v>
      </c>
    </row>
    <row r="621" spans="1:11" x14ac:dyDescent="0.25">
      <c r="A621" s="121">
        <f t="shared" si="341"/>
        <v>89.3</v>
      </c>
      <c r="B621" s="122" t="str">
        <f t="shared" si="361"/>
        <v>Poste 078</v>
      </c>
      <c r="C621" s="135" t="s">
        <v>108</v>
      </c>
      <c r="D621" s="136"/>
      <c r="E621" s="136"/>
      <c r="F621" s="18"/>
      <c r="G621" s="137" t="e">
        <f>VLOOKUP(F621,Technicité,2,FALSE)</f>
        <v>#N/A</v>
      </c>
      <c r="H621" s="138"/>
      <c r="K621" s="118">
        <v>89.299999999999983</v>
      </c>
    </row>
    <row r="622" spans="1:11" x14ac:dyDescent="0.25">
      <c r="A622" s="121">
        <f t="shared" si="341"/>
        <v>89.4</v>
      </c>
      <c r="B622" s="122" t="str">
        <f t="shared" si="361"/>
        <v>Poste 078</v>
      </c>
      <c r="C622" s="135" t="s">
        <v>130</v>
      </c>
      <c r="D622" s="136"/>
      <c r="E622" s="136"/>
      <c r="F622" s="18"/>
      <c r="G622" s="137" t="e">
        <f>VLOOKUP(F622,Expertise,2,FALSE)</f>
        <v>#N/A</v>
      </c>
      <c r="H622" s="138"/>
      <c r="K622" s="118">
        <v>89.399999999999977</v>
      </c>
    </row>
    <row r="623" spans="1:11" x14ac:dyDescent="0.25">
      <c r="A623" s="121">
        <f t="shared" si="341"/>
        <v>89.5</v>
      </c>
      <c r="B623" s="122" t="str">
        <f t="shared" si="361"/>
        <v>Poste 078</v>
      </c>
      <c r="C623" s="141"/>
      <c r="D623" s="142"/>
      <c r="E623" s="142"/>
      <c r="F623" s="142"/>
      <c r="G623" s="143" t="e">
        <f t="shared" ref="G623" si="362">SUM(G620:G622)</f>
        <v>#N/A</v>
      </c>
      <c r="H623" s="138"/>
      <c r="K623" s="118">
        <v>89.499999999999972</v>
      </c>
    </row>
    <row r="624" spans="1:11" x14ac:dyDescent="0.25">
      <c r="A624" s="121">
        <f t="shared" si="341"/>
        <v>89.6</v>
      </c>
      <c r="B624" s="122" t="str">
        <f t="shared" si="361"/>
        <v>Poste 078</v>
      </c>
      <c r="C624" s="141"/>
      <c r="D624" s="142"/>
      <c r="E624" s="142"/>
      <c r="F624" s="142"/>
      <c r="G624" s="144"/>
      <c r="H624" s="138"/>
      <c r="K624" s="118">
        <v>89.599999999999966</v>
      </c>
    </row>
    <row r="625" spans="1:11" ht="23.25" x14ac:dyDescent="0.25">
      <c r="A625" s="121">
        <f t="shared" si="341"/>
        <v>90</v>
      </c>
      <c r="B625" s="122" t="str">
        <f t="shared" ref="B625" si="363">C625</f>
        <v>Poste 079</v>
      </c>
      <c r="C625" s="123" t="str">
        <f>VLOOKUP(A625,Source!$A:$B,2,FALSE)</f>
        <v>Poste 079</v>
      </c>
      <c r="D625" s="124"/>
      <c r="E625" s="124"/>
      <c r="F625" s="124"/>
      <c r="G625" s="124"/>
      <c r="H625" s="118" t="e">
        <f t="shared" ref="H625" si="364">SUM(G627:G629)</f>
        <v>#N/A</v>
      </c>
      <c r="K625" s="118">
        <v>90</v>
      </c>
    </row>
    <row r="626" spans="1:11" x14ac:dyDescent="0.25">
      <c r="A626" s="121">
        <f t="shared" si="341"/>
        <v>90.1</v>
      </c>
      <c r="B626" s="122" t="str">
        <f t="shared" ref="B626:B631" si="365">B625</f>
        <v>Poste 079</v>
      </c>
      <c r="C626" s="127" t="s">
        <v>0</v>
      </c>
      <c r="D626" s="128"/>
      <c r="E626" s="128"/>
      <c r="F626" s="129" t="s">
        <v>1</v>
      </c>
      <c r="G626" s="130" t="s">
        <v>2</v>
      </c>
      <c r="H626" s="131"/>
      <c r="K626" s="118">
        <v>90.1</v>
      </c>
    </row>
    <row r="627" spans="1:11" x14ac:dyDescent="0.25">
      <c r="A627" s="121">
        <f t="shared" si="341"/>
        <v>90.2</v>
      </c>
      <c r="B627" s="122" t="str">
        <f t="shared" si="365"/>
        <v>Poste 079</v>
      </c>
      <c r="C627" s="135" t="s">
        <v>107</v>
      </c>
      <c r="D627" s="136"/>
      <c r="E627" s="136"/>
      <c r="F627" s="18"/>
      <c r="G627" s="137" t="e">
        <f>VLOOKUP(F627,Autonomie,2,FALSE)</f>
        <v>#N/A</v>
      </c>
      <c r="H627" s="138"/>
      <c r="K627" s="118">
        <v>90.199999999999989</v>
      </c>
    </row>
    <row r="628" spans="1:11" x14ac:dyDescent="0.25">
      <c r="A628" s="121">
        <f t="shared" si="341"/>
        <v>90.3</v>
      </c>
      <c r="B628" s="122" t="str">
        <f t="shared" si="365"/>
        <v>Poste 079</v>
      </c>
      <c r="C628" s="135" t="s">
        <v>108</v>
      </c>
      <c r="D628" s="136"/>
      <c r="E628" s="136"/>
      <c r="F628" s="18"/>
      <c r="G628" s="137" t="e">
        <f>VLOOKUP(F628,Technicité,2,FALSE)</f>
        <v>#N/A</v>
      </c>
      <c r="H628" s="138"/>
      <c r="K628" s="118">
        <v>90.299999999999983</v>
      </c>
    </row>
    <row r="629" spans="1:11" x14ac:dyDescent="0.25">
      <c r="A629" s="121">
        <f t="shared" si="341"/>
        <v>90.4</v>
      </c>
      <c r="B629" s="122" t="str">
        <f t="shared" si="365"/>
        <v>Poste 079</v>
      </c>
      <c r="C629" s="135" t="s">
        <v>130</v>
      </c>
      <c r="D629" s="136"/>
      <c r="E629" s="136"/>
      <c r="F629" s="18"/>
      <c r="G629" s="137" t="e">
        <f>VLOOKUP(F629,Expertise,2,FALSE)</f>
        <v>#N/A</v>
      </c>
      <c r="H629" s="138"/>
      <c r="K629" s="118">
        <v>90.399999999999977</v>
      </c>
    </row>
    <row r="630" spans="1:11" x14ac:dyDescent="0.25">
      <c r="A630" s="121">
        <f t="shared" si="341"/>
        <v>90.5</v>
      </c>
      <c r="B630" s="122" t="str">
        <f t="shared" si="365"/>
        <v>Poste 079</v>
      </c>
      <c r="C630" s="141"/>
      <c r="D630" s="142"/>
      <c r="E630" s="142"/>
      <c r="F630" s="142"/>
      <c r="G630" s="143" t="e">
        <f t="shared" ref="G630" si="366">SUM(G627:G629)</f>
        <v>#N/A</v>
      </c>
      <c r="H630" s="138"/>
      <c r="K630" s="118">
        <v>90.499999999999972</v>
      </c>
    </row>
    <row r="631" spans="1:11" x14ac:dyDescent="0.25">
      <c r="A631" s="121">
        <f t="shared" si="341"/>
        <v>90.6</v>
      </c>
      <c r="B631" s="122" t="str">
        <f t="shared" si="365"/>
        <v>Poste 079</v>
      </c>
      <c r="C631" s="141"/>
      <c r="D631" s="142"/>
      <c r="E631" s="142"/>
      <c r="F631" s="142"/>
      <c r="G631" s="144"/>
      <c r="H631" s="138"/>
      <c r="K631" s="118">
        <v>90.599999999999966</v>
      </c>
    </row>
    <row r="632" spans="1:11" ht="23.25" x14ac:dyDescent="0.25">
      <c r="A632" s="121">
        <f t="shared" si="341"/>
        <v>91</v>
      </c>
      <c r="B632" s="122" t="str">
        <f t="shared" ref="B632" si="367">C632</f>
        <v>Poste 080</v>
      </c>
      <c r="C632" s="123" t="str">
        <f>VLOOKUP(A632,Source!$A:$B,2,FALSE)</f>
        <v>Poste 080</v>
      </c>
      <c r="D632" s="124"/>
      <c r="E632" s="124"/>
      <c r="F632" s="124"/>
      <c r="G632" s="124"/>
      <c r="H632" s="118" t="e">
        <f t="shared" ref="H632" si="368">SUM(G634:G636)</f>
        <v>#N/A</v>
      </c>
      <c r="K632" s="118">
        <v>91</v>
      </c>
    </row>
    <row r="633" spans="1:11" x14ac:dyDescent="0.25">
      <c r="A633" s="121">
        <f t="shared" si="341"/>
        <v>91.1</v>
      </c>
      <c r="B633" s="122" t="str">
        <f t="shared" ref="B633:B638" si="369">B632</f>
        <v>Poste 080</v>
      </c>
      <c r="C633" s="127" t="s">
        <v>0</v>
      </c>
      <c r="D633" s="128"/>
      <c r="E633" s="128"/>
      <c r="F633" s="129" t="s">
        <v>1</v>
      </c>
      <c r="G633" s="130" t="s">
        <v>2</v>
      </c>
      <c r="H633" s="131"/>
      <c r="K633" s="118">
        <v>91.1</v>
      </c>
    </row>
    <row r="634" spans="1:11" x14ac:dyDescent="0.25">
      <c r="A634" s="121">
        <f t="shared" si="341"/>
        <v>91.2</v>
      </c>
      <c r="B634" s="122" t="str">
        <f t="shared" si="369"/>
        <v>Poste 080</v>
      </c>
      <c r="C634" s="135" t="s">
        <v>107</v>
      </c>
      <c r="D634" s="136"/>
      <c r="E634" s="136"/>
      <c r="F634" s="18"/>
      <c r="G634" s="137" t="e">
        <f>VLOOKUP(F634,Autonomie,2,FALSE)</f>
        <v>#N/A</v>
      </c>
      <c r="H634" s="138"/>
      <c r="K634" s="118">
        <v>91.199999999999989</v>
      </c>
    </row>
    <row r="635" spans="1:11" x14ac:dyDescent="0.25">
      <c r="A635" s="121">
        <f t="shared" si="341"/>
        <v>91.3</v>
      </c>
      <c r="B635" s="122" t="str">
        <f t="shared" si="369"/>
        <v>Poste 080</v>
      </c>
      <c r="C635" s="135" t="s">
        <v>108</v>
      </c>
      <c r="D635" s="136"/>
      <c r="E635" s="136"/>
      <c r="F635" s="18"/>
      <c r="G635" s="137" t="e">
        <f>VLOOKUP(F635,Technicité,2,FALSE)</f>
        <v>#N/A</v>
      </c>
      <c r="H635" s="138"/>
      <c r="K635" s="118">
        <v>91.299999999999983</v>
      </c>
    </row>
    <row r="636" spans="1:11" x14ac:dyDescent="0.25">
      <c r="A636" s="121">
        <f t="shared" si="341"/>
        <v>91.4</v>
      </c>
      <c r="B636" s="122" t="str">
        <f t="shared" si="369"/>
        <v>Poste 080</v>
      </c>
      <c r="C636" s="135" t="s">
        <v>130</v>
      </c>
      <c r="D636" s="136"/>
      <c r="E636" s="136"/>
      <c r="F636" s="18"/>
      <c r="G636" s="137" t="e">
        <f>VLOOKUP(F636,Expertise,2,FALSE)</f>
        <v>#N/A</v>
      </c>
      <c r="H636" s="138"/>
      <c r="K636" s="118">
        <v>91.399999999999977</v>
      </c>
    </row>
    <row r="637" spans="1:11" x14ac:dyDescent="0.25">
      <c r="A637" s="121">
        <f t="shared" si="341"/>
        <v>91.5</v>
      </c>
      <c r="B637" s="122" t="str">
        <f t="shared" si="369"/>
        <v>Poste 080</v>
      </c>
      <c r="C637" s="141"/>
      <c r="D637" s="142"/>
      <c r="E637" s="142"/>
      <c r="F637" s="142"/>
      <c r="G637" s="143" t="e">
        <f t="shared" ref="G637" si="370">SUM(G634:G636)</f>
        <v>#N/A</v>
      </c>
      <c r="H637" s="138"/>
      <c r="K637" s="118">
        <v>91.499999999999972</v>
      </c>
    </row>
    <row r="638" spans="1:11" x14ac:dyDescent="0.25">
      <c r="A638" s="121">
        <f t="shared" si="341"/>
        <v>91.6</v>
      </c>
      <c r="B638" s="122" t="str">
        <f t="shared" si="369"/>
        <v>Poste 080</v>
      </c>
      <c r="C638" s="141"/>
      <c r="D638" s="142"/>
      <c r="E638" s="142"/>
      <c r="F638" s="142"/>
      <c r="G638" s="144"/>
      <c r="H638" s="138"/>
      <c r="K638" s="118">
        <v>91.599999999999966</v>
      </c>
    </row>
    <row r="639" spans="1:11" ht="23.25" x14ac:dyDescent="0.25">
      <c r="A639" s="121">
        <f t="shared" si="341"/>
        <v>92</v>
      </c>
      <c r="B639" s="122" t="str">
        <f t="shared" ref="B639" si="371">C639</f>
        <v>Poste 081</v>
      </c>
      <c r="C639" s="123" t="str">
        <f>VLOOKUP(A639,Source!$A:$B,2,FALSE)</f>
        <v>Poste 081</v>
      </c>
      <c r="D639" s="124"/>
      <c r="E639" s="124"/>
      <c r="F639" s="124"/>
      <c r="G639" s="124"/>
      <c r="H639" s="118" t="e">
        <f t="shared" ref="H639" si="372">SUM(G641:G643)</f>
        <v>#N/A</v>
      </c>
      <c r="K639" s="118">
        <v>92</v>
      </c>
    </row>
    <row r="640" spans="1:11" x14ac:dyDescent="0.25">
      <c r="A640" s="121">
        <f t="shared" si="341"/>
        <v>92.1</v>
      </c>
      <c r="B640" s="122" t="str">
        <f t="shared" ref="B640:B645" si="373">B639</f>
        <v>Poste 081</v>
      </c>
      <c r="C640" s="127" t="s">
        <v>0</v>
      </c>
      <c r="D640" s="128"/>
      <c r="E640" s="128"/>
      <c r="F640" s="129" t="s">
        <v>1</v>
      </c>
      <c r="G640" s="130" t="s">
        <v>2</v>
      </c>
      <c r="H640" s="131"/>
      <c r="K640" s="118">
        <v>92.1</v>
      </c>
    </row>
    <row r="641" spans="1:11" x14ac:dyDescent="0.25">
      <c r="A641" s="121">
        <f t="shared" si="341"/>
        <v>92.2</v>
      </c>
      <c r="B641" s="122" t="str">
        <f t="shared" si="373"/>
        <v>Poste 081</v>
      </c>
      <c r="C641" s="135" t="s">
        <v>107</v>
      </c>
      <c r="D641" s="136"/>
      <c r="E641" s="136"/>
      <c r="F641" s="18"/>
      <c r="G641" s="137" t="e">
        <f>VLOOKUP(F641,Autonomie,2,FALSE)</f>
        <v>#N/A</v>
      </c>
      <c r="H641" s="138"/>
      <c r="K641" s="118">
        <v>92.199999999999989</v>
      </c>
    </row>
    <row r="642" spans="1:11" x14ac:dyDescent="0.25">
      <c r="A642" s="121">
        <f t="shared" si="341"/>
        <v>92.3</v>
      </c>
      <c r="B642" s="122" t="str">
        <f t="shared" si="373"/>
        <v>Poste 081</v>
      </c>
      <c r="C642" s="135" t="s">
        <v>108</v>
      </c>
      <c r="D642" s="136"/>
      <c r="E642" s="136"/>
      <c r="F642" s="18"/>
      <c r="G642" s="137" t="e">
        <f>VLOOKUP(F642,Technicité,2,FALSE)</f>
        <v>#N/A</v>
      </c>
      <c r="H642" s="138"/>
      <c r="K642" s="118">
        <v>92.299999999999983</v>
      </c>
    </row>
    <row r="643" spans="1:11" x14ac:dyDescent="0.25">
      <c r="A643" s="121">
        <f t="shared" si="341"/>
        <v>92.4</v>
      </c>
      <c r="B643" s="122" t="str">
        <f t="shared" si="373"/>
        <v>Poste 081</v>
      </c>
      <c r="C643" s="135" t="s">
        <v>130</v>
      </c>
      <c r="D643" s="136"/>
      <c r="E643" s="136"/>
      <c r="F643" s="18"/>
      <c r="G643" s="137" t="e">
        <f>VLOOKUP(F643,Expertise,2,FALSE)</f>
        <v>#N/A</v>
      </c>
      <c r="H643" s="138"/>
      <c r="K643" s="118">
        <v>92.399999999999977</v>
      </c>
    </row>
    <row r="644" spans="1:11" x14ac:dyDescent="0.25">
      <c r="A644" s="121">
        <f t="shared" si="341"/>
        <v>92.5</v>
      </c>
      <c r="B644" s="122" t="str">
        <f t="shared" si="373"/>
        <v>Poste 081</v>
      </c>
      <c r="C644" s="141"/>
      <c r="D644" s="142"/>
      <c r="E644" s="142"/>
      <c r="F644" s="142"/>
      <c r="G644" s="143" t="e">
        <f t="shared" ref="G644" si="374">SUM(G641:G643)</f>
        <v>#N/A</v>
      </c>
      <c r="H644" s="138"/>
      <c r="K644" s="118">
        <v>92.499999999999972</v>
      </c>
    </row>
    <row r="645" spans="1:11" x14ac:dyDescent="0.25">
      <c r="A645" s="121">
        <f t="shared" si="341"/>
        <v>92.6</v>
      </c>
      <c r="B645" s="122" t="str">
        <f t="shared" si="373"/>
        <v>Poste 081</v>
      </c>
      <c r="C645" s="141"/>
      <c r="D645" s="142"/>
      <c r="E645" s="142"/>
      <c r="F645" s="142"/>
      <c r="G645" s="144"/>
      <c r="H645" s="138"/>
      <c r="K645" s="118">
        <v>92.599999999999966</v>
      </c>
    </row>
    <row r="646" spans="1:11" ht="23.25" x14ac:dyDescent="0.25">
      <c r="A646" s="121">
        <f t="shared" si="341"/>
        <v>93</v>
      </c>
      <c r="B646" s="122" t="str">
        <f t="shared" ref="B646" si="375">C646</f>
        <v>Poste 082</v>
      </c>
      <c r="C646" s="123" t="str">
        <f>VLOOKUP(A646,Source!$A:$B,2,FALSE)</f>
        <v>Poste 082</v>
      </c>
      <c r="D646" s="124"/>
      <c r="E646" s="124"/>
      <c r="F646" s="124"/>
      <c r="G646" s="124"/>
      <c r="H646" s="118" t="e">
        <f t="shared" ref="H646" si="376">SUM(G648:G650)</f>
        <v>#N/A</v>
      </c>
      <c r="K646" s="118">
        <v>93</v>
      </c>
    </row>
    <row r="647" spans="1:11" x14ac:dyDescent="0.25">
      <c r="A647" s="121">
        <f t="shared" si="341"/>
        <v>93.1</v>
      </c>
      <c r="B647" s="122" t="str">
        <f t="shared" ref="B647:B652" si="377">B646</f>
        <v>Poste 082</v>
      </c>
      <c r="C647" s="127" t="s">
        <v>0</v>
      </c>
      <c r="D647" s="128"/>
      <c r="E647" s="128"/>
      <c r="F647" s="129" t="s">
        <v>1</v>
      </c>
      <c r="G647" s="130" t="s">
        <v>2</v>
      </c>
      <c r="H647" s="131"/>
      <c r="K647" s="118">
        <v>93.1</v>
      </c>
    </row>
    <row r="648" spans="1:11" x14ac:dyDescent="0.25">
      <c r="A648" s="121">
        <f t="shared" si="341"/>
        <v>93.2</v>
      </c>
      <c r="B648" s="122" t="str">
        <f t="shared" si="377"/>
        <v>Poste 082</v>
      </c>
      <c r="C648" s="135" t="s">
        <v>107</v>
      </c>
      <c r="D648" s="136"/>
      <c r="E648" s="136"/>
      <c r="F648" s="18"/>
      <c r="G648" s="137" t="e">
        <f>VLOOKUP(F648,Autonomie,2,FALSE)</f>
        <v>#N/A</v>
      </c>
      <c r="H648" s="138"/>
      <c r="K648" s="118">
        <v>93.199999999999989</v>
      </c>
    </row>
    <row r="649" spans="1:11" x14ac:dyDescent="0.25">
      <c r="A649" s="121">
        <f t="shared" ref="A649:A708" si="378">_xlfn.NUMBERVALUE(K649)</f>
        <v>93.3</v>
      </c>
      <c r="B649" s="122" t="str">
        <f t="shared" si="377"/>
        <v>Poste 082</v>
      </c>
      <c r="C649" s="135" t="s">
        <v>108</v>
      </c>
      <c r="D649" s="136"/>
      <c r="E649" s="136"/>
      <c r="F649" s="18"/>
      <c r="G649" s="137" t="e">
        <f>VLOOKUP(F649,Technicité,2,FALSE)</f>
        <v>#N/A</v>
      </c>
      <c r="H649" s="138"/>
      <c r="K649" s="118">
        <v>93.299999999999983</v>
      </c>
    </row>
    <row r="650" spans="1:11" x14ac:dyDescent="0.25">
      <c r="A650" s="121">
        <f t="shared" si="378"/>
        <v>93.4</v>
      </c>
      <c r="B650" s="122" t="str">
        <f t="shared" si="377"/>
        <v>Poste 082</v>
      </c>
      <c r="C650" s="135" t="s">
        <v>130</v>
      </c>
      <c r="D650" s="136"/>
      <c r="E650" s="136"/>
      <c r="F650" s="18"/>
      <c r="G650" s="137" t="e">
        <f>VLOOKUP(F650,Expertise,2,FALSE)</f>
        <v>#N/A</v>
      </c>
      <c r="H650" s="138"/>
      <c r="K650" s="118">
        <v>93.399999999999977</v>
      </c>
    </row>
    <row r="651" spans="1:11" x14ac:dyDescent="0.25">
      <c r="A651" s="121">
        <f t="shared" si="378"/>
        <v>93.5</v>
      </c>
      <c r="B651" s="122" t="str">
        <f t="shared" si="377"/>
        <v>Poste 082</v>
      </c>
      <c r="C651" s="141"/>
      <c r="D651" s="142"/>
      <c r="E651" s="142"/>
      <c r="F651" s="142"/>
      <c r="G651" s="143" t="e">
        <f t="shared" ref="G651" si="379">SUM(G648:G650)</f>
        <v>#N/A</v>
      </c>
      <c r="H651" s="138"/>
      <c r="K651" s="118">
        <v>93.499999999999972</v>
      </c>
    </row>
    <row r="652" spans="1:11" x14ac:dyDescent="0.25">
      <c r="A652" s="121">
        <f t="shared" si="378"/>
        <v>93.6</v>
      </c>
      <c r="B652" s="122" t="str">
        <f t="shared" si="377"/>
        <v>Poste 082</v>
      </c>
      <c r="C652" s="141"/>
      <c r="D652" s="142"/>
      <c r="E652" s="142"/>
      <c r="F652" s="142"/>
      <c r="G652" s="144"/>
      <c r="H652" s="138"/>
      <c r="K652" s="118">
        <v>93.599999999999966</v>
      </c>
    </row>
    <row r="653" spans="1:11" ht="23.25" x14ac:dyDescent="0.25">
      <c r="A653" s="121">
        <f t="shared" si="378"/>
        <v>94</v>
      </c>
      <c r="B653" s="122" t="str">
        <f t="shared" ref="B653" si="380">C653</f>
        <v>Poste 083</v>
      </c>
      <c r="C653" s="123" t="str">
        <f>VLOOKUP(A653,Source!$A:$B,2,FALSE)</f>
        <v>Poste 083</v>
      </c>
      <c r="D653" s="124"/>
      <c r="E653" s="124"/>
      <c r="F653" s="124"/>
      <c r="G653" s="124"/>
      <c r="H653" s="118" t="e">
        <f t="shared" ref="H653" si="381">SUM(G655:G657)</f>
        <v>#N/A</v>
      </c>
      <c r="K653" s="118">
        <v>94</v>
      </c>
    </row>
    <row r="654" spans="1:11" x14ac:dyDescent="0.25">
      <c r="A654" s="121">
        <f t="shared" si="378"/>
        <v>94.1</v>
      </c>
      <c r="B654" s="122" t="str">
        <f t="shared" ref="B654:B659" si="382">B653</f>
        <v>Poste 083</v>
      </c>
      <c r="C654" s="127" t="s">
        <v>0</v>
      </c>
      <c r="D654" s="128"/>
      <c r="E654" s="128"/>
      <c r="F654" s="129" t="s">
        <v>1</v>
      </c>
      <c r="G654" s="130" t="s">
        <v>2</v>
      </c>
      <c r="H654" s="131"/>
      <c r="K654" s="118">
        <v>94.1</v>
      </c>
    </row>
    <row r="655" spans="1:11" x14ac:dyDescent="0.25">
      <c r="A655" s="121">
        <f t="shared" si="378"/>
        <v>94.2</v>
      </c>
      <c r="B655" s="122" t="str">
        <f t="shared" si="382"/>
        <v>Poste 083</v>
      </c>
      <c r="C655" s="135" t="s">
        <v>107</v>
      </c>
      <c r="D655" s="136"/>
      <c r="E655" s="136"/>
      <c r="F655" s="18"/>
      <c r="G655" s="137" t="e">
        <f>VLOOKUP(F655,Autonomie,2,FALSE)</f>
        <v>#N/A</v>
      </c>
      <c r="H655" s="138"/>
      <c r="K655" s="118">
        <v>94.199999999999989</v>
      </c>
    </row>
    <row r="656" spans="1:11" x14ac:dyDescent="0.25">
      <c r="A656" s="121">
        <f t="shared" si="378"/>
        <v>94.3</v>
      </c>
      <c r="B656" s="122" t="str">
        <f t="shared" si="382"/>
        <v>Poste 083</v>
      </c>
      <c r="C656" s="135" t="s">
        <v>108</v>
      </c>
      <c r="D656" s="136"/>
      <c r="E656" s="136"/>
      <c r="F656" s="18"/>
      <c r="G656" s="137" t="e">
        <f>VLOOKUP(F656,Technicité,2,FALSE)</f>
        <v>#N/A</v>
      </c>
      <c r="H656" s="138"/>
      <c r="K656" s="118">
        <v>94.299999999999983</v>
      </c>
    </row>
    <row r="657" spans="1:11" x14ac:dyDescent="0.25">
      <c r="A657" s="121">
        <f t="shared" si="378"/>
        <v>94.4</v>
      </c>
      <c r="B657" s="122" t="str">
        <f t="shared" si="382"/>
        <v>Poste 083</v>
      </c>
      <c r="C657" s="135" t="s">
        <v>130</v>
      </c>
      <c r="D657" s="136"/>
      <c r="E657" s="136"/>
      <c r="F657" s="18"/>
      <c r="G657" s="137" t="e">
        <f>VLOOKUP(F657,Expertise,2,FALSE)</f>
        <v>#N/A</v>
      </c>
      <c r="H657" s="138"/>
      <c r="K657" s="118">
        <v>94.399999999999977</v>
      </c>
    </row>
    <row r="658" spans="1:11" x14ac:dyDescent="0.25">
      <c r="A658" s="121">
        <f t="shared" si="378"/>
        <v>94.5</v>
      </c>
      <c r="B658" s="122" t="str">
        <f t="shared" si="382"/>
        <v>Poste 083</v>
      </c>
      <c r="C658" s="141"/>
      <c r="D658" s="142"/>
      <c r="E658" s="142"/>
      <c r="F658" s="142"/>
      <c r="G658" s="143" t="e">
        <f t="shared" ref="G658" si="383">SUM(G655:G657)</f>
        <v>#N/A</v>
      </c>
      <c r="H658" s="138"/>
      <c r="K658" s="118">
        <v>94.499999999999972</v>
      </c>
    </row>
    <row r="659" spans="1:11" x14ac:dyDescent="0.25">
      <c r="A659" s="121">
        <f t="shared" si="378"/>
        <v>94.6</v>
      </c>
      <c r="B659" s="122" t="str">
        <f t="shared" si="382"/>
        <v>Poste 083</v>
      </c>
      <c r="C659" s="141"/>
      <c r="D659" s="142"/>
      <c r="E659" s="142"/>
      <c r="F659" s="142"/>
      <c r="G659" s="144"/>
      <c r="H659" s="138"/>
      <c r="K659" s="118">
        <v>94.599999999999966</v>
      </c>
    </row>
    <row r="660" spans="1:11" ht="23.25" x14ac:dyDescent="0.25">
      <c r="A660" s="121">
        <f t="shared" si="378"/>
        <v>95</v>
      </c>
      <c r="B660" s="122" t="str">
        <f t="shared" ref="B660" si="384">C660</f>
        <v>Poste 084</v>
      </c>
      <c r="C660" s="123" t="str">
        <f>VLOOKUP(A660,Source!$A:$B,2,FALSE)</f>
        <v>Poste 084</v>
      </c>
      <c r="D660" s="124"/>
      <c r="E660" s="124"/>
      <c r="F660" s="124"/>
      <c r="G660" s="124"/>
      <c r="H660" s="118" t="e">
        <f t="shared" ref="H660" si="385">SUM(G662:G664)</f>
        <v>#N/A</v>
      </c>
      <c r="K660" s="118">
        <v>95</v>
      </c>
    </row>
    <row r="661" spans="1:11" x14ac:dyDescent="0.25">
      <c r="A661" s="121">
        <f t="shared" si="378"/>
        <v>95.1</v>
      </c>
      <c r="B661" s="122" t="str">
        <f t="shared" ref="B661:B666" si="386">B660</f>
        <v>Poste 084</v>
      </c>
      <c r="C661" s="127" t="s">
        <v>0</v>
      </c>
      <c r="D661" s="128"/>
      <c r="E661" s="128"/>
      <c r="F661" s="129" t="s">
        <v>1</v>
      </c>
      <c r="G661" s="130" t="s">
        <v>2</v>
      </c>
      <c r="H661" s="131"/>
      <c r="K661" s="118">
        <v>95.1</v>
      </c>
    </row>
    <row r="662" spans="1:11" x14ac:dyDescent="0.25">
      <c r="A662" s="121">
        <f t="shared" si="378"/>
        <v>95.2</v>
      </c>
      <c r="B662" s="122" t="str">
        <f t="shared" si="386"/>
        <v>Poste 084</v>
      </c>
      <c r="C662" s="135" t="s">
        <v>107</v>
      </c>
      <c r="D662" s="136"/>
      <c r="E662" s="136"/>
      <c r="F662" s="18"/>
      <c r="G662" s="137" t="e">
        <f>VLOOKUP(F662,Autonomie,2,FALSE)</f>
        <v>#N/A</v>
      </c>
      <c r="H662" s="138"/>
      <c r="K662" s="118">
        <v>95.199999999999989</v>
      </c>
    </row>
    <row r="663" spans="1:11" x14ac:dyDescent="0.25">
      <c r="A663" s="121">
        <f t="shared" si="378"/>
        <v>95.3</v>
      </c>
      <c r="B663" s="122" t="str">
        <f t="shared" si="386"/>
        <v>Poste 084</v>
      </c>
      <c r="C663" s="135" t="s">
        <v>108</v>
      </c>
      <c r="D663" s="136"/>
      <c r="E663" s="136"/>
      <c r="F663" s="18"/>
      <c r="G663" s="137" t="e">
        <f>VLOOKUP(F663,Technicité,2,FALSE)</f>
        <v>#N/A</v>
      </c>
      <c r="H663" s="138"/>
      <c r="K663" s="118">
        <v>95.299999999999983</v>
      </c>
    </row>
    <row r="664" spans="1:11" x14ac:dyDescent="0.25">
      <c r="A664" s="121">
        <f t="shared" si="378"/>
        <v>95.4</v>
      </c>
      <c r="B664" s="122" t="str">
        <f t="shared" si="386"/>
        <v>Poste 084</v>
      </c>
      <c r="C664" s="135" t="s">
        <v>130</v>
      </c>
      <c r="D664" s="136"/>
      <c r="E664" s="136"/>
      <c r="F664" s="18"/>
      <c r="G664" s="137" t="e">
        <f>VLOOKUP(F664,Expertise,2,FALSE)</f>
        <v>#N/A</v>
      </c>
      <c r="H664" s="138"/>
      <c r="K664" s="118">
        <v>95.399999999999977</v>
      </c>
    </row>
    <row r="665" spans="1:11" x14ac:dyDescent="0.25">
      <c r="A665" s="121">
        <f t="shared" si="378"/>
        <v>95.5</v>
      </c>
      <c r="B665" s="122" t="str">
        <f t="shared" si="386"/>
        <v>Poste 084</v>
      </c>
      <c r="C665" s="141"/>
      <c r="D665" s="142"/>
      <c r="E665" s="142"/>
      <c r="F665" s="142"/>
      <c r="G665" s="143" t="e">
        <f t="shared" ref="G665" si="387">SUM(G662:G664)</f>
        <v>#N/A</v>
      </c>
      <c r="H665" s="138"/>
      <c r="K665" s="118">
        <v>95.499999999999972</v>
      </c>
    </row>
    <row r="666" spans="1:11" x14ac:dyDescent="0.25">
      <c r="A666" s="121">
        <f t="shared" si="378"/>
        <v>95.6</v>
      </c>
      <c r="B666" s="122" t="str">
        <f t="shared" si="386"/>
        <v>Poste 084</v>
      </c>
      <c r="C666" s="141"/>
      <c r="D666" s="142"/>
      <c r="E666" s="142"/>
      <c r="F666" s="142"/>
      <c r="G666" s="144"/>
      <c r="H666" s="138"/>
      <c r="K666" s="118">
        <v>95.599999999999966</v>
      </c>
    </row>
    <row r="667" spans="1:11" ht="23.25" x14ac:dyDescent="0.25">
      <c r="A667" s="121">
        <f t="shared" si="378"/>
        <v>96</v>
      </c>
      <c r="B667" s="122" t="e">
        <f t="shared" ref="B667" si="388">C667</f>
        <v>#N/A</v>
      </c>
      <c r="C667" s="123" t="e">
        <f>VLOOKUP(A667,Source!$A:$B,2,FALSE)</f>
        <v>#N/A</v>
      </c>
      <c r="D667" s="124"/>
      <c r="E667" s="124"/>
      <c r="F667" s="124"/>
      <c r="G667" s="124"/>
      <c r="H667" s="118" t="e">
        <f t="shared" ref="H667" si="389">SUM(G669:G671)</f>
        <v>#N/A</v>
      </c>
      <c r="K667" s="118">
        <v>96</v>
      </c>
    </row>
    <row r="668" spans="1:11" x14ac:dyDescent="0.25">
      <c r="A668" s="121">
        <f t="shared" si="378"/>
        <v>96.1</v>
      </c>
      <c r="B668" s="122" t="e">
        <f t="shared" ref="B668:B673" si="390">B667</f>
        <v>#N/A</v>
      </c>
      <c r="C668" s="127" t="s">
        <v>0</v>
      </c>
      <c r="D668" s="128"/>
      <c r="E668" s="128"/>
      <c r="F668" s="129" t="s">
        <v>1</v>
      </c>
      <c r="G668" s="130" t="s">
        <v>2</v>
      </c>
      <c r="H668" s="131"/>
      <c r="K668" s="118">
        <v>96.1</v>
      </c>
    </row>
    <row r="669" spans="1:11" x14ac:dyDescent="0.25">
      <c r="A669" s="121">
        <f t="shared" si="378"/>
        <v>96.2</v>
      </c>
      <c r="B669" s="122" t="e">
        <f t="shared" si="390"/>
        <v>#N/A</v>
      </c>
      <c r="C669" s="135" t="s">
        <v>107</v>
      </c>
      <c r="D669" s="136"/>
      <c r="E669" s="136"/>
      <c r="F669" s="18"/>
      <c r="G669" s="137" t="e">
        <f>VLOOKUP(F669,Autonomie,2,FALSE)</f>
        <v>#N/A</v>
      </c>
      <c r="H669" s="138"/>
      <c r="K669" s="118">
        <v>96.199999999999989</v>
      </c>
    </row>
    <row r="670" spans="1:11" x14ac:dyDescent="0.25">
      <c r="A670" s="121">
        <f t="shared" si="378"/>
        <v>96.3</v>
      </c>
      <c r="B670" s="122" t="e">
        <f t="shared" si="390"/>
        <v>#N/A</v>
      </c>
      <c r="C670" s="135" t="s">
        <v>108</v>
      </c>
      <c r="D670" s="136"/>
      <c r="E670" s="136"/>
      <c r="F670" s="18"/>
      <c r="G670" s="137" t="e">
        <f>VLOOKUP(F670,Technicité,2,FALSE)</f>
        <v>#N/A</v>
      </c>
      <c r="H670" s="138"/>
      <c r="K670" s="118">
        <v>96.299999999999983</v>
      </c>
    </row>
    <row r="671" spans="1:11" x14ac:dyDescent="0.25">
      <c r="A671" s="121">
        <f t="shared" si="378"/>
        <v>96.4</v>
      </c>
      <c r="B671" s="122" t="e">
        <f t="shared" si="390"/>
        <v>#N/A</v>
      </c>
      <c r="C671" s="135" t="s">
        <v>130</v>
      </c>
      <c r="D671" s="136"/>
      <c r="E671" s="136"/>
      <c r="F671" s="18"/>
      <c r="G671" s="137" t="e">
        <f>VLOOKUP(F671,Expertise,2,FALSE)</f>
        <v>#N/A</v>
      </c>
      <c r="H671" s="138"/>
      <c r="K671" s="118">
        <v>96.399999999999977</v>
      </c>
    </row>
    <row r="672" spans="1:11" x14ac:dyDescent="0.25">
      <c r="A672" s="121">
        <f t="shared" si="378"/>
        <v>96.5</v>
      </c>
      <c r="B672" s="122" t="e">
        <f t="shared" si="390"/>
        <v>#N/A</v>
      </c>
      <c r="C672" s="141"/>
      <c r="D672" s="142"/>
      <c r="E672" s="142"/>
      <c r="F672" s="142"/>
      <c r="G672" s="143" t="e">
        <f t="shared" ref="G672" si="391">SUM(G669:G671)</f>
        <v>#N/A</v>
      </c>
      <c r="H672" s="138"/>
      <c r="K672" s="118">
        <v>96.499999999999972</v>
      </c>
    </row>
    <row r="673" spans="1:11" x14ac:dyDescent="0.25">
      <c r="A673" s="121">
        <f t="shared" si="378"/>
        <v>96.6</v>
      </c>
      <c r="B673" s="122" t="e">
        <f t="shared" si="390"/>
        <v>#N/A</v>
      </c>
      <c r="C673" s="141"/>
      <c r="D673" s="142"/>
      <c r="E673" s="142"/>
      <c r="F673" s="142"/>
      <c r="G673" s="144"/>
      <c r="H673" s="138"/>
      <c r="K673" s="118">
        <v>96.599999999999966</v>
      </c>
    </row>
    <row r="674" spans="1:11" ht="23.25" x14ac:dyDescent="0.25">
      <c r="A674" s="121">
        <f t="shared" si="378"/>
        <v>97</v>
      </c>
      <c r="B674" s="122" t="str">
        <f t="shared" ref="B674" si="392">C674</f>
        <v>Poste 085</v>
      </c>
      <c r="C674" s="123" t="str">
        <f>VLOOKUP(A674,Source!$A:$B,2,FALSE)</f>
        <v>Poste 085</v>
      </c>
      <c r="D674" s="124"/>
      <c r="E674" s="124"/>
      <c r="F674" s="124"/>
      <c r="G674" s="124"/>
      <c r="H674" s="118" t="e">
        <f t="shared" ref="H674" si="393">SUM(G676:G678)</f>
        <v>#N/A</v>
      </c>
      <c r="K674" s="118">
        <v>97</v>
      </c>
    </row>
    <row r="675" spans="1:11" x14ac:dyDescent="0.25">
      <c r="A675" s="121">
        <f t="shared" si="378"/>
        <v>97.1</v>
      </c>
      <c r="B675" s="122" t="str">
        <f t="shared" ref="B675:B680" si="394">B674</f>
        <v>Poste 085</v>
      </c>
      <c r="C675" s="127" t="s">
        <v>0</v>
      </c>
      <c r="D675" s="128"/>
      <c r="E675" s="128"/>
      <c r="F675" s="129" t="s">
        <v>1</v>
      </c>
      <c r="G675" s="130" t="s">
        <v>2</v>
      </c>
      <c r="H675" s="131"/>
      <c r="K675" s="118">
        <v>97.1</v>
      </c>
    </row>
    <row r="676" spans="1:11" x14ac:dyDescent="0.25">
      <c r="A676" s="121">
        <f t="shared" si="378"/>
        <v>97.2</v>
      </c>
      <c r="B676" s="122" t="str">
        <f t="shared" si="394"/>
        <v>Poste 085</v>
      </c>
      <c r="C676" s="135" t="s">
        <v>107</v>
      </c>
      <c r="D676" s="136"/>
      <c r="E676" s="136"/>
      <c r="F676" s="18"/>
      <c r="G676" s="137" t="e">
        <f>VLOOKUP(F676,Autonomie,2,FALSE)</f>
        <v>#N/A</v>
      </c>
      <c r="H676" s="138"/>
      <c r="K676" s="118">
        <v>97.199999999999989</v>
      </c>
    </row>
    <row r="677" spans="1:11" x14ac:dyDescent="0.25">
      <c r="A677" s="121">
        <f t="shared" si="378"/>
        <v>97.3</v>
      </c>
      <c r="B677" s="122" t="str">
        <f t="shared" si="394"/>
        <v>Poste 085</v>
      </c>
      <c r="C677" s="135" t="s">
        <v>108</v>
      </c>
      <c r="D677" s="136"/>
      <c r="E677" s="136"/>
      <c r="F677" s="18"/>
      <c r="G677" s="137" t="e">
        <f>VLOOKUP(F677,Technicité,2,FALSE)</f>
        <v>#N/A</v>
      </c>
      <c r="H677" s="138"/>
      <c r="K677" s="118">
        <v>97.299999999999983</v>
      </c>
    </row>
    <row r="678" spans="1:11" x14ac:dyDescent="0.25">
      <c r="A678" s="121">
        <f t="shared" si="378"/>
        <v>97.4</v>
      </c>
      <c r="B678" s="122" t="str">
        <f t="shared" si="394"/>
        <v>Poste 085</v>
      </c>
      <c r="C678" s="135" t="s">
        <v>130</v>
      </c>
      <c r="D678" s="136"/>
      <c r="E678" s="136"/>
      <c r="F678" s="18"/>
      <c r="G678" s="137" t="e">
        <f>VLOOKUP(F678,Expertise,2,FALSE)</f>
        <v>#N/A</v>
      </c>
      <c r="H678" s="138"/>
      <c r="K678" s="118">
        <v>97.399999999999977</v>
      </c>
    </row>
    <row r="679" spans="1:11" x14ac:dyDescent="0.25">
      <c r="A679" s="121">
        <f t="shared" si="378"/>
        <v>97.5</v>
      </c>
      <c r="B679" s="122" t="str">
        <f t="shared" si="394"/>
        <v>Poste 085</v>
      </c>
      <c r="C679" s="141"/>
      <c r="D679" s="142"/>
      <c r="E679" s="142"/>
      <c r="F679" s="142"/>
      <c r="G679" s="143" t="e">
        <f t="shared" ref="G679" si="395">SUM(G676:G678)</f>
        <v>#N/A</v>
      </c>
      <c r="H679" s="138"/>
      <c r="K679" s="118">
        <v>97.499999999999972</v>
      </c>
    </row>
    <row r="680" spans="1:11" x14ac:dyDescent="0.25">
      <c r="A680" s="121">
        <f t="shared" si="378"/>
        <v>97.6</v>
      </c>
      <c r="B680" s="122" t="str">
        <f t="shared" si="394"/>
        <v>Poste 085</v>
      </c>
      <c r="C680" s="141"/>
      <c r="D680" s="142"/>
      <c r="E680" s="142"/>
      <c r="F680" s="142"/>
      <c r="G680" s="144"/>
      <c r="H680" s="138"/>
      <c r="K680" s="118">
        <v>97.599999999999966</v>
      </c>
    </row>
    <row r="681" spans="1:11" ht="23.25" x14ac:dyDescent="0.25">
      <c r="A681" s="121">
        <f t="shared" si="378"/>
        <v>98</v>
      </c>
      <c r="B681" s="122" t="str">
        <f t="shared" ref="B681" si="396">C681</f>
        <v>Poste 086</v>
      </c>
      <c r="C681" s="123" t="str">
        <f>VLOOKUP(A681,Source!$A:$B,2,FALSE)</f>
        <v>Poste 086</v>
      </c>
      <c r="D681" s="124"/>
      <c r="E681" s="124"/>
      <c r="F681" s="124"/>
      <c r="G681" s="124"/>
      <c r="H681" s="118" t="e">
        <f t="shared" ref="H681" si="397">SUM(G683:G685)</f>
        <v>#N/A</v>
      </c>
      <c r="K681" s="118">
        <v>98</v>
      </c>
    </row>
    <row r="682" spans="1:11" x14ac:dyDescent="0.25">
      <c r="A682" s="121">
        <f t="shared" si="378"/>
        <v>98.1</v>
      </c>
      <c r="B682" s="122" t="str">
        <f t="shared" ref="B682:B687" si="398">B681</f>
        <v>Poste 086</v>
      </c>
      <c r="C682" s="127" t="s">
        <v>0</v>
      </c>
      <c r="D682" s="128"/>
      <c r="E682" s="128"/>
      <c r="F682" s="129" t="s">
        <v>1</v>
      </c>
      <c r="G682" s="130" t="s">
        <v>2</v>
      </c>
      <c r="H682" s="131"/>
      <c r="K682" s="118">
        <v>98.1</v>
      </c>
    </row>
    <row r="683" spans="1:11" x14ac:dyDescent="0.25">
      <c r="A683" s="121">
        <f t="shared" si="378"/>
        <v>98.2</v>
      </c>
      <c r="B683" s="122" t="str">
        <f t="shared" si="398"/>
        <v>Poste 086</v>
      </c>
      <c r="C683" s="135" t="s">
        <v>107</v>
      </c>
      <c r="D683" s="136"/>
      <c r="E683" s="136"/>
      <c r="F683" s="18"/>
      <c r="G683" s="137" t="e">
        <f>VLOOKUP(F683,Autonomie,2,FALSE)</f>
        <v>#N/A</v>
      </c>
      <c r="H683" s="138"/>
      <c r="K683" s="118">
        <v>98.199999999999989</v>
      </c>
    </row>
    <row r="684" spans="1:11" x14ac:dyDescent="0.25">
      <c r="A684" s="121">
        <f t="shared" si="378"/>
        <v>98.3</v>
      </c>
      <c r="B684" s="122" t="str">
        <f t="shared" si="398"/>
        <v>Poste 086</v>
      </c>
      <c r="C684" s="135" t="s">
        <v>108</v>
      </c>
      <c r="D684" s="136"/>
      <c r="E684" s="136"/>
      <c r="F684" s="18"/>
      <c r="G684" s="137" t="e">
        <f>VLOOKUP(F684,Technicité,2,FALSE)</f>
        <v>#N/A</v>
      </c>
      <c r="H684" s="138"/>
      <c r="K684" s="118">
        <v>98.299999999999983</v>
      </c>
    </row>
    <row r="685" spans="1:11" x14ac:dyDescent="0.25">
      <c r="A685" s="121">
        <f t="shared" si="378"/>
        <v>98.4</v>
      </c>
      <c r="B685" s="122" t="str">
        <f t="shared" si="398"/>
        <v>Poste 086</v>
      </c>
      <c r="C685" s="135" t="s">
        <v>130</v>
      </c>
      <c r="D685" s="136"/>
      <c r="E685" s="136"/>
      <c r="F685" s="18"/>
      <c r="G685" s="137" t="e">
        <f>VLOOKUP(F685,Expertise,2,FALSE)</f>
        <v>#N/A</v>
      </c>
      <c r="H685" s="138"/>
      <c r="K685" s="118">
        <v>98.399999999999977</v>
      </c>
    </row>
    <row r="686" spans="1:11" x14ac:dyDescent="0.25">
      <c r="A686" s="121">
        <f t="shared" si="378"/>
        <v>98.5</v>
      </c>
      <c r="B686" s="122" t="str">
        <f t="shared" si="398"/>
        <v>Poste 086</v>
      </c>
      <c r="C686" s="141"/>
      <c r="D686" s="142"/>
      <c r="E686" s="142"/>
      <c r="F686" s="142"/>
      <c r="G686" s="143" t="e">
        <f t="shared" ref="G686" si="399">SUM(G683:G685)</f>
        <v>#N/A</v>
      </c>
      <c r="H686" s="138"/>
      <c r="K686" s="118">
        <v>98.499999999999972</v>
      </c>
    </row>
    <row r="687" spans="1:11" x14ac:dyDescent="0.25">
      <c r="A687" s="121">
        <f t="shared" si="378"/>
        <v>98.6</v>
      </c>
      <c r="B687" s="122" t="str">
        <f t="shared" si="398"/>
        <v>Poste 086</v>
      </c>
      <c r="C687" s="141"/>
      <c r="D687" s="142"/>
      <c r="E687" s="142"/>
      <c r="F687" s="142"/>
      <c r="G687" s="144"/>
      <c r="H687" s="138"/>
      <c r="K687" s="118">
        <v>98.599999999999966</v>
      </c>
    </row>
    <row r="688" spans="1:11" ht="23.25" x14ac:dyDescent="0.25">
      <c r="A688" s="121">
        <f t="shared" si="378"/>
        <v>99</v>
      </c>
      <c r="B688" s="122" t="str">
        <f t="shared" ref="B688" si="400">C688</f>
        <v>Poste 087</v>
      </c>
      <c r="C688" s="123" t="str">
        <f>VLOOKUP(A688,Source!$A:$B,2,FALSE)</f>
        <v>Poste 087</v>
      </c>
      <c r="D688" s="124"/>
      <c r="E688" s="124"/>
      <c r="F688" s="124"/>
      <c r="G688" s="124"/>
      <c r="H688" s="118" t="e">
        <f t="shared" ref="H688" si="401">SUM(G690:G692)</f>
        <v>#N/A</v>
      </c>
      <c r="K688" s="118">
        <v>99</v>
      </c>
    </row>
    <row r="689" spans="1:11" x14ac:dyDescent="0.25">
      <c r="A689" s="121">
        <f t="shared" si="378"/>
        <v>99.1</v>
      </c>
      <c r="B689" s="122" t="str">
        <f t="shared" ref="B689:B694" si="402">B688</f>
        <v>Poste 087</v>
      </c>
      <c r="C689" s="127" t="s">
        <v>0</v>
      </c>
      <c r="D689" s="128"/>
      <c r="E689" s="128"/>
      <c r="F689" s="129" t="s">
        <v>1</v>
      </c>
      <c r="G689" s="130" t="s">
        <v>2</v>
      </c>
      <c r="H689" s="131"/>
      <c r="K689" s="118">
        <v>99.1</v>
      </c>
    </row>
    <row r="690" spans="1:11" x14ac:dyDescent="0.25">
      <c r="A690" s="121">
        <f t="shared" si="378"/>
        <v>99.2</v>
      </c>
      <c r="B690" s="122" t="str">
        <f t="shared" si="402"/>
        <v>Poste 087</v>
      </c>
      <c r="C690" s="135" t="s">
        <v>107</v>
      </c>
      <c r="D690" s="136"/>
      <c r="E690" s="136"/>
      <c r="F690" s="18"/>
      <c r="G690" s="137" t="e">
        <f>VLOOKUP(F690,Autonomie,2,FALSE)</f>
        <v>#N/A</v>
      </c>
      <c r="H690" s="138"/>
      <c r="K690" s="118">
        <v>99.199999999999989</v>
      </c>
    </row>
    <row r="691" spans="1:11" x14ac:dyDescent="0.25">
      <c r="A691" s="121">
        <f t="shared" si="378"/>
        <v>99.3</v>
      </c>
      <c r="B691" s="122" t="str">
        <f t="shared" si="402"/>
        <v>Poste 087</v>
      </c>
      <c r="C691" s="135" t="s">
        <v>108</v>
      </c>
      <c r="D691" s="136"/>
      <c r="E691" s="136"/>
      <c r="F691" s="18"/>
      <c r="G691" s="137" t="e">
        <f>VLOOKUP(F691,Technicité,2,FALSE)</f>
        <v>#N/A</v>
      </c>
      <c r="H691" s="138"/>
      <c r="K691" s="118">
        <v>99.299999999999983</v>
      </c>
    </row>
    <row r="692" spans="1:11" x14ac:dyDescent="0.25">
      <c r="A692" s="121">
        <f t="shared" si="378"/>
        <v>99.4</v>
      </c>
      <c r="B692" s="122" t="str">
        <f t="shared" si="402"/>
        <v>Poste 087</v>
      </c>
      <c r="C692" s="135" t="s">
        <v>130</v>
      </c>
      <c r="D692" s="136"/>
      <c r="E692" s="136"/>
      <c r="F692" s="18"/>
      <c r="G692" s="137" t="e">
        <f>VLOOKUP(F692,Expertise,2,FALSE)</f>
        <v>#N/A</v>
      </c>
      <c r="H692" s="138"/>
      <c r="K692" s="118">
        <v>99.399999999999977</v>
      </c>
    </row>
    <row r="693" spans="1:11" x14ac:dyDescent="0.25">
      <c r="A693" s="121">
        <f t="shared" si="378"/>
        <v>99.5</v>
      </c>
      <c r="B693" s="122" t="str">
        <f t="shared" si="402"/>
        <v>Poste 087</v>
      </c>
      <c r="C693" s="141"/>
      <c r="D693" s="142"/>
      <c r="E693" s="142"/>
      <c r="F693" s="142"/>
      <c r="G693" s="143" t="e">
        <f t="shared" ref="G693" si="403">SUM(G690:G692)</f>
        <v>#N/A</v>
      </c>
      <c r="H693" s="138"/>
      <c r="K693" s="118">
        <v>99.499999999999972</v>
      </c>
    </row>
    <row r="694" spans="1:11" x14ac:dyDescent="0.25">
      <c r="A694" s="121">
        <f t="shared" si="378"/>
        <v>99.6</v>
      </c>
      <c r="B694" s="122" t="str">
        <f t="shared" si="402"/>
        <v>Poste 087</v>
      </c>
      <c r="C694" s="141"/>
      <c r="D694" s="142"/>
      <c r="E694" s="142"/>
      <c r="F694" s="142"/>
      <c r="G694" s="144"/>
      <c r="H694" s="138"/>
      <c r="K694" s="118">
        <v>99.599999999999966</v>
      </c>
    </row>
    <row r="695" spans="1:11" ht="23.25" x14ac:dyDescent="0.25">
      <c r="A695" s="121">
        <f t="shared" si="378"/>
        <v>100</v>
      </c>
      <c r="B695" s="122" t="str">
        <f t="shared" ref="B695" si="404">C695</f>
        <v>Poste 088</v>
      </c>
      <c r="C695" s="123" t="str">
        <f>VLOOKUP(A695,Source!$A:$B,2,FALSE)</f>
        <v>Poste 088</v>
      </c>
      <c r="D695" s="124"/>
      <c r="E695" s="124"/>
      <c r="F695" s="124"/>
      <c r="G695" s="124"/>
      <c r="H695" s="118" t="e">
        <f t="shared" ref="H695" si="405">SUM(G697:G699)</f>
        <v>#N/A</v>
      </c>
      <c r="K695" s="118">
        <v>100</v>
      </c>
    </row>
    <row r="696" spans="1:11" x14ac:dyDescent="0.25">
      <c r="A696" s="121">
        <f t="shared" si="378"/>
        <v>100.1</v>
      </c>
      <c r="B696" s="122" t="str">
        <f t="shared" ref="B696:B701" si="406">B695</f>
        <v>Poste 088</v>
      </c>
      <c r="C696" s="127" t="s">
        <v>0</v>
      </c>
      <c r="D696" s="128"/>
      <c r="E696" s="128"/>
      <c r="F696" s="129" t="s">
        <v>1</v>
      </c>
      <c r="G696" s="130" t="s">
        <v>2</v>
      </c>
      <c r="H696" s="131"/>
      <c r="K696" s="118">
        <v>100.1</v>
      </c>
    </row>
    <row r="697" spans="1:11" x14ac:dyDescent="0.25">
      <c r="A697" s="121">
        <f t="shared" si="378"/>
        <v>100.2</v>
      </c>
      <c r="B697" s="122" t="str">
        <f t="shared" si="406"/>
        <v>Poste 088</v>
      </c>
      <c r="C697" s="135" t="s">
        <v>107</v>
      </c>
      <c r="D697" s="136"/>
      <c r="E697" s="136"/>
      <c r="F697" s="18"/>
      <c r="G697" s="137" t="e">
        <f>VLOOKUP(F697,Autonomie,2,FALSE)</f>
        <v>#N/A</v>
      </c>
      <c r="H697" s="138"/>
      <c r="K697" s="118">
        <v>100.19999999999999</v>
      </c>
    </row>
    <row r="698" spans="1:11" x14ac:dyDescent="0.25">
      <c r="A698" s="121">
        <f t="shared" si="378"/>
        <v>100.3</v>
      </c>
      <c r="B698" s="122" t="str">
        <f t="shared" si="406"/>
        <v>Poste 088</v>
      </c>
      <c r="C698" s="135" t="s">
        <v>108</v>
      </c>
      <c r="D698" s="136"/>
      <c r="E698" s="136"/>
      <c r="F698" s="18"/>
      <c r="G698" s="137" t="e">
        <f>VLOOKUP(F698,Technicité,2,FALSE)</f>
        <v>#N/A</v>
      </c>
      <c r="H698" s="138"/>
      <c r="K698" s="118">
        <v>100.29999999999998</v>
      </c>
    </row>
    <row r="699" spans="1:11" x14ac:dyDescent="0.25">
      <c r="A699" s="121">
        <f t="shared" si="378"/>
        <v>100.4</v>
      </c>
      <c r="B699" s="122" t="str">
        <f t="shared" si="406"/>
        <v>Poste 088</v>
      </c>
      <c r="C699" s="135" t="s">
        <v>130</v>
      </c>
      <c r="D699" s="136"/>
      <c r="E699" s="136"/>
      <c r="F699" s="18"/>
      <c r="G699" s="137" t="e">
        <f>VLOOKUP(F699,Expertise,2,FALSE)</f>
        <v>#N/A</v>
      </c>
      <c r="H699" s="138"/>
      <c r="K699" s="118">
        <v>100.39999999999998</v>
      </c>
    </row>
    <row r="700" spans="1:11" x14ac:dyDescent="0.25">
      <c r="A700" s="121">
        <f t="shared" si="378"/>
        <v>100.5</v>
      </c>
      <c r="B700" s="122" t="str">
        <f t="shared" si="406"/>
        <v>Poste 088</v>
      </c>
      <c r="C700" s="141"/>
      <c r="D700" s="142"/>
      <c r="E700" s="142"/>
      <c r="F700" s="142"/>
      <c r="G700" s="143" t="e">
        <f t="shared" ref="G700" si="407">SUM(G697:G699)</f>
        <v>#N/A</v>
      </c>
      <c r="H700" s="138"/>
      <c r="K700" s="118">
        <v>100.49999999999997</v>
      </c>
    </row>
    <row r="701" spans="1:11" x14ac:dyDescent="0.25">
      <c r="A701" s="121">
        <f t="shared" si="378"/>
        <v>100.6</v>
      </c>
      <c r="B701" s="122" t="str">
        <f t="shared" si="406"/>
        <v>Poste 088</v>
      </c>
      <c r="C701" s="141"/>
      <c r="D701" s="142"/>
      <c r="E701" s="142"/>
      <c r="F701" s="142"/>
      <c r="G701" s="144"/>
      <c r="H701" s="138"/>
      <c r="K701" s="118">
        <v>100.59999999999997</v>
      </c>
    </row>
    <row r="702" spans="1:11" ht="23.25" x14ac:dyDescent="0.25">
      <c r="A702" s="121">
        <f t="shared" si="378"/>
        <v>101</v>
      </c>
      <c r="B702" s="122" t="e">
        <f t="shared" ref="B702" si="408">C702</f>
        <v>#N/A</v>
      </c>
      <c r="C702" s="123" t="e">
        <f>VLOOKUP(A702,Source!$A:$B,2,FALSE)</f>
        <v>#N/A</v>
      </c>
      <c r="D702" s="124"/>
      <c r="E702" s="124"/>
      <c r="F702" s="124"/>
      <c r="G702" s="124"/>
      <c r="H702" s="118" t="e">
        <f t="shared" ref="H702" si="409">SUM(G704:G706)</f>
        <v>#N/A</v>
      </c>
      <c r="K702" s="118">
        <v>101</v>
      </c>
    </row>
    <row r="703" spans="1:11" x14ac:dyDescent="0.25">
      <c r="A703" s="121">
        <f t="shared" si="378"/>
        <v>101.1</v>
      </c>
      <c r="B703" s="122" t="e">
        <f t="shared" ref="B703:B708" si="410">B702</f>
        <v>#N/A</v>
      </c>
      <c r="C703" s="127" t="s">
        <v>0</v>
      </c>
      <c r="D703" s="128"/>
      <c r="E703" s="128"/>
      <c r="F703" s="129" t="s">
        <v>1</v>
      </c>
      <c r="G703" s="130" t="s">
        <v>2</v>
      </c>
      <c r="H703" s="131"/>
      <c r="K703" s="118">
        <v>101.1</v>
      </c>
    </row>
    <row r="704" spans="1:11" x14ac:dyDescent="0.25">
      <c r="A704" s="121">
        <f t="shared" si="378"/>
        <v>101.2</v>
      </c>
      <c r="B704" s="122" t="e">
        <f t="shared" si="410"/>
        <v>#N/A</v>
      </c>
      <c r="C704" s="135" t="s">
        <v>107</v>
      </c>
      <c r="D704" s="136"/>
      <c r="E704" s="136"/>
      <c r="F704" s="18"/>
      <c r="G704" s="137" t="e">
        <f>VLOOKUP(F704,Autonomie,2,FALSE)</f>
        <v>#N/A</v>
      </c>
      <c r="H704" s="138"/>
      <c r="K704" s="118">
        <v>101.19999999999999</v>
      </c>
    </row>
    <row r="705" spans="1:11" x14ac:dyDescent="0.25">
      <c r="A705" s="121">
        <f t="shared" si="378"/>
        <v>101.3</v>
      </c>
      <c r="B705" s="122" t="e">
        <f t="shared" si="410"/>
        <v>#N/A</v>
      </c>
      <c r="C705" s="135" t="s">
        <v>108</v>
      </c>
      <c r="D705" s="136"/>
      <c r="E705" s="136"/>
      <c r="F705" s="18"/>
      <c r="G705" s="137" t="e">
        <f>VLOOKUP(F705,Technicité,2,FALSE)</f>
        <v>#N/A</v>
      </c>
      <c r="H705" s="138"/>
      <c r="K705" s="118">
        <v>101.29999999999998</v>
      </c>
    </row>
    <row r="706" spans="1:11" x14ac:dyDescent="0.25">
      <c r="A706" s="121">
        <f t="shared" si="378"/>
        <v>101.4</v>
      </c>
      <c r="B706" s="122" t="e">
        <f t="shared" si="410"/>
        <v>#N/A</v>
      </c>
      <c r="C706" s="135" t="s">
        <v>130</v>
      </c>
      <c r="D706" s="136"/>
      <c r="E706" s="136"/>
      <c r="F706" s="18"/>
      <c r="G706" s="137" t="e">
        <f>VLOOKUP(F706,Expertise,2,FALSE)</f>
        <v>#N/A</v>
      </c>
      <c r="H706" s="138"/>
      <c r="K706" s="118">
        <v>101.39999999999998</v>
      </c>
    </row>
    <row r="707" spans="1:11" x14ac:dyDescent="0.25">
      <c r="A707" s="121">
        <f t="shared" si="378"/>
        <v>101.5</v>
      </c>
      <c r="B707" s="122" t="e">
        <f t="shared" si="410"/>
        <v>#N/A</v>
      </c>
      <c r="C707" s="141"/>
      <c r="D707" s="142"/>
      <c r="E707" s="142"/>
      <c r="F707" s="142"/>
      <c r="G707" s="143" t="e">
        <f t="shared" ref="G707" si="411">SUM(G704:G706)</f>
        <v>#N/A</v>
      </c>
      <c r="H707" s="138"/>
      <c r="K707" s="118">
        <v>101.49999999999997</v>
      </c>
    </row>
    <row r="708" spans="1:11" x14ac:dyDescent="0.25">
      <c r="A708" s="121">
        <f t="shared" si="378"/>
        <v>101.6</v>
      </c>
      <c r="B708" s="122" t="e">
        <f t="shared" si="410"/>
        <v>#N/A</v>
      </c>
      <c r="C708" s="141"/>
      <c r="D708" s="142"/>
      <c r="E708" s="142"/>
      <c r="F708" s="142"/>
      <c r="G708" s="144"/>
      <c r="H708" s="138"/>
      <c r="K708" s="118">
        <v>101.59999999999997</v>
      </c>
    </row>
  </sheetData>
  <sheetProtection sort="0" autoFilter="0" pivotTables="0"/>
  <autoFilter ref="A1:C708"/>
  <pageMargins left="0.70000000000000007" right="0.70000000000000007" top="0.75" bottom="0.75" header="0.30000000000000004" footer="0.30000000000000004"/>
  <pageSetup paperSize="9" orientation="portrait" horizontalDpi="4294967293"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Menus_déroulants!$A$2:$A$5</xm:f>
          </x14:formula1>
          <xm:sqref>F4 F11 F18 F25 F32 F39 F46 F53 F60 F67 F74 F81 F88 F95 F102 F109 F116 F123 F130 F137 F144 F151 F158 F165 F172 F179 F186 F193 F200 F207 F214 F221 F228 F235 F242 F249 F256 F263 F270 F277 F284 F291 F298 F305 F312 F319 F326 F333 F340 F347 F354 F361 F368 F375 F382 F389 F396 F403 F410 F417 F424 F431 F438 F445 F452 F459 F466 F473 F480 F487 F494 F501 F508 F515 F522 F529 F536 F543 F550 F557 F564 F571 F578 F585 F592 F599 F606 F613 F620 F627 F634 F641 F648 F655 F662 F669 F676 F683 F690 F697 F704</xm:sqref>
        </x14:dataValidation>
        <x14:dataValidation type="list" allowBlank="1" showInputMessage="1" showErrorMessage="1">
          <x14:formula1>
            <xm:f>Menus_déroulants!$A$8:$A$11</xm:f>
          </x14:formula1>
          <xm:sqref>F5 F12 F19 F26 F33 F40 F47 F54 F61 F68 F75 F82 F89 F96 F103 F110 F117 F124 F131 F138 F145 F152 F159 F166 F173 F180 F187 F194 F201 F208 F215 F222 F229 F236 F243 F250 F257 F264 F271 F278 F285 F292 F299 F306 F313 F320 F327 F334 F341 F348 F355 F362 F369 F376 F383 F390 F397 F404 F411 F418 F425 F432 F439 F446 F453 F460 F467 F474 F481 F488 F495 F502 F509 F516 F523 F530 F537 F544 F551 F558 F565 F572 F579 F586 F593 F600 F607 F614 F621 F628 F635 F642 F649 F656 F663 F670 F677 F684 F691 F698 F705</xm:sqref>
        </x14:dataValidation>
        <x14:dataValidation type="list" allowBlank="1" showInputMessage="1" showErrorMessage="1">
          <x14:formula1>
            <xm:f>Menus_déroulants!$A$14:$A$17</xm:f>
          </x14:formula1>
          <xm:sqref>F6:F7 F13:F14 F20:F21 F27:F28 F34:F35 F41:F42 F48:F49 F55:F56 F62:F63 F69:F70 F76:F77 F83:F84 F90:F91 F97:F98 F104:F105 F111:F112 F118:F119 F125:F126 F132:F133 F139:F140 F146:F147 F153:F154 F160:F161 F167:F168 F174:F175 F181:F182 F188:F189 F195:F196 F202:F203 F209:F210 F216:F217 F223:F224 F230:F231 F237:F238 F244:F245 F251:F252 F258:F259 F265:F266 F272:F273 F279:F280 F286:F287 F293:F294 F300:F301 F307:F308 F314:F315 F321:F322 F328:F329 F335:F336 F342:F343 F349:F350 F356:F357 F363:F364 F370:F371 F377:F378 F384:F385 F391:F392 F398:F399 F405:F406 F412:F413 F419:F420 F426:F427 F433:F434 F440:F441 F447:F448 F454:F455 F461:F462 F468:F469 F475:F476 F482:F483 F489:F490 F496:F497 F503:F504 F510:F511 F517:F518 F524:F525 F531:F532 F538:F539 F545:F546 F552:F553 F559:F560 F566:F567 F573:F574 F580:F581 F587:F588 F594:F595 F601:F602 F608:F609 F615:F616 F622:F623 F629:F630 F636:F637 F643:F644 F650:F651 F657:F658 F664:F665 F671:F672 F678:F679 F685:F686 F692:F693 F699:F700 F706:F707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M607"/>
  <sheetViews>
    <sheetView zoomScale="70" zoomScaleNormal="70" workbookViewId="0">
      <selection activeCell="B1" sqref="B1"/>
    </sheetView>
  </sheetViews>
  <sheetFormatPr baseColWidth="10" defaultColWidth="14.85546875" defaultRowHeight="18.75" outlineLevelRow="1" x14ac:dyDescent="0.3"/>
  <cols>
    <col min="1" max="1" width="0.7109375" style="69" customWidth="1"/>
    <col min="2" max="2" width="10.5703125" style="69" customWidth="1"/>
    <col min="3" max="3" width="45.85546875" style="70" customWidth="1"/>
    <col min="4" max="4" width="59.5703125" style="71" customWidth="1"/>
    <col min="5" max="5" width="77.42578125" style="71" customWidth="1"/>
    <col min="6" max="6" width="67.28515625" style="71" customWidth="1"/>
    <col min="7" max="7" width="16.42578125" style="71" customWidth="1"/>
    <col min="8" max="8" width="14.85546875" style="60" customWidth="1"/>
    <col min="9" max="11" width="14.85546875" style="52"/>
    <col min="12" max="13" width="14.85546875" style="82"/>
    <col min="14" max="16384" width="14.85546875" style="52"/>
  </cols>
  <sheetData>
    <row r="1" spans="1:39" x14ac:dyDescent="0.3">
      <c r="B1" s="72" t="s">
        <v>9</v>
      </c>
    </row>
    <row r="2" spans="1:39" s="53" customFormat="1" ht="23.25" x14ac:dyDescent="0.25">
      <c r="A2" s="44">
        <f>_xlfn.NUMBERVALUE(K2)</f>
        <v>1</v>
      </c>
      <c r="B2" s="68" t="str">
        <f>C2</f>
        <v>Poste 001</v>
      </c>
      <c r="C2" s="35" t="str">
        <f>VLOOKUP(A2,Source!$A:$B,2,FALSE)</f>
        <v>Poste 001</v>
      </c>
      <c r="D2" s="31"/>
      <c r="E2" s="31"/>
      <c r="F2" s="31"/>
      <c r="G2" s="31"/>
      <c r="H2" s="54">
        <f>SUM(G4:G5)</f>
        <v>3</v>
      </c>
      <c r="K2" s="54">
        <v>1</v>
      </c>
      <c r="L2" s="83"/>
      <c r="M2" s="83"/>
    </row>
    <row r="3" spans="1:39" s="55" customFormat="1" outlineLevel="1" x14ac:dyDescent="0.25">
      <c r="A3" s="44">
        <f t="shared" ref="A3:A66" si="0">_xlfn.NUMBERVALUE(K3)</f>
        <v>1.1000000000000001</v>
      </c>
      <c r="B3" s="68" t="str">
        <f>B2</f>
        <v>Poste 001</v>
      </c>
      <c r="C3" s="19" t="s">
        <v>0</v>
      </c>
      <c r="D3" s="19"/>
      <c r="E3" s="19"/>
      <c r="F3" s="20" t="s">
        <v>1</v>
      </c>
      <c r="G3" s="21" t="s">
        <v>2</v>
      </c>
      <c r="H3" s="47"/>
      <c r="I3" s="48"/>
      <c r="J3" s="48"/>
      <c r="K3" s="54">
        <v>1.1000000000000001</v>
      </c>
      <c r="L3" s="84"/>
      <c r="M3" s="84"/>
      <c r="N3" s="48"/>
      <c r="O3" s="48"/>
      <c r="P3" s="48"/>
      <c r="Q3" s="48"/>
      <c r="R3" s="48"/>
      <c r="S3" s="48"/>
      <c r="T3" s="48"/>
      <c r="U3" s="48"/>
      <c r="V3" s="48"/>
      <c r="W3" s="48"/>
      <c r="X3" s="48"/>
      <c r="Y3" s="48"/>
      <c r="Z3" s="48"/>
      <c r="AA3" s="48"/>
      <c r="AB3" s="48"/>
      <c r="AC3" s="48"/>
      <c r="AD3" s="48"/>
      <c r="AE3" s="48"/>
      <c r="AF3" s="48"/>
      <c r="AG3" s="48"/>
      <c r="AH3" s="48"/>
      <c r="AI3" s="48"/>
    </row>
    <row r="4" spans="1:39" s="56" customFormat="1" outlineLevel="1" x14ac:dyDescent="0.25">
      <c r="A4" s="44">
        <f t="shared" si="0"/>
        <v>1.2</v>
      </c>
      <c r="B4" s="68" t="str">
        <f t="shared" ref="B4:B7" si="1">B3</f>
        <v>Poste 001</v>
      </c>
      <c r="C4" s="22" t="s">
        <v>131</v>
      </c>
      <c r="D4" s="23"/>
      <c r="E4" s="23"/>
      <c r="F4" s="18" t="s">
        <v>118</v>
      </c>
      <c r="G4" s="24">
        <f>VLOOKUP(F4,Exposition,2,FALSE)</f>
        <v>1</v>
      </c>
      <c r="H4" s="45"/>
      <c r="I4" s="49"/>
      <c r="J4" s="49"/>
      <c r="K4" s="54">
        <v>1.2</v>
      </c>
      <c r="L4" s="85"/>
      <c r="M4" s="85"/>
      <c r="N4" s="49"/>
      <c r="O4" s="49"/>
      <c r="P4" s="49"/>
      <c r="Q4" s="49"/>
      <c r="R4" s="49"/>
      <c r="S4" s="49"/>
      <c r="T4" s="49"/>
      <c r="U4" s="49"/>
      <c r="V4" s="49"/>
      <c r="W4" s="49"/>
      <c r="X4" s="49"/>
      <c r="Y4" s="49"/>
      <c r="Z4" s="49"/>
      <c r="AA4" s="49"/>
      <c r="AB4" s="49"/>
      <c r="AC4" s="49"/>
      <c r="AD4" s="49"/>
      <c r="AE4" s="49"/>
      <c r="AF4" s="49"/>
      <c r="AG4" s="49"/>
      <c r="AH4" s="49"/>
      <c r="AI4" s="49"/>
    </row>
    <row r="5" spans="1:39" s="56" customFormat="1" ht="71.25" customHeight="1" outlineLevel="1" x14ac:dyDescent="0.25">
      <c r="A5" s="44">
        <f t="shared" si="0"/>
        <v>1.3</v>
      </c>
      <c r="B5" s="68" t="str">
        <f t="shared" si="1"/>
        <v>Poste 001</v>
      </c>
      <c r="C5" s="22" t="s">
        <v>132</v>
      </c>
      <c r="D5" s="23"/>
      <c r="E5" s="23"/>
      <c r="F5" s="18" t="s">
        <v>119</v>
      </c>
      <c r="G5" s="24">
        <f>VLOOKUP(F5,Complexité,2,FALSE)</f>
        <v>2</v>
      </c>
      <c r="H5" s="45"/>
      <c r="I5" s="49"/>
      <c r="J5" s="49"/>
      <c r="K5" s="54">
        <v>1.3</v>
      </c>
      <c r="L5" s="85"/>
      <c r="M5" s="85"/>
      <c r="N5" s="49"/>
      <c r="O5" s="49"/>
      <c r="P5" s="49"/>
      <c r="Q5" s="49"/>
      <c r="R5" s="49"/>
      <c r="S5" s="49"/>
      <c r="T5" s="49"/>
      <c r="U5" s="49"/>
      <c r="V5" s="49"/>
      <c r="W5" s="49"/>
      <c r="X5" s="49"/>
      <c r="Y5" s="49"/>
      <c r="Z5" s="49"/>
      <c r="AA5" s="49"/>
      <c r="AB5" s="49"/>
      <c r="AC5" s="49"/>
      <c r="AD5" s="49"/>
      <c r="AE5" s="49"/>
      <c r="AF5" s="49"/>
      <c r="AG5" s="49"/>
      <c r="AH5" s="49"/>
      <c r="AI5" s="49"/>
    </row>
    <row r="6" spans="1:39" outlineLevel="1" x14ac:dyDescent="0.3">
      <c r="A6" s="44">
        <f t="shared" si="0"/>
        <v>1.4</v>
      </c>
      <c r="B6" s="68" t="str">
        <f t="shared" si="1"/>
        <v>Poste 001</v>
      </c>
      <c r="C6" s="34"/>
      <c r="D6" s="26"/>
      <c r="E6" s="26"/>
      <c r="F6" s="26"/>
      <c r="G6" s="27">
        <f>SUM(G4:G5)</f>
        <v>3</v>
      </c>
      <c r="H6" s="57"/>
      <c r="I6" s="58"/>
      <c r="K6" s="54">
        <v>1.4000000000000004</v>
      </c>
    </row>
    <row r="7" spans="1:39" outlineLevel="1" x14ac:dyDescent="0.3">
      <c r="A7" s="44">
        <f t="shared" si="0"/>
        <v>1.5</v>
      </c>
      <c r="B7" s="68" t="str">
        <f t="shared" si="1"/>
        <v>Poste 001</v>
      </c>
      <c r="C7" s="34"/>
      <c r="D7" s="26"/>
      <c r="E7" s="26"/>
      <c r="F7" s="26"/>
      <c r="G7" s="26"/>
      <c r="H7" s="57"/>
      <c r="I7" s="59"/>
      <c r="J7" s="51"/>
      <c r="K7" s="54">
        <v>1.5000000000000004</v>
      </c>
      <c r="L7" s="86"/>
      <c r="M7" s="86"/>
      <c r="N7" s="51"/>
      <c r="O7" s="51"/>
      <c r="P7" s="51"/>
      <c r="Q7" s="51"/>
      <c r="R7" s="51"/>
      <c r="S7" s="51"/>
      <c r="T7" s="51"/>
      <c r="U7" s="51"/>
      <c r="V7" s="51"/>
      <c r="W7" s="51"/>
      <c r="X7" s="51"/>
      <c r="Y7" s="51"/>
      <c r="Z7" s="51"/>
      <c r="AA7" s="51"/>
      <c r="AB7" s="51"/>
      <c r="AC7" s="51"/>
      <c r="AD7" s="51"/>
      <c r="AE7" s="51"/>
      <c r="AF7" s="51"/>
      <c r="AG7" s="51"/>
      <c r="AH7" s="51"/>
      <c r="AI7" s="51"/>
      <c r="AJ7" s="51"/>
      <c r="AK7" s="51"/>
      <c r="AL7" s="51"/>
      <c r="AM7" s="51"/>
    </row>
    <row r="8" spans="1:39" ht="23.25" x14ac:dyDescent="0.25">
      <c r="A8" s="44">
        <f t="shared" si="0"/>
        <v>2</v>
      </c>
      <c r="B8" s="68" t="str">
        <f t="shared" ref="B8" si="2">C8</f>
        <v>Poste 002</v>
      </c>
      <c r="C8" s="35" t="str">
        <f>VLOOKUP(A8,Source!$A:$B,2,FALSE)</f>
        <v>Poste 002</v>
      </c>
      <c r="D8" s="31"/>
      <c r="E8" s="31"/>
      <c r="F8" s="31"/>
      <c r="G8" s="31"/>
      <c r="H8" s="57">
        <f>SUM(G10:G11)</f>
        <v>8</v>
      </c>
      <c r="I8" s="59"/>
      <c r="J8" s="51"/>
      <c r="K8" s="54">
        <v>2</v>
      </c>
      <c r="L8" s="86"/>
      <c r="M8" s="86"/>
      <c r="N8" s="51"/>
      <c r="O8" s="51"/>
      <c r="P8" s="51"/>
      <c r="Q8" s="51"/>
      <c r="R8" s="51"/>
      <c r="S8" s="51"/>
      <c r="T8" s="51"/>
      <c r="U8" s="51"/>
      <c r="V8" s="51"/>
      <c r="W8" s="51"/>
      <c r="X8" s="51"/>
      <c r="Y8" s="51"/>
      <c r="Z8" s="51"/>
      <c r="AA8" s="51"/>
      <c r="AB8" s="51"/>
      <c r="AC8" s="51"/>
      <c r="AD8" s="51"/>
      <c r="AE8" s="51"/>
      <c r="AF8" s="51"/>
      <c r="AG8" s="51"/>
      <c r="AH8" s="51"/>
      <c r="AI8" s="51"/>
      <c r="AJ8" s="51"/>
      <c r="AK8" s="51"/>
      <c r="AL8" s="51"/>
      <c r="AM8" s="51"/>
    </row>
    <row r="9" spans="1:39" outlineLevel="1" x14ac:dyDescent="0.25">
      <c r="A9" s="44">
        <f t="shared" si="0"/>
        <v>2.1</v>
      </c>
      <c r="B9" s="68" t="str">
        <f t="shared" ref="B9:B72" si="3">B8</f>
        <v>Poste 002</v>
      </c>
      <c r="C9" s="19" t="s">
        <v>0</v>
      </c>
      <c r="D9" s="19"/>
      <c r="E9" s="19"/>
      <c r="F9" s="20" t="s">
        <v>1</v>
      </c>
      <c r="G9" s="21" t="s">
        <v>2</v>
      </c>
      <c r="H9" s="57"/>
      <c r="I9" s="59"/>
      <c r="J9" s="51"/>
      <c r="K9" s="54">
        <v>2.1</v>
      </c>
      <c r="L9" s="86"/>
      <c r="M9" s="86"/>
      <c r="N9" s="51"/>
      <c r="O9" s="51"/>
      <c r="P9" s="51"/>
      <c r="Q9" s="51"/>
      <c r="R9" s="51"/>
      <c r="S9" s="51"/>
      <c r="T9" s="51"/>
      <c r="U9" s="51"/>
      <c r="V9" s="51"/>
      <c r="W9" s="51"/>
      <c r="X9" s="51"/>
      <c r="Y9" s="51"/>
      <c r="Z9" s="51"/>
      <c r="AA9" s="51"/>
      <c r="AB9" s="51"/>
      <c r="AC9" s="51"/>
      <c r="AD9" s="51"/>
      <c r="AE9" s="51"/>
      <c r="AF9" s="51"/>
      <c r="AG9" s="51"/>
      <c r="AH9" s="51"/>
      <c r="AI9" s="51"/>
      <c r="AJ9" s="51"/>
      <c r="AK9" s="51"/>
      <c r="AL9" s="51"/>
      <c r="AM9" s="51"/>
    </row>
    <row r="10" spans="1:39" outlineLevel="1" x14ac:dyDescent="0.25">
      <c r="A10" s="44">
        <f t="shared" si="0"/>
        <v>2.2000000000000002</v>
      </c>
      <c r="B10" s="68" t="str">
        <f t="shared" si="3"/>
        <v>Poste 002</v>
      </c>
      <c r="C10" s="22" t="s">
        <v>131</v>
      </c>
      <c r="D10" s="23"/>
      <c r="E10" s="23"/>
      <c r="F10" s="18" t="s">
        <v>121</v>
      </c>
      <c r="G10" s="24">
        <f>VLOOKUP(F10,Exposition,2,FALSE)</f>
        <v>4</v>
      </c>
      <c r="H10" s="57"/>
      <c r="I10" s="59"/>
      <c r="J10" s="51"/>
      <c r="K10" s="54">
        <v>2.2000000000000002</v>
      </c>
      <c r="L10" s="86"/>
      <c r="M10" s="86"/>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row>
    <row r="11" spans="1:39" outlineLevel="1" x14ac:dyDescent="0.25">
      <c r="A11" s="44">
        <f t="shared" si="0"/>
        <v>2.2999999999999998</v>
      </c>
      <c r="B11" s="68" t="str">
        <f t="shared" si="3"/>
        <v>Poste 002</v>
      </c>
      <c r="C11" s="22" t="s">
        <v>132</v>
      </c>
      <c r="D11" s="23"/>
      <c r="E11" s="23"/>
      <c r="F11" s="18" t="s">
        <v>121</v>
      </c>
      <c r="G11" s="24">
        <f>VLOOKUP(F11,Complexité,2,FALSE)</f>
        <v>4</v>
      </c>
      <c r="H11" s="57"/>
      <c r="I11" s="59"/>
      <c r="J11" s="51"/>
      <c r="K11" s="54">
        <v>2.3000000000000003</v>
      </c>
      <c r="L11" s="86"/>
      <c r="M11" s="86"/>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row>
    <row r="12" spans="1:39" outlineLevel="1" x14ac:dyDescent="0.3">
      <c r="A12" s="44">
        <f t="shared" si="0"/>
        <v>2.4</v>
      </c>
      <c r="B12" s="68" t="str">
        <f t="shared" si="3"/>
        <v>Poste 002</v>
      </c>
      <c r="C12" s="34"/>
      <c r="D12" s="26"/>
      <c r="E12" s="26"/>
      <c r="F12" s="26"/>
      <c r="G12" s="27">
        <f t="shared" ref="G12" si="4">SUM(G10:G11)</f>
        <v>8</v>
      </c>
      <c r="H12" s="57"/>
      <c r="I12" s="59"/>
      <c r="J12" s="51"/>
      <c r="K12" s="54">
        <v>2.4000000000000004</v>
      </c>
      <c r="L12" s="86"/>
      <c r="M12" s="86"/>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row>
    <row r="13" spans="1:39" outlineLevel="1" x14ac:dyDescent="0.3">
      <c r="A13" s="44">
        <f t="shared" si="0"/>
        <v>2.5</v>
      </c>
      <c r="B13" s="68" t="str">
        <f t="shared" si="3"/>
        <v>Poste 002</v>
      </c>
      <c r="C13" s="34"/>
      <c r="D13" s="26"/>
      <c r="E13" s="26"/>
      <c r="F13" s="26"/>
      <c r="G13" s="26"/>
      <c r="H13" s="57"/>
      <c r="I13" s="59"/>
      <c r="J13" s="51"/>
      <c r="K13" s="54">
        <v>2.5000000000000004</v>
      </c>
      <c r="L13" s="86"/>
      <c r="M13" s="86"/>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row>
    <row r="14" spans="1:39" ht="23.25" x14ac:dyDescent="0.25">
      <c r="A14" s="44">
        <f t="shared" si="0"/>
        <v>3</v>
      </c>
      <c r="B14" s="68" t="str">
        <f t="shared" ref="B14" si="5">C14</f>
        <v>Poste 003</v>
      </c>
      <c r="C14" s="35" t="str">
        <f>VLOOKUP(A14,Source!$A:$B,2,FALSE)</f>
        <v>Poste 003</v>
      </c>
      <c r="D14" s="31"/>
      <c r="E14" s="31"/>
      <c r="F14" s="31"/>
      <c r="G14" s="31"/>
      <c r="H14" s="57">
        <f>SUM(G16:G17)</f>
        <v>5</v>
      </c>
      <c r="I14" s="59"/>
      <c r="J14" s="51"/>
      <c r="K14" s="54">
        <v>3</v>
      </c>
      <c r="L14" s="86"/>
      <c r="M14" s="86"/>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row>
    <row r="15" spans="1:39" outlineLevel="1" x14ac:dyDescent="0.25">
      <c r="A15" s="44">
        <f t="shared" si="0"/>
        <v>3.1</v>
      </c>
      <c r="B15" s="68" t="str">
        <f t="shared" ref="B15" si="6">B14</f>
        <v>Poste 003</v>
      </c>
      <c r="C15" s="19" t="s">
        <v>0</v>
      </c>
      <c r="D15" s="19"/>
      <c r="E15" s="19"/>
      <c r="F15" s="20" t="s">
        <v>1</v>
      </c>
      <c r="G15" s="21" t="s">
        <v>2</v>
      </c>
      <c r="H15" s="57"/>
      <c r="I15" s="59"/>
      <c r="J15" s="51"/>
      <c r="K15" s="54">
        <v>3.1</v>
      </c>
      <c r="L15" s="86"/>
      <c r="M15" s="86"/>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row>
    <row r="16" spans="1:39" outlineLevel="1" x14ac:dyDescent="0.25">
      <c r="A16" s="44">
        <f t="shared" si="0"/>
        <v>3.2</v>
      </c>
      <c r="B16" s="68" t="str">
        <f t="shared" si="3"/>
        <v>Poste 003</v>
      </c>
      <c r="C16" s="22" t="s">
        <v>131</v>
      </c>
      <c r="D16" s="23"/>
      <c r="E16" s="23"/>
      <c r="F16" s="18" t="s">
        <v>119</v>
      </c>
      <c r="G16" s="24">
        <f>VLOOKUP(F16,Exposition,2,FALSE)</f>
        <v>2</v>
      </c>
      <c r="H16" s="57"/>
      <c r="I16" s="59"/>
      <c r="J16" s="51"/>
      <c r="K16" s="54">
        <v>3.2</v>
      </c>
      <c r="L16" s="86"/>
      <c r="M16" s="86"/>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row>
    <row r="17" spans="1:39" outlineLevel="1" x14ac:dyDescent="0.25">
      <c r="A17" s="44">
        <f t="shared" si="0"/>
        <v>3.3</v>
      </c>
      <c r="B17" s="68" t="str">
        <f t="shared" si="3"/>
        <v>Poste 003</v>
      </c>
      <c r="C17" s="22" t="s">
        <v>132</v>
      </c>
      <c r="D17" s="23"/>
      <c r="E17" s="23"/>
      <c r="F17" s="18" t="s">
        <v>120</v>
      </c>
      <c r="G17" s="24">
        <f>VLOOKUP(F17,Complexité,2,FALSE)</f>
        <v>3</v>
      </c>
      <c r="H17" s="50"/>
      <c r="I17" s="51"/>
      <c r="J17" s="51"/>
      <c r="K17" s="54">
        <v>3.3000000000000003</v>
      </c>
      <c r="L17" s="86"/>
      <c r="M17" s="86"/>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row>
    <row r="18" spans="1:39" outlineLevel="1" x14ac:dyDescent="0.3">
      <c r="A18" s="44">
        <f t="shared" si="0"/>
        <v>3.4</v>
      </c>
      <c r="B18" s="68" t="str">
        <f t="shared" si="3"/>
        <v>Poste 003</v>
      </c>
      <c r="C18" s="34"/>
      <c r="D18" s="26"/>
      <c r="E18" s="26"/>
      <c r="F18" s="26"/>
      <c r="G18" s="27">
        <f t="shared" ref="G18" si="7">SUM(G16:G17)</f>
        <v>5</v>
      </c>
      <c r="H18" s="50"/>
      <c r="I18" s="51"/>
      <c r="J18" s="51"/>
      <c r="K18" s="54">
        <v>3.4000000000000004</v>
      </c>
      <c r="L18" s="86"/>
      <c r="M18" s="86"/>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row>
    <row r="19" spans="1:39" outlineLevel="1" x14ac:dyDescent="0.3">
      <c r="A19" s="44">
        <f t="shared" si="0"/>
        <v>3.5</v>
      </c>
      <c r="B19" s="68" t="str">
        <f t="shared" si="3"/>
        <v>Poste 003</v>
      </c>
      <c r="C19" s="34"/>
      <c r="D19" s="26"/>
      <c r="E19" s="26"/>
      <c r="F19" s="26"/>
      <c r="G19" s="26"/>
      <c r="H19" s="50"/>
      <c r="I19" s="51"/>
      <c r="J19" s="51"/>
      <c r="K19" s="54">
        <v>3.5000000000000004</v>
      </c>
      <c r="L19" s="86"/>
      <c r="M19" s="86"/>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row>
    <row r="20" spans="1:39" ht="23.25" x14ac:dyDescent="0.25">
      <c r="A20" s="44">
        <f t="shared" si="0"/>
        <v>4</v>
      </c>
      <c r="B20" s="68" t="str">
        <f t="shared" ref="B20" si="8">C20</f>
        <v>Poste 004</v>
      </c>
      <c r="C20" s="35" t="str">
        <f>VLOOKUP(A20,Source!$A:$B,2,FALSE)</f>
        <v>Poste 004</v>
      </c>
      <c r="D20" s="31"/>
      <c r="E20" s="31"/>
      <c r="F20" s="31"/>
      <c r="G20" s="31"/>
      <c r="H20" s="54" t="e">
        <f t="shared" ref="H20" si="9">SUM(G22:G23)</f>
        <v>#N/A</v>
      </c>
      <c r="I20" s="51"/>
      <c r="J20" s="51"/>
      <c r="K20" s="54">
        <v>4</v>
      </c>
      <c r="L20" s="86"/>
      <c r="M20" s="86"/>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row>
    <row r="21" spans="1:39" outlineLevel="1" x14ac:dyDescent="0.25">
      <c r="A21" s="44">
        <f t="shared" si="0"/>
        <v>4.0999999999999996</v>
      </c>
      <c r="B21" s="68" t="str">
        <f t="shared" ref="B21" si="10">B20</f>
        <v>Poste 004</v>
      </c>
      <c r="C21" s="19" t="s">
        <v>0</v>
      </c>
      <c r="D21" s="19"/>
      <c r="E21" s="19"/>
      <c r="F21" s="20" t="s">
        <v>1</v>
      </c>
      <c r="G21" s="21" t="s">
        <v>2</v>
      </c>
      <c r="H21" s="47"/>
      <c r="I21" s="51"/>
      <c r="J21" s="51"/>
      <c r="K21" s="54">
        <v>4.0999999999999996</v>
      </c>
      <c r="L21" s="86"/>
      <c r="M21" s="86"/>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row>
    <row r="22" spans="1:39" outlineLevel="1" x14ac:dyDescent="0.25">
      <c r="A22" s="44">
        <f t="shared" si="0"/>
        <v>4.2</v>
      </c>
      <c r="B22" s="68" t="str">
        <f t="shared" si="3"/>
        <v>Poste 004</v>
      </c>
      <c r="C22" s="22" t="s">
        <v>131</v>
      </c>
      <c r="D22" s="23"/>
      <c r="E22" s="23"/>
      <c r="F22" s="18"/>
      <c r="G22" s="24" t="e">
        <f>VLOOKUP(F22,Exposition,2,FALSE)</f>
        <v>#N/A</v>
      </c>
      <c r="H22" s="45"/>
      <c r="I22" s="51"/>
      <c r="J22" s="51"/>
      <c r="K22" s="54">
        <v>4.2</v>
      </c>
      <c r="L22" s="86"/>
      <c r="M22" s="86"/>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row>
    <row r="23" spans="1:39" outlineLevel="1" x14ac:dyDescent="0.25">
      <c r="A23" s="44">
        <f t="shared" si="0"/>
        <v>4.3</v>
      </c>
      <c r="B23" s="68" t="str">
        <f t="shared" si="3"/>
        <v>Poste 004</v>
      </c>
      <c r="C23" s="22" t="s">
        <v>132</v>
      </c>
      <c r="D23" s="23"/>
      <c r="E23" s="23"/>
      <c r="F23" s="18"/>
      <c r="G23" s="24" t="e">
        <f>VLOOKUP(F23,Complexité,2,FALSE)</f>
        <v>#N/A</v>
      </c>
      <c r="H23" s="45"/>
      <c r="I23" s="51"/>
      <c r="J23" s="51"/>
      <c r="K23" s="54">
        <v>4.3</v>
      </c>
      <c r="L23" s="86"/>
      <c r="M23" s="86"/>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row>
    <row r="24" spans="1:39" outlineLevel="1" x14ac:dyDescent="0.3">
      <c r="A24" s="44">
        <f t="shared" si="0"/>
        <v>4.4000000000000004</v>
      </c>
      <c r="B24" s="68" t="str">
        <f t="shared" si="3"/>
        <v>Poste 004</v>
      </c>
      <c r="C24" s="34"/>
      <c r="D24" s="26"/>
      <c r="E24" s="26"/>
      <c r="F24" s="26"/>
      <c r="G24" s="27" t="e">
        <f t="shared" ref="G24" si="11">SUM(G22:G23)</f>
        <v>#N/A</v>
      </c>
      <c r="H24" s="57"/>
      <c r="I24" s="51"/>
      <c r="J24" s="51"/>
      <c r="K24" s="54">
        <v>4.3999999999999986</v>
      </c>
      <c r="L24" s="86"/>
      <c r="M24" s="86"/>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row>
    <row r="25" spans="1:39" outlineLevel="1" x14ac:dyDescent="0.3">
      <c r="A25" s="44">
        <f t="shared" si="0"/>
        <v>4.5</v>
      </c>
      <c r="B25" s="68" t="str">
        <f t="shared" si="3"/>
        <v>Poste 004</v>
      </c>
      <c r="C25" s="34"/>
      <c r="D25" s="26"/>
      <c r="E25" s="26"/>
      <c r="F25" s="26"/>
      <c r="G25" s="26"/>
      <c r="H25" s="57"/>
      <c r="I25" s="51"/>
      <c r="J25" s="51"/>
      <c r="K25" s="54">
        <v>4.4999999999999982</v>
      </c>
      <c r="L25" s="86"/>
      <c r="M25" s="86"/>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row>
    <row r="26" spans="1:39" ht="23.25" x14ac:dyDescent="0.25">
      <c r="A26" s="44">
        <f t="shared" si="0"/>
        <v>5</v>
      </c>
      <c r="B26" s="68" t="str">
        <f t="shared" ref="B26" si="12">C26</f>
        <v>Poste 005</v>
      </c>
      <c r="C26" s="35" t="str">
        <f>VLOOKUP(A26,Source!$A:$B,2,FALSE)</f>
        <v>Poste 005</v>
      </c>
      <c r="D26" s="31"/>
      <c r="E26" s="31"/>
      <c r="F26" s="31"/>
      <c r="G26" s="31"/>
      <c r="H26" s="57" t="e">
        <f t="shared" ref="H26" si="13">SUM(G28:G29)</f>
        <v>#N/A</v>
      </c>
      <c r="I26" s="51"/>
      <c r="J26" s="51"/>
      <c r="K26" s="54">
        <v>5</v>
      </c>
      <c r="L26" s="86"/>
      <c r="M26" s="86"/>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row>
    <row r="27" spans="1:39" outlineLevel="1" x14ac:dyDescent="0.25">
      <c r="A27" s="44">
        <f t="shared" si="0"/>
        <v>5.0999999999999996</v>
      </c>
      <c r="B27" s="68" t="str">
        <f t="shared" ref="B27" si="14">B26</f>
        <v>Poste 005</v>
      </c>
      <c r="C27" s="19" t="s">
        <v>0</v>
      </c>
      <c r="D27" s="19"/>
      <c r="E27" s="19"/>
      <c r="F27" s="20" t="s">
        <v>1</v>
      </c>
      <c r="G27" s="21" t="s">
        <v>2</v>
      </c>
      <c r="H27" s="57"/>
      <c r="I27" s="51"/>
      <c r="J27" s="51"/>
      <c r="K27" s="54">
        <v>5.0999999999999996</v>
      </c>
      <c r="L27" s="86"/>
      <c r="M27" s="86"/>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row>
    <row r="28" spans="1:39" outlineLevel="1" x14ac:dyDescent="0.25">
      <c r="A28" s="44">
        <f t="shared" si="0"/>
        <v>5.2</v>
      </c>
      <c r="B28" s="68" t="str">
        <f t="shared" si="3"/>
        <v>Poste 005</v>
      </c>
      <c r="C28" s="22" t="s">
        <v>131</v>
      </c>
      <c r="D28" s="23"/>
      <c r="E28" s="23"/>
      <c r="F28" s="18"/>
      <c r="G28" s="24" t="e">
        <f>VLOOKUP(F28,Exposition,2,FALSE)</f>
        <v>#N/A</v>
      </c>
      <c r="H28" s="57"/>
      <c r="I28" s="51"/>
      <c r="J28" s="51"/>
      <c r="K28" s="54">
        <v>5.1999999999999993</v>
      </c>
      <c r="L28" s="86"/>
      <c r="M28" s="86"/>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row>
    <row r="29" spans="1:39" outlineLevel="1" x14ac:dyDescent="0.25">
      <c r="A29" s="44">
        <f t="shared" si="0"/>
        <v>5.3</v>
      </c>
      <c r="B29" s="68" t="str">
        <f t="shared" si="3"/>
        <v>Poste 005</v>
      </c>
      <c r="C29" s="22" t="s">
        <v>132</v>
      </c>
      <c r="D29" s="23"/>
      <c r="E29" s="23"/>
      <c r="F29" s="18"/>
      <c r="G29" s="24" t="e">
        <f>VLOOKUP(F29,Complexité,2,FALSE)</f>
        <v>#N/A</v>
      </c>
      <c r="H29" s="57"/>
      <c r="I29" s="51"/>
      <c r="J29" s="51"/>
      <c r="K29" s="54">
        <v>5.2999999999999989</v>
      </c>
      <c r="L29" s="86"/>
      <c r="M29" s="86"/>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row>
    <row r="30" spans="1:39" outlineLevel="1" x14ac:dyDescent="0.3">
      <c r="A30" s="44">
        <f t="shared" si="0"/>
        <v>5.4</v>
      </c>
      <c r="B30" s="68" t="str">
        <f t="shared" si="3"/>
        <v>Poste 005</v>
      </c>
      <c r="C30" s="34"/>
      <c r="D30" s="26"/>
      <c r="E30" s="26"/>
      <c r="F30" s="26"/>
      <c r="G30" s="27" t="e">
        <f t="shared" ref="G30" si="15">SUM(G28:G29)</f>
        <v>#N/A</v>
      </c>
      <c r="H30" s="57"/>
      <c r="I30" s="51"/>
      <c r="J30" s="51"/>
      <c r="K30" s="54">
        <v>5.3999999999999986</v>
      </c>
      <c r="L30" s="86"/>
      <c r="M30" s="86"/>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row>
    <row r="31" spans="1:39" outlineLevel="1" x14ac:dyDescent="0.3">
      <c r="A31" s="44">
        <f t="shared" si="0"/>
        <v>5.5</v>
      </c>
      <c r="B31" s="68" t="str">
        <f t="shared" si="3"/>
        <v>Poste 005</v>
      </c>
      <c r="C31" s="34"/>
      <c r="D31" s="26"/>
      <c r="E31" s="26"/>
      <c r="F31" s="26"/>
      <c r="G31" s="26"/>
      <c r="H31" s="57"/>
      <c r="I31" s="51"/>
      <c r="J31" s="51"/>
      <c r="K31" s="54">
        <v>5.4999999999999982</v>
      </c>
      <c r="L31" s="86"/>
      <c r="M31" s="86"/>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row>
    <row r="32" spans="1:39" ht="23.25" x14ac:dyDescent="0.25">
      <c r="A32" s="44">
        <f t="shared" si="0"/>
        <v>6</v>
      </c>
      <c r="B32" s="68" t="e">
        <f t="shared" ref="B32" si="16">C32</f>
        <v>#N/A</v>
      </c>
      <c r="C32" s="35" t="e">
        <f>VLOOKUP(A32,Source!$A:$B,2,FALSE)</f>
        <v>#N/A</v>
      </c>
      <c r="D32" s="31"/>
      <c r="E32" s="31"/>
      <c r="F32" s="31"/>
      <c r="G32" s="31"/>
      <c r="H32" s="57" t="e">
        <f t="shared" ref="H32" si="17">SUM(G34:G35)</f>
        <v>#N/A</v>
      </c>
      <c r="I32" s="51"/>
      <c r="J32" s="51"/>
      <c r="K32" s="54">
        <v>6</v>
      </c>
      <c r="L32" s="86"/>
      <c r="M32" s="86"/>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row>
    <row r="33" spans="1:39" outlineLevel="1" x14ac:dyDescent="0.25">
      <c r="A33" s="44">
        <f t="shared" si="0"/>
        <v>6.1</v>
      </c>
      <c r="B33" s="68" t="e">
        <f t="shared" ref="B33" si="18">B32</f>
        <v>#N/A</v>
      </c>
      <c r="C33" s="19" t="s">
        <v>0</v>
      </c>
      <c r="D33" s="19"/>
      <c r="E33" s="19"/>
      <c r="F33" s="20" t="s">
        <v>1</v>
      </c>
      <c r="G33" s="21" t="s">
        <v>2</v>
      </c>
      <c r="H33" s="57"/>
      <c r="I33" s="51"/>
      <c r="J33" s="51"/>
      <c r="K33" s="54">
        <v>6.1</v>
      </c>
      <c r="L33" s="86"/>
      <c r="M33" s="86"/>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row>
    <row r="34" spans="1:39" outlineLevel="1" x14ac:dyDescent="0.25">
      <c r="A34" s="44">
        <f t="shared" si="0"/>
        <v>6.2</v>
      </c>
      <c r="B34" s="68" t="e">
        <f t="shared" si="3"/>
        <v>#N/A</v>
      </c>
      <c r="C34" s="22" t="s">
        <v>131</v>
      </c>
      <c r="D34" s="23"/>
      <c r="E34" s="23"/>
      <c r="F34" s="18"/>
      <c r="G34" s="24" t="e">
        <f>VLOOKUP(F34,Exposition,2,FALSE)</f>
        <v>#N/A</v>
      </c>
      <c r="H34" s="57"/>
      <c r="I34" s="51"/>
      <c r="J34" s="51"/>
      <c r="K34" s="54">
        <v>6.1999999999999993</v>
      </c>
      <c r="L34" s="86"/>
      <c r="M34" s="86"/>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row>
    <row r="35" spans="1:39" outlineLevel="1" x14ac:dyDescent="0.25">
      <c r="A35" s="44">
        <f t="shared" si="0"/>
        <v>6.3</v>
      </c>
      <c r="B35" s="68" t="e">
        <f t="shared" si="3"/>
        <v>#N/A</v>
      </c>
      <c r="C35" s="22" t="s">
        <v>132</v>
      </c>
      <c r="D35" s="23"/>
      <c r="E35" s="23"/>
      <c r="F35" s="18"/>
      <c r="G35" s="24" t="e">
        <f>VLOOKUP(F35,Complexité,2,FALSE)</f>
        <v>#N/A</v>
      </c>
      <c r="H35" s="50"/>
      <c r="I35" s="51"/>
      <c r="J35" s="51"/>
      <c r="K35" s="54">
        <v>6.2999999999999989</v>
      </c>
      <c r="L35" s="86"/>
      <c r="M35" s="86"/>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row>
    <row r="36" spans="1:39" outlineLevel="1" x14ac:dyDescent="0.3">
      <c r="A36" s="44">
        <f t="shared" si="0"/>
        <v>6.4</v>
      </c>
      <c r="B36" s="68" t="e">
        <f t="shared" si="3"/>
        <v>#N/A</v>
      </c>
      <c r="C36" s="34"/>
      <c r="D36" s="26"/>
      <c r="E36" s="26"/>
      <c r="F36" s="26"/>
      <c r="G36" s="27" t="e">
        <f t="shared" ref="G36" si="19">SUM(G34:G35)</f>
        <v>#N/A</v>
      </c>
      <c r="H36" s="50"/>
      <c r="I36" s="51"/>
      <c r="J36" s="51"/>
      <c r="K36" s="54">
        <v>6.3999999999999986</v>
      </c>
      <c r="L36" s="86"/>
      <c r="M36" s="86"/>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row>
    <row r="37" spans="1:39" outlineLevel="1" x14ac:dyDescent="0.3">
      <c r="A37" s="44">
        <f t="shared" si="0"/>
        <v>6.5</v>
      </c>
      <c r="B37" s="68" t="e">
        <f t="shared" si="3"/>
        <v>#N/A</v>
      </c>
      <c r="C37" s="34"/>
      <c r="D37" s="26"/>
      <c r="E37" s="26"/>
      <c r="F37" s="26"/>
      <c r="G37" s="26"/>
      <c r="H37" s="50"/>
      <c r="I37" s="51"/>
      <c r="J37" s="51"/>
      <c r="K37" s="54">
        <v>6.4999999999999982</v>
      </c>
      <c r="L37" s="86"/>
      <c r="M37" s="86"/>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row>
    <row r="38" spans="1:39" ht="23.25" x14ac:dyDescent="0.25">
      <c r="A38" s="44">
        <f t="shared" si="0"/>
        <v>7</v>
      </c>
      <c r="B38" s="68" t="str">
        <f t="shared" ref="B38" si="20">C38</f>
        <v>Poste 006</v>
      </c>
      <c r="C38" s="35" t="str">
        <f>VLOOKUP(A38,Source!$A:$B,2,FALSE)</f>
        <v>Poste 006</v>
      </c>
      <c r="D38" s="31"/>
      <c r="E38" s="31"/>
      <c r="F38" s="31"/>
      <c r="G38" s="31"/>
      <c r="H38" s="54" t="e">
        <f t="shared" ref="H38" si="21">SUM(G40:G41)</f>
        <v>#N/A</v>
      </c>
      <c r="I38" s="51"/>
      <c r="J38" s="51"/>
      <c r="K38" s="54">
        <v>7</v>
      </c>
      <c r="L38" s="86"/>
      <c r="M38" s="86"/>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row>
    <row r="39" spans="1:39" outlineLevel="1" x14ac:dyDescent="0.25">
      <c r="A39" s="44">
        <f t="shared" si="0"/>
        <v>7.1</v>
      </c>
      <c r="B39" s="68" t="str">
        <f t="shared" ref="B39" si="22">B38</f>
        <v>Poste 006</v>
      </c>
      <c r="C39" s="19" t="s">
        <v>0</v>
      </c>
      <c r="D39" s="19"/>
      <c r="E39" s="19"/>
      <c r="F39" s="20" t="s">
        <v>1</v>
      </c>
      <c r="G39" s="21" t="s">
        <v>2</v>
      </c>
      <c r="H39" s="47"/>
      <c r="I39" s="51"/>
      <c r="J39" s="51"/>
      <c r="K39" s="54">
        <v>7.1</v>
      </c>
      <c r="L39" s="86"/>
      <c r="M39" s="86"/>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row>
    <row r="40" spans="1:39" outlineLevel="1" x14ac:dyDescent="0.25">
      <c r="A40" s="44">
        <f t="shared" si="0"/>
        <v>7.2</v>
      </c>
      <c r="B40" s="68" t="str">
        <f t="shared" si="3"/>
        <v>Poste 006</v>
      </c>
      <c r="C40" s="22" t="s">
        <v>131</v>
      </c>
      <c r="D40" s="23"/>
      <c r="E40" s="23"/>
      <c r="F40" s="18"/>
      <c r="G40" s="24" t="e">
        <f>VLOOKUP(F40,Exposition,2,FALSE)</f>
        <v>#N/A</v>
      </c>
      <c r="H40" s="45"/>
      <c r="I40" s="51"/>
      <c r="J40" s="51"/>
      <c r="K40" s="54">
        <v>7.1999999999999993</v>
      </c>
      <c r="L40" s="86"/>
      <c r="M40" s="86"/>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row>
    <row r="41" spans="1:39" outlineLevel="1" x14ac:dyDescent="0.25">
      <c r="A41" s="44">
        <f t="shared" si="0"/>
        <v>7.3</v>
      </c>
      <c r="B41" s="68" t="str">
        <f t="shared" si="3"/>
        <v>Poste 006</v>
      </c>
      <c r="C41" s="22" t="s">
        <v>132</v>
      </c>
      <c r="D41" s="23"/>
      <c r="E41" s="23"/>
      <c r="F41" s="18"/>
      <c r="G41" s="24" t="e">
        <f>VLOOKUP(F41,Complexité,2,FALSE)</f>
        <v>#N/A</v>
      </c>
      <c r="H41" s="45"/>
      <c r="I41" s="51"/>
      <c r="J41" s="51"/>
      <c r="K41" s="54">
        <v>7.2999999999999989</v>
      </c>
      <c r="L41" s="86"/>
      <c r="M41" s="86"/>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row>
    <row r="42" spans="1:39" outlineLevel="1" x14ac:dyDescent="0.3">
      <c r="A42" s="44">
        <f t="shared" si="0"/>
        <v>7.4</v>
      </c>
      <c r="B42" s="68" t="str">
        <f t="shared" si="3"/>
        <v>Poste 006</v>
      </c>
      <c r="C42" s="34"/>
      <c r="D42" s="26"/>
      <c r="E42" s="26"/>
      <c r="F42" s="26"/>
      <c r="G42" s="27" t="e">
        <f t="shared" ref="G42" si="23">SUM(G40:G41)</f>
        <v>#N/A</v>
      </c>
      <c r="H42" s="57"/>
      <c r="I42" s="51"/>
      <c r="J42" s="51"/>
      <c r="K42" s="54">
        <v>7.3999999999999986</v>
      </c>
      <c r="L42" s="86"/>
      <c r="M42" s="86"/>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row>
    <row r="43" spans="1:39" outlineLevel="1" x14ac:dyDescent="0.3">
      <c r="A43" s="44">
        <f t="shared" si="0"/>
        <v>7.5</v>
      </c>
      <c r="B43" s="68" t="str">
        <f t="shared" si="3"/>
        <v>Poste 006</v>
      </c>
      <c r="C43" s="34"/>
      <c r="D43" s="26"/>
      <c r="E43" s="26"/>
      <c r="F43" s="26"/>
      <c r="G43" s="26"/>
      <c r="H43" s="57"/>
      <c r="I43" s="51"/>
      <c r="J43" s="51"/>
      <c r="K43" s="54">
        <v>7.4999999999999982</v>
      </c>
      <c r="L43" s="86"/>
      <c r="M43" s="86"/>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row>
    <row r="44" spans="1:39" ht="23.25" x14ac:dyDescent="0.25">
      <c r="A44" s="44">
        <f t="shared" si="0"/>
        <v>8</v>
      </c>
      <c r="B44" s="68" t="str">
        <f t="shared" ref="B44" si="24">C44</f>
        <v>Poste 007</v>
      </c>
      <c r="C44" s="35" t="str">
        <f>VLOOKUP(A44,Source!$A:$B,2,FALSE)</f>
        <v>Poste 007</v>
      </c>
      <c r="D44" s="31"/>
      <c r="E44" s="31"/>
      <c r="F44" s="31"/>
      <c r="G44" s="31"/>
      <c r="H44" s="57" t="e">
        <f t="shared" ref="H44" si="25">SUM(G46:G47)</f>
        <v>#N/A</v>
      </c>
      <c r="I44" s="51"/>
      <c r="J44" s="51"/>
      <c r="K44" s="54">
        <v>8</v>
      </c>
      <c r="L44" s="86"/>
      <c r="M44" s="86"/>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row>
    <row r="45" spans="1:39" outlineLevel="1" x14ac:dyDescent="0.25">
      <c r="A45" s="44">
        <f t="shared" si="0"/>
        <v>8.1</v>
      </c>
      <c r="B45" s="68" t="str">
        <f t="shared" ref="B45" si="26">B44</f>
        <v>Poste 007</v>
      </c>
      <c r="C45" s="19" t="s">
        <v>0</v>
      </c>
      <c r="D45" s="19"/>
      <c r="E45" s="19"/>
      <c r="F45" s="20" t="s">
        <v>1</v>
      </c>
      <c r="G45" s="21" t="s">
        <v>2</v>
      </c>
      <c r="H45" s="57"/>
      <c r="I45" s="51"/>
      <c r="J45" s="51"/>
      <c r="K45" s="54">
        <v>8.1</v>
      </c>
      <c r="L45" s="86"/>
      <c r="M45" s="86"/>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row>
    <row r="46" spans="1:39" outlineLevel="1" x14ac:dyDescent="0.25">
      <c r="A46" s="44">
        <f t="shared" si="0"/>
        <v>8.1999999999999993</v>
      </c>
      <c r="B46" s="68" t="str">
        <f t="shared" si="3"/>
        <v>Poste 007</v>
      </c>
      <c r="C46" s="22" t="s">
        <v>131</v>
      </c>
      <c r="D46" s="23"/>
      <c r="E46" s="23"/>
      <c r="F46" s="18"/>
      <c r="G46" s="24" t="e">
        <f>VLOOKUP(F46,Exposition,2,FALSE)</f>
        <v>#N/A</v>
      </c>
      <c r="H46" s="57"/>
      <c r="I46" s="51"/>
      <c r="J46" s="51"/>
      <c r="K46" s="54">
        <v>8.1999999999999993</v>
      </c>
      <c r="L46" s="86"/>
      <c r="M46" s="86"/>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row>
    <row r="47" spans="1:39" outlineLevel="1" x14ac:dyDescent="0.25">
      <c r="A47" s="44">
        <f t="shared" si="0"/>
        <v>8.3000000000000007</v>
      </c>
      <c r="B47" s="68" t="str">
        <f t="shared" si="3"/>
        <v>Poste 007</v>
      </c>
      <c r="C47" s="22" t="s">
        <v>132</v>
      </c>
      <c r="D47" s="23"/>
      <c r="E47" s="23"/>
      <c r="F47" s="18"/>
      <c r="G47" s="24" t="e">
        <f>VLOOKUP(F47,Complexité,2,FALSE)</f>
        <v>#N/A</v>
      </c>
      <c r="H47" s="57"/>
      <c r="I47" s="51"/>
      <c r="J47" s="51"/>
      <c r="K47" s="54">
        <v>8.2999999999999989</v>
      </c>
      <c r="L47" s="86"/>
      <c r="M47" s="86"/>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row>
    <row r="48" spans="1:39" outlineLevel="1" x14ac:dyDescent="0.3">
      <c r="A48" s="44">
        <f t="shared" si="0"/>
        <v>8.4</v>
      </c>
      <c r="B48" s="68" t="str">
        <f t="shared" si="3"/>
        <v>Poste 007</v>
      </c>
      <c r="C48" s="34"/>
      <c r="D48" s="26"/>
      <c r="E48" s="26"/>
      <c r="F48" s="26"/>
      <c r="G48" s="27" t="e">
        <f t="shared" ref="G48" si="27">SUM(G46:G47)</f>
        <v>#N/A</v>
      </c>
      <c r="H48" s="57"/>
      <c r="I48" s="51"/>
      <c r="J48" s="51"/>
      <c r="K48" s="54">
        <v>8.3999999999999986</v>
      </c>
      <c r="L48" s="86"/>
      <c r="M48" s="86"/>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row>
    <row r="49" spans="1:39" outlineLevel="1" x14ac:dyDescent="0.3">
      <c r="A49" s="44">
        <f t="shared" si="0"/>
        <v>8.5</v>
      </c>
      <c r="B49" s="68" t="str">
        <f t="shared" si="3"/>
        <v>Poste 007</v>
      </c>
      <c r="C49" s="34"/>
      <c r="D49" s="26"/>
      <c r="E49" s="26"/>
      <c r="F49" s="26"/>
      <c r="G49" s="26"/>
      <c r="H49" s="57"/>
      <c r="I49" s="51"/>
      <c r="J49" s="51"/>
      <c r="K49" s="54">
        <v>8.4999999999999982</v>
      </c>
      <c r="L49" s="86"/>
      <c r="M49" s="86"/>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row>
    <row r="50" spans="1:39" ht="23.25" x14ac:dyDescent="0.25">
      <c r="A50" s="44">
        <f t="shared" si="0"/>
        <v>9</v>
      </c>
      <c r="B50" s="68" t="str">
        <f t="shared" ref="B50" si="28">C50</f>
        <v>Poste 008</v>
      </c>
      <c r="C50" s="35" t="str">
        <f>VLOOKUP(A50,Source!$A:$B,2,FALSE)</f>
        <v>Poste 008</v>
      </c>
      <c r="D50" s="31"/>
      <c r="E50" s="31"/>
      <c r="F50" s="31"/>
      <c r="G50" s="31"/>
      <c r="H50" s="57" t="e">
        <f t="shared" ref="H50" si="29">SUM(G52:G53)</f>
        <v>#N/A</v>
      </c>
      <c r="I50" s="51"/>
      <c r="J50" s="51"/>
      <c r="K50" s="54">
        <v>9</v>
      </c>
      <c r="L50" s="86"/>
      <c r="M50" s="86"/>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row>
    <row r="51" spans="1:39" outlineLevel="1" x14ac:dyDescent="0.25">
      <c r="A51" s="44">
        <f t="shared" si="0"/>
        <v>9.1</v>
      </c>
      <c r="B51" s="68" t="str">
        <f t="shared" ref="B51" si="30">B50</f>
        <v>Poste 008</v>
      </c>
      <c r="C51" s="19" t="s">
        <v>0</v>
      </c>
      <c r="D51" s="19"/>
      <c r="E51" s="19"/>
      <c r="F51" s="20" t="s">
        <v>1</v>
      </c>
      <c r="G51" s="21" t="s">
        <v>2</v>
      </c>
      <c r="H51" s="57"/>
      <c r="I51" s="51"/>
      <c r="J51" s="51"/>
      <c r="K51" s="54">
        <v>9.1</v>
      </c>
      <c r="L51" s="86"/>
      <c r="M51" s="86"/>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row>
    <row r="52" spans="1:39" outlineLevel="1" x14ac:dyDescent="0.25">
      <c r="A52" s="44">
        <f t="shared" si="0"/>
        <v>9.1999999999999993</v>
      </c>
      <c r="B52" s="68" t="str">
        <f t="shared" si="3"/>
        <v>Poste 008</v>
      </c>
      <c r="C52" s="22" t="s">
        <v>131</v>
      </c>
      <c r="D52" s="23"/>
      <c r="E52" s="23"/>
      <c r="F52" s="18"/>
      <c r="G52" s="24" t="e">
        <f>VLOOKUP(F52,Exposition,2,FALSE)</f>
        <v>#N/A</v>
      </c>
      <c r="H52" s="57"/>
      <c r="I52" s="51"/>
      <c r="J52" s="51"/>
      <c r="K52" s="54">
        <v>9.1999999999999993</v>
      </c>
      <c r="L52" s="86"/>
      <c r="M52" s="86"/>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row>
    <row r="53" spans="1:39" outlineLevel="1" x14ac:dyDescent="0.25">
      <c r="A53" s="44">
        <f t="shared" si="0"/>
        <v>9.3000000000000007</v>
      </c>
      <c r="B53" s="68" t="str">
        <f t="shared" si="3"/>
        <v>Poste 008</v>
      </c>
      <c r="C53" s="22" t="s">
        <v>132</v>
      </c>
      <c r="D53" s="23"/>
      <c r="E53" s="23"/>
      <c r="F53" s="18"/>
      <c r="G53" s="24" t="e">
        <f>VLOOKUP(F53,Complexité,2,FALSE)</f>
        <v>#N/A</v>
      </c>
      <c r="H53" s="50"/>
      <c r="I53" s="51"/>
      <c r="J53" s="51"/>
      <c r="K53" s="54">
        <v>9.2999999999999989</v>
      </c>
      <c r="L53" s="86"/>
      <c r="M53" s="86"/>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row>
    <row r="54" spans="1:39" outlineLevel="1" x14ac:dyDescent="0.3">
      <c r="A54" s="44">
        <f t="shared" si="0"/>
        <v>9.4</v>
      </c>
      <c r="B54" s="68" t="str">
        <f t="shared" si="3"/>
        <v>Poste 008</v>
      </c>
      <c r="C54" s="34"/>
      <c r="D54" s="26"/>
      <c r="E54" s="26"/>
      <c r="F54" s="26"/>
      <c r="G54" s="27" t="e">
        <f t="shared" ref="G54" si="31">SUM(G52:G53)</f>
        <v>#N/A</v>
      </c>
      <c r="H54" s="50"/>
      <c r="I54" s="51"/>
      <c r="J54" s="51"/>
      <c r="K54" s="54">
        <v>9.3999999999999986</v>
      </c>
      <c r="L54" s="86"/>
      <c r="M54" s="86"/>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row>
    <row r="55" spans="1:39" outlineLevel="1" x14ac:dyDescent="0.3">
      <c r="A55" s="44">
        <f t="shared" si="0"/>
        <v>9.5</v>
      </c>
      <c r="B55" s="68" t="str">
        <f t="shared" si="3"/>
        <v>Poste 008</v>
      </c>
      <c r="C55" s="34"/>
      <c r="D55" s="26"/>
      <c r="E55" s="26"/>
      <c r="F55" s="26"/>
      <c r="G55" s="26"/>
      <c r="H55" s="50"/>
      <c r="I55" s="51"/>
      <c r="J55" s="51"/>
      <c r="K55" s="54">
        <v>9.4999999999999982</v>
      </c>
      <c r="L55" s="86"/>
      <c r="M55" s="86"/>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row>
    <row r="56" spans="1:39" ht="23.25" x14ac:dyDescent="0.25">
      <c r="A56" s="44">
        <f t="shared" si="0"/>
        <v>10</v>
      </c>
      <c r="B56" s="68" t="str">
        <f t="shared" ref="B56" si="32">C56</f>
        <v>Poste 009</v>
      </c>
      <c r="C56" s="35" t="str">
        <f>VLOOKUP(A56,Source!$A:$B,2,FALSE)</f>
        <v>Poste 009</v>
      </c>
      <c r="D56" s="31"/>
      <c r="E56" s="31"/>
      <c r="F56" s="31"/>
      <c r="G56" s="31"/>
      <c r="H56" s="54" t="e">
        <f t="shared" ref="H56" si="33">SUM(G58:G59)</f>
        <v>#N/A</v>
      </c>
      <c r="I56" s="51"/>
      <c r="J56" s="51"/>
      <c r="K56" s="54">
        <v>10</v>
      </c>
      <c r="L56" s="86"/>
      <c r="M56" s="86"/>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row>
    <row r="57" spans="1:39" outlineLevel="1" x14ac:dyDescent="0.25">
      <c r="A57" s="44">
        <f t="shared" si="0"/>
        <v>10.1</v>
      </c>
      <c r="B57" s="68" t="str">
        <f t="shared" ref="B57" si="34">B56</f>
        <v>Poste 009</v>
      </c>
      <c r="C57" s="19" t="s">
        <v>0</v>
      </c>
      <c r="D57" s="19"/>
      <c r="E57" s="19"/>
      <c r="F57" s="20" t="s">
        <v>1</v>
      </c>
      <c r="G57" s="21" t="s">
        <v>2</v>
      </c>
      <c r="H57" s="47"/>
      <c r="I57" s="51"/>
      <c r="J57" s="51"/>
      <c r="K57" s="54">
        <v>10.1</v>
      </c>
      <c r="L57" s="86"/>
      <c r="M57" s="86"/>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row>
    <row r="58" spans="1:39" outlineLevel="1" x14ac:dyDescent="0.25">
      <c r="A58" s="44">
        <f t="shared" si="0"/>
        <v>10.199999999999999</v>
      </c>
      <c r="B58" s="68" t="str">
        <f t="shared" si="3"/>
        <v>Poste 009</v>
      </c>
      <c r="C58" s="22" t="s">
        <v>131</v>
      </c>
      <c r="D58" s="23"/>
      <c r="E58" s="23"/>
      <c r="F58" s="18"/>
      <c r="G58" s="24" t="e">
        <f>VLOOKUP(F58,Exposition,2,FALSE)</f>
        <v>#N/A</v>
      </c>
      <c r="H58" s="45"/>
      <c r="I58" s="51"/>
      <c r="J58" s="51"/>
      <c r="K58" s="54">
        <v>10.199999999999999</v>
      </c>
      <c r="L58" s="86"/>
      <c r="M58" s="86"/>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row>
    <row r="59" spans="1:39" outlineLevel="1" x14ac:dyDescent="0.25">
      <c r="A59" s="44">
        <f t="shared" si="0"/>
        <v>10.3</v>
      </c>
      <c r="B59" s="68" t="str">
        <f t="shared" si="3"/>
        <v>Poste 009</v>
      </c>
      <c r="C59" s="22" t="s">
        <v>132</v>
      </c>
      <c r="D59" s="23"/>
      <c r="E59" s="23"/>
      <c r="F59" s="18"/>
      <c r="G59" s="24" t="e">
        <f>VLOOKUP(F59,Complexité,2,FALSE)</f>
        <v>#N/A</v>
      </c>
      <c r="H59" s="45"/>
      <c r="I59" s="51"/>
      <c r="J59" s="51"/>
      <c r="K59" s="54">
        <v>10.299999999999999</v>
      </c>
      <c r="L59" s="86"/>
      <c r="M59" s="86"/>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row>
    <row r="60" spans="1:39" outlineLevel="1" x14ac:dyDescent="0.3">
      <c r="A60" s="44">
        <f t="shared" si="0"/>
        <v>10.4</v>
      </c>
      <c r="B60" s="68" t="str">
        <f t="shared" si="3"/>
        <v>Poste 009</v>
      </c>
      <c r="C60" s="34"/>
      <c r="D60" s="26"/>
      <c r="E60" s="26"/>
      <c r="F60" s="26"/>
      <c r="G60" s="27" t="e">
        <f t="shared" ref="G60" si="35">SUM(G58:G59)</f>
        <v>#N/A</v>
      </c>
      <c r="H60" s="57"/>
      <c r="I60" s="51"/>
      <c r="J60" s="51"/>
      <c r="K60" s="54">
        <v>10.399999999999999</v>
      </c>
      <c r="L60" s="86"/>
      <c r="M60" s="86"/>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row>
    <row r="61" spans="1:39" outlineLevel="1" x14ac:dyDescent="0.3">
      <c r="A61" s="44">
        <f t="shared" si="0"/>
        <v>10.5</v>
      </c>
      <c r="B61" s="68" t="str">
        <f t="shared" si="3"/>
        <v>Poste 009</v>
      </c>
      <c r="C61" s="34"/>
      <c r="D61" s="26"/>
      <c r="E61" s="26"/>
      <c r="F61" s="26"/>
      <c r="G61" s="26"/>
      <c r="H61" s="57"/>
      <c r="I61" s="51"/>
      <c r="J61" s="51"/>
      <c r="K61" s="54">
        <v>10.499999999999998</v>
      </c>
      <c r="L61" s="86"/>
      <c r="M61" s="86"/>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row>
    <row r="62" spans="1:39" ht="23.25" x14ac:dyDescent="0.25">
      <c r="A62" s="44">
        <f t="shared" si="0"/>
        <v>11</v>
      </c>
      <c r="B62" s="68" t="str">
        <f t="shared" ref="B62" si="36">C62</f>
        <v>Poste 010</v>
      </c>
      <c r="C62" s="35" t="str">
        <f>VLOOKUP(A62,Source!$A:$B,2,FALSE)</f>
        <v>Poste 010</v>
      </c>
      <c r="D62" s="31"/>
      <c r="E62" s="31"/>
      <c r="F62" s="31"/>
      <c r="G62" s="31"/>
      <c r="H62" s="57" t="e">
        <f t="shared" ref="H62" si="37">SUM(G64:G65)</f>
        <v>#N/A</v>
      </c>
      <c r="I62" s="51"/>
      <c r="J62" s="51"/>
      <c r="K62" s="54">
        <v>11</v>
      </c>
      <c r="L62" s="86"/>
      <c r="M62" s="86"/>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row>
    <row r="63" spans="1:39" outlineLevel="1" x14ac:dyDescent="0.25">
      <c r="A63" s="44">
        <f t="shared" si="0"/>
        <v>11.1</v>
      </c>
      <c r="B63" s="68" t="str">
        <f t="shared" ref="B63" si="38">B62</f>
        <v>Poste 010</v>
      </c>
      <c r="C63" s="19" t="s">
        <v>0</v>
      </c>
      <c r="D63" s="19"/>
      <c r="E63" s="19"/>
      <c r="F63" s="20" t="s">
        <v>1</v>
      </c>
      <c r="G63" s="21" t="s">
        <v>2</v>
      </c>
      <c r="H63" s="57"/>
      <c r="I63" s="51"/>
      <c r="J63" s="51"/>
      <c r="K63" s="54">
        <v>11.1</v>
      </c>
      <c r="L63" s="86"/>
      <c r="M63" s="86"/>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row>
    <row r="64" spans="1:39" outlineLevel="1" x14ac:dyDescent="0.25">
      <c r="A64" s="44">
        <f t="shared" si="0"/>
        <v>11.2</v>
      </c>
      <c r="B64" s="68" t="str">
        <f t="shared" si="3"/>
        <v>Poste 010</v>
      </c>
      <c r="C64" s="22" t="s">
        <v>131</v>
      </c>
      <c r="D64" s="23"/>
      <c r="E64" s="23"/>
      <c r="F64" s="18"/>
      <c r="G64" s="24" t="e">
        <f>VLOOKUP(F64,Exposition,2,FALSE)</f>
        <v>#N/A</v>
      </c>
      <c r="H64" s="57"/>
      <c r="I64" s="51"/>
      <c r="J64" s="51"/>
      <c r="K64" s="54">
        <v>11.2</v>
      </c>
      <c r="L64" s="86"/>
      <c r="M64" s="86"/>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row>
    <row r="65" spans="1:39" outlineLevel="1" x14ac:dyDescent="0.25">
      <c r="A65" s="44">
        <f t="shared" si="0"/>
        <v>11.3</v>
      </c>
      <c r="B65" s="68" t="str">
        <f t="shared" si="3"/>
        <v>Poste 010</v>
      </c>
      <c r="C65" s="22" t="s">
        <v>132</v>
      </c>
      <c r="D65" s="23"/>
      <c r="E65" s="23"/>
      <c r="F65" s="18"/>
      <c r="G65" s="24" t="e">
        <f>VLOOKUP(F65,Complexité,2,FALSE)</f>
        <v>#N/A</v>
      </c>
      <c r="H65" s="57"/>
      <c r="I65" s="51"/>
      <c r="J65" s="51"/>
      <c r="K65" s="54">
        <v>11.299999999999999</v>
      </c>
      <c r="L65" s="86"/>
      <c r="M65" s="86"/>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row>
    <row r="66" spans="1:39" outlineLevel="1" x14ac:dyDescent="0.3">
      <c r="A66" s="44">
        <f t="shared" si="0"/>
        <v>11.4</v>
      </c>
      <c r="B66" s="68" t="str">
        <f t="shared" si="3"/>
        <v>Poste 010</v>
      </c>
      <c r="C66" s="34"/>
      <c r="D66" s="26"/>
      <c r="E66" s="26"/>
      <c r="F66" s="26"/>
      <c r="G66" s="27" t="e">
        <f t="shared" ref="G66" si="39">SUM(G64:G65)</f>
        <v>#N/A</v>
      </c>
      <c r="H66" s="57"/>
      <c r="I66" s="51"/>
      <c r="J66" s="51"/>
      <c r="K66" s="54">
        <v>11.399999999999999</v>
      </c>
      <c r="L66" s="86"/>
      <c r="M66" s="86"/>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row>
    <row r="67" spans="1:39" outlineLevel="1" x14ac:dyDescent="0.3">
      <c r="A67" s="44">
        <f t="shared" ref="A67:A130" si="40">_xlfn.NUMBERVALUE(K67)</f>
        <v>11.5</v>
      </c>
      <c r="B67" s="68" t="str">
        <f t="shared" si="3"/>
        <v>Poste 010</v>
      </c>
      <c r="C67" s="34"/>
      <c r="D67" s="26"/>
      <c r="E67" s="26"/>
      <c r="F67" s="26"/>
      <c r="G67" s="26"/>
      <c r="H67" s="57"/>
      <c r="I67" s="51"/>
      <c r="J67" s="51"/>
      <c r="K67" s="54">
        <v>11.499999999999998</v>
      </c>
      <c r="L67" s="86"/>
      <c r="M67" s="86"/>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row>
    <row r="68" spans="1:39" ht="23.25" x14ac:dyDescent="0.25">
      <c r="A68" s="44">
        <f t="shared" si="40"/>
        <v>12</v>
      </c>
      <c r="B68" s="68" t="str">
        <f t="shared" ref="B68" si="41">C68</f>
        <v>Poste 011</v>
      </c>
      <c r="C68" s="35" t="str">
        <f>VLOOKUP(A68,Source!$A:$B,2,FALSE)</f>
        <v>Poste 011</v>
      </c>
      <c r="D68" s="31"/>
      <c r="E68" s="31"/>
      <c r="F68" s="31"/>
      <c r="G68" s="31"/>
      <c r="H68" s="57" t="e">
        <f t="shared" ref="H68" si="42">SUM(G70:G71)</f>
        <v>#N/A</v>
      </c>
      <c r="I68" s="51"/>
      <c r="J68" s="51"/>
      <c r="K68" s="54">
        <v>12</v>
      </c>
      <c r="L68" s="86"/>
      <c r="M68" s="86"/>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row>
    <row r="69" spans="1:39" outlineLevel="1" x14ac:dyDescent="0.25">
      <c r="A69" s="44">
        <f t="shared" si="40"/>
        <v>12.1</v>
      </c>
      <c r="B69" s="68" t="str">
        <f t="shared" ref="B69" si="43">B68</f>
        <v>Poste 011</v>
      </c>
      <c r="C69" s="19" t="s">
        <v>0</v>
      </c>
      <c r="D69" s="19"/>
      <c r="E69" s="19"/>
      <c r="F69" s="20" t="s">
        <v>1</v>
      </c>
      <c r="G69" s="21" t="s">
        <v>2</v>
      </c>
      <c r="H69" s="57"/>
      <c r="I69" s="51"/>
      <c r="J69" s="51"/>
      <c r="K69" s="54">
        <v>12.1</v>
      </c>
      <c r="L69" s="86"/>
      <c r="M69" s="86"/>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row>
    <row r="70" spans="1:39" outlineLevel="1" x14ac:dyDescent="0.25">
      <c r="A70" s="44">
        <f t="shared" si="40"/>
        <v>12.2</v>
      </c>
      <c r="B70" s="68" t="str">
        <f t="shared" si="3"/>
        <v>Poste 011</v>
      </c>
      <c r="C70" s="22" t="s">
        <v>131</v>
      </c>
      <c r="D70" s="23"/>
      <c r="E70" s="23"/>
      <c r="F70" s="18"/>
      <c r="G70" s="24" t="e">
        <f>VLOOKUP(F70,Exposition,2,FALSE)</f>
        <v>#N/A</v>
      </c>
      <c r="H70" s="57"/>
      <c r="I70" s="51"/>
      <c r="J70" s="51"/>
      <c r="K70" s="54">
        <v>12.2</v>
      </c>
      <c r="L70" s="86"/>
      <c r="M70" s="86"/>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row>
    <row r="71" spans="1:39" outlineLevel="1" x14ac:dyDescent="0.25">
      <c r="A71" s="44">
        <f t="shared" si="40"/>
        <v>12.3</v>
      </c>
      <c r="B71" s="68" t="str">
        <f t="shared" si="3"/>
        <v>Poste 011</v>
      </c>
      <c r="C71" s="22" t="s">
        <v>132</v>
      </c>
      <c r="D71" s="23"/>
      <c r="E71" s="23"/>
      <c r="F71" s="18"/>
      <c r="G71" s="24" t="e">
        <f>VLOOKUP(F71,Complexité,2,FALSE)</f>
        <v>#N/A</v>
      </c>
      <c r="H71" s="50"/>
      <c r="I71" s="51"/>
      <c r="J71" s="51"/>
      <c r="K71" s="54">
        <v>12.299999999999999</v>
      </c>
      <c r="L71" s="86"/>
      <c r="M71" s="86"/>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row>
    <row r="72" spans="1:39" outlineLevel="1" x14ac:dyDescent="0.3">
      <c r="A72" s="44">
        <f t="shared" si="40"/>
        <v>12.4</v>
      </c>
      <c r="B72" s="68" t="str">
        <f t="shared" si="3"/>
        <v>Poste 011</v>
      </c>
      <c r="C72" s="34"/>
      <c r="D72" s="26"/>
      <c r="E72" s="26"/>
      <c r="F72" s="26"/>
      <c r="G72" s="27" t="e">
        <f t="shared" ref="G72" si="44">SUM(G70:G71)</f>
        <v>#N/A</v>
      </c>
      <c r="H72" s="50"/>
      <c r="I72" s="51"/>
      <c r="J72" s="51"/>
      <c r="K72" s="54">
        <v>12.399999999999999</v>
      </c>
      <c r="L72" s="86"/>
      <c r="M72" s="86"/>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row>
    <row r="73" spans="1:39" outlineLevel="1" x14ac:dyDescent="0.3">
      <c r="A73" s="44">
        <f t="shared" si="40"/>
        <v>12.5</v>
      </c>
      <c r="B73" s="68" t="str">
        <f t="shared" ref="B73:B136" si="45">B72</f>
        <v>Poste 011</v>
      </c>
      <c r="C73" s="34"/>
      <c r="D73" s="26"/>
      <c r="E73" s="26"/>
      <c r="F73" s="26"/>
      <c r="G73" s="26"/>
      <c r="H73" s="50"/>
      <c r="I73" s="51"/>
      <c r="J73" s="51"/>
      <c r="K73" s="54">
        <v>12.499999999999998</v>
      </c>
      <c r="L73" s="86"/>
      <c r="M73" s="86"/>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row>
    <row r="74" spans="1:39" ht="23.25" x14ac:dyDescent="0.25">
      <c r="A74" s="44">
        <f t="shared" si="40"/>
        <v>13</v>
      </c>
      <c r="B74" s="68" t="str">
        <f t="shared" ref="B74" si="46">C74</f>
        <v>Poste 012</v>
      </c>
      <c r="C74" s="35" t="str">
        <f>VLOOKUP(A74,Source!$A:$B,2,FALSE)</f>
        <v>Poste 012</v>
      </c>
      <c r="D74" s="31"/>
      <c r="E74" s="31"/>
      <c r="F74" s="31"/>
      <c r="G74" s="31"/>
      <c r="H74" s="54" t="e">
        <f t="shared" ref="H74" si="47">SUM(G76:G77)</f>
        <v>#N/A</v>
      </c>
      <c r="I74" s="51"/>
      <c r="J74" s="51"/>
      <c r="K74" s="54">
        <v>13</v>
      </c>
      <c r="L74" s="86"/>
      <c r="M74" s="86"/>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row>
    <row r="75" spans="1:39" outlineLevel="1" x14ac:dyDescent="0.25">
      <c r="A75" s="44">
        <f t="shared" si="40"/>
        <v>13.1</v>
      </c>
      <c r="B75" s="68" t="str">
        <f t="shared" ref="B75" si="48">B74</f>
        <v>Poste 012</v>
      </c>
      <c r="C75" s="19" t="s">
        <v>0</v>
      </c>
      <c r="D75" s="19"/>
      <c r="E75" s="19"/>
      <c r="F75" s="20" t="s">
        <v>1</v>
      </c>
      <c r="G75" s="21" t="s">
        <v>2</v>
      </c>
      <c r="H75" s="47"/>
      <c r="I75" s="51"/>
      <c r="J75" s="51"/>
      <c r="K75" s="54">
        <v>13.1</v>
      </c>
      <c r="L75" s="86"/>
      <c r="M75" s="86"/>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row>
    <row r="76" spans="1:39" outlineLevel="1" x14ac:dyDescent="0.25">
      <c r="A76" s="44">
        <f t="shared" si="40"/>
        <v>13.2</v>
      </c>
      <c r="B76" s="68" t="str">
        <f t="shared" si="45"/>
        <v>Poste 012</v>
      </c>
      <c r="C76" s="22" t="s">
        <v>131</v>
      </c>
      <c r="D76" s="23"/>
      <c r="E76" s="23"/>
      <c r="F76" s="18"/>
      <c r="G76" s="24" t="e">
        <f>VLOOKUP(F76,Exposition,2,FALSE)</f>
        <v>#N/A</v>
      </c>
      <c r="H76" s="45"/>
      <c r="I76" s="51"/>
      <c r="J76" s="51"/>
      <c r="K76" s="54">
        <v>13.2</v>
      </c>
      <c r="L76" s="86"/>
      <c r="M76" s="86"/>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row>
    <row r="77" spans="1:39" outlineLevel="1" x14ac:dyDescent="0.25">
      <c r="A77" s="44">
        <f t="shared" si="40"/>
        <v>13.3</v>
      </c>
      <c r="B77" s="68" t="str">
        <f t="shared" si="45"/>
        <v>Poste 012</v>
      </c>
      <c r="C77" s="22" t="s">
        <v>132</v>
      </c>
      <c r="D77" s="23"/>
      <c r="E77" s="23"/>
      <c r="F77" s="18"/>
      <c r="G77" s="24" t="e">
        <f>VLOOKUP(F77,Complexité,2,FALSE)</f>
        <v>#N/A</v>
      </c>
      <c r="H77" s="45"/>
      <c r="I77" s="51"/>
      <c r="J77" s="51"/>
      <c r="K77" s="54">
        <v>13.299999999999999</v>
      </c>
      <c r="L77" s="86"/>
      <c r="M77" s="86"/>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row>
    <row r="78" spans="1:39" outlineLevel="1" x14ac:dyDescent="0.3">
      <c r="A78" s="44">
        <f t="shared" si="40"/>
        <v>13.4</v>
      </c>
      <c r="B78" s="68" t="str">
        <f t="shared" si="45"/>
        <v>Poste 012</v>
      </c>
      <c r="C78" s="34"/>
      <c r="D78" s="26"/>
      <c r="E78" s="26"/>
      <c r="F78" s="26"/>
      <c r="G78" s="27" t="e">
        <f t="shared" ref="G78" si="49">SUM(G76:G77)</f>
        <v>#N/A</v>
      </c>
      <c r="H78" s="57"/>
      <c r="I78" s="51"/>
      <c r="J78" s="51"/>
      <c r="K78" s="54">
        <v>13.399999999999999</v>
      </c>
      <c r="L78" s="86"/>
      <c r="M78" s="86"/>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row>
    <row r="79" spans="1:39" outlineLevel="1" x14ac:dyDescent="0.3">
      <c r="A79" s="44">
        <f t="shared" si="40"/>
        <v>13.5</v>
      </c>
      <c r="B79" s="68" t="str">
        <f t="shared" si="45"/>
        <v>Poste 012</v>
      </c>
      <c r="C79" s="34"/>
      <c r="D79" s="26"/>
      <c r="E79" s="26"/>
      <c r="F79" s="26"/>
      <c r="G79" s="26"/>
      <c r="H79" s="57"/>
      <c r="I79" s="51"/>
      <c r="J79" s="51"/>
      <c r="K79" s="54">
        <v>13.499999999999998</v>
      </c>
      <c r="L79" s="86"/>
      <c r="M79" s="86"/>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row>
    <row r="80" spans="1:39" ht="23.25" x14ac:dyDescent="0.25">
      <c r="A80" s="44">
        <f t="shared" si="40"/>
        <v>14</v>
      </c>
      <c r="B80" s="68" t="str">
        <f t="shared" ref="B80" si="50">C80</f>
        <v>Poste 013</v>
      </c>
      <c r="C80" s="35" t="str">
        <f>VLOOKUP(A80,Source!$A:$B,2,FALSE)</f>
        <v>Poste 013</v>
      </c>
      <c r="D80" s="31"/>
      <c r="E80" s="31"/>
      <c r="F80" s="31"/>
      <c r="G80" s="31"/>
      <c r="H80" s="57" t="e">
        <f t="shared" ref="H80" si="51">SUM(G82:G83)</f>
        <v>#N/A</v>
      </c>
      <c r="I80" s="51"/>
      <c r="J80" s="51"/>
      <c r="K80" s="54">
        <v>14</v>
      </c>
      <c r="L80" s="86"/>
      <c r="M80" s="86"/>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row>
    <row r="81" spans="1:39" outlineLevel="1" x14ac:dyDescent="0.25">
      <c r="A81" s="44">
        <f t="shared" si="40"/>
        <v>14.1</v>
      </c>
      <c r="B81" s="68" t="str">
        <f t="shared" ref="B81" si="52">B80</f>
        <v>Poste 013</v>
      </c>
      <c r="C81" s="19" t="s">
        <v>0</v>
      </c>
      <c r="D81" s="19"/>
      <c r="E81" s="19"/>
      <c r="F81" s="20" t="s">
        <v>1</v>
      </c>
      <c r="G81" s="21" t="s">
        <v>2</v>
      </c>
      <c r="H81" s="57"/>
      <c r="I81" s="51"/>
      <c r="J81" s="51"/>
      <c r="K81" s="54">
        <v>14.1</v>
      </c>
      <c r="L81" s="86"/>
      <c r="M81" s="86"/>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row>
    <row r="82" spans="1:39" outlineLevel="1" x14ac:dyDescent="0.25">
      <c r="A82" s="44">
        <f t="shared" si="40"/>
        <v>14.2</v>
      </c>
      <c r="B82" s="68" t="str">
        <f t="shared" si="45"/>
        <v>Poste 013</v>
      </c>
      <c r="C82" s="22" t="s">
        <v>131</v>
      </c>
      <c r="D82" s="23"/>
      <c r="E82" s="23"/>
      <c r="F82" s="18"/>
      <c r="G82" s="24" t="e">
        <f>VLOOKUP(F82,Exposition,2,FALSE)</f>
        <v>#N/A</v>
      </c>
      <c r="H82" s="57"/>
      <c r="I82" s="51"/>
      <c r="J82" s="51"/>
      <c r="K82" s="54">
        <v>14.2</v>
      </c>
      <c r="L82" s="86"/>
      <c r="M82" s="86"/>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row>
    <row r="83" spans="1:39" outlineLevel="1" x14ac:dyDescent="0.25">
      <c r="A83" s="44">
        <f t="shared" si="40"/>
        <v>14.3</v>
      </c>
      <c r="B83" s="68" t="str">
        <f t="shared" si="45"/>
        <v>Poste 013</v>
      </c>
      <c r="C83" s="22" t="s">
        <v>132</v>
      </c>
      <c r="D83" s="23"/>
      <c r="E83" s="23"/>
      <c r="F83" s="18"/>
      <c r="G83" s="24" t="e">
        <f>VLOOKUP(F83,Complexité,2,FALSE)</f>
        <v>#N/A</v>
      </c>
      <c r="H83" s="57"/>
      <c r="I83" s="51"/>
      <c r="J83" s="51"/>
      <c r="K83" s="54">
        <v>14.299999999999999</v>
      </c>
      <c r="L83" s="86"/>
      <c r="M83" s="86"/>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row>
    <row r="84" spans="1:39" outlineLevel="1" x14ac:dyDescent="0.3">
      <c r="A84" s="44">
        <f t="shared" si="40"/>
        <v>14.4</v>
      </c>
      <c r="B84" s="68" t="str">
        <f t="shared" si="45"/>
        <v>Poste 013</v>
      </c>
      <c r="C84" s="34"/>
      <c r="D84" s="26"/>
      <c r="E84" s="26"/>
      <c r="F84" s="26"/>
      <c r="G84" s="27" t="e">
        <f t="shared" ref="G84" si="53">SUM(G82:G83)</f>
        <v>#N/A</v>
      </c>
      <c r="H84" s="57"/>
      <c r="I84" s="51"/>
      <c r="J84" s="51"/>
      <c r="K84" s="54">
        <v>14.399999999999999</v>
      </c>
      <c r="L84" s="86"/>
      <c r="M84" s="86"/>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row>
    <row r="85" spans="1:39" outlineLevel="1" x14ac:dyDescent="0.3">
      <c r="A85" s="44">
        <f t="shared" si="40"/>
        <v>14.5</v>
      </c>
      <c r="B85" s="68" t="str">
        <f t="shared" si="45"/>
        <v>Poste 013</v>
      </c>
      <c r="C85" s="34"/>
      <c r="D85" s="26"/>
      <c r="E85" s="26"/>
      <c r="F85" s="26"/>
      <c r="G85" s="26"/>
      <c r="H85" s="57"/>
      <c r="I85" s="51"/>
      <c r="J85" s="51"/>
      <c r="K85" s="54">
        <v>14.499999999999998</v>
      </c>
      <c r="L85" s="86"/>
      <c r="M85" s="86"/>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row>
    <row r="86" spans="1:39" ht="23.25" x14ac:dyDescent="0.25">
      <c r="A86" s="44">
        <f t="shared" si="40"/>
        <v>15</v>
      </c>
      <c r="B86" s="68" t="str">
        <f t="shared" ref="B86" si="54">C86</f>
        <v>Poste 014</v>
      </c>
      <c r="C86" s="35" t="str">
        <f>VLOOKUP(A86,Source!$A:$B,2,FALSE)</f>
        <v>Poste 014</v>
      </c>
      <c r="D86" s="31"/>
      <c r="E86" s="31"/>
      <c r="F86" s="31"/>
      <c r="G86" s="31"/>
      <c r="H86" s="57" t="e">
        <f t="shared" ref="H86" si="55">SUM(G88:G89)</f>
        <v>#N/A</v>
      </c>
      <c r="I86" s="51"/>
      <c r="J86" s="51"/>
      <c r="K86" s="54">
        <v>15</v>
      </c>
      <c r="L86" s="86"/>
      <c r="M86" s="86"/>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row>
    <row r="87" spans="1:39" outlineLevel="1" x14ac:dyDescent="0.25">
      <c r="A87" s="44">
        <f t="shared" si="40"/>
        <v>15.1</v>
      </c>
      <c r="B87" s="68" t="str">
        <f t="shared" ref="B87" si="56">B86</f>
        <v>Poste 014</v>
      </c>
      <c r="C87" s="19" t="s">
        <v>0</v>
      </c>
      <c r="D87" s="19"/>
      <c r="E87" s="19"/>
      <c r="F87" s="20" t="s">
        <v>1</v>
      </c>
      <c r="G87" s="21" t="s">
        <v>2</v>
      </c>
      <c r="H87" s="57"/>
      <c r="I87" s="51"/>
      <c r="J87" s="51"/>
      <c r="K87" s="54">
        <v>15.1</v>
      </c>
      <c r="L87" s="86"/>
      <c r="M87" s="86"/>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row>
    <row r="88" spans="1:39" outlineLevel="1" x14ac:dyDescent="0.25">
      <c r="A88" s="44">
        <f t="shared" si="40"/>
        <v>15.2</v>
      </c>
      <c r="B88" s="68" t="str">
        <f t="shared" si="45"/>
        <v>Poste 014</v>
      </c>
      <c r="C88" s="22" t="s">
        <v>131</v>
      </c>
      <c r="D88" s="23"/>
      <c r="E88" s="23"/>
      <c r="F88" s="18"/>
      <c r="G88" s="24" t="e">
        <f>VLOOKUP(F88,Exposition,2,FALSE)</f>
        <v>#N/A</v>
      </c>
      <c r="H88" s="57"/>
      <c r="I88" s="51"/>
      <c r="J88" s="51"/>
      <c r="K88" s="54">
        <v>15.2</v>
      </c>
      <c r="L88" s="86"/>
      <c r="M88" s="86"/>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row>
    <row r="89" spans="1:39" outlineLevel="1" x14ac:dyDescent="0.25">
      <c r="A89" s="44">
        <f t="shared" si="40"/>
        <v>15.3</v>
      </c>
      <c r="B89" s="68" t="str">
        <f t="shared" si="45"/>
        <v>Poste 014</v>
      </c>
      <c r="C89" s="22" t="s">
        <v>132</v>
      </c>
      <c r="D89" s="23"/>
      <c r="E89" s="23"/>
      <c r="F89" s="18"/>
      <c r="G89" s="24" t="e">
        <f>VLOOKUP(F89,Complexité,2,FALSE)</f>
        <v>#N/A</v>
      </c>
      <c r="H89" s="50"/>
      <c r="I89" s="51"/>
      <c r="J89" s="51"/>
      <c r="K89" s="54">
        <v>15.299999999999999</v>
      </c>
      <c r="L89" s="86"/>
      <c r="M89" s="86"/>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row>
    <row r="90" spans="1:39" outlineLevel="1" x14ac:dyDescent="0.3">
      <c r="A90" s="44">
        <f t="shared" si="40"/>
        <v>15.4</v>
      </c>
      <c r="B90" s="68" t="str">
        <f t="shared" si="45"/>
        <v>Poste 014</v>
      </c>
      <c r="C90" s="34"/>
      <c r="D90" s="26"/>
      <c r="E90" s="26"/>
      <c r="F90" s="26"/>
      <c r="G90" s="27" t="e">
        <f t="shared" ref="G90" si="57">SUM(G88:G89)</f>
        <v>#N/A</v>
      </c>
      <c r="H90" s="50"/>
      <c r="I90" s="51"/>
      <c r="J90" s="51"/>
      <c r="K90" s="54">
        <v>15.399999999999999</v>
      </c>
      <c r="L90" s="86"/>
      <c r="M90" s="86"/>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row>
    <row r="91" spans="1:39" outlineLevel="1" x14ac:dyDescent="0.3">
      <c r="A91" s="44">
        <f t="shared" si="40"/>
        <v>15.5</v>
      </c>
      <c r="B91" s="68" t="str">
        <f t="shared" si="45"/>
        <v>Poste 014</v>
      </c>
      <c r="C91" s="34"/>
      <c r="D91" s="26"/>
      <c r="E91" s="26"/>
      <c r="F91" s="26"/>
      <c r="G91" s="26"/>
      <c r="H91" s="50"/>
      <c r="I91" s="51"/>
      <c r="J91" s="51"/>
      <c r="K91" s="54">
        <v>15.499999999999998</v>
      </c>
      <c r="L91" s="86"/>
      <c r="M91" s="86"/>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row>
    <row r="92" spans="1:39" ht="23.25" x14ac:dyDescent="0.25">
      <c r="A92" s="44">
        <f t="shared" si="40"/>
        <v>16</v>
      </c>
      <c r="B92" s="68" t="str">
        <f t="shared" ref="B92" si="58">C92</f>
        <v>Poste 015</v>
      </c>
      <c r="C92" s="35" t="str">
        <f>VLOOKUP(A92,Source!$A:$B,2,FALSE)</f>
        <v>Poste 015</v>
      </c>
      <c r="D92" s="31"/>
      <c r="E92" s="31"/>
      <c r="F92" s="31"/>
      <c r="G92" s="31"/>
      <c r="H92" s="54" t="e">
        <f t="shared" ref="H92" si="59">SUM(G94:G95)</f>
        <v>#N/A</v>
      </c>
      <c r="I92" s="51"/>
      <c r="J92" s="51"/>
      <c r="K92" s="54">
        <v>16</v>
      </c>
      <c r="L92" s="86"/>
      <c r="M92" s="86"/>
      <c r="N92" s="51"/>
      <c r="O92" s="51"/>
      <c r="P92" s="51"/>
      <c r="Q92" s="51"/>
      <c r="R92" s="51"/>
      <c r="S92" s="51"/>
      <c r="T92" s="51"/>
      <c r="U92" s="51"/>
      <c r="V92" s="51"/>
      <c r="W92" s="51"/>
      <c r="X92" s="51"/>
      <c r="Y92" s="51"/>
      <c r="Z92" s="51"/>
      <c r="AA92" s="51"/>
      <c r="AB92" s="51"/>
      <c r="AC92" s="51"/>
      <c r="AD92" s="51"/>
      <c r="AE92" s="51"/>
      <c r="AF92" s="51"/>
      <c r="AG92" s="51"/>
      <c r="AH92" s="51"/>
      <c r="AI92" s="51"/>
      <c r="AJ92" s="51"/>
      <c r="AK92" s="51"/>
      <c r="AL92" s="51"/>
      <c r="AM92" s="51"/>
    </row>
    <row r="93" spans="1:39" outlineLevel="1" x14ac:dyDescent="0.25">
      <c r="A93" s="44">
        <f t="shared" si="40"/>
        <v>16.100000000000001</v>
      </c>
      <c r="B93" s="68" t="str">
        <f t="shared" ref="B93" si="60">B92</f>
        <v>Poste 015</v>
      </c>
      <c r="C93" s="19" t="s">
        <v>0</v>
      </c>
      <c r="D93" s="19"/>
      <c r="E93" s="19"/>
      <c r="F93" s="20" t="s">
        <v>1</v>
      </c>
      <c r="G93" s="21" t="s">
        <v>2</v>
      </c>
      <c r="H93" s="47"/>
      <c r="I93" s="51"/>
      <c r="J93" s="51"/>
      <c r="K93" s="54">
        <v>16.100000000000001</v>
      </c>
      <c r="L93" s="86"/>
      <c r="M93" s="86"/>
      <c r="N93" s="51"/>
      <c r="O93" s="51"/>
      <c r="P93" s="51"/>
      <c r="Q93" s="51"/>
      <c r="R93" s="51"/>
      <c r="S93" s="51"/>
      <c r="T93" s="51"/>
      <c r="U93" s="51"/>
      <c r="V93" s="51"/>
      <c r="W93" s="51"/>
      <c r="X93" s="51"/>
      <c r="Y93" s="51"/>
      <c r="Z93" s="51"/>
      <c r="AA93" s="51"/>
      <c r="AB93" s="51"/>
      <c r="AC93" s="51"/>
      <c r="AD93" s="51"/>
      <c r="AE93" s="51"/>
      <c r="AF93" s="51"/>
      <c r="AG93" s="51"/>
      <c r="AH93" s="51"/>
      <c r="AI93" s="51"/>
      <c r="AJ93" s="51"/>
      <c r="AK93" s="51"/>
      <c r="AL93" s="51"/>
      <c r="AM93" s="51"/>
    </row>
    <row r="94" spans="1:39" outlineLevel="1" x14ac:dyDescent="0.25">
      <c r="A94" s="44">
        <f t="shared" si="40"/>
        <v>16.2</v>
      </c>
      <c r="B94" s="68" t="str">
        <f t="shared" si="45"/>
        <v>Poste 015</v>
      </c>
      <c r="C94" s="22" t="s">
        <v>131</v>
      </c>
      <c r="D94" s="23"/>
      <c r="E94" s="23"/>
      <c r="F94" s="18"/>
      <c r="G94" s="24" t="e">
        <f>VLOOKUP(F94,Exposition,2,FALSE)</f>
        <v>#N/A</v>
      </c>
      <c r="H94" s="45"/>
      <c r="I94" s="51"/>
      <c r="J94" s="51"/>
      <c r="K94" s="54">
        <v>16.200000000000003</v>
      </c>
      <c r="L94" s="86"/>
      <c r="M94" s="86"/>
      <c r="N94" s="51"/>
      <c r="O94" s="51"/>
      <c r="P94" s="51"/>
      <c r="Q94" s="51"/>
      <c r="R94" s="51"/>
      <c r="S94" s="51"/>
      <c r="T94" s="51"/>
      <c r="U94" s="51"/>
      <c r="V94" s="51"/>
      <c r="W94" s="51"/>
      <c r="X94" s="51"/>
      <c r="Y94" s="51"/>
      <c r="Z94" s="51"/>
      <c r="AA94" s="51"/>
      <c r="AB94" s="51"/>
      <c r="AC94" s="51"/>
      <c r="AD94" s="51"/>
      <c r="AE94" s="51"/>
      <c r="AF94" s="51"/>
      <c r="AG94" s="51"/>
      <c r="AH94" s="51"/>
      <c r="AI94" s="51"/>
      <c r="AJ94" s="51"/>
      <c r="AK94" s="51"/>
      <c r="AL94" s="51"/>
      <c r="AM94" s="51"/>
    </row>
    <row r="95" spans="1:39" outlineLevel="1" x14ac:dyDescent="0.25">
      <c r="A95" s="44">
        <f t="shared" si="40"/>
        <v>16.3</v>
      </c>
      <c r="B95" s="68" t="str">
        <f t="shared" si="45"/>
        <v>Poste 015</v>
      </c>
      <c r="C95" s="22" t="s">
        <v>132</v>
      </c>
      <c r="D95" s="23"/>
      <c r="E95" s="23"/>
      <c r="F95" s="18"/>
      <c r="G95" s="24" t="e">
        <f>VLOOKUP(F95,Complexité,2,FALSE)</f>
        <v>#N/A</v>
      </c>
      <c r="H95" s="45"/>
      <c r="I95" s="51"/>
      <c r="J95" s="51"/>
      <c r="K95" s="54">
        <v>16.300000000000004</v>
      </c>
      <c r="L95" s="86"/>
      <c r="M95" s="86"/>
      <c r="N95" s="51"/>
      <c r="O95" s="51"/>
      <c r="P95" s="51"/>
      <c r="Q95" s="51"/>
      <c r="R95" s="51"/>
      <c r="S95" s="51"/>
      <c r="T95" s="51"/>
      <c r="U95" s="51"/>
      <c r="V95" s="51"/>
      <c r="W95" s="51"/>
      <c r="X95" s="51"/>
      <c r="Y95" s="51"/>
      <c r="Z95" s="51"/>
      <c r="AA95" s="51"/>
      <c r="AB95" s="51"/>
      <c r="AC95" s="51"/>
      <c r="AD95" s="51"/>
      <c r="AE95" s="51"/>
      <c r="AF95" s="51"/>
      <c r="AG95" s="51"/>
      <c r="AH95" s="51"/>
      <c r="AI95" s="51"/>
      <c r="AJ95" s="51"/>
      <c r="AK95" s="51"/>
      <c r="AL95" s="51"/>
      <c r="AM95" s="51"/>
    </row>
    <row r="96" spans="1:39" outlineLevel="1" x14ac:dyDescent="0.3">
      <c r="A96" s="44">
        <f t="shared" si="40"/>
        <v>16.399999999999999</v>
      </c>
      <c r="B96" s="68" t="str">
        <f t="shared" si="45"/>
        <v>Poste 015</v>
      </c>
      <c r="C96" s="34"/>
      <c r="D96" s="26"/>
      <c r="E96" s="26"/>
      <c r="F96" s="26"/>
      <c r="G96" s="27" t="e">
        <f t="shared" ref="G96" si="61">SUM(G94:G95)</f>
        <v>#N/A</v>
      </c>
      <c r="H96" s="57"/>
      <c r="I96" s="51"/>
      <c r="J96" s="51"/>
      <c r="K96" s="54">
        <v>16.400000000000006</v>
      </c>
      <c r="L96" s="86"/>
      <c r="M96" s="86"/>
      <c r="N96" s="51"/>
      <c r="O96" s="51"/>
      <c r="P96" s="51"/>
      <c r="Q96" s="51"/>
      <c r="R96" s="51"/>
      <c r="S96" s="51"/>
      <c r="T96" s="51"/>
      <c r="U96" s="51"/>
      <c r="V96" s="51"/>
      <c r="W96" s="51"/>
      <c r="X96" s="51"/>
      <c r="Y96" s="51"/>
      <c r="Z96" s="51"/>
      <c r="AA96" s="51"/>
      <c r="AB96" s="51"/>
      <c r="AC96" s="51"/>
      <c r="AD96" s="51"/>
      <c r="AE96" s="51"/>
      <c r="AF96" s="51"/>
      <c r="AG96" s="51"/>
      <c r="AH96" s="51"/>
      <c r="AI96" s="51"/>
      <c r="AJ96" s="51"/>
      <c r="AK96" s="51"/>
      <c r="AL96" s="51"/>
      <c r="AM96" s="51"/>
    </row>
    <row r="97" spans="1:39" outlineLevel="1" x14ac:dyDescent="0.3">
      <c r="A97" s="44">
        <f t="shared" si="40"/>
        <v>16.5</v>
      </c>
      <c r="B97" s="68" t="str">
        <f t="shared" si="45"/>
        <v>Poste 015</v>
      </c>
      <c r="C97" s="34"/>
      <c r="D97" s="26"/>
      <c r="E97" s="26"/>
      <c r="F97" s="26"/>
      <c r="G97" s="26"/>
      <c r="H97" s="57"/>
      <c r="I97" s="51"/>
      <c r="J97" s="51"/>
      <c r="K97" s="54">
        <v>16.500000000000007</v>
      </c>
      <c r="L97" s="86"/>
      <c r="M97" s="86"/>
      <c r="N97" s="51"/>
      <c r="O97" s="51"/>
      <c r="P97" s="51"/>
      <c r="Q97" s="51"/>
      <c r="R97" s="51"/>
      <c r="S97" s="51"/>
      <c r="T97" s="51"/>
      <c r="U97" s="51"/>
      <c r="V97" s="51"/>
      <c r="W97" s="51"/>
      <c r="X97" s="51"/>
      <c r="Y97" s="51"/>
      <c r="Z97" s="51"/>
      <c r="AA97" s="51"/>
      <c r="AB97" s="51"/>
      <c r="AC97" s="51"/>
      <c r="AD97" s="51"/>
      <c r="AE97" s="51"/>
      <c r="AF97" s="51"/>
      <c r="AG97" s="51"/>
      <c r="AH97" s="51"/>
      <c r="AI97" s="51"/>
      <c r="AJ97" s="51"/>
      <c r="AK97" s="51"/>
      <c r="AL97" s="51"/>
      <c r="AM97" s="51"/>
    </row>
    <row r="98" spans="1:39" ht="23.25" x14ac:dyDescent="0.25">
      <c r="A98" s="44">
        <f t="shared" si="40"/>
        <v>17</v>
      </c>
      <c r="B98" s="68" t="str">
        <f t="shared" ref="B98" si="62">C98</f>
        <v>Poste 016</v>
      </c>
      <c r="C98" s="35" t="str">
        <f>VLOOKUP(A98,Source!$A:$B,2,FALSE)</f>
        <v>Poste 016</v>
      </c>
      <c r="D98" s="31"/>
      <c r="E98" s="31"/>
      <c r="F98" s="31"/>
      <c r="G98" s="31"/>
      <c r="H98" s="57" t="e">
        <f t="shared" ref="H98" si="63">SUM(G100:G101)</f>
        <v>#N/A</v>
      </c>
      <c r="I98" s="51"/>
      <c r="J98" s="51"/>
      <c r="K98" s="54">
        <v>17</v>
      </c>
      <c r="L98" s="86"/>
      <c r="M98" s="86"/>
      <c r="N98" s="51"/>
      <c r="O98" s="51"/>
      <c r="P98" s="51"/>
      <c r="Q98" s="51"/>
      <c r="R98" s="51"/>
      <c r="S98" s="51"/>
      <c r="T98" s="51"/>
      <c r="U98" s="51"/>
      <c r="V98" s="51"/>
      <c r="W98" s="51"/>
      <c r="X98" s="51"/>
      <c r="Y98" s="51"/>
      <c r="Z98" s="51"/>
      <c r="AA98" s="51"/>
      <c r="AB98" s="51"/>
      <c r="AC98" s="51"/>
      <c r="AD98" s="51"/>
      <c r="AE98" s="51"/>
      <c r="AF98" s="51"/>
      <c r="AG98" s="51"/>
      <c r="AH98" s="51"/>
      <c r="AI98" s="51"/>
      <c r="AJ98" s="51"/>
      <c r="AK98" s="51"/>
      <c r="AL98" s="51"/>
      <c r="AM98" s="51"/>
    </row>
    <row r="99" spans="1:39" outlineLevel="1" x14ac:dyDescent="0.25">
      <c r="A99" s="44">
        <f t="shared" si="40"/>
        <v>17.100000000000001</v>
      </c>
      <c r="B99" s="68" t="str">
        <f t="shared" ref="B99" si="64">B98</f>
        <v>Poste 016</v>
      </c>
      <c r="C99" s="19" t="s">
        <v>0</v>
      </c>
      <c r="D99" s="19"/>
      <c r="E99" s="19"/>
      <c r="F99" s="20" t="s">
        <v>1</v>
      </c>
      <c r="G99" s="21" t="s">
        <v>2</v>
      </c>
      <c r="H99" s="57"/>
      <c r="I99" s="51"/>
      <c r="J99" s="51"/>
      <c r="K99" s="54">
        <v>17.100000000000001</v>
      </c>
      <c r="L99" s="86"/>
      <c r="M99" s="86"/>
      <c r="N99" s="51"/>
      <c r="O99" s="51"/>
      <c r="P99" s="51"/>
      <c r="Q99" s="51"/>
      <c r="R99" s="51"/>
      <c r="S99" s="51"/>
      <c r="T99" s="51"/>
      <c r="U99" s="51"/>
      <c r="V99" s="51"/>
      <c r="W99" s="51"/>
      <c r="X99" s="51"/>
      <c r="Y99" s="51"/>
      <c r="Z99" s="51"/>
      <c r="AA99" s="51"/>
      <c r="AB99" s="51"/>
      <c r="AC99" s="51"/>
      <c r="AD99" s="51"/>
      <c r="AE99" s="51"/>
      <c r="AF99" s="51"/>
      <c r="AG99" s="51"/>
      <c r="AH99" s="51"/>
      <c r="AI99" s="51"/>
      <c r="AJ99" s="51"/>
      <c r="AK99" s="51"/>
      <c r="AL99" s="51"/>
      <c r="AM99" s="51"/>
    </row>
    <row r="100" spans="1:39" outlineLevel="1" x14ac:dyDescent="0.25">
      <c r="A100" s="44">
        <f t="shared" si="40"/>
        <v>17.2</v>
      </c>
      <c r="B100" s="68" t="str">
        <f t="shared" si="45"/>
        <v>Poste 016</v>
      </c>
      <c r="C100" s="22" t="s">
        <v>131</v>
      </c>
      <c r="D100" s="23"/>
      <c r="E100" s="23"/>
      <c r="F100" s="18"/>
      <c r="G100" s="24" t="e">
        <f>VLOOKUP(F100,Exposition,2,FALSE)</f>
        <v>#N/A</v>
      </c>
      <c r="H100" s="57"/>
      <c r="I100" s="51"/>
      <c r="J100" s="51"/>
      <c r="K100" s="54">
        <v>17.200000000000003</v>
      </c>
      <c r="L100" s="86"/>
      <c r="M100" s="86"/>
      <c r="N100" s="51"/>
      <c r="O100" s="51"/>
      <c r="P100" s="51"/>
      <c r="Q100" s="51"/>
      <c r="R100" s="51"/>
      <c r="S100" s="51"/>
      <c r="T100" s="51"/>
      <c r="U100" s="51"/>
      <c r="V100" s="51"/>
      <c r="W100" s="51"/>
      <c r="X100" s="51"/>
      <c r="Y100" s="51"/>
      <c r="Z100" s="51"/>
      <c r="AA100" s="51"/>
      <c r="AB100" s="51"/>
      <c r="AC100" s="51"/>
      <c r="AD100" s="51"/>
      <c r="AE100" s="51"/>
      <c r="AF100" s="51"/>
      <c r="AG100" s="51"/>
      <c r="AH100" s="51"/>
      <c r="AI100" s="51"/>
      <c r="AJ100" s="51"/>
      <c r="AK100" s="51"/>
      <c r="AL100" s="51"/>
      <c r="AM100" s="51"/>
    </row>
    <row r="101" spans="1:39" outlineLevel="1" x14ac:dyDescent="0.25">
      <c r="A101" s="44">
        <f t="shared" si="40"/>
        <v>17.3</v>
      </c>
      <c r="B101" s="68" t="str">
        <f t="shared" si="45"/>
        <v>Poste 016</v>
      </c>
      <c r="C101" s="22" t="s">
        <v>132</v>
      </c>
      <c r="D101" s="23"/>
      <c r="E101" s="23"/>
      <c r="F101" s="18"/>
      <c r="G101" s="24" t="e">
        <f>VLOOKUP(F101,Complexité,2,FALSE)</f>
        <v>#N/A</v>
      </c>
      <c r="H101" s="57"/>
      <c r="I101" s="51"/>
      <c r="J101" s="51"/>
      <c r="K101" s="54">
        <v>17.300000000000004</v>
      </c>
      <c r="L101" s="86"/>
      <c r="M101" s="86"/>
      <c r="N101" s="51"/>
      <c r="O101" s="51"/>
      <c r="P101" s="51"/>
      <c r="Q101" s="51"/>
      <c r="R101" s="51"/>
      <c r="S101" s="51"/>
      <c r="T101" s="51"/>
      <c r="U101" s="51"/>
      <c r="V101" s="51"/>
      <c r="W101" s="51"/>
      <c r="X101" s="51"/>
      <c r="Y101" s="51"/>
      <c r="Z101" s="51"/>
      <c r="AA101" s="51"/>
      <c r="AB101" s="51"/>
      <c r="AC101" s="51"/>
      <c r="AD101" s="51"/>
      <c r="AE101" s="51"/>
      <c r="AF101" s="51"/>
      <c r="AG101" s="51"/>
      <c r="AH101" s="51"/>
      <c r="AI101" s="51"/>
      <c r="AJ101" s="51"/>
      <c r="AK101" s="51"/>
      <c r="AL101" s="51"/>
      <c r="AM101" s="51"/>
    </row>
    <row r="102" spans="1:39" outlineLevel="1" x14ac:dyDescent="0.3">
      <c r="A102" s="44">
        <f t="shared" si="40"/>
        <v>17.399999999999999</v>
      </c>
      <c r="B102" s="68" t="str">
        <f t="shared" si="45"/>
        <v>Poste 016</v>
      </c>
      <c r="C102" s="34"/>
      <c r="D102" s="26"/>
      <c r="E102" s="26"/>
      <c r="F102" s="26"/>
      <c r="G102" s="27" t="e">
        <f t="shared" ref="G102" si="65">SUM(G100:G101)</f>
        <v>#N/A</v>
      </c>
      <c r="H102" s="57"/>
      <c r="I102" s="51"/>
      <c r="J102" s="51"/>
      <c r="K102" s="54">
        <v>17.400000000000006</v>
      </c>
      <c r="L102" s="86"/>
      <c r="M102" s="86"/>
      <c r="N102" s="51"/>
      <c r="O102" s="51"/>
      <c r="P102" s="51"/>
      <c r="Q102" s="51"/>
      <c r="R102" s="51"/>
      <c r="S102" s="51"/>
      <c r="T102" s="51"/>
      <c r="U102" s="51"/>
      <c r="V102" s="51"/>
      <c r="W102" s="51"/>
      <c r="X102" s="51"/>
      <c r="Y102" s="51"/>
      <c r="Z102" s="51"/>
      <c r="AA102" s="51"/>
      <c r="AB102" s="51"/>
      <c r="AC102" s="51"/>
      <c r="AD102" s="51"/>
      <c r="AE102" s="51"/>
      <c r="AF102" s="51"/>
      <c r="AG102" s="51"/>
      <c r="AH102" s="51"/>
      <c r="AI102" s="51"/>
      <c r="AJ102" s="51"/>
      <c r="AK102" s="51"/>
      <c r="AL102" s="51"/>
      <c r="AM102" s="51"/>
    </row>
    <row r="103" spans="1:39" outlineLevel="1" x14ac:dyDescent="0.3">
      <c r="A103" s="44">
        <f t="shared" si="40"/>
        <v>17.5</v>
      </c>
      <c r="B103" s="68" t="str">
        <f t="shared" si="45"/>
        <v>Poste 016</v>
      </c>
      <c r="C103" s="34"/>
      <c r="D103" s="26"/>
      <c r="E103" s="26"/>
      <c r="F103" s="26"/>
      <c r="G103" s="26"/>
      <c r="H103" s="57"/>
      <c r="I103" s="51"/>
      <c r="J103" s="51"/>
      <c r="K103" s="54">
        <v>17.500000000000007</v>
      </c>
      <c r="L103" s="86"/>
      <c r="M103" s="86"/>
      <c r="N103" s="51"/>
      <c r="O103" s="51"/>
      <c r="P103" s="51"/>
      <c r="Q103" s="51"/>
      <c r="R103" s="51"/>
      <c r="S103" s="51"/>
      <c r="T103" s="51"/>
      <c r="U103" s="51"/>
      <c r="V103" s="51"/>
      <c r="W103" s="51"/>
      <c r="X103" s="51"/>
      <c r="Y103" s="51"/>
      <c r="Z103" s="51"/>
      <c r="AA103" s="51"/>
      <c r="AB103" s="51"/>
      <c r="AC103" s="51"/>
      <c r="AD103" s="51"/>
      <c r="AE103" s="51"/>
      <c r="AF103" s="51"/>
      <c r="AG103" s="51"/>
      <c r="AH103" s="51"/>
      <c r="AI103" s="51"/>
      <c r="AJ103" s="51"/>
      <c r="AK103" s="51"/>
      <c r="AL103" s="51"/>
      <c r="AM103" s="51"/>
    </row>
    <row r="104" spans="1:39" ht="23.25" x14ac:dyDescent="0.25">
      <c r="A104" s="44">
        <f t="shared" si="40"/>
        <v>18</v>
      </c>
      <c r="B104" s="68" t="e">
        <f t="shared" ref="B104" si="66">C104</f>
        <v>#N/A</v>
      </c>
      <c r="C104" s="35" t="e">
        <f>VLOOKUP(A104,Source!$A:$B,2,FALSE)</f>
        <v>#N/A</v>
      </c>
      <c r="D104" s="31"/>
      <c r="E104" s="31"/>
      <c r="F104" s="31"/>
      <c r="G104" s="31"/>
      <c r="H104" s="57" t="e">
        <f t="shared" ref="H104" si="67">SUM(G106:G107)</f>
        <v>#N/A</v>
      </c>
      <c r="I104" s="51"/>
      <c r="J104" s="51"/>
      <c r="K104" s="54">
        <v>18</v>
      </c>
      <c r="L104" s="86"/>
      <c r="M104" s="86"/>
      <c r="N104" s="51"/>
      <c r="O104" s="51"/>
      <c r="P104" s="51"/>
      <c r="Q104" s="51"/>
      <c r="R104" s="51"/>
      <c r="S104" s="51"/>
      <c r="T104" s="51"/>
      <c r="U104" s="51"/>
      <c r="V104" s="51"/>
      <c r="W104" s="51"/>
      <c r="X104" s="51"/>
      <c r="Y104" s="51"/>
      <c r="Z104" s="51"/>
      <c r="AA104" s="51"/>
      <c r="AB104" s="51"/>
      <c r="AC104" s="51"/>
      <c r="AD104" s="51"/>
      <c r="AE104" s="51"/>
      <c r="AF104" s="51"/>
      <c r="AG104" s="51"/>
      <c r="AH104" s="51"/>
      <c r="AI104" s="51"/>
      <c r="AJ104" s="51"/>
      <c r="AK104" s="51"/>
      <c r="AL104" s="51"/>
      <c r="AM104" s="51"/>
    </row>
    <row r="105" spans="1:39" outlineLevel="1" x14ac:dyDescent="0.25">
      <c r="A105" s="44">
        <f t="shared" si="40"/>
        <v>18.100000000000001</v>
      </c>
      <c r="B105" s="68" t="e">
        <f t="shared" ref="B105" si="68">B104</f>
        <v>#N/A</v>
      </c>
      <c r="C105" s="19" t="s">
        <v>0</v>
      </c>
      <c r="D105" s="19"/>
      <c r="E105" s="19"/>
      <c r="F105" s="20" t="s">
        <v>1</v>
      </c>
      <c r="G105" s="21" t="s">
        <v>2</v>
      </c>
      <c r="H105" s="57"/>
      <c r="I105" s="51"/>
      <c r="J105" s="51"/>
      <c r="K105" s="54">
        <v>18.100000000000001</v>
      </c>
      <c r="L105" s="86"/>
      <c r="M105" s="86"/>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row>
    <row r="106" spans="1:39" outlineLevel="1" x14ac:dyDescent="0.25">
      <c r="A106" s="44">
        <f t="shared" si="40"/>
        <v>18.2</v>
      </c>
      <c r="B106" s="68" t="e">
        <f t="shared" si="45"/>
        <v>#N/A</v>
      </c>
      <c r="C106" s="22" t="s">
        <v>131</v>
      </c>
      <c r="D106" s="23"/>
      <c r="E106" s="23"/>
      <c r="F106" s="18"/>
      <c r="G106" s="24" t="e">
        <f>VLOOKUP(F106,Exposition,2,FALSE)</f>
        <v>#N/A</v>
      </c>
      <c r="H106" s="57"/>
      <c r="I106" s="51"/>
      <c r="J106" s="51"/>
      <c r="K106" s="54">
        <v>18.200000000000003</v>
      </c>
      <c r="L106" s="86"/>
      <c r="M106" s="86"/>
      <c r="N106" s="51"/>
      <c r="O106" s="51"/>
      <c r="P106" s="51"/>
      <c r="Q106" s="51"/>
      <c r="R106" s="51"/>
      <c r="S106" s="51"/>
      <c r="T106" s="51"/>
      <c r="U106" s="51"/>
      <c r="V106" s="51"/>
      <c r="W106" s="51"/>
      <c r="X106" s="51"/>
      <c r="Y106" s="51"/>
      <c r="Z106" s="51"/>
      <c r="AA106" s="51"/>
      <c r="AB106" s="51"/>
      <c r="AC106" s="51"/>
      <c r="AD106" s="51"/>
      <c r="AE106" s="51"/>
      <c r="AF106" s="51"/>
      <c r="AG106" s="51"/>
      <c r="AH106" s="51"/>
      <c r="AI106" s="51"/>
      <c r="AJ106" s="51"/>
      <c r="AK106" s="51"/>
      <c r="AL106" s="51"/>
      <c r="AM106" s="51"/>
    </row>
    <row r="107" spans="1:39" outlineLevel="1" x14ac:dyDescent="0.25">
      <c r="A107" s="44">
        <f t="shared" si="40"/>
        <v>18.3</v>
      </c>
      <c r="B107" s="68" t="e">
        <f t="shared" si="45"/>
        <v>#N/A</v>
      </c>
      <c r="C107" s="22" t="s">
        <v>132</v>
      </c>
      <c r="D107" s="23"/>
      <c r="E107" s="23"/>
      <c r="F107" s="18"/>
      <c r="G107" s="24" t="e">
        <f>VLOOKUP(F107,Complexité,2,FALSE)</f>
        <v>#N/A</v>
      </c>
      <c r="H107" s="50"/>
      <c r="I107" s="51"/>
      <c r="J107" s="51"/>
      <c r="K107" s="54">
        <v>18.300000000000004</v>
      </c>
      <c r="L107" s="86"/>
      <c r="M107" s="86"/>
      <c r="N107" s="51"/>
      <c r="O107" s="51"/>
      <c r="P107" s="51"/>
      <c r="Q107" s="51"/>
      <c r="R107" s="51"/>
      <c r="S107" s="51"/>
      <c r="T107" s="51"/>
      <c r="U107" s="51"/>
      <c r="V107" s="51"/>
      <c r="W107" s="51"/>
      <c r="X107" s="51"/>
      <c r="Y107" s="51"/>
      <c r="Z107" s="51"/>
      <c r="AA107" s="51"/>
      <c r="AB107" s="51"/>
      <c r="AC107" s="51"/>
      <c r="AD107" s="51"/>
      <c r="AE107" s="51"/>
      <c r="AF107" s="51"/>
      <c r="AG107" s="51"/>
      <c r="AH107" s="51"/>
      <c r="AI107" s="51"/>
      <c r="AJ107" s="51"/>
      <c r="AK107" s="51"/>
      <c r="AL107" s="51"/>
      <c r="AM107" s="51"/>
    </row>
    <row r="108" spans="1:39" outlineLevel="1" x14ac:dyDescent="0.3">
      <c r="A108" s="44">
        <f t="shared" si="40"/>
        <v>18.399999999999999</v>
      </c>
      <c r="B108" s="68" t="e">
        <f t="shared" si="45"/>
        <v>#N/A</v>
      </c>
      <c r="C108" s="34"/>
      <c r="D108" s="26"/>
      <c r="E108" s="26"/>
      <c r="F108" s="26"/>
      <c r="G108" s="27" t="e">
        <f t="shared" ref="G108" si="69">SUM(G106:G107)</f>
        <v>#N/A</v>
      </c>
      <c r="H108" s="50"/>
      <c r="I108" s="51"/>
      <c r="J108" s="51"/>
      <c r="K108" s="54">
        <v>18.400000000000006</v>
      </c>
      <c r="L108" s="86"/>
      <c r="M108" s="86"/>
      <c r="N108" s="51"/>
      <c r="O108" s="51"/>
      <c r="P108" s="51"/>
      <c r="Q108" s="51"/>
      <c r="R108" s="51"/>
      <c r="S108" s="51"/>
      <c r="T108" s="51"/>
      <c r="U108" s="51"/>
      <c r="V108" s="51"/>
      <c r="W108" s="51"/>
      <c r="X108" s="51"/>
      <c r="Y108" s="51"/>
      <c r="Z108" s="51"/>
      <c r="AA108" s="51"/>
      <c r="AB108" s="51"/>
      <c r="AC108" s="51"/>
      <c r="AD108" s="51"/>
      <c r="AE108" s="51"/>
      <c r="AF108" s="51"/>
      <c r="AG108" s="51"/>
      <c r="AH108" s="51"/>
      <c r="AI108" s="51"/>
      <c r="AJ108" s="51"/>
      <c r="AK108" s="51"/>
      <c r="AL108" s="51"/>
      <c r="AM108" s="51"/>
    </row>
    <row r="109" spans="1:39" outlineLevel="1" x14ac:dyDescent="0.3">
      <c r="A109" s="44">
        <f t="shared" si="40"/>
        <v>18.5</v>
      </c>
      <c r="B109" s="68" t="e">
        <f t="shared" si="45"/>
        <v>#N/A</v>
      </c>
      <c r="C109" s="34"/>
      <c r="D109" s="26"/>
      <c r="E109" s="26"/>
      <c r="F109" s="26"/>
      <c r="G109" s="26"/>
      <c r="H109" s="50"/>
      <c r="I109" s="51"/>
      <c r="J109" s="51"/>
      <c r="K109" s="54">
        <v>18.500000000000007</v>
      </c>
      <c r="L109" s="86"/>
      <c r="M109" s="86"/>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row>
    <row r="110" spans="1:39" ht="23.25" x14ac:dyDescent="0.25">
      <c r="A110" s="44">
        <f t="shared" si="40"/>
        <v>19</v>
      </c>
      <c r="B110" s="68" t="str">
        <f t="shared" ref="B110" si="70">C110</f>
        <v>Poste 017</v>
      </c>
      <c r="C110" s="35" t="str">
        <f>VLOOKUP(A110,Source!$A:$B,2,FALSE)</f>
        <v>Poste 017</v>
      </c>
      <c r="D110" s="31"/>
      <c r="E110" s="31"/>
      <c r="F110" s="31"/>
      <c r="G110" s="31"/>
      <c r="H110" s="54" t="e">
        <f t="shared" ref="H110" si="71">SUM(G112:G113)</f>
        <v>#N/A</v>
      </c>
      <c r="I110" s="51"/>
      <c r="J110" s="51"/>
      <c r="K110" s="54">
        <v>19</v>
      </c>
      <c r="L110" s="86"/>
      <c r="M110" s="86"/>
      <c r="N110" s="51"/>
      <c r="O110" s="51"/>
      <c r="P110" s="51"/>
      <c r="Q110" s="51"/>
      <c r="R110" s="51"/>
      <c r="S110" s="51"/>
      <c r="T110" s="51"/>
      <c r="U110" s="51"/>
      <c r="V110" s="51"/>
      <c r="W110" s="51"/>
      <c r="X110" s="51"/>
      <c r="Y110" s="51"/>
      <c r="Z110" s="51"/>
      <c r="AA110" s="51"/>
      <c r="AB110" s="51"/>
      <c r="AC110" s="51"/>
      <c r="AD110" s="51"/>
      <c r="AE110" s="51"/>
      <c r="AF110" s="51"/>
      <c r="AG110" s="51"/>
      <c r="AH110" s="51"/>
      <c r="AI110" s="51"/>
      <c r="AJ110" s="51"/>
      <c r="AK110" s="51"/>
      <c r="AL110" s="51"/>
      <c r="AM110" s="51"/>
    </row>
    <row r="111" spans="1:39" outlineLevel="1" x14ac:dyDescent="0.25">
      <c r="A111" s="44">
        <f t="shared" si="40"/>
        <v>19.100000000000001</v>
      </c>
      <c r="B111" s="68" t="str">
        <f t="shared" ref="B111" si="72">B110</f>
        <v>Poste 017</v>
      </c>
      <c r="C111" s="19" t="s">
        <v>0</v>
      </c>
      <c r="D111" s="19"/>
      <c r="E111" s="19"/>
      <c r="F111" s="20" t="s">
        <v>1</v>
      </c>
      <c r="G111" s="21" t="s">
        <v>2</v>
      </c>
      <c r="H111" s="47"/>
      <c r="I111" s="51"/>
      <c r="J111" s="51"/>
      <c r="K111" s="54">
        <v>19.100000000000001</v>
      </c>
      <c r="L111" s="86"/>
      <c r="M111" s="86"/>
      <c r="N111" s="51"/>
      <c r="O111" s="51"/>
      <c r="P111" s="51"/>
      <c r="Q111" s="51"/>
      <c r="R111" s="51"/>
      <c r="S111" s="51"/>
      <c r="T111" s="51"/>
      <c r="U111" s="51"/>
      <c r="V111" s="51"/>
      <c r="W111" s="51"/>
      <c r="X111" s="51"/>
      <c r="Y111" s="51"/>
      <c r="Z111" s="51"/>
      <c r="AA111" s="51"/>
      <c r="AB111" s="51"/>
      <c r="AC111" s="51"/>
      <c r="AD111" s="51"/>
      <c r="AE111" s="51"/>
      <c r="AF111" s="51"/>
      <c r="AG111" s="51"/>
      <c r="AH111" s="51"/>
      <c r="AI111" s="51"/>
      <c r="AJ111" s="51"/>
      <c r="AK111" s="51"/>
      <c r="AL111" s="51"/>
      <c r="AM111" s="51"/>
    </row>
    <row r="112" spans="1:39" outlineLevel="1" x14ac:dyDescent="0.25">
      <c r="A112" s="44">
        <f t="shared" si="40"/>
        <v>19.2</v>
      </c>
      <c r="B112" s="68" t="str">
        <f t="shared" si="45"/>
        <v>Poste 017</v>
      </c>
      <c r="C112" s="22" t="s">
        <v>131</v>
      </c>
      <c r="D112" s="23"/>
      <c r="E112" s="23"/>
      <c r="F112" s="18"/>
      <c r="G112" s="24" t="e">
        <f>VLOOKUP(F112,Exposition,2,FALSE)</f>
        <v>#N/A</v>
      </c>
      <c r="H112" s="45"/>
      <c r="I112" s="51"/>
      <c r="J112" s="51"/>
      <c r="K112" s="54">
        <v>19.200000000000003</v>
      </c>
      <c r="L112" s="86"/>
      <c r="M112" s="86"/>
      <c r="N112" s="51"/>
      <c r="O112" s="51"/>
      <c r="P112" s="51"/>
      <c r="Q112" s="51"/>
      <c r="R112" s="51"/>
      <c r="S112" s="51"/>
      <c r="T112" s="51"/>
      <c r="U112" s="51"/>
      <c r="V112" s="51"/>
      <c r="W112" s="51"/>
      <c r="X112" s="51"/>
      <c r="Y112" s="51"/>
      <c r="Z112" s="51"/>
      <c r="AA112" s="51"/>
      <c r="AB112" s="51"/>
      <c r="AC112" s="51"/>
      <c r="AD112" s="51"/>
      <c r="AE112" s="51"/>
      <c r="AF112" s="51"/>
      <c r="AG112" s="51"/>
      <c r="AH112" s="51"/>
      <c r="AI112" s="51"/>
      <c r="AJ112" s="51"/>
      <c r="AK112" s="51"/>
      <c r="AL112" s="51"/>
      <c r="AM112" s="51"/>
    </row>
    <row r="113" spans="1:39" outlineLevel="1" x14ac:dyDescent="0.25">
      <c r="A113" s="44">
        <f t="shared" si="40"/>
        <v>19.3</v>
      </c>
      <c r="B113" s="68" t="str">
        <f t="shared" si="45"/>
        <v>Poste 017</v>
      </c>
      <c r="C113" s="22" t="s">
        <v>132</v>
      </c>
      <c r="D113" s="23"/>
      <c r="E113" s="23"/>
      <c r="F113" s="18"/>
      <c r="G113" s="24" t="e">
        <f>VLOOKUP(F113,Complexité,2,FALSE)</f>
        <v>#N/A</v>
      </c>
      <c r="H113" s="45"/>
      <c r="I113" s="51"/>
      <c r="J113" s="51"/>
      <c r="K113" s="54">
        <v>19.300000000000004</v>
      </c>
      <c r="L113" s="86"/>
      <c r="M113" s="86"/>
      <c r="N113" s="51"/>
      <c r="O113" s="51"/>
      <c r="P113" s="51"/>
      <c r="Q113" s="51"/>
      <c r="R113" s="51"/>
      <c r="S113" s="51"/>
      <c r="T113" s="51"/>
      <c r="U113" s="51"/>
      <c r="V113" s="51"/>
      <c r="W113" s="51"/>
      <c r="X113" s="51"/>
      <c r="Y113" s="51"/>
      <c r="Z113" s="51"/>
      <c r="AA113" s="51"/>
      <c r="AB113" s="51"/>
      <c r="AC113" s="51"/>
      <c r="AD113" s="51"/>
      <c r="AE113" s="51"/>
      <c r="AF113" s="51"/>
      <c r="AG113" s="51"/>
      <c r="AH113" s="51"/>
      <c r="AI113" s="51"/>
      <c r="AJ113" s="51"/>
      <c r="AK113" s="51"/>
      <c r="AL113" s="51"/>
      <c r="AM113" s="51"/>
    </row>
    <row r="114" spans="1:39" outlineLevel="1" x14ac:dyDescent="0.3">
      <c r="A114" s="44">
        <f t="shared" si="40"/>
        <v>19.399999999999999</v>
      </c>
      <c r="B114" s="68" t="str">
        <f t="shared" si="45"/>
        <v>Poste 017</v>
      </c>
      <c r="C114" s="34"/>
      <c r="D114" s="26"/>
      <c r="E114" s="26"/>
      <c r="F114" s="26"/>
      <c r="G114" s="27" t="e">
        <f t="shared" ref="G114" si="73">SUM(G112:G113)</f>
        <v>#N/A</v>
      </c>
      <c r="H114" s="57"/>
      <c r="I114" s="51"/>
      <c r="J114" s="51"/>
      <c r="K114" s="54">
        <v>19.400000000000006</v>
      </c>
      <c r="L114" s="86"/>
      <c r="M114" s="86"/>
      <c r="N114" s="51"/>
      <c r="O114" s="51"/>
      <c r="P114" s="51"/>
      <c r="Q114" s="51"/>
      <c r="R114" s="51"/>
      <c r="S114" s="51"/>
      <c r="T114" s="51"/>
      <c r="U114" s="51"/>
      <c r="V114" s="51"/>
      <c r="W114" s="51"/>
      <c r="X114" s="51"/>
      <c r="Y114" s="51"/>
      <c r="Z114" s="51"/>
      <c r="AA114" s="51"/>
      <c r="AB114" s="51"/>
      <c r="AC114" s="51"/>
      <c r="AD114" s="51"/>
      <c r="AE114" s="51"/>
      <c r="AF114" s="51"/>
      <c r="AG114" s="51"/>
      <c r="AH114" s="51"/>
      <c r="AI114" s="51"/>
      <c r="AJ114" s="51"/>
      <c r="AK114" s="51"/>
      <c r="AL114" s="51"/>
      <c r="AM114" s="51"/>
    </row>
    <row r="115" spans="1:39" outlineLevel="1" x14ac:dyDescent="0.3">
      <c r="A115" s="44">
        <f t="shared" si="40"/>
        <v>19.5</v>
      </c>
      <c r="B115" s="68" t="str">
        <f t="shared" si="45"/>
        <v>Poste 017</v>
      </c>
      <c r="C115" s="34"/>
      <c r="D115" s="26"/>
      <c r="E115" s="26"/>
      <c r="F115" s="26"/>
      <c r="G115" s="26"/>
      <c r="H115" s="57"/>
      <c r="I115" s="51"/>
      <c r="J115" s="51"/>
      <c r="K115" s="54">
        <v>19.500000000000007</v>
      </c>
      <c r="L115" s="86"/>
      <c r="M115" s="86"/>
      <c r="N115" s="51"/>
      <c r="O115" s="51"/>
      <c r="P115" s="51"/>
      <c r="Q115" s="51"/>
      <c r="R115" s="51"/>
      <c r="S115" s="51"/>
      <c r="T115" s="51"/>
      <c r="U115" s="51"/>
      <c r="V115" s="51"/>
      <c r="W115" s="51"/>
      <c r="X115" s="51"/>
      <c r="Y115" s="51"/>
      <c r="Z115" s="51"/>
      <c r="AA115" s="51"/>
      <c r="AB115" s="51"/>
      <c r="AC115" s="51"/>
      <c r="AD115" s="51"/>
      <c r="AE115" s="51"/>
      <c r="AF115" s="51"/>
      <c r="AG115" s="51"/>
      <c r="AH115" s="51"/>
      <c r="AI115" s="51"/>
      <c r="AJ115" s="51"/>
      <c r="AK115" s="51"/>
      <c r="AL115" s="51"/>
      <c r="AM115" s="51"/>
    </row>
    <row r="116" spans="1:39" ht="23.25" x14ac:dyDescent="0.25">
      <c r="A116" s="44">
        <f t="shared" si="40"/>
        <v>20</v>
      </c>
      <c r="B116" s="68" t="str">
        <f t="shared" ref="B116" si="74">C116</f>
        <v>Poste 018</v>
      </c>
      <c r="C116" s="35" t="str">
        <f>VLOOKUP(A116,Source!$A:$B,2,FALSE)</f>
        <v>Poste 018</v>
      </c>
      <c r="D116" s="31"/>
      <c r="E116" s="31"/>
      <c r="F116" s="31"/>
      <c r="G116" s="31"/>
      <c r="H116" s="57" t="e">
        <f t="shared" ref="H116" si="75">SUM(G118:G119)</f>
        <v>#N/A</v>
      </c>
      <c r="I116" s="51"/>
      <c r="J116" s="51"/>
      <c r="K116" s="54">
        <v>20</v>
      </c>
      <c r="L116" s="86"/>
      <c r="M116" s="86"/>
      <c r="N116" s="51"/>
      <c r="O116" s="51"/>
      <c r="P116" s="51"/>
      <c r="Q116" s="51"/>
      <c r="R116" s="51"/>
      <c r="S116" s="51"/>
      <c r="T116" s="51"/>
      <c r="U116" s="51"/>
      <c r="V116" s="51"/>
      <c r="W116" s="51"/>
      <c r="X116" s="51"/>
      <c r="Y116" s="51"/>
      <c r="Z116" s="51"/>
      <c r="AA116" s="51"/>
      <c r="AB116" s="51"/>
      <c r="AC116" s="51"/>
      <c r="AD116" s="51"/>
      <c r="AE116" s="51"/>
      <c r="AF116" s="51"/>
      <c r="AG116" s="51"/>
      <c r="AH116" s="51"/>
      <c r="AI116" s="51"/>
      <c r="AJ116" s="51"/>
      <c r="AK116" s="51"/>
      <c r="AL116" s="51"/>
      <c r="AM116" s="51"/>
    </row>
    <row r="117" spans="1:39" outlineLevel="1" x14ac:dyDescent="0.25">
      <c r="A117" s="44">
        <f t="shared" si="40"/>
        <v>20.100000000000001</v>
      </c>
      <c r="B117" s="68" t="str">
        <f t="shared" ref="B117" si="76">B116</f>
        <v>Poste 018</v>
      </c>
      <c r="C117" s="19" t="s">
        <v>0</v>
      </c>
      <c r="D117" s="19"/>
      <c r="E117" s="19"/>
      <c r="F117" s="20" t="s">
        <v>1</v>
      </c>
      <c r="G117" s="21" t="s">
        <v>2</v>
      </c>
      <c r="H117" s="57"/>
      <c r="I117" s="51"/>
      <c r="J117" s="51"/>
      <c r="K117" s="54">
        <v>20.100000000000001</v>
      </c>
      <c r="L117" s="86"/>
      <c r="M117" s="86"/>
      <c r="N117" s="51"/>
      <c r="O117" s="51"/>
      <c r="P117" s="51"/>
      <c r="Q117" s="51"/>
      <c r="R117" s="51"/>
      <c r="S117" s="51"/>
      <c r="T117" s="51"/>
      <c r="U117" s="51"/>
      <c r="V117" s="51"/>
      <c r="W117" s="51"/>
      <c r="X117" s="51"/>
      <c r="Y117" s="51"/>
      <c r="Z117" s="51"/>
      <c r="AA117" s="51"/>
      <c r="AB117" s="51"/>
      <c r="AC117" s="51"/>
      <c r="AD117" s="51"/>
      <c r="AE117" s="51"/>
      <c r="AF117" s="51"/>
      <c r="AG117" s="51"/>
      <c r="AH117" s="51"/>
      <c r="AI117" s="51"/>
      <c r="AJ117" s="51"/>
      <c r="AK117" s="51"/>
      <c r="AL117" s="51"/>
      <c r="AM117" s="51"/>
    </row>
    <row r="118" spans="1:39" outlineLevel="1" x14ac:dyDescent="0.25">
      <c r="A118" s="44">
        <f t="shared" si="40"/>
        <v>20.2</v>
      </c>
      <c r="B118" s="68" t="str">
        <f t="shared" si="45"/>
        <v>Poste 018</v>
      </c>
      <c r="C118" s="22" t="s">
        <v>131</v>
      </c>
      <c r="D118" s="23"/>
      <c r="E118" s="23"/>
      <c r="F118" s="18"/>
      <c r="G118" s="24" t="e">
        <f>VLOOKUP(F118,Exposition,2,FALSE)</f>
        <v>#N/A</v>
      </c>
      <c r="H118" s="57"/>
      <c r="I118" s="51"/>
      <c r="J118" s="51"/>
      <c r="K118" s="54">
        <v>20.200000000000003</v>
      </c>
      <c r="L118" s="86"/>
      <c r="M118" s="86"/>
      <c r="N118" s="51"/>
      <c r="O118" s="51"/>
      <c r="P118" s="51"/>
      <c r="Q118" s="51"/>
      <c r="R118" s="51"/>
      <c r="S118" s="51"/>
      <c r="T118" s="51"/>
      <c r="U118" s="51"/>
      <c r="V118" s="51"/>
      <c r="W118" s="51"/>
      <c r="X118" s="51"/>
      <c r="Y118" s="51"/>
      <c r="Z118" s="51"/>
      <c r="AA118" s="51"/>
      <c r="AB118" s="51"/>
      <c r="AC118" s="51"/>
      <c r="AD118" s="51"/>
      <c r="AE118" s="51"/>
      <c r="AF118" s="51"/>
      <c r="AG118" s="51"/>
      <c r="AH118" s="51"/>
      <c r="AI118" s="51"/>
      <c r="AJ118" s="51"/>
      <c r="AK118" s="51"/>
      <c r="AL118" s="51"/>
      <c r="AM118" s="51"/>
    </row>
    <row r="119" spans="1:39" outlineLevel="1" x14ac:dyDescent="0.25">
      <c r="A119" s="44">
        <f t="shared" si="40"/>
        <v>20.3</v>
      </c>
      <c r="B119" s="68" t="str">
        <f t="shared" si="45"/>
        <v>Poste 018</v>
      </c>
      <c r="C119" s="22" t="s">
        <v>132</v>
      </c>
      <c r="D119" s="23"/>
      <c r="E119" s="23"/>
      <c r="F119" s="18"/>
      <c r="G119" s="24" t="e">
        <f>VLOOKUP(F119,Complexité,2,FALSE)</f>
        <v>#N/A</v>
      </c>
      <c r="H119" s="57"/>
      <c r="I119" s="51"/>
      <c r="J119" s="51"/>
      <c r="K119" s="54">
        <v>20.300000000000004</v>
      </c>
      <c r="L119" s="86"/>
      <c r="M119" s="86"/>
      <c r="N119" s="51"/>
      <c r="O119" s="51"/>
      <c r="P119" s="51"/>
      <c r="Q119" s="51"/>
      <c r="R119" s="51"/>
      <c r="S119" s="51"/>
      <c r="T119" s="51"/>
      <c r="U119" s="51"/>
      <c r="V119" s="51"/>
      <c r="W119" s="51"/>
      <c r="X119" s="51"/>
      <c r="Y119" s="51"/>
      <c r="Z119" s="51"/>
      <c r="AA119" s="51"/>
      <c r="AB119" s="51"/>
      <c r="AC119" s="51"/>
      <c r="AD119" s="51"/>
      <c r="AE119" s="51"/>
      <c r="AF119" s="51"/>
      <c r="AG119" s="51"/>
      <c r="AH119" s="51"/>
      <c r="AI119" s="51"/>
      <c r="AJ119" s="51"/>
      <c r="AK119" s="51"/>
      <c r="AL119" s="51"/>
      <c r="AM119" s="51"/>
    </row>
    <row r="120" spans="1:39" outlineLevel="1" x14ac:dyDescent="0.3">
      <c r="A120" s="44">
        <f t="shared" si="40"/>
        <v>20.399999999999999</v>
      </c>
      <c r="B120" s="68" t="str">
        <f t="shared" si="45"/>
        <v>Poste 018</v>
      </c>
      <c r="C120" s="34"/>
      <c r="D120" s="26"/>
      <c r="E120" s="26"/>
      <c r="F120" s="26"/>
      <c r="G120" s="27" t="e">
        <f t="shared" ref="G120" si="77">SUM(G118:G119)</f>
        <v>#N/A</v>
      </c>
      <c r="H120" s="57"/>
      <c r="I120" s="51"/>
      <c r="J120" s="51"/>
      <c r="K120" s="54">
        <v>20.400000000000006</v>
      </c>
      <c r="L120" s="86"/>
      <c r="M120" s="86"/>
      <c r="N120" s="51"/>
      <c r="O120" s="51"/>
      <c r="P120" s="51"/>
      <c r="Q120" s="51"/>
      <c r="R120" s="51"/>
      <c r="S120" s="51"/>
      <c r="T120" s="51"/>
      <c r="U120" s="51"/>
      <c r="V120" s="51"/>
      <c r="W120" s="51"/>
      <c r="X120" s="51"/>
      <c r="Y120" s="51"/>
      <c r="Z120" s="51"/>
      <c r="AA120" s="51"/>
      <c r="AB120" s="51"/>
      <c r="AC120" s="51"/>
      <c r="AD120" s="51"/>
      <c r="AE120" s="51"/>
      <c r="AF120" s="51"/>
      <c r="AG120" s="51"/>
      <c r="AH120" s="51"/>
      <c r="AI120" s="51"/>
      <c r="AJ120" s="51"/>
      <c r="AK120" s="51"/>
      <c r="AL120" s="51"/>
      <c r="AM120" s="51"/>
    </row>
    <row r="121" spans="1:39" outlineLevel="1" x14ac:dyDescent="0.3">
      <c r="A121" s="44">
        <f t="shared" si="40"/>
        <v>20.5</v>
      </c>
      <c r="B121" s="68" t="str">
        <f t="shared" si="45"/>
        <v>Poste 018</v>
      </c>
      <c r="C121" s="34"/>
      <c r="D121" s="26"/>
      <c r="E121" s="26"/>
      <c r="F121" s="26"/>
      <c r="G121" s="26"/>
      <c r="H121" s="57"/>
      <c r="I121" s="51"/>
      <c r="J121" s="51"/>
      <c r="K121" s="54">
        <v>20.500000000000007</v>
      </c>
      <c r="L121" s="86"/>
      <c r="M121" s="86"/>
      <c r="N121" s="51"/>
      <c r="O121" s="51"/>
      <c r="P121" s="51"/>
      <c r="Q121" s="51"/>
      <c r="R121" s="51"/>
      <c r="S121" s="51"/>
      <c r="T121" s="51"/>
      <c r="U121" s="51"/>
      <c r="V121" s="51"/>
      <c r="W121" s="51"/>
      <c r="X121" s="51"/>
      <c r="Y121" s="51"/>
      <c r="Z121" s="51"/>
      <c r="AA121" s="51"/>
      <c r="AB121" s="51"/>
      <c r="AC121" s="51"/>
      <c r="AD121" s="51"/>
      <c r="AE121" s="51"/>
      <c r="AF121" s="51"/>
      <c r="AG121" s="51"/>
      <c r="AH121" s="51"/>
      <c r="AI121" s="51"/>
      <c r="AJ121" s="51"/>
      <c r="AK121" s="51"/>
      <c r="AL121" s="51"/>
      <c r="AM121" s="51"/>
    </row>
    <row r="122" spans="1:39" ht="23.25" x14ac:dyDescent="0.25">
      <c r="A122" s="44">
        <f t="shared" si="40"/>
        <v>21</v>
      </c>
      <c r="B122" s="68" t="e">
        <f t="shared" ref="B122" si="78">C122</f>
        <v>#N/A</v>
      </c>
      <c r="C122" s="35" t="e">
        <f>VLOOKUP(A122,Source!$A:$B,2,FALSE)</f>
        <v>#N/A</v>
      </c>
      <c r="D122" s="31"/>
      <c r="E122" s="31"/>
      <c r="F122" s="31"/>
      <c r="G122" s="31"/>
      <c r="H122" s="57" t="e">
        <f t="shared" ref="H122" si="79">SUM(G124:G125)</f>
        <v>#N/A</v>
      </c>
      <c r="I122" s="51"/>
      <c r="J122" s="51"/>
      <c r="K122" s="54">
        <v>21</v>
      </c>
      <c r="L122" s="86"/>
      <c r="M122" s="86"/>
      <c r="N122" s="51"/>
      <c r="O122" s="51"/>
      <c r="P122" s="51"/>
      <c r="Q122" s="51"/>
      <c r="R122" s="51"/>
      <c r="S122" s="51"/>
      <c r="T122" s="51"/>
      <c r="U122" s="51"/>
      <c r="V122" s="51"/>
      <c r="W122" s="51"/>
      <c r="X122" s="51"/>
      <c r="Y122" s="51"/>
      <c r="Z122" s="51"/>
      <c r="AA122" s="51"/>
      <c r="AB122" s="51"/>
      <c r="AC122" s="51"/>
      <c r="AD122" s="51"/>
      <c r="AE122" s="51"/>
      <c r="AF122" s="51"/>
      <c r="AG122" s="51"/>
      <c r="AH122" s="51"/>
      <c r="AI122" s="51"/>
      <c r="AJ122" s="51"/>
      <c r="AK122" s="51"/>
      <c r="AL122" s="51"/>
      <c r="AM122" s="51"/>
    </row>
    <row r="123" spans="1:39" outlineLevel="1" x14ac:dyDescent="0.25">
      <c r="A123" s="44">
        <f t="shared" si="40"/>
        <v>21.1</v>
      </c>
      <c r="B123" s="68" t="e">
        <f t="shared" ref="B123" si="80">B122</f>
        <v>#N/A</v>
      </c>
      <c r="C123" s="19" t="s">
        <v>0</v>
      </c>
      <c r="D123" s="19"/>
      <c r="E123" s="19"/>
      <c r="F123" s="20" t="s">
        <v>1</v>
      </c>
      <c r="G123" s="21" t="s">
        <v>2</v>
      </c>
      <c r="H123" s="57"/>
      <c r="I123" s="51"/>
      <c r="J123" s="51"/>
      <c r="K123" s="54">
        <v>21.1</v>
      </c>
      <c r="L123" s="86"/>
      <c r="M123" s="86"/>
      <c r="N123" s="51"/>
      <c r="O123" s="51"/>
      <c r="P123" s="51"/>
      <c r="Q123" s="51"/>
      <c r="R123" s="51"/>
      <c r="S123" s="51"/>
      <c r="T123" s="51"/>
      <c r="U123" s="51"/>
      <c r="V123" s="51"/>
      <c r="W123" s="51"/>
      <c r="X123" s="51"/>
      <c r="Y123" s="51"/>
      <c r="Z123" s="51"/>
      <c r="AA123" s="51"/>
      <c r="AB123" s="51"/>
      <c r="AC123" s="51"/>
      <c r="AD123" s="51"/>
      <c r="AE123" s="51"/>
      <c r="AF123" s="51"/>
      <c r="AG123" s="51"/>
      <c r="AH123" s="51"/>
      <c r="AI123" s="51"/>
      <c r="AJ123" s="51"/>
      <c r="AK123" s="51"/>
      <c r="AL123" s="51"/>
      <c r="AM123" s="51"/>
    </row>
    <row r="124" spans="1:39" outlineLevel="1" x14ac:dyDescent="0.25">
      <c r="A124" s="44">
        <f t="shared" si="40"/>
        <v>21.2</v>
      </c>
      <c r="B124" s="68" t="e">
        <f t="shared" si="45"/>
        <v>#N/A</v>
      </c>
      <c r="C124" s="22" t="s">
        <v>131</v>
      </c>
      <c r="D124" s="23"/>
      <c r="E124" s="23"/>
      <c r="F124" s="18"/>
      <c r="G124" s="24" t="e">
        <f>VLOOKUP(F124,Exposition,2,FALSE)</f>
        <v>#N/A</v>
      </c>
      <c r="H124" s="57"/>
      <c r="I124" s="51"/>
      <c r="J124" s="51"/>
      <c r="K124" s="54">
        <v>21.200000000000003</v>
      </c>
      <c r="L124" s="86"/>
      <c r="M124" s="86"/>
      <c r="N124" s="51"/>
      <c r="O124" s="51"/>
      <c r="P124" s="51"/>
      <c r="Q124" s="51"/>
      <c r="R124" s="51"/>
      <c r="S124" s="51"/>
      <c r="T124" s="51"/>
      <c r="U124" s="51"/>
      <c r="V124" s="51"/>
      <c r="W124" s="51"/>
      <c r="X124" s="51"/>
      <c r="Y124" s="51"/>
      <c r="Z124" s="51"/>
      <c r="AA124" s="51"/>
      <c r="AB124" s="51"/>
      <c r="AC124" s="51"/>
      <c r="AD124" s="51"/>
      <c r="AE124" s="51"/>
      <c r="AF124" s="51"/>
      <c r="AG124" s="51"/>
      <c r="AH124" s="51"/>
      <c r="AI124" s="51"/>
      <c r="AJ124" s="51"/>
      <c r="AK124" s="51"/>
      <c r="AL124" s="51"/>
      <c r="AM124" s="51"/>
    </row>
    <row r="125" spans="1:39" outlineLevel="1" x14ac:dyDescent="0.25">
      <c r="A125" s="44">
        <f t="shared" si="40"/>
        <v>21.3</v>
      </c>
      <c r="B125" s="68" t="e">
        <f t="shared" si="45"/>
        <v>#N/A</v>
      </c>
      <c r="C125" s="22" t="s">
        <v>132</v>
      </c>
      <c r="D125" s="23"/>
      <c r="E125" s="23"/>
      <c r="F125" s="18"/>
      <c r="G125" s="24" t="e">
        <f>VLOOKUP(F125,Complexité,2,FALSE)</f>
        <v>#N/A</v>
      </c>
      <c r="H125" s="50"/>
      <c r="I125" s="51"/>
      <c r="J125" s="51"/>
      <c r="K125" s="54">
        <v>21.300000000000004</v>
      </c>
      <c r="L125" s="86"/>
      <c r="M125" s="86"/>
      <c r="N125" s="51"/>
      <c r="O125" s="51"/>
      <c r="P125" s="51"/>
      <c r="Q125" s="51"/>
      <c r="R125" s="51"/>
      <c r="S125" s="51"/>
      <c r="T125" s="51"/>
      <c r="U125" s="51"/>
      <c r="V125" s="51"/>
      <c r="W125" s="51"/>
      <c r="X125" s="51"/>
      <c r="Y125" s="51"/>
      <c r="Z125" s="51"/>
      <c r="AA125" s="51"/>
      <c r="AB125" s="51"/>
      <c r="AC125" s="51"/>
      <c r="AD125" s="51"/>
      <c r="AE125" s="51"/>
      <c r="AF125" s="51"/>
      <c r="AG125" s="51"/>
      <c r="AH125" s="51"/>
      <c r="AI125" s="51"/>
      <c r="AJ125" s="51"/>
      <c r="AK125" s="51"/>
      <c r="AL125" s="51"/>
      <c r="AM125" s="51"/>
    </row>
    <row r="126" spans="1:39" outlineLevel="1" x14ac:dyDescent="0.3">
      <c r="A126" s="44">
        <f t="shared" si="40"/>
        <v>21.4</v>
      </c>
      <c r="B126" s="68" t="e">
        <f t="shared" si="45"/>
        <v>#N/A</v>
      </c>
      <c r="C126" s="34"/>
      <c r="D126" s="26"/>
      <c r="E126" s="26"/>
      <c r="F126" s="26"/>
      <c r="G126" s="27" t="e">
        <f t="shared" ref="G126" si="81">SUM(G124:G125)</f>
        <v>#N/A</v>
      </c>
      <c r="H126" s="50"/>
      <c r="I126" s="51"/>
      <c r="J126" s="51"/>
      <c r="K126" s="54">
        <v>21.400000000000006</v>
      </c>
      <c r="L126" s="86"/>
      <c r="M126" s="86"/>
      <c r="N126" s="51"/>
      <c r="O126" s="51"/>
      <c r="P126" s="51"/>
      <c r="Q126" s="51"/>
      <c r="R126" s="51"/>
      <c r="S126" s="51"/>
      <c r="T126" s="51"/>
      <c r="U126" s="51"/>
      <c r="V126" s="51"/>
      <c r="W126" s="51"/>
      <c r="X126" s="51"/>
      <c r="Y126" s="51"/>
      <c r="Z126" s="51"/>
      <c r="AA126" s="51"/>
      <c r="AB126" s="51"/>
      <c r="AC126" s="51"/>
      <c r="AD126" s="51"/>
      <c r="AE126" s="51"/>
      <c r="AF126" s="51"/>
      <c r="AG126" s="51"/>
      <c r="AH126" s="51"/>
      <c r="AI126" s="51"/>
      <c r="AJ126" s="51"/>
      <c r="AK126" s="51"/>
      <c r="AL126" s="51"/>
      <c r="AM126" s="51"/>
    </row>
    <row r="127" spans="1:39" outlineLevel="1" x14ac:dyDescent="0.3">
      <c r="A127" s="44">
        <f t="shared" si="40"/>
        <v>21.5</v>
      </c>
      <c r="B127" s="68" t="e">
        <f t="shared" si="45"/>
        <v>#N/A</v>
      </c>
      <c r="C127" s="34"/>
      <c r="D127" s="26"/>
      <c r="E127" s="26"/>
      <c r="F127" s="26"/>
      <c r="G127" s="26"/>
      <c r="H127" s="50"/>
      <c r="I127" s="51"/>
      <c r="J127" s="51"/>
      <c r="K127" s="54">
        <v>21.500000000000007</v>
      </c>
      <c r="L127" s="86"/>
      <c r="M127" s="86"/>
      <c r="N127" s="51"/>
      <c r="O127" s="51"/>
      <c r="P127" s="51"/>
      <c r="Q127" s="51"/>
      <c r="R127" s="51"/>
      <c r="S127" s="51"/>
      <c r="T127" s="51"/>
      <c r="U127" s="51"/>
      <c r="V127" s="51"/>
      <c r="W127" s="51"/>
      <c r="X127" s="51"/>
      <c r="Y127" s="51"/>
      <c r="Z127" s="51"/>
      <c r="AA127" s="51"/>
      <c r="AB127" s="51"/>
      <c r="AC127" s="51"/>
      <c r="AD127" s="51"/>
      <c r="AE127" s="51"/>
      <c r="AF127" s="51"/>
      <c r="AG127" s="51"/>
      <c r="AH127" s="51"/>
      <c r="AI127" s="51"/>
      <c r="AJ127" s="51"/>
      <c r="AK127" s="51"/>
      <c r="AL127" s="51"/>
      <c r="AM127" s="51"/>
    </row>
    <row r="128" spans="1:39" ht="23.25" x14ac:dyDescent="0.25">
      <c r="A128" s="44">
        <f t="shared" si="40"/>
        <v>22</v>
      </c>
      <c r="B128" s="68" t="e">
        <f t="shared" ref="B128" si="82">C128</f>
        <v>#N/A</v>
      </c>
      <c r="C128" s="35" t="e">
        <f>VLOOKUP(A128,Source!$A:$B,2,FALSE)</f>
        <v>#N/A</v>
      </c>
      <c r="D128" s="31"/>
      <c r="E128" s="31"/>
      <c r="F128" s="31"/>
      <c r="G128" s="31"/>
      <c r="H128" s="54" t="e">
        <f t="shared" ref="H128" si="83">SUM(G130:G131)</f>
        <v>#N/A</v>
      </c>
      <c r="I128" s="51"/>
      <c r="J128" s="51"/>
      <c r="K128" s="54">
        <v>22</v>
      </c>
      <c r="L128" s="86"/>
      <c r="M128" s="86"/>
      <c r="N128" s="51"/>
      <c r="O128" s="51"/>
      <c r="P128" s="51"/>
      <c r="Q128" s="51"/>
      <c r="R128" s="51"/>
      <c r="S128" s="51"/>
      <c r="T128" s="51"/>
      <c r="U128" s="51"/>
      <c r="V128" s="51"/>
      <c r="W128" s="51"/>
      <c r="X128" s="51"/>
      <c r="Y128" s="51"/>
      <c r="Z128" s="51"/>
      <c r="AA128" s="51"/>
      <c r="AB128" s="51"/>
      <c r="AC128" s="51"/>
      <c r="AD128" s="51"/>
      <c r="AE128" s="51"/>
      <c r="AF128" s="51"/>
      <c r="AG128" s="51"/>
      <c r="AH128" s="51"/>
      <c r="AI128" s="51"/>
      <c r="AJ128" s="51"/>
      <c r="AK128" s="51"/>
      <c r="AL128" s="51"/>
      <c r="AM128" s="51"/>
    </row>
    <row r="129" spans="1:39" outlineLevel="1" x14ac:dyDescent="0.25">
      <c r="A129" s="44">
        <f t="shared" si="40"/>
        <v>22.1</v>
      </c>
      <c r="B129" s="68" t="e">
        <f t="shared" ref="B129" si="84">B128</f>
        <v>#N/A</v>
      </c>
      <c r="C129" s="19" t="s">
        <v>0</v>
      </c>
      <c r="D129" s="19"/>
      <c r="E129" s="19"/>
      <c r="F129" s="20" t="s">
        <v>1</v>
      </c>
      <c r="G129" s="21" t="s">
        <v>2</v>
      </c>
      <c r="H129" s="47"/>
      <c r="I129" s="51"/>
      <c r="J129" s="51"/>
      <c r="K129" s="54">
        <v>22.1</v>
      </c>
      <c r="L129" s="86"/>
      <c r="M129" s="86"/>
      <c r="N129" s="51"/>
      <c r="O129" s="51"/>
      <c r="P129" s="51"/>
      <c r="Q129" s="51"/>
      <c r="R129" s="51"/>
      <c r="S129" s="51"/>
      <c r="T129" s="51"/>
      <c r="U129" s="51"/>
      <c r="V129" s="51"/>
      <c r="W129" s="51"/>
      <c r="X129" s="51"/>
      <c r="Y129" s="51"/>
      <c r="Z129" s="51"/>
      <c r="AA129" s="51"/>
      <c r="AB129" s="51"/>
      <c r="AC129" s="51"/>
      <c r="AD129" s="51"/>
      <c r="AE129" s="51"/>
      <c r="AF129" s="51"/>
      <c r="AG129" s="51"/>
      <c r="AH129" s="51"/>
      <c r="AI129" s="51"/>
      <c r="AJ129" s="51"/>
      <c r="AK129" s="51"/>
      <c r="AL129" s="51"/>
      <c r="AM129" s="51"/>
    </row>
    <row r="130" spans="1:39" outlineLevel="1" x14ac:dyDescent="0.25">
      <c r="A130" s="44">
        <f t="shared" si="40"/>
        <v>22.2</v>
      </c>
      <c r="B130" s="68" t="e">
        <f t="shared" si="45"/>
        <v>#N/A</v>
      </c>
      <c r="C130" s="22" t="s">
        <v>131</v>
      </c>
      <c r="D130" s="23"/>
      <c r="E130" s="23"/>
      <c r="F130" s="18"/>
      <c r="G130" s="24" t="e">
        <f>VLOOKUP(F130,Exposition,2,FALSE)</f>
        <v>#N/A</v>
      </c>
      <c r="H130" s="45"/>
      <c r="I130" s="51"/>
      <c r="J130" s="51"/>
      <c r="K130" s="54">
        <v>22.200000000000003</v>
      </c>
      <c r="L130" s="86"/>
      <c r="M130" s="86"/>
      <c r="N130" s="51"/>
      <c r="O130" s="51"/>
      <c r="P130" s="51"/>
      <c r="Q130" s="51"/>
      <c r="R130" s="51"/>
      <c r="S130" s="51"/>
      <c r="T130" s="51"/>
      <c r="U130" s="51"/>
      <c r="V130" s="51"/>
      <c r="W130" s="51"/>
      <c r="X130" s="51"/>
      <c r="Y130" s="51"/>
      <c r="Z130" s="51"/>
      <c r="AA130" s="51"/>
      <c r="AB130" s="51"/>
      <c r="AC130" s="51"/>
      <c r="AD130" s="51"/>
      <c r="AE130" s="51"/>
      <c r="AF130" s="51"/>
      <c r="AG130" s="51"/>
      <c r="AH130" s="51"/>
      <c r="AI130" s="51"/>
      <c r="AJ130" s="51"/>
      <c r="AK130" s="51"/>
      <c r="AL130" s="51"/>
      <c r="AM130" s="51"/>
    </row>
    <row r="131" spans="1:39" outlineLevel="1" x14ac:dyDescent="0.25">
      <c r="A131" s="44">
        <f t="shared" ref="A131:A194" si="85">_xlfn.NUMBERVALUE(K131)</f>
        <v>22.3</v>
      </c>
      <c r="B131" s="68" t="e">
        <f t="shared" si="45"/>
        <v>#N/A</v>
      </c>
      <c r="C131" s="22" t="s">
        <v>132</v>
      </c>
      <c r="D131" s="23"/>
      <c r="E131" s="23"/>
      <c r="F131" s="18"/>
      <c r="G131" s="24" t="e">
        <f>VLOOKUP(F131,Complexité,2,FALSE)</f>
        <v>#N/A</v>
      </c>
      <c r="H131" s="45"/>
      <c r="I131" s="51"/>
      <c r="J131" s="51"/>
      <c r="K131" s="54">
        <v>22.300000000000004</v>
      </c>
      <c r="L131" s="86"/>
      <c r="M131" s="86"/>
      <c r="N131" s="51"/>
      <c r="O131" s="51"/>
      <c r="P131" s="51"/>
      <c r="Q131" s="51"/>
      <c r="R131" s="51"/>
      <c r="S131" s="51"/>
      <c r="T131" s="51"/>
      <c r="U131" s="51"/>
      <c r="V131" s="51"/>
      <c r="W131" s="51"/>
      <c r="X131" s="51"/>
      <c r="Y131" s="51"/>
      <c r="Z131" s="51"/>
      <c r="AA131" s="51"/>
      <c r="AB131" s="51"/>
      <c r="AC131" s="51"/>
      <c r="AD131" s="51"/>
      <c r="AE131" s="51"/>
      <c r="AF131" s="51"/>
      <c r="AG131" s="51"/>
      <c r="AH131" s="51"/>
      <c r="AI131" s="51"/>
      <c r="AJ131" s="51"/>
      <c r="AK131" s="51"/>
      <c r="AL131" s="51"/>
      <c r="AM131" s="51"/>
    </row>
    <row r="132" spans="1:39" outlineLevel="1" x14ac:dyDescent="0.3">
      <c r="A132" s="44">
        <f t="shared" si="85"/>
        <v>22.4</v>
      </c>
      <c r="B132" s="68" t="e">
        <f t="shared" si="45"/>
        <v>#N/A</v>
      </c>
      <c r="C132" s="34"/>
      <c r="D132" s="26"/>
      <c r="E132" s="26"/>
      <c r="F132" s="26"/>
      <c r="G132" s="27" t="e">
        <f t="shared" ref="G132" si="86">SUM(G130:G131)</f>
        <v>#N/A</v>
      </c>
      <c r="H132" s="57"/>
      <c r="I132" s="51"/>
      <c r="J132" s="51"/>
      <c r="K132" s="54">
        <v>22.400000000000006</v>
      </c>
      <c r="L132" s="86"/>
      <c r="M132" s="86"/>
      <c r="N132" s="51"/>
      <c r="O132" s="51"/>
      <c r="P132" s="51"/>
      <c r="Q132" s="51"/>
      <c r="R132" s="51"/>
      <c r="S132" s="51"/>
      <c r="T132" s="51"/>
      <c r="U132" s="51"/>
      <c r="V132" s="51"/>
      <c r="W132" s="51"/>
      <c r="X132" s="51"/>
      <c r="Y132" s="51"/>
      <c r="Z132" s="51"/>
      <c r="AA132" s="51"/>
      <c r="AB132" s="51"/>
      <c r="AC132" s="51"/>
      <c r="AD132" s="51"/>
      <c r="AE132" s="51"/>
      <c r="AF132" s="51"/>
      <c r="AG132" s="51"/>
      <c r="AH132" s="51"/>
      <c r="AI132" s="51"/>
      <c r="AJ132" s="51"/>
      <c r="AK132" s="51"/>
      <c r="AL132" s="51"/>
      <c r="AM132" s="51"/>
    </row>
    <row r="133" spans="1:39" outlineLevel="1" x14ac:dyDescent="0.3">
      <c r="A133" s="44">
        <f t="shared" si="85"/>
        <v>22.5</v>
      </c>
      <c r="B133" s="68" t="e">
        <f t="shared" si="45"/>
        <v>#N/A</v>
      </c>
      <c r="C133" s="34"/>
      <c r="D133" s="26"/>
      <c r="E133" s="26"/>
      <c r="F133" s="26"/>
      <c r="G133" s="26"/>
      <c r="H133" s="57"/>
      <c r="I133" s="51"/>
      <c r="J133" s="51"/>
      <c r="K133" s="54">
        <v>22.500000000000007</v>
      </c>
      <c r="L133" s="86"/>
      <c r="M133" s="86"/>
      <c r="N133" s="51"/>
      <c r="O133" s="51"/>
      <c r="P133" s="51"/>
      <c r="Q133" s="51"/>
      <c r="R133" s="51"/>
      <c r="S133" s="51"/>
      <c r="T133" s="51"/>
      <c r="U133" s="51"/>
      <c r="V133" s="51"/>
      <c r="W133" s="51"/>
      <c r="X133" s="51"/>
      <c r="Y133" s="51"/>
      <c r="Z133" s="51"/>
      <c r="AA133" s="51"/>
      <c r="AB133" s="51"/>
      <c r="AC133" s="51"/>
      <c r="AD133" s="51"/>
      <c r="AE133" s="51"/>
      <c r="AF133" s="51"/>
      <c r="AG133" s="51"/>
      <c r="AH133" s="51"/>
      <c r="AI133" s="51"/>
      <c r="AJ133" s="51"/>
      <c r="AK133" s="51"/>
      <c r="AL133" s="51"/>
      <c r="AM133" s="51"/>
    </row>
    <row r="134" spans="1:39" ht="23.25" x14ac:dyDescent="0.25">
      <c r="A134" s="44">
        <f t="shared" si="85"/>
        <v>23</v>
      </c>
      <c r="B134" s="68" t="e">
        <f t="shared" ref="B134" si="87">C134</f>
        <v>#N/A</v>
      </c>
      <c r="C134" s="35" t="e">
        <f>VLOOKUP(A134,Source!$A:$B,2,FALSE)</f>
        <v>#N/A</v>
      </c>
      <c r="D134" s="31"/>
      <c r="E134" s="31"/>
      <c r="F134" s="31"/>
      <c r="G134" s="31"/>
      <c r="H134" s="57" t="e">
        <f t="shared" ref="H134" si="88">SUM(G136:G137)</f>
        <v>#N/A</v>
      </c>
      <c r="I134" s="51"/>
      <c r="J134" s="51"/>
      <c r="K134" s="54">
        <v>23</v>
      </c>
      <c r="L134" s="86"/>
      <c r="M134" s="86"/>
      <c r="N134" s="51"/>
      <c r="O134" s="51"/>
      <c r="P134" s="51"/>
      <c r="Q134" s="51"/>
      <c r="R134" s="51"/>
      <c r="S134" s="51"/>
      <c r="T134" s="51"/>
      <c r="U134" s="51"/>
      <c r="V134" s="51"/>
      <c r="W134" s="51"/>
      <c r="X134" s="51"/>
      <c r="Y134" s="51"/>
      <c r="Z134" s="51"/>
      <c r="AA134" s="51"/>
      <c r="AB134" s="51"/>
      <c r="AC134" s="51"/>
      <c r="AD134" s="51"/>
      <c r="AE134" s="51"/>
      <c r="AF134" s="51"/>
      <c r="AG134" s="51"/>
      <c r="AH134" s="51"/>
      <c r="AI134" s="51"/>
      <c r="AJ134" s="51"/>
      <c r="AK134" s="51"/>
      <c r="AL134" s="51"/>
      <c r="AM134" s="51"/>
    </row>
    <row r="135" spans="1:39" outlineLevel="1" x14ac:dyDescent="0.25">
      <c r="A135" s="44">
        <f t="shared" si="85"/>
        <v>23.1</v>
      </c>
      <c r="B135" s="68" t="e">
        <f t="shared" ref="B135" si="89">B134</f>
        <v>#N/A</v>
      </c>
      <c r="C135" s="19" t="s">
        <v>0</v>
      </c>
      <c r="D135" s="19"/>
      <c r="E135" s="19"/>
      <c r="F135" s="20" t="s">
        <v>1</v>
      </c>
      <c r="G135" s="21" t="s">
        <v>2</v>
      </c>
      <c r="H135" s="57"/>
      <c r="I135" s="51"/>
      <c r="J135" s="51"/>
      <c r="K135" s="54">
        <v>23.1</v>
      </c>
      <c r="L135" s="86"/>
      <c r="M135" s="86"/>
      <c r="N135" s="51"/>
      <c r="O135" s="51"/>
      <c r="P135" s="51"/>
      <c r="Q135" s="51"/>
      <c r="R135" s="51"/>
      <c r="S135" s="51"/>
      <c r="T135" s="51"/>
      <c r="U135" s="51"/>
      <c r="V135" s="51"/>
      <c r="W135" s="51"/>
      <c r="X135" s="51"/>
      <c r="Y135" s="51"/>
      <c r="Z135" s="51"/>
      <c r="AA135" s="51"/>
      <c r="AB135" s="51"/>
      <c r="AC135" s="51"/>
      <c r="AD135" s="51"/>
      <c r="AE135" s="51"/>
      <c r="AF135" s="51"/>
      <c r="AG135" s="51"/>
      <c r="AH135" s="51"/>
      <c r="AI135" s="51"/>
      <c r="AJ135" s="51"/>
      <c r="AK135" s="51"/>
      <c r="AL135" s="51"/>
      <c r="AM135" s="51"/>
    </row>
    <row r="136" spans="1:39" outlineLevel="1" x14ac:dyDescent="0.25">
      <c r="A136" s="44">
        <f t="shared" si="85"/>
        <v>23.2</v>
      </c>
      <c r="B136" s="68" t="e">
        <f t="shared" si="45"/>
        <v>#N/A</v>
      </c>
      <c r="C136" s="22" t="s">
        <v>131</v>
      </c>
      <c r="D136" s="23"/>
      <c r="E136" s="23"/>
      <c r="F136" s="18"/>
      <c r="G136" s="24" t="e">
        <f>VLOOKUP(F136,Exposition,2,FALSE)</f>
        <v>#N/A</v>
      </c>
      <c r="H136" s="57"/>
      <c r="I136" s="51"/>
      <c r="J136" s="51"/>
      <c r="K136" s="54">
        <v>23.200000000000003</v>
      </c>
      <c r="L136" s="86"/>
      <c r="M136" s="86"/>
      <c r="N136" s="51"/>
      <c r="O136" s="51"/>
      <c r="P136" s="51"/>
      <c r="Q136" s="51"/>
      <c r="R136" s="51"/>
      <c r="S136" s="51"/>
      <c r="T136" s="51"/>
      <c r="U136" s="51"/>
      <c r="V136" s="51"/>
      <c r="W136" s="51"/>
      <c r="X136" s="51"/>
      <c r="Y136" s="51"/>
      <c r="Z136" s="51"/>
      <c r="AA136" s="51"/>
      <c r="AB136" s="51"/>
      <c r="AC136" s="51"/>
      <c r="AD136" s="51"/>
      <c r="AE136" s="51"/>
      <c r="AF136" s="51"/>
      <c r="AG136" s="51"/>
      <c r="AH136" s="51"/>
      <c r="AI136" s="51"/>
      <c r="AJ136" s="51"/>
      <c r="AK136" s="51"/>
      <c r="AL136" s="51"/>
      <c r="AM136" s="51"/>
    </row>
    <row r="137" spans="1:39" outlineLevel="1" x14ac:dyDescent="0.25">
      <c r="A137" s="44">
        <f t="shared" si="85"/>
        <v>23.3</v>
      </c>
      <c r="B137" s="68" t="e">
        <f t="shared" ref="B137:B199" si="90">B136</f>
        <v>#N/A</v>
      </c>
      <c r="C137" s="22" t="s">
        <v>132</v>
      </c>
      <c r="D137" s="23"/>
      <c r="E137" s="23"/>
      <c r="F137" s="18"/>
      <c r="G137" s="24" t="e">
        <f>VLOOKUP(F137,Complexité,2,FALSE)</f>
        <v>#N/A</v>
      </c>
      <c r="H137" s="57"/>
      <c r="I137" s="51"/>
      <c r="J137" s="51"/>
      <c r="K137" s="54">
        <v>23.300000000000004</v>
      </c>
      <c r="L137" s="86"/>
      <c r="M137" s="86"/>
      <c r="N137" s="51"/>
      <c r="O137" s="51"/>
      <c r="P137" s="51"/>
      <c r="Q137" s="51"/>
      <c r="R137" s="51"/>
      <c r="S137" s="51"/>
      <c r="T137" s="51"/>
      <c r="U137" s="51"/>
      <c r="V137" s="51"/>
      <c r="W137" s="51"/>
      <c r="X137" s="51"/>
      <c r="Y137" s="51"/>
      <c r="Z137" s="51"/>
      <c r="AA137" s="51"/>
      <c r="AB137" s="51"/>
      <c r="AC137" s="51"/>
      <c r="AD137" s="51"/>
      <c r="AE137" s="51"/>
      <c r="AF137" s="51"/>
      <c r="AG137" s="51"/>
      <c r="AH137" s="51"/>
      <c r="AI137" s="51"/>
      <c r="AJ137" s="51"/>
      <c r="AK137" s="51"/>
      <c r="AL137" s="51"/>
      <c r="AM137" s="51"/>
    </row>
    <row r="138" spans="1:39" outlineLevel="1" x14ac:dyDescent="0.3">
      <c r="A138" s="44">
        <f t="shared" si="85"/>
        <v>23.4</v>
      </c>
      <c r="B138" s="68" t="e">
        <f t="shared" si="90"/>
        <v>#N/A</v>
      </c>
      <c r="C138" s="34"/>
      <c r="D138" s="26"/>
      <c r="E138" s="26"/>
      <c r="F138" s="26"/>
      <c r="G138" s="27" t="e">
        <f t="shared" ref="G138" si="91">SUM(G136:G137)</f>
        <v>#N/A</v>
      </c>
      <c r="H138" s="57"/>
      <c r="I138" s="51"/>
      <c r="J138" s="51"/>
      <c r="K138" s="54">
        <v>23.400000000000006</v>
      </c>
      <c r="L138" s="86"/>
      <c r="M138" s="86"/>
      <c r="N138" s="51"/>
      <c r="O138" s="51"/>
      <c r="P138" s="51"/>
      <c r="Q138" s="51"/>
      <c r="R138" s="51"/>
      <c r="S138" s="51"/>
      <c r="T138" s="51"/>
      <c r="U138" s="51"/>
      <c r="V138" s="51"/>
      <c r="W138" s="51"/>
      <c r="X138" s="51"/>
      <c r="Y138" s="51"/>
      <c r="Z138" s="51"/>
      <c r="AA138" s="51"/>
      <c r="AB138" s="51"/>
      <c r="AC138" s="51"/>
      <c r="AD138" s="51"/>
      <c r="AE138" s="51"/>
      <c r="AF138" s="51"/>
      <c r="AG138" s="51"/>
      <c r="AH138" s="51"/>
      <c r="AI138" s="51"/>
      <c r="AJ138" s="51"/>
      <c r="AK138" s="51"/>
      <c r="AL138" s="51"/>
      <c r="AM138" s="51"/>
    </row>
    <row r="139" spans="1:39" outlineLevel="1" x14ac:dyDescent="0.3">
      <c r="A139" s="44">
        <f t="shared" si="85"/>
        <v>23.5</v>
      </c>
      <c r="B139" s="68" t="e">
        <f t="shared" si="90"/>
        <v>#N/A</v>
      </c>
      <c r="C139" s="34"/>
      <c r="D139" s="26"/>
      <c r="E139" s="26"/>
      <c r="F139" s="26"/>
      <c r="G139" s="26"/>
      <c r="H139" s="57"/>
      <c r="I139" s="51"/>
      <c r="J139" s="51"/>
      <c r="K139" s="54">
        <v>23.500000000000007</v>
      </c>
      <c r="L139" s="86"/>
      <c r="M139" s="86"/>
      <c r="N139" s="51"/>
      <c r="O139" s="51"/>
      <c r="P139" s="51"/>
      <c r="Q139" s="51"/>
      <c r="R139" s="51"/>
      <c r="S139" s="51"/>
      <c r="T139" s="51"/>
      <c r="U139" s="51"/>
      <c r="V139" s="51"/>
      <c r="W139" s="51"/>
      <c r="X139" s="51"/>
      <c r="Y139" s="51"/>
      <c r="Z139" s="51"/>
      <c r="AA139" s="51"/>
      <c r="AB139" s="51"/>
      <c r="AC139" s="51"/>
      <c r="AD139" s="51"/>
      <c r="AE139" s="51"/>
      <c r="AF139" s="51"/>
      <c r="AG139" s="51"/>
      <c r="AH139" s="51"/>
      <c r="AI139" s="51"/>
      <c r="AJ139" s="51"/>
      <c r="AK139" s="51"/>
      <c r="AL139" s="51"/>
      <c r="AM139" s="51"/>
    </row>
    <row r="140" spans="1:39" ht="23.25" x14ac:dyDescent="0.25">
      <c r="A140" s="44">
        <f t="shared" si="85"/>
        <v>24</v>
      </c>
      <c r="B140" s="68" t="e">
        <f t="shared" ref="B140" si="92">C140</f>
        <v>#N/A</v>
      </c>
      <c r="C140" s="35" t="e">
        <f>VLOOKUP(A140,Source!$A:$B,2,FALSE)</f>
        <v>#N/A</v>
      </c>
      <c r="D140" s="31"/>
      <c r="E140" s="31"/>
      <c r="F140" s="31"/>
      <c r="G140" s="31"/>
      <c r="H140" s="57" t="e">
        <f t="shared" ref="H140" si="93">SUM(G142:G143)</f>
        <v>#N/A</v>
      </c>
      <c r="I140" s="51"/>
      <c r="J140" s="51"/>
      <c r="K140" s="54">
        <v>24</v>
      </c>
      <c r="L140" s="86"/>
      <c r="M140" s="86"/>
      <c r="N140" s="51"/>
      <c r="O140" s="51"/>
      <c r="P140" s="51"/>
      <c r="Q140" s="51"/>
      <c r="R140" s="51"/>
      <c r="S140" s="51"/>
      <c r="T140" s="51"/>
      <c r="U140" s="51"/>
      <c r="V140" s="51"/>
      <c r="W140" s="51"/>
      <c r="X140" s="51"/>
      <c r="Y140" s="51"/>
      <c r="Z140" s="51"/>
      <c r="AA140" s="51"/>
      <c r="AB140" s="51"/>
      <c r="AC140" s="51"/>
      <c r="AD140" s="51"/>
      <c r="AE140" s="51"/>
      <c r="AF140" s="51"/>
      <c r="AG140" s="51"/>
      <c r="AH140" s="51"/>
      <c r="AI140" s="51"/>
      <c r="AJ140" s="51"/>
      <c r="AK140" s="51"/>
      <c r="AL140" s="51"/>
      <c r="AM140" s="51"/>
    </row>
    <row r="141" spans="1:39" outlineLevel="1" x14ac:dyDescent="0.25">
      <c r="A141" s="44">
        <f t="shared" si="85"/>
        <v>24.1</v>
      </c>
      <c r="B141" s="68" t="e">
        <f t="shared" ref="B141" si="94">B140</f>
        <v>#N/A</v>
      </c>
      <c r="C141" s="19" t="s">
        <v>0</v>
      </c>
      <c r="D141" s="19"/>
      <c r="E141" s="19"/>
      <c r="F141" s="20" t="s">
        <v>1</v>
      </c>
      <c r="G141" s="21" t="s">
        <v>2</v>
      </c>
      <c r="H141" s="57"/>
      <c r="I141" s="51"/>
      <c r="J141" s="51"/>
      <c r="K141" s="54">
        <v>24.1</v>
      </c>
      <c r="L141" s="86"/>
      <c r="M141" s="86"/>
      <c r="N141" s="51"/>
      <c r="O141" s="51"/>
      <c r="P141" s="51"/>
      <c r="Q141" s="51"/>
      <c r="R141" s="51"/>
      <c r="S141" s="51"/>
      <c r="T141" s="51"/>
      <c r="U141" s="51"/>
      <c r="V141" s="51"/>
      <c r="W141" s="51"/>
      <c r="X141" s="51"/>
      <c r="Y141" s="51"/>
      <c r="Z141" s="51"/>
      <c r="AA141" s="51"/>
      <c r="AB141" s="51"/>
      <c r="AC141" s="51"/>
      <c r="AD141" s="51"/>
      <c r="AE141" s="51"/>
      <c r="AF141" s="51"/>
      <c r="AG141" s="51"/>
      <c r="AH141" s="51"/>
      <c r="AI141" s="51"/>
      <c r="AJ141" s="51"/>
      <c r="AK141" s="51"/>
      <c r="AL141" s="51"/>
      <c r="AM141" s="51"/>
    </row>
    <row r="142" spans="1:39" outlineLevel="1" x14ac:dyDescent="0.25">
      <c r="A142" s="44">
        <f t="shared" si="85"/>
        <v>24.2</v>
      </c>
      <c r="B142" s="68" t="e">
        <f t="shared" si="90"/>
        <v>#N/A</v>
      </c>
      <c r="C142" s="22" t="s">
        <v>131</v>
      </c>
      <c r="D142" s="23"/>
      <c r="E142" s="23"/>
      <c r="F142" s="18"/>
      <c r="G142" s="24" t="e">
        <f>VLOOKUP(F142,Exposition,2,FALSE)</f>
        <v>#N/A</v>
      </c>
      <c r="H142" s="57"/>
      <c r="I142" s="51"/>
      <c r="J142" s="51"/>
      <c r="K142" s="54">
        <v>24.200000000000003</v>
      </c>
      <c r="L142" s="86"/>
      <c r="M142" s="86"/>
      <c r="N142" s="51"/>
      <c r="O142" s="51"/>
      <c r="P142" s="51"/>
      <c r="Q142" s="51"/>
      <c r="R142" s="51"/>
      <c r="S142" s="51"/>
      <c r="T142" s="51"/>
      <c r="U142" s="51"/>
      <c r="V142" s="51"/>
      <c r="W142" s="51"/>
      <c r="X142" s="51"/>
      <c r="Y142" s="51"/>
      <c r="Z142" s="51"/>
      <c r="AA142" s="51"/>
      <c r="AB142" s="51"/>
      <c r="AC142" s="51"/>
      <c r="AD142" s="51"/>
      <c r="AE142" s="51"/>
      <c r="AF142" s="51"/>
      <c r="AG142" s="51"/>
      <c r="AH142" s="51"/>
      <c r="AI142" s="51"/>
      <c r="AJ142" s="51"/>
      <c r="AK142" s="51"/>
      <c r="AL142" s="51"/>
      <c r="AM142" s="51"/>
    </row>
    <row r="143" spans="1:39" outlineLevel="1" x14ac:dyDescent="0.25">
      <c r="A143" s="44">
        <f t="shared" si="85"/>
        <v>24.3</v>
      </c>
      <c r="B143" s="68" t="e">
        <f t="shared" si="90"/>
        <v>#N/A</v>
      </c>
      <c r="C143" s="22" t="s">
        <v>132</v>
      </c>
      <c r="D143" s="23"/>
      <c r="E143" s="23"/>
      <c r="F143" s="18"/>
      <c r="G143" s="24" t="e">
        <f>VLOOKUP(F143,Complexité,2,FALSE)</f>
        <v>#N/A</v>
      </c>
      <c r="H143" s="50"/>
      <c r="I143" s="51"/>
      <c r="J143" s="51"/>
      <c r="K143" s="54">
        <v>24.300000000000004</v>
      </c>
      <c r="L143" s="86"/>
      <c r="M143" s="86"/>
      <c r="N143" s="51"/>
      <c r="O143" s="51"/>
      <c r="P143" s="51"/>
      <c r="Q143" s="51"/>
      <c r="R143" s="51"/>
      <c r="S143" s="51"/>
      <c r="T143" s="51"/>
      <c r="U143" s="51"/>
      <c r="V143" s="51"/>
      <c r="W143" s="51"/>
      <c r="X143" s="51"/>
      <c r="Y143" s="51"/>
      <c r="Z143" s="51"/>
      <c r="AA143" s="51"/>
      <c r="AB143" s="51"/>
      <c r="AC143" s="51"/>
      <c r="AD143" s="51"/>
      <c r="AE143" s="51"/>
      <c r="AF143" s="51"/>
      <c r="AG143" s="51"/>
      <c r="AH143" s="51"/>
      <c r="AI143" s="51"/>
      <c r="AJ143" s="51"/>
      <c r="AK143" s="51"/>
      <c r="AL143" s="51"/>
      <c r="AM143" s="51"/>
    </row>
    <row r="144" spans="1:39" outlineLevel="1" x14ac:dyDescent="0.3">
      <c r="A144" s="44">
        <f t="shared" si="85"/>
        <v>24.4</v>
      </c>
      <c r="B144" s="68" t="e">
        <f t="shared" si="90"/>
        <v>#N/A</v>
      </c>
      <c r="C144" s="34"/>
      <c r="D144" s="26"/>
      <c r="E144" s="26"/>
      <c r="F144" s="26"/>
      <c r="G144" s="27" t="e">
        <f t="shared" ref="G144" si="95">SUM(G142:G143)</f>
        <v>#N/A</v>
      </c>
      <c r="H144" s="50"/>
      <c r="I144" s="51"/>
      <c r="J144" s="51"/>
      <c r="K144" s="54">
        <v>24.400000000000006</v>
      </c>
      <c r="L144" s="86"/>
      <c r="M144" s="86"/>
      <c r="N144" s="51"/>
      <c r="O144" s="51"/>
      <c r="P144" s="51"/>
      <c r="Q144" s="51"/>
      <c r="R144" s="51"/>
      <c r="S144" s="51"/>
      <c r="T144" s="51"/>
      <c r="U144" s="51"/>
      <c r="V144" s="51"/>
      <c r="W144" s="51"/>
      <c r="X144" s="51"/>
      <c r="Y144" s="51"/>
      <c r="Z144" s="51"/>
      <c r="AA144" s="51"/>
      <c r="AB144" s="51"/>
      <c r="AC144" s="51"/>
      <c r="AD144" s="51"/>
      <c r="AE144" s="51"/>
      <c r="AF144" s="51"/>
      <c r="AG144" s="51"/>
      <c r="AH144" s="51"/>
      <c r="AI144" s="51"/>
      <c r="AJ144" s="51"/>
      <c r="AK144" s="51"/>
      <c r="AL144" s="51"/>
      <c r="AM144" s="51"/>
    </row>
    <row r="145" spans="1:39" outlineLevel="1" x14ac:dyDescent="0.3">
      <c r="A145" s="44">
        <f t="shared" si="85"/>
        <v>24.5</v>
      </c>
      <c r="B145" s="68" t="e">
        <f t="shared" si="90"/>
        <v>#N/A</v>
      </c>
      <c r="C145" s="34"/>
      <c r="D145" s="26"/>
      <c r="E145" s="26"/>
      <c r="F145" s="26"/>
      <c r="G145" s="26"/>
      <c r="H145" s="50"/>
      <c r="I145" s="51"/>
      <c r="J145" s="51"/>
      <c r="K145" s="54">
        <v>24.500000000000007</v>
      </c>
      <c r="L145" s="86"/>
      <c r="M145" s="86"/>
      <c r="N145" s="51"/>
      <c r="O145" s="51"/>
      <c r="P145" s="51"/>
      <c r="Q145" s="51"/>
      <c r="R145" s="51"/>
      <c r="S145" s="51"/>
      <c r="T145" s="51"/>
      <c r="U145" s="51"/>
      <c r="V145" s="51"/>
      <c r="W145" s="51"/>
      <c r="X145" s="51"/>
      <c r="Y145" s="51"/>
      <c r="Z145" s="51"/>
      <c r="AA145" s="51"/>
      <c r="AB145" s="51"/>
      <c r="AC145" s="51"/>
      <c r="AD145" s="51"/>
      <c r="AE145" s="51"/>
      <c r="AF145" s="51"/>
      <c r="AG145" s="51"/>
      <c r="AH145" s="51"/>
      <c r="AI145" s="51"/>
      <c r="AJ145" s="51"/>
      <c r="AK145" s="51"/>
      <c r="AL145" s="51"/>
      <c r="AM145" s="51"/>
    </row>
    <row r="146" spans="1:39" ht="23.25" x14ac:dyDescent="0.25">
      <c r="A146" s="44">
        <f t="shared" si="85"/>
        <v>25</v>
      </c>
      <c r="B146" s="68" t="e">
        <f t="shared" ref="B146" si="96">C146</f>
        <v>#N/A</v>
      </c>
      <c r="C146" s="35" t="e">
        <f>VLOOKUP(A146,Source!$A:$B,2,FALSE)</f>
        <v>#N/A</v>
      </c>
      <c r="D146" s="31"/>
      <c r="E146" s="31"/>
      <c r="F146" s="31"/>
      <c r="G146" s="31"/>
      <c r="H146" s="54" t="e">
        <f t="shared" ref="H146" si="97">SUM(G148:G149)</f>
        <v>#N/A</v>
      </c>
      <c r="I146" s="51"/>
      <c r="J146" s="51"/>
      <c r="K146" s="54">
        <v>25</v>
      </c>
      <c r="L146" s="86"/>
      <c r="M146" s="86"/>
      <c r="N146" s="51"/>
      <c r="O146" s="51"/>
      <c r="P146" s="51"/>
      <c r="Q146" s="51"/>
      <c r="R146" s="51"/>
      <c r="S146" s="51"/>
      <c r="T146" s="51"/>
      <c r="U146" s="51"/>
      <c r="V146" s="51"/>
      <c r="W146" s="51"/>
      <c r="X146" s="51"/>
      <c r="Y146" s="51"/>
      <c r="Z146" s="51"/>
      <c r="AA146" s="51"/>
      <c r="AB146" s="51"/>
      <c r="AC146" s="51"/>
      <c r="AD146" s="51"/>
      <c r="AE146" s="51"/>
      <c r="AF146" s="51"/>
      <c r="AG146" s="51"/>
      <c r="AH146" s="51"/>
      <c r="AI146" s="51"/>
      <c r="AJ146" s="51"/>
      <c r="AK146" s="51"/>
      <c r="AL146" s="51"/>
      <c r="AM146" s="51"/>
    </row>
    <row r="147" spans="1:39" outlineLevel="1" x14ac:dyDescent="0.25">
      <c r="A147" s="44">
        <f t="shared" si="85"/>
        <v>25.1</v>
      </c>
      <c r="B147" s="68" t="e">
        <f t="shared" ref="B147" si="98">B146</f>
        <v>#N/A</v>
      </c>
      <c r="C147" s="19" t="s">
        <v>0</v>
      </c>
      <c r="D147" s="19"/>
      <c r="E147" s="19"/>
      <c r="F147" s="20" t="s">
        <v>1</v>
      </c>
      <c r="G147" s="21" t="s">
        <v>2</v>
      </c>
      <c r="H147" s="47"/>
      <c r="I147" s="51"/>
      <c r="J147" s="51"/>
      <c r="K147" s="54">
        <v>25.1</v>
      </c>
      <c r="L147" s="86"/>
      <c r="M147" s="86"/>
      <c r="N147" s="51"/>
      <c r="O147" s="51"/>
      <c r="P147" s="51"/>
      <c r="Q147" s="51"/>
      <c r="R147" s="51"/>
      <c r="S147" s="51"/>
      <c r="T147" s="51"/>
      <c r="U147" s="51"/>
      <c r="V147" s="51"/>
      <c r="W147" s="51"/>
      <c r="X147" s="51"/>
      <c r="Y147" s="51"/>
      <c r="Z147" s="51"/>
      <c r="AA147" s="51"/>
      <c r="AB147" s="51"/>
      <c r="AC147" s="51"/>
      <c r="AD147" s="51"/>
      <c r="AE147" s="51"/>
      <c r="AF147" s="51"/>
      <c r="AG147" s="51"/>
      <c r="AH147" s="51"/>
      <c r="AI147" s="51"/>
      <c r="AJ147" s="51"/>
      <c r="AK147" s="51"/>
      <c r="AL147" s="51"/>
      <c r="AM147" s="51"/>
    </row>
    <row r="148" spans="1:39" outlineLevel="1" x14ac:dyDescent="0.25">
      <c r="A148" s="44">
        <f t="shared" si="85"/>
        <v>25.2</v>
      </c>
      <c r="B148" s="68" t="e">
        <f t="shared" si="90"/>
        <v>#N/A</v>
      </c>
      <c r="C148" s="22" t="s">
        <v>131</v>
      </c>
      <c r="D148" s="23"/>
      <c r="E148" s="23"/>
      <c r="F148" s="18"/>
      <c r="G148" s="24" t="e">
        <f>VLOOKUP(F148,Exposition,2,FALSE)</f>
        <v>#N/A</v>
      </c>
      <c r="H148" s="45"/>
      <c r="I148" s="51"/>
      <c r="J148" s="51"/>
      <c r="K148" s="54">
        <v>25.200000000000003</v>
      </c>
      <c r="L148" s="86"/>
      <c r="M148" s="86"/>
      <c r="N148" s="51"/>
      <c r="O148" s="51"/>
      <c r="P148" s="51"/>
      <c r="Q148" s="51"/>
      <c r="R148" s="51"/>
      <c r="S148" s="51"/>
      <c r="T148" s="51"/>
      <c r="U148" s="51"/>
      <c r="V148" s="51"/>
      <c r="W148" s="51"/>
      <c r="X148" s="51"/>
      <c r="Y148" s="51"/>
      <c r="Z148" s="51"/>
      <c r="AA148" s="51"/>
      <c r="AB148" s="51"/>
      <c r="AC148" s="51"/>
      <c r="AD148" s="51"/>
      <c r="AE148" s="51"/>
      <c r="AF148" s="51"/>
      <c r="AG148" s="51"/>
      <c r="AH148" s="51"/>
      <c r="AI148" s="51"/>
      <c r="AJ148" s="51"/>
      <c r="AK148" s="51"/>
      <c r="AL148" s="51"/>
      <c r="AM148" s="51"/>
    </row>
    <row r="149" spans="1:39" outlineLevel="1" x14ac:dyDescent="0.25">
      <c r="A149" s="44">
        <f t="shared" si="85"/>
        <v>25.3</v>
      </c>
      <c r="B149" s="68" t="e">
        <f t="shared" si="90"/>
        <v>#N/A</v>
      </c>
      <c r="C149" s="22" t="s">
        <v>132</v>
      </c>
      <c r="D149" s="23"/>
      <c r="E149" s="23"/>
      <c r="F149" s="18"/>
      <c r="G149" s="24" t="e">
        <f>VLOOKUP(F149,Complexité,2,FALSE)</f>
        <v>#N/A</v>
      </c>
      <c r="H149" s="45"/>
      <c r="I149" s="51"/>
      <c r="J149" s="51"/>
      <c r="K149" s="54">
        <v>25.300000000000004</v>
      </c>
      <c r="L149" s="86"/>
      <c r="M149" s="86"/>
      <c r="N149" s="51"/>
      <c r="O149" s="51"/>
      <c r="P149" s="51"/>
      <c r="Q149" s="51"/>
      <c r="R149" s="51"/>
      <c r="S149" s="51"/>
      <c r="T149" s="51"/>
      <c r="U149" s="51"/>
      <c r="V149" s="51"/>
      <c r="W149" s="51"/>
      <c r="X149" s="51"/>
      <c r="Y149" s="51"/>
      <c r="Z149" s="51"/>
      <c r="AA149" s="51"/>
      <c r="AB149" s="51"/>
      <c r="AC149" s="51"/>
      <c r="AD149" s="51"/>
      <c r="AE149" s="51"/>
      <c r="AF149" s="51"/>
      <c r="AG149" s="51"/>
      <c r="AH149" s="51"/>
      <c r="AI149" s="51"/>
      <c r="AJ149" s="51"/>
      <c r="AK149" s="51"/>
      <c r="AL149" s="51"/>
      <c r="AM149" s="51"/>
    </row>
    <row r="150" spans="1:39" outlineLevel="1" x14ac:dyDescent="0.3">
      <c r="A150" s="44">
        <f t="shared" si="85"/>
        <v>25.4</v>
      </c>
      <c r="B150" s="68" t="e">
        <f t="shared" si="90"/>
        <v>#N/A</v>
      </c>
      <c r="C150" s="34"/>
      <c r="D150" s="26"/>
      <c r="E150" s="26"/>
      <c r="F150" s="26"/>
      <c r="G150" s="27" t="e">
        <f t="shared" ref="G150" si="99">SUM(G148:G149)</f>
        <v>#N/A</v>
      </c>
      <c r="H150" s="57"/>
      <c r="I150" s="51"/>
      <c r="J150" s="51"/>
      <c r="K150" s="54">
        <v>25.400000000000006</v>
      </c>
      <c r="L150" s="86"/>
      <c r="M150" s="86"/>
      <c r="N150" s="51"/>
      <c r="O150" s="51"/>
      <c r="P150" s="51"/>
      <c r="Q150" s="51"/>
      <c r="R150" s="51"/>
      <c r="S150" s="51"/>
      <c r="T150" s="51"/>
      <c r="U150" s="51"/>
      <c r="V150" s="51"/>
      <c r="W150" s="51"/>
      <c r="X150" s="51"/>
      <c r="Y150" s="51"/>
      <c r="Z150" s="51"/>
      <c r="AA150" s="51"/>
      <c r="AB150" s="51"/>
      <c r="AC150" s="51"/>
      <c r="AD150" s="51"/>
      <c r="AE150" s="51"/>
      <c r="AF150" s="51"/>
      <c r="AG150" s="51"/>
      <c r="AH150" s="51"/>
      <c r="AI150" s="51"/>
      <c r="AJ150" s="51"/>
      <c r="AK150" s="51"/>
      <c r="AL150" s="51"/>
      <c r="AM150" s="51"/>
    </row>
    <row r="151" spans="1:39" outlineLevel="1" x14ac:dyDescent="0.3">
      <c r="A151" s="44">
        <f t="shared" si="85"/>
        <v>25.5</v>
      </c>
      <c r="B151" s="68" t="e">
        <f t="shared" si="90"/>
        <v>#N/A</v>
      </c>
      <c r="C151" s="34"/>
      <c r="D151" s="26"/>
      <c r="E151" s="26"/>
      <c r="F151" s="26"/>
      <c r="G151" s="26"/>
      <c r="H151" s="57"/>
      <c r="I151" s="51"/>
      <c r="J151" s="51"/>
      <c r="K151" s="54">
        <v>25.500000000000007</v>
      </c>
      <c r="L151" s="86"/>
      <c r="M151" s="86"/>
      <c r="N151" s="51"/>
      <c r="O151" s="51"/>
      <c r="P151" s="51"/>
      <c r="Q151" s="51"/>
      <c r="R151" s="51"/>
      <c r="S151" s="51"/>
      <c r="T151" s="51"/>
      <c r="U151" s="51"/>
      <c r="V151" s="51"/>
      <c r="W151" s="51"/>
      <c r="X151" s="51"/>
      <c r="Y151" s="51"/>
      <c r="Z151" s="51"/>
      <c r="AA151" s="51"/>
      <c r="AB151" s="51"/>
      <c r="AC151" s="51"/>
      <c r="AD151" s="51"/>
      <c r="AE151" s="51"/>
      <c r="AF151" s="51"/>
      <c r="AG151" s="51"/>
      <c r="AH151" s="51"/>
      <c r="AI151" s="51"/>
      <c r="AJ151" s="51"/>
      <c r="AK151" s="51"/>
      <c r="AL151" s="51"/>
      <c r="AM151" s="51"/>
    </row>
    <row r="152" spans="1:39" ht="23.25" x14ac:dyDescent="0.25">
      <c r="A152" s="44">
        <f t="shared" si="85"/>
        <v>26</v>
      </c>
      <c r="B152" s="68" t="e">
        <f t="shared" ref="B152" si="100">C152</f>
        <v>#N/A</v>
      </c>
      <c r="C152" s="35" t="e">
        <f>VLOOKUP(A152,Source!$A:$B,2,FALSE)</f>
        <v>#N/A</v>
      </c>
      <c r="D152" s="31"/>
      <c r="E152" s="31"/>
      <c r="F152" s="31"/>
      <c r="G152" s="31"/>
      <c r="H152" s="57" t="e">
        <f t="shared" ref="H152" si="101">SUM(G154:G155)</f>
        <v>#N/A</v>
      </c>
      <c r="I152" s="51"/>
      <c r="J152" s="51"/>
      <c r="K152" s="54">
        <v>26</v>
      </c>
      <c r="L152" s="86"/>
      <c r="M152" s="86"/>
      <c r="N152" s="51"/>
      <c r="O152" s="51"/>
      <c r="P152" s="51"/>
      <c r="Q152" s="51"/>
      <c r="R152" s="51"/>
      <c r="S152" s="51"/>
      <c r="T152" s="51"/>
      <c r="U152" s="51"/>
      <c r="V152" s="51"/>
      <c r="W152" s="51"/>
      <c r="X152" s="51"/>
      <c r="Y152" s="51"/>
      <c r="Z152" s="51"/>
      <c r="AA152" s="51"/>
      <c r="AB152" s="51"/>
      <c r="AC152" s="51"/>
      <c r="AD152" s="51"/>
      <c r="AE152" s="51"/>
      <c r="AF152" s="51"/>
      <c r="AG152" s="51"/>
      <c r="AH152" s="51"/>
      <c r="AI152" s="51"/>
      <c r="AJ152" s="51"/>
      <c r="AK152" s="51"/>
      <c r="AL152" s="51"/>
      <c r="AM152" s="51"/>
    </row>
    <row r="153" spans="1:39" outlineLevel="1" x14ac:dyDescent="0.25">
      <c r="A153" s="44">
        <f t="shared" si="85"/>
        <v>26.1</v>
      </c>
      <c r="B153" s="68" t="e">
        <f t="shared" ref="B153" si="102">B152</f>
        <v>#N/A</v>
      </c>
      <c r="C153" s="19" t="s">
        <v>0</v>
      </c>
      <c r="D153" s="19"/>
      <c r="E153" s="19"/>
      <c r="F153" s="20" t="s">
        <v>1</v>
      </c>
      <c r="G153" s="21" t="s">
        <v>2</v>
      </c>
      <c r="H153" s="57"/>
      <c r="I153" s="51"/>
      <c r="J153" s="51"/>
      <c r="K153" s="54">
        <v>26.1</v>
      </c>
      <c r="L153" s="86"/>
      <c r="M153" s="86"/>
      <c r="N153" s="51"/>
      <c r="O153" s="51"/>
      <c r="P153" s="51"/>
      <c r="Q153" s="51"/>
      <c r="R153" s="51"/>
      <c r="S153" s="51"/>
      <c r="T153" s="51"/>
      <c r="U153" s="51"/>
      <c r="V153" s="51"/>
      <c r="W153" s="51"/>
      <c r="X153" s="51"/>
      <c r="Y153" s="51"/>
      <c r="Z153" s="51"/>
      <c r="AA153" s="51"/>
      <c r="AB153" s="51"/>
      <c r="AC153" s="51"/>
      <c r="AD153" s="51"/>
      <c r="AE153" s="51"/>
      <c r="AF153" s="51"/>
      <c r="AG153" s="51"/>
      <c r="AH153" s="51"/>
      <c r="AI153" s="51"/>
      <c r="AJ153" s="51"/>
      <c r="AK153" s="51"/>
      <c r="AL153" s="51"/>
      <c r="AM153" s="51"/>
    </row>
    <row r="154" spans="1:39" outlineLevel="1" x14ac:dyDescent="0.25">
      <c r="A154" s="44">
        <f t="shared" si="85"/>
        <v>26.2</v>
      </c>
      <c r="B154" s="68" t="e">
        <f t="shared" si="90"/>
        <v>#N/A</v>
      </c>
      <c r="C154" s="22" t="s">
        <v>131</v>
      </c>
      <c r="D154" s="23"/>
      <c r="E154" s="23"/>
      <c r="F154" s="18"/>
      <c r="G154" s="24" t="e">
        <f>VLOOKUP(F154,Exposition,2,FALSE)</f>
        <v>#N/A</v>
      </c>
      <c r="H154" s="57"/>
      <c r="I154" s="51"/>
      <c r="J154" s="51"/>
      <c r="K154" s="54">
        <v>26.200000000000003</v>
      </c>
      <c r="L154" s="86"/>
      <c r="M154" s="86"/>
      <c r="N154" s="51"/>
      <c r="O154" s="51"/>
      <c r="P154" s="51"/>
      <c r="Q154" s="51"/>
      <c r="R154" s="51"/>
      <c r="S154" s="51"/>
      <c r="T154" s="51"/>
      <c r="U154" s="51"/>
      <c r="V154" s="51"/>
      <c r="W154" s="51"/>
      <c r="X154" s="51"/>
      <c r="Y154" s="51"/>
      <c r="Z154" s="51"/>
      <c r="AA154" s="51"/>
      <c r="AB154" s="51"/>
      <c r="AC154" s="51"/>
      <c r="AD154" s="51"/>
      <c r="AE154" s="51"/>
      <c r="AF154" s="51"/>
      <c r="AG154" s="51"/>
      <c r="AH154" s="51"/>
      <c r="AI154" s="51"/>
      <c r="AJ154" s="51"/>
      <c r="AK154" s="51"/>
      <c r="AL154" s="51"/>
      <c r="AM154" s="51"/>
    </row>
    <row r="155" spans="1:39" outlineLevel="1" x14ac:dyDescent="0.25">
      <c r="A155" s="44">
        <f t="shared" si="85"/>
        <v>26.3</v>
      </c>
      <c r="B155" s="68" t="e">
        <f t="shared" si="90"/>
        <v>#N/A</v>
      </c>
      <c r="C155" s="22" t="s">
        <v>132</v>
      </c>
      <c r="D155" s="23"/>
      <c r="E155" s="23"/>
      <c r="F155" s="18"/>
      <c r="G155" s="24" t="e">
        <f>VLOOKUP(F155,Complexité,2,FALSE)</f>
        <v>#N/A</v>
      </c>
      <c r="H155" s="57"/>
      <c r="I155" s="51"/>
      <c r="J155" s="51"/>
      <c r="K155" s="54">
        <v>26.300000000000004</v>
      </c>
      <c r="L155" s="86"/>
      <c r="M155" s="86"/>
      <c r="N155" s="51"/>
      <c r="O155" s="51"/>
      <c r="P155" s="51"/>
      <c r="Q155" s="51"/>
      <c r="R155" s="51"/>
      <c r="S155" s="51"/>
      <c r="T155" s="51"/>
      <c r="U155" s="51"/>
      <c r="V155" s="51"/>
      <c r="W155" s="51"/>
      <c r="X155" s="51"/>
      <c r="Y155" s="51"/>
      <c r="Z155" s="51"/>
      <c r="AA155" s="51"/>
      <c r="AB155" s="51"/>
      <c r="AC155" s="51"/>
      <c r="AD155" s="51"/>
      <c r="AE155" s="51"/>
      <c r="AF155" s="51"/>
      <c r="AG155" s="51"/>
      <c r="AH155" s="51"/>
      <c r="AI155" s="51"/>
      <c r="AJ155" s="51"/>
      <c r="AK155" s="51"/>
      <c r="AL155" s="51"/>
      <c r="AM155" s="51"/>
    </row>
    <row r="156" spans="1:39" outlineLevel="1" x14ac:dyDescent="0.3">
      <c r="A156" s="44">
        <f t="shared" si="85"/>
        <v>26.4</v>
      </c>
      <c r="B156" s="68" t="e">
        <f t="shared" si="90"/>
        <v>#N/A</v>
      </c>
      <c r="C156" s="34"/>
      <c r="D156" s="26"/>
      <c r="E156" s="26"/>
      <c r="F156" s="26"/>
      <c r="G156" s="27" t="e">
        <f t="shared" ref="G156" si="103">SUM(G154:G155)</f>
        <v>#N/A</v>
      </c>
      <c r="H156" s="57"/>
      <c r="I156" s="51"/>
      <c r="J156" s="51"/>
      <c r="K156" s="54">
        <v>26.400000000000006</v>
      </c>
      <c r="L156" s="86"/>
      <c r="M156" s="86"/>
      <c r="N156" s="51"/>
      <c r="O156" s="51"/>
      <c r="P156" s="51"/>
      <c r="Q156" s="51"/>
      <c r="R156" s="51"/>
      <c r="S156" s="51"/>
      <c r="T156" s="51"/>
      <c r="U156" s="51"/>
      <c r="V156" s="51"/>
      <c r="W156" s="51"/>
      <c r="X156" s="51"/>
      <c r="Y156" s="51"/>
      <c r="Z156" s="51"/>
      <c r="AA156" s="51"/>
      <c r="AB156" s="51"/>
      <c r="AC156" s="51"/>
      <c r="AD156" s="51"/>
      <c r="AE156" s="51"/>
      <c r="AF156" s="51"/>
      <c r="AG156" s="51"/>
      <c r="AH156" s="51"/>
      <c r="AI156" s="51"/>
      <c r="AJ156" s="51"/>
      <c r="AK156" s="51"/>
      <c r="AL156" s="51"/>
      <c r="AM156" s="51"/>
    </row>
    <row r="157" spans="1:39" outlineLevel="1" x14ac:dyDescent="0.3">
      <c r="A157" s="44">
        <f t="shared" si="85"/>
        <v>26.5</v>
      </c>
      <c r="B157" s="68" t="e">
        <f t="shared" si="90"/>
        <v>#N/A</v>
      </c>
      <c r="C157" s="34"/>
      <c r="D157" s="26"/>
      <c r="E157" s="26"/>
      <c r="F157" s="26"/>
      <c r="G157" s="26"/>
      <c r="H157" s="57"/>
      <c r="I157" s="51"/>
      <c r="J157" s="51"/>
      <c r="K157" s="54">
        <v>26.500000000000007</v>
      </c>
      <c r="L157" s="86"/>
      <c r="M157" s="86"/>
      <c r="N157" s="51"/>
      <c r="O157" s="51"/>
      <c r="P157" s="51"/>
      <c r="Q157" s="51"/>
      <c r="R157" s="51"/>
      <c r="S157" s="51"/>
      <c r="T157" s="51"/>
      <c r="U157" s="51"/>
      <c r="V157" s="51"/>
      <c r="W157" s="51"/>
      <c r="X157" s="51"/>
      <c r="Y157" s="51"/>
      <c r="Z157" s="51"/>
      <c r="AA157" s="51"/>
      <c r="AB157" s="51"/>
      <c r="AC157" s="51"/>
      <c r="AD157" s="51"/>
      <c r="AE157" s="51"/>
      <c r="AF157" s="51"/>
      <c r="AG157" s="51"/>
      <c r="AH157" s="51"/>
      <c r="AI157" s="51"/>
      <c r="AJ157" s="51"/>
      <c r="AK157" s="51"/>
      <c r="AL157" s="51"/>
      <c r="AM157" s="51"/>
    </row>
    <row r="158" spans="1:39" ht="23.25" x14ac:dyDescent="0.25">
      <c r="A158" s="44">
        <f t="shared" si="85"/>
        <v>27</v>
      </c>
      <c r="B158" s="68" t="str">
        <f t="shared" ref="B158" si="104">C158</f>
        <v>Poste 019</v>
      </c>
      <c r="C158" s="35" t="str">
        <f>VLOOKUP(A158,Source!$A:$B,2,FALSE)</f>
        <v>Poste 019</v>
      </c>
      <c r="D158" s="31"/>
      <c r="E158" s="31"/>
      <c r="F158" s="31"/>
      <c r="G158" s="31"/>
      <c r="H158" s="57" t="e">
        <f t="shared" ref="H158" si="105">SUM(G160:G161)</f>
        <v>#N/A</v>
      </c>
      <c r="I158" s="51"/>
      <c r="J158" s="51"/>
      <c r="K158" s="54">
        <v>27</v>
      </c>
      <c r="L158" s="86"/>
      <c r="M158" s="86"/>
      <c r="N158" s="51"/>
      <c r="O158" s="51"/>
      <c r="P158" s="51"/>
      <c r="Q158" s="51"/>
      <c r="R158" s="51"/>
      <c r="S158" s="51"/>
      <c r="T158" s="51"/>
      <c r="U158" s="51"/>
      <c r="V158" s="51"/>
      <c r="W158" s="51"/>
      <c r="X158" s="51"/>
      <c r="Y158" s="51"/>
      <c r="Z158" s="51"/>
      <c r="AA158" s="51"/>
      <c r="AB158" s="51"/>
      <c r="AC158" s="51"/>
      <c r="AD158" s="51"/>
      <c r="AE158" s="51"/>
      <c r="AF158" s="51"/>
      <c r="AG158" s="51"/>
      <c r="AH158" s="51"/>
      <c r="AI158" s="51"/>
      <c r="AJ158" s="51"/>
      <c r="AK158" s="51"/>
      <c r="AL158" s="51"/>
      <c r="AM158" s="51"/>
    </row>
    <row r="159" spans="1:39" outlineLevel="1" x14ac:dyDescent="0.25">
      <c r="A159" s="44">
        <f t="shared" si="85"/>
        <v>27.1</v>
      </c>
      <c r="B159" s="68" t="str">
        <f t="shared" ref="B159" si="106">B158</f>
        <v>Poste 019</v>
      </c>
      <c r="C159" s="19" t="s">
        <v>0</v>
      </c>
      <c r="D159" s="19"/>
      <c r="E159" s="19"/>
      <c r="F159" s="20" t="s">
        <v>1</v>
      </c>
      <c r="G159" s="21" t="s">
        <v>2</v>
      </c>
      <c r="H159" s="57"/>
      <c r="I159" s="51"/>
      <c r="J159" s="51"/>
      <c r="K159" s="54">
        <v>27.1</v>
      </c>
      <c r="L159" s="86"/>
      <c r="M159" s="86"/>
      <c r="N159" s="51"/>
      <c r="O159" s="51"/>
      <c r="P159" s="51"/>
      <c r="Q159" s="51"/>
      <c r="R159" s="51"/>
      <c r="S159" s="51"/>
      <c r="T159" s="51"/>
      <c r="U159" s="51"/>
      <c r="V159" s="51"/>
      <c r="W159" s="51"/>
      <c r="X159" s="51"/>
      <c r="Y159" s="51"/>
      <c r="Z159" s="51"/>
      <c r="AA159" s="51"/>
      <c r="AB159" s="51"/>
      <c r="AC159" s="51"/>
      <c r="AD159" s="51"/>
      <c r="AE159" s="51"/>
      <c r="AF159" s="51"/>
      <c r="AG159" s="51"/>
      <c r="AH159" s="51"/>
      <c r="AI159" s="51"/>
      <c r="AJ159" s="51"/>
      <c r="AK159" s="51"/>
      <c r="AL159" s="51"/>
      <c r="AM159" s="51"/>
    </row>
    <row r="160" spans="1:39" outlineLevel="1" x14ac:dyDescent="0.25">
      <c r="A160" s="44">
        <f t="shared" si="85"/>
        <v>27.2</v>
      </c>
      <c r="B160" s="68" t="str">
        <f t="shared" si="90"/>
        <v>Poste 019</v>
      </c>
      <c r="C160" s="22" t="s">
        <v>131</v>
      </c>
      <c r="D160" s="23"/>
      <c r="E160" s="23"/>
      <c r="F160" s="18"/>
      <c r="G160" s="24" t="e">
        <f>VLOOKUP(F160,Exposition,2,FALSE)</f>
        <v>#N/A</v>
      </c>
      <c r="H160" s="57"/>
      <c r="I160" s="51"/>
      <c r="J160" s="51"/>
      <c r="K160" s="54">
        <v>27.200000000000003</v>
      </c>
      <c r="L160" s="86"/>
      <c r="M160" s="86"/>
      <c r="N160" s="51"/>
      <c r="O160" s="51"/>
      <c r="P160" s="51"/>
      <c r="Q160" s="51"/>
      <c r="R160" s="51"/>
      <c r="S160" s="51"/>
      <c r="T160" s="51"/>
      <c r="U160" s="51"/>
      <c r="V160" s="51"/>
      <c r="W160" s="51"/>
      <c r="X160" s="51"/>
      <c r="Y160" s="51"/>
      <c r="Z160" s="51"/>
      <c r="AA160" s="51"/>
      <c r="AB160" s="51"/>
      <c r="AC160" s="51"/>
      <c r="AD160" s="51"/>
      <c r="AE160" s="51"/>
      <c r="AF160" s="51"/>
      <c r="AG160" s="51"/>
      <c r="AH160" s="51"/>
      <c r="AI160" s="51"/>
      <c r="AJ160" s="51"/>
      <c r="AK160" s="51"/>
      <c r="AL160" s="51"/>
      <c r="AM160" s="51"/>
    </row>
    <row r="161" spans="1:39" outlineLevel="1" x14ac:dyDescent="0.25">
      <c r="A161" s="44">
        <f t="shared" si="85"/>
        <v>27.3</v>
      </c>
      <c r="B161" s="68" t="str">
        <f t="shared" si="90"/>
        <v>Poste 019</v>
      </c>
      <c r="C161" s="22" t="s">
        <v>132</v>
      </c>
      <c r="D161" s="23"/>
      <c r="E161" s="23"/>
      <c r="F161" s="18"/>
      <c r="G161" s="24" t="e">
        <f>VLOOKUP(F161,Complexité,2,FALSE)</f>
        <v>#N/A</v>
      </c>
      <c r="H161" s="50"/>
      <c r="I161" s="51"/>
      <c r="J161" s="51"/>
      <c r="K161" s="54">
        <v>27.300000000000004</v>
      </c>
      <c r="L161" s="86"/>
      <c r="M161" s="86"/>
      <c r="N161" s="51"/>
      <c r="O161" s="51"/>
      <c r="P161" s="51"/>
      <c r="Q161" s="51"/>
      <c r="R161" s="51"/>
      <c r="S161" s="51"/>
      <c r="T161" s="51"/>
      <c r="U161" s="51"/>
      <c r="V161" s="51"/>
      <c r="W161" s="51"/>
      <c r="X161" s="51"/>
      <c r="Y161" s="51"/>
      <c r="Z161" s="51"/>
      <c r="AA161" s="51"/>
      <c r="AB161" s="51"/>
      <c r="AC161" s="51"/>
      <c r="AD161" s="51"/>
      <c r="AE161" s="51"/>
      <c r="AF161" s="51"/>
      <c r="AG161" s="51"/>
      <c r="AH161" s="51"/>
      <c r="AI161" s="51"/>
      <c r="AJ161" s="51"/>
      <c r="AK161" s="51"/>
      <c r="AL161" s="51"/>
      <c r="AM161" s="51"/>
    </row>
    <row r="162" spans="1:39" outlineLevel="1" x14ac:dyDescent="0.3">
      <c r="A162" s="44">
        <f t="shared" si="85"/>
        <v>27.4</v>
      </c>
      <c r="B162" s="68" t="str">
        <f t="shared" si="90"/>
        <v>Poste 019</v>
      </c>
      <c r="C162" s="34"/>
      <c r="D162" s="26"/>
      <c r="E162" s="26"/>
      <c r="F162" s="26"/>
      <c r="G162" s="27" t="e">
        <f t="shared" ref="G162" si="107">SUM(G160:G161)</f>
        <v>#N/A</v>
      </c>
      <c r="H162" s="50"/>
      <c r="I162" s="51"/>
      <c r="J162" s="51"/>
      <c r="K162" s="54">
        <v>27.400000000000006</v>
      </c>
      <c r="L162" s="86"/>
      <c r="M162" s="86"/>
      <c r="N162" s="51"/>
      <c r="O162" s="51"/>
      <c r="P162" s="51"/>
      <c r="Q162" s="51"/>
      <c r="R162" s="51"/>
      <c r="S162" s="51"/>
      <c r="T162" s="51"/>
      <c r="U162" s="51"/>
      <c r="V162" s="51"/>
      <c r="W162" s="51"/>
      <c r="X162" s="51"/>
      <c r="Y162" s="51"/>
      <c r="Z162" s="51"/>
      <c r="AA162" s="51"/>
      <c r="AB162" s="51"/>
      <c r="AC162" s="51"/>
      <c r="AD162" s="51"/>
      <c r="AE162" s="51"/>
      <c r="AF162" s="51"/>
      <c r="AG162" s="51"/>
      <c r="AH162" s="51"/>
      <c r="AI162" s="51"/>
      <c r="AJ162" s="51"/>
      <c r="AK162" s="51"/>
      <c r="AL162" s="51"/>
      <c r="AM162" s="51"/>
    </row>
    <row r="163" spans="1:39" outlineLevel="1" x14ac:dyDescent="0.3">
      <c r="A163" s="44">
        <f t="shared" si="85"/>
        <v>27.5</v>
      </c>
      <c r="B163" s="68" t="str">
        <f t="shared" si="90"/>
        <v>Poste 019</v>
      </c>
      <c r="C163" s="34"/>
      <c r="D163" s="26"/>
      <c r="E163" s="26"/>
      <c r="F163" s="26"/>
      <c r="G163" s="26"/>
      <c r="H163" s="50"/>
      <c r="I163" s="51"/>
      <c r="J163" s="51"/>
      <c r="K163" s="54">
        <v>27.500000000000007</v>
      </c>
      <c r="L163" s="86"/>
      <c r="M163" s="86"/>
      <c r="N163" s="51"/>
      <c r="O163" s="51"/>
      <c r="P163" s="51"/>
      <c r="Q163" s="51"/>
      <c r="R163" s="51"/>
      <c r="S163" s="51"/>
      <c r="T163" s="51"/>
      <c r="U163" s="51"/>
      <c r="V163" s="51"/>
      <c r="W163" s="51"/>
      <c r="X163" s="51"/>
      <c r="Y163" s="51"/>
      <c r="Z163" s="51"/>
      <c r="AA163" s="51"/>
      <c r="AB163" s="51"/>
      <c r="AC163" s="51"/>
      <c r="AD163" s="51"/>
      <c r="AE163" s="51"/>
      <c r="AF163" s="51"/>
      <c r="AG163" s="51"/>
      <c r="AH163" s="51"/>
      <c r="AI163" s="51"/>
      <c r="AJ163" s="51"/>
      <c r="AK163" s="51"/>
      <c r="AL163" s="51"/>
      <c r="AM163" s="51"/>
    </row>
    <row r="164" spans="1:39" ht="23.25" x14ac:dyDescent="0.25">
      <c r="A164" s="44">
        <f t="shared" si="85"/>
        <v>28</v>
      </c>
      <c r="B164" s="68" t="str">
        <f t="shared" ref="B164" si="108">C164</f>
        <v>Poste 020</v>
      </c>
      <c r="C164" s="35" t="str">
        <f>VLOOKUP(A164,Source!$A:$B,2,FALSE)</f>
        <v>Poste 020</v>
      </c>
      <c r="D164" s="31"/>
      <c r="E164" s="31"/>
      <c r="F164" s="31"/>
      <c r="G164" s="31"/>
      <c r="H164" s="54" t="e">
        <f t="shared" ref="H164" si="109">SUM(G166:G167)</f>
        <v>#N/A</v>
      </c>
      <c r="I164" s="51"/>
      <c r="J164" s="51"/>
      <c r="K164" s="54">
        <v>28</v>
      </c>
      <c r="L164" s="86"/>
      <c r="M164" s="86"/>
      <c r="N164" s="51"/>
      <c r="O164" s="51"/>
      <c r="P164" s="51"/>
      <c r="Q164" s="51"/>
      <c r="R164" s="51"/>
      <c r="S164" s="51"/>
      <c r="T164" s="51"/>
      <c r="U164" s="51"/>
      <c r="V164" s="51"/>
      <c r="W164" s="51"/>
      <c r="X164" s="51"/>
      <c r="Y164" s="51"/>
      <c r="Z164" s="51"/>
      <c r="AA164" s="51"/>
      <c r="AB164" s="51"/>
      <c r="AC164" s="51"/>
      <c r="AD164" s="51"/>
      <c r="AE164" s="51"/>
      <c r="AF164" s="51"/>
      <c r="AG164" s="51"/>
      <c r="AH164" s="51"/>
      <c r="AI164" s="51"/>
      <c r="AJ164" s="51"/>
      <c r="AK164" s="51"/>
      <c r="AL164" s="51"/>
      <c r="AM164" s="51"/>
    </row>
    <row r="165" spans="1:39" outlineLevel="1" x14ac:dyDescent="0.25">
      <c r="A165" s="44">
        <f t="shared" si="85"/>
        <v>28.1</v>
      </c>
      <c r="B165" s="68" t="str">
        <f t="shared" ref="B165" si="110">B164</f>
        <v>Poste 020</v>
      </c>
      <c r="C165" s="19" t="s">
        <v>0</v>
      </c>
      <c r="D165" s="19"/>
      <c r="E165" s="19"/>
      <c r="F165" s="20" t="s">
        <v>1</v>
      </c>
      <c r="G165" s="21" t="s">
        <v>2</v>
      </c>
      <c r="H165" s="47"/>
      <c r="I165" s="51"/>
      <c r="J165" s="51"/>
      <c r="K165" s="54">
        <v>28.1</v>
      </c>
      <c r="L165" s="86"/>
      <c r="M165" s="86"/>
      <c r="N165" s="51"/>
      <c r="O165" s="51"/>
      <c r="P165" s="51"/>
      <c r="Q165" s="51"/>
      <c r="R165" s="51"/>
      <c r="S165" s="51"/>
      <c r="T165" s="51"/>
      <c r="U165" s="51"/>
      <c r="V165" s="51"/>
      <c r="W165" s="51"/>
      <c r="X165" s="51"/>
      <c r="Y165" s="51"/>
      <c r="Z165" s="51"/>
      <c r="AA165" s="51"/>
      <c r="AB165" s="51"/>
      <c r="AC165" s="51"/>
      <c r="AD165" s="51"/>
      <c r="AE165" s="51"/>
      <c r="AF165" s="51"/>
      <c r="AG165" s="51"/>
      <c r="AH165" s="51"/>
      <c r="AI165" s="51"/>
      <c r="AJ165" s="51"/>
      <c r="AK165" s="51"/>
      <c r="AL165" s="51"/>
      <c r="AM165" s="51"/>
    </row>
    <row r="166" spans="1:39" outlineLevel="1" x14ac:dyDescent="0.25">
      <c r="A166" s="44">
        <f t="shared" si="85"/>
        <v>28.2</v>
      </c>
      <c r="B166" s="68" t="str">
        <f t="shared" si="90"/>
        <v>Poste 020</v>
      </c>
      <c r="C166" s="22" t="s">
        <v>131</v>
      </c>
      <c r="D166" s="23"/>
      <c r="E166" s="23"/>
      <c r="F166" s="18"/>
      <c r="G166" s="24" t="e">
        <f>VLOOKUP(F166,Exposition,2,FALSE)</f>
        <v>#N/A</v>
      </c>
      <c r="H166" s="45"/>
      <c r="I166" s="51"/>
      <c r="J166" s="51"/>
      <c r="K166" s="54">
        <v>28.200000000000003</v>
      </c>
      <c r="L166" s="86"/>
      <c r="M166" s="86"/>
      <c r="N166" s="51"/>
      <c r="O166" s="51"/>
      <c r="P166" s="51"/>
      <c r="Q166" s="51"/>
      <c r="R166" s="51"/>
      <c r="S166" s="51"/>
      <c r="T166" s="51"/>
      <c r="U166" s="51"/>
      <c r="V166" s="51"/>
      <c r="W166" s="51"/>
      <c r="X166" s="51"/>
      <c r="Y166" s="51"/>
      <c r="Z166" s="51"/>
      <c r="AA166" s="51"/>
      <c r="AB166" s="51"/>
      <c r="AC166" s="51"/>
      <c r="AD166" s="51"/>
      <c r="AE166" s="51"/>
      <c r="AF166" s="51"/>
      <c r="AG166" s="51"/>
      <c r="AH166" s="51"/>
      <c r="AI166" s="51"/>
      <c r="AJ166" s="51"/>
      <c r="AK166" s="51"/>
      <c r="AL166" s="51"/>
      <c r="AM166" s="51"/>
    </row>
    <row r="167" spans="1:39" outlineLevel="1" x14ac:dyDescent="0.25">
      <c r="A167" s="44">
        <f t="shared" si="85"/>
        <v>28.3</v>
      </c>
      <c r="B167" s="68" t="str">
        <f t="shared" si="90"/>
        <v>Poste 020</v>
      </c>
      <c r="C167" s="22" t="s">
        <v>132</v>
      </c>
      <c r="D167" s="23"/>
      <c r="E167" s="23"/>
      <c r="F167" s="18"/>
      <c r="G167" s="24" t="e">
        <f>VLOOKUP(F167,Complexité,2,FALSE)</f>
        <v>#N/A</v>
      </c>
      <c r="H167" s="45"/>
      <c r="I167" s="51"/>
      <c r="J167" s="51"/>
      <c r="K167" s="54">
        <v>28.300000000000004</v>
      </c>
      <c r="L167" s="86"/>
      <c r="M167" s="86"/>
      <c r="N167" s="51"/>
      <c r="O167" s="51"/>
      <c r="P167" s="51"/>
      <c r="Q167" s="51"/>
      <c r="R167" s="51"/>
      <c r="S167" s="51"/>
      <c r="T167" s="51"/>
      <c r="U167" s="51"/>
      <c r="V167" s="51"/>
      <c r="W167" s="51"/>
      <c r="X167" s="51"/>
      <c r="Y167" s="51"/>
      <c r="Z167" s="51"/>
      <c r="AA167" s="51"/>
      <c r="AB167" s="51"/>
      <c r="AC167" s="51"/>
      <c r="AD167" s="51"/>
      <c r="AE167" s="51"/>
      <c r="AF167" s="51"/>
      <c r="AG167" s="51"/>
      <c r="AH167" s="51"/>
      <c r="AI167" s="51"/>
      <c r="AJ167" s="51"/>
      <c r="AK167" s="51"/>
      <c r="AL167" s="51"/>
      <c r="AM167" s="51"/>
    </row>
    <row r="168" spans="1:39" outlineLevel="1" x14ac:dyDescent="0.3">
      <c r="A168" s="44">
        <f t="shared" si="85"/>
        <v>28.4</v>
      </c>
      <c r="B168" s="68" t="str">
        <f t="shared" si="90"/>
        <v>Poste 020</v>
      </c>
      <c r="C168" s="34"/>
      <c r="D168" s="26"/>
      <c r="E168" s="26"/>
      <c r="F168" s="26"/>
      <c r="G168" s="27" t="e">
        <f t="shared" ref="G168" si="111">SUM(G166:G167)</f>
        <v>#N/A</v>
      </c>
      <c r="H168" s="57"/>
      <c r="I168" s="51"/>
      <c r="J168" s="51"/>
      <c r="K168" s="54">
        <v>28.400000000000006</v>
      </c>
      <c r="L168" s="86"/>
      <c r="M168" s="86"/>
      <c r="N168" s="51"/>
      <c r="O168" s="51"/>
      <c r="P168" s="51"/>
      <c r="Q168" s="51"/>
      <c r="R168" s="51"/>
      <c r="S168" s="51"/>
      <c r="T168" s="51"/>
      <c r="U168" s="51"/>
      <c r="V168" s="51"/>
      <c r="W168" s="51"/>
      <c r="X168" s="51"/>
      <c r="Y168" s="51"/>
      <c r="Z168" s="51"/>
      <c r="AA168" s="51"/>
      <c r="AB168" s="51"/>
      <c r="AC168" s="51"/>
      <c r="AD168" s="51"/>
      <c r="AE168" s="51"/>
      <c r="AF168" s="51"/>
      <c r="AG168" s="51"/>
      <c r="AH168" s="51"/>
      <c r="AI168" s="51"/>
      <c r="AJ168" s="51"/>
      <c r="AK168" s="51"/>
      <c r="AL168" s="51"/>
      <c r="AM168" s="51"/>
    </row>
    <row r="169" spans="1:39" outlineLevel="1" x14ac:dyDescent="0.3">
      <c r="A169" s="44">
        <f t="shared" si="85"/>
        <v>28.5</v>
      </c>
      <c r="B169" s="68" t="str">
        <f t="shared" si="90"/>
        <v>Poste 020</v>
      </c>
      <c r="C169" s="34"/>
      <c r="D169" s="26"/>
      <c r="E169" s="26"/>
      <c r="F169" s="26"/>
      <c r="G169" s="26"/>
      <c r="H169" s="57"/>
      <c r="I169" s="51"/>
      <c r="J169" s="51"/>
      <c r="K169" s="54">
        <v>28.500000000000007</v>
      </c>
      <c r="L169" s="86"/>
      <c r="M169" s="86"/>
      <c r="N169" s="51"/>
      <c r="O169" s="51"/>
      <c r="P169" s="51"/>
      <c r="Q169" s="51"/>
      <c r="R169" s="51"/>
      <c r="S169" s="51"/>
      <c r="T169" s="51"/>
      <c r="U169" s="51"/>
      <c r="V169" s="51"/>
      <c r="W169" s="51"/>
      <c r="X169" s="51"/>
      <c r="Y169" s="51"/>
      <c r="Z169" s="51"/>
      <c r="AA169" s="51"/>
      <c r="AB169" s="51"/>
      <c r="AC169" s="51"/>
      <c r="AD169" s="51"/>
      <c r="AE169" s="51"/>
      <c r="AF169" s="51"/>
      <c r="AG169" s="51"/>
      <c r="AH169" s="51"/>
      <c r="AI169" s="51"/>
      <c r="AJ169" s="51"/>
      <c r="AK169" s="51"/>
      <c r="AL169" s="51"/>
      <c r="AM169" s="51"/>
    </row>
    <row r="170" spans="1:39" ht="23.25" x14ac:dyDescent="0.25">
      <c r="A170" s="44">
        <f t="shared" si="85"/>
        <v>29</v>
      </c>
      <c r="B170" s="68" t="str">
        <f t="shared" ref="B170" si="112">C170</f>
        <v>Poste 021</v>
      </c>
      <c r="C170" s="35" t="str">
        <f>VLOOKUP(A170,Source!$A:$B,2,FALSE)</f>
        <v>Poste 021</v>
      </c>
      <c r="D170" s="31"/>
      <c r="E170" s="31"/>
      <c r="F170" s="31"/>
      <c r="G170" s="31"/>
      <c r="H170" s="57" t="e">
        <f t="shared" ref="H170" si="113">SUM(G172:G173)</f>
        <v>#N/A</v>
      </c>
      <c r="I170" s="51"/>
      <c r="J170" s="51"/>
      <c r="K170" s="54">
        <v>29</v>
      </c>
      <c r="L170" s="86"/>
      <c r="M170" s="86"/>
      <c r="N170" s="51"/>
      <c r="O170" s="51"/>
      <c r="P170" s="51"/>
      <c r="Q170" s="51"/>
      <c r="R170" s="51"/>
      <c r="S170" s="51"/>
      <c r="T170" s="51"/>
      <c r="U170" s="51"/>
      <c r="V170" s="51"/>
      <c r="W170" s="51"/>
      <c r="X170" s="51"/>
      <c r="Y170" s="51"/>
      <c r="Z170" s="51"/>
      <c r="AA170" s="51"/>
      <c r="AB170" s="51"/>
      <c r="AC170" s="51"/>
      <c r="AD170" s="51"/>
      <c r="AE170" s="51"/>
      <c r="AF170" s="51"/>
      <c r="AG170" s="51"/>
      <c r="AH170" s="51"/>
      <c r="AI170" s="51"/>
      <c r="AJ170" s="51"/>
      <c r="AK170" s="51"/>
      <c r="AL170" s="51"/>
      <c r="AM170" s="51"/>
    </row>
    <row r="171" spans="1:39" outlineLevel="1" x14ac:dyDescent="0.25">
      <c r="A171" s="44">
        <f t="shared" si="85"/>
        <v>29.1</v>
      </c>
      <c r="B171" s="68" t="str">
        <f t="shared" ref="B171" si="114">B170</f>
        <v>Poste 021</v>
      </c>
      <c r="C171" s="19" t="s">
        <v>0</v>
      </c>
      <c r="D171" s="19"/>
      <c r="E171" s="19"/>
      <c r="F171" s="20" t="s">
        <v>1</v>
      </c>
      <c r="G171" s="21" t="s">
        <v>2</v>
      </c>
      <c r="H171" s="57"/>
      <c r="I171" s="51"/>
      <c r="J171" s="51"/>
      <c r="K171" s="54">
        <v>29.1</v>
      </c>
      <c r="L171" s="86"/>
      <c r="M171" s="86"/>
      <c r="N171" s="51"/>
      <c r="O171" s="51"/>
      <c r="P171" s="51"/>
      <c r="Q171" s="51"/>
      <c r="R171" s="51"/>
      <c r="S171" s="51"/>
      <c r="T171" s="51"/>
      <c r="U171" s="51"/>
      <c r="V171" s="51"/>
      <c r="W171" s="51"/>
      <c r="X171" s="51"/>
      <c r="Y171" s="51"/>
      <c r="Z171" s="51"/>
      <c r="AA171" s="51"/>
      <c r="AB171" s="51"/>
      <c r="AC171" s="51"/>
      <c r="AD171" s="51"/>
      <c r="AE171" s="51"/>
      <c r="AF171" s="51"/>
      <c r="AG171" s="51"/>
      <c r="AH171" s="51"/>
      <c r="AI171" s="51"/>
      <c r="AJ171" s="51"/>
      <c r="AK171" s="51"/>
      <c r="AL171" s="51"/>
      <c r="AM171" s="51"/>
    </row>
    <row r="172" spans="1:39" outlineLevel="1" x14ac:dyDescent="0.25">
      <c r="A172" s="44">
        <f t="shared" si="85"/>
        <v>29.2</v>
      </c>
      <c r="B172" s="68" t="str">
        <f t="shared" si="90"/>
        <v>Poste 021</v>
      </c>
      <c r="C172" s="22" t="s">
        <v>131</v>
      </c>
      <c r="D172" s="23"/>
      <c r="E172" s="23"/>
      <c r="F172" s="18"/>
      <c r="G172" s="24" t="e">
        <f>VLOOKUP(F172,Exposition,2,FALSE)</f>
        <v>#N/A</v>
      </c>
      <c r="H172" s="57"/>
      <c r="I172" s="51"/>
      <c r="J172" s="51"/>
      <c r="K172" s="54">
        <v>29.200000000000003</v>
      </c>
      <c r="L172" s="86"/>
      <c r="M172" s="86"/>
      <c r="N172" s="51"/>
      <c r="O172" s="51"/>
      <c r="P172" s="51"/>
      <c r="Q172" s="51"/>
      <c r="R172" s="51"/>
      <c r="S172" s="51"/>
      <c r="T172" s="51"/>
      <c r="U172" s="51"/>
      <c r="V172" s="51"/>
      <c r="W172" s="51"/>
      <c r="X172" s="51"/>
      <c r="Y172" s="51"/>
      <c r="Z172" s="51"/>
      <c r="AA172" s="51"/>
      <c r="AB172" s="51"/>
      <c r="AC172" s="51"/>
      <c r="AD172" s="51"/>
      <c r="AE172" s="51"/>
      <c r="AF172" s="51"/>
      <c r="AG172" s="51"/>
      <c r="AH172" s="51"/>
      <c r="AI172" s="51"/>
      <c r="AJ172" s="51"/>
      <c r="AK172" s="51"/>
      <c r="AL172" s="51"/>
      <c r="AM172" s="51"/>
    </row>
    <row r="173" spans="1:39" outlineLevel="1" x14ac:dyDescent="0.25">
      <c r="A173" s="44">
        <f t="shared" si="85"/>
        <v>29.3</v>
      </c>
      <c r="B173" s="68" t="str">
        <f t="shared" si="90"/>
        <v>Poste 021</v>
      </c>
      <c r="C173" s="22" t="s">
        <v>132</v>
      </c>
      <c r="D173" s="23"/>
      <c r="E173" s="23"/>
      <c r="F173" s="18"/>
      <c r="G173" s="24" t="e">
        <f>VLOOKUP(F173,Complexité,2,FALSE)</f>
        <v>#N/A</v>
      </c>
      <c r="H173" s="57"/>
      <c r="I173" s="51"/>
      <c r="J173" s="51"/>
      <c r="K173" s="54">
        <v>29.300000000000004</v>
      </c>
      <c r="L173" s="86"/>
      <c r="M173" s="86"/>
      <c r="N173" s="51"/>
      <c r="O173" s="51"/>
      <c r="P173" s="51"/>
      <c r="Q173" s="51"/>
      <c r="R173" s="51"/>
      <c r="S173" s="51"/>
      <c r="T173" s="51"/>
      <c r="U173" s="51"/>
      <c r="V173" s="51"/>
      <c r="W173" s="51"/>
      <c r="X173" s="51"/>
      <c r="Y173" s="51"/>
      <c r="Z173" s="51"/>
      <c r="AA173" s="51"/>
      <c r="AB173" s="51"/>
      <c r="AC173" s="51"/>
      <c r="AD173" s="51"/>
      <c r="AE173" s="51"/>
      <c r="AF173" s="51"/>
      <c r="AG173" s="51"/>
      <c r="AH173" s="51"/>
      <c r="AI173" s="51"/>
      <c r="AJ173" s="51"/>
      <c r="AK173" s="51"/>
      <c r="AL173" s="51"/>
      <c r="AM173" s="51"/>
    </row>
    <row r="174" spans="1:39" outlineLevel="1" x14ac:dyDescent="0.3">
      <c r="A174" s="44">
        <f t="shared" si="85"/>
        <v>29.4</v>
      </c>
      <c r="B174" s="68" t="str">
        <f t="shared" si="90"/>
        <v>Poste 021</v>
      </c>
      <c r="C174" s="34"/>
      <c r="D174" s="26"/>
      <c r="E174" s="26"/>
      <c r="F174" s="26"/>
      <c r="G174" s="27" t="e">
        <f t="shared" ref="G174" si="115">SUM(G172:G173)</f>
        <v>#N/A</v>
      </c>
      <c r="H174" s="57"/>
      <c r="I174" s="51"/>
      <c r="J174" s="51"/>
      <c r="K174" s="54">
        <v>29.400000000000006</v>
      </c>
      <c r="L174" s="86"/>
      <c r="M174" s="86"/>
      <c r="N174" s="51"/>
      <c r="O174" s="51"/>
      <c r="P174" s="51"/>
      <c r="Q174" s="51"/>
      <c r="R174" s="51"/>
      <c r="S174" s="51"/>
      <c r="T174" s="51"/>
      <c r="U174" s="51"/>
      <c r="V174" s="51"/>
      <c r="W174" s="51"/>
      <c r="X174" s="51"/>
      <c r="Y174" s="51"/>
      <c r="Z174" s="51"/>
      <c r="AA174" s="51"/>
      <c r="AB174" s="51"/>
      <c r="AC174" s="51"/>
      <c r="AD174" s="51"/>
      <c r="AE174" s="51"/>
      <c r="AF174" s="51"/>
      <c r="AG174" s="51"/>
      <c r="AH174" s="51"/>
      <c r="AI174" s="51"/>
      <c r="AJ174" s="51"/>
      <c r="AK174" s="51"/>
      <c r="AL174" s="51"/>
      <c r="AM174" s="51"/>
    </row>
    <row r="175" spans="1:39" outlineLevel="1" x14ac:dyDescent="0.3">
      <c r="A175" s="44">
        <f t="shared" si="85"/>
        <v>29.5</v>
      </c>
      <c r="B175" s="68" t="str">
        <f t="shared" si="90"/>
        <v>Poste 021</v>
      </c>
      <c r="C175" s="34"/>
      <c r="D175" s="26"/>
      <c r="E175" s="26"/>
      <c r="F175" s="26"/>
      <c r="G175" s="26"/>
      <c r="H175" s="57"/>
      <c r="I175" s="51"/>
      <c r="J175" s="51"/>
      <c r="K175" s="54">
        <v>29.500000000000007</v>
      </c>
      <c r="L175" s="86"/>
      <c r="M175" s="86"/>
      <c r="N175" s="51"/>
      <c r="O175" s="51"/>
      <c r="P175" s="51"/>
      <c r="Q175" s="51"/>
      <c r="R175" s="51"/>
      <c r="S175" s="51"/>
      <c r="T175" s="51"/>
      <c r="U175" s="51"/>
      <c r="V175" s="51"/>
      <c r="W175" s="51"/>
      <c r="X175" s="51"/>
      <c r="Y175" s="51"/>
      <c r="Z175" s="51"/>
      <c r="AA175" s="51"/>
      <c r="AB175" s="51"/>
      <c r="AC175" s="51"/>
      <c r="AD175" s="51"/>
      <c r="AE175" s="51"/>
      <c r="AF175" s="51"/>
      <c r="AG175" s="51"/>
      <c r="AH175" s="51"/>
      <c r="AI175" s="51"/>
      <c r="AJ175" s="51"/>
      <c r="AK175" s="51"/>
      <c r="AL175" s="51"/>
      <c r="AM175" s="51"/>
    </row>
    <row r="176" spans="1:39" ht="23.25" x14ac:dyDescent="0.25">
      <c r="A176" s="44">
        <f t="shared" si="85"/>
        <v>30</v>
      </c>
      <c r="B176" s="68" t="str">
        <f t="shared" ref="B176" si="116">C176</f>
        <v>Poste 022</v>
      </c>
      <c r="C176" s="35" t="str">
        <f>VLOOKUP(A176,Source!$A:$B,2,FALSE)</f>
        <v>Poste 022</v>
      </c>
      <c r="D176" s="31"/>
      <c r="E176" s="31"/>
      <c r="F176" s="31"/>
      <c r="G176" s="31"/>
      <c r="H176" s="57" t="e">
        <f t="shared" ref="H176" si="117">SUM(G178:G179)</f>
        <v>#N/A</v>
      </c>
      <c r="I176" s="51"/>
      <c r="J176" s="51"/>
      <c r="K176" s="54">
        <v>30</v>
      </c>
      <c r="L176" s="86"/>
      <c r="M176" s="86"/>
      <c r="N176" s="51"/>
      <c r="O176" s="51"/>
      <c r="P176" s="51"/>
      <c r="Q176" s="51"/>
      <c r="R176" s="51"/>
      <c r="S176" s="51"/>
      <c r="T176" s="51"/>
      <c r="U176" s="51"/>
      <c r="V176" s="51"/>
      <c r="W176" s="51"/>
      <c r="X176" s="51"/>
      <c r="Y176" s="51"/>
      <c r="Z176" s="51"/>
      <c r="AA176" s="51"/>
      <c r="AB176" s="51"/>
      <c r="AC176" s="51"/>
      <c r="AD176" s="51"/>
      <c r="AE176" s="51"/>
      <c r="AF176" s="51"/>
      <c r="AG176" s="51"/>
      <c r="AH176" s="51"/>
      <c r="AI176" s="51"/>
      <c r="AJ176" s="51"/>
      <c r="AK176" s="51"/>
      <c r="AL176" s="51"/>
      <c r="AM176" s="51"/>
    </row>
    <row r="177" spans="1:39" outlineLevel="1" x14ac:dyDescent="0.25">
      <c r="A177" s="44">
        <f t="shared" si="85"/>
        <v>30.1</v>
      </c>
      <c r="B177" s="68" t="str">
        <f t="shared" ref="B177" si="118">B176</f>
        <v>Poste 022</v>
      </c>
      <c r="C177" s="19" t="s">
        <v>0</v>
      </c>
      <c r="D177" s="19"/>
      <c r="E177" s="19"/>
      <c r="F177" s="20" t="s">
        <v>1</v>
      </c>
      <c r="G177" s="21" t="s">
        <v>2</v>
      </c>
      <c r="H177" s="57"/>
      <c r="I177" s="51"/>
      <c r="J177" s="51"/>
      <c r="K177" s="54">
        <v>30.1</v>
      </c>
      <c r="L177" s="86"/>
      <c r="M177" s="86"/>
      <c r="N177" s="51"/>
      <c r="O177" s="51"/>
      <c r="P177" s="51"/>
      <c r="Q177" s="51"/>
      <c r="R177" s="51"/>
      <c r="S177" s="51"/>
      <c r="T177" s="51"/>
      <c r="U177" s="51"/>
      <c r="V177" s="51"/>
      <c r="W177" s="51"/>
      <c r="X177" s="51"/>
      <c r="Y177" s="51"/>
      <c r="Z177" s="51"/>
      <c r="AA177" s="51"/>
      <c r="AB177" s="51"/>
      <c r="AC177" s="51"/>
      <c r="AD177" s="51"/>
      <c r="AE177" s="51"/>
      <c r="AF177" s="51"/>
      <c r="AG177" s="51"/>
      <c r="AH177" s="51"/>
      <c r="AI177" s="51"/>
      <c r="AJ177" s="51"/>
      <c r="AK177" s="51"/>
      <c r="AL177" s="51"/>
      <c r="AM177" s="51"/>
    </row>
    <row r="178" spans="1:39" outlineLevel="1" x14ac:dyDescent="0.25">
      <c r="A178" s="44">
        <f t="shared" si="85"/>
        <v>30.2</v>
      </c>
      <c r="B178" s="68" t="str">
        <f t="shared" si="90"/>
        <v>Poste 022</v>
      </c>
      <c r="C178" s="22" t="s">
        <v>131</v>
      </c>
      <c r="D178" s="23"/>
      <c r="E178" s="23"/>
      <c r="F178" s="18"/>
      <c r="G178" s="24" t="e">
        <f>VLOOKUP(F178,Exposition,2,FALSE)</f>
        <v>#N/A</v>
      </c>
      <c r="H178" s="57"/>
      <c r="I178" s="51"/>
      <c r="J178" s="51"/>
      <c r="K178" s="54">
        <v>30.200000000000003</v>
      </c>
      <c r="L178" s="86"/>
      <c r="M178" s="86"/>
      <c r="N178" s="51"/>
      <c r="O178" s="51"/>
      <c r="P178" s="51"/>
      <c r="Q178" s="51"/>
      <c r="R178" s="51"/>
      <c r="S178" s="51"/>
      <c r="T178" s="51"/>
      <c r="U178" s="51"/>
      <c r="V178" s="51"/>
      <c r="W178" s="51"/>
      <c r="X178" s="51"/>
      <c r="Y178" s="51"/>
      <c r="Z178" s="51"/>
      <c r="AA178" s="51"/>
      <c r="AB178" s="51"/>
      <c r="AC178" s="51"/>
      <c r="AD178" s="51"/>
      <c r="AE178" s="51"/>
      <c r="AF178" s="51"/>
      <c r="AG178" s="51"/>
      <c r="AH178" s="51"/>
      <c r="AI178" s="51"/>
      <c r="AJ178" s="51"/>
      <c r="AK178" s="51"/>
      <c r="AL178" s="51"/>
      <c r="AM178" s="51"/>
    </row>
    <row r="179" spans="1:39" outlineLevel="1" x14ac:dyDescent="0.25">
      <c r="A179" s="44">
        <f t="shared" si="85"/>
        <v>30.3</v>
      </c>
      <c r="B179" s="68" t="str">
        <f t="shared" si="90"/>
        <v>Poste 022</v>
      </c>
      <c r="C179" s="22" t="s">
        <v>132</v>
      </c>
      <c r="D179" s="23"/>
      <c r="E179" s="23"/>
      <c r="F179" s="18"/>
      <c r="G179" s="24" t="e">
        <f>VLOOKUP(F179,Complexité,2,FALSE)</f>
        <v>#N/A</v>
      </c>
      <c r="H179" s="50"/>
      <c r="I179" s="51"/>
      <c r="J179" s="51"/>
      <c r="K179" s="54">
        <v>30.300000000000004</v>
      </c>
      <c r="L179" s="86"/>
      <c r="M179" s="86"/>
      <c r="N179" s="51"/>
      <c r="O179" s="51"/>
      <c r="P179" s="51"/>
      <c r="Q179" s="51"/>
      <c r="R179" s="51"/>
      <c r="S179" s="51"/>
      <c r="T179" s="51"/>
      <c r="U179" s="51"/>
      <c r="V179" s="51"/>
      <c r="W179" s="51"/>
      <c r="X179" s="51"/>
      <c r="Y179" s="51"/>
      <c r="Z179" s="51"/>
      <c r="AA179" s="51"/>
      <c r="AB179" s="51"/>
      <c r="AC179" s="51"/>
      <c r="AD179" s="51"/>
      <c r="AE179" s="51"/>
      <c r="AF179" s="51"/>
      <c r="AG179" s="51"/>
      <c r="AH179" s="51"/>
      <c r="AI179" s="51"/>
      <c r="AJ179" s="51"/>
      <c r="AK179" s="51"/>
      <c r="AL179" s="51"/>
      <c r="AM179" s="51"/>
    </row>
    <row r="180" spans="1:39" outlineLevel="1" x14ac:dyDescent="0.3">
      <c r="A180" s="44">
        <f t="shared" si="85"/>
        <v>30.4</v>
      </c>
      <c r="B180" s="68" t="str">
        <f t="shared" si="90"/>
        <v>Poste 022</v>
      </c>
      <c r="C180" s="34"/>
      <c r="D180" s="26"/>
      <c r="E180" s="26"/>
      <c r="F180" s="26"/>
      <c r="G180" s="27" t="e">
        <f t="shared" ref="G180" si="119">SUM(G178:G179)</f>
        <v>#N/A</v>
      </c>
      <c r="H180" s="50"/>
      <c r="I180" s="51"/>
      <c r="J180" s="51"/>
      <c r="K180" s="54">
        <v>30.400000000000006</v>
      </c>
      <c r="L180" s="86"/>
      <c r="M180" s="86"/>
      <c r="N180" s="51"/>
      <c r="O180" s="51"/>
      <c r="P180" s="51"/>
      <c r="Q180" s="51"/>
      <c r="R180" s="51"/>
      <c r="S180" s="51"/>
      <c r="T180" s="51"/>
      <c r="U180" s="51"/>
      <c r="V180" s="51"/>
      <c r="W180" s="51"/>
      <c r="X180" s="51"/>
      <c r="Y180" s="51"/>
      <c r="Z180" s="51"/>
      <c r="AA180" s="51"/>
      <c r="AB180" s="51"/>
      <c r="AC180" s="51"/>
      <c r="AD180" s="51"/>
      <c r="AE180" s="51"/>
      <c r="AF180" s="51"/>
      <c r="AG180" s="51"/>
      <c r="AH180" s="51"/>
      <c r="AI180" s="51"/>
      <c r="AJ180" s="51"/>
      <c r="AK180" s="51"/>
      <c r="AL180" s="51"/>
      <c r="AM180" s="51"/>
    </row>
    <row r="181" spans="1:39" outlineLevel="1" x14ac:dyDescent="0.3">
      <c r="A181" s="44">
        <f t="shared" si="85"/>
        <v>30.5</v>
      </c>
      <c r="B181" s="68" t="str">
        <f t="shared" si="90"/>
        <v>Poste 022</v>
      </c>
      <c r="C181" s="34"/>
      <c r="D181" s="26"/>
      <c r="E181" s="26"/>
      <c r="F181" s="26"/>
      <c r="G181" s="26"/>
      <c r="H181" s="50"/>
      <c r="I181" s="51"/>
      <c r="J181" s="51"/>
      <c r="K181" s="54">
        <v>30.500000000000007</v>
      </c>
      <c r="L181" s="86"/>
      <c r="M181" s="86"/>
      <c r="N181" s="51"/>
      <c r="O181" s="51"/>
      <c r="P181" s="51"/>
      <c r="Q181" s="51"/>
      <c r="R181" s="51"/>
      <c r="S181" s="51"/>
      <c r="T181" s="51"/>
      <c r="U181" s="51"/>
      <c r="V181" s="51"/>
      <c r="W181" s="51"/>
      <c r="X181" s="51"/>
      <c r="Y181" s="51"/>
      <c r="Z181" s="51"/>
      <c r="AA181" s="51"/>
      <c r="AB181" s="51"/>
      <c r="AC181" s="51"/>
      <c r="AD181" s="51"/>
      <c r="AE181" s="51"/>
      <c r="AF181" s="51"/>
      <c r="AG181" s="51"/>
      <c r="AH181" s="51"/>
      <c r="AI181" s="51"/>
      <c r="AJ181" s="51"/>
      <c r="AK181" s="51"/>
      <c r="AL181" s="51"/>
      <c r="AM181" s="51"/>
    </row>
    <row r="182" spans="1:39" ht="23.25" x14ac:dyDescent="0.25">
      <c r="A182" s="44">
        <f t="shared" si="85"/>
        <v>31</v>
      </c>
      <c r="B182" s="68" t="str">
        <f t="shared" ref="B182" si="120">C182</f>
        <v>Poste 023</v>
      </c>
      <c r="C182" s="35" t="str">
        <f>VLOOKUP(A182,Source!$A:$B,2,FALSE)</f>
        <v>Poste 023</v>
      </c>
      <c r="D182" s="31"/>
      <c r="E182" s="31"/>
      <c r="F182" s="31"/>
      <c r="G182" s="31"/>
      <c r="H182" s="54" t="e">
        <f t="shared" ref="H182" si="121">SUM(G184:G185)</f>
        <v>#N/A</v>
      </c>
      <c r="I182" s="51"/>
      <c r="J182" s="51"/>
      <c r="K182" s="54">
        <v>31</v>
      </c>
      <c r="L182" s="86"/>
      <c r="M182" s="86"/>
      <c r="N182" s="51"/>
      <c r="O182" s="51"/>
      <c r="P182" s="51"/>
      <c r="Q182" s="51"/>
      <c r="R182" s="51"/>
      <c r="S182" s="51"/>
      <c r="T182" s="51"/>
      <c r="U182" s="51"/>
      <c r="V182" s="51"/>
      <c r="W182" s="51"/>
      <c r="X182" s="51"/>
      <c r="Y182" s="51"/>
      <c r="Z182" s="51"/>
      <c r="AA182" s="51"/>
      <c r="AB182" s="51"/>
      <c r="AC182" s="51"/>
      <c r="AD182" s="51"/>
      <c r="AE182" s="51"/>
      <c r="AF182" s="51"/>
      <c r="AG182" s="51"/>
      <c r="AH182" s="51"/>
      <c r="AI182" s="51"/>
      <c r="AJ182" s="51"/>
      <c r="AK182" s="51"/>
      <c r="AL182" s="51"/>
      <c r="AM182" s="51"/>
    </row>
    <row r="183" spans="1:39" outlineLevel="1" x14ac:dyDescent="0.25">
      <c r="A183" s="44">
        <f t="shared" si="85"/>
        <v>31.1</v>
      </c>
      <c r="B183" s="68" t="str">
        <f t="shared" ref="B183" si="122">B182</f>
        <v>Poste 023</v>
      </c>
      <c r="C183" s="19" t="s">
        <v>0</v>
      </c>
      <c r="D183" s="19"/>
      <c r="E183" s="19"/>
      <c r="F183" s="20" t="s">
        <v>1</v>
      </c>
      <c r="G183" s="21" t="s">
        <v>2</v>
      </c>
      <c r="H183" s="47"/>
      <c r="I183" s="51"/>
      <c r="J183" s="51"/>
      <c r="K183" s="54">
        <v>31.1</v>
      </c>
      <c r="L183" s="86"/>
      <c r="M183" s="86"/>
      <c r="N183" s="51"/>
      <c r="O183" s="51"/>
      <c r="P183" s="51"/>
      <c r="Q183" s="51"/>
      <c r="R183" s="51"/>
      <c r="S183" s="51"/>
      <c r="T183" s="51"/>
      <c r="U183" s="51"/>
      <c r="V183" s="51"/>
      <c r="W183" s="51"/>
      <c r="X183" s="51"/>
      <c r="Y183" s="51"/>
      <c r="Z183" s="51"/>
      <c r="AA183" s="51"/>
      <c r="AB183" s="51"/>
      <c r="AC183" s="51"/>
      <c r="AD183" s="51"/>
      <c r="AE183" s="51"/>
      <c r="AF183" s="51"/>
      <c r="AG183" s="51"/>
      <c r="AH183" s="51"/>
      <c r="AI183" s="51"/>
      <c r="AJ183" s="51"/>
      <c r="AK183" s="51"/>
      <c r="AL183" s="51"/>
      <c r="AM183" s="51"/>
    </row>
    <row r="184" spans="1:39" outlineLevel="1" x14ac:dyDescent="0.25">
      <c r="A184" s="44">
        <f t="shared" si="85"/>
        <v>31.2</v>
      </c>
      <c r="B184" s="68" t="str">
        <f t="shared" si="90"/>
        <v>Poste 023</v>
      </c>
      <c r="C184" s="22" t="s">
        <v>131</v>
      </c>
      <c r="D184" s="23"/>
      <c r="E184" s="23"/>
      <c r="F184" s="18"/>
      <c r="G184" s="24" t="e">
        <f>VLOOKUP(F184,Exposition,2,FALSE)</f>
        <v>#N/A</v>
      </c>
      <c r="H184" s="45"/>
      <c r="I184" s="51"/>
      <c r="J184" s="51"/>
      <c r="K184" s="54">
        <v>31.200000000000003</v>
      </c>
      <c r="L184" s="86"/>
      <c r="M184" s="86"/>
      <c r="N184" s="51"/>
      <c r="O184" s="51"/>
      <c r="P184" s="51"/>
      <c r="Q184" s="51"/>
      <c r="R184" s="51"/>
      <c r="S184" s="51"/>
      <c r="T184" s="51"/>
      <c r="U184" s="51"/>
      <c r="V184" s="51"/>
      <c r="W184" s="51"/>
      <c r="X184" s="51"/>
      <c r="Y184" s="51"/>
      <c r="Z184" s="51"/>
      <c r="AA184" s="51"/>
      <c r="AB184" s="51"/>
      <c r="AC184" s="51"/>
      <c r="AD184" s="51"/>
      <c r="AE184" s="51"/>
      <c r="AF184" s="51"/>
      <c r="AG184" s="51"/>
      <c r="AH184" s="51"/>
      <c r="AI184" s="51"/>
      <c r="AJ184" s="51"/>
      <c r="AK184" s="51"/>
      <c r="AL184" s="51"/>
      <c r="AM184" s="51"/>
    </row>
    <row r="185" spans="1:39" outlineLevel="1" x14ac:dyDescent="0.25">
      <c r="A185" s="44">
        <f t="shared" si="85"/>
        <v>31.3</v>
      </c>
      <c r="B185" s="68" t="str">
        <f t="shared" si="90"/>
        <v>Poste 023</v>
      </c>
      <c r="C185" s="22" t="s">
        <v>132</v>
      </c>
      <c r="D185" s="23"/>
      <c r="E185" s="23"/>
      <c r="F185" s="18"/>
      <c r="G185" s="24" t="e">
        <f>VLOOKUP(F185,Complexité,2,FALSE)</f>
        <v>#N/A</v>
      </c>
      <c r="H185" s="45"/>
      <c r="I185" s="51"/>
      <c r="J185" s="51"/>
      <c r="K185" s="54">
        <v>31.300000000000004</v>
      </c>
      <c r="L185" s="86"/>
      <c r="M185" s="86"/>
      <c r="N185" s="51"/>
      <c r="O185" s="51"/>
      <c r="P185" s="51"/>
      <c r="Q185" s="51"/>
      <c r="R185" s="51"/>
      <c r="S185" s="51"/>
      <c r="T185" s="51"/>
      <c r="U185" s="51"/>
      <c r="V185" s="51"/>
      <c r="W185" s="51"/>
      <c r="X185" s="51"/>
      <c r="Y185" s="51"/>
      <c r="Z185" s="51"/>
      <c r="AA185" s="51"/>
      <c r="AB185" s="51"/>
      <c r="AC185" s="51"/>
      <c r="AD185" s="51"/>
      <c r="AE185" s="51"/>
      <c r="AF185" s="51"/>
      <c r="AG185" s="51"/>
      <c r="AH185" s="51"/>
      <c r="AI185" s="51"/>
      <c r="AJ185" s="51"/>
      <c r="AK185" s="51"/>
      <c r="AL185" s="51"/>
      <c r="AM185" s="51"/>
    </row>
    <row r="186" spans="1:39" outlineLevel="1" x14ac:dyDescent="0.3">
      <c r="A186" s="44">
        <f t="shared" si="85"/>
        <v>31.4</v>
      </c>
      <c r="B186" s="68" t="str">
        <f t="shared" si="90"/>
        <v>Poste 023</v>
      </c>
      <c r="C186" s="34"/>
      <c r="D186" s="26"/>
      <c r="E186" s="26"/>
      <c r="F186" s="26"/>
      <c r="G186" s="27" t="e">
        <f t="shared" ref="G186" si="123">SUM(G184:G185)</f>
        <v>#N/A</v>
      </c>
      <c r="H186" s="57"/>
      <c r="I186" s="51"/>
      <c r="J186" s="51"/>
      <c r="K186" s="54">
        <v>31.400000000000006</v>
      </c>
      <c r="L186" s="86"/>
      <c r="M186" s="86"/>
      <c r="N186" s="51"/>
      <c r="O186" s="51"/>
      <c r="P186" s="51"/>
      <c r="Q186" s="51"/>
      <c r="R186" s="51"/>
      <c r="S186" s="51"/>
      <c r="T186" s="51"/>
      <c r="U186" s="51"/>
      <c r="V186" s="51"/>
      <c r="W186" s="51"/>
      <c r="X186" s="51"/>
      <c r="Y186" s="51"/>
      <c r="Z186" s="51"/>
      <c r="AA186" s="51"/>
      <c r="AB186" s="51"/>
      <c r="AC186" s="51"/>
      <c r="AD186" s="51"/>
      <c r="AE186" s="51"/>
      <c r="AF186" s="51"/>
      <c r="AG186" s="51"/>
      <c r="AH186" s="51"/>
      <c r="AI186" s="51"/>
      <c r="AJ186" s="51"/>
      <c r="AK186" s="51"/>
      <c r="AL186" s="51"/>
      <c r="AM186" s="51"/>
    </row>
    <row r="187" spans="1:39" outlineLevel="1" x14ac:dyDescent="0.3">
      <c r="A187" s="44">
        <f t="shared" si="85"/>
        <v>31.5</v>
      </c>
      <c r="B187" s="68" t="str">
        <f t="shared" si="90"/>
        <v>Poste 023</v>
      </c>
      <c r="C187" s="34"/>
      <c r="D187" s="26"/>
      <c r="E187" s="26"/>
      <c r="F187" s="26"/>
      <c r="G187" s="26"/>
      <c r="H187" s="57"/>
      <c r="I187" s="51"/>
      <c r="J187" s="51"/>
      <c r="K187" s="54">
        <v>31.500000000000007</v>
      </c>
      <c r="L187" s="86"/>
      <c r="M187" s="86"/>
      <c r="N187" s="51"/>
      <c r="O187" s="51"/>
      <c r="P187" s="51"/>
      <c r="Q187" s="51"/>
      <c r="R187" s="51"/>
      <c r="S187" s="51"/>
      <c r="T187" s="51"/>
      <c r="U187" s="51"/>
      <c r="V187" s="51"/>
      <c r="W187" s="51"/>
      <c r="X187" s="51"/>
      <c r="Y187" s="51"/>
      <c r="Z187" s="51"/>
      <c r="AA187" s="51"/>
      <c r="AB187" s="51"/>
      <c r="AC187" s="51"/>
      <c r="AD187" s="51"/>
      <c r="AE187" s="51"/>
      <c r="AF187" s="51"/>
      <c r="AG187" s="51"/>
      <c r="AH187" s="51"/>
      <c r="AI187" s="51"/>
      <c r="AJ187" s="51"/>
      <c r="AK187" s="51"/>
      <c r="AL187" s="51"/>
      <c r="AM187" s="51"/>
    </row>
    <row r="188" spans="1:39" ht="23.25" x14ac:dyDescent="0.25">
      <c r="A188" s="44">
        <f t="shared" si="85"/>
        <v>32</v>
      </c>
      <c r="B188" s="68" t="str">
        <f t="shared" ref="B188" si="124">C188</f>
        <v>Poste 024</v>
      </c>
      <c r="C188" s="35" t="str">
        <f>VLOOKUP(A188,Source!$A:$B,2,FALSE)</f>
        <v>Poste 024</v>
      </c>
      <c r="D188" s="31"/>
      <c r="E188" s="31"/>
      <c r="F188" s="31"/>
      <c r="G188" s="31"/>
      <c r="H188" s="57" t="e">
        <f t="shared" ref="H188" si="125">SUM(G190:G191)</f>
        <v>#N/A</v>
      </c>
      <c r="I188" s="51"/>
      <c r="J188" s="51"/>
      <c r="K188" s="54">
        <v>32</v>
      </c>
      <c r="L188" s="86"/>
      <c r="M188" s="86"/>
      <c r="N188" s="51"/>
      <c r="O188" s="51"/>
      <c r="P188" s="51"/>
      <c r="Q188" s="51"/>
      <c r="R188" s="51"/>
      <c r="S188" s="51"/>
      <c r="T188" s="51"/>
      <c r="U188" s="51"/>
      <c r="V188" s="51"/>
      <c r="W188" s="51"/>
      <c r="X188" s="51"/>
      <c r="Y188" s="51"/>
      <c r="Z188" s="51"/>
      <c r="AA188" s="51"/>
      <c r="AB188" s="51"/>
      <c r="AC188" s="51"/>
      <c r="AD188" s="51"/>
      <c r="AE188" s="51"/>
      <c r="AF188" s="51"/>
      <c r="AG188" s="51"/>
      <c r="AH188" s="51"/>
      <c r="AI188" s="51"/>
      <c r="AJ188" s="51"/>
      <c r="AK188" s="51"/>
      <c r="AL188" s="51"/>
      <c r="AM188" s="51"/>
    </row>
    <row r="189" spans="1:39" outlineLevel="1" x14ac:dyDescent="0.25">
      <c r="A189" s="44">
        <f t="shared" si="85"/>
        <v>32.1</v>
      </c>
      <c r="B189" s="68" t="str">
        <f t="shared" ref="B189" si="126">B188</f>
        <v>Poste 024</v>
      </c>
      <c r="C189" s="19" t="s">
        <v>0</v>
      </c>
      <c r="D189" s="19"/>
      <c r="E189" s="19"/>
      <c r="F189" s="20" t="s">
        <v>1</v>
      </c>
      <c r="G189" s="21" t="s">
        <v>2</v>
      </c>
      <c r="H189" s="57"/>
      <c r="I189" s="51"/>
      <c r="J189" s="51"/>
      <c r="K189" s="54">
        <v>32.1</v>
      </c>
      <c r="L189" s="86"/>
      <c r="M189" s="86"/>
      <c r="N189" s="51"/>
      <c r="O189" s="51"/>
      <c r="P189" s="51"/>
      <c r="Q189" s="51"/>
      <c r="R189" s="51"/>
      <c r="S189" s="51"/>
      <c r="T189" s="51"/>
      <c r="U189" s="51"/>
      <c r="V189" s="51"/>
      <c r="W189" s="51"/>
      <c r="X189" s="51"/>
      <c r="Y189" s="51"/>
      <c r="Z189" s="51"/>
      <c r="AA189" s="51"/>
      <c r="AB189" s="51"/>
      <c r="AC189" s="51"/>
      <c r="AD189" s="51"/>
      <c r="AE189" s="51"/>
      <c r="AF189" s="51"/>
      <c r="AG189" s="51"/>
      <c r="AH189" s="51"/>
      <c r="AI189" s="51"/>
      <c r="AJ189" s="51"/>
      <c r="AK189" s="51"/>
      <c r="AL189" s="51"/>
      <c r="AM189" s="51"/>
    </row>
    <row r="190" spans="1:39" outlineLevel="1" x14ac:dyDescent="0.25">
      <c r="A190" s="44">
        <f t="shared" si="85"/>
        <v>32.200000000000003</v>
      </c>
      <c r="B190" s="68" t="str">
        <f t="shared" si="90"/>
        <v>Poste 024</v>
      </c>
      <c r="C190" s="22" t="s">
        <v>131</v>
      </c>
      <c r="D190" s="23"/>
      <c r="E190" s="23"/>
      <c r="F190" s="18"/>
      <c r="G190" s="24" t="e">
        <f>VLOOKUP(F190,Exposition,2,FALSE)</f>
        <v>#N/A</v>
      </c>
      <c r="H190" s="57"/>
      <c r="I190" s="51"/>
      <c r="J190" s="51"/>
      <c r="K190" s="54">
        <v>32.200000000000003</v>
      </c>
      <c r="L190" s="86"/>
      <c r="M190" s="86"/>
      <c r="N190" s="51"/>
      <c r="O190" s="51"/>
      <c r="P190" s="51"/>
      <c r="Q190" s="51"/>
      <c r="R190" s="51"/>
      <c r="S190" s="51"/>
      <c r="T190" s="51"/>
      <c r="U190" s="51"/>
      <c r="V190" s="51"/>
      <c r="W190" s="51"/>
      <c r="X190" s="51"/>
      <c r="Y190" s="51"/>
      <c r="Z190" s="51"/>
      <c r="AA190" s="51"/>
      <c r="AB190" s="51"/>
      <c r="AC190" s="51"/>
      <c r="AD190" s="51"/>
      <c r="AE190" s="51"/>
      <c r="AF190" s="51"/>
      <c r="AG190" s="51"/>
      <c r="AH190" s="51"/>
      <c r="AI190" s="51"/>
      <c r="AJ190" s="51"/>
      <c r="AK190" s="51"/>
      <c r="AL190" s="51"/>
      <c r="AM190" s="51"/>
    </row>
    <row r="191" spans="1:39" outlineLevel="1" x14ac:dyDescent="0.25">
      <c r="A191" s="44">
        <f t="shared" si="85"/>
        <v>32.299999999999997</v>
      </c>
      <c r="B191" s="68" t="str">
        <f t="shared" si="90"/>
        <v>Poste 024</v>
      </c>
      <c r="C191" s="22" t="s">
        <v>132</v>
      </c>
      <c r="D191" s="23"/>
      <c r="E191" s="23"/>
      <c r="F191" s="18"/>
      <c r="G191" s="24" t="e">
        <f>VLOOKUP(F191,Complexité,2,FALSE)</f>
        <v>#N/A</v>
      </c>
      <c r="H191" s="57"/>
      <c r="I191" s="51"/>
      <c r="J191" s="51"/>
      <c r="K191" s="54">
        <v>32.300000000000004</v>
      </c>
      <c r="L191" s="86"/>
      <c r="M191" s="86"/>
      <c r="N191" s="51"/>
      <c r="O191" s="51"/>
      <c r="P191" s="51"/>
      <c r="Q191" s="51"/>
      <c r="R191" s="51"/>
      <c r="S191" s="51"/>
      <c r="T191" s="51"/>
      <c r="U191" s="51"/>
      <c r="V191" s="51"/>
      <c r="W191" s="51"/>
      <c r="X191" s="51"/>
      <c r="Y191" s="51"/>
      <c r="Z191" s="51"/>
      <c r="AA191" s="51"/>
      <c r="AB191" s="51"/>
      <c r="AC191" s="51"/>
      <c r="AD191" s="51"/>
      <c r="AE191" s="51"/>
      <c r="AF191" s="51"/>
      <c r="AG191" s="51"/>
      <c r="AH191" s="51"/>
      <c r="AI191" s="51"/>
      <c r="AJ191" s="51"/>
      <c r="AK191" s="51"/>
      <c r="AL191" s="51"/>
      <c r="AM191" s="51"/>
    </row>
    <row r="192" spans="1:39" outlineLevel="1" x14ac:dyDescent="0.3">
      <c r="A192" s="44">
        <f t="shared" si="85"/>
        <v>32.4</v>
      </c>
      <c r="B192" s="68" t="str">
        <f t="shared" si="90"/>
        <v>Poste 024</v>
      </c>
      <c r="C192" s="34"/>
      <c r="D192" s="26"/>
      <c r="E192" s="26"/>
      <c r="F192" s="26"/>
      <c r="G192" s="27" t="e">
        <f t="shared" ref="G192" si="127">SUM(G190:G191)</f>
        <v>#N/A</v>
      </c>
      <c r="H192" s="57"/>
      <c r="I192" s="51"/>
      <c r="J192" s="51"/>
      <c r="K192" s="54">
        <v>32.400000000000006</v>
      </c>
      <c r="L192" s="86"/>
      <c r="M192" s="86"/>
      <c r="N192" s="51"/>
      <c r="O192" s="51"/>
      <c r="P192" s="51"/>
      <c r="Q192" s="51"/>
      <c r="R192" s="51"/>
      <c r="S192" s="51"/>
      <c r="T192" s="51"/>
      <c r="U192" s="51"/>
      <c r="V192" s="51"/>
      <c r="W192" s="51"/>
      <c r="X192" s="51"/>
      <c r="Y192" s="51"/>
      <c r="Z192" s="51"/>
      <c r="AA192" s="51"/>
      <c r="AB192" s="51"/>
      <c r="AC192" s="51"/>
      <c r="AD192" s="51"/>
      <c r="AE192" s="51"/>
      <c r="AF192" s="51"/>
      <c r="AG192" s="51"/>
      <c r="AH192" s="51"/>
      <c r="AI192" s="51"/>
      <c r="AJ192" s="51"/>
      <c r="AK192" s="51"/>
      <c r="AL192" s="51"/>
      <c r="AM192" s="51"/>
    </row>
    <row r="193" spans="1:39" outlineLevel="1" x14ac:dyDescent="0.3">
      <c r="A193" s="44">
        <f t="shared" si="85"/>
        <v>32.5</v>
      </c>
      <c r="B193" s="68" t="str">
        <f t="shared" si="90"/>
        <v>Poste 024</v>
      </c>
      <c r="C193" s="34"/>
      <c r="D193" s="26"/>
      <c r="E193" s="26"/>
      <c r="F193" s="26"/>
      <c r="G193" s="26"/>
      <c r="H193" s="57"/>
      <c r="I193" s="51"/>
      <c r="J193" s="51"/>
      <c r="K193" s="54">
        <v>32.500000000000007</v>
      </c>
      <c r="L193" s="86"/>
      <c r="M193" s="86"/>
      <c r="N193" s="51"/>
      <c r="O193" s="51"/>
      <c r="P193" s="51"/>
      <c r="Q193" s="51"/>
      <c r="R193" s="51"/>
      <c r="S193" s="51"/>
      <c r="T193" s="51"/>
      <c r="U193" s="51"/>
      <c r="V193" s="51"/>
      <c r="W193" s="51"/>
      <c r="X193" s="51"/>
      <c r="Y193" s="51"/>
      <c r="Z193" s="51"/>
      <c r="AA193" s="51"/>
      <c r="AB193" s="51"/>
      <c r="AC193" s="51"/>
      <c r="AD193" s="51"/>
      <c r="AE193" s="51"/>
      <c r="AF193" s="51"/>
      <c r="AG193" s="51"/>
      <c r="AH193" s="51"/>
      <c r="AI193" s="51"/>
      <c r="AJ193" s="51"/>
      <c r="AK193" s="51"/>
      <c r="AL193" s="51"/>
      <c r="AM193" s="51"/>
    </row>
    <row r="194" spans="1:39" ht="23.25" x14ac:dyDescent="0.25">
      <c r="A194" s="44">
        <f t="shared" si="85"/>
        <v>33</v>
      </c>
      <c r="B194" s="68" t="e">
        <f t="shared" ref="B194" si="128">C194</f>
        <v>#N/A</v>
      </c>
      <c r="C194" s="35" t="e">
        <f>VLOOKUP(A194,Source!$A:$B,2,FALSE)</f>
        <v>#N/A</v>
      </c>
      <c r="D194" s="31"/>
      <c r="E194" s="31"/>
      <c r="F194" s="31"/>
      <c r="G194" s="31"/>
      <c r="H194" s="57" t="e">
        <f t="shared" ref="H194" si="129">SUM(G196:G197)</f>
        <v>#N/A</v>
      </c>
      <c r="I194" s="51"/>
      <c r="J194" s="51"/>
      <c r="K194" s="54">
        <v>33</v>
      </c>
      <c r="L194" s="86"/>
      <c r="M194" s="86"/>
      <c r="N194" s="51"/>
      <c r="O194" s="51"/>
      <c r="P194" s="51"/>
      <c r="Q194" s="51"/>
      <c r="R194" s="51"/>
      <c r="S194" s="51"/>
      <c r="T194" s="51"/>
      <c r="U194" s="51"/>
      <c r="V194" s="51"/>
      <c r="W194" s="51"/>
      <c r="X194" s="51"/>
      <c r="Y194" s="51"/>
      <c r="Z194" s="51"/>
      <c r="AA194" s="51"/>
      <c r="AB194" s="51"/>
      <c r="AC194" s="51"/>
      <c r="AD194" s="51"/>
      <c r="AE194" s="51"/>
      <c r="AF194" s="51"/>
      <c r="AG194" s="51"/>
      <c r="AH194" s="51"/>
      <c r="AI194" s="51"/>
      <c r="AJ194" s="51"/>
      <c r="AK194" s="51"/>
      <c r="AL194" s="51"/>
      <c r="AM194" s="51"/>
    </row>
    <row r="195" spans="1:39" outlineLevel="1" x14ac:dyDescent="0.25">
      <c r="A195" s="44">
        <f t="shared" ref="A195:A258" si="130">_xlfn.NUMBERVALUE(K195)</f>
        <v>33.1</v>
      </c>
      <c r="B195" s="68" t="e">
        <f t="shared" ref="B195" si="131">B194</f>
        <v>#N/A</v>
      </c>
      <c r="C195" s="19" t="s">
        <v>0</v>
      </c>
      <c r="D195" s="19"/>
      <c r="E195" s="19"/>
      <c r="F195" s="20" t="s">
        <v>1</v>
      </c>
      <c r="G195" s="21" t="s">
        <v>2</v>
      </c>
      <c r="H195" s="57"/>
      <c r="I195" s="51"/>
      <c r="J195" s="51"/>
      <c r="K195" s="54">
        <v>33.1</v>
      </c>
      <c r="L195" s="86"/>
      <c r="M195" s="86"/>
      <c r="N195" s="51"/>
      <c r="O195" s="51"/>
      <c r="P195" s="51"/>
      <c r="Q195" s="51"/>
      <c r="R195" s="51"/>
      <c r="S195" s="51"/>
      <c r="T195" s="51"/>
      <c r="U195" s="51"/>
      <c r="V195" s="51"/>
      <c r="W195" s="51"/>
      <c r="X195" s="51"/>
      <c r="Y195" s="51"/>
      <c r="Z195" s="51"/>
      <c r="AA195" s="51"/>
      <c r="AB195" s="51"/>
      <c r="AC195" s="51"/>
      <c r="AD195" s="51"/>
      <c r="AE195" s="51"/>
      <c r="AF195" s="51"/>
      <c r="AG195" s="51"/>
      <c r="AH195" s="51"/>
      <c r="AI195" s="51"/>
      <c r="AJ195" s="51"/>
      <c r="AK195" s="51"/>
      <c r="AL195" s="51"/>
      <c r="AM195" s="51"/>
    </row>
    <row r="196" spans="1:39" outlineLevel="1" x14ac:dyDescent="0.25">
      <c r="A196" s="44">
        <f t="shared" si="130"/>
        <v>33.200000000000003</v>
      </c>
      <c r="B196" s="68" t="e">
        <f t="shared" si="90"/>
        <v>#N/A</v>
      </c>
      <c r="C196" s="22" t="s">
        <v>131</v>
      </c>
      <c r="D196" s="23"/>
      <c r="E196" s="23"/>
      <c r="F196" s="18"/>
      <c r="G196" s="24" t="e">
        <f>VLOOKUP(F196,Exposition,2,FALSE)</f>
        <v>#N/A</v>
      </c>
      <c r="H196" s="57"/>
      <c r="I196" s="51"/>
      <c r="J196" s="51"/>
      <c r="K196" s="54">
        <v>33.200000000000003</v>
      </c>
      <c r="L196" s="86"/>
      <c r="M196" s="86"/>
      <c r="N196" s="51"/>
      <c r="O196" s="51"/>
      <c r="P196" s="51"/>
      <c r="Q196" s="51"/>
      <c r="R196" s="51"/>
      <c r="S196" s="51"/>
      <c r="T196" s="51"/>
      <c r="U196" s="51"/>
      <c r="V196" s="51"/>
      <c r="W196" s="51"/>
      <c r="X196" s="51"/>
      <c r="Y196" s="51"/>
      <c r="Z196" s="51"/>
      <c r="AA196" s="51"/>
      <c r="AB196" s="51"/>
      <c r="AC196" s="51"/>
      <c r="AD196" s="51"/>
      <c r="AE196" s="51"/>
      <c r="AF196" s="51"/>
      <c r="AG196" s="51"/>
      <c r="AH196" s="51"/>
      <c r="AI196" s="51"/>
      <c r="AJ196" s="51"/>
      <c r="AK196" s="51"/>
      <c r="AL196" s="51"/>
      <c r="AM196" s="51"/>
    </row>
    <row r="197" spans="1:39" outlineLevel="1" x14ac:dyDescent="0.25">
      <c r="A197" s="44">
        <f t="shared" si="130"/>
        <v>33.299999999999997</v>
      </c>
      <c r="B197" s="68" t="e">
        <f t="shared" si="90"/>
        <v>#N/A</v>
      </c>
      <c r="C197" s="22" t="s">
        <v>132</v>
      </c>
      <c r="D197" s="23"/>
      <c r="E197" s="23"/>
      <c r="F197" s="18"/>
      <c r="G197" s="24" t="e">
        <f>VLOOKUP(F197,Complexité,2,FALSE)</f>
        <v>#N/A</v>
      </c>
      <c r="H197" s="50"/>
      <c r="I197" s="51"/>
      <c r="J197" s="51"/>
      <c r="K197" s="54">
        <v>33.300000000000004</v>
      </c>
      <c r="L197" s="86"/>
      <c r="M197" s="86"/>
      <c r="N197" s="51"/>
      <c r="O197" s="51"/>
      <c r="P197" s="51"/>
      <c r="Q197" s="51"/>
      <c r="R197" s="51"/>
      <c r="S197" s="51"/>
      <c r="T197" s="51"/>
      <c r="U197" s="51"/>
      <c r="V197" s="51"/>
      <c r="W197" s="51"/>
      <c r="X197" s="51"/>
      <c r="Y197" s="51"/>
      <c r="Z197" s="51"/>
      <c r="AA197" s="51"/>
      <c r="AB197" s="51"/>
      <c r="AC197" s="51"/>
      <c r="AD197" s="51"/>
      <c r="AE197" s="51"/>
      <c r="AF197" s="51"/>
      <c r="AG197" s="51"/>
      <c r="AH197" s="51"/>
      <c r="AI197" s="51"/>
      <c r="AJ197" s="51"/>
      <c r="AK197" s="51"/>
      <c r="AL197" s="51"/>
      <c r="AM197" s="51"/>
    </row>
    <row r="198" spans="1:39" outlineLevel="1" x14ac:dyDescent="0.3">
      <c r="A198" s="44">
        <f t="shared" si="130"/>
        <v>33.4</v>
      </c>
      <c r="B198" s="68" t="e">
        <f t="shared" si="90"/>
        <v>#N/A</v>
      </c>
      <c r="C198" s="34"/>
      <c r="D198" s="26"/>
      <c r="E198" s="26"/>
      <c r="F198" s="26"/>
      <c r="G198" s="27" t="e">
        <f t="shared" ref="G198" si="132">SUM(G196:G197)</f>
        <v>#N/A</v>
      </c>
      <c r="H198" s="50"/>
      <c r="I198" s="51"/>
      <c r="J198" s="51"/>
      <c r="K198" s="54">
        <v>33.400000000000006</v>
      </c>
      <c r="L198" s="86"/>
      <c r="M198" s="86"/>
      <c r="N198" s="51"/>
      <c r="O198" s="51"/>
      <c r="P198" s="51"/>
      <c r="Q198" s="51"/>
      <c r="R198" s="51"/>
      <c r="S198" s="51"/>
      <c r="T198" s="51"/>
      <c r="U198" s="51"/>
      <c r="V198" s="51"/>
      <c r="W198" s="51"/>
      <c r="X198" s="51"/>
      <c r="Y198" s="51"/>
      <c r="Z198" s="51"/>
      <c r="AA198" s="51"/>
      <c r="AB198" s="51"/>
      <c r="AC198" s="51"/>
      <c r="AD198" s="51"/>
      <c r="AE198" s="51"/>
      <c r="AF198" s="51"/>
      <c r="AG198" s="51"/>
      <c r="AH198" s="51"/>
      <c r="AI198" s="51"/>
      <c r="AJ198" s="51"/>
      <c r="AK198" s="51"/>
      <c r="AL198" s="51"/>
      <c r="AM198" s="51"/>
    </row>
    <row r="199" spans="1:39" outlineLevel="1" x14ac:dyDescent="0.3">
      <c r="A199" s="44">
        <f t="shared" si="130"/>
        <v>33.5</v>
      </c>
      <c r="B199" s="68" t="e">
        <f t="shared" si="90"/>
        <v>#N/A</v>
      </c>
      <c r="C199" s="34"/>
      <c r="D199" s="26"/>
      <c r="E199" s="26"/>
      <c r="F199" s="26"/>
      <c r="G199" s="26"/>
      <c r="H199" s="50"/>
      <c r="I199" s="51"/>
      <c r="J199" s="51"/>
      <c r="K199" s="54">
        <v>33.500000000000007</v>
      </c>
      <c r="L199" s="86"/>
      <c r="M199" s="86"/>
      <c r="N199" s="51"/>
      <c r="O199" s="51"/>
      <c r="P199" s="51"/>
      <c r="Q199" s="51"/>
      <c r="R199" s="51"/>
      <c r="S199" s="51"/>
      <c r="T199" s="51"/>
      <c r="U199" s="51"/>
      <c r="V199" s="51"/>
      <c r="W199" s="51"/>
      <c r="X199" s="51"/>
      <c r="Y199" s="51"/>
      <c r="Z199" s="51"/>
      <c r="AA199" s="51"/>
      <c r="AB199" s="51"/>
      <c r="AC199" s="51"/>
      <c r="AD199" s="51"/>
      <c r="AE199" s="51"/>
      <c r="AF199" s="51"/>
      <c r="AG199" s="51"/>
      <c r="AH199" s="51"/>
      <c r="AI199" s="51"/>
      <c r="AJ199" s="51"/>
      <c r="AK199" s="51"/>
      <c r="AL199" s="51"/>
      <c r="AM199" s="51"/>
    </row>
    <row r="200" spans="1:39" ht="23.25" x14ac:dyDescent="0.25">
      <c r="A200" s="44">
        <f t="shared" si="130"/>
        <v>34</v>
      </c>
      <c r="B200" s="68" t="e">
        <f t="shared" ref="B200" si="133">C200</f>
        <v>#N/A</v>
      </c>
      <c r="C200" s="35" t="e">
        <f>VLOOKUP(A200,Source!$A:$B,2,FALSE)</f>
        <v>#N/A</v>
      </c>
      <c r="D200" s="31"/>
      <c r="E200" s="31"/>
      <c r="F200" s="31"/>
      <c r="G200" s="31"/>
      <c r="H200" s="54" t="e">
        <f t="shared" ref="H200" si="134">SUM(G202:G203)</f>
        <v>#N/A</v>
      </c>
      <c r="I200" s="51"/>
      <c r="J200" s="51"/>
      <c r="K200" s="54">
        <v>34</v>
      </c>
      <c r="L200" s="86"/>
      <c r="M200" s="86"/>
      <c r="N200" s="51"/>
      <c r="O200" s="51"/>
      <c r="P200" s="51"/>
      <c r="Q200" s="51"/>
      <c r="R200" s="51"/>
      <c r="S200" s="51"/>
      <c r="T200" s="51"/>
      <c r="U200" s="51"/>
      <c r="V200" s="51"/>
      <c r="W200" s="51"/>
      <c r="X200" s="51"/>
      <c r="Y200" s="51"/>
      <c r="Z200" s="51"/>
      <c r="AA200" s="51"/>
      <c r="AB200" s="51"/>
      <c r="AC200" s="51"/>
      <c r="AD200" s="51"/>
      <c r="AE200" s="51"/>
      <c r="AF200" s="51"/>
      <c r="AG200" s="51"/>
      <c r="AH200" s="51"/>
      <c r="AI200" s="51"/>
      <c r="AJ200" s="51"/>
      <c r="AK200" s="51"/>
      <c r="AL200" s="51"/>
      <c r="AM200" s="51"/>
    </row>
    <row r="201" spans="1:39" outlineLevel="1" x14ac:dyDescent="0.25">
      <c r="A201" s="44">
        <f t="shared" si="130"/>
        <v>34.1</v>
      </c>
      <c r="B201" s="68" t="e">
        <f t="shared" ref="B201:B264" si="135">B200</f>
        <v>#N/A</v>
      </c>
      <c r="C201" s="19" t="s">
        <v>0</v>
      </c>
      <c r="D201" s="19"/>
      <c r="E201" s="19"/>
      <c r="F201" s="20" t="s">
        <v>1</v>
      </c>
      <c r="G201" s="21" t="s">
        <v>2</v>
      </c>
      <c r="H201" s="47"/>
      <c r="I201" s="51"/>
      <c r="J201" s="51"/>
      <c r="K201" s="54">
        <v>34.1</v>
      </c>
      <c r="L201" s="86"/>
      <c r="M201" s="86"/>
      <c r="N201" s="51"/>
      <c r="O201" s="51"/>
      <c r="P201" s="51"/>
      <c r="Q201" s="51"/>
      <c r="R201" s="51"/>
      <c r="S201" s="51"/>
      <c r="T201" s="51"/>
      <c r="U201" s="51"/>
      <c r="V201" s="51"/>
      <c r="W201" s="51"/>
      <c r="X201" s="51"/>
      <c r="Y201" s="51"/>
      <c r="Z201" s="51"/>
      <c r="AA201" s="51"/>
      <c r="AB201" s="51"/>
      <c r="AC201" s="51"/>
      <c r="AD201" s="51"/>
      <c r="AE201" s="51"/>
      <c r="AF201" s="51"/>
      <c r="AG201" s="51"/>
      <c r="AH201" s="51"/>
      <c r="AI201" s="51"/>
      <c r="AJ201" s="51"/>
      <c r="AK201" s="51"/>
      <c r="AL201" s="51"/>
      <c r="AM201" s="51"/>
    </row>
    <row r="202" spans="1:39" outlineLevel="1" x14ac:dyDescent="0.25">
      <c r="A202" s="44">
        <f t="shared" si="130"/>
        <v>34.200000000000003</v>
      </c>
      <c r="B202" s="68" t="e">
        <f t="shared" si="135"/>
        <v>#N/A</v>
      </c>
      <c r="C202" s="22" t="s">
        <v>131</v>
      </c>
      <c r="D202" s="23"/>
      <c r="E202" s="23"/>
      <c r="F202" s="18"/>
      <c r="G202" s="24" t="e">
        <f>VLOOKUP(F202,Exposition,2,FALSE)</f>
        <v>#N/A</v>
      </c>
      <c r="H202" s="45"/>
      <c r="I202" s="51"/>
      <c r="J202" s="51"/>
      <c r="K202" s="54">
        <v>34.200000000000003</v>
      </c>
      <c r="L202" s="86"/>
      <c r="M202" s="86"/>
      <c r="N202" s="51"/>
      <c r="O202" s="51"/>
      <c r="P202" s="51"/>
      <c r="Q202" s="51"/>
      <c r="R202" s="51"/>
      <c r="S202" s="51"/>
      <c r="T202" s="51"/>
      <c r="U202" s="51"/>
      <c r="V202" s="51"/>
      <c r="W202" s="51"/>
      <c r="X202" s="51"/>
      <c r="Y202" s="51"/>
      <c r="Z202" s="51"/>
      <c r="AA202" s="51"/>
      <c r="AB202" s="51"/>
      <c r="AC202" s="51"/>
      <c r="AD202" s="51"/>
      <c r="AE202" s="51"/>
      <c r="AF202" s="51"/>
      <c r="AG202" s="51"/>
      <c r="AH202" s="51"/>
      <c r="AI202" s="51"/>
      <c r="AJ202" s="51"/>
      <c r="AK202" s="51"/>
      <c r="AL202" s="51"/>
      <c r="AM202" s="51"/>
    </row>
    <row r="203" spans="1:39" outlineLevel="1" x14ac:dyDescent="0.25">
      <c r="A203" s="44">
        <f t="shared" si="130"/>
        <v>34.299999999999997</v>
      </c>
      <c r="B203" s="68" t="e">
        <f t="shared" si="135"/>
        <v>#N/A</v>
      </c>
      <c r="C203" s="22" t="s">
        <v>132</v>
      </c>
      <c r="D203" s="23"/>
      <c r="E203" s="23"/>
      <c r="F203" s="18"/>
      <c r="G203" s="24" t="e">
        <f>VLOOKUP(F203,Complexité,2,FALSE)</f>
        <v>#N/A</v>
      </c>
      <c r="H203" s="45"/>
      <c r="I203" s="51"/>
      <c r="J203" s="51"/>
      <c r="K203" s="54">
        <v>34.300000000000004</v>
      </c>
      <c r="L203" s="86"/>
      <c r="M203" s="86"/>
      <c r="N203" s="51"/>
      <c r="O203" s="51"/>
      <c r="P203" s="51"/>
      <c r="Q203" s="51"/>
      <c r="R203" s="51"/>
      <c r="S203" s="51"/>
      <c r="T203" s="51"/>
      <c r="U203" s="51"/>
      <c r="V203" s="51"/>
      <c r="W203" s="51"/>
      <c r="X203" s="51"/>
      <c r="Y203" s="51"/>
      <c r="Z203" s="51"/>
      <c r="AA203" s="51"/>
      <c r="AB203" s="51"/>
      <c r="AC203" s="51"/>
      <c r="AD203" s="51"/>
      <c r="AE203" s="51"/>
      <c r="AF203" s="51"/>
      <c r="AG203" s="51"/>
      <c r="AH203" s="51"/>
      <c r="AI203" s="51"/>
      <c r="AJ203" s="51"/>
      <c r="AK203" s="51"/>
      <c r="AL203" s="51"/>
      <c r="AM203" s="51"/>
    </row>
    <row r="204" spans="1:39" outlineLevel="1" x14ac:dyDescent="0.3">
      <c r="A204" s="44">
        <f t="shared" si="130"/>
        <v>34.4</v>
      </c>
      <c r="B204" s="68" t="e">
        <f t="shared" si="135"/>
        <v>#N/A</v>
      </c>
      <c r="C204" s="34"/>
      <c r="D204" s="26"/>
      <c r="E204" s="26"/>
      <c r="F204" s="26"/>
      <c r="G204" s="27" t="e">
        <f t="shared" ref="G204" si="136">SUM(G202:G203)</f>
        <v>#N/A</v>
      </c>
      <c r="H204" s="57"/>
      <c r="I204" s="51"/>
      <c r="J204" s="51"/>
      <c r="K204" s="54">
        <v>34.400000000000006</v>
      </c>
      <c r="L204" s="86"/>
      <c r="M204" s="86"/>
      <c r="N204" s="51"/>
      <c r="O204" s="51"/>
      <c r="P204" s="51"/>
      <c r="Q204" s="51"/>
      <c r="R204" s="51"/>
      <c r="S204" s="51"/>
      <c r="T204" s="51"/>
      <c r="U204" s="51"/>
      <c r="V204" s="51"/>
      <c r="W204" s="51"/>
      <c r="X204" s="51"/>
      <c r="Y204" s="51"/>
      <c r="Z204" s="51"/>
      <c r="AA204" s="51"/>
      <c r="AB204" s="51"/>
      <c r="AC204" s="51"/>
      <c r="AD204" s="51"/>
      <c r="AE204" s="51"/>
      <c r="AF204" s="51"/>
      <c r="AG204" s="51"/>
      <c r="AH204" s="51"/>
      <c r="AI204" s="51"/>
      <c r="AJ204" s="51"/>
      <c r="AK204" s="51"/>
      <c r="AL204" s="51"/>
      <c r="AM204" s="51"/>
    </row>
    <row r="205" spans="1:39" outlineLevel="1" x14ac:dyDescent="0.3">
      <c r="A205" s="44">
        <f t="shared" si="130"/>
        <v>34.5</v>
      </c>
      <c r="B205" s="68" t="e">
        <f t="shared" si="135"/>
        <v>#N/A</v>
      </c>
      <c r="C205" s="34"/>
      <c r="D205" s="26"/>
      <c r="E205" s="26"/>
      <c r="F205" s="26"/>
      <c r="G205" s="26"/>
      <c r="H205" s="57"/>
      <c r="I205" s="51"/>
      <c r="J205" s="51"/>
      <c r="K205" s="54">
        <v>34.500000000000007</v>
      </c>
      <c r="L205" s="86"/>
      <c r="M205" s="86"/>
      <c r="N205" s="51"/>
      <c r="O205" s="51"/>
      <c r="P205" s="51"/>
      <c r="Q205" s="51"/>
      <c r="R205" s="51"/>
      <c r="S205" s="51"/>
      <c r="T205" s="51"/>
      <c r="U205" s="51"/>
      <c r="V205" s="51"/>
      <c r="W205" s="51"/>
      <c r="X205" s="51"/>
      <c r="Y205" s="51"/>
      <c r="Z205" s="51"/>
      <c r="AA205" s="51"/>
      <c r="AB205" s="51"/>
      <c r="AC205" s="51"/>
      <c r="AD205" s="51"/>
      <c r="AE205" s="51"/>
      <c r="AF205" s="51"/>
      <c r="AG205" s="51"/>
      <c r="AH205" s="51"/>
      <c r="AI205" s="51"/>
      <c r="AJ205" s="51"/>
      <c r="AK205" s="51"/>
      <c r="AL205" s="51"/>
      <c r="AM205" s="51"/>
    </row>
    <row r="206" spans="1:39" ht="23.25" x14ac:dyDescent="0.25">
      <c r="A206" s="44">
        <f t="shared" si="130"/>
        <v>35</v>
      </c>
      <c r="B206" s="68" t="str">
        <f t="shared" ref="B206" si="137">C206</f>
        <v>Poste 025</v>
      </c>
      <c r="C206" s="35" t="str">
        <f>VLOOKUP(A206,Source!$A:$B,2,FALSE)</f>
        <v>Poste 025</v>
      </c>
      <c r="D206" s="31"/>
      <c r="E206" s="31"/>
      <c r="F206" s="31"/>
      <c r="G206" s="31"/>
      <c r="H206" s="57" t="e">
        <f t="shared" ref="H206" si="138">SUM(G208:G209)</f>
        <v>#N/A</v>
      </c>
      <c r="I206" s="51"/>
      <c r="J206" s="51"/>
      <c r="K206" s="54">
        <v>35</v>
      </c>
      <c r="L206" s="86"/>
      <c r="M206" s="86"/>
      <c r="N206" s="51"/>
      <c r="O206" s="51"/>
      <c r="P206" s="51"/>
      <c r="Q206" s="51"/>
      <c r="R206" s="51"/>
      <c r="S206" s="51"/>
      <c r="T206" s="51"/>
      <c r="U206" s="51"/>
      <c r="V206" s="51"/>
      <c r="W206" s="51"/>
      <c r="X206" s="51"/>
      <c r="Y206" s="51"/>
      <c r="Z206" s="51"/>
      <c r="AA206" s="51"/>
      <c r="AB206" s="51"/>
      <c r="AC206" s="51"/>
      <c r="AD206" s="51"/>
      <c r="AE206" s="51"/>
      <c r="AF206" s="51"/>
      <c r="AG206" s="51"/>
      <c r="AH206" s="51"/>
      <c r="AI206" s="51"/>
      <c r="AJ206" s="51"/>
      <c r="AK206" s="51"/>
      <c r="AL206" s="51"/>
      <c r="AM206" s="51"/>
    </row>
    <row r="207" spans="1:39" outlineLevel="1" x14ac:dyDescent="0.25">
      <c r="A207" s="44">
        <f t="shared" si="130"/>
        <v>35.1</v>
      </c>
      <c r="B207" s="68" t="str">
        <f t="shared" ref="B207" si="139">B206</f>
        <v>Poste 025</v>
      </c>
      <c r="C207" s="19" t="s">
        <v>0</v>
      </c>
      <c r="D207" s="19"/>
      <c r="E207" s="19"/>
      <c r="F207" s="20" t="s">
        <v>1</v>
      </c>
      <c r="G207" s="21" t="s">
        <v>2</v>
      </c>
      <c r="H207" s="57"/>
      <c r="I207" s="51"/>
      <c r="J207" s="51"/>
      <c r="K207" s="54">
        <v>35.1</v>
      </c>
      <c r="L207" s="86"/>
      <c r="M207" s="86"/>
      <c r="N207" s="51"/>
      <c r="O207" s="51"/>
      <c r="P207" s="51"/>
      <c r="Q207" s="51"/>
      <c r="R207" s="51"/>
      <c r="S207" s="51"/>
      <c r="T207" s="51"/>
      <c r="U207" s="51"/>
      <c r="V207" s="51"/>
      <c r="W207" s="51"/>
      <c r="X207" s="51"/>
      <c r="Y207" s="51"/>
      <c r="Z207" s="51"/>
      <c r="AA207" s="51"/>
      <c r="AB207" s="51"/>
      <c r="AC207" s="51"/>
      <c r="AD207" s="51"/>
      <c r="AE207" s="51"/>
      <c r="AF207" s="51"/>
      <c r="AG207" s="51"/>
      <c r="AH207" s="51"/>
      <c r="AI207" s="51"/>
      <c r="AJ207" s="51"/>
      <c r="AK207" s="51"/>
      <c r="AL207" s="51"/>
      <c r="AM207" s="51"/>
    </row>
    <row r="208" spans="1:39" outlineLevel="1" x14ac:dyDescent="0.25">
      <c r="A208" s="44">
        <f t="shared" si="130"/>
        <v>35.200000000000003</v>
      </c>
      <c r="B208" s="68" t="str">
        <f t="shared" si="135"/>
        <v>Poste 025</v>
      </c>
      <c r="C208" s="22" t="s">
        <v>131</v>
      </c>
      <c r="D208" s="23"/>
      <c r="E208" s="23"/>
      <c r="F208" s="18"/>
      <c r="G208" s="24" t="e">
        <f>VLOOKUP(F208,Exposition,2,FALSE)</f>
        <v>#N/A</v>
      </c>
      <c r="H208" s="57"/>
      <c r="I208" s="51"/>
      <c r="J208" s="51"/>
      <c r="K208" s="54">
        <v>35.200000000000003</v>
      </c>
      <c r="L208" s="86"/>
      <c r="M208" s="86"/>
      <c r="N208" s="51"/>
      <c r="O208" s="51"/>
      <c r="P208" s="51"/>
      <c r="Q208" s="51"/>
      <c r="R208" s="51"/>
      <c r="S208" s="51"/>
      <c r="T208" s="51"/>
      <c r="U208" s="51"/>
      <c r="V208" s="51"/>
      <c r="W208" s="51"/>
      <c r="X208" s="51"/>
      <c r="Y208" s="51"/>
      <c r="Z208" s="51"/>
      <c r="AA208" s="51"/>
      <c r="AB208" s="51"/>
      <c r="AC208" s="51"/>
      <c r="AD208" s="51"/>
      <c r="AE208" s="51"/>
      <c r="AF208" s="51"/>
      <c r="AG208" s="51"/>
      <c r="AH208" s="51"/>
      <c r="AI208" s="51"/>
      <c r="AJ208" s="51"/>
      <c r="AK208" s="51"/>
      <c r="AL208" s="51"/>
      <c r="AM208" s="51"/>
    </row>
    <row r="209" spans="1:39" outlineLevel="1" x14ac:dyDescent="0.25">
      <c r="A209" s="44">
        <f t="shared" si="130"/>
        <v>35.299999999999997</v>
      </c>
      <c r="B209" s="68" t="str">
        <f t="shared" si="135"/>
        <v>Poste 025</v>
      </c>
      <c r="C209" s="22" t="s">
        <v>132</v>
      </c>
      <c r="D209" s="23"/>
      <c r="E209" s="23"/>
      <c r="F209" s="18"/>
      <c r="G209" s="24" t="e">
        <f>VLOOKUP(F209,Complexité,2,FALSE)</f>
        <v>#N/A</v>
      </c>
      <c r="H209" s="57"/>
      <c r="I209" s="51"/>
      <c r="J209" s="51"/>
      <c r="K209" s="54">
        <v>35.300000000000004</v>
      </c>
      <c r="L209" s="86"/>
      <c r="M209" s="86"/>
      <c r="N209" s="51"/>
      <c r="O209" s="51"/>
      <c r="P209" s="51"/>
      <c r="Q209" s="51"/>
      <c r="R209" s="51"/>
      <c r="S209" s="51"/>
      <c r="T209" s="51"/>
      <c r="U209" s="51"/>
      <c r="V209" s="51"/>
      <c r="W209" s="51"/>
      <c r="X209" s="51"/>
      <c r="Y209" s="51"/>
      <c r="Z209" s="51"/>
      <c r="AA209" s="51"/>
      <c r="AB209" s="51"/>
      <c r="AC209" s="51"/>
      <c r="AD209" s="51"/>
      <c r="AE209" s="51"/>
      <c r="AF209" s="51"/>
      <c r="AG209" s="51"/>
      <c r="AH209" s="51"/>
      <c r="AI209" s="51"/>
      <c r="AJ209" s="51"/>
      <c r="AK209" s="51"/>
      <c r="AL209" s="51"/>
      <c r="AM209" s="51"/>
    </row>
    <row r="210" spans="1:39" outlineLevel="1" x14ac:dyDescent="0.3">
      <c r="A210" s="44">
        <f t="shared" si="130"/>
        <v>35.4</v>
      </c>
      <c r="B210" s="68" t="str">
        <f t="shared" si="135"/>
        <v>Poste 025</v>
      </c>
      <c r="C210" s="34"/>
      <c r="D210" s="26"/>
      <c r="E210" s="26"/>
      <c r="F210" s="26"/>
      <c r="G210" s="27" t="e">
        <f t="shared" ref="G210" si="140">SUM(G208:G209)</f>
        <v>#N/A</v>
      </c>
      <c r="H210" s="57"/>
      <c r="I210" s="51"/>
      <c r="J210" s="51"/>
      <c r="K210" s="54">
        <v>35.400000000000006</v>
      </c>
      <c r="L210" s="86"/>
      <c r="M210" s="86"/>
      <c r="N210" s="51"/>
      <c r="O210" s="51"/>
      <c r="P210" s="51"/>
      <c r="Q210" s="51"/>
      <c r="R210" s="51"/>
      <c r="S210" s="51"/>
      <c r="T210" s="51"/>
      <c r="U210" s="51"/>
      <c r="V210" s="51"/>
      <c r="W210" s="51"/>
      <c r="X210" s="51"/>
      <c r="Y210" s="51"/>
      <c r="Z210" s="51"/>
      <c r="AA210" s="51"/>
      <c r="AB210" s="51"/>
      <c r="AC210" s="51"/>
      <c r="AD210" s="51"/>
      <c r="AE210" s="51"/>
      <c r="AF210" s="51"/>
      <c r="AG210" s="51"/>
      <c r="AH210" s="51"/>
      <c r="AI210" s="51"/>
      <c r="AJ210" s="51"/>
      <c r="AK210" s="51"/>
      <c r="AL210" s="51"/>
      <c r="AM210" s="51"/>
    </row>
    <row r="211" spans="1:39" outlineLevel="1" x14ac:dyDescent="0.3">
      <c r="A211" s="44">
        <f t="shared" si="130"/>
        <v>35.5</v>
      </c>
      <c r="B211" s="68" t="str">
        <f t="shared" si="135"/>
        <v>Poste 025</v>
      </c>
      <c r="C211" s="34"/>
      <c r="D211" s="26"/>
      <c r="E211" s="26"/>
      <c r="F211" s="26"/>
      <c r="G211" s="26"/>
      <c r="H211" s="57"/>
      <c r="I211" s="51"/>
      <c r="J211" s="51"/>
      <c r="K211" s="54">
        <v>35.500000000000007</v>
      </c>
      <c r="L211" s="86"/>
      <c r="M211" s="86"/>
      <c r="N211" s="51"/>
      <c r="O211" s="51"/>
      <c r="P211" s="51"/>
      <c r="Q211" s="51"/>
      <c r="R211" s="51"/>
      <c r="S211" s="51"/>
      <c r="T211" s="51"/>
      <c r="U211" s="51"/>
      <c r="V211" s="51"/>
      <c r="W211" s="51"/>
      <c r="X211" s="51"/>
      <c r="Y211" s="51"/>
      <c r="Z211" s="51"/>
      <c r="AA211" s="51"/>
      <c r="AB211" s="51"/>
      <c r="AC211" s="51"/>
      <c r="AD211" s="51"/>
      <c r="AE211" s="51"/>
      <c r="AF211" s="51"/>
      <c r="AG211" s="51"/>
      <c r="AH211" s="51"/>
      <c r="AI211" s="51"/>
      <c r="AJ211" s="51"/>
      <c r="AK211" s="51"/>
      <c r="AL211" s="51"/>
      <c r="AM211" s="51"/>
    </row>
    <row r="212" spans="1:39" ht="23.25" x14ac:dyDescent="0.25">
      <c r="A212" s="44">
        <f t="shared" si="130"/>
        <v>36</v>
      </c>
      <c r="B212" s="68" t="str">
        <f t="shared" ref="B212" si="141">C212</f>
        <v>Poste 026</v>
      </c>
      <c r="C212" s="35" t="str">
        <f>VLOOKUP(A212,Source!$A:$B,2,FALSE)</f>
        <v>Poste 026</v>
      </c>
      <c r="D212" s="31"/>
      <c r="E212" s="31"/>
      <c r="F212" s="31"/>
      <c r="G212" s="31"/>
      <c r="H212" s="57" t="e">
        <f t="shared" ref="H212" si="142">SUM(G214:G215)</f>
        <v>#N/A</v>
      </c>
      <c r="I212" s="51"/>
      <c r="J212" s="51"/>
      <c r="K212" s="54">
        <v>36</v>
      </c>
      <c r="L212" s="86"/>
      <c r="M212" s="86"/>
      <c r="N212" s="51"/>
      <c r="O212" s="51"/>
      <c r="P212" s="51"/>
      <c r="Q212" s="51"/>
      <c r="R212" s="51"/>
      <c r="S212" s="51"/>
      <c r="T212" s="51"/>
      <c r="U212" s="51"/>
      <c r="V212" s="51"/>
      <c r="W212" s="51"/>
      <c r="X212" s="51"/>
      <c r="Y212" s="51"/>
      <c r="Z212" s="51"/>
      <c r="AA212" s="51"/>
      <c r="AB212" s="51"/>
      <c r="AC212" s="51"/>
      <c r="AD212" s="51"/>
      <c r="AE212" s="51"/>
      <c r="AF212" s="51"/>
      <c r="AG212" s="51"/>
      <c r="AH212" s="51"/>
      <c r="AI212" s="51"/>
      <c r="AJ212" s="51"/>
      <c r="AK212" s="51"/>
      <c r="AL212" s="51"/>
      <c r="AM212" s="51"/>
    </row>
    <row r="213" spans="1:39" outlineLevel="1" x14ac:dyDescent="0.25">
      <c r="A213" s="44">
        <f t="shared" si="130"/>
        <v>36.1</v>
      </c>
      <c r="B213" s="68" t="str">
        <f t="shared" ref="B213" si="143">B212</f>
        <v>Poste 026</v>
      </c>
      <c r="C213" s="19" t="s">
        <v>0</v>
      </c>
      <c r="D213" s="19"/>
      <c r="E213" s="19"/>
      <c r="F213" s="20" t="s">
        <v>1</v>
      </c>
      <c r="G213" s="21" t="s">
        <v>2</v>
      </c>
      <c r="H213" s="57"/>
      <c r="I213" s="51"/>
      <c r="J213" s="51"/>
      <c r="K213" s="54">
        <v>36.1</v>
      </c>
      <c r="L213" s="86"/>
      <c r="M213" s="86"/>
      <c r="N213" s="51"/>
      <c r="O213" s="51"/>
      <c r="P213" s="51"/>
      <c r="Q213" s="51"/>
      <c r="R213" s="51"/>
      <c r="S213" s="51"/>
      <c r="T213" s="51"/>
      <c r="U213" s="51"/>
      <c r="V213" s="51"/>
      <c r="W213" s="51"/>
      <c r="X213" s="51"/>
      <c r="Y213" s="51"/>
      <c r="Z213" s="51"/>
      <c r="AA213" s="51"/>
      <c r="AB213" s="51"/>
      <c r="AC213" s="51"/>
      <c r="AD213" s="51"/>
      <c r="AE213" s="51"/>
      <c r="AF213" s="51"/>
      <c r="AG213" s="51"/>
      <c r="AH213" s="51"/>
      <c r="AI213" s="51"/>
      <c r="AJ213" s="51"/>
      <c r="AK213" s="51"/>
      <c r="AL213" s="51"/>
      <c r="AM213" s="51"/>
    </row>
    <row r="214" spans="1:39" outlineLevel="1" x14ac:dyDescent="0.25">
      <c r="A214" s="44">
        <f t="shared" si="130"/>
        <v>36.200000000000003</v>
      </c>
      <c r="B214" s="68" t="str">
        <f t="shared" si="135"/>
        <v>Poste 026</v>
      </c>
      <c r="C214" s="22" t="s">
        <v>131</v>
      </c>
      <c r="D214" s="23"/>
      <c r="E214" s="23"/>
      <c r="F214" s="18"/>
      <c r="G214" s="24" t="e">
        <f>VLOOKUP(F214,Exposition,2,FALSE)</f>
        <v>#N/A</v>
      </c>
      <c r="H214" s="57"/>
      <c r="I214" s="51"/>
      <c r="J214" s="51"/>
      <c r="K214" s="54">
        <v>36.200000000000003</v>
      </c>
      <c r="L214" s="86"/>
      <c r="M214" s="86"/>
      <c r="N214" s="51"/>
      <c r="O214" s="51"/>
      <c r="P214" s="51"/>
      <c r="Q214" s="51"/>
      <c r="R214" s="51"/>
      <c r="S214" s="51"/>
      <c r="T214" s="51"/>
      <c r="U214" s="51"/>
      <c r="V214" s="51"/>
      <c r="W214" s="51"/>
      <c r="X214" s="51"/>
      <c r="Y214" s="51"/>
      <c r="Z214" s="51"/>
      <c r="AA214" s="51"/>
      <c r="AB214" s="51"/>
      <c r="AC214" s="51"/>
      <c r="AD214" s="51"/>
      <c r="AE214" s="51"/>
      <c r="AF214" s="51"/>
      <c r="AG214" s="51"/>
      <c r="AH214" s="51"/>
      <c r="AI214" s="51"/>
      <c r="AJ214" s="51"/>
      <c r="AK214" s="51"/>
      <c r="AL214" s="51"/>
      <c r="AM214" s="51"/>
    </row>
    <row r="215" spans="1:39" outlineLevel="1" x14ac:dyDescent="0.25">
      <c r="A215" s="44">
        <f t="shared" si="130"/>
        <v>36.299999999999997</v>
      </c>
      <c r="B215" s="68" t="str">
        <f t="shared" si="135"/>
        <v>Poste 026</v>
      </c>
      <c r="C215" s="22" t="s">
        <v>132</v>
      </c>
      <c r="D215" s="23"/>
      <c r="E215" s="23"/>
      <c r="F215" s="18"/>
      <c r="G215" s="24" t="e">
        <f>VLOOKUP(F215,Complexité,2,FALSE)</f>
        <v>#N/A</v>
      </c>
      <c r="H215" s="50"/>
      <c r="I215" s="51"/>
      <c r="J215" s="51"/>
      <c r="K215" s="54">
        <v>36.300000000000004</v>
      </c>
      <c r="L215" s="86"/>
      <c r="M215" s="86"/>
      <c r="N215" s="51"/>
      <c r="O215" s="51"/>
      <c r="P215" s="51"/>
      <c r="Q215" s="51"/>
      <c r="R215" s="51"/>
      <c r="S215" s="51"/>
      <c r="T215" s="51"/>
      <c r="U215" s="51"/>
      <c r="V215" s="51"/>
      <c r="W215" s="51"/>
      <c r="X215" s="51"/>
      <c r="Y215" s="51"/>
      <c r="Z215" s="51"/>
      <c r="AA215" s="51"/>
      <c r="AB215" s="51"/>
      <c r="AC215" s="51"/>
      <c r="AD215" s="51"/>
      <c r="AE215" s="51"/>
      <c r="AF215" s="51"/>
      <c r="AG215" s="51"/>
      <c r="AH215" s="51"/>
      <c r="AI215" s="51"/>
      <c r="AJ215" s="51"/>
      <c r="AK215" s="51"/>
      <c r="AL215" s="51"/>
      <c r="AM215" s="51"/>
    </row>
    <row r="216" spans="1:39" outlineLevel="1" x14ac:dyDescent="0.3">
      <c r="A216" s="44">
        <f t="shared" si="130"/>
        <v>36.4</v>
      </c>
      <c r="B216" s="68" t="str">
        <f t="shared" si="135"/>
        <v>Poste 026</v>
      </c>
      <c r="C216" s="34"/>
      <c r="D216" s="26"/>
      <c r="E216" s="26"/>
      <c r="F216" s="26"/>
      <c r="G216" s="27" t="e">
        <f t="shared" ref="G216" si="144">SUM(G214:G215)</f>
        <v>#N/A</v>
      </c>
      <c r="H216" s="50"/>
      <c r="I216" s="51"/>
      <c r="J216" s="51"/>
      <c r="K216" s="54">
        <v>36.400000000000006</v>
      </c>
      <c r="L216" s="86"/>
      <c r="M216" s="86"/>
      <c r="N216" s="51"/>
      <c r="O216" s="51"/>
      <c r="P216" s="51"/>
      <c r="Q216" s="51"/>
      <c r="R216" s="51"/>
      <c r="S216" s="51"/>
      <c r="T216" s="51"/>
      <c r="U216" s="51"/>
      <c r="V216" s="51"/>
      <c r="W216" s="51"/>
      <c r="X216" s="51"/>
      <c r="Y216" s="51"/>
      <c r="Z216" s="51"/>
      <c r="AA216" s="51"/>
      <c r="AB216" s="51"/>
      <c r="AC216" s="51"/>
      <c r="AD216" s="51"/>
      <c r="AE216" s="51"/>
      <c r="AF216" s="51"/>
      <c r="AG216" s="51"/>
      <c r="AH216" s="51"/>
      <c r="AI216" s="51"/>
      <c r="AJ216" s="51"/>
      <c r="AK216" s="51"/>
      <c r="AL216" s="51"/>
      <c r="AM216" s="51"/>
    </row>
    <row r="217" spans="1:39" outlineLevel="1" x14ac:dyDescent="0.3">
      <c r="A217" s="44">
        <f t="shared" si="130"/>
        <v>36.5</v>
      </c>
      <c r="B217" s="68" t="str">
        <f t="shared" si="135"/>
        <v>Poste 026</v>
      </c>
      <c r="C217" s="34"/>
      <c r="D217" s="26"/>
      <c r="E217" s="26"/>
      <c r="F217" s="26"/>
      <c r="G217" s="26"/>
      <c r="H217" s="50"/>
      <c r="I217" s="51"/>
      <c r="J217" s="51"/>
      <c r="K217" s="54">
        <v>36.500000000000007</v>
      </c>
      <c r="L217" s="86"/>
      <c r="M217" s="86"/>
      <c r="N217" s="51"/>
      <c r="O217" s="51"/>
      <c r="P217" s="51"/>
      <c r="Q217" s="51"/>
      <c r="R217" s="51"/>
      <c r="S217" s="51"/>
      <c r="T217" s="51"/>
      <c r="U217" s="51"/>
      <c r="V217" s="51"/>
      <c r="W217" s="51"/>
      <c r="X217" s="51"/>
      <c r="Y217" s="51"/>
      <c r="Z217" s="51"/>
      <c r="AA217" s="51"/>
      <c r="AB217" s="51"/>
      <c r="AC217" s="51"/>
      <c r="AD217" s="51"/>
      <c r="AE217" s="51"/>
      <c r="AF217" s="51"/>
      <c r="AG217" s="51"/>
      <c r="AH217" s="51"/>
      <c r="AI217" s="51"/>
      <c r="AJ217" s="51"/>
      <c r="AK217" s="51"/>
      <c r="AL217" s="51"/>
      <c r="AM217" s="51"/>
    </row>
    <row r="218" spans="1:39" ht="23.25" x14ac:dyDescent="0.25">
      <c r="A218" s="44">
        <f t="shared" si="130"/>
        <v>37</v>
      </c>
      <c r="B218" s="68" t="str">
        <f t="shared" ref="B218" si="145">C218</f>
        <v>Poste 027</v>
      </c>
      <c r="C218" s="35" t="str">
        <f>VLOOKUP(A218,Source!$A:$B,2,FALSE)</f>
        <v>Poste 027</v>
      </c>
      <c r="D218" s="31"/>
      <c r="E218" s="31"/>
      <c r="F218" s="31"/>
      <c r="G218" s="31"/>
      <c r="H218" s="54" t="e">
        <f t="shared" ref="H218" si="146">SUM(G220:G221)</f>
        <v>#N/A</v>
      </c>
      <c r="I218" s="51"/>
      <c r="J218" s="51"/>
      <c r="K218" s="54">
        <v>37</v>
      </c>
      <c r="L218" s="86"/>
      <c r="M218" s="86"/>
      <c r="N218" s="51"/>
      <c r="O218" s="51"/>
      <c r="P218" s="51"/>
      <c r="Q218" s="51"/>
      <c r="R218" s="51"/>
      <c r="S218" s="51"/>
      <c r="T218" s="51"/>
      <c r="U218" s="51"/>
      <c r="V218" s="51"/>
      <c r="W218" s="51"/>
      <c r="X218" s="51"/>
      <c r="Y218" s="51"/>
      <c r="Z218" s="51"/>
      <c r="AA218" s="51"/>
      <c r="AB218" s="51"/>
      <c r="AC218" s="51"/>
      <c r="AD218" s="51"/>
      <c r="AE218" s="51"/>
      <c r="AF218" s="51"/>
      <c r="AG218" s="51"/>
      <c r="AH218" s="51"/>
      <c r="AI218" s="51"/>
      <c r="AJ218" s="51"/>
      <c r="AK218" s="51"/>
      <c r="AL218" s="51"/>
      <c r="AM218" s="51"/>
    </row>
    <row r="219" spans="1:39" outlineLevel="1" x14ac:dyDescent="0.25">
      <c r="A219" s="44">
        <f t="shared" si="130"/>
        <v>37.1</v>
      </c>
      <c r="B219" s="68" t="str">
        <f t="shared" ref="B219" si="147">B218</f>
        <v>Poste 027</v>
      </c>
      <c r="C219" s="19" t="s">
        <v>0</v>
      </c>
      <c r="D219" s="19"/>
      <c r="E219" s="19"/>
      <c r="F219" s="20" t="s">
        <v>1</v>
      </c>
      <c r="G219" s="21" t="s">
        <v>2</v>
      </c>
      <c r="H219" s="47"/>
      <c r="I219" s="51"/>
      <c r="J219" s="51"/>
      <c r="K219" s="54">
        <v>37.1</v>
      </c>
      <c r="L219" s="86"/>
      <c r="M219" s="86"/>
      <c r="N219" s="51"/>
      <c r="O219" s="51"/>
      <c r="P219" s="51"/>
      <c r="Q219" s="51"/>
      <c r="R219" s="51"/>
      <c r="S219" s="51"/>
      <c r="T219" s="51"/>
      <c r="U219" s="51"/>
      <c r="V219" s="51"/>
      <c r="W219" s="51"/>
      <c r="X219" s="51"/>
      <c r="Y219" s="51"/>
      <c r="Z219" s="51"/>
      <c r="AA219" s="51"/>
      <c r="AB219" s="51"/>
      <c r="AC219" s="51"/>
      <c r="AD219" s="51"/>
      <c r="AE219" s="51"/>
      <c r="AF219" s="51"/>
      <c r="AG219" s="51"/>
      <c r="AH219" s="51"/>
      <c r="AI219" s="51"/>
      <c r="AJ219" s="51"/>
      <c r="AK219" s="51"/>
      <c r="AL219" s="51"/>
      <c r="AM219" s="51"/>
    </row>
    <row r="220" spans="1:39" outlineLevel="1" x14ac:dyDescent="0.25">
      <c r="A220" s="44">
        <f t="shared" si="130"/>
        <v>37.200000000000003</v>
      </c>
      <c r="B220" s="68" t="str">
        <f t="shared" si="135"/>
        <v>Poste 027</v>
      </c>
      <c r="C220" s="22" t="s">
        <v>131</v>
      </c>
      <c r="D220" s="23"/>
      <c r="E220" s="23"/>
      <c r="F220" s="18"/>
      <c r="G220" s="24" t="e">
        <f>VLOOKUP(F220,Exposition,2,FALSE)</f>
        <v>#N/A</v>
      </c>
      <c r="H220" s="45"/>
      <c r="I220" s="51"/>
      <c r="J220" s="51"/>
      <c r="K220" s="54">
        <v>37.200000000000003</v>
      </c>
      <c r="L220" s="86"/>
      <c r="M220" s="86"/>
      <c r="N220" s="51"/>
      <c r="O220" s="51"/>
      <c r="P220" s="51"/>
      <c r="Q220" s="51"/>
      <c r="R220" s="51"/>
      <c r="S220" s="51"/>
      <c r="T220" s="51"/>
      <c r="U220" s="51"/>
      <c r="V220" s="51"/>
      <c r="W220" s="51"/>
      <c r="X220" s="51"/>
      <c r="Y220" s="51"/>
      <c r="Z220" s="51"/>
      <c r="AA220" s="51"/>
      <c r="AB220" s="51"/>
      <c r="AC220" s="51"/>
      <c r="AD220" s="51"/>
      <c r="AE220" s="51"/>
      <c r="AF220" s="51"/>
      <c r="AG220" s="51"/>
      <c r="AH220" s="51"/>
      <c r="AI220" s="51"/>
      <c r="AJ220" s="51"/>
      <c r="AK220" s="51"/>
      <c r="AL220" s="51"/>
      <c r="AM220" s="51"/>
    </row>
    <row r="221" spans="1:39" outlineLevel="1" x14ac:dyDescent="0.25">
      <c r="A221" s="44">
        <f t="shared" si="130"/>
        <v>37.299999999999997</v>
      </c>
      <c r="B221" s="68" t="str">
        <f t="shared" si="135"/>
        <v>Poste 027</v>
      </c>
      <c r="C221" s="22" t="s">
        <v>132</v>
      </c>
      <c r="D221" s="23"/>
      <c r="E221" s="23"/>
      <c r="F221" s="18"/>
      <c r="G221" s="24" t="e">
        <f>VLOOKUP(F221,Complexité,2,FALSE)</f>
        <v>#N/A</v>
      </c>
      <c r="H221" s="45"/>
      <c r="I221" s="51"/>
      <c r="J221" s="51"/>
      <c r="K221" s="54">
        <v>37.300000000000004</v>
      </c>
      <c r="L221" s="86"/>
      <c r="M221" s="86"/>
      <c r="N221" s="51"/>
      <c r="O221" s="51"/>
      <c r="P221" s="51"/>
      <c r="Q221" s="51"/>
      <c r="R221" s="51"/>
      <c r="S221" s="51"/>
      <c r="T221" s="51"/>
      <c r="U221" s="51"/>
      <c r="V221" s="51"/>
      <c r="W221" s="51"/>
      <c r="X221" s="51"/>
      <c r="Y221" s="51"/>
      <c r="Z221" s="51"/>
      <c r="AA221" s="51"/>
      <c r="AB221" s="51"/>
      <c r="AC221" s="51"/>
      <c r="AD221" s="51"/>
      <c r="AE221" s="51"/>
      <c r="AF221" s="51"/>
      <c r="AG221" s="51"/>
      <c r="AH221" s="51"/>
      <c r="AI221" s="51"/>
      <c r="AJ221" s="51"/>
      <c r="AK221" s="51"/>
      <c r="AL221" s="51"/>
      <c r="AM221" s="51"/>
    </row>
    <row r="222" spans="1:39" outlineLevel="1" x14ac:dyDescent="0.3">
      <c r="A222" s="44">
        <f t="shared" si="130"/>
        <v>37.4</v>
      </c>
      <c r="B222" s="68" t="str">
        <f t="shared" si="135"/>
        <v>Poste 027</v>
      </c>
      <c r="C222" s="34"/>
      <c r="D222" s="26"/>
      <c r="E222" s="26"/>
      <c r="F222" s="26"/>
      <c r="G222" s="27" t="e">
        <f t="shared" ref="G222" si="148">SUM(G220:G221)</f>
        <v>#N/A</v>
      </c>
      <c r="H222" s="57"/>
      <c r="I222" s="51"/>
      <c r="J222" s="51"/>
      <c r="K222" s="54">
        <v>37.400000000000006</v>
      </c>
      <c r="L222" s="86"/>
      <c r="M222" s="86"/>
      <c r="N222" s="51"/>
      <c r="O222" s="51"/>
      <c r="P222" s="51"/>
      <c r="Q222" s="51"/>
      <c r="R222" s="51"/>
      <c r="S222" s="51"/>
      <c r="T222" s="51"/>
      <c r="U222" s="51"/>
      <c r="V222" s="51"/>
      <c r="W222" s="51"/>
      <c r="X222" s="51"/>
      <c r="Y222" s="51"/>
      <c r="Z222" s="51"/>
      <c r="AA222" s="51"/>
      <c r="AB222" s="51"/>
      <c r="AC222" s="51"/>
      <c r="AD222" s="51"/>
      <c r="AE222" s="51"/>
      <c r="AF222" s="51"/>
      <c r="AG222" s="51"/>
      <c r="AH222" s="51"/>
      <c r="AI222" s="51"/>
      <c r="AJ222" s="51"/>
      <c r="AK222" s="51"/>
      <c r="AL222" s="51"/>
      <c r="AM222" s="51"/>
    </row>
    <row r="223" spans="1:39" outlineLevel="1" x14ac:dyDescent="0.3">
      <c r="A223" s="44">
        <f t="shared" si="130"/>
        <v>37.5</v>
      </c>
      <c r="B223" s="68" t="str">
        <f t="shared" si="135"/>
        <v>Poste 027</v>
      </c>
      <c r="C223" s="34"/>
      <c r="D223" s="26"/>
      <c r="E223" s="26"/>
      <c r="F223" s="26"/>
      <c r="G223" s="26"/>
      <c r="H223" s="57"/>
      <c r="I223" s="51"/>
      <c r="J223" s="51"/>
      <c r="K223" s="54">
        <v>37.500000000000007</v>
      </c>
      <c r="L223" s="86"/>
      <c r="M223" s="86"/>
      <c r="N223" s="51"/>
      <c r="O223" s="51"/>
      <c r="P223" s="51"/>
      <c r="Q223" s="51"/>
      <c r="R223" s="51"/>
      <c r="S223" s="51"/>
      <c r="T223" s="51"/>
      <c r="U223" s="51"/>
      <c r="V223" s="51"/>
      <c r="W223" s="51"/>
      <c r="X223" s="51"/>
      <c r="Y223" s="51"/>
      <c r="Z223" s="51"/>
      <c r="AA223" s="51"/>
      <c r="AB223" s="51"/>
      <c r="AC223" s="51"/>
      <c r="AD223" s="51"/>
      <c r="AE223" s="51"/>
      <c r="AF223" s="51"/>
      <c r="AG223" s="51"/>
      <c r="AH223" s="51"/>
      <c r="AI223" s="51"/>
      <c r="AJ223" s="51"/>
      <c r="AK223" s="51"/>
      <c r="AL223" s="51"/>
      <c r="AM223" s="51"/>
    </row>
    <row r="224" spans="1:39" ht="23.25" x14ac:dyDescent="0.25">
      <c r="A224" s="44">
        <f t="shared" si="130"/>
        <v>38</v>
      </c>
      <c r="B224" s="68" t="str">
        <f t="shared" ref="B224" si="149">C224</f>
        <v>Poste 028</v>
      </c>
      <c r="C224" s="35" t="str">
        <f>VLOOKUP(A224,Source!$A:$B,2,FALSE)</f>
        <v>Poste 028</v>
      </c>
      <c r="D224" s="31"/>
      <c r="E224" s="31"/>
      <c r="F224" s="31"/>
      <c r="G224" s="31"/>
      <c r="H224" s="57" t="e">
        <f t="shared" ref="H224" si="150">SUM(G226:G227)</f>
        <v>#N/A</v>
      </c>
      <c r="I224" s="51"/>
      <c r="J224" s="51"/>
      <c r="K224" s="54">
        <v>38</v>
      </c>
      <c r="L224" s="86"/>
      <c r="M224" s="86"/>
      <c r="N224" s="51"/>
      <c r="O224" s="51"/>
      <c r="P224" s="51"/>
      <c r="Q224" s="51"/>
      <c r="R224" s="51"/>
      <c r="S224" s="51"/>
      <c r="T224" s="51"/>
      <c r="U224" s="51"/>
      <c r="V224" s="51"/>
      <c r="W224" s="51"/>
      <c r="X224" s="51"/>
      <c r="Y224" s="51"/>
      <c r="Z224" s="51"/>
      <c r="AA224" s="51"/>
      <c r="AB224" s="51"/>
      <c r="AC224" s="51"/>
      <c r="AD224" s="51"/>
      <c r="AE224" s="51"/>
      <c r="AF224" s="51"/>
      <c r="AG224" s="51"/>
      <c r="AH224" s="51"/>
      <c r="AI224" s="51"/>
      <c r="AJ224" s="51"/>
      <c r="AK224" s="51"/>
      <c r="AL224" s="51"/>
      <c r="AM224" s="51"/>
    </row>
    <row r="225" spans="1:39" outlineLevel="1" x14ac:dyDescent="0.25">
      <c r="A225" s="44">
        <f t="shared" si="130"/>
        <v>38.1</v>
      </c>
      <c r="B225" s="68" t="str">
        <f t="shared" ref="B225" si="151">B224</f>
        <v>Poste 028</v>
      </c>
      <c r="C225" s="19" t="s">
        <v>0</v>
      </c>
      <c r="D225" s="19"/>
      <c r="E225" s="19"/>
      <c r="F225" s="20" t="s">
        <v>1</v>
      </c>
      <c r="G225" s="21" t="s">
        <v>2</v>
      </c>
      <c r="H225" s="57"/>
      <c r="I225" s="51"/>
      <c r="J225" s="51"/>
      <c r="K225" s="54">
        <v>38.1</v>
      </c>
      <c r="L225" s="86"/>
      <c r="M225" s="86"/>
      <c r="N225" s="51"/>
      <c r="O225" s="51"/>
      <c r="P225" s="51"/>
      <c r="Q225" s="51"/>
      <c r="R225" s="51"/>
      <c r="S225" s="51"/>
      <c r="T225" s="51"/>
      <c r="U225" s="51"/>
      <c r="V225" s="51"/>
      <c r="W225" s="51"/>
      <c r="X225" s="51"/>
      <c r="Y225" s="51"/>
      <c r="Z225" s="51"/>
      <c r="AA225" s="51"/>
      <c r="AB225" s="51"/>
      <c r="AC225" s="51"/>
      <c r="AD225" s="51"/>
      <c r="AE225" s="51"/>
      <c r="AF225" s="51"/>
      <c r="AG225" s="51"/>
      <c r="AH225" s="51"/>
      <c r="AI225" s="51"/>
      <c r="AJ225" s="51"/>
      <c r="AK225" s="51"/>
      <c r="AL225" s="51"/>
      <c r="AM225" s="51"/>
    </row>
    <row r="226" spans="1:39" outlineLevel="1" x14ac:dyDescent="0.25">
      <c r="A226" s="44">
        <f t="shared" si="130"/>
        <v>38.200000000000003</v>
      </c>
      <c r="B226" s="68" t="str">
        <f t="shared" si="135"/>
        <v>Poste 028</v>
      </c>
      <c r="C226" s="22" t="s">
        <v>131</v>
      </c>
      <c r="D226" s="23"/>
      <c r="E226" s="23"/>
      <c r="F226" s="18"/>
      <c r="G226" s="24" t="e">
        <f>VLOOKUP(F226,Exposition,2,FALSE)</f>
        <v>#N/A</v>
      </c>
      <c r="H226" s="57"/>
      <c r="I226" s="51"/>
      <c r="J226" s="51"/>
      <c r="K226" s="54">
        <v>38.200000000000003</v>
      </c>
      <c r="L226" s="86"/>
      <c r="M226" s="86"/>
      <c r="N226" s="51"/>
      <c r="O226" s="51"/>
      <c r="P226" s="51"/>
      <c r="Q226" s="51"/>
      <c r="R226" s="51"/>
      <c r="S226" s="51"/>
      <c r="T226" s="51"/>
      <c r="U226" s="51"/>
      <c r="V226" s="51"/>
      <c r="W226" s="51"/>
      <c r="X226" s="51"/>
      <c r="Y226" s="51"/>
      <c r="Z226" s="51"/>
      <c r="AA226" s="51"/>
      <c r="AB226" s="51"/>
      <c r="AC226" s="51"/>
      <c r="AD226" s="51"/>
      <c r="AE226" s="51"/>
      <c r="AF226" s="51"/>
      <c r="AG226" s="51"/>
      <c r="AH226" s="51"/>
      <c r="AI226" s="51"/>
      <c r="AJ226" s="51"/>
      <c r="AK226" s="51"/>
      <c r="AL226" s="51"/>
      <c r="AM226" s="51"/>
    </row>
    <row r="227" spans="1:39" outlineLevel="1" x14ac:dyDescent="0.25">
      <c r="A227" s="44">
        <f t="shared" si="130"/>
        <v>38.299999999999997</v>
      </c>
      <c r="B227" s="68" t="str">
        <f t="shared" si="135"/>
        <v>Poste 028</v>
      </c>
      <c r="C227" s="22" t="s">
        <v>132</v>
      </c>
      <c r="D227" s="23"/>
      <c r="E227" s="23"/>
      <c r="F227" s="18"/>
      <c r="G227" s="24" t="e">
        <f>VLOOKUP(F227,Complexité,2,FALSE)</f>
        <v>#N/A</v>
      </c>
      <c r="H227" s="57"/>
      <c r="I227" s="51"/>
      <c r="J227" s="51"/>
      <c r="K227" s="54">
        <v>38.300000000000004</v>
      </c>
      <c r="L227" s="86"/>
      <c r="M227" s="86"/>
      <c r="N227" s="51"/>
      <c r="O227" s="51"/>
      <c r="P227" s="51"/>
      <c r="Q227" s="51"/>
      <c r="R227" s="51"/>
      <c r="S227" s="51"/>
      <c r="T227" s="51"/>
      <c r="U227" s="51"/>
      <c r="V227" s="51"/>
      <c r="W227" s="51"/>
      <c r="X227" s="51"/>
      <c r="Y227" s="51"/>
      <c r="Z227" s="51"/>
      <c r="AA227" s="51"/>
      <c r="AB227" s="51"/>
      <c r="AC227" s="51"/>
      <c r="AD227" s="51"/>
      <c r="AE227" s="51"/>
      <c r="AF227" s="51"/>
      <c r="AG227" s="51"/>
      <c r="AH227" s="51"/>
      <c r="AI227" s="51"/>
      <c r="AJ227" s="51"/>
      <c r="AK227" s="51"/>
      <c r="AL227" s="51"/>
      <c r="AM227" s="51"/>
    </row>
    <row r="228" spans="1:39" outlineLevel="1" x14ac:dyDescent="0.3">
      <c r="A228" s="44">
        <f t="shared" si="130"/>
        <v>38.4</v>
      </c>
      <c r="B228" s="68" t="str">
        <f t="shared" si="135"/>
        <v>Poste 028</v>
      </c>
      <c r="C228" s="34"/>
      <c r="D228" s="26"/>
      <c r="E228" s="26"/>
      <c r="F228" s="26"/>
      <c r="G228" s="27" t="e">
        <f t="shared" ref="G228" si="152">SUM(G226:G227)</f>
        <v>#N/A</v>
      </c>
      <c r="H228" s="57"/>
      <c r="I228" s="51"/>
      <c r="J228" s="51"/>
      <c r="K228" s="54">
        <v>38.400000000000006</v>
      </c>
      <c r="L228" s="86"/>
      <c r="M228" s="86"/>
      <c r="N228" s="51"/>
      <c r="O228" s="51"/>
      <c r="P228" s="51"/>
      <c r="Q228" s="51"/>
      <c r="R228" s="51"/>
      <c r="S228" s="51"/>
      <c r="T228" s="51"/>
      <c r="U228" s="51"/>
      <c r="V228" s="51"/>
      <c r="W228" s="51"/>
      <c r="X228" s="51"/>
      <c r="Y228" s="51"/>
      <c r="Z228" s="51"/>
      <c r="AA228" s="51"/>
      <c r="AB228" s="51"/>
      <c r="AC228" s="51"/>
      <c r="AD228" s="51"/>
      <c r="AE228" s="51"/>
      <c r="AF228" s="51"/>
      <c r="AG228" s="51"/>
      <c r="AH228" s="51"/>
      <c r="AI228" s="51"/>
      <c r="AJ228" s="51"/>
      <c r="AK228" s="51"/>
      <c r="AL228" s="51"/>
      <c r="AM228" s="51"/>
    </row>
    <row r="229" spans="1:39" outlineLevel="1" x14ac:dyDescent="0.3">
      <c r="A229" s="44">
        <f t="shared" si="130"/>
        <v>38.5</v>
      </c>
      <c r="B229" s="68" t="str">
        <f t="shared" si="135"/>
        <v>Poste 028</v>
      </c>
      <c r="C229" s="34"/>
      <c r="D229" s="26"/>
      <c r="E229" s="26"/>
      <c r="F229" s="26"/>
      <c r="G229" s="26"/>
      <c r="H229" s="57"/>
      <c r="I229" s="51"/>
      <c r="J229" s="51"/>
      <c r="K229" s="54">
        <v>38.500000000000007</v>
      </c>
      <c r="L229" s="86"/>
      <c r="M229" s="86"/>
      <c r="N229" s="51"/>
      <c r="O229" s="51"/>
      <c r="P229" s="51"/>
      <c r="Q229" s="51"/>
      <c r="R229" s="51"/>
      <c r="S229" s="51"/>
      <c r="T229" s="51"/>
      <c r="U229" s="51"/>
      <c r="V229" s="51"/>
      <c r="W229" s="51"/>
      <c r="X229" s="51"/>
      <c r="Y229" s="51"/>
      <c r="Z229" s="51"/>
      <c r="AA229" s="51"/>
      <c r="AB229" s="51"/>
      <c r="AC229" s="51"/>
      <c r="AD229" s="51"/>
      <c r="AE229" s="51"/>
      <c r="AF229" s="51"/>
      <c r="AG229" s="51"/>
      <c r="AH229" s="51"/>
      <c r="AI229" s="51"/>
      <c r="AJ229" s="51"/>
      <c r="AK229" s="51"/>
      <c r="AL229" s="51"/>
      <c r="AM229" s="51"/>
    </row>
    <row r="230" spans="1:39" ht="23.25" x14ac:dyDescent="0.25">
      <c r="A230" s="44">
        <f t="shared" si="130"/>
        <v>39</v>
      </c>
      <c r="B230" s="68" t="str">
        <f t="shared" ref="B230" si="153">C230</f>
        <v>Poste 029</v>
      </c>
      <c r="C230" s="35" t="str">
        <f>VLOOKUP(A230,Source!$A:$B,2,FALSE)</f>
        <v>Poste 029</v>
      </c>
      <c r="D230" s="31"/>
      <c r="E230" s="31"/>
      <c r="F230" s="31"/>
      <c r="G230" s="31"/>
      <c r="H230" s="57" t="e">
        <f t="shared" ref="H230" si="154">SUM(G232:G233)</f>
        <v>#N/A</v>
      </c>
      <c r="I230" s="51"/>
      <c r="J230" s="51"/>
      <c r="K230" s="54">
        <v>39</v>
      </c>
      <c r="L230" s="86"/>
      <c r="M230" s="86"/>
      <c r="N230" s="51"/>
      <c r="O230" s="51"/>
      <c r="P230" s="51"/>
      <c r="Q230" s="51"/>
      <c r="R230" s="51"/>
      <c r="S230" s="51"/>
      <c r="T230" s="51"/>
      <c r="U230" s="51"/>
      <c r="V230" s="51"/>
      <c r="W230" s="51"/>
      <c r="X230" s="51"/>
      <c r="Y230" s="51"/>
      <c r="Z230" s="51"/>
      <c r="AA230" s="51"/>
      <c r="AB230" s="51"/>
      <c r="AC230" s="51"/>
      <c r="AD230" s="51"/>
      <c r="AE230" s="51"/>
      <c r="AF230" s="51"/>
      <c r="AG230" s="51"/>
      <c r="AH230" s="51"/>
      <c r="AI230" s="51"/>
      <c r="AJ230" s="51"/>
      <c r="AK230" s="51"/>
      <c r="AL230" s="51"/>
      <c r="AM230" s="51"/>
    </row>
    <row r="231" spans="1:39" outlineLevel="1" x14ac:dyDescent="0.25">
      <c r="A231" s="44">
        <f t="shared" si="130"/>
        <v>39.1</v>
      </c>
      <c r="B231" s="68" t="str">
        <f t="shared" ref="B231" si="155">B230</f>
        <v>Poste 029</v>
      </c>
      <c r="C231" s="19" t="s">
        <v>0</v>
      </c>
      <c r="D231" s="19"/>
      <c r="E231" s="19"/>
      <c r="F231" s="20" t="s">
        <v>1</v>
      </c>
      <c r="G231" s="21" t="s">
        <v>2</v>
      </c>
      <c r="H231" s="57"/>
      <c r="I231" s="51"/>
      <c r="J231" s="51"/>
      <c r="K231" s="54">
        <v>39.1</v>
      </c>
      <c r="L231" s="86"/>
      <c r="M231" s="86"/>
      <c r="N231" s="51"/>
      <c r="O231" s="51"/>
      <c r="P231" s="51"/>
      <c r="Q231" s="51"/>
      <c r="R231" s="51"/>
      <c r="S231" s="51"/>
      <c r="T231" s="51"/>
      <c r="U231" s="51"/>
      <c r="V231" s="51"/>
      <c r="W231" s="51"/>
      <c r="X231" s="51"/>
      <c r="Y231" s="51"/>
      <c r="Z231" s="51"/>
      <c r="AA231" s="51"/>
      <c r="AB231" s="51"/>
      <c r="AC231" s="51"/>
      <c r="AD231" s="51"/>
      <c r="AE231" s="51"/>
      <c r="AF231" s="51"/>
      <c r="AG231" s="51"/>
      <c r="AH231" s="51"/>
      <c r="AI231" s="51"/>
      <c r="AJ231" s="51"/>
      <c r="AK231" s="51"/>
      <c r="AL231" s="51"/>
      <c r="AM231" s="51"/>
    </row>
    <row r="232" spans="1:39" outlineLevel="1" x14ac:dyDescent="0.25">
      <c r="A232" s="44">
        <f t="shared" si="130"/>
        <v>39.200000000000003</v>
      </c>
      <c r="B232" s="68" t="str">
        <f t="shared" si="135"/>
        <v>Poste 029</v>
      </c>
      <c r="C232" s="22" t="s">
        <v>131</v>
      </c>
      <c r="D232" s="23"/>
      <c r="E232" s="23"/>
      <c r="F232" s="18"/>
      <c r="G232" s="24" t="e">
        <f>VLOOKUP(F232,Exposition,2,FALSE)</f>
        <v>#N/A</v>
      </c>
      <c r="H232" s="57"/>
      <c r="I232" s="51"/>
      <c r="J232" s="51"/>
      <c r="K232" s="54">
        <v>39.200000000000003</v>
      </c>
      <c r="L232" s="86"/>
      <c r="M232" s="86"/>
      <c r="N232" s="51"/>
      <c r="O232" s="51"/>
      <c r="P232" s="51"/>
      <c r="Q232" s="51"/>
      <c r="R232" s="51"/>
      <c r="S232" s="51"/>
      <c r="T232" s="51"/>
      <c r="U232" s="51"/>
      <c r="V232" s="51"/>
      <c r="W232" s="51"/>
      <c r="X232" s="51"/>
      <c r="Y232" s="51"/>
      <c r="Z232" s="51"/>
      <c r="AA232" s="51"/>
      <c r="AB232" s="51"/>
      <c r="AC232" s="51"/>
      <c r="AD232" s="51"/>
      <c r="AE232" s="51"/>
      <c r="AF232" s="51"/>
      <c r="AG232" s="51"/>
      <c r="AH232" s="51"/>
      <c r="AI232" s="51"/>
      <c r="AJ232" s="51"/>
      <c r="AK232" s="51"/>
      <c r="AL232" s="51"/>
      <c r="AM232" s="51"/>
    </row>
    <row r="233" spans="1:39" outlineLevel="1" x14ac:dyDescent="0.25">
      <c r="A233" s="44">
        <f t="shared" si="130"/>
        <v>39.299999999999997</v>
      </c>
      <c r="B233" s="68" t="str">
        <f t="shared" si="135"/>
        <v>Poste 029</v>
      </c>
      <c r="C233" s="22" t="s">
        <v>132</v>
      </c>
      <c r="D233" s="23"/>
      <c r="E233" s="23"/>
      <c r="F233" s="18"/>
      <c r="G233" s="24" t="e">
        <f>VLOOKUP(F233,Complexité,2,FALSE)</f>
        <v>#N/A</v>
      </c>
      <c r="H233" s="50"/>
      <c r="I233" s="51"/>
      <c r="J233" s="51"/>
      <c r="K233" s="54">
        <v>39.300000000000004</v>
      </c>
      <c r="L233" s="86"/>
      <c r="M233" s="86"/>
      <c r="N233" s="51"/>
      <c r="O233" s="51"/>
      <c r="P233" s="51"/>
      <c r="Q233" s="51"/>
      <c r="R233" s="51"/>
      <c r="S233" s="51"/>
      <c r="T233" s="51"/>
      <c r="U233" s="51"/>
      <c r="V233" s="51"/>
      <c r="W233" s="51"/>
      <c r="X233" s="51"/>
      <c r="Y233" s="51"/>
      <c r="Z233" s="51"/>
      <c r="AA233" s="51"/>
      <c r="AB233" s="51"/>
      <c r="AC233" s="51"/>
      <c r="AD233" s="51"/>
      <c r="AE233" s="51"/>
      <c r="AF233" s="51"/>
      <c r="AG233" s="51"/>
      <c r="AH233" s="51"/>
      <c r="AI233" s="51"/>
      <c r="AJ233" s="51"/>
      <c r="AK233" s="51"/>
      <c r="AL233" s="51"/>
      <c r="AM233" s="51"/>
    </row>
    <row r="234" spans="1:39" outlineLevel="1" x14ac:dyDescent="0.3">
      <c r="A234" s="44">
        <f t="shared" si="130"/>
        <v>39.4</v>
      </c>
      <c r="B234" s="68" t="str">
        <f t="shared" si="135"/>
        <v>Poste 029</v>
      </c>
      <c r="C234" s="34"/>
      <c r="D234" s="26"/>
      <c r="E234" s="26"/>
      <c r="F234" s="26"/>
      <c r="G234" s="27" t="e">
        <f t="shared" ref="G234" si="156">SUM(G232:G233)</f>
        <v>#N/A</v>
      </c>
      <c r="H234" s="50"/>
      <c r="I234" s="51"/>
      <c r="J234" s="51"/>
      <c r="K234" s="54">
        <v>39.400000000000006</v>
      </c>
      <c r="L234" s="86"/>
      <c r="M234" s="86"/>
      <c r="N234" s="51"/>
      <c r="O234" s="51"/>
      <c r="P234" s="51"/>
      <c r="Q234" s="51"/>
      <c r="R234" s="51"/>
      <c r="S234" s="51"/>
      <c r="T234" s="51"/>
      <c r="U234" s="51"/>
      <c r="V234" s="51"/>
      <c r="W234" s="51"/>
      <c r="X234" s="51"/>
      <c r="Y234" s="51"/>
      <c r="Z234" s="51"/>
      <c r="AA234" s="51"/>
      <c r="AB234" s="51"/>
      <c r="AC234" s="51"/>
      <c r="AD234" s="51"/>
      <c r="AE234" s="51"/>
      <c r="AF234" s="51"/>
      <c r="AG234" s="51"/>
      <c r="AH234" s="51"/>
      <c r="AI234" s="51"/>
      <c r="AJ234" s="51"/>
      <c r="AK234" s="51"/>
      <c r="AL234" s="51"/>
      <c r="AM234" s="51"/>
    </row>
    <row r="235" spans="1:39" outlineLevel="1" x14ac:dyDescent="0.3">
      <c r="A235" s="44">
        <f t="shared" si="130"/>
        <v>39.5</v>
      </c>
      <c r="B235" s="68" t="str">
        <f t="shared" si="135"/>
        <v>Poste 029</v>
      </c>
      <c r="C235" s="34"/>
      <c r="D235" s="26"/>
      <c r="E235" s="26"/>
      <c r="F235" s="26"/>
      <c r="G235" s="26"/>
      <c r="H235" s="50"/>
      <c r="I235" s="51"/>
      <c r="J235" s="51"/>
      <c r="K235" s="54">
        <v>39.500000000000007</v>
      </c>
      <c r="L235" s="86"/>
      <c r="M235" s="86"/>
      <c r="N235" s="51"/>
      <c r="O235" s="51"/>
      <c r="P235" s="51"/>
      <c r="Q235" s="51"/>
      <c r="R235" s="51"/>
      <c r="S235" s="51"/>
      <c r="T235" s="51"/>
      <c r="U235" s="51"/>
      <c r="V235" s="51"/>
      <c r="W235" s="51"/>
      <c r="X235" s="51"/>
      <c r="Y235" s="51"/>
      <c r="Z235" s="51"/>
      <c r="AA235" s="51"/>
      <c r="AB235" s="51"/>
      <c r="AC235" s="51"/>
      <c r="AD235" s="51"/>
      <c r="AE235" s="51"/>
      <c r="AF235" s="51"/>
      <c r="AG235" s="51"/>
      <c r="AH235" s="51"/>
      <c r="AI235" s="51"/>
      <c r="AJ235" s="51"/>
      <c r="AK235" s="51"/>
      <c r="AL235" s="51"/>
      <c r="AM235" s="51"/>
    </row>
    <row r="236" spans="1:39" ht="23.25" x14ac:dyDescent="0.25">
      <c r="A236" s="44">
        <f t="shared" si="130"/>
        <v>40</v>
      </c>
      <c r="B236" s="68" t="str">
        <f t="shared" ref="B236" si="157">C236</f>
        <v>Poste 030</v>
      </c>
      <c r="C236" s="35" t="str">
        <f>VLOOKUP(A236,Source!$A:$B,2,FALSE)</f>
        <v>Poste 030</v>
      </c>
      <c r="D236" s="31"/>
      <c r="E236" s="31"/>
      <c r="F236" s="31"/>
      <c r="G236" s="31"/>
      <c r="H236" s="54" t="e">
        <f t="shared" ref="H236" si="158">SUM(G238:G239)</f>
        <v>#N/A</v>
      </c>
      <c r="I236" s="51"/>
      <c r="J236" s="51"/>
      <c r="K236" s="54">
        <v>40</v>
      </c>
      <c r="L236" s="86"/>
      <c r="M236" s="86"/>
      <c r="N236" s="51"/>
      <c r="O236" s="51"/>
      <c r="P236" s="51"/>
      <c r="Q236" s="51"/>
      <c r="R236" s="51"/>
      <c r="S236" s="51"/>
      <c r="T236" s="51"/>
      <c r="U236" s="51"/>
      <c r="V236" s="51"/>
      <c r="W236" s="51"/>
      <c r="X236" s="51"/>
      <c r="Y236" s="51"/>
      <c r="Z236" s="51"/>
      <c r="AA236" s="51"/>
      <c r="AB236" s="51"/>
      <c r="AC236" s="51"/>
      <c r="AD236" s="51"/>
      <c r="AE236" s="51"/>
      <c r="AF236" s="51"/>
      <c r="AG236" s="51"/>
      <c r="AH236" s="51"/>
      <c r="AI236" s="51"/>
      <c r="AJ236" s="51"/>
      <c r="AK236" s="51"/>
      <c r="AL236" s="51"/>
      <c r="AM236" s="51"/>
    </row>
    <row r="237" spans="1:39" outlineLevel="1" x14ac:dyDescent="0.25">
      <c r="A237" s="44">
        <f t="shared" si="130"/>
        <v>40.1</v>
      </c>
      <c r="B237" s="68" t="str">
        <f t="shared" ref="B237" si="159">B236</f>
        <v>Poste 030</v>
      </c>
      <c r="C237" s="19" t="s">
        <v>0</v>
      </c>
      <c r="D237" s="19"/>
      <c r="E237" s="19"/>
      <c r="F237" s="20" t="s">
        <v>1</v>
      </c>
      <c r="G237" s="21" t="s">
        <v>2</v>
      </c>
      <c r="H237" s="47"/>
      <c r="I237" s="51"/>
      <c r="J237" s="51"/>
      <c r="K237" s="54">
        <v>40.1</v>
      </c>
      <c r="L237" s="86"/>
      <c r="M237" s="86"/>
      <c r="N237" s="51"/>
      <c r="O237" s="51"/>
      <c r="P237" s="51"/>
      <c r="Q237" s="51"/>
      <c r="R237" s="51"/>
      <c r="S237" s="51"/>
      <c r="T237" s="51"/>
      <c r="U237" s="51"/>
      <c r="V237" s="51"/>
      <c r="W237" s="51"/>
      <c r="X237" s="51"/>
      <c r="Y237" s="51"/>
      <c r="Z237" s="51"/>
      <c r="AA237" s="51"/>
      <c r="AB237" s="51"/>
      <c r="AC237" s="51"/>
      <c r="AD237" s="51"/>
      <c r="AE237" s="51"/>
      <c r="AF237" s="51"/>
      <c r="AG237" s="51"/>
      <c r="AH237" s="51"/>
      <c r="AI237" s="51"/>
      <c r="AJ237" s="51"/>
      <c r="AK237" s="51"/>
      <c r="AL237" s="51"/>
      <c r="AM237" s="51"/>
    </row>
    <row r="238" spans="1:39" outlineLevel="1" x14ac:dyDescent="0.25">
      <c r="A238" s="44">
        <f t="shared" si="130"/>
        <v>40.200000000000003</v>
      </c>
      <c r="B238" s="68" t="str">
        <f t="shared" si="135"/>
        <v>Poste 030</v>
      </c>
      <c r="C238" s="22" t="s">
        <v>131</v>
      </c>
      <c r="D238" s="23"/>
      <c r="E238" s="23"/>
      <c r="F238" s="18"/>
      <c r="G238" s="24" t="e">
        <f>VLOOKUP(F238,Exposition,2,FALSE)</f>
        <v>#N/A</v>
      </c>
      <c r="H238" s="45"/>
      <c r="I238" s="51"/>
      <c r="J238" s="51"/>
      <c r="K238" s="54">
        <v>40.200000000000003</v>
      </c>
      <c r="L238" s="86"/>
      <c r="M238" s="86"/>
      <c r="N238" s="51"/>
      <c r="O238" s="51"/>
      <c r="P238" s="51"/>
      <c r="Q238" s="51"/>
      <c r="R238" s="51"/>
      <c r="S238" s="51"/>
      <c r="T238" s="51"/>
      <c r="U238" s="51"/>
      <c r="V238" s="51"/>
      <c r="W238" s="51"/>
      <c r="X238" s="51"/>
      <c r="Y238" s="51"/>
      <c r="Z238" s="51"/>
      <c r="AA238" s="51"/>
      <c r="AB238" s="51"/>
      <c r="AC238" s="51"/>
      <c r="AD238" s="51"/>
      <c r="AE238" s="51"/>
      <c r="AF238" s="51"/>
      <c r="AG238" s="51"/>
      <c r="AH238" s="51"/>
      <c r="AI238" s="51"/>
      <c r="AJ238" s="51"/>
      <c r="AK238" s="51"/>
      <c r="AL238" s="51"/>
      <c r="AM238" s="51"/>
    </row>
    <row r="239" spans="1:39" outlineLevel="1" x14ac:dyDescent="0.25">
      <c r="A239" s="44">
        <f t="shared" si="130"/>
        <v>40.299999999999997</v>
      </c>
      <c r="B239" s="68" t="str">
        <f t="shared" si="135"/>
        <v>Poste 030</v>
      </c>
      <c r="C239" s="22" t="s">
        <v>132</v>
      </c>
      <c r="D239" s="23"/>
      <c r="E239" s="23"/>
      <c r="F239" s="18"/>
      <c r="G239" s="24" t="e">
        <f>VLOOKUP(F239,Complexité,2,FALSE)</f>
        <v>#N/A</v>
      </c>
      <c r="H239" s="45"/>
      <c r="I239" s="51"/>
      <c r="J239" s="51"/>
      <c r="K239" s="54">
        <v>40.300000000000004</v>
      </c>
      <c r="L239" s="86"/>
      <c r="M239" s="86"/>
      <c r="N239" s="51"/>
      <c r="O239" s="51"/>
      <c r="P239" s="51"/>
      <c r="Q239" s="51"/>
      <c r="R239" s="51"/>
      <c r="S239" s="51"/>
      <c r="T239" s="51"/>
      <c r="U239" s="51"/>
      <c r="V239" s="51"/>
      <c r="W239" s="51"/>
      <c r="X239" s="51"/>
      <c r="Y239" s="51"/>
      <c r="Z239" s="51"/>
      <c r="AA239" s="51"/>
      <c r="AB239" s="51"/>
      <c r="AC239" s="51"/>
      <c r="AD239" s="51"/>
      <c r="AE239" s="51"/>
      <c r="AF239" s="51"/>
      <c r="AG239" s="51"/>
      <c r="AH239" s="51"/>
      <c r="AI239" s="51"/>
      <c r="AJ239" s="51"/>
      <c r="AK239" s="51"/>
      <c r="AL239" s="51"/>
      <c r="AM239" s="51"/>
    </row>
    <row r="240" spans="1:39" outlineLevel="1" x14ac:dyDescent="0.3">
      <c r="A240" s="44">
        <f t="shared" si="130"/>
        <v>40.4</v>
      </c>
      <c r="B240" s="68" t="str">
        <f t="shared" si="135"/>
        <v>Poste 030</v>
      </c>
      <c r="C240" s="34"/>
      <c r="D240" s="26"/>
      <c r="E240" s="26"/>
      <c r="F240" s="26"/>
      <c r="G240" s="27" t="e">
        <f t="shared" ref="G240" si="160">SUM(G238:G239)</f>
        <v>#N/A</v>
      </c>
      <c r="H240" s="57"/>
      <c r="I240" s="51"/>
      <c r="J240" s="51"/>
      <c r="K240" s="54">
        <v>40.400000000000006</v>
      </c>
      <c r="L240" s="86"/>
      <c r="M240" s="86"/>
      <c r="N240" s="51"/>
      <c r="O240" s="51"/>
      <c r="P240" s="51"/>
      <c r="Q240" s="51"/>
      <c r="R240" s="51"/>
      <c r="S240" s="51"/>
      <c r="T240" s="51"/>
      <c r="U240" s="51"/>
      <c r="V240" s="51"/>
      <c r="W240" s="51"/>
      <c r="X240" s="51"/>
      <c r="Y240" s="51"/>
      <c r="Z240" s="51"/>
      <c r="AA240" s="51"/>
      <c r="AB240" s="51"/>
      <c r="AC240" s="51"/>
      <c r="AD240" s="51"/>
      <c r="AE240" s="51"/>
      <c r="AF240" s="51"/>
      <c r="AG240" s="51"/>
      <c r="AH240" s="51"/>
      <c r="AI240" s="51"/>
      <c r="AJ240" s="51"/>
      <c r="AK240" s="51"/>
      <c r="AL240" s="51"/>
      <c r="AM240" s="51"/>
    </row>
    <row r="241" spans="1:39" outlineLevel="1" x14ac:dyDescent="0.3">
      <c r="A241" s="44">
        <f t="shared" si="130"/>
        <v>40.5</v>
      </c>
      <c r="B241" s="68" t="str">
        <f t="shared" si="135"/>
        <v>Poste 030</v>
      </c>
      <c r="C241" s="34"/>
      <c r="D241" s="26"/>
      <c r="E241" s="26"/>
      <c r="F241" s="26"/>
      <c r="G241" s="26"/>
      <c r="H241" s="57"/>
      <c r="I241" s="51"/>
      <c r="J241" s="51"/>
      <c r="K241" s="54">
        <v>40.500000000000007</v>
      </c>
      <c r="L241" s="86"/>
      <c r="M241" s="86"/>
      <c r="N241" s="51"/>
      <c r="O241" s="51"/>
      <c r="P241" s="51"/>
      <c r="Q241" s="51"/>
      <c r="R241" s="51"/>
      <c r="S241" s="51"/>
      <c r="T241" s="51"/>
      <c r="U241" s="51"/>
      <c r="V241" s="51"/>
      <c r="W241" s="51"/>
      <c r="X241" s="51"/>
      <c r="Y241" s="51"/>
      <c r="Z241" s="51"/>
      <c r="AA241" s="51"/>
      <c r="AB241" s="51"/>
      <c r="AC241" s="51"/>
      <c r="AD241" s="51"/>
      <c r="AE241" s="51"/>
      <c r="AF241" s="51"/>
      <c r="AG241" s="51"/>
      <c r="AH241" s="51"/>
      <c r="AI241" s="51"/>
      <c r="AJ241" s="51"/>
      <c r="AK241" s="51"/>
      <c r="AL241" s="51"/>
      <c r="AM241" s="51"/>
    </row>
    <row r="242" spans="1:39" ht="23.25" x14ac:dyDescent="0.25">
      <c r="A242" s="44">
        <f t="shared" si="130"/>
        <v>41</v>
      </c>
      <c r="B242" s="68" t="str">
        <f t="shared" ref="B242" si="161">C242</f>
        <v>Poste 031</v>
      </c>
      <c r="C242" s="35" t="str">
        <f>VLOOKUP(A242,Source!$A:$B,2,FALSE)</f>
        <v>Poste 031</v>
      </c>
      <c r="D242" s="31"/>
      <c r="E242" s="31"/>
      <c r="F242" s="31"/>
      <c r="G242" s="31"/>
      <c r="H242" s="57" t="e">
        <f t="shared" ref="H242" si="162">SUM(G244:G245)</f>
        <v>#N/A</v>
      </c>
      <c r="I242" s="51"/>
      <c r="J242" s="51"/>
      <c r="K242" s="54">
        <v>41</v>
      </c>
      <c r="L242" s="86"/>
      <c r="M242" s="86"/>
      <c r="N242" s="51"/>
      <c r="O242" s="51"/>
      <c r="P242" s="51"/>
      <c r="Q242" s="51"/>
      <c r="R242" s="51"/>
      <c r="S242" s="51"/>
      <c r="T242" s="51"/>
      <c r="U242" s="51"/>
      <c r="V242" s="51"/>
      <c r="W242" s="51"/>
      <c r="X242" s="51"/>
      <c r="Y242" s="51"/>
      <c r="Z242" s="51"/>
      <c r="AA242" s="51"/>
      <c r="AB242" s="51"/>
      <c r="AC242" s="51"/>
      <c r="AD242" s="51"/>
      <c r="AE242" s="51"/>
      <c r="AF242" s="51"/>
      <c r="AG242" s="51"/>
      <c r="AH242" s="51"/>
      <c r="AI242" s="51"/>
      <c r="AJ242" s="51"/>
      <c r="AK242" s="51"/>
      <c r="AL242" s="51"/>
      <c r="AM242" s="51"/>
    </row>
    <row r="243" spans="1:39" outlineLevel="1" x14ac:dyDescent="0.25">
      <c r="A243" s="44">
        <f t="shared" si="130"/>
        <v>41.1</v>
      </c>
      <c r="B243" s="68" t="str">
        <f t="shared" ref="B243" si="163">B242</f>
        <v>Poste 031</v>
      </c>
      <c r="C243" s="19" t="s">
        <v>0</v>
      </c>
      <c r="D243" s="19"/>
      <c r="E243" s="19"/>
      <c r="F243" s="20" t="s">
        <v>1</v>
      </c>
      <c r="G243" s="21" t="s">
        <v>2</v>
      </c>
      <c r="H243" s="57"/>
      <c r="I243" s="51"/>
      <c r="J243" s="51"/>
      <c r="K243" s="54">
        <v>41.1</v>
      </c>
      <c r="L243" s="86"/>
      <c r="M243" s="86"/>
      <c r="N243" s="51"/>
      <c r="O243" s="51"/>
      <c r="P243" s="51"/>
      <c r="Q243" s="51"/>
      <c r="R243" s="51"/>
      <c r="S243" s="51"/>
      <c r="T243" s="51"/>
      <c r="U243" s="51"/>
      <c r="V243" s="51"/>
      <c r="W243" s="51"/>
      <c r="X243" s="51"/>
      <c r="Y243" s="51"/>
      <c r="Z243" s="51"/>
      <c r="AA243" s="51"/>
      <c r="AB243" s="51"/>
      <c r="AC243" s="51"/>
      <c r="AD243" s="51"/>
      <c r="AE243" s="51"/>
      <c r="AF243" s="51"/>
      <c r="AG243" s="51"/>
      <c r="AH243" s="51"/>
      <c r="AI243" s="51"/>
      <c r="AJ243" s="51"/>
      <c r="AK243" s="51"/>
      <c r="AL243" s="51"/>
      <c r="AM243" s="51"/>
    </row>
    <row r="244" spans="1:39" outlineLevel="1" x14ac:dyDescent="0.25">
      <c r="A244" s="44">
        <f t="shared" si="130"/>
        <v>41.2</v>
      </c>
      <c r="B244" s="68" t="str">
        <f t="shared" si="135"/>
        <v>Poste 031</v>
      </c>
      <c r="C244" s="22" t="s">
        <v>131</v>
      </c>
      <c r="D244" s="23"/>
      <c r="E244" s="23"/>
      <c r="F244" s="18"/>
      <c r="G244" s="24" t="e">
        <f>VLOOKUP(F244,Exposition,2,FALSE)</f>
        <v>#N/A</v>
      </c>
      <c r="H244" s="57"/>
      <c r="I244" s="51"/>
      <c r="J244" s="51"/>
      <c r="K244" s="54">
        <v>41.2</v>
      </c>
      <c r="L244" s="86"/>
      <c r="M244" s="86"/>
      <c r="N244" s="51"/>
      <c r="O244" s="51"/>
      <c r="P244" s="51"/>
      <c r="Q244" s="51"/>
      <c r="R244" s="51"/>
      <c r="S244" s="51"/>
      <c r="T244" s="51"/>
      <c r="U244" s="51"/>
      <c r="V244" s="51"/>
      <c r="W244" s="51"/>
      <c r="X244" s="51"/>
      <c r="Y244" s="51"/>
      <c r="Z244" s="51"/>
      <c r="AA244" s="51"/>
      <c r="AB244" s="51"/>
      <c r="AC244" s="51"/>
      <c r="AD244" s="51"/>
      <c r="AE244" s="51"/>
      <c r="AF244" s="51"/>
      <c r="AG244" s="51"/>
      <c r="AH244" s="51"/>
      <c r="AI244" s="51"/>
      <c r="AJ244" s="51"/>
      <c r="AK244" s="51"/>
      <c r="AL244" s="51"/>
      <c r="AM244" s="51"/>
    </row>
    <row r="245" spans="1:39" outlineLevel="1" x14ac:dyDescent="0.25">
      <c r="A245" s="44">
        <f t="shared" si="130"/>
        <v>41.3</v>
      </c>
      <c r="B245" s="68" t="str">
        <f t="shared" si="135"/>
        <v>Poste 031</v>
      </c>
      <c r="C245" s="22" t="s">
        <v>132</v>
      </c>
      <c r="D245" s="23"/>
      <c r="E245" s="23"/>
      <c r="F245" s="18"/>
      <c r="G245" s="24" t="e">
        <f>VLOOKUP(F245,Complexité,2,FALSE)</f>
        <v>#N/A</v>
      </c>
      <c r="H245" s="57"/>
      <c r="I245" s="51"/>
      <c r="J245" s="51"/>
      <c r="K245" s="54">
        <v>41.300000000000004</v>
      </c>
      <c r="L245" s="86"/>
      <c r="M245" s="86"/>
      <c r="N245" s="51"/>
      <c r="O245" s="51"/>
      <c r="P245" s="51"/>
      <c r="Q245" s="51"/>
      <c r="R245" s="51"/>
      <c r="S245" s="51"/>
      <c r="T245" s="51"/>
      <c r="U245" s="51"/>
      <c r="V245" s="51"/>
      <c r="W245" s="51"/>
      <c r="X245" s="51"/>
      <c r="Y245" s="51"/>
      <c r="Z245" s="51"/>
      <c r="AA245" s="51"/>
      <c r="AB245" s="51"/>
      <c r="AC245" s="51"/>
      <c r="AD245" s="51"/>
      <c r="AE245" s="51"/>
      <c r="AF245" s="51"/>
      <c r="AG245" s="51"/>
      <c r="AH245" s="51"/>
      <c r="AI245" s="51"/>
      <c r="AJ245" s="51"/>
      <c r="AK245" s="51"/>
      <c r="AL245" s="51"/>
      <c r="AM245" s="51"/>
    </row>
    <row r="246" spans="1:39" outlineLevel="1" x14ac:dyDescent="0.3">
      <c r="A246" s="44">
        <f t="shared" si="130"/>
        <v>41.4</v>
      </c>
      <c r="B246" s="68" t="str">
        <f t="shared" si="135"/>
        <v>Poste 031</v>
      </c>
      <c r="C246" s="34"/>
      <c r="D246" s="26"/>
      <c r="E246" s="26"/>
      <c r="F246" s="26"/>
      <c r="G246" s="27" t="e">
        <f t="shared" ref="G246" si="164">SUM(G244:G245)</f>
        <v>#N/A</v>
      </c>
      <c r="H246" s="57"/>
      <c r="I246" s="51"/>
      <c r="J246" s="51"/>
      <c r="K246" s="54">
        <v>41.400000000000006</v>
      </c>
      <c r="L246" s="86"/>
      <c r="M246" s="86"/>
      <c r="N246" s="51"/>
      <c r="O246" s="51"/>
      <c r="P246" s="51"/>
      <c r="Q246" s="51"/>
      <c r="R246" s="51"/>
      <c r="S246" s="51"/>
      <c r="T246" s="51"/>
      <c r="U246" s="51"/>
      <c r="V246" s="51"/>
      <c r="W246" s="51"/>
      <c r="X246" s="51"/>
      <c r="Y246" s="51"/>
      <c r="Z246" s="51"/>
      <c r="AA246" s="51"/>
      <c r="AB246" s="51"/>
      <c r="AC246" s="51"/>
      <c r="AD246" s="51"/>
      <c r="AE246" s="51"/>
      <c r="AF246" s="51"/>
      <c r="AG246" s="51"/>
      <c r="AH246" s="51"/>
      <c r="AI246" s="51"/>
      <c r="AJ246" s="51"/>
      <c r="AK246" s="51"/>
      <c r="AL246" s="51"/>
      <c r="AM246" s="51"/>
    </row>
    <row r="247" spans="1:39" outlineLevel="1" x14ac:dyDescent="0.3">
      <c r="A247" s="44">
        <f t="shared" si="130"/>
        <v>41.5</v>
      </c>
      <c r="B247" s="68" t="str">
        <f t="shared" si="135"/>
        <v>Poste 031</v>
      </c>
      <c r="C247" s="34"/>
      <c r="D247" s="26"/>
      <c r="E247" s="26"/>
      <c r="F247" s="26"/>
      <c r="G247" s="26"/>
      <c r="H247" s="57"/>
      <c r="I247" s="51"/>
      <c r="J247" s="51"/>
      <c r="K247" s="54">
        <v>41.500000000000007</v>
      </c>
      <c r="L247" s="86"/>
      <c r="M247" s="86"/>
      <c r="N247" s="51"/>
      <c r="O247" s="51"/>
      <c r="P247" s="51"/>
      <c r="Q247" s="51"/>
      <c r="R247" s="51"/>
      <c r="S247" s="51"/>
      <c r="T247" s="51"/>
      <c r="U247" s="51"/>
      <c r="V247" s="51"/>
      <c r="W247" s="51"/>
      <c r="X247" s="51"/>
      <c r="Y247" s="51"/>
      <c r="Z247" s="51"/>
      <c r="AA247" s="51"/>
      <c r="AB247" s="51"/>
      <c r="AC247" s="51"/>
      <c r="AD247" s="51"/>
      <c r="AE247" s="51"/>
      <c r="AF247" s="51"/>
      <c r="AG247" s="51"/>
      <c r="AH247" s="51"/>
      <c r="AI247" s="51"/>
      <c r="AJ247" s="51"/>
      <c r="AK247" s="51"/>
      <c r="AL247" s="51"/>
      <c r="AM247" s="51"/>
    </row>
    <row r="248" spans="1:39" ht="23.25" x14ac:dyDescent="0.25">
      <c r="A248" s="44">
        <f t="shared" si="130"/>
        <v>42</v>
      </c>
      <c r="B248" s="68" t="str">
        <f t="shared" ref="B248" si="165">C248</f>
        <v>Poste 032</v>
      </c>
      <c r="C248" s="35" t="str">
        <f>VLOOKUP(A248,Source!$A:$B,2,FALSE)</f>
        <v>Poste 032</v>
      </c>
      <c r="D248" s="31"/>
      <c r="E248" s="31"/>
      <c r="F248" s="31"/>
      <c r="G248" s="31"/>
      <c r="H248" s="57" t="e">
        <f t="shared" ref="H248" si="166">SUM(G250:G251)</f>
        <v>#N/A</v>
      </c>
      <c r="I248" s="51"/>
      <c r="J248" s="51"/>
      <c r="K248" s="54">
        <v>42</v>
      </c>
      <c r="L248" s="86"/>
      <c r="M248" s="86"/>
      <c r="N248" s="51"/>
      <c r="O248" s="51"/>
      <c r="P248" s="51"/>
      <c r="Q248" s="51"/>
      <c r="R248" s="51"/>
      <c r="S248" s="51"/>
      <c r="T248" s="51"/>
      <c r="U248" s="51"/>
      <c r="V248" s="51"/>
      <c r="W248" s="51"/>
      <c r="X248" s="51"/>
      <c r="Y248" s="51"/>
      <c r="Z248" s="51"/>
      <c r="AA248" s="51"/>
      <c r="AB248" s="51"/>
      <c r="AC248" s="51"/>
      <c r="AD248" s="51"/>
      <c r="AE248" s="51"/>
      <c r="AF248" s="51"/>
      <c r="AG248" s="51"/>
      <c r="AH248" s="51"/>
      <c r="AI248" s="51"/>
      <c r="AJ248" s="51"/>
      <c r="AK248" s="51"/>
      <c r="AL248" s="51"/>
      <c r="AM248" s="51"/>
    </row>
    <row r="249" spans="1:39" outlineLevel="1" x14ac:dyDescent="0.25">
      <c r="A249" s="44">
        <f t="shared" si="130"/>
        <v>42.1</v>
      </c>
      <c r="B249" s="68" t="str">
        <f t="shared" ref="B249" si="167">B248</f>
        <v>Poste 032</v>
      </c>
      <c r="C249" s="19" t="s">
        <v>0</v>
      </c>
      <c r="D249" s="19"/>
      <c r="E249" s="19"/>
      <c r="F249" s="20" t="s">
        <v>1</v>
      </c>
      <c r="G249" s="21" t="s">
        <v>2</v>
      </c>
      <c r="H249" s="57"/>
      <c r="I249" s="51"/>
      <c r="J249" s="51"/>
      <c r="K249" s="54">
        <v>42.1</v>
      </c>
      <c r="L249" s="86"/>
      <c r="M249" s="86"/>
      <c r="N249" s="51"/>
      <c r="O249" s="51"/>
      <c r="P249" s="51"/>
      <c r="Q249" s="51"/>
      <c r="R249" s="51"/>
      <c r="S249" s="51"/>
      <c r="T249" s="51"/>
      <c r="U249" s="51"/>
      <c r="V249" s="51"/>
      <c r="W249" s="51"/>
      <c r="X249" s="51"/>
      <c r="Y249" s="51"/>
      <c r="Z249" s="51"/>
      <c r="AA249" s="51"/>
      <c r="AB249" s="51"/>
      <c r="AC249" s="51"/>
      <c r="AD249" s="51"/>
      <c r="AE249" s="51"/>
      <c r="AF249" s="51"/>
      <c r="AG249" s="51"/>
      <c r="AH249" s="51"/>
      <c r="AI249" s="51"/>
      <c r="AJ249" s="51"/>
      <c r="AK249" s="51"/>
      <c r="AL249" s="51"/>
      <c r="AM249" s="51"/>
    </row>
    <row r="250" spans="1:39" outlineLevel="1" x14ac:dyDescent="0.25">
      <c r="A250" s="44">
        <f t="shared" si="130"/>
        <v>42.2</v>
      </c>
      <c r="B250" s="68" t="str">
        <f t="shared" si="135"/>
        <v>Poste 032</v>
      </c>
      <c r="C250" s="22" t="s">
        <v>131</v>
      </c>
      <c r="D250" s="23"/>
      <c r="E250" s="23"/>
      <c r="F250" s="18"/>
      <c r="G250" s="24" t="e">
        <f>VLOOKUP(F250,Exposition,2,FALSE)</f>
        <v>#N/A</v>
      </c>
      <c r="H250" s="57"/>
      <c r="I250" s="51"/>
      <c r="J250" s="51"/>
      <c r="K250" s="54">
        <v>42.2</v>
      </c>
      <c r="L250" s="86"/>
      <c r="M250" s="86"/>
      <c r="N250" s="51"/>
      <c r="O250" s="51"/>
      <c r="P250" s="51"/>
      <c r="Q250" s="51"/>
      <c r="R250" s="51"/>
      <c r="S250" s="51"/>
      <c r="T250" s="51"/>
      <c r="U250" s="51"/>
      <c r="V250" s="51"/>
      <c r="W250" s="51"/>
      <c r="X250" s="51"/>
      <c r="Y250" s="51"/>
      <c r="Z250" s="51"/>
      <c r="AA250" s="51"/>
      <c r="AB250" s="51"/>
      <c r="AC250" s="51"/>
      <c r="AD250" s="51"/>
      <c r="AE250" s="51"/>
      <c r="AF250" s="51"/>
      <c r="AG250" s="51"/>
      <c r="AH250" s="51"/>
      <c r="AI250" s="51"/>
      <c r="AJ250" s="51"/>
      <c r="AK250" s="51"/>
      <c r="AL250" s="51"/>
      <c r="AM250" s="51"/>
    </row>
    <row r="251" spans="1:39" outlineLevel="1" x14ac:dyDescent="0.25">
      <c r="A251" s="44">
        <f t="shared" si="130"/>
        <v>42.3</v>
      </c>
      <c r="B251" s="68" t="str">
        <f t="shared" si="135"/>
        <v>Poste 032</v>
      </c>
      <c r="C251" s="22" t="s">
        <v>132</v>
      </c>
      <c r="D251" s="23"/>
      <c r="E251" s="23"/>
      <c r="F251" s="18"/>
      <c r="G251" s="24" t="e">
        <f>VLOOKUP(F251,Complexité,2,FALSE)</f>
        <v>#N/A</v>
      </c>
      <c r="H251" s="50"/>
      <c r="I251" s="51"/>
      <c r="J251" s="51"/>
      <c r="K251" s="54">
        <v>42.300000000000004</v>
      </c>
      <c r="L251" s="86"/>
      <c r="M251" s="86"/>
      <c r="N251" s="51"/>
      <c r="O251" s="51"/>
      <c r="P251" s="51"/>
      <c r="Q251" s="51"/>
      <c r="R251" s="51"/>
      <c r="S251" s="51"/>
      <c r="T251" s="51"/>
      <c r="U251" s="51"/>
      <c r="V251" s="51"/>
      <c r="W251" s="51"/>
      <c r="X251" s="51"/>
      <c r="Y251" s="51"/>
      <c r="Z251" s="51"/>
      <c r="AA251" s="51"/>
      <c r="AB251" s="51"/>
      <c r="AC251" s="51"/>
      <c r="AD251" s="51"/>
      <c r="AE251" s="51"/>
      <c r="AF251" s="51"/>
      <c r="AG251" s="51"/>
      <c r="AH251" s="51"/>
      <c r="AI251" s="51"/>
      <c r="AJ251" s="51"/>
      <c r="AK251" s="51"/>
      <c r="AL251" s="51"/>
      <c r="AM251" s="51"/>
    </row>
    <row r="252" spans="1:39" outlineLevel="1" x14ac:dyDescent="0.3">
      <c r="A252" s="44">
        <f t="shared" si="130"/>
        <v>42.4</v>
      </c>
      <c r="B252" s="68" t="str">
        <f t="shared" si="135"/>
        <v>Poste 032</v>
      </c>
      <c r="C252" s="34"/>
      <c r="D252" s="26"/>
      <c r="E252" s="26"/>
      <c r="F252" s="26"/>
      <c r="G252" s="27" t="e">
        <f t="shared" ref="G252" si="168">SUM(G250:G251)</f>
        <v>#N/A</v>
      </c>
      <c r="H252" s="50"/>
      <c r="I252" s="51"/>
      <c r="J252" s="51"/>
      <c r="K252" s="54">
        <v>42.400000000000006</v>
      </c>
      <c r="L252" s="86"/>
      <c r="M252" s="86"/>
      <c r="N252" s="51"/>
      <c r="O252" s="51"/>
      <c r="P252" s="51"/>
      <c r="Q252" s="51"/>
      <c r="R252" s="51"/>
      <c r="S252" s="51"/>
      <c r="T252" s="51"/>
      <c r="U252" s="51"/>
      <c r="V252" s="51"/>
      <c r="W252" s="51"/>
      <c r="X252" s="51"/>
      <c r="Y252" s="51"/>
      <c r="Z252" s="51"/>
      <c r="AA252" s="51"/>
      <c r="AB252" s="51"/>
      <c r="AC252" s="51"/>
      <c r="AD252" s="51"/>
      <c r="AE252" s="51"/>
      <c r="AF252" s="51"/>
      <c r="AG252" s="51"/>
      <c r="AH252" s="51"/>
      <c r="AI252" s="51"/>
      <c r="AJ252" s="51"/>
      <c r="AK252" s="51"/>
      <c r="AL252" s="51"/>
      <c r="AM252" s="51"/>
    </row>
    <row r="253" spans="1:39" outlineLevel="1" x14ac:dyDescent="0.3">
      <c r="A253" s="44">
        <f t="shared" si="130"/>
        <v>42.5</v>
      </c>
      <c r="B253" s="68" t="str">
        <f t="shared" si="135"/>
        <v>Poste 032</v>
      </c>
      <c r="C253" s="34"/>
      <c r="D253" s="26"/>
      <c r="E253" s="26"/>
      <c r="F253" s="26"/>
      <c r="G253" s="26"/>
      <c r="H253" s="50"/>
      <c r="I253" s="51"/>
      <c r="J253" s="51"/>
      <c r="K253" s="54">
        <v>42.500000000000007</v>
      </c>
      <c r="L253" s="86"/>
      <c r="M253" s="86"/>
      <c r="N253" s="51"/>
      <c r="O253" s="51"/>
      <c r="P253" s="51"/>
      <c r="Q253" s="51"/>
      <c r="R253" s="51"/>
      <c r="S253" s="51"/>
      <c r="T253" s="51"/>
      <c r="U253" s="51"/>
      <c r="V253" s="51"/>
      <c r="W253" s="51"/>
      <c r="X253" s="51"/>
      <c r="Y253" s="51"/>
      <c r="Z253" s="51"/>
      <c r="AA253" s="51"/>
      <c r="AB253" s="51"/>
      <c r="AC253" s="51"/>
      <c r="AD253" s="51"/>
      <c r="AE253" s="51"/>
      <c r="AF253" s="51"/>
      <c r="AG253" s="51"/>
      <c r="AH253" s="51"/>
      <c r="AI253" s="51"/>
      <c r="AJ253" s="51"/>
      <c r="AK253" s="51"/>
      <c r="AL253" s="51"/>
      <c r="AM253" s="51"/>
    </row>
    <row r="254" spans="1:39" ht="23.25" x14ac:dyDescent="0.25">
      <c r="A254" s="44">
        <f t="shared" si="130"/>
        <v>43</v>
      </c>
      <c r="B254" s="68" t="str">
        <f t="shared" ref="B254" si="169">C254</f>
        <v>Poste 033</v>
      </c>
      <c r="C254" s="35" t="str">
        <f>VLOOKUP(A254,Source!$A:$B,2,FALSE)</f>
        <v>Poste 033</v>
      </c>
      <c r="D254" s="31"/>
      <c r="E254" s="31"/>
      <c r="F254" s="31"/>
      <c r="G254" s="31"/>
      <c r="H254" s="54" t="e">
        <f t="shared" ref="H254" si="170">SUM(G256:G257)</f>
        <v>#N/A</v>
      </c>
      <c r="I254" s="51"/>
      <c r="J254" s="51"/>
      <c r="K254" s="54">
        <v>43</v>
      </c>
      <c r="L254" s="86"/>
      <c r="M254" s="86"/>
      <c r="N254" s="51"/>
      <c r="O254" s="51"/>
      <c r="P254" s="51"/>
      <c r="Q254" s="51"/>
      <c r="R254" s="51"/>
      <c r="S254" s="51"/>
      <c r="T254" s="51"/>
      <c r="U254" s="51"/>
      <c r="V254" s="51"/>
      <c r="W254" s="51"/>
      <c r="X254" s="51"/>
      <c r="Y254" s="51"/>
      <c r="Z254" s="51"/>
      <c r="AA254" s="51"/>
      <c r="AB254" s="51"/>
      <c r="AC254" s="51"/>
      <c r="AD254" s="51"/>
      <c r="AE254" s="51"/>
      <c r="AF254" s="51"/>
      <c r="AG254" s="51"/>
      <c r="AH254" s="51"/>
      <c r="AI254" s="51"/>
      <c r="AJ254" s="51"/>
      <c r="AK254" s="51"/>
      <c r="AL254" s="51"/>
      <c r="AM254" s="51"/>
    </row>
    <row r="255" spans="1:39" outlineLevel="1" x14ac:dyDescent="0.25">
      <c r="A255" s="44">
        <f t="shared" si="130"/>
        <v>43.1</v>
      </c>
      <c r="B255" s="68" t="str">
        <f t="shared" ref="B255" si="171">B254</f>
        <v>Poste 033</v>
      </c>
      <c r="C255" s="19" t="s">
        <v>0</v>
      </c>
      <c r="D255" s="19"/>
      <c r="E255" s="19"/>
      <c r="F255" s="20" t="s">
        <v>1</v>
      </c>
      <c r="G255" s="21" t="s">
        <v>2</v>
      </c>
      <c r="H255" s="47"/>
      <c r="I255" s="51"/>
      <c r="J255" s="51"/>
      <c r="K255" s="54">
        <v>43.1</v>
      </c>
      <c r="L255" s="86"/>
      <c r="M255" s="86"/>
      <c r="N255" s="51"/>
      <c r="O255" s="51"/>
      <c r="P255" s="51"/>
      <c r="Q255" s="51"/>
      <c r="R255" s="51"/>
      <c r="S255" s="51"/>
      <c r="T255" s="51"/>
      <c r="U255" s="51"/>
      <c r="V255" s="51"/>
      <c r="W255" s="51"/>
      <c r="X255" s="51"/>
      <c r="Y255" s="51"/>
      <c r="Z255" s="51"/>
      <c r="AA255" s="51"/>
      <c r="AB255" s="51"/>
      <c r="AC255" s="51"/>
      <c r="AD255" s="51"/>
      <c r="AE255" s="51"/>
      <c r="AF255" s="51"/>
      <c r="AG255" s="51"/>
      <c r="AH255" s="51"/>
      <c r="AI255" s="51"/>
      <c r="AJ255" s="51"/>
      <c r="AK255" s="51"/>
      <c r="AL255" s="51"/>
      <c r="AM255" s="51"/>
    </row>
    <row r="256" spans="1:39" outlineLevel="1" x14ac:dyDescent="0.25">
      <c r="A256" s="44">
        <f t="shared" si="130"/>
        <v>43.2</v>
      </c>
      <c r="B256" s="68" t="str">
        <f t="shared" si="135"/>
        <v>Poste 033</v>
      </c>
      <c r="C256" s="22" t="s">
        <v>131</v>
      </c>
      <c r="D256" s="23"/>
      <c r="E256" s="23"/>
      <c r="F256" s="18"/>
      <c r="G256" s="24" t="e">
        <f>VLOOKUP(F256,Exposition,2,FALSE)</f>
        <v>#N/A</v>
      </c>
      <c r="H256" s="45"/>
      <c r="I256" s="51"/>
      <c r="J256" s="51"/>
      <c r="K256" s="54">
        <v>43.2</v>
      </c>
      <c r="L256" s="86"/>
      <c r="M256" s="86"/>
      <c r="N256" s="51"/>
      <c r="O256" s="51"/>
      <c r="P256" s="51"/>
      <c r="Q256" s="51"/>
      <c r="R256" s="51"/>
      <c r="S256" s="51"/>
      <c r="T256" s="51"/>
      <c r="U256" s="51"/>
      <c r="V256" s="51"/>
      <c r="W256" s="51"/>
      <c r="X256" s="51"/>
      <c r="Y256" s="51"/>
      <c r="Z256" s="51"/>
      <c r="AA256" s="51"/>
      <c r="AB256" s="51"/>
      <c r="AC256" s="51"/>
      <c r="AD256" s="51"/>
      <c r="AE256" s="51"/>
      <c r="AF256" s="51"/>
      <c r="AG256" s="51"/>
      <c r="AH256" s="51"/>
      <c r="AI256" s="51"/>
      <c r="AJ256" s="51"/>
      <c r="AK256" s="51"/>
      <c r="AL256" s="51"/>
      <c r="AM256" s="51"/>
    </row>
    <row r="257" spans="1:39" outlineLevel="1" x14ac:dyDescent="0.25">
      <c r="A257" s="44">
        <f t="shared" si="130"/>
        <v>43.3</v>
      </c>
      <c r="B257" s="68" t="str">
        <f t="shared" si="135"/>
        <v>Poste 033</v>
      </c>
      <c r="C257" s="22" t="s">
        <v>132</v>
      </c>
      <c r="D257" s="23"/>
      <c r="E257" s="23"/>
      <c r="F257" s="18"/>
      <c r="G257" s="24" t="e">
        <f>VLOOKUP(F257,Complexité,2,FALSE)</f>
        <v>#N/A</v>
      </c>
      <c r="H257" s="45"/>
      <c r="I257" s="51"/>
      <c r="J257" s="51"/>
      <c r="K257" s="54">
        <v>43.300000000000004</v>
      </c>
      <c r="L257" s="86"/>
      <c r="M257" s="86"/>
      <c r="N257" s="51"/>
      <c r="O257" s="51"/>
      <c r="P257" s="51"/>
      <c r="Q257" s="51"/>
      <c r="R257" s="51"/>
      <c r="S257" s="51"/>
      <c r="T257" s="51"/>
      <c r="U257" s="51"/>
      <c r="V257" s="51"/>
      <c r="W257" s="51"/>
      <c r="X257" s="51"/>
      <c r="Y257" s="51"/>
      <c r="Z257" s="51"/>
      <c r="AA257" s="51"/>
      <c r="AB257" s="51"/>
      <c r="AC257" s="51"/>
      <c r="AD257" s="51"/>
      <c r="AE257" s="51"/>
      <c r="AF257" s="51"/>
      <c r="AG257" s="51"/>
      <c r="AH257" s="51"/>
      <c r="AI257" s="51"/>
      <c r="AJ257" s="51"/>
      <c r="AK257" s="51"/>
      <c r="AL257" s="51"/>
      <c r="AM257" s="51"/>
    </row>
    <row r="258" spans="1:39" outlineLevel="1" x14ac:dyDescent="0.3">
      <c r="A258" s="44">
        <f t="shared" si="130"/>
        <v>43.4</v>
      </c>
      <c r="B258" s="68" t="str">
        <f t="shared" si="135"/>
        <v>Poste 033</v>
      </c>
      <c r="C258" s="34"/>
      <c r="D258" s="26"/>
      <c r="E258" s="26"/>
      <c r="F258" s="26"/>
      <c r="G258" s="27" t="e">
        <f t="shared" ref="G258" si="172">SUM(G256:G257)</f>
        <v>#N/A</v>
      </c>
      <c r="H258" s="57"/>
      <c r="I258" s="51"/>
      <c r="J258" s="51"/>
      <c r="K258" s="54">
        <v>43.400000000000006</v>
      </c>
      <c r="L258" s="86"/>
      <c r="M258" s="86"/>
      <c r="N258" s="51"/>
      <c r="O258" s="51"/>
      <c r="P258" s="51"/>
      <c r="Q258" s="51"/>
      <c r="R258" s="51"/>
      <c r="S258" s="51"/>
      <c r="T258" s="51"/>
      <c r="U258" s="51"/>
      <c r="V258" s="51"/>
      <c r="W258" s="51"/>
      <c r="X258" s="51"/>
      <c r="Y258" s="51"/>
      <c r="Z258" s="51"/>
      <c r="AA258" s="51"/>
      <c r="AB258" s="51"/>
      <c r="AC258" s="51"/>
      <c r="AD258" s="51"/>
      <c r="AE258" s="51"/>
      <c r="AF258" s="51"/>
      <c r="AG258" s="51"/>
      <c r="AH258" s="51"/>
      <c r="AI258" s="51"/>
      <c r="AJ258" s="51"/>
      <c r="AK258" s="51"/>
      <c r="AL258" s="51"/>
      <c r="AM258" s="51"/>
    </row>
    <row r="259" spans="1:39" outlineLevel="1" x14ac:dyDescent="0.3">
      <c r="A259" s="44">
        <f t="shared" ref="A259:A322" si="173">_xlfn.NUMBERVALUE(K259)</f>
        <v>43.5</v>
      </c>
      <c r="B259" s="68" t="str">
        <f t="shared" si="135"/>
        <v>Poste 033</v>
      </c>
      <c r="C259" s="34"/>
      <c r="D259" s="26"/>
      <c r="E259" s="26"/>
      <c r="F259" s="26"/>
      <c r="G259" s="26"/>
      <c r="H259" s="57"/>
      <c r="I259" s="51"/>
      <c r="J259" s="51"/>
      <c r="K259" s="54">
        <v>43.500000000000007</v>
      </c>
      <c r="L259" s="86"/>
      <c r="M259" s="86"/>
      <c r="N259" s="51"/>
      <c r="O259" s="51"/>
      <c r="P259" s="51"/>
      <c r="Q259" s="51"/>
      <c r="R259" s="51"/>
      <c r="S259" s="51"/>
      <c r="T259" s="51"/>
      <c r="U259" s="51"/>
      <c r="V259" s="51"/>
      <c r="W259" s="51"/>
      <c r="X259" s="51"/>
      <c r="Y259" s="51"/>
      <c r="Z259" s="51"/>
      <c r="AA259" s="51"/>
      <c r="AB259" s="51"/>
      <c r="AC259" s="51"/>
      <c r="AD259" s="51"/>
      <c r="AE259" s="51"/>
      <c r="AF259" s="51"/>
      <c r="AG259" s="51"/>
      <c r="AH259" s="51"/>
      <c r="AI259" s="51"/>
      <c r="AJ259" s="51"/>
      <c r="AK259" s="51"/>
      <c r="AL259" s="51"/>
      <c r="AM259" s="51"/>
    </row>
    <row r="260" spans="1:39" ht="23.25" x14ac:dyDescent="0.25">
      <c r="A260" s="44">
        <f t="shared" si="173"/>
        <v>44</v>
      </c>
      <c r="B260" s="68" t="str">
        <f t="shared" ref="B260" si="174">C260</f>
        <v>Poste 034</v>
      </c>
      <c r="C260" s="35" t="str">
        <f>VLOOKUP(A260,Source!$A:$B,2,FALSE)</f>
        <v>Poste 034</v>
      </c>
      <c r="D260" s="31"/>
      <c r="E260" s="31"/>
      <c r="F260" s="31"/>
      <c r="G260" s="31"/>
      <c r="H260" s="57" t="e">
        <f t="shared" ref="H260" si="175">SUM(G262:G263)</f>
        <v>#N/A</v>
      </c>
      <c r="I260" s="51"/>
      <c r="J260" s="51"/>
      <c r="K260" s="54">
        <v>44</v>
      </c>
      <c r="L260" s="86"/>
      <c r="M260" s="86"/>
      <c r="N260" s="51"/>
      <c r="O260" s="51"/>
      <c r="P260" s="51"/>
      <c r="Q260" s="51"/>
      <c r="R260" s="51"/>
      <c r="S260" s="51"/>
      <c r="T260" s="51"/>
      <c r="U260" s="51"/>
      <c r="V260" s="51"/>
      <c r="W260" s="51"/>
      <c r="X260" s="51"/>
      <c r="Y260" s="51"/>
      <c r="Z260" s="51"/>
      <c r="AA260" s="51"/>
      <c r="AB260" s="51"/>
      <c r="AC260" s="51"/>
      <c r="AD260" s="51"/>
      <c r="AE260" s="51"/>
      <c r="AF260" s="51"/>
      <c r="AG260" s="51"/>
      <c r="AH260" s="51"/>
      <c r="AI260" s="51"/>
      <c r="AJ260" s="51"/>
      <c r="AK260" s="51"/>
      <c r="AL260" s="51"/>
      <c r="AM260" s="51"/>
    </row>
    <row r="261" spans="1:39" outlineLevel="1" x14ac:dyDescent="0.25">
      <c r="A261" s="44">
        <f t="shared" si="173"/>
        <v>44.1</v>
      </c>
      <c r="B261" s="68" t="str">
        <f t="shared" ref="B261" si="176">B260</f>
        <v>Poste 034</v>
      </c>
      <c r="C261" s="19" t="s">
        <v>0</v>
      </c>
      <c r="D261" s="19"/>
      <c r="E261" s="19"/>
      <c r="F261" s="20" t="s">
        <v>1</v>
      </c>
      <c r="G261" s="21" t="s">
        <v>2</v>
      </c>
      <c r="H261" s="57"/>
      <c r="I261" s="51"/>
      <c r="J261" s="51"/>
      <c r="K261" s="54">
        <v>44.1</v>
      </c>
      <c r="L261" s="86"/>
      <c r="M261" s="86"/>
      <c r="N261" s="51"/>
      <c r="O261" s="51"/>
      <c r="P261" s="51"/>
      <c r="Q261" s="51"/>
      <c r="R261" s="51"/>
      <c r="S261" s="51"/>
      <c r="T261" s="51"/>
      <c r="U261" s="51"/>
      <c r="V261" s="51"/>
      <c r="W261" s="51"/>
      <c r="X261" s="51"/>
      <c r="Y261" s="51"/>
      <c r="Z261" s="51"/>
      <c r="AA261" s="51"/>
      <c r="AB261" s="51"/>
      <c r="AC261" s="51"/>
      <c r="AD261" s="51"/>
      <c r="AE261" s="51"/>
      <c r="AF261" s="51"/>
      <c r="AG261" s="51"/>
      <c r="AH261" s="51"/>
      <c r="AI261" s="51"/>
      <c r="AJ261" s="51"/>
      <c r="AK261" s="51"/>
      <c r="AL261" s="51"/>
      <c r="AM261" s="51"/>
    </row>
    <row r="262" spans="1:39" outlineLevel="1" x14ac:dyDescent="0.25">
      <c r="A262" s="44">
        <f t="shared" si="173"/>
        <v>44.2</v>
      </c>
      <c r="B262" s="68" t="str">
        <f t="shared" si="135"/>
        <v>Poste 034</v>
      </c>
      <c r="C262" s="22" t="s">
        <v>131</v>
      </c>
      <c r="D262" s="23"/>
      <c r="E262" s="23"/>
      <c r="F262" s="18"/>
      <c r="G262" s="24" t="e">
        <f>VLOOKUP(F262,Exposition,2,FALSE)</f>
        <v>#N/A</v>
      </c>
      <c r="H262" s="57"/>
      <c r="I262" s="51"/>
      <c r="J262" s="51"/>
      <c r="K262" s="54">
        <v>44.2</v>
      </c>
      <c r="L262" s="86"/>
      <c r="M262" s="86"/>
      <c r="N262" s="51"/>
      <c r="O262" s="51"/>
      <c r="P262" s="51"/>
      <c r="Q262" s="51"/>
      <c r="R262" s="51"/>
      <c r="S262" s="51"/>
      <c r="T262" s="51"/>
      <c r="U262" s="51"/>
      <c r="V262" s="51"/>
      <c r="W262" s="51"/>
      <c r="X262" s="51"/>
      <c r="Y262" s="51"/>
      <c r="Z262" s="51"/>
      <c r="AA262" s="51"/>
      <c r="AB262" s="51"/>
      <c r="AC262" s="51"/>
      <c r="AD262" s="51"/>
      <c r="AE262" s="51"/>
      <c r="AF262" s="51"/>
      <c r="AG262" s="51"/>
      <c r="AH262" s="51"/>
      <c r="AI262" s="51"/>
      <c r="AJ262" s="51"/>
      <c r="AK262" s="51"/>
      <c r="AL262" s="51"/>
      <c r="AM262" s="51"/>
    </row>
    <row r="263" spans="1:39" outlineLevel="1" x14ac:dyDescent="0.25">
      <c r="A263" s="44">
        <f t="shared" si="173"/>
        <v>44.3</v>
      </c>
      <c r="B263" s="68" t="str">
        <f t="shared" si="135"/>
        <v>Poste 034</v>
      </c>
      <c r="C263" s="22" t="s">
        <v>132</v>
      </c>
      <c r="D263" s="23"/>
      <c r="E263" s="23"/>
      <c r="F263" s="18"/>
      <c r="G263" s="24" t="e">
        <f>VLOOKUP(F263,Complexité,2,FALSE)</f>
        <v>#N/A</v>
      </c>
      <c r="H263" s="57"/>
      <c r="I263" s="51"/>
      <c r="J263" s="51"/>
      <c r="K263" s="54">
        <v>44.300000000000004</v>
      </c>
      <c r="L263" s="86"/>
      <c r="M263" s="86"/>
      <c r="N263" s="51"/>
      <c r="O263" s="51"/>
      <c r="P263" s="51"/>
      <c r="Q263" s="51"/>
      <c r="R263" s="51"/>
      <c r="S263" s="51"/>
      <c r="T263" s="51"/>
      <c r="U263" s="51"/>
      <c r="V263" s="51"/>
      <c r="W263" s="51"/>
      <c r="X263" s="51"/>
      <c r="Y263" s="51"/>
      <c r="Z263" s="51"/>
      <c r="AA263" s="51"/>
      <c r="AB263" s="51"/>
      <c r="AC263" s="51"/>
      <c r="AD263" s="51"/>
      <c r="AE263" s="51"/>
      <c r="AF263" s="51"/>
      <c r="AG263" s="51"/>
      <c r="AH263" s="51"/>
      <c r="AI263" s="51"/>
      <c r="AJ263" s="51"/>
      <c r="AK263" s="51"/>
      <c r="AL263" s="51"/>
      <c r="AM263" s="51"/>
    </row>
    <row r="264" spans="1:39" outlineLevel="1" x14ac:dyDescent="0.3">
      <c r="A264" s="44">
        <f t="shared" si="173"/>
        <v>44.4</v>
      </c>
      <c r="B264" s="68" t="str">
        <f t="shared" si="135"/>
        <v>Poste 034</v>
      </c>
      <c r="C264" s="34"/>
      <c r="D264" s="26"/>
      <c r="E264" s="26"/>
      <c r="F264" s="26"/>
      <c r="G264" s="27" t="e">
        <f t="shared" ref="G264" si="177">SUM(G262:G263)</f>
        <v>#N/A</v>
      </c>
      <c r="H264" s="57"/>
      <c r="I264" s="51"/>
      <c r="J264" s="51"/>
      <c r="K264" s="54">
        <v>44.400000000000006</v>
      </c>
      <c r="L264" s="86"/>
      <c r="M264" s="86"/>
      <c r="N264" s="51"/>
      <c r="O264" s="51"/>
      <c r="P264" s="51"/>
      <c r="Q264" s="51"/>
      <c r="R264" s="51"/>
      <c r="S264" s="51"/>
      <c r="T264" s="51"/>
      <c r="U264" s="51"/>
      <c r="V264" s="51"/>
      <c r="W264" s="51"/>
      <c r="X264" s="51"/>
      <c r="Y264" s="51"/>
      <c r="Z264" s="51"/>
      <c r="AA264" s="51"/>
      <c r="AB264" s="51"/>
      <c r="AC264" s="51"/>
      <c r="AD264" s="51"/>
      <c r="AE264" s="51"/>
      <c r="AF264" s="51"/>
      <c r="AG264" s="51"/>
      <c r="AH264" s="51"/>
      <c r="AI264" s="51"/>
      <c r="AJ264" s="51"/>
      <c r="AK264" s="51"/>
      <c r="AL264" s="51"/>
      <c r="AM264" s="51"/>
    </row>
    <row r="265" spans="1:39" outlineLevel="1" x14ac:dyDescent="0.3">
      <c r="A265" s="44">
        <f t="shared" si="173"/>
        <v>44.5</v>
      </c>
      <c r="B265" s="68" t="str">
        <f t="shared" ref="B265:B328" si="178">B264</f>
        <v>Poste 034</v>
      </c>
      <c r="C265" s="34"/>
      <c r="D265" s="26"/>
      <c r="E265" s="26"/>
      <c r="F265" s="26"/>
      <c r="G265" s="26"/>
      <c r="H265" s="57"/>
      <c r="I265" s="51"/>
      <c r="J265" s="51"/>
      <c r="K265" s="54">
        <v>44.500000000000007</v>
      </c>
      <c r="L265" s="86"/>
      <c r="M265" s="86"/>
      <c r="N265" s="51"/>
      <c r="O265" s="51"/>
      <c r="P265" s="51"/>
      <c r="Q265" s="51"/>
      <c r="R265" s="51"/>
      <c r="S265" s="51"/>
      <c r="T265" s="51"/>
      <c r="U265" s="51"/>
      <c r="V265" s="51"/>
      <c r="W265" s="51"/>
      <c r="X265" s="51"/>
      <c r="Y265" s="51"/>
      <c r="Z265" s="51"/>
      <c r="AA265" s="51"/>
      <c r="AB265" s="51"/>
      <c r="AC265" s="51"/>
      <c r="AD265" s="51"/>
      <c r="AE265" s="51"/>
      <c r="AF265" s="51"/>
      <c r="AG265" s="51"/>
      <c r="AH265" s="51"/>
      <c r="AI265" s="51"/>
      <c r="AJ265" s="51"/>
      <c r="AK265" s="51"/>
      <c r="AL265" s="51"/>
      <c r="AM265" s="51"/>
    </row>
    <row r="266" spans="1:39" ht="23.25" x14ac:dyDescent="0.25">
      <c r="A266" s="44">
        <f t="shared" si="173"/>
        <v>45</v>
      </c>
      <c r="B266" s="68" t="e">
        <f t="shared" ref="B266" si="179">C266</f>
        <v>#N/A</v>
      </c>
      <c r="C266" s="35" t="e">
        <f>VLOOKUP(A266,Source!$A:$B,2,FALSE)</f>
        <v>#N/A</v>
      </c>
      <c r="D266" s="31"/>
      <c r="E266" s="31"/>
      <c r="F266" s="31"/>
      <c r="G266" s="31"/>
      <c r="H266" s="57" t="e">
        <f t="shared" ref="H266" si="180">SUM(G268:G269)</f>
        <v>#N/A</v>
      </c>
      <c r="I266" s="51"/>
      <c r="J266" s="51"/>
      <c r="K266" s="54">
        <v>45</v>
      </c>
      <c r="L266" s="86"/>
      <c r="M266" s="86"/>
      <c r="N266" s="51"/>
      <c r="O266" s="51"/>
      <c r="P266" s="51"/>
      <c r="Q266" s="51"/>
      <c r="R266" s="51"/>
      <c r="S266" s="51"/>
      <c r="T266" s="51"/>
      <c r="U266" s="51"/>
      <c r="V266" s="51"/>
      <c r="W266" s="51"/>
      <c r="X266" s="51"/>
      <c r="Y266" s="51"/>
      <c r="Z266" s="51"/>
      <c r="AA266" s="51"/>
      <c r="AB266" s="51"/>
      <c r="AC266" s="51"/>
      <c r="AD266" s="51"/>
      <c r="AE266" s="51"/>
      <c r="AF266" s="51"/>
      <c r="AG266" s="51"/>
      <c r="AH266" s="51"/>
      <c r="AI266" s="51"/>
      <c r="AJ266" s="51"/>
      <c r="AK266" s="51"/>
      <c r="AL266" s="51"/>
      <c r="AM266" s="51"/>
    </row>
    <row r="267" spans="1:39" outlineLevel="1" x14ac:dyDescent="0.25">
      <c r="A267" s="44">
        <f t="shared" si="173"/>
        <v>45.1</v>
      </c>
      <c r="B267" s="68" t="e">
        <f t="shared" ref="B267" si="181">B266</f>
        <v>#N/A</v>
      </c>
      <c r="C267" s="19" t="s">
        <v>0</v>
      </c>
      <c r="D267" s="19"/>
      <c r="E267" s="19"/>
      <c r="F267" s="20" t="s">
        <v>1</v>
      </c>
      <c r="G267" s="21" t="s">
        <v>2</v>
      </c>
      <c r="H267" s="57"/>
      <c r="I267" s="51"/>
      <c r="J267" s="51"/>
      <c r="K267" s="54">
        <v>45.1</v>
      </c>
      <c r="L267" s="86"/>
      <c r="M267" s="86"/>
      <c r="N267" s="51"/>
      <c r="O267" s="51"/>
      <c r="P267" s="51"/>
      <c r="Q267" s="51"/>
      <c r="R267" s="51"/>
      <c r="S267" s="51"/>
      <c r="T267" s="51"/>
      <c r="U267" s="51"/>
      <c r="V267" s="51"/>
      <c r="W267" s="51"/>
      <c r="X267" s="51"/>
      <c r="Y267" s="51"/>
      <c r="Z267" s="51"/>
      <c r="AA267" s="51"/>
      <c r="AB267" s="51"/>
      <c r="AC267" s="51"/>
      <c r="AD267" s="51"/>
      <c r="AE267" s="51"/>
      <c r="AF267" s="51"/>
      <c r="AG267" s="51"/>
      <c r="AH267" s="51"/>
      <c r="AI267" s="51"/>
      <c r="AJ267" s="51"/>
      <c r="AK267" s="51"/>
      <c r="AL267" s="51"/>
      <c r="AM267" s="51"/>
    </row>
    <row r="268" spans="1:39" outlineLevel="1" x14ac:dyDescent="0.25">
      <c r="A268" s="44">
        <f t="shared" si="173"/>
        <v>45.2</v>
      </c>
      <c r="B268" s="68" t="e">
        <f t="shared" si="178"/>
        <v>#N/A</v>
      </c>
      <c r="C268" s="22" t="s">
        <v>131</v>
      </c>
      <c r="D268" s="23"/>
      <c r="E268" s="23"/>
      <c r="F268" s="18"/>
      <c r="G268" s="24" t="e">
        <f>VLOOKUP(F268,Exposition,2,FALSE)</f>
        <v>#N/A</v>
      </c>
      <c r="H268" s="57"/>
      <c r="I268" s="51"/>
      <c r="J268" s="51"/>
      <c r="K268" s="54">
        <v>45.2</v>
      </c>
      <c r="L268" s="86"/>
      <c r="M268" s="86"/>
      <c r="N268" s="51"/>
      <c r="O268" s="51"/>
      <c r="P268" s="51"/>
      <c r="Q268" s="51"/>
      <c r="R268" s="51"/>
      <c r="S268" s="51"/>
      <c r="T268" s="51"/>
      <c r="U268" s="51"/>
      <c r="V268" s="51"/>
      <c r="W268" s="51"/>
      <c r="X268" s="51"/>
      <c r="Y268" s="51"/>
      <c r="Z268" s="51"/>
      <c r="AA268" s="51"/>
      <c r="AB268" s="51"/>
      <c r="AC268" s="51"/>
      <c r="AD268" s="51"/>
      <c r="AE268" s="51"/>
      <c r="AF268" s="51"/>
      <c r="AG268" s="51"/>
      <c r="AH268" s="51"/>
      <c r="AI268" s="51"/>
      <c r="AJ268" s="51"/>
      <c r="AK268" s="51"/>
      <c r="AL268" s="51"/>
      <c r="AM268" s="51"/>
    </row>
    <row r="269" spans="1:39" outlineLevel="1" x14ac:dyDescent="0.25">
      <c r="A269" s="44">
        <f t="shared" si="173"/>
        <v>45.3</v>
      </c>
      <c r="B269" s="68" t="e">
        <f t="shared" si="178"/>
        <v>#N/A</v>
      </c>
      <c r="C269" s="22" t="s">
        <v>132</v>
      </c>
      <c r="D269" s="23"/>
      <c r="E269" s="23"/>
      <c r="F269" s="18"/>
      <c r="G269" s="24" t="e">
        <f>VLOOKUP(F269,Complexité,2,FALSE)</f>
        <v>#N/A</v>
      </c>
      <c r="H269" s="50"/>
      <c r="I269" s="51"/>
      <c r="J269" s="51"/>
      <c r="K269" s="54">
        <v>45.300000000000004</v>
      </c>
      <c r="L269" s="86"/>
      <c r="M269" s="86"/>
      <c r="N269" s="51"/>
      <c r="O269" s="51"/>
      <c r="P269" s="51"/>
      <c r="Q269" s="51"/>
      <c r="R269" s="51"/>
      <c r="S269" s="51"/>
      <c r="T269" s="51"/>
      <c r="U269" s="51"/>
      <c r="V269" s="51"/>
      <c r="W269" s="51"/>
      <c r="X269" s="51"/>
      <c r="Y269" s="51"/>
      <c r="Z269" s="51"/>
      <c r="AA269" s="51"/>
      <c r="AB269" s="51"/>
      <c r="AC269" s="51"/>
      <c r="AD269" s="51"/>
      <c r="AE269" s="51"/>
      <c r="AF269" s="51"/>
      <c r="AG269" s="51"/>
      <c r="AH269" s="51"/>
      <c r="AI269" s="51"/>
      <c r="AJ269" s="51"/>
      <c r="AK269" s="51"/>
      <c r="AL269" s="51"/>
      <c r="AM269" s="51"/>
    </row>
    <row r="270" spans="1:39" outlineLevel="1" x14ac:dyDescent="0.3">
      <c r="A270" s="44">
        <f t="shared" si="173"/>
        <v>45.4</v>
      </c>
      <c r="B270" s="68" t="e">
        <f t="shared" si="178"/>
        <v>#N/A</v>
      </c>
      <c r="C270" s="34"/>
      <c r="D270" s="26"/>
      <c r="E270" s="26"/>
      <c r="F270" s="26"/>
      <c r="G270" s="27" t="e">
        <f t="shared" ref="G270" si="182">SUM(G268:G269)</f>
        <v>#N/A</v>
      </c>
      <c r="H270" s="50"/>
      <c r="I270" s="51"/>
      <c r="J270" s="51"/>
      <c r="K270" s="54">
        <v>45.400000000000006</v>
      </c>
      <c r="L270" s="86"/>
      <c r="M270" s="86"/>
      <c r="N270" s="51"/>
      <c r="O270" s="51"/>
      <c r="P270" s="51"/>
      <c r="Q270" s="51"/>
      <c r="R270" s="51"/>
      <c r="S270" s="51"/>
      <c r="T270" s="51"/>
      <c r="U270" s="51"/>
      <c r="V270" s="51"/>
      <c r="W270" s="51"/>
      <c r="X270" s="51"/>
      <c r="Y270" s="51"/>
      <c r="Z270" s="51"/>
      <c r="AA270" s="51"/>
      <c r="AB270" s="51"/>
      <c r="AC270" s="51"/>
      <c r="AD270" s="51"/>
      <c r="AE270" s="51"/>
      <c r="AF270" s="51"/>
      <c r="AG270" s="51"/>
      <c r="AH270" s="51"/>
      <c r="AI270" s="51"/>
      <c r="AJ270" s="51"/>
      <c r="AK270" s="51"/>
      <c r="AL270" s="51"/>
      <c r="AM270" s="51"/>
    </row>
    <row r="271" spans="1:39" outlineLevel="1" x14ac:dyDescent="0.3">
      <c r="A271" s="44">
        <f t="shared" si="173"/>
        <v>45.5</v>
      </c>
      <c r="B271" s="68" t="e">
        <f t="shared" si="178"/>
        <v>#N/A</v>
      </c>
      <c r="C271" s="34"/>
      <c r="D271" s="26"/>
      <c r="E271" s="26"/>
      <c r="F271" s="26"/>
      <c r="G271" s="26"/>
      <c r="H271" s="50"/>
      <c r="I271" s="51"/>
      <c r="J271" s="51"/>
      <c r="K271" s="54">
        <v>45.500000000000007</v>
      </c>
      <c r="L271" s="86"/>
      <c r="M271" s="86"/>
      <c r="N271" s="51"/>
      <c r="O271" s="51"/>
      <c r="P271" s="51"/>
      <c r="Q271" s="51"/>
      <c r="R271" s="51"/>
      <c r="S271" s="51"/>
      <c r="T271" s="51"/>
      <c r="U271" s="51"/>
      <c r="V271" s="51"/>
      <c r="W271" s="51"/>
      <c r="X271" s="51"/>
      <c r="Y271" s="51"/>
      <c r="Z271" s="51"/>
      <c r="AA271" s="51"/>
      <c r="AB271" s="51"/>
      <c r="AC271" s="51"/>
      <c r="AD271" s="51"/>
      <c r="AE271" s="51"/>
      <c r="AF271" s="51"/>
      <c r="AG271" s="51"/>
      <c r="AH271" s="51"/>
      <c r="AI271" s="51"/>
      <c r="AJ271" s="51"/>
      <c r="AK271" s="51"/>
      <c r="AL271" s="51"/>
      <c r="AM271" s="51"/>
    </row>
    <row r="272" spans="1:39" ht="23.25" x14ac:dyDescent="0.25">
      <c r="A272" s="44">
        <f t="shared" si="173"/>
        <v>46</v>
      </c>
      <c r="B272" s="68" t="str">
        <f t="shared" ref="B272" si="183">C272</f>
        <v>Poste 035</v>
      </c>
      <c r="C272" s="35" t="str">
        <f>VLOOKUP(A272,Source!$A:$B,2,FALSE)</f>
        <v>Poste 035</v>
      </c>
      <c r="D272" s="31"/>
      <c r="E272" s="31"/>
      <c r="F272" s="31"/>
      <c r="G272" s="31"/>
      <c r="H272" s="54" t="e">
        <f t="shared" ref="H272" si="184">SUM(G274:G275)</f>
        <v>#N/A</v>
      </c>
      <c r="I272" s="51"/>
      <c r="J272" s="51"/>
      <c r="K272" s="54">
        <v>46</v>
      </c>
      <c r="L272" s="86"/>
      <c r="M272" s="86"/>
      <c r="N272" s="51"/>
      <c r="O272" s="51"/>
      <c r="P272" s="51"/>
      <c r="Q272" s="51"/>
      <c r="R272" s="51"/>
      <c r="S272" s="51"/>
      <c r="T272" s="51"/>
      <c r="U272" s="51"/>
      <c r="V272" s="51"/>
      <c r="W272" s="51"/>
      <c r="X272" s="51"/>
      <c r="Y272" s="51"/>
      <c r="Z272" s="51"/>
      <c r="AA272" s="51"/>
      <c r="AB272" s="51"/>
      <c r="AC272" s="51"/>
      <c r="AD272" s="51"/>
      <c r="AE272" s="51"/>
      <c r="AF272" s="51"/>
      <c r="AG272" s="51"/>
      <c r="AH272" s="51"/>
      <c r="AI272" s="51"/>
      <c r="AJ272" s="51"/>
      <c r="AK272" s="51"/>
      <c r="AL272" s="51"/>
      <c r="AM272" s="51"/>
    </row>
    <row r="273" spans="1:39" outlineLevel="1" x14ac:dyDescent="0.25">
      <c r="A273" s="44">
        <f t="shared" si="173"/>
        <v>46.1</v>
      </c>
      <c r="B273" s="68" t="str">
        <f t="shared" ref="B273" si="185">B272</f>
        <v>Poste 035</v>
      </c>
      <c r="C273" s="19" t="s">
        <v>0</v>
      </c>
      <c r="D273" s="19"/>
      <c r="E273" s="19"/>
      <c r="F273" s="20" t="s">
        <v>1</v>
      </c>
      <c r="G273" s="21" t="s">
        <v>2</v>
      </c>
      <c r="H273" s="47"/>
      <c r="I273" s="51"/>
      <c r="J273" s="51"/>
      <c r="K273" s="54">
        <v>46.1</v>
      </c>
      <c r="L273" s="86"/>
      <c r="M273" s="86"/>
      <c r="N273" s="51"/>
      <c r="O273" s="51"/>
      <c r="P273" s="51"/>
      <c r="Q273" s="51"/>
      <c r="R273" s="51"/>
      <c r="S273" s="51"/>
      <c r="T273" s="51"/>
      <c r="U273" s="51"/>
      <c r="V273" s="51"/>
      <c r="W273" s="51"/>
      <c r="X273" s="51"/>
      <c r="Y273" s="51"/>
      <c r="Z273" s="51"/>
      <c r="AA273" s="51"/>
      <c r="AB273" s="51"/>
      <c r="AC273" s="51"/>
      <c r="AD273" s="51"/>
      <c r="AE273" s="51"/>
      <c r="AF273" s="51"/>
      <c r="AG273" s="51"/>
      <c r="AH273" s="51"/>
      <c r="AI273" s="51"/>
      <c r="AJ273" s="51"/>
      <c r="AK273" s="51"/>
      <c r="AL273" s="51"/>
      <c r="AM273" s="51"/>
    </row>
    <row r="274" spans="1:39" outlineLevel="1" x14ac:dyDescent="0.25">
      <c r="A274" s="44">
        <f t="shared" si="173"/>
        <v>46.2</v>
      </c>
      <c r="B274" s="68" t="str">
        <f t="shared" si="178"/>
        <v>Poste 035</v>
      </c>
      <c r="C274" s="22" t="s">
        <v>131</v>
      </c>
      <c r="D274" s="23"/>
      <c r="E274" s="23"/>
      <c r="F274" s="18"/>
      <c r="G274" s="24" t="e">
        <f>VLOOKUP(F274,Exposition,2,FALSE)</f>
        <v>#N/A</v>
      </c>
      <c r="H274" s="45"/>
      <c r="I274" s="51"/>
      <c r="J274" s="51"/>
      <c r="K274" s="54">
        <v>46.2</v>
      </c>
      <c r="L274" s="86"/>
      <c r="M274" s="86"/>
      <c r="N274" s="51"/>
      <c r="O274" s="51"/>
      <c r="P274" s="51"/>
      <c r="Q274" s="51"/>
      <c r="R274" s="51"/>
      <c r="S274" s="51"/>
      <c r="T274" s="51"/>
      <c r="U274" s="51"/>
      <c r="V274" s="51"/>
      <c r="W274" s="51"/>
      <c r="X274" s="51"/>
      <c r="Y274" s="51"/>
      <c r="Z274" s="51"/>
      <c r="AA274" s="51"/>
      <c r="AB274" s="51"/>
      <c r="AC274" s="51"/>
      <c r="AD274" s="51"/>
      <c r="AE274" s="51"/>
      <c r="AF274" s="51"/>
      <c r="AG274" s="51"/>
      <c r="AH274" s="51"/>
      <c r="AI274" s="51"/>
      <c r="AJ274" s="51"/>
      <c r="AK274" s="51"/>
      <c r="AL274" s="51"/>
      <c r="AM274" s="51"/>
    </row>
    <row r="275" spans="1:39" outlineLevel="1" x14ac:dyDescent="0.25">
      <c r="A275" s="44">
        <f t="shared" si="173"/>
        <v>46.3</v>
      </c>
      <c r="B275" s="68" t="str">
        <f t="shared" si="178"/>
        <v>Poste 035</v>
      </c>
      <c r="C275" s="22" t="s">
        <v>132</v>
      </c>
      <c r="D275" s="23"/>
      <c r="E275" s="23"/>
      <c r="F275" s="18"/>
      <c r="G275" s="24" t="e">
        <f>VLOOKUP(F275,Complexité,2,FALSE)</f>
        <v>#N/A</v>
      </c>
      <c r="H275" s="45"/>
      <c r="I275" s="51"/>
      <c r="J275" s="51"/>
      <c r="K275" s="54">
        <v>46.300000000000004</v>
      </c>
      <c r="L275" s="86"/>
      <c r="M275" s="86"/>
      <c r="N275" s="51"/>
      <c r="O275" s="51"/>
      <c r="P275" s="51"/>
      <c r="Q275" s="51"/>
      <c r="R275" s="51"/>
      <c r="S275" s="51"/>
      <c r="T275" s="51"/>
      <c r="U275" s="51"/>
      <c r="V275" s="51"/>
      <c r="W275" s="51"/>
      <c r="X275" s="51"/>
      <c r="Y275" s="51"/>
      <c r="Z275" s="51"/>
      <c r="AA275" s="51"/>
      <c r="AB275" s="51"/>
      <c r="AC275" s="51"/>
      <c r="AD275" s="51"/>
      <c r="AE275" s="51"/>
      <c r="AF275" s="51"/>
      <c r="AG275" s="51"/>
      <c r="AH275" s="51"/>
      <c r="AI275" s="51"/>
      <c r="AJ275" s="51"/>
      <c r="AK275" s="51"/>
      <c r="AL275" s="51"/>
      <c r="AM275" s="51"/>
    </row>
    <row r="276" spans="1:39" outlineLevel="1" x14ac:dyDescent="0.3">
      <c r="A276" s="44">
        <f t="shared" si="173"/>
        <v>46.4</v>
      </c>
      <c r="B276" s="68" t="str">
        <f t="shared" si="178"/>
        <v>Poste 035</v>
      </c>
      <c r="C276" s="34"/>
      <c r="D276" s="26"/>
      <c r="E276" s="26"/>
      <c r="F276" s="26"/>
      <c r="G276" s="27" t="e">
        <f t="shared" ref="G276" si="186">SUM(G274:G275)</f>
        <v>#N/A</v>
      </c>
      <c r="H276" s="57"/>
      <c r="I276" s="51"/>
      <c r="J276" s="51"/>
      <c r="K276" s="54">
        <v>46.400000000000006</v>
      </c>
      <c r="L276" s="86"/>
      <c r="M276" s="86"/>
      <c r="N276" s="51"/>
      <c r="O276" s="51"/>
      <c r="P276" s="51"/>
      <c r="Q276" s="51"/>
      <c r="R276" s="51"/>
      <c r="S276" s="51"/>
      <c r="T276" s="51"/>
      <c r="U276" s="51"/>
      <c r="V276" s="51"/>
      <c r="W276" s="51"/>
      <c r="X276" s="51"/>
      <c r="Y276" s="51"/>
      <c r="Z276" s="51"/>
      <c r="AA276" s="51"/>
      <c r="AB276" s="51"/>
      <c r="AC276" s="51"/>
      <c r="AD276" s="51"/>
      <c r="AE276" s="51"/>
      <c r="AF276" s="51"/>
      <c r="AG276" s="51"/>
      <c r="AH276" s="51"/>
      <c r="AI276" s="51"/>
      <c r="AJ276" s="51"/>
      <c r="AK276" s="51"/>
      <c r="AL276" s="51"/>
      <c r="AM276" s="51"/>
    </row>
    <row r="277" spans="1:39" outlineLevel="1" x14ac:dyDescent="0.3">
      <c r="A277" s="44">
        <f t="shared" si="173"/>
        <v>46.5</v>
      </c>
      <c r="B277" s="68" t="str">
        <f t="shared" si="178"/>
        <v>Poste 035</v>
      </c>
      <c r="C277" s="34"/>
      <c r="D277" s="26"/>
      <c r="E277" s="26"/>
      <c r="F277" s="26"/>
      <c r="G277" s="26"/>
      <c r="H277" s="57"/>
      <c r="I277" s="51"/>
      <c r="J277" s="51"/>
      <c r="K277" s="54">
        <v>46.500000000000007</v>
      </c>
      <c r="L277" s="86"/>
      <c r="M277" s="86"/>
      <c r="N277" s="51"/>
      <c r="O277" s="51"/>
      <c r="P277" s="51"/>
      <c r="Q277" s="51"/>
      <c r="R277" s="51"/>
      <c r="S277" s="51"/>
      <c r="T277" s="51"/>
      <c r="U277" s="51"/>
      <c r="V277" s="51"/>
      <c r="W277" s="51"/>
      <c r="X277" s="51"/>
      <c r="Y277" s="51"/>
      <c r="Z277" s="51"/>
      <c r="AA277" s="51"/>
      <c r="AB277" s="51"/>
      <c r="AC277" s="51"/>
      <c r="AD277" s="51"/>
      <c r="AE277" s="51"/>
      <c r="AF277" s="51"/>
      <c r="AG277" s="51"/>
      <c r="AH277" s="51"/>
      <c r="AI277" s="51"/>
      <c r="AJ277" s="51"/>
      <c r="AK277" s="51"/>
      <c r="AL277" s="51"/>
      <c r="AM277" s="51"/>
    </row>
    <row r="278" spans="1:39" ht="23.25" x14ac:dyDescent="0.25">
      <c r="A278" s="44">
        <f t="shared" si="173"/>
        <v>47</v>
      </c>
      <c r="B278" s="68" t="str">
        <f t="shared" ref="B278" si="187">C278</f>
        <v>Poste 036</v>
      </c>
      <c r="C278" s="35" t="str">
        <f>VLOOKUP(A278,Source!$A:$B,2,FALSE)</f>
        <v>Poste 036</v>
      </c>
      <c r="D278" s="31"/>
      <c r="E278" s="31"/>
      <c r="F278" s="31"/>
      <c r="G278" s="31"/>
      <c r="H278" s="57" t="e">
        <f t="shared" ref="H278" si="188">SUM(G280:G281)</f>
        <v>#N/A</v>
      </c>
      <c r="I278" s="51"/>
      <c r="J278" s="51"/>
      <c r="K278" s="54">
        <v>47</v>
      </c>
      <c r="L278" s="86"/>
      <c r="M278" s="86"/>
      <c r="N278" s="51"/>
      <c r="O278" s="51"/>
      <c r="P278" s="51"/>
      <c r="Q278" s="51"/>
      <c r="R278" s="51"/>
      <c r="S278" s="51"/>
      <c r="T278" s="51"/>
      <c r="U278" s="51"/>
      <c r="V278" s="51"/>
      <c r="W278" s="51"/>
      <c r="X278" s="51"/>
      <c r="Y278" s="51"/>
      <c r="Z278" s="51"/>
      <c r="AA278" s="51"/>
      <c r="AB278" s="51"/>
      <c r="AC278" s="51"/>
      <c r="AD278" s="51"/>
      <c r="AE278" s="51"/>
      <c r="AF278" s="51"/>
      <c r="AG278" s="51"/>
      <c r="AH278" s="51"/>
      <c r="AI278" s="51"/>
      <c r="AJ278" s="51"/>
      <c r="AK278" s="51"/>
      <c r="AL278" s="51"/>
      <c r="AM278" s="51"/>
    </row>
    <row r="279" spans="1:39" outlineLevel="1" x14ac:dyDescent="0.25">
      <c r="A279" s="44">
        <f t="shared" si="173"/>
        <v>47.1</v>
      </c>
      <c r="B279" s="68" t="str">
        <f t="shared" ref="B279" si="189">B278</f>
        <v>Poste 036</v>
      </c>
      <c r="C279" s="19" t="s">
        <v>0</v>
      </c>
      <c r="D279" s="19"/>
      <c r="E279" s="19"/>
      <c r="F279" s="20" t="s">
        <v>1</v>
      </c>
      <c r="G279" s="21" t="s">
        <v>2</v>
      </c>
      <c r="H279" s="57"/>
      <c r="I279" s="51"/>
      <c r="J279" s="51"/>
      <c r="K279" s="54">
        <v>47.1</v>
      </c>
      <c r="L279" s="86"/>
      <c r="M279" s="86"/>
      <c r="N279" s="51"/>
      <c r="O279" s="51"/>
      <c r="P279" s="51"/>
      <c r="Q279" s="51"/>
      <c r="R279" s="51"/>
      <c r="S279" s="51"/>
      <c r="T279" s="51"/>
      <c r="U279" s="51"/>
      <c r="V279" s="51"/>
      <c r="W279" s="51"/>
      <c r="X279" s="51"/>
      <c r="Y279" s="51"/>
      <c r="Z279" s="51"/>
      <c r="AA279" s="51"/>
      <c r="AB279" s="51"/>
      <c r="AC279" s="51"/>
      <c r="AD279" s="51"/>
      <c r="AE279" s="51"/>
      <c r="AF279" s="51"/>
      <c r="AG279" s="51"/>
      <c r="AH279" s="51"/>
      <c r="AI279" s="51"/>
      <c r="AJ279" s="51"/>
      <c r="AK279" s="51"/>
      <c r="AL279" s="51"/>
      <c r="AM279" s="51"/>
    </row>
    <row r="280" spans="1:39" outlineLevel="1" x14ac:dyDescent="0.25">
      <c r="A280" s="44">
        <f t="shared" si="173"/>
        <v>47.2</v>
      </c>
      <c r="B280" s="68" t="str">
        <f t="shared" si="178"/>
        <v>Poste 036</v>
      </c>
      <c r="C280" s="22" t="s">
        <v>131</v>
      </c>
      <c r="D280" s="23"/>
      <c r="E280" s="23"/>
      <c r="F280" s="18"/>
      <c r="G280" s="24" t="e">
        <f>VLOOKUP(F280,Exposition,2,FALSE)</f>
        <v>#N/A</v>
      </c>
      <c r="H280" s="57"/>
      <c r="I280" s="51"/>
      <c r="J280" s="51"/>
      <c r="K280" s="54">
        <v>47.2</v>
      </c>
      <c r="L280" s="86"/>
      <c r="M280" s="86"/>
      <c r="N280" s="51"/>
      <c r="O280" s="51"/>
      <c r="P280" s="51"/>
      <c r="Q280" s="51"/>
      <c r="R280" s="51"/>
      <c r="S280" s="51"/>
      <c r="T280" s="51"/>
      <c r="U280" s="51"/>
      <c r="V280" s="51"/>
      <c r="W280" s="51"/>
      <c r="X280" s="51"/>
      <c r="Y280" s="51"/>
      <c r="Z280" s="51"/>
      <c r="AA280" s="51"/>
      <c r="AB280" s="51"/>
      <c r="AC280" s="51"/>
      <c r="AD280" s="51"/>
      <c r="AE280" s="51"/>
      <c r="AF280" s="51"/>
      <c r="AG280" s="51"/>
      <c r="AH280" s="51"/>
      <c r="AI280" s="51"/>
      <c r="AJ280" s="51"/>
      <c r="AK280" s="51"/>
      <c r="AL280" s="51"/>
      <c r="AM280" s="51"/>
    </row>
    <row r="281" spans="1:39" outlineLevel="1" x14ac:dyDescent="0.25">
      <c r="A281" s="44">
        <f t="shared" si="173"/>
        <v>47.3</v>
      </c>
      <c r="B281" s="68" t="str">
        <f t="shared" si="178"/>
        <v>Poste 036</v>
      </c>
      <c r="C281" s="22" t="s">
        <v>132</v>
      </c>
      <c r="D281" s="23"/>
      <c r="E281" s="23"/>
      <c r="F281" s="18"/>
      <c r="G281" s="24" t="e">
        <f>VLOOKUP(F281,Complexité,2,FALSE)</f>
        <v>#N/A</v>
      </c>
      <c r="H281" s="57"/>
      <c r="I281" s="51"/>
      <c r="J281" s="51"/>
      <c r="K281" s="54">
        <v>47.300000000000004</v>
      </c>
      <c r="L281" s="86"/>
      <c r="M281" s="86"/>
      <c r="N281" s="51"/>
      <c r="O281" s="51"/>
      <c r="P281" s="51"/>
      <c r="Q281" s="51"/>
      <c r="R281" s="51"/>
      <c r="S281" s="51"/>
      <c r="T281" s="51"/>
      <c r="U281" s="51"/>
      <c r="V281" s="51"/>
      <c r="W281" s="51"/>
      <c r="X281" s="51"/>
      <c r="Y281" s="51"/>
      <c r="Z281" s="51"/>
      <c r="AA281" s="51"/>
      <c r="AB281" s="51"/>
      <c r="AC281" s="51"/>
      <c r="AD281" s="51"/>
      <c r="AE281" s="51"/>
      <c r="AF281" s="51"/>
      <c r="AG281" s="51"/>
      <c r="AH281" s="51"/>
      <c r="AI281" s="51"/>
      <c r="AJ281" s="51"/>
      <c r="AK281" s="51"/>
      <c r="AL281" s="51"/>
      <c r="AM281" s="51"/>
    </row>
    <row r="282" spans="1:39" outlineLevel="1" x14ac:dyDescent="0.3">
      <c r="A282" s="44">
        <f t="shared" si="173"/>
        <v>47.4</v>
      </c>
      <c r="B282" s="68" t="str">
        <f t="shared" si="178"/>
        <v>Poste 036</v>
      </c>
      <c r="C282" s="34"/>
      <c r="D282" s="26"/>
      <c r="E282" s="26"/>
      <c r="F282" s="26"/>
      <c r="G282" s="27" t="e">
        <f t="shared" ref="G282" si="190">SUM(G280:G281)</f>
        <v>#N/A</v>
      </c>
      <c r="H282" s="57"/>
      <c r="I282" s="51"/>
      <c r="J282" s="51"/>
      <c r="K282" s="54">
        <v>47.400000000000006</v>
      </c>
      <c r="L282" s="86"/>
      <c r="M282" s="86"/>
      <c r="N282" s="51"/>
      <c r="O282" s="51"/>
      <c r="P282" s="51"/>
      <c r="Q282" s="51"/>
      <c r="R282" s="51"/>
      <c r="S282" s="51"/>
      <c r="T282" s="51"/>
      <c r="U282" s="51"/>
      <c r="V282" s="51"/>
      <c r="W282" s="51"/>
      <c r="X282" s="51"/>
      <c r="Y282" s="51"/>
      <c r="Z282" s="51"/>
      <c r="AA282" s="51"/>
      <c r="AB282" s="51"/>
      <c r="AC282" s="51"/>
      <c r="AD282" s="51"/>
      <c r="AE282" s="51"/>
      <c r="AF282" s="51"/>
      <c r="AG282" s="51"/>
      <c r="AH282" s="51"/>
      <c r="AI282" s="51"/>
      <c r="AJ282" s="51"/>
      <c r="AK282" s="51"/>
      <c r="AL282" s="51"/>
      <c r="AM282" s="51"/>
    </row>
    <row r="283" spans="1:39" outlineLevel="1" x14ac:dyDescent="0.3">
      <c r="A283" s="44">
        <f t="shared" si="173"/>
        <v>47.5</v>
      </c>
      <c r="B283" s="68" t="str">
        <f t="shared" si="178"/>
        <v>Poste 036</v>
      </c>
      <c r="C283" s="34"/>
      <c r="D283" s="26"/>
      <c r="E283" s="26"/>
      <c r="F283" s="26"/>
      <c r="G283" s="26"/>
      <c r="H283" s="57"/>
      <c r="I283" s="51"/>
      <c r="J283" s="51"/>
      <c r="K283" s="54">
        <v>47.500000000000007</v>
      </c>
      <c r="L283" s="86"/>
      <c r="M283" s="86"/>
      <c r="N283" s="51"/>
      <c r="O283" s="51"/>
      <c r="P283" s="51"/>
      <c r="Q283" s="51"/>
      <c r="R283" s="51"/>
      <c r="S283" s="51"/>
      <c r="T283" s="51"/>
      <c r="U283" s="51"/>
      <c r="V283" s="51"/>
      <c r="W283" s="51"/>
      <c r="X283" s="51"/>
      <c r="Y283" s="51"/>
      <c r="Z283" s="51"/>
      <c r="AA283" s="51"/>
      <c r="AB283" s="51"/>
      <c r="AC283" s="51"/>
      <c r="AD283" s="51"/>
      <c r="AE283" s="51"/>
      <c r="AF283" s="51"/>
      <c r="AG283" s="51"/>
      <c r="AH283" s="51"/>
      <c r="AI283" s="51"/>
      <c r="AJ283" s="51"/>
      <c r="AK283" s="51"/>
      <c r="AL283" s="51"/>
      <c r="AM283" s="51"/>
    </row>
    <row r="284" spans="1:39" ht="23.25" x14ac:dyDescent="0.25">
      <c r="A284" s="44">
        <f t="shared" si="173"/>
        <v>48</v>
      </c>
      <c r="B284" s="68" t="str">
        <f t="shared" ref="B284" si="191">C284</f>
        <v>Poste 037</v>
      </c>
      <c r="C284" s="35" t="str">
        <f>VLOOKUP(A284,Source!$A:$B,2,FALSE)</f>
        <v>Poste 037</v>
      </c>
      <c r="D284" s="31"/>
      <c r="E284" s="31"/>
      <c r="F284" s="31"/>
      <c r="G284" s="31"/>
      <c r="H284" s="57" t="e">
        <f t="shared" ref="H284" si="192">SUM(G286:G287)</f>
        <v>#N/A</v>
      </c>
      <c r="I284" s="51"/>
      <c r="J284" s="51"/>
      <c r="K284" s="54">
        <v>48</v>
      </c>
      <c r="L284" s="86"/>
      <c r="M284" s="86"/>
      <c r="N284" s="51"/>
      <c r="O284" s="51"/>
      <c r="P284" s="51"/>
      <c r="Q284" s="51"/>
      <c r="R284" s="51"/>
      <c r="S284" s="51"/>
      <c r="T284" s="51"/>
      <c r="U284" s="51"/>
      <c r="V284" s="51"/>
      <c r="W284" s="51"/>
      <c r="X284" s="51"/>
      <c r="Y284" s="51"/>
      <c r="Z284" s="51"/>
      <c r="AA284" s="51"/>
      <c r="AB284" s="51"/>
      <c r="AC284" s="51"/>
      <c r="AD284" s="51"/>
      <c r="AE284" s="51"/>
      <c r="AF284" s="51"/>
      <c r="AG284" s="51"/>
      <c r="AH284" s="51"/>
      <c r="AI284" s="51"/>
      <c r="AJ284" s="51"/>
      <c r="AK284" s="51"/>
      <c r="AL284" s="51"/>
      <c r="AM284" s="51"/>
    </row>
    <row r="285" spans="1:39" outlineLevel="1" x14ac:dyDescent="0.25">
      <c r="A285" s="44">
        <f t="shared" si="173"/>
        <v>48.1</v>
      </c>
      <c r="B285" s="68" t="str">
        <f t="shared" ref="B285" si="193">B284</f>
        <v>Poste 037</v>
      </c>
      <c r="C285" s="19" t="s">
        <v>0</v>
      </c>
      <c r="D285" s="19"/>
      <c r="E285" s="19"/>
      <c r="F285" s="20" t="s">
        <v>1</v>
      </c>
      <c r="G285" s="21" t="s">
        <v>2</v>
      </c>
      <c r="H285" s="57"/>
      <c r="I285" s="51"/>
      <c r="J285" s="51"/>
      <c r="K285" s="54">
        <v>48.1</v>
      </c>
      <c r="L285" s="86"/>
      <c r="M285" s="86"/>
      <c r="N285" s="51"/>
      <c r="O285" s="51"/>
      <c r="P285" s="51"/>
      <c r="Q285" s="51"/>
      <c r="R285" s="51"/>
      <c r="S285" s="51"/>
      <c r="T285" s="51"/>
      <c r="U285" s="51"/>
      <c r="V285" s="51"/>
      <c r="W285" s="51"/>
      <c r="X285" s="51"/>
      <c r="Y285" s="51"/>
      <c r="Z285" s="51"/>
      <c r="AA285" s="51"/>
      <c r="AB285" s="51"/>
      <c r="AC285" s="51"/>
      <c r="AD285" s="51"/>
      <c r="AE285" s="51"/>
      <c r="AF285" s="51"/>
      <c r="AG285" s="51"/>
      <c r="AH285" s="51"/>
      <c r="AI285" s="51"/>
      <c r="AJ285" s="51"/>
      <c r="AK285" s="51"/>
      <c r="AL285" s="51"/>
      <c r="AM285" s="51"/>
    </row>
    <row r="286" spans="1:39" outlineLevel="1" x14ac:dyDescent="0.25">
      <c r="A286" s="44">
        <f t="shared" si="173"/>
        <v>48.2</v>
      </c>
      <c r="B286" s="68" t="str">
        <f t="shared" si="178"/>
        <v>Poste 037</v>
      </c>
      <c r="C286" s="22" t="s">
        <v>131</v>
      </c>
      <c r="D286" s="23"/>
      <c r="E286" s="23"/>
      <c r="F286" s="18"/>
      <c r="G286" s="24" t="e">
        <f>VLOOKUP(F286,Exposition,2,FALSE)</f>
        <v>#N/A</v>
      </c>
      <c r="H286" s="57"/>
      <c r="I286" s="51"/>
      <c r="J286" s="51"/>
      <c r="K286" s="54">
        <v>48.2</v>
      </c>
      <c r="L286" s="86"/>
      <c r="M286" s="86"/>
      <c r="N286" s="51"/>
      <c r="O286" s="51"/>
      <c r="P286" s="51"/>
      <c r="Q286" s="51"/>
      <c r="R286" s="51"/>
      <c r="S286" s="51"/>
      <c r="T286" s="51"/>
      <c r="U286" s="51"/>
      <c r="V286" s="51"/>
      <c r="W286" s="51"/>
      <c r="X286" s="51"/>
      <c r="Y286" s="51"/>
      <c r="Z286" s="51"/>
      <c r="AA286" s="51"/>
      <c r="AB286" s="51"/>
      <c r="AC286" s="51"/>
      <c r="AD286" s="51"/>
      <c r="AE286" s="51"/>
      <c r="AF286" s="51"/>
      <c r="AG286" s="51"/>
      <c r="AH286" s="51"/>
      <c r="AI286" s="51"/>
      <c r="AJ286" s="51"/>
      <c r="AK286" s="51"/>
      <c r="AL286" s="51"/>
      <c r="AM286" s="51"/>
    </row>
    <row r="287" spans="1:39" outlineLevel="1" x14ac:dyDescent="0.25">
      <c r="A287" s="44">
        <f t="shared" si="173"/>
        <v>48.3</v>
      </c>
      <c r="B287" s="68" t="str">
        <f t="shared" si="178"/>
        <v>Poste 037</v>
      </c>
      <c r="C287" s="22" t="s">
        <v>132</v>
      </c>
      <c r="D287" s="23"/>
      <c r="E287" s="23"/>
      <c r="F287" s="18"/>
      <c r="G287" s="24" t="e">
        <f>VLOOKUP(F287,Complexité,2,FALSE)</f>
        <v>#N/A</v>
      </c>
      <c r="H287" s="50"/>
      <c r="I287" s="51"/>
      <c r="J287" s="51"/>
      <c r="K287" s="54">
        <v>48.300000000000004</v>
      </c>
      <c r="L287" s="86"/>
      <c r="M287" s="86"/>
      <c r="N287" s="51"/>
      <c r="O287" s="51"/>
      <c r="P287" s="51"/>
      <c r="Q287" s="51"/>
      <c r="R287" s="51"/>
      <c r="S287" s="51"/>
      <c r="T287" s="51"/>
      <c r="U287" s="51"/>
      <c r="V287" s="51"/>
      <c r="W287" s="51"/>
      <c r="X287" s="51"/>
      <c r="Y287" s="51"/>
      <c r="Z287" s="51"/>
      <c r="AA287" s="51"/>
      <c r="AB287" s="51"/>
      <c r="AC287" s="51"/>
      <c r="AD287" s="51"/>
      <c r="AE287" s="51"/>
      <c r="AF287" s="51"/>
      <c r="AG287" s="51"/>
      <c r="AH287" s="51"/>
      <c r="AI287" s="51"/>
      <c r="AJ287" s="51"/>
      <c r="AK287" s="51"/>
      <c r="AL287" s="51"/>
      <c r="AM287" s="51"/>
    </row>
    <row r="288" spans="1:39" outlineLevel="1" x14ac:dyDescent="0.3">
      <c r="A288" s="44">
        <f t="shared" si="173"/>
        <v>48.4</v>
      </c>
      <c r="B288" s="68" t="str">
        <f t="shared" si="178"/>
        <v>Poste 037</v>
      </c>
      <c r="C288" s="34"/>
      <c r="D288" s="26"/>
      <c r="E288" s="26"/>
      <c r="F288" s="26"/>
      <c r="G288" s="27" t="e">
        <f t="shared" ref="G288" si="194">SUM(G286:G287)</f>
        <v>#N/A</v>
      </c>
      <c r="H288" s="50"/>
      <c r="I288" s="51"/>
      <c r="J288" s="51"/>
      <c r="K288" s="54">
        <v>48.400000000000006</v>
      </c>
      <c r="L288" s="86"/>
      <c r="M288" s="86"/>
      <c r="N288" s="51"/>
      <c r="O288" s="51"/>
      <c r="P288" s="51"/>
      <c r="Q288" s="51"/>
      <c r="R288" s="51"/>
      <c r="S288" s="51"/>
      <c r="T288" s="51"/>
      <c r="U288" s="51"/>
      <c r="V288" s="51"/>
      <c r="W288" s="51"/>
      <c r="X288" s="51"/>
      <c r="Y288" s="51"/>
      <c r="Z288" s="51"/>
      <c r="AA288" s="51"/>
      <c r="AB288" s="51"/>
      <c r="AC288" s="51"/>
      <c r="AD288" s="51"/>
      <c r="AE288" s="51"/>
      <c r="AF288" s="51"/>
      <c r="AG288" s="51"/>
      <c r="AH288" s="51"/>
      <c r="AI288" s="51"/>
      <c r="AJ288" s="51"/>
      <c r="AK288" s="51"/>
      <c r="AL288" s="51"/>
      <c r="AM288" s="51"/>
    </row>
    <row r="289" spans="1:39" outlineLevel="1" x14ac:dyDescent="0.3">
      <c r="A289" s="44">
        <f t="shared" si="173"/>
        <v>48.5</v>
      </c>
      <c r="B289" s="68" t="str">
        <f t="shared" si="178"/>
        <v>Poste 037</v>
      </c>
      <c r="C289" s="34"/>
      <c r="D289" s="26"/>
      <c r="E289" s="26"/>
      <c r="F289" s="26"/>
      <c r="G289" s="26"/>
      <c r="H289" s="50"/>
      <c r="I289" s="51"/>
      <c r="J289" s="51"/>
      <c r="K289" s="54">
        <v>48.500000000000007</v>
      </c>
      <c r="L289" s="86"/>
      <c r="M289" s="86"/>
      <c r="N289" s="51"/>
      <c r="O289" s="51"/>
      <c r="P289" s="51"/>
      <c r="Q289" s="51"/>
      <c r="R289" s="51"/>
      <c r="S289" s="51"/>
      <c r="T289" s="51"/>
      <c r="U289" s="51"/>
      <c r="V289" s="51"/>
      <c r="W289" s="51"/>
      <c r="X289" s="51"/>
      <c r="Y289" s="51"/>
      <c r="Z289" s="51"/>
      <c r="AA289" s="51"/>
      <c r="AB289" s="51"/>
      <c r="AC289" s="51"/>
      <c r="AD289" s="51"/>
      <c r="AE289" s="51"/>
      <c r="AF289" s="51"/>
      <c r="AG289" s="51"/>
      <c r="AH289" s="51"/>
      <c r="AI289" s="51"/>
      <c r="AJ289" s="51"/>
      <c r="AK289" s="51"/>
      <c r="AL289" s="51"/>
      <c r="AM289" s="51"/>
    </row>
    <row r="290" spans="1:39" ht="23.25" x14ac:dyDescent="0.25">
      <c r="A290" s="44">
        <f t="shared" si="173"/>
        <v>49</v>
      </c>
      <c r="B290" s="68" t="str">
        <f t="shared" ref="B290" si="195">C290</f>
        <v>Poste 038</v>
      </c>
      <c r="C290" s="35" t="str">
        <f>VLOOKUP(A290,Source!$A:$B,2,FALSE)</f>
        <v>Poste 038</v>
      </c>
      <c r="D290" s="31"/>
      <c r="E290" s="31"/>
      <c r="F290" s="31"/>
      <c r="G290" s="31"/>
      <c r="H290" s="54" t="e">
        <f t="shared" ref="H290" si="196">SUM(G292:G293)</f>
        <v>#N/A</v>
      </c>
      <c r="I290" s="51"/>
      <c r="J290" s="51"/>
      <c r="K290" s="54">
        <v>49</v>
      </c>
      <c r="L290" s="86"/>
      <c r="M290" s="86"/>
      <c r="N290" s="51"/>
      <c r="O290" s="51"/>
      <c r="P290" s="51"/>
      <c r="Q290" s="51"/>
      <c r="R290" s="51"/>
      <c r="S290" s="51"/>
      <c r="T290" s="51"/>
      <c r="U290" s="51"/>
      <c r="V290" s="51"/>
      <c r="W290" s="51"/>
      <c r="X290" s="51"/>
      <c r="Y290" s="51"/>
      <c r="Z290" s="51"/>
      <c r="AA290" s="51"/>
      <c r="AB290" s="51"/>
      <c r="AC290" s="51"/>
      <c r="AD290" s="51"/>
      <c r="AE290" s="51"/>
      <c r="AF290" s="51"/>
      <c r="AG290" s="51"/>
      <c r="AH290" s="51"/>
      <c r="AI290" s="51"/>
      <c r="AJ290" s="51"/>
      <c r="AK290" s="51"/>
      <c r="AL290" s="51"/>
      <c r="AM290" s="51"/>
    </row>
    <row r="291" spans="1:39" outlineLevel="1" x14ac:dyDescent="0.25">
      <c r="A291" s="44">
        <f t="shared" si="173"/>
        <v>49.1</v>
      </c>
      <c r="B291" s="68" t="str">
        <f t="shared" ref="B291" si="197">B290</f>
        <v>Poste 038</v>
      </c>
      <c r="C291" s="19" t="s">
        <v>0</v>
      </c>
      <c r="D291" s="19"/>
      <c r="E291" s="19"/>
      <c r="F291" s="20" t="s">
        <v>1</v>
      </c>
      <c r="G291" s="21" t="s">
        <v>2</v>
      </c>
      <c r="H291" s="47"/>
      <c r="I291" s="51"/>
      <c r="J291" s="51"/>
      <c r="K291" s="54">
        <v>49.1</v>
      </c>
      <c r="L291" s="86"/>
      <c r="M291" s="86"/>
      <c r="N291" s="51"/>
      <c r="O291" s="51"/>
      <c r="P291" s="51"/>
      <c r="Q291" s="51"/>
      <c r="R291" s="51"/>
      <c r="S291" s="51"/>
      <c r="T291" s="51"/>
      <c r="U291" s="51"/>
      <c r="V291" s="51"/>
      <c r="W291" s="51"/>
      <c r="X291" s="51"/>
      <c r="Y291" s="51"/>
      <c r="Z291" s="51"/>
      <c r="AA291" s="51"/>
      <c r="AB291" s="51"/>
      <c r="AC291" s="51"/>
      <c r="AD291" s="51"/>
      <c r="AE291" s="51"/>
      <c r="AF291" s="51"/>
      <c r="AG291" s="51"/>
      <c r="AH291" s="51"/>
      <c r="AI291" s="51"/>
      <c r="AJ291" s="51"/>
      <c r="AK291" s="51"/>
      <c r="AL291" s="51"/>
      <c r="AM291" s="51"/>
    </row>
    <row r="292" spans="1:39" outlineLevel="1" x14ac:dyDescent="0.25">
      <c r="A292" s="44">
        <f t="shared" si="173"/>
        <v>49.2</v>
      </c>
      <c r="B292" s="68" t="str">
        <f t="shared" si="178"/>
        <v>Poste 038</v>
      </c>
      <c r="C292" s="22" t="s">
        <v>131</v>
      </c>
      <c r="D292" s="23"/>
      <c r="E292" s="23"/>
      <c r="F292" s="18"/>
      <c r="G292" s="24" t="e">
        <f>VLOOKUP(F292,Exposition,2,FALSE)</f>
        <v>#N/A</v>
      </c>
      <c r="H292" s="45"/>
      <c r="I292" s="51"/>
      <c r="J292" s="51"/>
      <c r="K292" s="54">
        <v>49.2</v>
      </c>
      <c r="L292" s="86"/>
      <c r="M292" s="86"/>
      <c r="N292" s="51"/>
      <c r="O292" s="51"/>
      <c r="P292" s="51"/>
      <c r="Q292" s="51"/>
      <c r="R292" s="51"/>
      <c r="S292" s="51"/>
      <c r="T292" s="51"/>
      <c r="U292" s="51"/>
      <c r="V292" s="51"/>
      <c r="W292" s="51"/>
      <c r="X292" s="51"/>
      <c r="Y292" s="51"/>
      <c r="Z292" s="51"/>
      <c r="AA292" s="51"/>
      <c r="AB292" s="51"/>
      <c r="AC292" s="51"/>
      <c r="AD292" s="51"/>
      <c r="AE292" s="51"/>
      <c r="AF292" s="51"/>
      <c r="AG292" s="51"/>
      <c r="AH292" s="51"/>
      <c r="AI292" s="51"/>
      <c r="AJ292" s="51"/>
      <c r="AK292" s="51"/>
      <c r="AL292" s="51"/>
      <c r="AM292" s="51"/>
    </row>
    <row r="293" spans="1:39" outlineLevel="1" x14ac:dyDescent="0.25">
      <c r="A293" s="44">
        <f t="shared" si="173"/>
        <v>49.3</v>
      </c>
      <c r="B293" s="68" t="str">
        <f t="shared" si="178"/>
        <v>Poste 038</v>
      </c>
      <c r="C293" s="22" t="s">
        <v>132</v>
      </c>
      <c r="D293" s="23"/>
      <c r="E293" s="23"/>
      <c r="F293" s="18"/>
      <c r="G293" s="24" t="e">
        <f>VLOOKUP(F293,Complexité,2,FALSE)</f>
        <v>#N/A</v>
      </c>
      <c r="H293" s="45"/>
      <c r="I293" s="51"/>
      <c r="J293" s="51"/>
      <c r="K293" s="54">
        <v>49.300000000000004</v>
      </c>
      <c r="L293" s="86"/>
      <c r="M293" s="86"/>
      <c r="N293" s="51"/>
      <c r="O293" s="51"/>
      <c r="P293" s="51"/>
      <c r="Q293" s="51"/>
      <c r="R293" s="51"/>
      <c r="S293" s="51"/>
      <c r="T293" s="51"/>
      <c r="U293" s="51"/>
      <c r="V293" s="51"/>
      <c r="W293" s="51"/>
      <c r="X293" s="51"/>
      <c r="Y293" s="51"/>
      <c r="Z293" s="51"/>
      <c r="AA293" s="51"/>
      <c r="AB293" s="51"/>
      <c r="AC293" s="51"/>
      <c r="AD293" s="51"/>
      <c r="AE293" s="51"/>
      <c r="AF293" s="51"/>
      <c r="AG293" s="51"/>
      <c r="AH293" s="51"/>
      <c r="AI293" s="51"/>
      <c r="AJ293" s="51"/>
      <c r="AK293" s="51"/>
      <c r="AL293" s="51"/>
      <c r="AM293" s="51"/>
    </row>
    <row r="294" spans="1:39" outlineLevel="1" x14ac:dyDescent="0.3">
      <c r="A294" s="44">
        <f t="shared" si="173"/>
        <v>49.4</v>
      </c>
      <c r="B294" s="68" t="str">
        <f t="shared" si="178"/>
        <v>Poste 038</v>
      </c>
      <c r="C294" s="34"/>
      <c r="D294" s="26"/>
      <c r="E294" s="26"/>
      <c r="F294" s="26"/>
      <c r="G294" s="27" t="e">
        <f t="shared" ref="G294" si="198">SUM(G292:G293)</f>
        <v>#N/A</v>
      </c>
      <c r="H294" s="57"/>
      <c r="I294" s="51"/>
      <c r="J294" s="51"/>
      <c r="K294" s="54">
        <v>49.400000000000006</v>
      </c>
      <c r="L294" s="86"/>
      <c r="M294" s="86"/>
      <c r="N294" s="51"/>
      <c r="O294" s="51"/>
      <c r="P294" s="51"/>
      <c r="Q294" s="51"/>
      <c r="R294" s="51"/>
      <c r="S294" s="51"/>
      <c r="T294" s="51"/>
      <c r="U294" s="51"/>
      <c r="V294" s="51"/>
      <c r="W294" s="51"/>
      <c r="X294" s="51"/>
      <c r="Y294" s="51"/>
      <c r="Z294" s="51"/>
      <c r="AA294" s="51"/>
      <c r="AB294" s="51"/>
      <c r="AC294" s="51"/>
      <c r="AD294" s="51"/>
      <c r="AE294" s="51"/>
      <c r="AF294" s="51"/>
      <c r="AG294" s="51"/>
      <c r="AH294" s="51"/>
      <c r="AI294" s="51"/>
      <c r="AJ294" s="51"/>
      <c r="AK294" s="51"/>
      <c r="AL294" s="51"/>
      <c r="AM294" s="51"/>
    </row>
    <row r="295" spans="1:39" outlineLevel="1" x14ac:dyDescent="0.3">
      <c r="A295" s="44">
        <f t="shared" si="173"/>
        <v>49.5</v>
      </c>
      <c r="B295" s="68" t="str">
        <f t="shared" si="178"/>
        <v>Poste 038</v>
      </c>
      <c r="C295" s="34"/>
      <c r="D295" s="26"/>
      <c r="E295" s="26"/>
      <c r="F295" s="26"/>
      <c r="G295" s="26"/>
      <c r="H295" s="57"/>
      <c r="I295" s="51"/>
      <c r="J295" s="51"/>
      <c r="K295" s="54">
        <v>49.500000000000007</v>
      </c>
      <c r="L295" s="86"/>
      <c r="M295" s="86"/>
      <c r="N295" s="51"/>
      <c r="O295" s="51"/>
      <c r="P295" s="51"/>
      <c r="Q295" s="51"/>
      <c r="R295" s="51"/>
      <c r="S295" s="51"/>
      <c r="T295" s="51"/>
      <c r="U295" s="51"/>
      <c r="V295" s="51"/>
      <c r="W295" s="51"/>
      <c r="X295" s="51"/>
      <c r="Y295" s="51"/>
      <c r="Z295" s="51"/>
      <c r="AA295" s="51"/>
      <c r="AB295" s="51"/>
      <c r="AC295" s="51"/>
      <c r="AD295" s="51"/>
      <c r="AE295" s="51"/>
      <c r="AF295" s="51"/>
      <c r="AG295" s="51"/>
      <c r="AH295" s="51"/>
      <c r="AI295" s="51"/>
      <c r="AJ295" s="51"/>
      <c r="AK295" s="51"/>
      <c r="AL295" s="51"/>
      <c r="AM295" s="51"/>
    </row>
    <row r="296" spans="1:39" ht="23.25" x14ac:dyDescent="0.25">
      <c r="A296" s="44">
        <f t="shared" si="173"/>
        <v>50</v>
      </c>
      <c r="B296" s="68" t="str">
        <f t="shared" ref="B296" si="199">C296</f>
        <v>Poste 039</v>
      </c>
      <c r="C296" s="35" t="str">
        <f>VLOOKUP(A296,Source!$A:$B,2,FALSE)</f>
        <v>Poste 039</v>
      </c>
      <c r="D296" s="31"/>
      <c r="E296" s="31"/>
      <c r="F296" s="31"/>
      <c r="G296" s="31"/>
      <c r="H296" s="57" t="e">
        <f t="shared" ref="H296" si="200">SUM(G298:G299)</f>
        <v>#N/A</v>
      </c>
      <c r="I296" s="51"/>
      <c r="J296" s="51"/>
      <c r="K296" s="54">
        <v>50</v>
      </c>
      <c r="L296" s="86"/>
      <c r="M296" s="86"/>
      <c r="N296" s="51"/>
      <c r="O296" s="51"/>
      <c r="P296" s="51"/>
      <c r="Q296" s="51"/>
      <c r="R296" s="51"/>
      <c r="S296" s="51"/>
      <c r="T296" s="51"/>
      <c r="U296" s="51"/>
      <c r="V296" s="51"/>
      <c r="W296" s="51"/>
      <c r="X296" s="51"/>
      <c r="Y296" s="51"/>
      <c r="Z296" s="51"/>
      <c r="AA296" s="51"/>
      <c r="AB296" s="51"/>
      <c r="AC296" s="51"/>
      <c r="AD296" s="51"/>
      <c r="AE296" s="51"/>
      <c r="AF296" s="51"/>
      <c r="AG296" s="51"/>
      <c r="AH296" s="51"/>
      <c r="AI296" s="51"/>
      <c r="AJ296" s="51"/>
      <c r="AK296" s="51"/>
      <c r="AL296" s="51"/>
      <c r="AM296" s="51"/>
    </row>
    <row r="297" spans="1:39" outlineLevel="1" x14ac:dyDescent="0.25">
      <c r="A297" s="44">
        <f t="shared" si="173"/>
        <v>50.1</v>
      </c>
      <c r="B297" s="68" t="str">
        <f t="shared" ref="B297" si="201">B296</f>
        <v>Poste 039</v>
      </c>
      <c r="C297" s="19" t="s">
        <v>0</v>
      </c>
      <c r="D297" s="19"/>
      <c r="E297" s="19"/>
      <c r="F297" s="20" t="s">
        <v>1</v>
      </c>
      <c r="G297" s="21" t="s">
        <v>2</v>
      </c>
      <c r="H297" s="57"/>
      <c r="I297" s="51"/>
      <c r="J297" s="51"/>
      <c r="K297" s="54">
        <v>50.1</v>
      </c>
      <c r="L297" s="86"/>
      <c r="M297" s="86"/>
      <c r="N297" s="51"/>
      <c r="O297" s="51"/>
      <c r="P297" s="51"/>
      <c r="Q297" s="51"/>
      <c r="R297" s="51"/>
      <c r="S297" s="51"/>
      <c r="T297" s="51"/>
      <c r="U297" s="51"/>
      <c r="V297" s="51"/>
      <c r="W297" s="51"/>
      <c r="X297" s="51"/>
      <c r="Y297" s="51"/>
      <c r="Z297" s="51"/>
      <c r="AA297" s="51"/>
      <c r="AB297" s="51"/>
      <c r="AC297" s="51"/>
      <c r="AD297" s="51"/>
      <c r="AE297" s="51"/>
      <c r="AF297" s="51"/>
      <c r="AG297" s="51"/>
      <c r="AH297" s="51"/>
      <c r="AI297" s="51"/>
      <c r="AJ297" s="51"/>
      <c r="AK297" s="51"/>
      <c r="AL297" s="51"/>
      <c r="AM297" s="51"/>
    </row>
    <row r="298" spans="1:39" outlineLevel="1" x14ac:dyDescent="0.25">
      <c r="A298" s="44">
        <f t="shared" si="173"/>
        <v>50.2</v>
      </c>
      <c r="B298" s="68" t="str">
        <f t="shared" si="178"/>
        <v>Poste 039</v>
      </c>
      <c r="C298" s="22" t="s">
        <v>131</v>
      </c>
      <c r="D298" s="23"/>
      <c r="E298" s="23"/>
      <c r="F298" s="18"/>
      <c r="G298" s="24" t="e">
        <f>VLOOKUP(F298,Exposition,2,FALSE)</f>
        <v>#N/A</v>
      </c>
      <c r="H298" s="57"/>
      <c r="I298" s="51"/>
      <c r="J298" s="51"/>
      <c r="K298" s="54">
        <v>50.2</v>
      </c>
      <c r="L298" s="86"/>
      <c r="M298" s="86"/>
      <c r="N298" s="51"/>
      <c r="O298" s="51"/>
      <c r="P298" s="51"/>
      <c r="Q298" s="51"/>
      <c r="R298" s="51"/>
      <c r="S298" s="51"/>
      <c r="T298" s="51"/>
      <c r="U298" s="51"/>
      <c r="V298" s="51"/>
      <c r="W298" s="51"/>
      <c r="X298" s="51"/>
      <c r="Y298" s="51"/>
      <c r="Z298" s="51"/>
      <c r="AA298" s="51"/>
      <c r="AB298" s="51"/>
      <c r="AC298" s="51"/>
      <c r="AD298" s="51"/>
      <c r="AE298" s="51"/>
      <c r="AF298" s="51"/>
      <c r="AG298" s="51"/>
      <c r="AH298" s="51"/>
      <c r="AI298" s="51"/>
      <c r="AJ298" s="51"/>
      <c r="AK298" s="51"/>
      <c r="AL298" s="51"/>
      <c r="AM298" s="51"/>
    </row>
    <row r="299" spans="1:39" outlineLevel="1" x14ac:dyDescent="0.25">
      <c r="A299" s="44">
        <f t="shared" si="173"/>
        <v>50.3</v>
      </c>
      <c r="B299" s="68" t="str">
        <f t="shared" si="178"/>
        <v>Poste 039</v>
      </c>
      <c r="C299" s="22" t="s">
        <v>132</v>
      </c>
      <c r="D299" s="23"/>
      <c r="E299" s="23"/>
      <c r="F299" s="18"/>
      <c r="G299" s="24" t="e">
        <f>VLOOKUP(F299,Complexité,2,FALSE)</f>
        <v>#N/A</v>
      </c>
      <c r="H299" s="57"/>
      <c r="I299" s="51"/>
      <c r="J299" s="51"/>
      <c r="K299" s="54">
        <v>50.300000000000004</v>
      </c>
      <c r="L299" s="86"/>
      <c r="M299" s="86"/>
      <c r="N299" s="51"/>
      <c r="O299" s="51"/>
      <c r="P299" s="51"/>
      <c r="Q299" s="51"/>
      <c r="R299" s="51"/>
      <c r="S299" s="51"/>
      <c r="T299" s="51"/>
      <c r="U299" s="51"/>
      <c r="V299" s="51"/>
      <c r="W299" s="51"/>
      <c r="X299" s="51"/>
      <c r="Y299" s="51"/>
      <c r="Z299" s="51"/>
      <c r="AA299" s="51"/>
      <c r="AB299" s="51"/>
      <c r="AC299" s="51"/>
      <c r="AD299" s="51"/>
      <c r="AE299" s="51"/>
      <c r="AF299" s="51"/>
      <c r="AG299" s="51"/>
      <c r="AH299" s="51"/>
      <c r="AI299" s="51"/>
      <c r="AJ299" s="51"/>
      <c r="AK299" s="51"/>
      <c r="AL299" s="51"/>
      <c r="AM299" s="51"/>
    </row>
    <row r="300" spans="1:39" outlineLevel="1" x14ac:dyDescent="0.3">
      <c r="A300" s="44">
        <f t="shared" si="173"/>
        <v>50.4</v>
      </c>
      <c r="B300" s="68" t="str">
        <f t="shared" si="178"/>
        <v>Poste 039</v>
      </c>
      <c r="C300" s="34"/>
      <c r="D300" s="26"/>
      <c r="E300" s="26"/>
      <c r="F300" s="26"/>
      <c r="G300" s="27" t="e">
        <f t="shared" ref="G300" si="202">SUM(G298:G299)</f>
        <v>#N/A</v>
      </c>
      <c r="H300" s="57"/>
      <c r="I300" s="51"/>
      <c r="J300" s="51"/>
      <c r="K300" s="54">
        <v>50.400000000000006</v>
      </c>
      <c r="L300" s="86"/>
      <c r="M300" s="86"/>
      <c r="N300" s="51"/>
      <c r="O300" s="51"/>
      <c r="P300" s="51"/>
      <c r="Q300" s="51"/>
      <c r="R300" s="51"/>
      <c r="S300" s="51"/>
      <c r="T300" s="51"/>
      <c r="U300" s="51"/>
      <c r="V300" s="51"/>
      <c r="W300" s="51"/>
      <c r="X300" s="51"/>
      <c r="Y300" s="51"/>
      <c r="Z300" s="51"/>
      <c r="AA300" s="51"/>
      <c r="AB300" s="51"/>
      <c r="AC300" s="51"/>
      <c r="AD300" s="51"/>
      <c r="AE300" s="51"/>
      <c r="AF300" s="51"/>
      <c r="AG300" s="51"/>
      <c r="AH300" s="51"/>
      <c r="AI300" s="51"/>
      <c r="AJ300" s="51"/>
      <c r="AK300" s="51"/>
      <c r="AL300" s="51"/>
      <c r="AM300" s="51"/>
    </row>
    <row r="301" spans="1:39" outlineLevel="1" x14ac:dyDescent="0.3">
      <c r="A301" s="44">
        <f t="shared" si="173"/>
        <v>50.5</v>
      </c>
      <c r="B301" s="68" t="str">
        <f t="shared" si="178"/>
        <v>Poste 039</v>
      </c>
      <c r="C301" s="34"/>
      <c r="D301" s="26"/>
      <c r="E301" s="26"/>
      <c r="F301" s="26"/>
      <c r="G301" s="26"/>
      <c r="H301" s="57"/>
      <c r="I301" s="51"/>
      <c r="J301" s="51"/>
      <c r="K301" s="54">
        <v>50.500000000000007</v>
      </c>
      <c r="L301" s="86"/>
      <c r="M301" s="86"/>
      <c r="N301" s="51"/>
      <c r="O301" s="51"/>
      <c r="P301" s="51"/>
      <c r="Q301" s="51"/>
      <c r="R301" s="51"/>
      <c r="S301" s="51"/>
      <c r="T301" s="51"/>
      <c r="U301" s="51"/>
      <c r="V301" s="51"/>
      <c r="W301" s="51"/>
      <c r="X301" s="51"/>
      <c r="Y301" s="51"/>
      <c r="Z301" s="51"/>
      <c r="AA301" s="51"/>
      <c r="AB301" s="51"/>
      <c r="AC301" s="51"/>
      <c r="AD301" s="51"/>
      <c r="AE301" s="51"/>
      <c r="AF301" s="51"/>
      <c r="AG301" s="51"/>
      <c r="AH301" s="51"/>
      <c r="AI301" s="51"/>
      <c r="AJ301" s="51"/>
      <c r="AK301" s="51"/>
      <c r="AL301" s="51"/>
      <c r="AM301" s="51"/>
    </row>
    <row r="302" spans="1:39" ht="23.25" x14ac:dyDescent="0.25">
      <c r="A302" s="44">
        <f t="shared" si="173"/>
        <v>51</v>
      </c>
      <c r="B302" s="68" t="str">
        <f t="shared" ref="B302" si="203">C302</f>
        <v>Poste 040</v>
      </c>
      <c r="C302" s="35" t="str">
        <f>VLOOKUP(A302,Source!$A:$B,2,FALSE)</f>
        <v>Poste 040</v>
      </c>
      <c r="D302" s="31"/>
      <c r="E302" s="31"/>
      <c r="F302" s="31"/>
      <c r="G302" s="31"/>
      <c r="H302" s="57" t="e">
        <f t="shared" ref="H302" si="204">SUM(G304:G305)</f>
        <v>#N/A</v>
      </c>
      <c r="I302" s="51"/>
      <c r="J302" s="51"/>
      <c r="K302" s="54">
        <v>51</v>
      </c>
      <c r="L302" s="86"/>
      <c r="M302" s="86"/>
      <c r="N302" s="51"/>
      <c r="O302" s="51"/>
      <c r="P302" s="51"/>
      <c r="Q302" s="51"/>
      <c r="R302" s="51"/>
      <c r="S302" s="51"/>
      <c r="T302" s="51"/>
      <c r="U302" s="51"/>
      <c r="V302" s="51"/>
      <c r="W302" s="51"/>
      <c r="X302" s="51"/>
      <c r="Y302" s="51"/>
      <c r="Z302" s="51"/>
      <c r="AA302" s="51"/>
      <c r="AB302" s="51"/>
      <c r="AC302" s="51"/>
      <c r="AD302" s="51"/>
      <c r="AE302" s="51"/>
      <c r="AF302" s="51"/>
      <c r="AG302" s="51"/>
      <c r="AH302" s="51"/>
      <c r="AI302" s="51"/>
      <c r="AJ302" s="51"/>
      <c r="AK302" s="51"/>
      <c r="AL302" s="51"/>
      <c r="AM302" s="51"/>
    </row>
    <row r="303" spans="1:39" x14ac:dyDescent="0.25">
      <c r="A303" s="44">
        <f t="shared" si="173"/>
        <v>51.1</v>
      </c>
      <c r="B303" s="68" t="str">
        <f t="shared" ref="B303" si="205">B302</f>
        <v>Poste 040</v>
      </c>
      <c r="C303" s="19" t="s">
        <v>0</v>
      </c>
      <c r="D303" s="19"/>
      <c r="E303" s="19"/>
      <c r="F303" s="20" t="s">
        <v>1</v>
      </c>
      <c r="G303" s="21" t="s">
        <v>2</v>
      </c>
      <c r="H303" s="57"/>
      <c r="I303" s="51"/>
      <c r="J303" s="51"/>
      <c r="K303" s="54">
        <v>51.1</v>
      </c>
      <c r="L303" s="86"/>
      <c r="M303" s="86"/>
      <c r="N303" s="51"/>
      <c r="O303" s="51"/>
      <c r="P303" s="51"/>
      <c r="Q303" s="51"/>
      <c r="R303" s="51"/>
      <c r="S303" s="51"/>
      <c r="T303" s="51"/>
      <c r="U303" s="51"/>
      <c r="V303" s="51"/>
      <c r="W303" s="51"/>
      <c r="X303" s="51"/>
      <c r="Y303" s="51"/>
      <c r="Z303" s="51"/>
      <c r="AA303" s="51"/>
      <c r="AB303" s="51"/>
      <c r="AC303" s="51"/>
      <c r="AD303" s="51"/>
      <c r="AE303" s="51"/>
      <c r="AF303" s="51"/>
      <c r="AG303" s="51"/>
      <c r="AH303" s="51"/>
      <c r="AI303" s="51"/>
      <c r="AJ303" s="51"/>
      <c r="AK303" s="51"/>
      <c r="AL303" s="51"/>
      <c r="AM303" s="51"/>
    </row>
    <row r="304" spans="1:39" x14ac:dyDescent="0.25">
      <c r="A304" s="44">
        <f t="shared" si="173"/>
        <v>51.2</v>
      </c>
      <c r="B304" s="68" t="str">
        <f t="shared" si="178"/>
        <v>Poste 040</v>
      </c>
      <c r="C304" s="22" t="s">
        <v>131</v>
      </c>
      <c r="D304" s="23"/>
      <c r="E304" s="23"/>
      <c r="F304" s="18"/>
      <c r="G304" s="24" t="e">
        <f>VLOOKUP(F304,Exposition,2,FALSE)</f>
        <v>#N/A</v>
      </c>
      <c r="H304" s="57"/>
      <c r="I304" s="51"/>
      <c r="J304" s="51"/>
      <c r="K304" s="54">
        <v>51.2</v>
      </c>
      <c r="L304" s="86"/>
      <c r="M304" s="86"/>
      <c r="N304" s="51"/>
      <c r="O304" s="51"/>
      <c r="P304" s="51"/>
      <c r="Q304" s="51"/>
      <c r="R304" s="51"/>
      <c r="S304" s="51"/>
      <c r="T304" s="51"/>
      <c r="U304" s="51"/>
      <c r="V304" s="51"/>
      <c r="W304" s="51"/>
      <c r="X304" s="51"/>
      <c r="Y304" s="51"/>
      <c r="Z304" s="51"/>
      <c r="AA304" s="51"/>
      <c r="AB304" s="51"/>
      <c r="AC304" s="51"/>
      <c r="AD304" s="51"/>
      <c r="AE304" s="51"/>
      <c r="AF304" s="51"/>
      <c r="AG304" s="51"/>
      <c r="AH304" s="51"/>
      <c r="AI304" s="51"/>
      <c r="AJ304" s="51"/>
      <c r="AK304" s="51"/>
      <c r="AL304" s="51"/>
      <c r="AM304" s="51"/>
    </row>
    <row r="305" spans="1:39" x14ac:dyDescent="0.25">
      <c r="A305" s="44">
        <f t="shared" si="173"/>
        <v>51.3</v>
      </c>
      <c r="B305" s="68" t="str">
        <f t="shared" si="178"/>
        <v>Poste 040</v>
      </c>
      <c r="C305" s="22" t="s">
        <v>132</v>
      </c>
      <c r="D305" s="23"/>
      <c r="E305" s="23"/>
      <c r="F305" s="18"/>
      <c r="G305" s="24" t="e">
        <f>VLOOKUP(F305,Complexité,2,FALSE)</f>
        <v>#N/A</v>
      </c>
      <c r="H305" s="50"/>
      <c r="I305" s="51"/>
      <c r="J305" s="51"/>
      <c r="K305" s="54">
        <v>51.300000000000004</v>
      </c>
      <c r="L305" s="86"/>
      <c r="M305" s="86"/>
      <c r="N305" s="51"/>
      <c r="O305" s="51"/>
      <c r="P305" s="51"/>
      <c r="Q305" s="51"/>
      <c r="R305" s="51"/>
      <c r="S305" s="51"/>
      <c r="T305" s="51"/>
      <c r="U305" s="51"/>
      <c r="V305" s="51"/>
      <c r="W305" s="51"/>
      <c r="X305" s="51"/>
      <c r="Y305" s="51"/>
      <c r="Z305" s="51"/>
      <c r="AA305" s="51"/>
      <c r="AB305" s="51"/>
      <c r="AC305" s="51"/>
      <c r="AD305" s="51"/>
      <c r="AE305" s="51"/>
      <c r="AF305" s="51"/>
      <c r="AG305" s="51"/>
      <c r="AH305" s="51"/>
      <c r="AI305" s="51"/>
      <c r="AJ305" s="51"/>
      <c r="AK305" s="51"/>
      <c r="AL305" s="51"/>
      <c r="AM305" s="51"/>
    </row>
    <row r="306" spans="1:39" x14ac:dyDescent="0.3">
      <c r="A306" s="44">
        <f t="shared" si="173"/>
        <v>51.4</v>
      </c>
      <c r="B306" s="68" t="str">
        <f t="shared" si="178"/>
        <v>Poste 040</v>
      </c>
      <c r="C306" s="34"/>
      <c r="D306" s="26"/>
      <c r="E306" s="26"/>
      <c r="F306" s="26"/>
      <c r="G306" s="27" t="e">
        <f t="shared" ref="G306" si="206">SUM(G304:G305)</f>
        <v>#N/A</v>
      </c>
      <c r="H306" s="50"/>
      <c r="I306" s="51"/>
      <c r="J306" s="51"/>
      <c r="K306" s="54">
        <v>51.400000000000006</v>
      </c>
      <c r="L306" s="86"/>
      <c r="M306" s="86"/>
      <c r="N306" s="51"/>
      <c r="O306" s="51"/>
      <c r="P306" s="51"/>
      <c r="Q306" s="51"/>
      <c r="R306" s="51"/>
      <c r="S306" s="51"/>
      <c r="T306" s="51"/>
      <c r="U306" s="51"/>
      <c r="V306" s="51"/>
      <c r="W306" s="51"/>
      <c r="X306" s="51"/>
      <c r="Y306" s="51"/>
      <c r="Z306" s="51"/>
      <c r="AA306" s="51"/>
      <c r="AB306" s="51"/>
      <c r="AC306" s="51"/>
      <c r="AD306" s="51"/>
      <c r="AE306" s="51"/>
      <c r="AF306" s="51"/>
      <c r="AG306" s="51"/>
      <c r="AH306" s="51"/>
      <c r="AI306" s="51"/>
      <c r="AJ306" s="51"/>
      <c r="AK306" s="51"/>
      <c r="AL306" s="51"/>
      <c r="AM306" s="51"/>
    </row>
    <row r="307" spans="1:39" x14ac:dyDescent="0.3">
      <c r="A307" s="44">
        <f t="shared" si="173"/>
        <v>51.5</v>
      </c>
      <c r="B307" s="68" t="str">
        <f t="shared" si="178"/>
        <v>Poste 040</v>
      </c>
      <c r="C307" s="34"/>
      <c r="D307" s="26"/>
      <c r="E307" s="26"/>
      <c r="F307" s="26"/>
      <c r="G307" s="26"/>
      <c r="H307" s="50"/>
      <c r="I307" s="51"/>
      <c r="J307" s="51"/>
      <c r="K307" s="54">
        <v>51.500000000000007</v>
      </c>
      <c r="L307" s="86"/>
      <c r="M307" s="86"/>
      <c r="N307" s="51"/>
      <c r="O307" s="51"/>
      <c r="P307" s="51"/>
      <c r="Q307" s="51"/>
      <c r="R307" s="51"/>
      <c r="S307" s="51"/>
      <c r="T307" s="51"/>
      <c r="U307" s="51"/>
      <c r="V307" s="51"/>
      <c r="W307" s="51"/>
      <c r="X307" s="51"/>
      <c r="Y307" s="51"/>
      <c r="Z307" s="51"/>
      <c r="AA307" s="51"/>
      <c r="AB307" s="51"/>
      <c r="AC307" s="51"/>
      <c r="AD307" s="51"/>
      <c r="AE307" s="51"/>
      <c r="AF307" s="51"/>
      <c r="AG307" s="51"/>
      <c r="AH307" s="51"/>
      <c r="AI307" s="51"/>
      <c r="AJ307" s="51"/>
      <c r="AK307" s="51"/>
      <c r="AL307" s="51"/>
      <c r="AM307" s="51"/>
    </row>
    <row r="308" spans="1:39" ht="23.25" x14ac:dyDescent="0.25">
      <c r="A308" s="44">
        <f t="shared" si="173"/>
        <v>52</v>
      </c>
      <c r="B308" s="68" t="str">
        <f t="shared" ref="B308" si="207">C308</f>
        <v>Poste 041</v>
      </c>
      <c r="C308" s="35" t="str">
        <f>VLOOKUP(A308,Source!$A:$B,2,FALSE)</f>
        <v>Poste 041</v>
      </c>
      <c r="D308" s="31"/>
      <c r="E308" s="31"/>
      <c r="F308" s="31"/>
      <c r="G308" s="31"/>
      <c r="H308" s="54" t="e">
        <f t="shared" ref="H308" si="208">SUM(G310:G311)</f>
        <v>#N/A</v>
      </c>
      <c r="I308" s="51"/>
      <c r="J308" s="51"/>
      <c r="K308" s="54">
        <v>52</v>
      </c>
      <c r="L308" s="86"/>
      <c r="M308" s="86"/>
      <c r="N308" s="51"/>
      <c r="O308" s="51"/>
      <c r="P308" s="51"/>
      <c r="Q308" s="51"/>
      <c r="R308" s="51"/>
      <c r="S308" s="51"/>
      <c r="T308" s="51"/>
      <c r="U308" s="51"/>
      <c r="V308" s="51"/>
      <c r="W308" s="51"/>
      <c r="X308" s="51"/>
      <c r="Y308" s="51"/>
      <c r="Z308" s="51"/>
      <c r="AA308" s="51"/>
      <c r="AB308" s="51"/>
      <c r="AC308" s="51"/>
      <c r="AD308" s="51"/>
      <c r="AE308" s="51"/>
      <c r="AF308" s="51"/>
      <c r="AG308" s="51"/>
      <c r="AH308" s="51"/>
      <c r="AI308" s="51"/>
      <c r="AJ308" s="51"/>
      <c r="AK308" s="51"/>
      <c r="AL308" s="51"/>
      <c r="AM308" s="51"/>
    </row>
    <row r="309" spans="1:39" x14ac:dyDescent="0.25">
      <c r="A309" s="44">
        <f t="shared" si="173"/>
        <v>52.1</v>
      </c>
      <c r="B309" s="68" t="str">
        <f t="shared" ref="B309" si="209">B308</f>
        <v>Poste 041</v>
      </c>
      <c r="C309" s="19" t="s">
        <v>0</v>
      </c>
      <c r="D309" s="19"/>
      <c r="E309" s="19"/>
      <c r="F309" s="20" t="s">
        <v>1</v>
      </c>
      <c r="G309" s="21" t="s">
        <v>2</v>
      </c>
      <c r="H309" s="47"/>
      <c r="I309" s="51"/>
      <c r="J309" s="51"/>
      <c r="K309" s="54">
        <v>52.1</v>
      </c>
      <c r="L309" s="86"/>
      <c r="M309" s="86"/>
      <c r="N309" s="51"/>
      <c r="O309" s="51"/>
      <c r="P309" s="51"/>
      <c r="Q309" s="51"/>
      <c r="R309" s="51"/>
      <c r="S309" s="51"/>
      <c r="T309" s="51"/>
      <c r="U309" s="51"/>
      <c r="V309" s="51"/>
      <c r="W309" s="51"/>
      <c r="X309" s="51"/>
      <c r="Y309" s="51"/>
      <c r="Z309" s="51"/>
      <c r="AA309" s="51"/>
      <c r="AB309" s="51"/>
      <c r="AC309" s="51"/>
      <c r="AD309" s="51"/>
      <c r="AE309" s="51"/>
      <c r="AF309" s="51"/>
      <c r="AG309" s="51"/>
      <c r="AH309" s="51"/>
      <c r="AI309" s="51"/>
      <c r="AJ309" s="51"/>
      <c r="AK309" s="51"/>
      <c r="AL309" s="51"/>
      <c r="AM309" s="51"/>
    </row>
    <row r="310" spans="1:39" x14ac:dyDescent="0.25">
      <c r="A310" s="44">
        <f t="shared" si="173"/>
        <v>52.2</v>
      </c>
      <c r="B310" s="68" t="str">
        <f t="shared" si="178"/>
        <v>Poste 041</v>
      </c>
      <c r="C310" s="22" t="s">
        <v>131</v>
      </c>
      <c r="D310" s="23"/>
      <c r="E310" s="23"/>
      <c r="F310" s="18"/>
      <c r="G310" s="24" t="e">
        <f>VLOOKUP(F310,Exposition,2,FALSE)</f>
        <v>#N/A</v>
      </c>
      <c r="H310" s="45"/>
      <c r="I310" s="51"/>
      <c r="J310" s="51"/>
      <c r="K310" s="54">
        <v>52.2</v>
      </c>
      <c r="L310" s="86"/>
      <c r="M310" s="86"/>
      <c r="N310" s="51"/>
      <c r="O310" s="51"/>
      <c r="P310" s="51"/>
      <c r="Q310" s="51"/>
      <c r="R310" s="51"/>
      <c r="S310" s="51"/>
      <c r="T310" s="51"/>
      <c r="U310" s="51"/>
      <c r="V310" s="51"/>
      <c r="W310" s="51"/>
      <c r="X310" s="51"/>
      <c r="Y310" s="51"/>
      <c r="Z310" s="51"/>
      <c r="AA310" s="51"/>
      <c r="AB310" s="51"/>
      <c r="AC310" s="51"/>
      <c r="AD310" s="51"/>
      <c r="AE310" s="51"/>
      <c r="AF310" s="51"/>
      <c r="AG310" s="51"/>
      <c r="AH310" s="51"/>
      <c r="AI310" s="51"/>
      <c r="AJ310" s="51"/>
      <c r="AK310" s="51"/>
      <c r="AL310" s="51"/>
      <c r="AM310" s="51"/>
    </row>
    <row r="311" spans="1:39" x14ac:dyDescent="0.25">
      <c r="A311" s="44">
        <f t="shared" si="173"/>
        <v>52.3</v>
      </c>
      <c r="B311" s="68" t="str">
        <f t="shared" si="178"/>
        <v>Poste 041</v>
      </c>
      <c r="C311" s="22" t="s">
        <v>132</v>
      </c>
      <c r="D311" s="23"/>
      <c r="E311" s="23"/>
      <c r="F311" s="18"/>
      <c r="G311" s="24" t="e">
        <f>VLOOKUP(F311,Complexité,2,FALSE)</f>
        <v>#N/A</v>
      </c>
      <c r="H311" s="45"/>
      <c r="I311" s="51"/>
      <c r="J311" s="51"/>
      <c r="K311" s="54">
        <v>52.300000000000004</v>
      </c>
      <c r="L311" s="86"/>
      <c r="M311" s="86"/>
      <c r="N311" s="51"/>
      <c r="O311" s="51"/>
      <c r="P311" s="51"/>
      <c r="Q311" s="51"/>
      <c r="R311" s="51"/>
      <c r="S311" s="51"/>
      <c r="T311" s="51"/>
      <c r="U311" s="51"/>
      <c r="V311" s="51"/>
      <c r="W311" s="51"/>
      <c r="X311" s="51"/>
      <c r="Y311" s="51"/>
      <c r="Z311" s="51"/>
      <c r="AA311" s="51"/>
      <c r="AB311" s="51"/>
      <c r="AC311" s="51"/>
      <c r="AD311" s="51"/>
      <c r="AE311" s="51"/>
      <c r="AF311" s="51"/>
      <c r="AG311" s="51"/>
      <c r="AH311" s="51"/>
      <c r="AI311" s="51"/>
      <c r="AJ311" s="51"/>
      <c r="AK311" s="51"/>
      <c r="AL311" s="51"/>
      <c r="AM311" s="51"/>
    </row>
    <row r="312" spans="1:39" x14ac:dyDescent="0.3">
      <c r="A312" s="44">
        <f t="shared" si="173"/>
        <v>52.4</v>
      </c>
      <c r="B312" s="68" t="str">
        <f t="shared" si="178"/>
        <v>Poste 041</v>
      </c>
      <c r="C312" s="34"/>
      <c r="D312" s="26"/>
      <c r="E312" s="26"/>
      <c r="F312" s="26"/>
      <c r="G312" s="27" t="e">
        <f t="shared" ref="G312" si="210">SUM(G310:G311)</f>
        <v>#N/A</v>
      </c>
      <c r="H312" s="57"/>
      <c r="I312" s="51"/>
      <c r="J312" s="51"/>
      <c r="K312" s="54">
        <v>52.400000000000006</v>
      </c>
      <c r="L312" s="86"/>
      <c r="M312" s="86"/>
      <c r="N312" s="51"/>
      <c r="O312" s="51"/>
      <c r="P312" s="51"/>
      <c r="Q312" s="51"/>
      <c r="R312" s="51"/>
      <c r="S312" s="51"/>
      <c r="T312" s="51"/>
      <c r="U312" s="51"/>
      <c r="V312" s="51"/>
      <c r="W312" s="51"/>
      <c r="X312" s="51"/>
      <c r="Y312" s="51"/>
      <c r="Z312" s="51"/>
      <c r="AA312" s="51"/>
      <c r="AB312" s="51"/>
      <c r="AC312" s="51"/>
      <c r="AD312" s="51"/>
      <c r="AE312" s="51"/>
      <c r="AF312" s="51"/>
      <c r="AG312" s="51"/>
      <c r="AH312" s="51"/>
      <c r="AI312" s="51"/>
      <c r="AJ312" s="51"/>
      <c r="AK312" s="51"/>
      <c r="AL312" s="51"/>
      <c r="AM312" s="51"/>
    </row>
    <row r="313" spans="1:39" x14ac:dyDescent="0.3">
      <c r="A313" s="44">
        <f t="shared" si="173"/>
        <v>52.5</v>
      </c>
      <c r="B313" s="68" t="str">
        <f t="shared" si="178"/>
        <v>Poste 041</v>
      </c>
      <c r="C313" s="34"/>
      <c r="D313" s="26"/>
      <c r="E313" s="26"/>
      <c r="F313" s="26"/>
      <c r="G313" s="26"/>
      <c r="H313" s="57"/>
      <c r="I313" s="51"/>
      <c r="J313" s="51"/>
      <c r="K313" s="54">
        <v>52.500000000000007</v>
      </c>
      <c r="L313" s="86"/>
      <c r="M313" s="86"/>
      <c r="N313" s="51"/>
      <c r="O313" s="51"/>
      <c r="P313" s="51"/>
      <c r="Q313" s="51"/>
      <c r="R313" s="51"/>
      <c r="S313" s="51"/>
      <c r="T313" s="51"/>
      <c r="U313" s="51"/>
      <c r="V313" s="51"/>
      <c r="W313" s="51"/>
      <c r="X313" s="51"/>
      <c r="Y313" s="51"/>
      <c r="Z313" s="51"/>
      <c r="AA313" s="51"/>
      <c r="AB313" s="51"/>
      <c r="AC313" s="51"/>
      <c r="AD313" s="51"/>
      <c r="AE313" s="51"/>
      <c r="AF313" s="51"/>
      <c r="AG313" s="51"/>
      <c r="AH313" s="51"/>
      <c r="AI313" s="51"/>
      <c r="AJ313" s="51"/>
      <c r="AK313" s="51"/>
      <c r="AL313" s="51"/>
      <c r="AM313" s="51"/>
    </row>
    <row r="314" spans="1:39" ht="23.25" x14ac:dyDescent="0.25">
      <c r="A314" s="44">
        <f t="shared" si="173"/>
        <v>53</v>
      </c>
      <c r="B314" s="68" t="str">
        <f t="shared" ref="B314" si="211">C314</f>
        <v>Poste 042</v>
      </c>
      <c r="C314" s="35" t="str">
        <f>VLOOKUP(A314,Source!$A:$B,2,FALSE)</f>
        <v>Poste 042</v>
      </c>
      <c r="D314" s="31"/>
      <c r="E314" s="31"/>
      <c r="F314" s="31"/>
      <c r="G314" s="31"/>
      <c r="H314" s="57" t="e">
        <f t="shared" ref="H314" si="212">SUM(G316:G317)</f>
        <v>#N/A</v>
      </c>
      <c r="I314" s="51"/>
      <c r="J314" s="51"/>
      <c r="K314" s="54">
        <v>53</v>
      </c>
      <c r="L314" s="86"/>
      <c r="M314" s="86"/>
      <c r="N314" s="51"/>
      <c r="O314" s="51"/>
      <c r="P314" s="51"/>
      <c r="Q314" s="51"/>
      <c r="R314" s="51"/>
      <c r="S314" s="51"/>
      <c r="T314" s="51"/>
      <c r="U314" s="51"/>
      <c r="V314" s="51"/>
      <c r="W314" s="51"/>
      <c r="X314" s="51"/>
      <c r="Y314" s="51"/>
      <c r="Z314" s="51"/>
      <c r="AA314" s="51"/>
      <c r="AB314" s="51"/>
      <c r="AC314" s="51"/>
      <c r="AD314" s="51"/>
      <c r="AE314" s="51"/>
      <c r="AF314" s="51"/>
      <c r="AG314" s="51"/>
      <c r="AH314" s="51"/>
      <c r="AI314" s="51"/>
      <c r="AJ314" s="51"/>
      <c r="AK314" s="51"/>
      <c r="AL314" s="51"/>
      <c r="AM314" s="51"/>
    </row>
    <row r="315" spans="1:39" x14ac:dyDescent="0.25">
      <c r="A315" s="44">
        <f t="shared" si="173"/>
        <v>53.1</v>
      </c>
      <c r="B315" s="68" t="str">
        <f t="shared" ref="B315" si="213">B314</f>
        <v>Poste 042</v>
      </c>
      <c r="C315" s="19" t="s">
        <v>0</v>
      </c>
      <c r="D315" s="19"/>
      <c r="E315" s="19"/>
      <c r="F315" s="20" t="s">
        <v>1</v>
      </c>
      <c r="G315" s="21" t="s">
        <v>2</v>
      </c>
      <c r="H315" s="57"/>
      <c r="I315" s="51"/>
      <c r="J315" s="51"/>
      <c r="K315" s="54">
        <v>53.1</v>
      </c>
      <c r="L315" s="86"/>
      <c r="M315" s="86"/>
      <c r="N315" s="51"/>
      <c r="O315" s="51"/>
      <c r="P315" s="51"/>
      <c r="Q315" s="51"/>
      <c r="R315" s="51"/>
      <c r="S315" s="51"/>
      <c r="T315" s="51"/>
      <c r="U315" s="51"/>
      <c r="V315" s="51"/>
      <c r="W315" s="51"/>
      <c r="X315" s="51"/>
      <c r="Y315" s="51"/>
      <c r="Z315" s="51"/>
      <c r="AA315" s="51"/>
      <c r="AB315" s="51"/>
      <c r="AC315" s="51"/>
      <c r="AD315" s="51"/>
      <c r="AE315" s="51"/>
      <c r="AF315" s="51"/>
      <c r="AG315" s="51"/>
      <c r="AH315" s="51"/>
      <c r="AI315" s="51"/>
      <c r="AJ315" s="51"/>
      <c r="AK315" s="51"/>
      <c r="AL315" s="51"/>
      <c r="AM315" s="51"/>
    </row>
    <row r="316" spans="1:39" x14ac:dyDescent="0.25">
      <c r="A316" s="44">
        <f t="shared" si="173"/>
        <v>53.2</v>
      </c>
      <c r="B316" s="68" t="str">
        <f t="shared" si="178"/>
        <v>Poste 042</v>
      </c>
      <c r="C316" s="22" t="s">
        <v>131</v>
      </c>
      <c r="D316" s="23"/>
      <c r="E316" s="23"/>
      <c r="F316" s="18"/>
      <c r="G316" s="24" t="e">
        <f>VLOOKUP(F316,Exposition,2,FALSE)</f>
        <v>#N/A</v>
      </c>
      <c r="H316" s="57"/>
      <c r="I316" s="51"/>
      <c r="J316" s="51"/>
      <c r="K316" s="54">
        <v>53.2</v>
      </c>
      <c r="L316" s="86"/>
      <c r="M316" s="86"/>
      <c r="N316" s="51"/>
      <c r="O316" s="51"/>
      <c r="P316" s="51"/>
      <c r="Q316" s="51"/>
      <c r="R316" s="51"/>
      <c r="S316" s="51"/>
      <c r="T316" s="51"/>
      <c r="U316" s="51"/>
      <c r="V316" s="51"/>
      <c r="W316" s="51"/>
      <c r="X316" s="51"/>
      <c r="Y316" s="51"/>
      <c r="Z316" s="51"/>
      <c r="AA316" s="51"/>
      <c r="AB316" s="51"/>
      <c r="AC316" s="51"/>
      <c r="AD316" s="51"/>
      <c r="AE316" s="51"/>
      <c r="AF316" s="51"/>
      <c r="AG316" s="51"/>
      <c r="AH316" s="51"/>
      <c r="AI316" s="51"/>
      <c r="AJ316" s="51"/>
      <c r="AK316" s="51"/>
      <c r="AL316" s="51"/>
      <c r="AM316" s="51"/>
    </row>
    <row r="317" spans="1:39" x14ac:dyDescent="0.25">
      <c r="A317" s="44">
        <f t="shared" si="173"/>
        <v>53.3</v>
      </c>
      <c r="B317" s="68" t="str">
        <f t="shared" si="178"/>
        <v>Poste 042</v>
      </c>
      <c r="C317" s="22" t="s">
        <v>132</v>
      </c>
      <c r="D317" s="23"/>
      <c r="E317" s="23"/>
      <c r="F317" s="18"/>
      <c r="G317" s="24" t="e">
        <f>VLOOKUP(F317,Complexité,2,FALSE)</f>
        <v>#N/A</v>
      </c>
      <c r="H317" s="57"/>
      <c r="I317" s="51"/>
      <c r="J317" s="51"/>
      <c r="K317" s="54">
        <v>53.300000000000004</v>
      </c>
      <c r="L317" s="86"/>
      <c r="M317" s="86"/>
      <c r="N317" s="51"/>
      <c r="O317" s="51"/>
      <c r="P317" s="51"/>
      <c r="Q317" s="51"/>
      <c r="R317" s="51"/>
      <c r="S317" s="51"/>
      <c r="T317" s="51"/>
      <c r="U317" s="51"/>
      <c r="V317" s="51"/>
      <c r="W317" s="51"/>
      <c r="X317" s="51"/>
      <c r="Y317" s="51"/>
      <c r="Z317" s="51"/>
      <c r="AA317" s="51"/>
      <c r="AB317" s="51"/>
      <c r="AC317" s="51"/>
      <c r="AD317" s="51"/>
      <c r="AE317" s="51"/>
      <c r="AF317" s="51"/>
      <c r="AG317" s="51"/>
      <c r="AH317" s="51"/>
      <c r="AI317" s="51"/>
      <c r="AJ317" s="51"/>
      <c r="AK317" s="51"/>
      <c r="AL317" s="51"/>
      <c r="AM317" s="51"/>
    </row>
    <row r="318" spans="1:39" x14ac:dyDescent="0.3">
      <c r="A318" s="44">
        <f t="shared" si="173"/>
        <v>53.4</v>
      </c>
      <c r="B318" s="68" t="str">
        <f t="shared" si="178"/>
        <v>Poste 042</v>
      </c>
      <c r="C318" s="34"/>
      <c r="D318" s="26"/>
      <c r="E318" s="26"/>
      <c r="F318" s="26"/>
      <c r="G318" s="27" t="e">
        <f t="shared" ref="G318" si="214">SUM(G316:G317)</f>
        <v>#N/A</v>
      </c>
      <c r="H318" s="57"/>
      <c r="I318" s="51"/>
      <c r="J318" s="51"/>
      <c r="K318" s="54">
        <v>53.400000000000006</v>
      </c>
      <c r="L318" s="86"/>
      <c r="M318" s="86"/>
      <c r="N318" s="51"/>
      <c r="O318" s="51"/>
      <c r="P318" s="51"/>
      <c r="Q318" s="51"/>
      <c r="R318" s="51"/>
      <c r="S318" s="51"/>
      <c r="T318" s="51"/>
      <c r="U318" s="51"/>
      <c r="V318" s="51"/>
      <c r="W318" s="51"/>
      <c r="X318" s="51"/>
      <c r="Y318" s="51"/>
      <c r="Z318" s="51"/>
      <c r="AA318" s="51"/>
      <c r="AB318" s="51"/>
      <c r="AC318" s="51"/>
      <c r="AD318" s="51"/>
      <c r="AE318" s="51"/>
      <c r="AF318" s="51"/>
      <c r="AG318" s="51"/>
      <c r="AH318" s="51"/>
      <c r="AI318" s="51"/>
      <c r="AJ318" s="51"/>
      <c r="AK318" s="51"/>
      <c r="AL318" s="51"/>
      <c r="AM318" s="51"/>
    </row>
    <row r="319" spans="1:39" x14ac:dyDescent="0.3">
      <c r="A319" s="44">
        <f t="shared" si="173"/>
        <v>53.5</v>
      </c>
      <c r="B319" s="68" t="str">
        <f t="shared" si="178"/>
        <v>Poste 042</v>
      </c>
      <c r="C319" s="34"/>
      <c r="D319" s="26"/>
      <c r="E319" s="26"/>
      <c r="F319" s="26"/>
      <c r="G319" s="26"/>
      <c r="H319" s="57"/>
      <c r="I319" s="51"/>
      <c r="J319" s="51"/>
      <c r="K319" s="54">
        <v>53.500000000000007</v>
      </c>
      <c r="L319" s="86"/>
      <c r="M319" s="86"/>
      <c r="N319" s="51"/>
      <c r="O319" s="51"/>
      <c r="P319" s="51"/>
      <c r="Q319" s="51"/>
      <c r="R319" s="51"/>
      <c r="S319" s="51"/>
      <c r="T319" s="51"/>
      <c r="U319" s="51"/>
      <c r="V319" s="51"/>
      <c r="W319" s="51"/>
      <c r="X319" s="51"/>
      <c r="Y319" s="51"/>
      <c r="Z319" s="51"/>
      <c r="AA319" s="51"/>
      <c r="AB319" s="51"/>
      <c r="AC319" s="51"/>
      <c r="AD319" s="51"/>
      <c r="AE319" s="51"/>
      <c r="AF319" s="51"/>
      <c r="AG319" s="51"/>
      <c r="AH319" s="51"/>
      <c r="AI319" s="51"/>
      <c r="AJ319" s="51"/>
      <c r="AK319" s="51"/>
      <c r="AL319" s="51"/>
      <c r="AM319" s="51"/>
    </row>
    <row r="320" spans="1:39" ht="23.25" x14ac:dyDescent="0.25">
      <c r="A320" s="44">
        <f t="shared" si="173"/>
        <v>54</v>
      </c>
      <c r="B320" s="68" t="str">
        <f t="shared" ref="B320" si="215">C320</f>
        <v>Poste 043</v>
      </c>
      <c r="C320" s="35" t="str">
        <f>VLOOKUP(A320,Source!$A:$B,2,FALSE)</f>
        <v>Poste 043</v>
      </c>
      <c r="D320" s="31"/>
      <c r="E320" s="31"/>
      <c r="F320" s="31"/>
      <c r="G320" s="31"/>
      <c r="H320" s="57" t="e">
        <f t="shared" ref="H320" si="216">SUM(G322:G323)</f>
        <v>#N/A</v>
      </c>
      <c r="I320" s="51"/>
      <c r="J320" s="51"/>
      <c r="K320" s="54">
        <v>54</v>
      </c>
      <c r="L320" s="86"/>
      <c r="M320" s="86"/>
      <c r="N320" s="51"/>
      <c r="O320" s="51"/>
      <c r="P320" s="51"/>
      <c r="Q320" s="51"/>
      <c r="R320" s="51"/>
      <c r="S320" s="51"/>
      <c r="T320" s="51"/>
      <c r="U320" s="51"/>
      <c r="V320" s="51"/>
      <c r="W320" s="51"/>
      <c r="X320" s="51"/>
      <c r="Y320" s="51"/>
      <c r="Z320" s="51"/>
      <c r="AA320" s="51"/>
      <c r="AB320" s="51"/>
      <c r="AC320" s="51"/>
      <c r="AD320" s="51"/>
      <c r="AE320" s="51"/>
      <c r="AF320" s="51"/>
      <c r="AG320" s="51"/>
      <c r="AH320" s="51"/>
      <c r="AI320" s="51"/>
      <c r="AJ320" s="51"/>
      <c r="AK320" s="51"/>
      <c r="AL320" s="51"/>
      <c r="AM320" s="51"/>
    </row>
    <row r="321" spans="1:39" x14ac:dyDescent="0.25">
      <c r="A321" s="44">
        <f t="shared" si="173"/>
        <v>54.1</v>
      </c>
      <c r="B321" s="68" t="str">
        <f t="shared" ref="B321" si="217">B320</f>
        <v>Poste 043</v>
      </c>
      <c r="C321" s="19" t="s">
        <v>0</v>
      </c>
      <c r="D321" s="19"/>
      <c r="E321" s="19"/>
      <c r="F321" s="20" t="s">
        <v>1</v>
      </c>
      <c r="G321" s="21" t="s">
        <v>2</v>
      </c>
      <c r="H321" s="57"/>
      <c r="I321" s="51"/>
      <c r="J321" s="51"/>
      <c r="K321" s="54">
        <v>54.1</v>
      </c>
      <c r="L321" s="86"/>
      <c r="M321" s="86"/>
      <c r="N321" s="51"/>
      <c r="O321" s="51"/>
      <c r="P321" s="51"/>
      <c r="Q321" s="51"/>
      <c r="R321" s="51"/>
      <c r="S321" s="51"/>
      <c r="T321" s="51"/>
      <c r="U321" s="51"/>
      <c r="V321" s="51"/>
      <c r="W321" s="51"/>
      <c r="X321" s="51"/>
      <c r="Y321" s="51"/>
      <c r="Z321" s="51"/>
      <c r="AA321" s="51"/>
      <c r="AB321" s="51"/>
      <c r="AC321" s="51"/>
      <c r="AD321" s="51"/>
      <c r="AE321" s="51"/>
      <c r="AF321" s="51"/>
      <c r="AG321" s="51"/>
      <c r="AH321" s="51"/>
      <c r="AI321" s="51"/>
      <c r="AJ321" s="51"/>
      <c r="AK321" s="51"/>
      <c r="AL321" s="51"/>
      <c r="AM321" s="51"/>
    </row>
    <row r="322" spans="1:39" x14ac:dyDescent="0.25">
      <c r="A322" s="44">
        <f t="shared" si="173"/>
        <v>54.2</v>
      </c>
      <c r="B322" s="68" t="str">
        <f t="shared" si="178"/>
        <v>Poste 043</v>
      </c>
      <c r="C322" s="22" t="s">
        <v>131</v>
      </c>
      <c r="D322" s="23"/>
      <c r="E322" s="23"/>
      <c r="F322" s="18"/>
      <c r="G322" s="24" t="e">
        <f>VLOOKUP(F322,Exposition,2,FALSE)</f>
        <v>#N/A</v>
      </c>
      <c r="H322" s="57"/>
      <c r="I322" s="51"/>
      <c r="J322" s="51"/>
      <c r="K322" s="54">
        <v>54.2</v>
      </c>
      <c r="L322" s="86"/>
      <c r="M322" s="86"/>
      <c r="N322" s="51"/>
      <c r="O322" s="51"/>
      <c r="P322" s="51"/>
      <c r="Q322" s="51"/>
      <c r="R322" s="51"/>
      <c r="S322" s="51"/>
      <c r="T322" s="51"/>
      <c r="U322" s="51"/>
      <c r="V322" s="51"/>
      <c r="W322" s="51"/>
      <c r="X322" s="51"/>
      <c r="Y322" s="51"/>
      <c r="Z322" s="51"/>
      <c r="AA322" s="51"/>
      <c r="AB322" s="51"/>
      <c r="AC322" s="51"/>
      <c r="AD322" s="51"/>
      <c r="AE322" s="51"/>
      <c r="AF322" s="51"/>
      <c r="AG322" s="51"/>
      <c r="AH322" s="51"/>
      <c r="AI322" s="51"/>
      <c r="AJ322" s="51"/>
      <c r="AK322" s="51"/>
      <c r="AL322" s="51"/>
      <c r="AM322" s="51"/>
    </row>
    <row r="323" spans="1:39" x14ac:dyDescent="0.25">
      <c r="A323" s="44">
        <f t="shared" ref="A323:A386" si="218">_xlfn.NUMBERVALUE(K323)</f>
        <v>54.3</v>
      </c>
      <c r="B323" s="68" t="str">
        <f t="shared" si="178"/>
        <v>Poste 043</v>
      </c>
      <c r="C323" s="22" t="s">
        <v>132</v>
      </c>
      <c r="D323" s="23"/>
      <c r="E323" s="23"/>
      <c r="F323" s="18"/>
      <c r="G323" s="24" t="e">
        <f>VLOOKUP(F323,Complexité,2,FALSE)</f>
        <v>#N/A</v>
      </c>
      <c r="H323" s="50"/>
      <c r="I323" s="51"/>
      <c r="J323" s="51"/>
      <c r="K323" s="54">
        <v>54.300000000000004</v>
      </c>
      <c r="L323" s="86"/>
      <c r="M323" s="86"/>
      <c r="N323" s="51"/>
      <c r="O323" s="51"/>
      <c r="P323" s="51"/>
      <c r="Q323" s="51"/>
      <c r="R323" s="51"/>
      <c r="S323" s="51"/>
      <c r="T323" s="51"/>
      <c r="U323" s="51"/>
      <c r="V323" s="51"/>
      <c r="W323" s="51"/>
      <c r="X323" s="51"/>
      <c r="Y323" s="51"/>
      <c r="Z323" s="51"/>
      <c r="AA323" s="51"/>
      <c r="AB323" s="51"/>
      <c r="AC323" s="51"/>
      <c r="AD323" s="51"/>
      <c r="AE323" s="51"/>
      <c r="AF323" s="51"/>
      <c r="AG323" s="51"/>
      <c r="AH323" s="51"/>
      <c r="AI323" s="51"/>
      <c r="AJ323" s="51"/>
      <c r="AK323" s="51"/>
      <c r="AL323" s="51"/>
      <c r="AM323" s="51"/>
    </row>
    <row r="324" spans="1:39" x14ac:dyDescent="0.3">
      <c r="A324" s="44">
        <f t="shared" si="218"/>
        <v>54.4</v>
      </c>
      <c r="B324" s="68" t="str">
        <f t="shared" si="178"/>
        <v>Poste 043</v>
      </c>
      <c r="C324" s="34"/>
      <c r="D324" s="26"/>
      <c r="E324" s="26"/>
      <c r="F324" s="26"/>
      <c r="G324" s="27" t="e">
        <f t="shared" ref="G324" si="219">SUM(G322:G323)</f>
        <v>#N/A</v>
      </c>
      <c r="H324" s="50"/>
      <c r="I324" s="51"/>
      <c r="J324" s="51"/>
      <c r="K324" s="54">
        <v>54.400000000000006</v>
      </c>
      <c r="L324" s="86"/>
      <c r="M324" s="86"/>
      <c r="N324" s="51"/>
      <c r="O324" s="51"/>
      <c r="P324" s="51"/>
      <c r="Q324" s="51"/>
      <c r="R324" s="51"/>
      <c r="S324" s="51"/>
      <c r="T324" s="51"/>
      <c r="U324" s="51"/>
      <c r="V324" s="51"/>
      <c r="W324" s="51"/>
      <c r="X324" s="51"/>
      <c r="Y324" s="51"/>
      <c r="Z324" s="51"/>
      <c r="AA324" s="51"/>
      <c r="AB324" s="51"/>
      <c r="AC324" s="51"/>
      <c r="AD324" s="51"/>
      <c r="AE324" s="51"/>
      <c r="AF324" s="51"/>
      <c r="AG324" s="51"/>
      <c r="AH324" s="51"/>
      <c r="AI324" s="51"/>
      <c r="AJ324" s="51"/>
      <c r="AK324" s="51"/>
      <c r="AL324" s="51"/>
      <c r="AM324" s="51"/>
    </row>
    <row r="325" spans="1:39" x14ac:dyDescent="0.3">
      <c r="A325" s="44">
        <f t="shared" si="218"/>
        <v>54.5</v>
      </c>
      <c r="B325" s="68" t="str">
        <f t="shared" si="178"/>
        <v>Poste 043</v>
      </c>
      <c r="C325" s="34"/>
      <c r="D325" s="26"/>
      <c r="E325" s="26"/>
      <c r="F325" s="26"/>
      <c r="G325" s="26"/>
      <c r="H325" s="50"/>
      <c r="I325" s="51"/>
      <c r="J325" s="51"/>
      <c r="K325" s="54">
        <v>54.500000000000007</v>
      </c>
      <c r="L325" s="86"/>
      <c r="M325" s="86"/>
      <c r="N325" s="51"/>
      <c r="O325" s="51"/>
      <c r="P325" s="51"/>
      <c r="Q325" s="51"/>
      <c r="R325" s="51"/>
      <c r="S325" s="51"/>
      <c r="T325" s="51"/>
      <c r="U325" s="51"/>
      <c r="V325" s="51"/>
      <c r="W325" s="51"/>
      <c r="X325" s="51"/>
      <c r="Y325" s="51"/>
      <c r="Z325" s="51"/>
      <c r="AA325" s="51"/>
      <c r="AB325" s="51"/>
      <c r="AC325" s="51"/>
      <c r="AD325" s="51"/>
      <c r="AE325" s="51"/>
      <c r="AF325" s="51"/>
      <c r="AG325" s="51"/>
      <c r="AH325" s="51"/>
      <c r="AI325" s="51"/>
      <c r="AJ325" s="51"/>
      <c r="AK325" s="51"/>
      <c r="AL325" s="51"/>
      <c r="AM325" s="51"/>
    </row>
    <row r="326" spans="1:39" ht="23.25" x14ac:dyDescent="0.25">
      <c r="A326" s="44">
        <f t="shared" si="218"/>
        <v>55</v>
      </c>
      <c r="B326" s="68" t="str">
        <f t="shared" ref="B326" si="220">C326</f>
        <v>Poste 044</v>
      </c>
      <c r="C326" s="35" t="str">
        <f>VLOOKUP(A326,Source!$A:$B,2,FALSE)</f>
        <v>Poste 044</v>
      </c>
      <c r="D326" s="31"/>
      <c r="E326" s="31"/>
      <c r="F326" s="31"/>
      <c r="G326" s="31"/>
      <c r="H326" s="54" t="e">
        <f t="shared" ref="H326" si="221">SUM(G328:G329)</f>
        <v>#N/A</v>
      </c>
      <c r="I326" s="51"/>
      <c r="J326" s="51"/>
      <c r="K326" s="54">
        <v>55</v>
      </c>
      <c r="L326" s="86"/>
      <c r="M326" s="86"/>
      <c r="N326" s="51"/>
      <c r="O326" s="51"/>
      <c r="P326" s="51"/>
      <c r="Q326" s="51"/>
      <c r="R326" s="51"/>
      <c r="S326" s="51"/>
      <c r="T326" s="51"/>
      <c r="U326" s="51"/>
      <c r="V326" s="51"/>
      <c r="W326" s="51"/>
      <c r="X326" s="51"/>
      <c r="Y326" s="51"/>
      <c r="Z326" s="51"/>
      <c r="AA326" s="51"/>
      <c r="AB326" s="51"/>
      <c r="AC326" s="51"/>
      <c r="AD326" s="51"/>
      <c r="AE326" s="51"/>
      <c r="AF326" s="51"/>
      <c r="AG326" s="51"/>
      <c r="AH326" s="51"/>
      <c r="AI326" s="51"/>
      <c r="AJ326" s="51"/>
      <c r="AK326" s="51"/>
      <c r="AL326" s="51"/>
      <c r="AM326" s="51"/>
    </row>
    <row r="327" spans="1:39" x14ac:dyDescent="0.25">
      <c r="A327" s="44">
        <f t="shared" si="218"/>
        <v>55.1</v>
      </c>
      <c r="B327" s="68" t="str">
        <f t="shared" ref="B327" si="222">B326</f>
        <v>Poste 044</v>
      </c>
      <c r="C327" s="19" t="s">
        <v>0</v>
      </c>
      <c r="D327" s="19"/>
      <c r="E327" s="19"/>
      <c r="F327" s="20" t="s">
        <v>1</v>
      </c>
      <c r="G327" s="21" t="s">
        <v>2</v>
      </c>
      <c r="H327" s="47"/>
      <c r="I327" s="51"/>
      <c r="J327" s="51"/>
      <c r="K327" s="54">
        <v>55.1</v>
      </c>
      <c r="L327" s="86"/>
      <c r="M327" s="86"/>
      <c r="N327" s="51"/>
      <c r="O327" s="51"/>
      <c r="P327" s="51"/>
      <c r="Q327" s="51"/>
      <c r="R327" s="51"/>
      <c r="S327" s="51"/>
      <c r="T327" s="51"/>
      <c r="U327" s="51"/>
      <c r="V327" s="51"/>
      <c r="W327" s="51"/>
      <c r="X327" s="51"/>
      <c r="Y327" s="51"/>
      <c r="Z327" s="51"/>
      <c r="AA327" s="51"/>
      <c r="AB327" s="51"/>
      <c r="AC327" s="51"/>
      <c r="AD327" s="51"/>
      <c r="AE327" s="51"/>
      <c r="AF327" s="51"/>
      <c r="AG327" s="51"/>
      <c r="AH327" s="51"/>
      <c r="AI327" s="51"/>
      <c r="AJ327" s="51"/>
      <c r="AK327" s="51"/>
      <c r="AL327" s="51"/>
      <c r="AM327" s="51"/>
    </row>
    <row r="328" spans="1:39" x14ac:dyDescent="0.25">
      <c r="A328" s="44">
        <f t="shared" si="218"/>
        <v>55.2</v>
      </c>
      <c r="B328" s="68" t="str">
        <f t="shared" si="178"/>
        <v>Poste 044</v>
      </c>
      <c r="C328" s="22" t="s">
        <v>131</v>
      </c>
      <c r="D328" s="23"/>
      <c r="E328" s="23"/>
      <c r="F328" s="18"/>
      <c r="G328" s="24" t="e">
        <f>VLOOKUP(F328,Exposition,2,FALSE)</f>
        <v>#N/A</v>
      </c>
      <c r="H328" s="45"/>
      <c r="I328" s="51"/>
      <c r="J328" s="51"/>
      <c r="K328" s="54">
        <v>55.2</v>
      </c>
      <c r="L328" s="86"/>
      <c r="M328" s="86"/>
      <c r="N328" s="51"/>
      <c r="O328" s="51"/>
      <c r="P328" s="51"/>
      <c r="Q328" s="51"/>
      <c r="R328" s="51"/>
      <c r="S328" s="51"/>
      <c r="T328" s="51"/>
      <c r="U328" s="51"/>
      <c r="V328" s="51"/>
      <c r="W328" s="51"/>
      <c r="X328" s="51"/>
      <c r="Y328" s="51"/>
      <c r="Z328" s="51"/>
      <c r="AA328" s="51"/>
      <c r="AB328" s="51"/>
      <c r="AC328" s="51"/>
      <c r="AD328" s="51"/>
      <c r="AE328" s="51"/>
      <c r="AF328" s="51"/>
      <c r="AG328" s="51"/>
      <c r="AH328" s="51"/>
      <c r="AI328" s="51"/>
      <c r="AJ328" s="51"/>
      <c r="AK328" s="51"/>
      <c r="AL328" s="51"/>
      <c r="AM328" s="51"/>
    </row>
    <row r="329" spans="1:39" x14ac:dyDescent="0.25">
      <c r="A329" s="44">
        <f t="shared" si="218"/>
        <v>55.3</v>
      </c>
      <c r="B329" s="68" t="str">
        <f t="shared" ref="B329:B391" si="223">B328</f>
        <v>Poste 044</v>
      </c>
      <c r="C329" s="22" t="s">
        <v>132</v>
      </c>
      <c r="D329" s="23"/>
      <c r="E329" s="23"/>
      <c r="F329" s="18"/>
      <c r="G329" s="24" t="e">
        <f>VLOOKUP(F329,Complexité,2,FALSE)</f>
        <v>#N/A</v>
      </c>
      <c r="H329" s="45"/>
      <c r="I329" s="51"/>
      <c r="J329" s="51"/>
      <c r="K329" s="54">
        <v>55.300000000000004</v>
      </c>
      <c r="L329" s="86"/>
      <c r="M329" s="86"/>
      <c r="N329" s="51"/>
      <c r="O329" s="51"/>
      <c r="P329" s="51"/>
      <c r="Q329" s="51"/>
      <c r="R329" s="51"/>
      <c r="S329" s="51"/>
      <c r="T329" s="51"/>
      <c r="U329" s="51"/>
      <c r="V329" s="51"/>
      <c r="W329" s="51"/>
      <c r="X329" s="51"/>
      <c r="Y329" s="51"/>
      <c r="Z329" s="51"/>
      <c r="AA329" s="51"/>
      <c r="AB329" s="51"/>
      <c r="AC329" s="51"/>
      <c r="AD329" s="51"/>
      <c r="AE329" s="51"/>
      <c r="AF329" s="51"/>
      <c r="AG329" s="51"/>
      <c r="AH329" s="51"/>
      <c r="AI329" s="51"/>
      <c r="AJ329" s="51"/>
      <c r="AK329" s="51"/>
      <c r="AL329" s="51"/>
      <c r="AM329" s="51"/>
    </row>
    <row r="330" spans="1:39" x14ac:dyDescent="0.3">
      <c r="A330" s="44">
        <f t="shared" si="218"/>
        <v>55.4</v>
      </c>
      <c r="B330" s="68" t="str">
        <f t="shared" si="223"/>
        <v>Poste 044</v>
      </c>
      <c r="C330" s="34"/>
      <c r="D330" s="26"/>
      <c r="E330" s="26"/>
      <c r="F330" s="26"/>
      <c r="G330" s="27" t="e">
        <f t="shared" ref="G330" si="224">SUM(G328:G329)</f>
        <v>#N/A</v>
      </c>
      <c r="H330" s="57"/>
      <c r="I330" s="51"/>
      <c r="J330" s="51"/>
      <c r="K330" s="54">
        <v>55.400000000000006</v>
      </c>
      <c r="L330" s="86"/>
      <c r="M330" s="86"/>
      <c r="N330" s="51"/>
      <c r="O330" s="51"/>
      <c r="P330" s="51"/>
      <c r="Q330" s="51"/>
      <c r="R330" s="51"/>
      <c r="S330" s="51"/>
      <c r="T330" s="51"/>
      <c r="U330" s="51"/>
      <c r="V330" s="51"/>
      <c r="W330" s="51"/>
      <c r="X330" s="51"/>
      <c r="Y330" s="51"/>
      <c r="Z330" s="51"/>
      <c r="AA330" s="51"/>
      <c r="AB330" s="51"/>
      <c r="AC330" s="51"/>
      <c r="AD330" s="51"/>
      <c r="AE330" s="51"/>
      <c r="AF330" s="51"/>
      <c r="AG330" s="51"/>
      <c r="AH330" s="51"/>
      <c r="AI330" s="51"/>
      <c r="AJ330" s="51"/>
      <c r="AK330" s="51"/>
      <c r="AL330" s="51"/>
      <c r="AM330" s="51"/>
    </row>
    <row r="331" spans="1:39" x14ac:dyDescent="0.3">
      <c r="A331" s="44">
        <f t="shared" si="218"/>
        <v>55.5</v>
      </c>
      <c r="B331" s="68" t="str">
        <f t="shared" si="223"/>
        <v>Poste 044</v>
      </c>
      <c r="C331" s="34"/>
      <c r="D331" s="26"/>
      <c r="E331" s="26"/>
      <c r="F331" s="26"/>
      <c r="G331" s="26"/>
      <c r="H331" s="57"/>
      <c r="I331" s="51"/>
      <c r="J331" s="51"/>
      <c r="K331" s="54">
        <v>55.500000000000007</v>
      </c>
      <c r="L331" s="86"/>
      <c r="M331" s="86"/>
      <c r="N331" s="51"/>
      <c r="O331" s="51"/>
      <c r="P331" s="51"/>
      <c r="Q331" s="51"/>
      <c r="R331" s="51"/>
      <c r="S331" s="51"/>
      <c r="T331" s="51"/>
      <c r="U331" s="51"/>
      <c r="V331" s="51"/>
      <c r="W331" s="51"/>
      <c r="X331" s="51"/>
      <c r="Y331" s="51"/>
      <c r="Z331" s="51"/>
      <c r="AA331" s="51"/>
      <c r="AB331" s="51"/>
      <c r="AC331" s="51"/>
      <c r="AD331" s="51"/>
      <c r="AE331" s="51"/>
      <c r="AF331" s="51"/>
      <c r="AG331" s="51"/>
      <c r="AH331" s="51"/>
      <c r="AI331" s="51"/>
      <c r="AJ331" s="51"/>
      <c r="AK331" s="51"/>
      <c r="AL331" s="51"/>
      <c r="AM331" s="51"/>
    </row>
    <row r="332" spans="1:39" ht="23.25" x14ac:dyDescent="0.25">
      <c r="A332" s="44">
        <f t="shared" si="218"/>
        <v>56</v>
      </c>
      <c r="B332" s="68" t="str">
        <f t="shared" ref="B332" si="225">C332</f>
        <v>Poste 045</v>
      </c>
      <c r="C332" s="35" t="str">
        <f>VLOOKUP(A332,Source!$A:$B,2,FALSE)</f>
        <v>Poste 045</v>
      </c>
      <c r="D332" s="31"/>
      <c r="E332" s="31"/>
      <c r="F332" s="31"/>
      <c r="G332" s="31"/>
      <c r="H332" s="57" t="e">
        <f t="shared" ref="H332" si="226">SUM(G334:G335)</f>
        <v>#N/A</v>
      </c>
      <c r="I332" s="51"/>
      <c r="J332" s="51"/>
      <c r="K332" s="54">
        <v>56</v>
      </c>
      <c r="L332" s="86"/>
      <c r="M332" s="86"/>
      <c r="N332" s="51"/>
      <c r="O332" s="51"/>
      <c r="P332" s="51"/>
      <c r="Q332" s="51"/>
      <c r="R332" s="51"/>
      <c r="S332" s="51"/>
      <c r="T332" s="51"/>
      <c r="U332" s="51"/>
      <c r="V332" s="51"/>
      <c r="W332" s="51"/>
      <c r="X332" s="51"/>
      <c r="Y332" s="51"/>
      <c r="Z332" s="51"/>
      <c r="AA332" s="51"/>
      <c r="AB332" s="51"/>
      <c r="AC332" s="51"/>
      <c r="AD332" s="51"/>
      <c r="AE332" s="51"/>
      <c r="AF332" s="51"/>
      <c r="AG332" s="51"/>
      <c r="AH332" s="51"/>
      <c r="AI332" s="51"/>
      <c r="AJ332" s="51"/>
      <c r="AK332" s="51"/>
      <c r="AL332" s="51"/>
      <c r="AM332" s="51"/>
    </row>
    <row r="333" spans="1:39" x14ac:dyDescent="0.25">
      <c r="A333" s="44">
        <f t="shared" si="218"/>
        <v>56.1</v>
      </c>
      <c r="B333" s="68" t="str">
        <f t="shared" ref="B333" si="227">B332</f>
        <v>Poste 045</v>
      </c>
      <c r="C333" s="19" t="s">
        <v>0</v>
      </c>
      <c r="D333" s="19"/>
      <c r="E333" s="19"/>
      <c r="F333" s="20" t="s">
        <v>1</v>
      </c>
      <c r="G333" s="21" t="s">
        <v>2</v>
      </c>
      <c r="H333" s="57"/>
      <c r="I333" s="51"/>
      <c r="J333" s="51"/>
      <c r="K333" s="54">
        <v>56.1</v>
      </c>
      <c r="L333" s="86"/>
      <c r="M333" s="86"/>
      <c r="N333" s="51"/>
      <c r="O333" s="51"/>
      <c r="P333" s="51"/>
      <c r="Q333" s="51"/>
      <c r="R333" s="51"/>
      <c r="S333" s="51"/>
      <c r="T333" s="51"/>
      <c r="U333" s="51"/>
      <c r="V333" s="51"/>
      <c r="W333" s="51"/>
      <c r="X333" s="51"/>
      <c r="Y333" s="51"/>
      <c r="Z333" s="51"/>
      <c r="AA333" s="51"/>
      <c r="AB333" s="51"/>
      <c r="AC333" s="51"/>
      <c r="AD333" s="51"/>
      <c r="AE333" s="51"/>
      <c r="AF333" s="51"/>
      <c r="AG333" s="51"/>
      <c r="AH333" s="51"/>
      <c r="AI333" s="51"/>
      <c r="AJ333" s="51"/>
      <c r="AK333" s="51"/>
      <c r="AL333" s="51"/>
      <c r="AM333" s="51"/>
    </row>
    <row r="334" spans="1:39" x14ac:dyDescent="0.25">
      <c r="A334" s="44">
        <f t="shared" si="218"/>
        <v>56.2</v>
      </c>
      <c r="B334" s="68" t="str">
        <f t="shared" si="223"/>
        <v>Poste 045</v>
      </c>
      <c r="C334" s="22" t="s">
        <v>131</v>
      </c>
      <c r="D334" s="23"/>
      <c r="E334" s="23"/>
      <c r="F334" s="18"/>
      <c r="G334" s="24" t="e">
        <f>VLOOKUP(F334,Exposition,2,FALSE)</f>
        <v>#N/A</v>
      </c>
      <c r="H334" s="57"/>
      <c r="I334" s="51"/>
      <c r="J334" s="51"/>
      <c r="K334" s="54">
        <v>56.2</v>
      </c>
      <c r="L334" s="86"/>
      <c r="M334" s="86"/>
      <c r="N334" s="51"/>
      <c r="O334" s="51"/>
      <c r="P334" s="51"/>
      <c r="Q334" s="51"/>
      <c r="R334" s="51"/>
      <c r="S334" s="51"/>
      <c r="T334" s="51"/>
      <c r="U334" s="51"/>
      <c r="V334" s="51"/>
      <c r="W334" s="51"/>
      <c r="X334" s="51"/>
      <c r="Y334" s="51"/>
      <c r="Z334" s="51"/>
      <c r="AA334" s="51"/>
      <c r="AB334" s="51"/>
      <c r="AC334" s="51"/>
      <c r="AD334" s="51"/>
      <c r="AE334" s="51"/>
      <c r="AF334" s="51"/>
      <c r="AG334" s="51"/>
      <c r="AH334" s="51"/>
      <c r="AI334" s="51"/>
      <c r="AJ334" s="51"/>
      <c r="AK334" s="51"/>
      <c r="AL334" s="51"/>
      <c r="AM334" s="51"/>
    </row>
    <row r="335" spans="1:39" x14ac:dyDescent="0.25">
      <c r="A335" s="44">
        <f t="shared" si="218"/>
        <v>56.3</v>
      </c>
      <c r="B335" s="68" t="str">
        <f t="shared" si="223"/>
        <v>Poste 045</v>
      </c>
      <c r="C335" s="22" t="s">
        <v>132</v>
      </c>
      <c r="D335" s="23"/>
      <c r="E335" s="23"/>
      <c r="F335" s="18"/>
      <c r="G335" s="24" t="e">
        <f>VLOOKUP(F335,Complexité,2,FALSE)</f>
        <v>#N/A</v>
      </c>
      <c r="H335" s="57"/>
      <c r="I335" s="51"/>
      <c r="J335" s="51"/>
      <c r="K335" s="54">
        <v>56.300000000000004</v>
      </c>
      <c r="L335" s="86"/>
      <c r="M335" s="86"/>
      <c r="N335" s="51"/>
      <c r="O335" s="51"/>
      <c r="P335" s="51"/>
      <c r="Q335" s="51"/>
      <c r="R335" s="51"/>
      <c r="S335" s="51"/>
      <c r="T335" s="51"/>
      <c r="U335" s="51"/>
      <c r="V335" s="51"/>
      <c r="W335" s="51"/>
      <c r="X335" s="51"/>
      <c r="Y335" s="51"/>
      <c r="Z335" s="51"/>
      <c r="AA335" s="51"/>
      <c r="AB335" s="51"/>
      <c r="AC335" s="51"/>
      <c r="AD335" s="51"/>
      <c r="AE335" s="51"/>
      <c r="AF335" s="51"/>
      <c r="AG335" s="51"/>
      <c r="AH335" s="51"/>
      <c r="AI335" s="51"/>
      <c r="AJ335" s="51"/>
      <c r="AK335" s="51"/>
      <c r="AL335" s="51"/>
      <c r="AM335" s="51"/>
    </row>
    <row r="336" spans="1:39" x14ac:dyDescent="0.3">
      <c r="A336" s="44">
        <f t="shared" si="218"/>
        <v>56.4</v>
      </c>
      <c r="B336" s="68" t="str">
        <f t="shared" si="223"/>
        <v>Poste 045</v>
      </c>
      <c r="C336" s="34"/>
      <c r="D336" s="26"/>
      <c r="E336" s="26"/>
      <c r="F336" s="26"/>
      <c r="G336" s="27" t="e">
        <f t="shared" ref="G336" si="228">SUM(G334:G335)</f>
        <v>#N/A</v>
      </c>
      <c r="H336" s="57"/>
      <c r="I336" s="51"/>
      <c r="J336" s="51"/>
      <c r="K336" s="54">
        <v>56.400000000000006</v>
      </c>
      <c r="L336" s="86"/>
      <c r="M336" s="86"/>
      <c r="N336" s="51"/>
      <c r="O336" s="51"/>
      <c r="P336" s="51"/>
      <c r="Q336" s="51"/>
      <c r="R336" s="51"/>
      <c r="S336" s="51"/>
      <c r="T336" s="51"/>
      <c r="U336" s="51"/>
      <c r="V336" s="51"/>
      <c r="W336" s="51"/>
      <c r="X336" s="51"/>
      <c r="Y336" s="51"/>
      <c r="Z336" s="51"/>
      <c r="AA336" s="51"/>
      <c r="AB336" s="51"/>
      <c r="AC336" s="51"/>
      <c r="AD336" s="51"/>
      <c r="AE336" s="51"/>
      <c r="AF336" s="51"/>
      <c r="AG336" s="51"/>
      <c r="AH336" s="51"/>
      <c r="AI336" s="51"/>
      <c r="AJ336" s="51"/>
      <c r="AK336" s="51"/>
      <c r="AL336" s="51"/>
      <c r="AM336" s="51"/>
    </row>
    <row r="337" spans="1:39" x14ac:dyDescent="0.3">
      <c r="A337" s="44">
        <f t="shared" si="218"/>
        <v>56.5</v>
      </c>
      <c r="B337" s="68" t="str">
        <f t="shared" si="223"/>
        <v>Poste 045</v>
      </c>
      <c r="C337" s="34"/>
      <c r="D337" s="26"/>
      <c r="E337" s="26"/>
      <c r="F337" s="26"/>
      <c r="G337" s="26"/>
      <c r="H337" s="57"/>
      <c r="I337" s="51"/>
      <c r="J337" s="51"/>
      <c r="K337" s="54">
        <v>56.500000000000007</v>
      </c>
      <c r="L337" s="86"/>
      <c r="M337" s="86"/>
      <c r="N337" s="51"/>
      <c r="O337" s="51"/>
      <c r="P337" s="51"/>
      <c r="Q337" s="51"/>
      <c r="R337" s="51"/>
      <c r="S337" s="51"/>
      <c r="T337" s="51"/>
      <c r="U337" s="51"/>
      <c r="V337" s="51"/>
      <c r="W337" s="51"/>
      <c r="X337" s="51"/>
      <c r="Y337" s="51"/>
      <c r="Z337" s="51"/>
      <c r="AA337" s="51"/>
      <c r="AB337" s="51"/>
      <c r="AC337" s="51"/>
      <c r="AD337" s="51"/>
      <c r="AE337" s="51"/>
      <c r="AF337" s="51"/>
      <c r="AG337" s="51"/>
      <c r="AH337" s="51"/>
      <c r="AI337" s="51"/>
      <c r="AJ337" s="51"/>
      <c r="AK337" s="51"/>
      <c r="AL337" s="51"/>
      <c r="AM337" s="51"/>
    </row>
    <row r="338" spans="1:39" ht="23.25" x14ac:dyDescent="0.25">
      <c r="A338" s="44">
        <f t="shared" si="218"/>
        <v>57</v>
      </c>
      <c r="B338" s="68" t="str">
        <f t="shared" ref="B338" si="229">C338</f>
        <v>Poste 046</v>
      </c>
      <c r="C338" s="35" t="str">
        <f>VLOOKUP(A338,Source!$A:$B,2,FALSE)</f>
        <v>Poste 046</v>
      </c>
      <c r="D338" s="31"/>
      <c r="E338" s="31"/>
      <c r="F338" s="31"/>
      <c r="G338" s="31"/>
      <c r="H338" s="57" t="e">
        <f t="shared" ref="H338" si="230">SUM(G340:G341)</f>
        <v>#N/A</v>
      </c>
      <c r="I338" s="51"/>
      <c r="J338" s="51"/>
      <c r="K338" s="54">
        <v>57</v>
      </c>
      <c r="L338" s="86"/>
      <c r="M338" s="86"/>
      <c r="N338" s="51"/>
      <c r="O338" s="51"/>
      <c r="P338" s="51"/>
      <c r="Q338" s="51"/>
      <c r="R338" s="51"/>
      <c r="S338" s="51"/>
      <c r="T338" s="51"/>
      <c r="U338" s="51"/>
      <c r="V338" s="51"/>
      <c r="W338" s="51"/>
      <c r="X338" s="51"/>
      <c r="Y338" s="51"/>
      <c r="Z338" s="51"/>
      <c r="AA338" s="51"/>
      <c r="AB338" s="51"/>
      <c r="AC338" s="51"/>
      <c r="AD338" s="51"/>
      <c r="AE338" s="51"/>
      <c r="AF338" s="51"/>
      <c r="AG338" s="51"/>
      <c r="AH338" s="51"/>
      <c r="AI338" s="51"/>
      <c r="AJ338" s="51"/>
      <c r="AK338" s="51"/>
      <c r="AL338" s="51"/>
      <c r="AM338" s="51"/>
    </row>
    <row r="339" spans="1:39" x14ac:dyDescent="0.25">
      <c r="A339" s="44">
        <f t="shared" si="218"/>
        <v>57.1</v>
      </c>
      <c r="B339" s="68" t="str">
        <f t="shared" ref="B339" si="231">B338</f>
        <v>Poste 046</v>
      </c>
      <c r="C339" s="19" t="s">
        <v>0</v>
      </c>
      <c r="D339" s="19"/>
      <c r="E339" s="19"/>
      <c r="F339" s="20" t="s">
        <v>1</v>
      </c>
      <c r="G339" s="21" t="s">
        <v>2</v>
      </c>
      <c r="H339" s="57"/>
      <c r="I339" s="51"/>
      <c r="J339" s="51"/>
      <c r="K339" s="54">
        <v>57.1</v>
      </c>
      <c r="L339" s="86"/>
      <c r="M339" s="86"/>
      <c r="N339" s="51"/>
      <c r="O339" s="51"/>
      <c r="P339" s="51"/>
      <c r="Q339" s="51"/>
      <c r="R339" s="51"/>
      <c r="S339" s="51"/>
      <c r="T339" s="51"/>
      <c r="U339" s="51"/>
      <c r="V339" s="51"/>
      <c r="W339" s="51"/>
      <c r="X339" s="51"/>
      <c r="Y339" s="51"/>
      <c r="Z339" s="51"/>
      <c r="AA339" s="51"/>
      <c r="AB339" s="51"/>
      <c r="AC339" s="51"/>
      <c r="AD339" s="51"/>
      <c r="AE339" s="51"/>
      <c r="AF339" s="51"/>
      <c r="AG339" s="51"/>
      <c r="AH339" s="51"/>
      <c r="AI339" s="51"/>
      <c r="AJ339" s="51"/>
      <c r="AK339" s="51"/>
      <c r="AL339" s="51"/>
      <c r="AM339" s="51"/>
    </row>
    <row r="340" spans="1:39" x14ac:dyDescent="0.25">
      <c r="A340" s="44">
        <f t="shared" si="218"/>
        <v>57.2</v>
      </c>
      <c r="B340" s="68" t="str">
        <f t="shared" si="223"/>
        <v>Poste 046</v>
      </c>
      <c r="C340" s="22" t="s">
        <v>131</v>
      </c>
      <c r="D340" s="23"/>
      <c r="E340" s="23"/>
      <c r="F340" s="18"/>
      <c r="G340" s="24" t="e">
        <f>VLOOKUP(F340,Exposition,2,FALSE)</f>
        <v>#N/A</v>
      </c>
      <c r="H340" s="57"/>
      <c r="I340" s="51"/>
      <c r="J340" s="51"/>
      <c r="K340" s="54">
        <v>57.2</v>
      </c>
      <c r="L340" s="86"/>
      <c r="M340" s="86"/>
      <c r="N340" s="51"/>
      <c r="O340" s="51"/>
      <c r="P340" s="51"/>
      <c r="Q340" s="51"/>
      <c r="R340" s="51"/>
      <c r="S340" s="51"/>
      <c r="T340" s="51"/>
      <c r="U340" s="51"/>
      <c r="V340" s="51"/>
      <c r="W340" s="51"/>
      <c r="X340" s="51"/>
      <c r="Y340" s="51"/>
      <c r="Z340" s="51"/>
      <c r="AA340" s="51"/>
      <c r="AB340" s="51"/>
      <c r="AC340" s="51"/>
      <c r="AD340" s="51"/>
      <c r="AE340" s="51"/>
      <c r="AF340" s="51"/>
      <c r="AG340" s="51"/>
      <c r="AH340" s="51"/>
      <c r="AI340" s="51"/>
      <c r="AJ340" s="51"/>
      <c r="AK340" s="51"/>
      <c r="AL340" s="51"/>
      <c r="AM340" s="51"/>
    </row>
    <row r="341" spans="1:39" x14ac:dyDescent="0.25">
      <c r="A341" s="44">
        <f t="shared" si="218"/>
        <v>57.3</v>
      </c>
      <c r="B341" s="68" t="str">
        <f t="shared" si="223"/>
        <v>Poste 046</v>
      </c>
      <c r="C341" s="22" t="s">
        <v>132</v>
      </c>
      <c r="D341" s="23"/>
      <c r="E341" s="23"/>
      <c r="F341" s="18"/>
      <c r="G341" s="24" t="e">
        <f>VLOOKUP(F341,Complexité,2,FALSE)</f>
        <v>#N/A</v>
      </c>
      <c r="H341" s="50"/>
      <c r="I341" s="51"/>
      <c r="J341" s="51"/>
      <c r="K341" s="54">
        <v>57.300000000000004</v>
      </c>
      <c r="L341" s="86"/>
      <c r="M341" s="86"/>
      <c r="N341" s="51"/>
      <c r="O341" s="51"/>
      <c r="P341" s="51"/>
      <c r="Q341" s="51"/>
      <c r="R341" s="51"/>
      <c r="S341" s="51"/>
      <c r="T341" s="51"/>
      <c r="U341" s="51"/>
      <c r="V341" s="51"/>
      <c r="W341" s="51"/>
      <c r="X341" s="51"/>
      <c r="Y341" s="51"/>
      <c r="Z341" s="51"/>
      <c r="AA341" s="51"/>
      <c r="AB341" s="51"/>
      <c r="AC341" s="51"/>
      <c r="AD341" s="51"/>
      <c r="AE341" s="51"/>
      <c r="AF341" s="51"/>
      <c r="AG341" s="51"/>
      <c r="AH341" s="51"/>
      <c r="AI341" s="51"/>
      <c r="AJ341" s="51"/>
      <c r="AK341" s="51"/>
      <c r="AL341" s="51"/>
      <c r="AM341" s="51"/>
    </row>
    <row r="342" spans="1:39" x14ac:dyDescent="0.3">
      <c r="A342" s="44">
        <f t="shared" si="218"/>
        <v>57.4</v>
      </c>
      <c r="B342" s="68" t="str">
        <f t="shared" si="223"/>
        <v>Poste 046</v>
      </c>
      <c r="C342" s="34"/>
      <c r="D342" s="26"/>
      <c r="E342" s="26"/>
      <c r="F342" s="26"/>
      <c r="G342" s="27" t="e">
        <f t="shared" ref="G342" si="232">SUM(G340:G341)</f>
        <v>#N/A</v>
      </c>
      <c r="H342" s="50"/>
      <c r="I342" s="51"/>
      <c r="J342" s="51"/>
      <c r="K342" s="54">
        <v>57.400000000000006</v>
      </c>
      <c r="L342" s="86"/>
      <c r="M342" s="86"/>
      <c r="N342" s="51"/>
      <c r="O342" s="51"/>
      <c r="P342" s="51"/>
      <c r="Q342" s="51"/>
      <c r="R342" s="51"/>
      <c r="S342" s="51"/>
      <c r="T342" s="51"/>
      <c r="U342" s="51"/>
      <c r="V342" s="51"/>
      <c r="W342" s="51"/>
      <c r="X342" s="51"/>
      <c r="Y342" s="51"/>
      <c r="Z342" s="51"/>
      <c r="AA342" s="51"/>
      <c r="AB342" s="51"/>
      <c r="AC342" s="51"/>
      <c r="AD342" s="51"/>
      <c r="AE342" s="51"/>
      <c r="AF342" s="51"/>
      <c r="AG342" s="51"/>
      <c r="AH342" s="51"/>
      <c r="AI342" s="51"/>
      <c r="AJ342" s="51"/>
      <c r="AK342" s="51"/>
      <c r="AL342" s="51"/>
      <c r="AM342" s="51"/>
    </row>
    <row r="343" spans="1:39" x14ac:dyDescent="0.3">
      <c r="A343" s="44">
        <f t="shared" si="218"/>
        <v>57.5</v>
      </c>
      <c r="B343" s="68" t="str">
        <f t="shared" si="223"/>
        <v>Poste 046</v>
      </c>
      <c r="C343" s="34"/>
      <c r="D343" s="26"/>
      <c r="E343" s="26"/>
      <c r="F343" s="26"/>
      <c r="G343" s="26"/>
      <c r="H343" s="50"/>
      <c r="I343" s="51"/>
      <c r="J343" s="51"/>
      <c r="K343" s="54">
        <v>57.500000000000007</v>
      </c>
      <c r="L343" s="86"/>
      <c r="M343" s="86"/>
      <c r="N343" s="51"/>
      <c r="O343" s="51"/>
      <c r="P343" s="51"/>
      <c r="Q343" s="51"/>
      <c r="R343" s="51"/>
      <c r="S343" s="51"/>
      <c r="T343" s="51"/>
      <c r="U343" s="51"/>
      <c r="V343" s="51"/>
      <c r="W343" s="51"/>
      <c r="X343" s="51"/>
      <c r="Y343" s="51"/>
      <c r="Z343" s="51"/>
      <c r="AA343" s="51"/>
      <c r="AB343" s="51"/>
      <c r="AC343" s="51"/>
      <c r="AD343" s="51"/>
      <c r="AE343" s="51"/>
      <c r="AF343" s="51"/>
      <c r="AG343" s="51"/>
      <c r="AH343" s="51"/>
      <c r="AI343" s="51"/>
      <c r="AJ343" s="51"/>
      <c r="AK343" s="51"/>
      <c r="AL343" s="51"/>
      <c r="AM343" s="51"/>
    </row>
    <row r="344" spans="1:39" ht="23.25" x14ac:dyDescent="0.25">
      <c r="A344" s="44">
        <f t="shared" si="218"/>
        <v>58</v>
      </c>
      <c r="B344" s="68" t="str">
        <f t="shared" ref="B344" si="233">C344</f>
        <v>Poste 047</v>
      </c>
      <c r="C344" s="35" t="str">
        <f>VLOOKUP(A344,Source!$A:$B,2,FALSE)</f>
        <v>Poste 047</v>
      </c>
      <c r="D344" s="31"/>
      <c r="E344" s="31"/>
      <c r="F344" s="31"/>
      <c r="G344" s="31"/>
      <c r="H344" s="54" t="e">
        <f t="shared" ref="H344" si="234">SUM(G346:G347)</f>
        <v>#N/A</v>
      </c>
      <c r="I344" s="51"/>
      <c r="J344" s="51"/>
      <c r="K344" s="54">
        <v>58</v>
      </c>
      <c r="L344" s="86"/>
      <c r="M344" s="86"/>
      <c r="N344" s="51"/>
      <c r="O344" s="51"/>
      <c r="P344" s="51"/>
      <c r="Q344" s="51"/>
      <c r="R344" s="51"/>
      <c r="S344" s="51"/>
      <c r="T344" s="51"/>
      <c r="U344" s="51"/>
      <c r="V344" s="51"/>
      <c r="W344" s="51"/>
      <c r="X344" s="51"/>
      <c r="Y344" s="51"/>
      <c r="Z344" s="51"/>
      <c r="AA344" s="51"/>
      <c r="AB344" s="51"/>
      <c r="AC344" s="51"/>
      <c r="AD344" s="51"/>
      <c r="AE344" s="51"/>
      <c r="AF344" s="51"/>
      <c r="AG344" s="51"/>
      <c r="AH344" s="51"/>
      <c r="AI344" s="51"/>
      <c r="AJ344" s="51"/>
      <c r="AK344" s="51"/>
      <c r="AL344" s="51"/>
      <c r="AM344" s="51"/>
    </row>
    <row r="345" spans="1:39" x14ac:dyDescent="0.25">
      <c r="A345" s="44">
        <f t="shared" si="218"/>
        <v>58.1</v>
      </c>
      <c r="B345" s="68" t="str">
        <f t="shared" ref="B345" si="235">B344</f>
        <v>Poste 047</v>
      </c>
      <c r="C345" s="19" t="s">
        <v>0</v>
      </c>
      <c r="D345" s="19"/>
      <c r="E345" s="19"/>
      <c r="F345" s="20" t="s">
        <v>1</v>
      </c>
      <c r="G345" s="21" t="s">
        <v>2</v>
      </c>
      <c r="H345" s="47"/>
      <c r="I345" s="51"/>
      <c r="J345" s="51"/>
      <c r="K345" s="54">
        <v>58.1</v>
      </c>
      <c r="L345" s="86"/>
      <c r="M345" s="86"/>
      <c r="N345" s="51"/>
      <c r="O345" s="51"/>
      <c r="P345" s="51"/>
      <c r="Q345" s="51"/>
      <c r="R345" s="51"/>
      <c r="S345" s="51"/>
      <c r="T345" s="51"/>
      <c r="U345" s="51"/>
      <c r="V345" s="51"/>
      <c r="W345" s="51"/>
      <c r="X345" s="51"/>
      <c r="Y345" s="51"/>
      <c r="Z345" s="51"/>
      <c r="AA345" s="51"/>
      <c r="AB345" s="51"/>
      <c r="AC345" s="51"/>
      <c r="AD345" s="51"/>
      <c r="AE345" s="51"/>
      <c r="AF345" s="51"/>
      <c r="AG345" s="51"/>
      <c r="AH345" s="51"/>
      <c r="AI345" s="51"/>
      <c r="AJ345" s="51"/>
      <c r="AK345" s="51"/>
      <c r="AL345" s="51"/>
      <c r="AM345" s="51"/>
    </row>
    <row r="346" spans="1:39" x14ac:dyDescent="0.25">
      <c r="A346" s="44">
        <f t="shared" si="218"/>
        <v>58.2</v>
      </c>
      <c r="B346" s="68" t="str">
        <f t="shared" si="223"/>
        <v>Poste 047</v>
      </c>
      <c r="C346" s="22" t="s">
        <v>131</v>
      </c>
      <c r="D346" s="23"/>
      <c r="E346" s="23"/>
      <c r="F346" s="18"/>
      <c r="G346" s="24" t="e">
        <f>VLOOKUP(F346,Exposition,2,FALSE)</f>
        <v>#N/A</v>
      </c>
      <c r="H346" s="45"/>
      <c r="I346" s="51"/>
      <c r="J346" s="51"/>
      <c r="K346" s="54">
        <v>58.2</v>
      </c>
      <c r="L346" s="86"/>
      <c r="M346" s="86"/>
      <c r="N346" s="51"/>
      <c r="O346" s="51"/>
      <c r="P346" s="51"/>
      <c r="Q346" s="51"/>
      <c r="R346" s="51"/>
      <c r="S346" s="51"/>
      <c r="T346" s="51"/>
      <c r="U346" s="51"/>
      <c r="V346" s="51"/>
      <c r="W346" s="51"/>
      <c r="X346" s="51"/>
      <c r="Y346" s="51"/>
      <c r="Z346" s="51"/>
      <c r="AA346" s="51"/>
      <c r="AB346" s="51"/>
      <c r="AC346" s="51"/>
      <c r="AD346" s="51"/>
      <c r="AE346" s="51"/>
      <c r="AF346" s="51"/>
      <c r="AG346" s="51"/>
      <c r="AH346" s="51"/>
      <c r="AI346" s="51"/>
      <c r="AJ346" s="51"/>
      <c r="AK346" s="51"/>
      <c r="AL346" s="51"/>
      <c r="AM346" s="51"/>
    </row>
    <row r="347" spans="1:39" x14ac:dyDescent="0.25">
      <c r="A347" s="44">
        <f t="shared" si="218"/>
        <v>58.3</v>
      </c>
      <c r="B347" s="68" t="str">
        <f t="shared" si="223"/>
        <v>Poste 047</v>
      </c>
      <c r="C347" s="22" t="s">
        <v>132</v>
      </c>
      <c r="D347" s="23"/>
      <c r="E347" s="23"/>
      <c r="F347" s="18"/>
      <c r="G347" s="24" t="e">
        <f>VLOOKUP(F347,Complexité,2,FALSE)</f>
        <v>#N/A</v>
      </c>
      <c r="H347" s="45"/>
      <c r="I347" s="51"/>
      <c r="J347" s="51"/>
      <c r="K347" s="54">
        <v>58.300000000000004</v>
      </c>
      <c r="L347" s="86"/>
      <c r="M347" s="86"/>
      <c r="N347" s="51"/>
      <c r="O347" s="51"/>
      <c r="P347" s="51"/>
      <c r="Q347" s="51"/>
      <c r="R347" s="51"/>
      <c r="S347" s="51"/>
      <c r="T347" s="51"/>
      <c r="U347" s="51"/>
      <c r="V347" s="51"/>
      <c r="W347" s="51"/>
      <c r="X347" s="51"/>
      <c r="Y347" s="51"/>
      <c r="Z347" s="51"/>
      <c r="AA347" s="51"/>
      <c r="AB347" s="51"/>
      <c r="AC347" s="51"/>
      <c r="AD347" s="51"/>
      <c r="AE347" s="51"/>
      <c r="AF347" s="51"/>
      <c r="AG347" s="51"/>
      <c r="AH347" s="51"/>
      <c r="AI347" s="51"/>
      <c r="AJ347" s="51"/>
      <c r="AK347" s="51"/>
      <c r="AL347" s="51"/>
      <c r="AM347" s="51"/>
    </row>
    <row r="348" spans="1:39" x14ac:dyDescent="0.3">
      <c r="A348" s="44">
        <f t="shared" si="218"/>
        <v>58.4</v>
      </c>
      <c r="B348" s="68" t="str">
        <f t="shared" si="223"/>
        <v>Poste 047</v>
      </c>
      <c r="C348" s="34"/>
      <c r="D348" s="26"/>
      <c r="E348" s="26"/>
      <c r="F348" s="26"/>
      <c r="G348" s="27" t="e">
        <f t="shared" ref="G348" si="236">SUM(G346:G347)</f>
        <v>#N/A</v>
      </c>
      <c r="H348" s="57"/>
      <c r="I348" s="51"/>
      <c r="J348" s="51"/>
      <c r="K348" s="54">
        <v>58.400000000000006</v>
      </c>
      <c r="L348" s="86"/>
      <c r="M348" s="86"/>
      <c r="N348" s="51"/>
      <c r="O348" s="51"/>
      <c r="P348" s="51"/>
      <c r="Q348" s="51"/>
      <c r="R348" s="51"/>
      <c r="S348" s="51"/>
      <c r="T348" s="51"/>
      <c r="U348" s="51"/>
      <c r="V348" s="51"/>
      <c r="W348" s="51"/>
      <c r="X348" s="51"/>
      <c r="Y348" s="51"/>
      <c r="Z348" s="51"/>
      <c r="AA348" s="51"/>
      <c r="AB348" s="51"/>
      <c r="AC348" s="51"/>
      <c r="AD348" s="51"/>
      <c r="AE348" s="51"/>
      <c r="AF348" s="51"/>
      <c r="AG348" s="51"/>
      <c r="AH348" s="51"/>
      <c r="AI348" s="51"/>
      <c r="AJ348" s="51"/>
      <c r="AK348" s="51"/>
      <c r="AL348" s="51"/>
      <c r="AM348" s="51"/>
    </row>
    <row r="349" spans="1:39" x14ac:dyDescent="0.3">
      <c r="A349" s="44">
        <f t="shared" si="218"/>
        <v>58.5</v>
      </c>
      <c r="B349" s="68" t="str">
        <f t="shared" si="223"/>
        <v>Poste 047</v>
      </c>
      <c r="C349" s="34"/>
      <c r="D349" s="26"/>
      <c r="E349" s="26"/>
      <c r="F349" s="26"/>
      <c r="G349" s="26"/>
      <c r="H349" s="57"/>
      <c r="I349" s="51"/>
      <c r="J349" s="51"/>
      <c r="K349" s="54">
        <v>58.500000000000007</v>
      </c>
      <c r="L349" s="86"/>
      <c r="M349" s="86"/>
      <c r="N349" s="51"/>
      <c r="O349" s="51"/>
      <c r="P349" s="51"/>
      <c r="Q349" s="51"/>
      <c r="R349" s="51"/>
      <c r="S349" s="51"/>
      <c r="T349" s="51"/>
      <c r="U349" s="51"/>
      <c r="V349" s="51"/>
      <c r="W349" s="51"/>
      <c r="X349" s="51"/>
      <c r="Y349" s="51"/>
      <c r="Z349" s="51"/>
      <c r="AA349" s="51"/>
      <c r="AB349" s="51"/>
      <c r="AC349" s="51"/>
      <c r="AD349" s="51"/>
      <c r="AE349" s="51"/>
      <c r="AF349" s="51"/>
      <c r="AG349" s="51"/>
      <c r="AH349" s="51"/>
      <c r="AI349" s="51"/>
      <c r="AJ349" s="51"/>
      <c r="AK349" s="51"/>
      <c r="AL349" s="51"/>
      <c r="AM349" s="51"/>
    </row>
    <row r="350" spans="1:39" ht="23.25" x14ac:dyDescent="0.25">
      <c r="A350" s="44">
        <f t="shared" si="218"/>
        <v>59</v>
      </c>
      <c r="B350" s="68" t="str">
        <f t="shared" ref="B350" si="237">C350</f>
        <v>Poste 048</v>
      </c>
      <c r="C350" s="35" t="str">
        <f>VLOOKUP(A350,Source!$A:$B,2,FALSE)</f>
        <v>Poste 048</v>
      </c>
      <c r="D350" s="31"/>
      <c r="E350" s="31"/>
      <c r="F350" s="31"/>
      <c r="G350" s="31"/>
      <c r="H350" s="57" t="e">
        <f t="shared" ref="H350" si="238">SUM(G352:G353)</f>
        <v>#N/A</v>
      </c>
      <c r="I350" s="51"/>
      <c r="J350" s="51"/>
      <c r="K350" s="54">
        <v>59</v>
      </c>
      <c r="L350" s="86"/>
      <c r="M350" s="86"/>
      <c r="N350" s="51"/>
      <c r="O350" s="51"/>
      <c r="P350" s="51"/>
      <c r="Q350" s="51"/>
      <c r="R350" s="51"/>
      <c r="S350" s="51"/>
      <c r="T350" s="51"/>
      <c r="U350" s="51"/>
      <c r="V350" s="51"/>
      <c r="W350" s="51"/>
      <c r="X350" s="51"/>
      <c r="Y350" s="51"/>
      <c r="Z350" s="51"/>
      <c r="AA350" s="51"/>
      <c r="AB350" s="51"/>
      <c r="AC350" s="51"/>
      <c r="AD350" s="51"/>
      <c r="AE350" s="51"/>
      <c r="AF350" s="51"/>
      <c r="AG350" s="51"/>
      <c r="AH350" s="51"/>
      <c r="AI350" s="51"/>
      <c r="AJ350" s="51"/>
      <c r="AK350" s="51"/>
      <c r="AL350" s="51"/>
      <c r="AM350" s="51"/>
    </row>
    <row r="351" spans="1:39" x14ac:dyDescent="0.25">
      <c r="A351" s="44">
        <f t="shared" si="218"/>
        <v>59.1</v>
      </c>
      <c r="B351" s="68" t="str">
        <f t="shared" ref="B351" si="239">B350</f>
        <v>Poste 048</v>
      </c>
      <c r="C351" s="19" t="s">
        <v>0</v>
      </c>
      <c r="D351" s="19"/>
      <c r="E351" s="19"/>
      <c r="F351" s="20" t="s">
        <v>1</v>
      </c>
      <c r="G351" s="21" t="s">
        <v>2</v>
      </c>
      <c r="H351" s="57"/>
      <c r="I351" s="51"/>
      <c r="J351" s="51"/>
      <c r="K351" s="54">
        <v>59.1</v>
      </c>
      <c r="L351" s="86"/>
      <c r="M351" s="86"/>
      <c r="N351" s="51"/>
      <c r="O351" s="51"/>
      <c r="P351" s="51"/>
      <c r="Q351" s="51"/>
      <c r="R351" s="51"/>
      <c r="S351" s="51"/>
      <c r="T351" s="51"/>
      <c r="U351" s="51"/>
      <c r="V351" s="51"/>
      <c r="W351" s="51"/>
      <c r="X351" s="51"/>
      <c r="Y351" s="51"/>
      <c r="Z351" s="51"/>
      <c r="AA351" s="51"/>
      <c r="AB351" s="51"/>
      <c r="AC351" s="51"/>
      <c r="AD351" s="51"/>
      <c r="AE351" s="51"/>
      <c r="AF351" s="51"/>
      <c r="AG351" s="51"/>
      <c r="AH351" s="51"/>
      <c r="AI351" s="51"/>
      <c r="AJ351" s="51"/>
      <c r="AK351" s="51"/>
      <c r="AL351" s="51"/>
      <c r="AM351" s="51"/>
    </row>
    <row r="352" spans="1:39" x14ac:dyDescent="0.25">
      <c r="A352" s="44">
        <f t="shared" si="218"/>
        <v>59.2</v>
      </c>
      <c r="B352" s="68" t="str">
        <f t="shared" si="223"/>
        <v>Poste 048</v>
      </c>
      <c r="C352" s="22" t="s">
        <v>131</v>
      </c>
      <c r="D352" s="23"/>
      <c r="E352" s="23"/>
      <c r="F352" s="18"/>
      <c r="G352" s="24" t="e">
        <f>VLOOKUP(F352,Exposition,2,FALSE)</f>
        <v>#N/A</v>
      </c>
      <c r="H352" s="57"/>
      <c r="I352" s="51"/>
      <c r="J352" s="51"/>
      <c r="K352" s="54">
        <v>59.2</v>
      </c>
      <c r="L352" s="86"/>
      <c r="M352" s="86"/>
      <c r="N352" s="51"/>
      <c r="O352" s="51"/>
      <c r="P352" s="51"/>
      <c r="Q352" s="51"/>
      <c r="R352" s="51"/>
      <c r="S352" s="51"/>
      <c r="T352" s="51"/>
      <c r="U352" s="51"/>
      <c r="V352" s="51"/>
      <c r="W352" s="51"/>
      <c r="X352" s="51"/>
      <c r="Y352" s="51"/>
      <c r="Z352" s="51"/>
      <c r="AA352" s="51"/>
      <c r="AB352" s="51"/>
      <c r="AC352" s="51"/>
      <c r="AD352" s="51"/>
      <c r="AE352" s="51"/>
      <c r="AF352" s="51"/>
      <c r="AG352" s="51"/>
      <c r="AH352" s="51"/>
      <c r="AI352" s="51"/>
      <c r="AJ352" s="51"/>
      <c r="AK352" s="51"/>
      <c r="AL352" s="51"/>
      <c r="AM352" s="51"/>
    </row>
    <row r="353" spans="1:39" x14ac:dyDescent="0.25">
      <c r="A353" s="44">
        <f t="shared" si="218"/>
        <v>59.3</v>
      </c>
      <c r="B353" s="68" t="str">
        <f t="shared" si="223"/>
        <v>Poste 048</v>
      </c>
      <c r="C353" s="22" t="s">
        <v>132</v>
      </c>
      <c r="D353" s="23"/>
      <c r="E353" s="23"/>
      <c r="F353" s="18"/>
      <c r="G353" s="24" t="e">
        <f>VLOOKUP(F353,Complexité,2,FALSE)</f>
        <v>#N/A</v>
      </c>
      <c r="H353" s="57"/>
      <c r="I353" s="51"/>
      <c r="J353" s="51"/>
      <c r="K353" s="54">
        <v>59.300000000000004</v>
      </c>
      <c r="L353" s="86"/>
      <c r="M353" s="86"/>
      <c r="N353" s="51"/>
      <c r="O353" s="51"/>
      <c r="P353" s="51"/>
      <c r="Q353" s="51"/>
      <c r="R353" s="51"/>
      <c r="S353" s="51"/>
      <c r="T353" s="51"/>
      <c r="U353" s="51"/>
      <c r="V353" s="51"/>
      <c r="W353" s="51"/>
      <c r="X353" s="51"/>
      <c r="Y353" s="51"/>
      <c r="Z353" s="51"/>
      <c r="AA353" s="51"/>
      <c r="AB353" s="51"/>
      <c r="AC353" s="51"/>
      <c r="AD353" s="51"/>
      <c r="AE353" s="51"/>
      <c r="AF353" s="51"/>
      <c r="AG353" s="51"/>
      <c r="AH353" s="51"/>
      <c r="AI353" s="51"/>
      <c r="AJ353" s="51"/>
      <c r="AK353" s="51"/>
      <c r="AL353" s="51"/>
      <c r="AM353" s="51"/>
    </row>
    <row r="354" spans="1:39" x14ac:dyDescent="0.3">
      <c r="A354" s="44">
        <f t="shared" si="218"/>
        <v>59.4</v>
      </c>
      <c r="B354" s="68" t="str">
        <f t="shared" si="223"/>
        <v>Poste 048</v>
      </c>
      <c r="C354" s="34"/>
      <c r="D354" s="26"/>
      <c r="E354" s="26"/>
      <c r="F354" s="26"/>
      <c r="G354" s="27" t="e">
        <f t="shared" ref="G354" si="240">SUM(G352:G353)</f>
        <v>#N/A</v>
      </c>
      <c r="H354" s="57"/>
      <c r="I354" s="51"/>
      <c r="J354" s="51"/>
      <c r="K354" s="54">
        <v>59.400000000000006</v>
      </c>
      <c r="L354" s="86"/>
      <c r="M354" s="86"/>
      <c r="N354" s="51"/>
      <c r="O354" s="51"/>
      <c r="P354" s="51"/>
      <c r="Q354" s="51"/>
      <c r="R354" s="51"/>
      <c r="S354" s="51"/>
      <c r="T354" s="51"/>
      <c r="U354" s="51"/>
      <c r="V354" s="51"/>
      <c r="W354" s="51"/>
      <c r="X354" s="51"/>
      <c r="Y354" s="51"/>
      <c r="Z354" s="51"/>
      <c r="AA354" s="51"/>
      <c r="AB354" s="51"/>
      <c r="AC354" s="51"/>
      <c r="AD354" s="51"/>
      <c r="AE354" s="51"/>
      <c r="AF354" s="51"/>
      <c r="AG354" s="51"/>
      <c r="AH354" s="51"/>
      <c r="AI354" s="51"/>
      <c r="AJ354" s="51"/>
      <c r="AK354" s="51"/>
      <c r="AL354" s="51"/>
      <c r="AM354" s="51"/>
    </row>
    <row r="355" spans="1:39" x14ac:dyDescent="0.3">
      <c r="A355" s="44">
        <f t="shared" si="218"/>
        <v>59.5</v>
      </c>
      <c r="B355" s="68" t="str">
        <f t="shared" si="223"/>
        <v>Poste 048</v>
      </c>
      <c r="C355" s="34"/>
      <c r="D355" s="26"/>
      <c r="E355" s="26"/>
      <c r="F355" s="26"/>
      <c r="G355" s="26"/>
      <c r="H355" s="57"/>
      <c r="I355" s="51"/>
      <c r="J355" s="51"/>
      <c r="K355" s="54">
        <v>59.500000000000007</v>
      </c>
      <c r="L355" s="86"/>
      <c r="M355" s="86"/>
      <c r="N355" s="51"/>
      <c r="O355" s="51"/>
      <c r="P355" s="51"/>
      <c r="Q355" s="51"/>
      <c r="R355" s="51"/>
      <c r="S355" s="51"/>
      <c r="T355" s="51"/>
      <c r="U355" s="51"/>
      <c r="V355" s="51"/>
      <c r="W355" s="51"/>
      <c r="X355" s="51"/>
      <c r="Y355" s="51"/>
      <c r="Z355" s="51"/>
      <c r="AA355" s="51"/>
      <c r="AB355" s="51"/>
      <c r="AC355" s="51"/>
      <c r="AD355" s="51"/>
      <c r="AE355" s="51"/>
      <c r="AF355" s="51"/>
      <c r="AG355" s="51"/>
      <c r="AH355" s="51"/>
      <c r="AI355" s="51"/>
      <c r="AJ355" s="51"/>
      <c r="AK355" s="51"/>
      <c r="AL355" s="51"/>
      <c r="AM355" s="51"/>
    </row>
    <row r="356" spans="1:39" ht="23.25" x14ac:dyDescent="0.25">
      <c r="A356" s="44">
        <f t="shared" si="218"/>
        <v>60</v>
      </c>
      <c r="B356" s="68" t="str">
        <f t="shared" ref="B356" si="241">C356</f>
        <v>Poste 049</v>
      </c>
      <c r="C356" s="35" t="str">
        <f>VLOOKUP(A356,Source!$A:$B,2,FALSE)</f>
        <v>Poste 049</v>
      </c>
      <c r="D356" s="31"/>
      <c r="E356" s="31"/>
      <c r="F356" s="31"/>
      <c r="G356" s="31"/>
      <c r="H356" s="57" t="e">
        <f t="shared" ref="H356" si="242">SUM(G358:G359)</f>
        <v>#N/A</v>
      </c>
      <c r="I356" s="51"/>
      <c r="J356" s="51"/>
      <c r="K356" s="54">
        <v>60</v>
      </c>
      <c r="L356" s="86"/>
      <c r="M356" s="86"/>
      <c r="N356" s="51"/>
      <c r="O356" s="51"/>
      <c r="P356" s="51"/>
      <c r="Q356" s="51"/>
      <c r="R356" s="51"/>
      <c r="S356" s="51"/>
      <c r="T356" s="51"/>
      <c r="U356" s="51"/>
      <c r="V356" s="51"/>
      <c r="W356" s="51"/>
      <c r="X356" s="51"/>
      <c r="Y356" s="51"/>
      <c r="Z356" s="51"/>
      <c r="AA356" s="51"/>
      <c r="AB356" s="51"/>
      <c r="AC356" s="51"/>
      <c r="AD356" s="51"/>
      <c r="AE356" s="51"/>
      <c r="AF356" s="51"/>
      <c r="AG356" s="51"/>
      <c r="AH356" s="51"/>
      <c r="AI356" s="51"/>
      <c r="AJ356" s="51"/>
      <c r="AK356" s="51"/>
      <c r="AL356" s="51"/>
      <c r="AM356" s="51"/>
    </row>
    <row r="357" spans="1:39" x14ac:dyDescent="0.25">
      <c r="A357" s="44">
        <f t="shared" si="218"/>
        <v>60.1</v>
      </c>
      <c r="B357" s="68" t="str">
        <f t="shared" ref="B357" si="243">B356</f>
        <v>Poste 049</v>
      </c>
      <c r="C357" s="19" t="s">
        <v>0</v>
      </c>
      <c r="D357" s="19"/>
      <c r="E357" s="19"/>
      <c r="F357" s="20" t="s">
        <v>1</v>
      </c>
      <c r="G357" s="21" t="s">
        <v>2</v>
      </c>
      <c r="H357" s="57"/>
      <c r="I357" s="51"/>
      <c r="J357" s="51"/>
      <c r="K357" s="54">
        <v>60.1</v>
      </c>
      <c r="L357" s="86"/>
      <c r="M357" s="86"/>
      <c r="N357" s="51"/>
      <c r="O357" s="51"/>
      <c r="P357" s="51"/>
      <c r="Q357" s="51"/>
      <c r="R357" s="51"/>
      <c r="S357" s="51"/>
      <c r="T357" s="51"/>
      <c r="U357" s="51"/>
      <c r="V357" s="51"/>
      <c r="W357" s="51"/>
      <c r="X357" s="51"/>
      <c r="Y357" s="51"/>
      <c r="Z357" s="51"/>
      <c r="AA357" s="51"/>
      <c r="AB357" s="51"/>
      <c r="AC357" s="51"/>
      <c r="AD357" s="51"/>
      <c r="AE357" s="51"/>
      <c r="AF357" s="51"/>
      <c r="AG357" s="51"/>
      <c r="AH357" s="51"/>
      <c r="AI357" s="51"/>
      <c r="AJ357" s="51"/>
      <c r="AK357" s="51"/>
      <c r="AL357" s="51"/>
      <c r="AM357" s="51"/>
    </row>
    <row r="358" spans="1:39" x14ac:dyDescent="0.25">
      <c r="A358" s="44">
        <f t="shared" si="218"/>
        <v>60.2</v>
      </c>
      <c r="B358" s="68" t="str">
        <f t="shared" si="223"/>
        <v>Poste 049</v>
      </c>
      <c r="C358" s="22" t="s">
        <v>131</v>
      </c>
      <c r="D358" s="23"/>
      <c r="E358" s="23"/>
      <c r="F358" s="18"/>
      <c r="G358" s="24" t="e">
        <f>VLOOKUP(F358,Exposition,2,FALSE)</f>
        <v>#N/A</v>
      </c>
      <c r="H358" s="57"/>
      <c r="I358" s="51"/>
      <c r="J358" s="51"/>
      <c r="K358" s="54">
        <v>60.2</v>
      </c>
      <c r="L358" s="86"/>
      <c r="M358" s="86"/>
      <c r="N358" s="51"/>
      <c r="O358" s="51"/>
      <c r="P358" s="51"/>
      <c r="Q358" s="51"/>
      <c r="R358" s="51"/>
      <c r="S358" s="51"/>
      <c r="T358" s="51"/>
      <c r="U358" s="51"/>
      <c r="V358" s="51"/>
      <c r="W358" s="51"/>
      <c r="X358" s="51"/>
      <c r="Y358" s="51"/>
      <c r="Z358" s="51"/>
      <c r="AA358" s="51"/>
      <c r="AB358" s="51"/>
      <c r="AC358" s="51"/>
      <c r="AD358" s="51"/>
      <c r="AE358" s="51"/>
      <c r="AF358" s="51"/>
      <c r="AG358" s="51"/>
      <c r="AH358" s="51"/>
      <c r="AI358" s="51"/>
      <c r="AJ358" s="51"/>
      <c r="AK358" s="51"/>
      <c r="AL358" s="51"/>
      <c r="AM358" s="51"/>
    </row>
    <row r="359" spans="1:39" x14ac:dyDescent="0.25">
      <c r="A359" s="44">
        <f t="shared" si="218"/>
        <v>60.3</v>
      </c>
      <c r="B359" s="68" t="str">
        <f t="shared" si="223"/>
        <v>Poste 049</v>
      </c>
      <c r="C359" s="22" t="s">
        <v>132</v>
      </c>
      <c r="D359" s="23"/>
      <c r="E359" s="23"/>
      <c r="F359" s="18"/>
      <c r="G359" s="24" t="e">
        <f>VLOOKUP(F359,Complexité,2,FALSE)</f>
        <v>#N/A</v>
      </c>
      <c r="H359" s="50"/>
      <c r="I359" s="51"/>
      <c r="J359" s="51"/>
      <c r="K359" s="54">
        <v>60.300000000000004</v>
      </c>
      <c r="L359" s="86"/>
      <c r="M359" s="86"/>
      <c r="N359" s="51"/>
      <c r="O359" s="51"/>
      <c r="P359" s="51"/>
      <c r="Q359" s="51"/>
      <c r="R359" s="51"/>
      <c r="S359" s="51"/>
      <c r="T359" s="51"/>
      <c r="U359" s="51"/>
      <c r="V359" s="51"/>
      <c r="W359" s="51"/>
      <c r="X359" s="51"/>
      <c r="Y359" s="51"/>
      <c r="Z359" s="51"/>
      <c r="AA359" s="51"/>
      <c r="AB359" s="51"/>
      <c r="AC359" s="51"/>
      <c r="AD359" s="51"/>
      <c r="AE359" s="51"/>
      <c r="AF359" s="51"/>
      <c r="AG359" s="51"/>
      <c r="AH359" s="51"/>
      <c r="AI359" s="51"/>
      <c r="AJ359" s="51"/>
      <c r="AK359" s="51"/>
      <c r="AL359" s="51"/>
      <c r="AM359" s="51"/>
    </row>
    <row r="360" spans="1:39" x14ac:dyDescent="0.3">
      <c r="A360" s="44">
        <f t="shared" si="218"/>
        <v>60.4</v>
      </c>
      <c r="B360" s="68" t="str">
        <f t="shared" si="223"/>
        <v>Poste 049</v>
      </c>
      <c r="C360" s="34"/>
      <c r="D360" s="26"/>
      <c r="E360" s="26"/>
      <c r="F360" s="26"/>
      <c r="G360" s="27" t="e">
        <f t="shared" ref="G360" si="244">SUM(G358:G359)</f>
        <v>#N/A</v>
      </c>
      <c r="H360" s="50"/>
      <c r="I360" s="51"/>
      <c r="J360" s="51"/>
      <c r="K360" s="54">
        <v>60.400000000000006</v>
      </c>
      <c r="L360" s="86"/>
      <c r="M360" s="86"/>
      <c r="N360" s="51"/>
      <c r="O360" s="51"/>
      <c r="P360" s="51"/>
      <c r="Q360" s="51"/>
      <c r="R360" s="51"/>
      <c r="S360" s="51"/>
      <c r="T360" s="51"/>
      <c r="U360" s="51"/>
      <c r="V360" s="51"/>
      <c r="W360" s="51"/>
      <c r="X360" s="51"/>
      <c r="Y360" s="51"/>
      <c r="Z360" s="51"/>
      <c r="AA360" s="51"/>
      <c r="AB360" s="51"/>
      <c r="AC360" s="51"/>
      <c r="AD360" s="51"/>
      <c r="AE360" s="51"/>
      <c r="AF360" s="51"/>
      <c r="AG360" s="51"/>
      <c r="AH360" s="51"/>
      <c r="AI360" s="51"/>
      <c r="AJ360" s="51"/>
      <c r="AK360" s="51"/>
      <c r="AL360" s="51"/>
      <c r="AM360" s="51"/>
    </row>
    <row r="361" spans="1:39" x14ac:dyDescent="0.3">
      <c r="A361" s="44">
        <f t="shared" si="218"/>
        <v>60.5</v>
      </c>
      <c r="B361" s="68" t="str">
        <f t="shared" si="223"/>
        <v>Poste 049</v>
      </c>
      <c r="C361" s="34"/>
      <c r="D361" s="26"/>
      <c r="E361" s="26"/>
      <c r="F361" s="26"/>
      <c r="G361" s="26"/>
      <c r="H361" s="50"/>
      <c r="I361" s="51"/>
      <c r="J361" s="51"/>
      <c r="K361" s="54">
        <v>60.500000000000007</v>
      </c>
      <c r="L361" s="86"/>
      <c r="M361" s="86"/>
      <c r="N361" s="51"/>
      <c r="O361" s="51"/>
      <c r="P361" s="51"/>
      <c r="Q361" s="51"/>
      <c r="R361" s="51"/>
      <c r="S361" s="51"/>
      <c r="T361" s="51"/>
      <c r="U361" s="51"/>
      <c r="V361" s="51"/>
      <c r="W361" s="51"/>
      <c r="X361" s="51"/>
      <c r="Y361" s="51"/>
      <c r="Z361" s="51"/>
      <c r="AA361" s="51"/>
      <c r="AB361" s="51"/>
      <c r="AC361" s="51"/>
      <c r="AD361" s="51"/>
      <c r="AE361" s="51"/>
      <c r="AF361" s="51"/>
      <c r="AG361" s="51"/>
      <c r="AH361" s="51"/>
      <c r="AI361" s="51"/>
      <c r="AJ361" s="51"/>
      <c r="AK361" s="51"/>
      <c r="AL361" s="51"/>
      <c r="AM361" s="51"/>
    </row>
    <row r="362" spans="1:39" ht="23.25" x14ac:dyDescent="0.25">
      <c r="A362" s="44">
        <f t="shared" si="218"/>
        <v>61</v>
      </c>
      <c r="B362" s="68" t="str">
        <f t="shared" ref="B362" si="245">C362</f>
        <v>Poste 050</v>
      </c>
      <c r="C362" s="35" t="str">
        <f>VLOOKUP(A362,Source!$A:$B,2,FALSE)</f>
        <v>Poste 050</v>
      </c>
      <c r="D362" s="31"/>
      <c r="E362" s="31"/>
      <c r="F362" s="31"/>
      <c r="G362" s="31"/>
      <c r="H362" s="54" t="e">
        <f t="shared" ref="H362" si="246">SUM(G364:G365)</f>
        <v>#N/A</v>
      </c>
      <c r="I362" s="51"/>
      <c r="J362" s="51"/>
      <c r="K362" s="54">
        <v>61</v>
      </c>
      <c r="L362" s="86"/>
      <c r="M362" s="86"/>
      <c r="N362" s="51"/>
      <c r="O362" s="51"/>
      <c r="P362" s="51"/>
      <c r="Q362" s="51"/>
      <c r="R362" s="51"/>
      <c r="S362" s="51"/>
      <c r="T362" s="51"/>
      <c r="U362" s="51"/>
      <c r="V362" s="51"/>
      <c r="W362" s="51"/>
      <c r="X362" s="51"/>
      <c r="Y362" s="51"/>
      <c r="Z362" s="51"/>
      <c r="AA362" s="51"/>
      <c r="AB362" s="51"/>
      <c r="AC362" s="51"/>
      <c r="AD362" s="51"/>
      <c r="AE362" s="51"/>
      <c r="AF362" s="51"/>
      <c r="AG362" s="51"/>
      <c r="AH362" s="51"/>
      <c r="AI362" s="51"/>
      <c r="AJ362" s="51"/>
      <c r="AK362" s="51"/>
      <c r="AL362" s="51"/>
      <c r="AM362" s="51"/>
    </row>
    <row r="363" spans="1:39" x14ac:dyDescent="0.25">
      <c r="A363" s="44">
        <f t="shared" si="218"/>
        <v>61.1</v>
      </c>
      <c r="B363" s="68" t="str">
        <f t="shared" ref="B363" si="247">B362</f>
        <v>Poste 050</v>
      </c>
      <c r="C363" s="19" t="s">
        <v>0</v>
      </c>
      <c r="D363" s="19"/>
      <c r="E363" s="19"/>
      <c r="F363" s="20" t="s">
        <v>1</v>
      </c>
      <c r="G363" s="21" t="s">
        <v>2</v>
      </c>
      <c r="H363" s="47"/>
      <c r="I363" s="51"/>
      <c r="J363" s="51"/>
      <c r="K363" s="54">
        <v>61.1</v>
      </c>
      <c r="L363" s="86"/>
      <c r="M363" s="86"/>
      <c r="N363" s="51"/>
      <c r="O363" s="51"/>
      <c r="P363" s="51"/>
      <c r="Q363" s="51"/>
      <c r="R363" s="51"/>
      <c r="S363" s="51"/>
      <c r="T363" s="51"/>
      <c r="U363" s="51"/>
      <c r="V363" s="51"/>
      <c r="W363" s="51"/>
      <c r="X363" s="51"/>
      <c r="Y363" s="51"/>
      <c r="Z363" s="51"/>
      <c r="AA363" s="51"/>
      <c r="AB363" s="51"/>
      <c r="AC363" s="51"/>
      <c r="AD363" s="51"/>
      <c r="AE363" s="51"/>
      <c r="AF363" s="51"/>
      <c r="AG363" s="51"/>
      <c r="AH363" s="51"/>
      <c r="AI363" s="51"/>
      <c r="AJ363" s="51"/>
      <c r="AK363" s="51"/>
      <c r="AL363" s="51"/>
      <c r="AM363" s="51"/>
    </row>
    <row r="364" spans="1:39" x14ac:dyDescent="0.25">
      <c r="A364" s="44">
        <f t="shared" si="218"/>
        <v>61.2</v>
      </c>
      <c r="B364" s="68" t="str">
        <f t="shared" si="223"/>
        <v>Poste 050</v>
      </c>
      <c r="C364" s="22" t="s">
        <v>131</v>
      </c>
      <c r="D364" s="23"/>
      <c r="E364" s="23"/>
      <c r="F364" s="18"/>
      <c r="G364" s="24" t="e">
        <f>VLOOKUP(F364,Exposition,2,FALSE)</f>
        <v>#N/A</v>
      </c>
      <c r="H364" s="45"/>
      <c r="I364" s="51"/>
      <c r="J364" s="51"/>
      <c r="K364" s="54">
        <v>61.2</v>
      </c>
      <c r="L364" s="86"/>
      <c r="M364" s="86"/>
      <c r="N364" s="51"/>
      <c r="O364" s="51"/>
      <c r="P364" s="51"/>
      <c r="Q364" s="51"/>
      <c r="R364" s="51"/>
      <c r="S364" s="51"/>
      <c r="T364" s="51"/>
      <c r="U364" s="51"/>
      <c r="V364" s="51"/>
      <c r="W364" s="51"/>
      <c r="X364" s="51"/>
      <c r="Y364" s="51"/>
      <c r="Z364" s="51"/>
      <c r="AA364" s="51"/>
      <c r="AB364" s="51"/>
      <c r="AC364" s="51"/>
      <c r="AD364" s="51"/>
      <c r="AE364" s="51"/>
      <c r="AF364" s="51"/>
      <c r="AG364" s="51"/>
      <c r="AH364" s="51"/>
      <c r="AI364" s="51"/>
      <c r="AJ364" s="51"/>
      <c r="AK364" s="51"/>
      <c r="AL364" s="51"/>
      <c r="AM364" s="51"/>
    </row>
    <row r="365" spans="1:39" x14ac:dyDescent="0.25">
      <c r="A365" s="44">
        <f t="shared" si="218"/>
        <v>61.3</v>
      </c>
      <c r="B365" s="68" t="str">
        <f t="shared" si="223"/>
        <v>Poste 050</v>
      </c>
      <c r="C365" s="22" t="s">
        <v>132</v>
      </c>
      <c r="D365" s="23"/>
      <c r="E365" s="23"/>
      <c r="F365" s="18"/>
      <c r="G365" s="24" t="e">
        <f>VLOOKUP(F365,Complexité,2,FALSE)</f>
        <v>#N/A</v>
      </c>
      <c r="H365" s="45"/>
      <c r="I365" s="51"/>
      <c r="J365" s="51"/>
      <c r="K365" s="54">
        <v>61.300000000000004</v>
      </c>
      <c r="L365" s="86"/>
      <c r="M365" s="86"/>
      <c r="N365" s="51"/>
      <c r="O365" s="51"/>
      <c r="P365" s="51"/>
      <c r="Q365" s="51"/>
      <c r="R365" s="51"/>
      <c r="S365" s="51"/>
      <c r="T365" s="51"/>
      <c r="U365" s="51"/>
      <c r="V365" s="51"/>
      <c r="W365" s="51"/>
      <c r="X365" s="51"/>
      <c r="Y365" s="51"/>
      <c r="Z365" s="51"/>
      <c r="AA365" s="51"/>
      <c r="AB365" s="51"/>
      <c r="AC365" s="51"/>
      <c r="AD365" s="51"/>
      <c r="AE365" s="51"/>
      <c r="AF365" s="51"/>
      <c r="AG365" s="51"/>
      <c r="AH365" s="51"/>
      <c r="AI365" s="51"/>
      <c r="AJ365" s="51"/>
      <c r="AK365" s="51"/>
      <c r="AL365" s="51"/>
      <c r="AM365" s="51"/>
    </row>
    <row r="366" spans="1:39" x14ac:dyDescent="0.3">
      <c r="A366" s="44">
        <f t="shared" si="218"/>
        <v>61.4</v>
      </c>
      <c r="B366" s="68" t="str">
        <f t="shared" si="223"/>
        <v>Poste 050</v>
      </c>
      <c r="C366" s="34"/>
      <c r="D366" s="26"/>
      <c r="E366" s="26"/>
      <c r="F366" s="26"/>
      <c r="G366" s="27" t="e">
        <f t="shared" ref="G366" si="248">SUM(G364:G365)</f>
        <v>#N/A</v>
      </c>
      <c r="H366" s="57"/>
      <c r="I366" s="51"/>
      <c r="J366" s="51"/>
      <c r="K366" s="54">
        <v>61.400000000000006</v>
      </c>
      <c r="L366" s="86"/>
      <c r="M366" s="86"/>
      <c r="N366" s="51"/>
      <c r="O366" s="51"/>
      <c r="P366" s="51"/>
      <c r="Q366" s="51"/>
      <c r="R366" s="51"/>
      <c r="S366" s="51"/>
      <c r="T366" s="51"/>
      <c r="U366" s="51"/>
      <c r="V366" s="51"/>
      <c r="W366" s="51"/>
      <c r="X366" s="51"/>
      <c r="Y366" s="51"/>
      <c r="Z366" s="51"/>
      <c r="AA366" s="51"/>
      <c r="AB366" s="51"/>
      <c r="AC366" s="51"/>
      <c r="AD366" s="51"/>
      <c r="AE366" s="51"/>
      <c r="AF366" s="51"/>
      <c r="AG366" s="51"/>
      <c r="AH366" s="51"/>
      <c r="AI366" s="51"/>
      <c r="AJ366" s="51"/>
      <c r="AK366" s="51"/>
      <c r="AL366" s="51"/>
      <c r="AM366" s="51"/>
    </row>
    <row r="367" spans="1:39" x14ac:dyDescent="0.3">
      <c r="A367" s="44">
        <f t="shared" si="218"/>
        <v>61.5</v>
      </c>
      <c r="B367" s="68" t="str">
        <f t="shared" si="223"/>
        <v>Poste 050</v>
      </c>
      <c r="C367" s="34"/>
      <c r="D367" s="26"/>
      <c r="E367" s="26"/>
      <c r="F367" s="26"/>
      <c r="G367" s="26"/>
      <c r="H367" s="57"/>
      <c r="I367" s="51"/>
      <c r="J367" s="51"/>
      <c r="K367" s="54">
        <v>61.500000000000007</v>
      </c>
      <c r="L367" s="86"/>
      <c r="M367" s="86"/>
      <c r="N367" s="51"/>
      <c r="O367" s="51"/>
      <c r="P367" s="51"/>
      <c r="Q367" s="51"/>
      <c r="R367" s="51"/>
      <c r="S367" s="51"/>
      <c r="T367" s="51"/>
      <c r="U367" s="51"/>
      <c r="V367" s="51"/>
      <c r="W367" s="51"/>
      <c r="X367" s="51"/>
      <c r="Y367" s="51"/>
      <c r="Z367" s="51"/>
      <c r="AA367" s="51"/>
      <c r="AB367" s="51"/>
      <c r="AC367" s="51"/>
      <c r="AD367" s="51"/>
      <c r="AE367" s="51"/>
      <c r="AF367" s="51"/>
      <c r="AG367" s="51"/>
      <c r="AH367" s="51"/>
      <c r="AI367" s="51"/>
      <c r="AJ367" s="51"/>
      <c r="AK367" s="51"/>
      <c r="AL367" s="51"/>
      <c r="AM367" s="51"/>
    </row>
    <row r="368" spans="1:39" ht="23.25" x14ac:dyDescent="0.25">
      <c r="A368" s="44">
        <f t="shared" si="218"/>
        <v>62</v>
      </c>
      <c r="B368" s="68" t="str">
        <f t="shared" ref="B368" si="249">C368</f>
        <v>Poste 051</v>
      </c>
      <c r="C368" s="35" t="str">
        <f>VLOOKUP(A368,Source!$A:$B,2,FALSE)</f>
        <v>Poste 051</v>
      </c>
      <c r="D368" s="31"/>
      <c r="E368" s="31"/>
      <c r="F368" s="31"/>
      <c r="G368" s="31"/>
      <c r="H368" s="57" t="e">
        <f t="shared" ref="H368" si="250">SUM(G370:G371)</f>
        <v>#N/A</v>
      </c>
      <c r="I368" s="51"/>
      <c r="J368" s="51"/>
      <c r="K368" s="54">
        <v>62</v>
      </c>
      <c r="L368" s="86"/>
      <c r="M368" s="86"/>
      <c r="N368" s="51"/>
      <c r="O368" s="51"/>
      <c r="P368" s="51"/>
      <c r="Q368" s="51"/>
      <c r="R368" s="51"/>
      <c r="S368" s="51"/>
      <c r="T368" s="51"/>
      <c r="U368" s="51"/>
      <c r="V368" s="51"/>
      <c r="W368" s="51"/>
      <c r="X368" s="51"/>
      <c r="Y368" s="51"/>
      <c r="Z368" s="51"/>
      <c r="AA368" s="51"/>
      <c r="AB368" s="51"/>
      <c r="AC368" s="51"/>
      <c r="AD368" s="51"/>
      <c r="AE368" s="51"/>
      <c r="AF368" s="51"/>
      <c r="AG368" s="51"/>
      <c r="AH368" s="51"/>
      <c r="AI368" s="51"/>
      <c r="AJ368" s="51"/>
      <c r="AK368" s="51"/>
      <c r="AL368" s="51"/>
      <c r="AM368" s="51"/>
    </row>
    <row r="369" spans="1:39" x14ac:dyDescent="0.25">
      <c r="A369" s="44">
        <f t="shared" si="218"/>
        <v>62.1</v>
      </c>
      <c r="B369" s="68" t="str">
        <f t="shared" ref="B369" si="251">B368</f>
        <v>Poste 051</v>
      </c>
      <c r="C369" s="19" t="s">
        <v>0</v>
      </c>
      <c r="D369" s="19"/>
      <c r="E369" s="19"/>
      <c r="F369" s="20" t="s">
        <v>1</v>
      </c>
      <c r="G369" s="21" t="s">
        <v>2</v>
      </c>
      <c r="H369" s="57"/>
      <c r="I369" s="51"/>
      <c r="J369" s="51"/>
      <c r="K369" s="54">
        <v>62.1</v>
      </c>
      <c r="L369" s="86"/>
      <c r="M369" s="86"/>
      <c r="N369" s="51"/>
      <c r="O369" s="51"/>
      <c r="P369" s="51"/>
      <c r="Q369" s="51"/>
      <c r="R369" s="51"/>
      <c r="S369" s="51"/>
      <c r="T369" s="51"/>
      <c r="U369" s="51"/>
      <c r="V369" s="51"/>
      <c r="W369" s="51"/>
      <c r="X369" s="51"/>
      <c r="Y369" s="51"/>
      <c r="Z369" s="51"/>
      <c r="AA369" s="51"/>
      <c r="AB369" s="51"/>
      <c r="AC369" s="51"/>
      <c r="AD369" s="51"/>
      <c r="AE369" s="51"/>
      <c r="AF369" s="51"/>
      <c r="AG369" s="51"/>
      <c r="AH369" s="51"/>
      <c r="AI369" s="51"/>
      <c r="AJ369" s="51"/>
      <c r="AK369" s="51"/>
      <c r="AL369" s="51"/>
      <c r="AM369" s="51"/>
    </row>
    <row r="370" spans="1:39" x14ac:dyDescent="0.25">
      <c r="A370" s="44">
        <f t="shared" si="218"/>
        <v>62.2</v>
      </c>
      <c r="B370" s="68" t="str">
        <f t="shared" si="223"/>
        <v>Poste 051</v>
      </c>
      <c r="C370" s="22" t="s">
        <v>131</v>
      </c>
      <c r="D370" s="23"/>
      <c r="E370" s="23"/>
      <c r="F370" s="18"/>
      <c r="G370" s="24" t="e">
        <f>VLOOKUP(F370,Exposition,2,FALSE)</f>
        <v>#N/A</v>
      </c>
      <c r="H370" s="57"/>
      <c r="I370" s="51"/>
      <c r="J370" s="51"/>
      <c r="K370" s="54">
        <v>62.2</v>
      </c>
      <c r="L370" s="86"/>
      <c r="M370" s="86"/>
      <c r="N370" s="51"/>
      <c r="O370" s="51"/>
      <c r="P370" s="51"/>
      <c r="Q370" s="51"/>
      <c r="R370" s="51"/>
      <c r="S370" s="51"/>
      <c r="T370" s="51"/>
      <c r="U370" s="51"/>
      <c r="V370" s="51"/>
      <c r="W370" s="51"/>
      <c r="X370" s="51"/>
      <c r="Y370" s="51"/>
      <c r="Z370" s="51"/>
      <c r="AA370" s="51"/>
      <c r="AB370" s="51"/>
      <c r="AC370" s="51"/>
      <c r="AD370" s="51"/>
      <c r="AE370" s="51"/>
      <c r="AF370" s="51"/>
      <c r="AG370" s="51"/>
      <c r="AH370" s="51"/>
      <c r="AI370" s="51"/>
      <c r="AJ370" s="51"/>
      <c r="AK370" s="51"/>
      <c r="AL370" s="51"/>
      <c r="AM370" s="51"/>
    </row>
    <row r="371" spans="1:39" x14ac:dyDescent="0.25">
      <c r="A371" s="44">
        <f t="shared" si="218"/>
        <v>62.3</v>
      </c>
      <c r="B371" s="68" t="str">
        <f t="shared" si="223"/>
        <v>Poste 051</v>
      </c>
      <c r="C371" s="22" t="s">
        <v>132</v>
      </c>
      <c r="D371" s="23"/>
      <c r="E371" s="23"/>
      <c r="F371" s="18"/>
      <c r="G371" s="24" t="e">
        <f>VLOOKUP(F371,Complexité,2,FALSE)</f>
        <v>#N/A</v>
      </c>
      <c r="H371" s="57"/>
      <c r="I371" s="51"/>
      <c r="J371" s="51"/>
      <c r="K371" s="54">
        <v>62.300000000000004</v>
      </c>
      <c r="L371" s="86"/>
      <c r="M371" s="86"/>
      <c r="N371" s="51"/>
      <c r="O371" s="51"/>
      <c r="P371" s="51"/>
      <c r="Q371" s="51"/>
      <c r="R371" s="51"/>
      <c r="S371" s="51"/>
      <c r="T371" s="51"/>
      <c r="U371" s="51"/>
      <c r="V371" s="51"/>
      <c r="W371" s="51"/>
      <c r="X371" s="51"/>
      <c r="Y371" s="51"/>
      <c r="Z371" s="51"/>
      <c r="AA371" s="51"/>
      <c r="AB371" s="51"/>
      <c r="AC371" s="51"/>
      <c r="AD371" s="51"/>
      <c r="AE371" s="51"/>
      <c r="AF371" s="51"/>
      <c r="AG371" s="51"/>
      <c r="AH371" s="51"/>
      <c r="AI371" s="51"/>
      <c r="AJ371" s="51"/>
      <c r="AK371" s="51"/>
      <c r="AL371" s="51"/>
      <c r="AM371" s="51"/>
    </row>
    <row r="372" spans="1:39" x14ac:dyDescent="0.3">
      <c r="A372" s="44">
        <f t="shared" si="218"/>
        <v>62.4</v>
      </c>
      <c r="B372" s="68" t="str">
        <f t="shared" si="223"/>
        <v>Poste 051</v>
      </c>
      <c r="C372" s="34"/>
      <c r="D372" s="26"/>
      <c r="E372" s="26"/>
      <c r="F372" s="26"/>
      <c r="G372" s="27" t="e">
        <f t="shared" ref="G372" si="252">SUM(G370:G371)</f>
        <v>#N/A</v>
      </c>
      <c r="H372" s="57"/>
      <c r="I372" s="51"/>
      <c r="J372" s="51"/>
      <c r="K372" s="54">
        <v>62.400000000000006</v>
      </c>
      <c r="L372" s="86"/>
      <c r="M372" s="86"/>
      <c r="N372" s="51"/>
      <c r="O372" s="51"/>
      <c r="P372" s="51"/>
      <c r="Q372" s="51"/>
      <c r="R372" s="51"/>
      <c r="S372" s="51"/>
      <c r="T372" s="51"/>
      <c r="U372" s="51"/>
      <c r="V372" s="51"/>
      <c r="W372" s="51"/>
      <c r="X372" s="51"/>
      <c r="Y372" s="51"/>
      <c r="Z372" s="51"/>
      <c r="AA372" s="51"/>
      <c r="AB372" s="51"/>
      <c r="AC372" s="51"/>
      <c r="AD372" s="51"/>
      <c r="AE372" s="51"/>
      <c r="AF372" s="51"/>
      <c r="AG372" s="51"/>
      <c r="AH372" s="51"/>
      <c r="AI372" s="51"/>
      <c r="AJ372" s="51"/>
      <c r="AK372" s="51"/>
      <c r="AL372" s="51"/>
      <c r="AM372" s="51"/>
    </row>
    <row r="373" spans="1:39" x14ac:dyDescent="0.3">
      <c r="A373" s="44">
        <f t="shared" si="218"/>
        <v>62.5</v>
      </c>
      <c r="B373" s="68" t="str">
        <f t="shared" si="223"/>
        <v>Poste 051</v>
      </c>
      <c r="C373" s="34"/>
      <c r="D373" s="26"/>
      <c r="E373" s="26"/>
      <c r="F373" s="26"/>
      <c r="G373" s="26"/>
      <c r="H373" s="57"/>
      <c r="I373" s="51"/>
      <c r="J373" s="51"/>
      <c r="K373" s="54">
        <v>62.500000000000007</v>
      </c>
      <c r="L373" s="86"/>
      <c r="M373" s="86"/>
      <c r="N373" s="51"/>
      <c r="O373" s="51"/>
      <c r="P373" s="51"/>
      <c r="Q373" s="51"/>
      <c r="R373" s="51"/>
      <c r="S373" s="51"/>
      <c r="T373" s="51"/>
      <c r="U373" s="51"/>
      <c r="V373" s="51"/>
      <c r="W373" s="51"/>
      <c r="X373" s="51"/>
      <c r="Y373" s="51"/>
      <c r="Z373" s="51"/>
      <c r="AA373" s="51"/>
      <c r="AB373" s="51"/>
      <c r="AC373" s="51"/>
      <c r="AD373" s="51"/>
      <c r="AE373" s="51"/>
      <c r="AF373" s="51"/>
      <c r="AG373" s="51"/>
      <c r="AH373" s="51"/>
      <c r="AI373" s="51"/>
      <c r="AJ373" s="51"/>
      <c r="AK373" s="51"/>
      <c r="AL373" s="51"/>
      <c r="AM373" s="51"/>
    </row>
    <row r="374" spans="1:39" ht="23.25" x14ac:dyDescent="0.25">
      <c r="A374" s="44">
        <f t="shared" si="218"/>
        <v>63</v>
      </c>
      <c r="B374" s="68" t="str">
        <f t="shared" ref="B374" si="253">C374</f>
        <v>Poste 052</v>
      </c>
      <c r="C374" s="35" t="str">
        <f>VLOOKUP(A374,Source!$A:$B,2,FALSE)</f>
        <v>Poste 052</v>
      </c>
      <c r="D374" s="31"/>
      <c r="E374" s="31"/>
      <c r="F374" s="31"/>
      <c r="G374" s="31"/>
      <c r="H374" s="57" t="e">
        <f t="shared" ref="H374" si="254">SUM(G376:G377)</f>
        <v>#N/A</v>
      </c>
      <c r="I374" s="51"/>
      <c r="J374" s="51"/>
      <c r="K374" s="54">
        <v>63</v>
      </c>
      <c r="L374" s="86"/>
      <c r="M374" s="86"/>
      <c r="N374" s="51"/>
      <c r="O374" s="51"/>
      <c r="P374" s="51"/>
      <c r="Q374" s="51"/>
      <c r="R374" s="51"/>
      <c r="S374" s="51"/>
      <c r="T374" s="51"/>
      <c r="U374" s="51"/>
      <c r="V374" s="51"/>
      <c r="W374" s="51"/>
      <c r="X374" s="51"/>
      <c r="Y374" s="51"/>
      <c r="Z374" s="51"/>
      <c r="AA374" s="51"/>
      <c r="AB374" s="51"/>
      <c r="AC374" s="51"/>
      <c r="AD374" s="51"/>
      <c r="AE374" s="51"/>
      <c r="AF374" s="51"/>
      <c r="AG374" s="51"/>
      <c r="AH374" s="51"/>
      <c r="AI374" s="51"/>
      <c r="AJ374" s="51"/>
      <c r="AK374" s="51"/>
      <c r="AL374" s="51"/>
      <c r="AM374" s="51"/>
    </row>
    <row r="375" spans="1:39" x14ac:dyDescent="0.25">
      <c r="A375" s="44">
        <f t="shared" si="218"/>
        <v>63.1</v>
      </c>
      <c r="B375" s="68" t="str">
        <f t="shared" ref="B375" si="255">B374</f>
        <v>Poste 052</v>
      </c>
      <c r="C375" s="19" t="s">
        <v>0</v>
      </c>
      <c r="D375" s="19"/>
      <c r="E375" s="19"/>
      <c r="F375" s="20" t="s">
        <v>1</v>
      </c>
      <c r="G375" s="21" t="s">
        <v>2</v>
      </c>
      <c r="H375" s="57"/>
      <c r="I375" s="51"/>
      <c r="J375" s="51"/>
      <c r="K375" s="54">
        <v>63.1</v>
      </c>
      <c r="L375" s="86"/>
      <c r="M375" s="86"/>
      <c r="N375" s="51"/>
      <c r="O375" s="51"/>
      <c r="P375" s="51"/>
      <c r="Q375" s="51"/>
      <c r="R375" s="51"/>
      <c r="S375" s="51"/>
      <c r="T375" s="51"/>
      <c r="U375" s="51"/>
      <c r="V375" s="51"/>
      <c r="W375" s="51"/>
      <c r="X375" s="51"/>
      <c r="Y375" s="51"/>
      <c r="Z375" s="51"/>
      <c r="AA375" s="51"/>
      <c r="AB375" s="51"/>
      <c r="AC375" s="51"/>
      <c r="AD375" s="51"/>
      <c r="AE375" s="51"/>
      <c r="AF375" s="51"/>
      <c r="AG375" s="51"/>
      <c r="AH375" s="51"/>
      <c r="AI375" s="51"/>
      <c r="AJ375" s="51"/>
      <c r="AK375" s="51"/>
      <c r="AL375" s="51"/>
      <c r="AM375" s="51"/>
    </row>
    <row r="376" spans="1:39" x14ac:dyDescent="0.25">
      <c r="A376" s="44">
        <f t="shared" si="218"/>
        <v>63.2</v>
      </c>
      <c r="B376" s="68" t="str">
        <f t="shared" si="223"/>
        <v>Poste 052</v>
      </c>
      <c r="C376" s="22" t="s">
        <v>131</v>
      </c>
      <c r="D376" s="23"/>
      <c r="E376" s="23"/>
      <c r="F376" s="18"/>
      <c r="G376" s="24" t="e">
        <f>VLOOKUP(F376,Exposition,2,FALSE)</f>
        <v>#N/A</v>
      </c>
      <c r="H376" s="57"/>
      <c r="I376" s="51"/>
      <c r="J376" s="51"/>
      <c r="K376" s="54">
        <v>63.2</v>
      </c>
      <c r="L376" s="86"/>
      <c r="M376" s="86"/>
      <c r="N376" s="51"/>
      <c r="O376" s="51"/>
      <c r="P376" s="51"/>
      <c r="Q376" s="51"/>
      <c r="R376" s="51"/>
      <c r="S376" s="51"/>
      <c r="T376" s="51"/>
      <c r="U376" s="51"/>
      <c r="V376" s="51"/>
      <c r="W376" s="51"/>
      <c r="X376" s="51"/>
      <c r="Y376" s="51"/>
      <c r="Z376" s="51"/>
      <c r="AA376" s="51"/>
      <c r="AB376" s="51"/>
      <c r="AC376" s="51"/>
      <c r="AD376" s="51"/>
      <c r="AE376" s="51"/>
      <c r="AF376" s="51"/>
      <c r="AG376" s="51"/>
      <c r="AH376" s="51"/>
      <c r="AI376" s="51"/>
      <c r="AJ376" s="51"/>
      <c r="AK376" s="51"/>
      <c r="AL376" s="51"/>
      <c r="AM376" s="51"/>
    </row>
    <row r="377" spans="1:39" x14ac:dyDescent="0.25">
      <c r="A377" s="44">
        <f t="shared" si="218"/>
        <v>63.3</v>
      </c>
      <c r="B377" s="68" t="str">
        <f t="shared" si="223"/>
        <v>Poste 052</v>
      </c>
      <c r="C377" s="22" t="s">
        <v>132</v>
      </c>
      <c r="D377" s="23"/>
      <c r="E377" s="23"/>
      <c r="F377" s="18"/>
      <c r="G377" s="24" t="e">
        <f>VLOOKUP(F377,Complexité,2,FALSE)</f>
        <v>#N/A</v>
      </c>
      <c r="H377" s="50"/>
      <c r="I377" s="51"/>
      <c r="J377" s="51"/>
      <c r="K377" s="54">
        <v>63.300000000000004</v>
      </c>
      <c r="L377" s="86"/>
      <c r="M377" s="86"/>
      <c r="N377" s="51"/>
      <c r="O377" s="51"/>
      <c r="P377" s="51"/>
      <c r="Q377" s="51"/>
      <c r="R377" s="51"/>
      <c r="S377" s="51"/>
      <c r="T377" s="51"/>
      <c r="U377" s="51"/>
      <c r="V377" s="51"/>
      <c r="W377" s="51"/>
      <c r="X377" s="51"/>
      <c r="Y377" s="51"/>
      <c r="Z377" s="51"/>
      <c r="AA377" s="51"/>
      <c r="AB377" s="51"/>
      <c r="AC377" s="51"/>
      <c r="AD377" s="51"/>
      <c r="AE377" s="51"/>
      <c r="AF377" s="51"/>
      <c r="AG377" s="51"/>
      <c r="AH377" s="51"/>
      <c r="AI377" s="51"/>
      <c r="AJ377" s="51"/>
      <c r="AK377" s="51"/>
      <c r="AL377" s="51"/>
      <c r="AM377" s="51"/>
    </row>
    <row r="378" spans="1:39" x14ac:dyDescent="0.3">
      <c r="A378" s="44">
        <f t="shared" si="218"/>
        <v>63.4</v>
      </c>
      <c r="B378" s="68" t="str">
        <f t="shared" si="223"/>
        <v>Poste 052</v>
      </c>
      <c r="C378" s="34"/>
      <c r="D378" s="26"/>
      <c r="E378" s="26"/>
      <c r="F378" s="26"/>
      <c r="G378" s="27" t="e">
        <f t="shared" ref="G378" si="256">SUM(G376:G377)</f>
        <v>#N/A</v>
      </c>
      <c r="H378" s="50"/>
      <c r="I378" s="51"/>
      <c r="J378" s="51"/>
      <c r="K378" s="54">
        <v>63.400000000000006</v>
      </c>
      <c r="L378" s="86"/>
      <c r="M378" s="86"/>
      <c r="N378" s="51"/>
      <c r="O378" s="51"/>
      <c r="P378" s="51"/>
      <c r="Q378" s="51"/>
      <c r="R378" s="51"/>
      <c r="S378" s="51"/>
      <c r="T378" s="51"/>
      <c r="U378" s="51"/>
      <c r="V378" s="51"/>
      <c r="W378" s="51"/>
      <c r="X378" s="51"/>
      <c r="Y378" s="51"/>
      <c r="Z378" s="51"/>
      <c r="AA378" s="51"/>
      <c r="AB378" s="51"/>
      <c r="AC378" s="51"/>
      <c r="AD378" s="51"/>
      <c r="AE378" s="51"/>
      <c r="AF378" s="51"/>
      <c r="AG378" s="51"/>
      <c r="AH378" s="51"/>
      <c r="AI378" s="51"/>
      <c r="AJ378" s="51"/>
      <c r="AK378" s="51"/>
      <c r="AL378" s="51"/>
      <c r="AM378" s="51"/>
    </row>
    <row r="379" spans="1:39" x14ac:dyDescent="0.3">
      <c r="A379" s="44">
        <f t="shared" si="218"/>
        <v>63.5</v>
      </c>
      <c r="B379" s="68" t="str">
        <f t="shared" si="223"/>
        <v>Poste 052</v>
      </c>
      <c r="C379" s="34"/>
      <c r="D379" s="26"/>
      <c r="E379" s="26"/>
      <c r="F379" s="26"/>
      <c r="G379" s="26"/>
      <c r="H379" s="50"/>
      <c r="I379" s="51"/>
      <c r="J379" s="51"/>
      <c r="K379" s="54">
        <v>63.500000000000007</v>
      </c>
      <c r="L379" s="86"/>
      <c r="M379" s="86"/>
      <c r="N379" s="51"/>
      <c r="O379" s="51"/>
      <c r="P379" s="51"/>
      <c r="Q379" s="51"/>
      <c r="R379" s="51"/>
      <c r="S379" s="51"/>
      <c r="T379" s="51"/>
      <c r="U379" s="51"/>
      <c r="V379" s="51"/>
      <c r="W379" s="51"/>
      <c r="X379" s="51"/>
      <c r="Y379" s="51"/>
      <c r="Z379" s="51"/>
      <c r="AA379" s="51"/>
      <c r="AB379" s="51"/>
      <c r="AC379" s="51"/>
      <c r="AD379" s="51"/>
      <c r="AE379" s="51"/>
      <c r="AF379" s="51"/>
      <c r="AG379" s="51"/>
      <c r="AH379" s="51"/>
      <c r="AI379" s="51"/>
      <c r="AJ379" s="51"/>
      <c r="AK379" s="51"/>
      <c r="AL379" s="51"/>
      <c r="AM379" s="51"/>
    </row>
    <row r="380" spans="1:39" ht="23.25" x14ac:dyDescent="0.25">
      <c r="A380" s="44">
        <f t="shared" si="218"/>
        <v>64</v>
      </c>
      <c r="B380" s="68" t="str">
        <f t="shared" ref="B380" si="257">C380</f>
        <v>Poste 053</v>
      </c>
      <c r="C380" s="35" t="str">
        <f>VLOOKUP(A380,Source!$A:$B,2,FALSE)</f>
        <v>Poste 053</v>
      </c>
      <c r="D380" s="31"/>
      <c r="E380" s="31"/>
      <c r="F380" s="31"/>
      <c r="G380" s="31"/>
      <c r="H380" s="54" t="e">
        <f t="shared" ref="H380" si="258">SUM(G382:G383)</f>
        <v>#N/A</v>
      </c>
      <c r="I380" s="51"/>
      <c r="J380" s="51"/>
      <c r="K380" s="54">
        <v>64</v>
      </c>
      <c r="L380" s="86"/>
      <c r="M380" s="86"/>
      <c r="N380" s="51"/>
      <c r="O380" s="51"/>
      <c r="P380" s="51"/>
      <c r="Q380" s="51"/>
      <c r="R380" s="51"/>
      <c r="S380" s="51"/>
      <c r="T380" s="51"/>
      <c r="U380" s="51"/>
      <c r="V380" s="51"/>
      <c r="W380" s="51"/>
      <c r="X380" s="51"/>
      <c r="Y380" s="51"/>
      <c r="Z380" s="51"/>
      <c r="AA380" s="51"/>
      <c r="AB380" s="51"/>
      <c r="AC380" s="51"/>
      <c r="AD380" s="51"/>
      <c r="AE380" s="51"/>
      <c r="AF380" s="51"/>
      <c r="AG380" s="51"/>
      <c r="AH380" s="51"/>
      <c r="AI380" s="51"/>
      <c r="AJ380" s="51"/>
      <c r="AK380" s="51"/>
      <c r="AL380" s="51"/>
      <c r="AM380" s="51"/>
    </row>
    <row r="381" spans="1:39" x14ac:dyDescent="0.25">
      <c r="A381" s="44">
        <f t="shared" si="218"/>
        <v>64.099999999999994</v>
      </c>
      <c r="B381" s="68" t="str">
        <f t="shared" ref="B381" si="259">B380</f>
        <v>Poste 053</v>
      </c>
      <c r="C381" s="19" t="s">
        <v>0</v>
      </c>
      <c r="D381" s="19"/>
      <c r="E381" s="19"/>
      <c r="F381" s="20" t="s">
        <v>1</v>
      </c>
      <c r="G381" s="21" t="s">
        <v>2</v>
      </c>
      <c r="H381" s="47"/>
      <c r="I381" s="51"/>
      <c r="J381" s="51"/>
      <c r="K381" s="54">
        <v>64.099999999999994</v>
      </c>
      <c r="L381" s="86"/>
      <c r="M381" s="86"/>
      <c r="N381" s="51"/>
      <c r="O381" s="51"/>
      <c r="P381" s="51"/>
      <c r="Q381" s="51"/>
      <c r="R381" s="51"/>
      <c r="S381" s="51"/>
      <c r="T381" s="51"/>
      <c r="U381" s="51"/>
      <c r="V381" s="51"/>
      <c r="W381" s="51"/>
      <c r="X381" s="51"/>
      <c r="Y381" s="51"/>
      <c r="Z381" s="51"/>
      <c r="AA381" s="51"/>
      <c r="AB381" s="51"/>
      <c r="AC381" s="51"/>
      <c r="AD381" s="51"/>
      <c r="AE381" s="51"/>
      <c r="AF381" s="51"/>
      <c r="AG381" s="51"/>
      <c r="AH381" s="51"/>
      <c r="AI381" s="51"/>
      <c r="AJ381" s="51"/>
      <c r="AK381" s="51"/>
      <c r="AL381" s="51"/>
      <c r="AM381" s="51"/>
    </row>
    <row r="382" spans="1:39" x14ac:dyDescent="0.25">
      <c r="A382" s="44">
        <f t="shared" si="218"/>
        <v>64.2</v>
      </c>
      <c r="B382" s="68" t="str">
        <f t="shared" si="223"/>
        <v>Poste 053</v>
      </c>
      <c r="C382" s="22" t="s">
        <v>131</v>
      </c>
      <c r="D382" s="23"/>
      <c r="E382" s="23"/>
      <c r="F382" s="18"/>
      <c r="G382" s="24" t="e">
        <f>VLOOKUP(F382,Exposition,2,FALSE)</f>
        <v>#N/A</v>
      </c>
      <c r="H382" s="45"/>
      <c r="I382" s="51"/>
      <c r="J382" s="51"/>
      <c r="K382" s="54">
        <v>64.199999999999989</v>
      </c>
      <c r="L382" s="86"/>
      <c r="M382" s="86"/>
      <c r="N382" s="51"/>
      <c r="O382" s="51"/>
      <c r="P382" s="51"/>
      <c r="Q382" s="51"/>
      <c r="R382" s="51"/>
      <c r="S382" s="51"/>
      <c r="T382" s="51"/>
      <c r="U382" s="51"/>
      <c r="V382" s="51"/>
      <c r="W382" s="51"/>
      <c r="X382" s="51"/>
      <c r="Y382" s="51"/>
      <c r="Z382" s="51"/>
      <c r="AA382" s="51"/>
      <c r="AB382" s="51"/>
      <c r="AC382" s="51"/>
      <c r="AD382" s="51"/>
      <c r="AE382" s="51"/>
      <c r="AF382" s="51"/>
      <c r="AG382" s="51"/>
      <c r="AH382" s="51"/>
      <c r="AI382" s="51"/>
      <c r="AJ382" s="51"/>
      <c r="AK382" s="51"/>
      <c r="AL382" s="51"/>
      <c r="AM382" s="51"/>
    </row>
    <row r="383" spans="1:39" x14ac:dyDescent="0.25">
      <c r="A383" s="44">
        <f t="shared" si="218"/>
        <v>64.3</v>
      </c>
      <c r="B383" s="68" t="str">
        <f t="shared" si="223"/>
        <v>Poste 053</v>
      </c>
      <c r="C383" s="22" t="s">
        <v>132</v>
      </c>
      <c r="D383" s="23"/>
      <c r="E383" s="23"/>
      <c r="F383" s="18"/>
      <c r="G383" s="24" t="e">
        <f>VLOOKUP(F383,Complexité,2,FALSE)</f>
        <v>#N/A</v>
      </c>
      <c r="H383" s="45"/>
      <c r="I383" s="51"/>
      <c r="J383" s="51"/>
      <c r="K383" s="54">
        <v>64.299999999999983</v>
      </c>
      <c r="L383" s="86"/>
      <c r="M383" s="86"/>
      <c r="N383" s="51"/>
      <c r="O383" s="51"/>
      <c r="P383" s="51"/>
      <c r="Q383" s="51"/>
      <c r="R383" s="51"/>
      <c r="S383" s="51"/>
      <c r="T383" s="51"/>
      <c r="U383" s="51"/>
      <c r="V383" s="51"/>
      <c r="W383" s="51"/>
      <c r="X383" s="51"/>
      <c r="Y383" s="51"/>
      <c r="Z383" s="51"/>
      <c r="AA383" s="51"/>
      <c r="AB383" s="51"/>
      <c r="AC383" s="51"/>
      <c r="AD383" s="51"/>
      <c r="AE383" s="51"/>
      <c r="AF383" s="51"/>
      <c r="AG383" s="51"/>
      <c r="AH383" s="51"/>
      <c r="AI383" s="51"/>
      <c r="AJ383" s="51"/>
      <c r="AK383" s="51"/>
      <c r="AL383" s="51"/>
      <c r="AM383" s="51"/>
    </row>
    <row r="384" spans="1:39" x14ac:dyDescent="0.3">
      <c r="A384" s="44">
        <f t="shared" si="218"/>
        <v>64.400000000000006</v>
      </c>
      <c r="B384" s="68" t="str">
        <f t="shared" si="223"/>
        <v>Poste 053</v>
      </c>
      <c r="C384" s="34"/>
      <c r="D384" s="26"/>
      <c r="E384" s="26"/>
      <c r="F384" s="26"/>
      <c r="G384" s="27" t="e">
        <f t="shared" ref="G384" si="260">SUM(G382:G383)</f>
        <v>#N/A</v>
      </c>
      <c r="H384" s="57"/>
      <c r="I384" s="51"/>
      <c r="J384" s="51"/>
      <c r="K384" s="54">
        <v>64.399999999999977</v>
      </c>
      <c r="L384" s="86"/>
      <c r="M384" s="86"/>
      <c r="N384" s="51"/>
      <c r="O384" s="51"/>
      <c r="P384" s="51"/>
      <c r="Q384" s="51"/>
      <c r="R384" s="51"/>
      <c r="S384" s="51"/>
      <c r="T384" s="51"/>
      <c r="U384" s="51"/>
      <c r="V384" s="51"/>
      <c r="W384" s="51"/>
      <c r="X384" s="51"/>
      <c r="Y384" s="51"/>
      <c r="Z384" s="51"/>
      <c r="AA384" s="51"/>
      <c r="AB384" s="51"/>
      <c r="AC384" s="51"/>
      <c r="AD384" s="51"/>
      <c r="AE384" s="51"/>
      <c r="AF384" s="51"/>
      <c r="AG384" s="51"/>
      <c r="AH384" s="51"/>
      <c r="AI384" s="51"/>
      <c r="AJ384" s="51"/>
      <c r="AK384" s="51"/>
      <c r="AL384" s="51"/>
      <c r="AM384" s="51"/>
    </row>
    <row r="385" spans="1:39" x14ac:dyDescent="0.3">
      <c r="A385" s="44">
        <f t="shared" si="218"/>
        <v>64.5</v>
      </c>
      <c r="B385" s="68" t="str">
        <f t="shared" si="223"/>
        <v>Poste 053</v>
      </c>
      <c r="C385" s="34"/>
      <c r="D385" s="26"/>
      <c r="E385" s="26"/>
      <c r="F385" s="26"/>
      <c r="G385" s="26"/>
      <c r="H385" s="57"/>
      <c r="I385" s="51"/>
      <c r="J385" s="51"/>
      <c r="K385" s="54">
        <v>64.499999999999972</v>
      </c>
      <c r="L385" s="86"/>
      <c r="M385" s="86"/>
      <c r="N385" s="51"/>
      <c r="O385" s="51"/>
      <c r="P385" s="51"/>
      <c r="Q385" s="51"/>
      <c r="R385" s="51"/>
      <c r="S385" s="51"/>
      <c r="T385" s="51"/>
      <c r="U385" s="51"/>
      <c r="V385" s="51"/>
      <c r="W385" s="51"/>
      <c r="X385" s="51"/>
      <c r="Y385" s="51"/>
      <c r="Z385" s="51"/>
      <c r="AA385" s="51"/>
      <c r="AB385" s="51"/>
      <c r="AC385" s="51"/>
      <c r="AD385" s="51"/>
      <c r="AE385" s="51"/>
      <c r="AF385" s="51"/>
      <c r="AG385" s="51"/>
      <c r="AH385" s="51"/>
      <c r="AI385" s="51"/>
      <c r="AJ385" s="51"/>
      <c r="AK385" s="51"/>
      <c r="AL385" s="51"/>
      <c r="AM385" s="51"/>
    </row>
    <row r="386" spans="1:39" ht="23.25" x14ac:dyDescent="0.25">
      <c r="A386" s="44">
        <f t="shared" si="218"/>
        <v>65</v>
      </c>
      <c r="B386" s="68" t="str">
        <f t="shared" ref="B386" si="261">C386</f>
        <v>Poste 054</v>
      </c>
      <c r="C386" s="35" t="str">
        <f>VLOOKUP(A386,Source!$A:$B,2,FALSE)</f>
        <v>Poste 054</v>
      </c>
      <c r="D386" s="31"/>
      <c r="E386" s="31"/>
      <c r="F386" s="31"/>
      <c r="G386" s="31"/>
      <c r="H386" s="57" t="e">
        <f t="shared" ref="H386" si="262">SUM(G388:G389)</f>
        <v>#N/A</v>
      </c>
      <c r="I386" s="51"/>
      <c r="J386" s="51"/>
      <c r="K386" s="54">
        <v>65</v>
      </c>
      <c r="L386" s="86"/>
      <c r="M386" s="86"/>
      <c r="N386" s="51"/>
      <c r="O386" s="51"/>
      <c r="P386" s="51"/>
      <c r="Q386" s="51"/>
      <c r="R386" s="51"/>
      <c r="S386" s="51"/>
      <c r="T386" s="51"/>
      <c r="U386" s="51"/>
      <c r="V386" s="51"/>
      <c r="W386" s="51"/>
      <c r="X386" s="51"/>
      <c r="Y386" s="51"/>
      <c r="Z386" s="51"/>
      <c r="AA386" s="51"/>
      <c r="AB386" s="51"/>
      <c r="AC386" s="51"/>
      <c r="AD386" s="51"/>
      <c r="AE386" s="51"/>
      <c r="AF386" s="51"/>
      <c r="AG386" s="51"/>
      <c r="AH386" s="51"/>
      <c r="AI386" s="51"/>
      <c r="AJ386" s="51"/>
      <c r="AK386" s="51"/>
      <c r="AL386" s="51"/>
      <c r="AM386" s="51"/>
    </row>
    <row r="387" spans="1:39" x14ac:dyDescent="0.25">
      <c r="A387" s="44">
        <f t="shared" ref="A387:A450" si="263">_xlfn.NUMBERVALUE(K387)</f>
        <v>65.099999999999994</v>
      </c>
      <c r="B387" s="68" t="str">
        <f t="shared" ref="B387" si="264">B386</f>
        <v>Poste 054</v>
      </c>
      <c r="C387" s="19" t="s">
        <v>0</v>
      </c>
      <c r="D387" s="19"/>
      <c r="E387" s="19"/>
      <c r="F387" s="20" t="s">
        <v>1</v>
      </c>
      <c r="G387" s="21" t="s">
        <v>2</v>
      </c>
      <c r="H387" s="57"/>
      <c r="I387" s="51"/>
      <c r="J387" s="51"/>
      <c r="K387" s="54">
        <v>65.099999999999994</v>
      </c>
      <c r="L387" s="86"/>
      <c r="M387" s="86"/>
      <c r="N387" s="51"/>
      <c r="O387" s="51"/>
      <c r="P387" s="51"/>
      <c r="Q387" s="51"/>
      <c r="R387" s="51"/>
      <c r="S387" s="51"/>
      <c r="T387" s="51"/>
      <c r="U387" s="51"/>
      <c r="V387" s="51"/>
      <c r="W387" s="51"/>
      <c r="X387" s="51"/>
      <c r="Y387" s="51"/>
      <c r="Z387" s="51"/>
      <c r="AA387" s="51"/>
      <c r="AB387" s="51"/>
      <c r="AC387" s="51"/>
      <c r="AD387" s="51"/>
      <c r="AE387" s="51"/>
      <c r="AF387" s="51"/>
      <c r="AG387" s="51"/>
      <c r="AH387" s="51"/>
      <c r="AI387" s="51"/>
      <c r="AJ387" s="51"/>
      <c r="AK387" s="51"/>
      <c r="AL387" s="51"/>
      <c r="AM387" s="51"/>
    </row>
    <row r="388" spans="1:39" x14ac:dyDescent="0.25">
      <c r="A388" s="44">
        <f t="shared" si="263"/>
        <v>65.2</v>
      </c>
      <c r="B388" s="68" t="str">
        <f t="shared" si="223"/>
        <v>Poste 054</v>
      </c>
      <c r="C388" s="22" t="s">
        <v>131</v>
      </c>
      <c r="D388" s="23"/>
      <c r="E388" s="23"/>
      <c r="F388" s="18"/>
      <c r="G388" s="24" t="e">
        <f>VLOOKUP(F388,Exposition,2,FALSE)</f>
        <v>#N/A</v>
      </c>
      <c r="H388" s="57"/>
      <c r="I388" s="51"/>
      <c r="J388" s="51"/>
      <c r="K388" s="54">
        <v>65.199999999999989</v>
      </c>
      <c r="L388" s="86"/>
      <c r="M388" s="86"/>
      <c r="N388" s="51"/>
      <c r="O388" s="51"/>
      <c r="P388" s="51"/>
      <c r="Q388" s="51"/>
      <c r="R388" s="51"/>
      <c r="S388" s="51"/>
      <c r="T388" s="51"/>
      <c r="U388" s="51"/>
      <c r="V388" s="51"/>
      <c r="W388" s="51"/>
      <c r="X388" s="51"/>
      <c r="Y388" s="51"/>
      <c r="Z388" s="51"/>
      <c r="AA388" s="51"/>
      <c r="AB388" s="51"/>
      <c r="AC388" s="51"/>
      <c r="AD388" s="51"/>
      <c r="AE388" s="51"/>
      <c r="AF388" s="51"/>
      <c r="AG388" s="51"/>
      <c r="AH388" s="51"/>
      <c r="AI388" s="51"/>
      <c r="AJ388" s="51"/>
      <c r="AK388" s="51"/>
      <c r="AL388" s="51"/>
      <c r="AM388" s="51"/>
    </row>
    <row r="389" spans="1:39" x14ac:dyDescent="0.25">
      <c r="A389" s="44">
        <f t="shared" si="263"/>
        <v>65.3</v>
      </c>
      <c r="B389" s="68" t="str">
        <f t="shared" si="223"/>
        <v>Poste 054</v>
      </c>
      <c r="C389" s="22" t="s">
        <v>132</v>
      </c>
      <c r="D389" s="23"/>
      <c r="E389" s="23"/>
      <c r="F389" s="18"/>
      <c r="G389" s="24" t="e">
        <f>VLOOKUP(F389,Complexité,2,FALSE)</f>
        <v>#N/A</v>
      </c>
      <c r="H389" s="57"/>
      <c r="I389" s="51"/>
      <c r="J389" s="51"/>
      <c r="K389" s="54">
        <v>65.299999999999983</v>
      </c>
      <c r="L389" s="86"/>
      <c r="M389" s="86"/>
      <c r="N389" s="51"/>
      <c r="O389" s="51"/>
      <c r="P389" s="51"/>
      <c r="Q389" s="51"/>
      <c r="R389" s="51"/>
      <c r="S389" s="51"/>
      <c r="T389" s="51"/>
      <c r="U389" s="51"/>
      <c r="V389" s="51"/>
      <c r="W389" s="51"/>
      <c r="X389" s="51"/>
      <c r="Y389" s="51"/>
      <c r="Z389" s="51"/>
      <c r="AA389" s="51"/>
      <c r="AB389" s="51"/>
      <c r="AC389" s="51"/>
      <c r="AD389" s="51"/>
      <c r="AE389" s="51"/>
      <c r="AF389" s="51"/>
      <c r="AG389" s="51"/>
      <c r="AH389" s="51"/>
      <c r="AI389" s="51"/>
      <c r="AJ389" s="51"/>
      <c r="AK389" s="51"/>
      <c r="AL389" s="51"/>
      <c r="AM389" s="51"/>
    </row>
    <row r="390" spans="1:39" x14ac:dyDescent="0.3">
      <c r="A390" s="44">
        <f t="shared" si="263"/>
        <v>65.400000000000006</v>
      </c>
      <c r="B390" s="68" t="str">
        <f t="shared" si="223"/>
        <v>Poste 054</v>
      </c>
      <c r="C390" s="34"/>
      <c r="D390" s="26"/>
      <c r="E390" s="26"/>
      <c r="F390" s="26"/>
      <c r="G390" s="27" t="e">
        <f t="shared" ref="G390" si="265">SUM(G388:G389)</f>
        <v>#N/A</v>
      </c>
      <c r="H390" s="57"/>
      <c r="I390" s="51"/>
      <c r="J390" s="51"/>
      <c r="K390" s="54">
        <v>65.399999999999977</v>
      </c>
      <c r="L390" s="86"/>
      <c r="M390" s="86"/>
      <c r="N390" s="51"/>
      <c r="O390" s="51"/>
      <c r="P390" s="51"/>
      <c r="Q390" s="51"/>
      <c r="R390" s="51"/>
      <c r="S390" s="51"/>
      <c r="T390" s="51"/>
      <c r="U390" s="51"/>
      <c r="V390" s="51"/>
      <c r="W390" s="51"/>
      <c r="X390" s="51"/>
      <c r="Y390" s="51"/>
      <c r="Z390" s="51"/>
      <c r="AA390" s="51"/>
      <c r="AB390" s="51"/>
      <c r="AC390" s="51"/>
      <c r="AD390" s="51"/>
      <c r="AE390" s="51"/>
      <c r="AF390" s="51"/>
      <c r="AG390" s="51"/>
      <c r="AH390" s="51"/>
      <c r="AI390" s="51"/>
      <c r="AJ390" s="51"/>
      <c r="AK390" s="51"/>
      <c r="AL390" s="51"/>
      <c r="AM390" s="51"/>
    </row>
    <row r="391" spans="1:39" x14ac:dyDescent="0.3">
      <c r="A391" s="44">
        <f t="shared" si="263"/>
        <v>65.5</v>
      </c>
      <c r="B391" s="68" t="str">
        <f t="shared" si="223"/>
        <v>Poste 054</v>
      </c>
      <c r="C391" s="34"/>
      <c r="D391" s="26"/>
      <c r="E391" s="26"/>
      <c r="F391" s="26"/>
      <c r="G391" s="26"/>
      <c r="H391" s="57"/>
      <c r="I391" s="51"/>
      <c r="J391" s="51"/>
      <c r="K391" s="54">
        <v>65.499999999999972</v>
      </c>
      <c r="L391" s="86"/>
      <c r="M391" s="86"/>
      <c r="N391" s="51"/>
      <c r="O391" s="51"/>
      <c r="P391" s="51"/>
      <c r="Q391" s="51"/>
      <c r="R391" s="51"/>
      <c r="S391" s="51"/>
      <c r="T391" s="51"/>
      <c r="U391" s="51"/>
      <c r="V391" s="51"/>
      <c r="W391" s="51"/>
      <c r="X391" s="51"/>
      <c r="Y391" s="51"/>
      <c r="Z391" s="51"/>
      <c r="AA391" s="51"/>
      <c r="AB391" s="51"/>
      <c r="AC391" s="51"/>
      <c r="AD391" s="51"/>
      <c r="AE391" s="51"/>
      <c r="AF391" s="51"/>
      <c r="AG391" s="51"/>
      <c r="AH391" s="51"/>
      <c r="AI391" s="51"/>
      <c r="AJ391" s="51"/>
      <c r="AK391" s="51"/>
      <c r="AL391" s="51"/>
      <c r="AM391" s="51"/>
    </row>
    <row r="392" spans="1:39" ht="23.25" x14ac:dyDescent="0.25">
      <c r="A392" s="44">
        <f t="shared" si="263"/>
        <v>66</v>
      </c>
      <c r="B392" s="68" t="str">
        <f t="shared" ref="B392" si="266">C392</f>
        <v>Poste 055</v>
      </c>
      <c r="C392" s="35" t="str">
        <f>VLOOKUP(A392,Source!$A:$B,2,FALSE)</f>
        <v>Poste 055</v>
      </c>
      <c r="D392" s="31"/>
      <c r="E392" s="31"/>
      <c r="F392" s="31"/>
      <c r="G392" s="31"/>
      <c r="H392" s="57" t="e">
        <f t="shared" ref="H392" si="267">SUM(G394:G395)</f>
        <v>#N/A</v>
      </c>
      <c r="I392" s="51"/>
      <c r="J392" s="51"/>
      <c r="K392" s="54">
        <v>66</v>
      </c>
      <c r="L392" s="86"/>
      <c r="M392" s="86"/>
      <c r="N392" s="51"/>
      <c r="O392" s="51"/>
      <c r="P392" s="51"/>
      <c r="Q392" s="51"/>
      <c r="R392" s="51"/>
      <c r="S392" s="51"/>
      <c r="T392" s="51"/>
      <c r="U392" s="51"/>
      <c r="V392" s="51"/>
      <c r="W392" s="51"/>
      <c r="X392" s="51"/>
      <c r="Y392" s="51"/>
      <c r="Z392" s="51"/>
      <c r="AA392" s="51"/>
      <c r="AB392" s="51"/>
      <c r="AC392" s="51"/>
      <c r="AD392" s="51"/>
      <c r="AE392" s="51"/>
      <c r="AF392" s="51"/>
      <c r="AG392" s="51"/>
      <c r="AH392" s="51"/>
      <c r="AI392" s="51"/>
      <c r="AJ392" s="51"/>
      <c r="AK392" s="51"/>
      <c r="AL392" s="51"/>
      <c r="AM392" s="51"/>
    </row>
    <row r="393" spans="1:39" x14ac:dyDescent="0.25">
      <c r="A393" s="44">
        <f t="shared" si="263"/>
        <v>66.099999999999994</v>
      </c>
      <c r="B393" s="68" t="str">
        <f t="shared" ref="B393:B456" si="268">B392</f>
        <v>Poste 055</v>
      </c>
      <c r="C393" s="19" t="s">
        <v>0</v>
      </c>
      <c r="D393" s="19"/>
      <c r="E393" s="19"/>
      <c r="F393" s="20" t="s">
        <v>1</v>
      </c>
      <c r="G393" s="21" t="s">
        <v>2</v>
      </c>
      <c r="H393" s="57"/>
      <c r="I393" s="51"/>
      <c r="J393" s="51"/>
      <c r="K393" s="54">
        <v>66.099999999999994</v>
      </c>
      <c r="L393" s="86"/>
      <c r="M393" s="86"/>
      <c r="N393" s="51"/>
      <c r="O393" s="51"/>
      <c r="P393" s="51"/>
      <c r="Q393" s="51"/>
      <c r="R393" s="51"/>
      <c r="S393" s="51"/>
      <c r="T393" s="51"/>
      <c r="U393" s="51"/>
      <c r="V393" s="51"/>
      <c r="W393" s="51"/>
      <c r="X393" s="51"/>
      <c r="Y393" s="51"/>
      <c r="Z393" s="51"/>
      <c r="AA393" s="51"/>
      <c r="AB393" s="51"/>
      <c r="AC393" s="51"/>
      <c r="AD393" s="51"/>
      <c r="AE393" s="51"/>
      <c r="AF393" s="51"/>
      <c r="AG393" s="51"/>
      <c r="AH393" s="51"/>
      <c r="AI393" s="51"/>
      <c r="AJ393" s="51"/>
      <c r="AK393" s="51"/>
      <c r="AL393" s="51"/>
      <c r="AM393" s="51"/>
    </row>
    <row r="394" spans="1:39" x14ac:dyDescent="0.25">
      <c r="A394" s="44">
        <f t="shared" si="263"/>
        <v>66.2</v>
      </c>
      <c r="B394" s="68" t="str">
        <f t="shared" si="268"/>
        <v>Poste 055</v>
      </c>
      <c r="C394" s="22" t="s">
        <v>131</v>
      </c>
      <c r="D394" s="23"/>
      <c r="E394" s="23"/>
      <c r="F394" s="18"/>
      <c r="G394" s="24" t="e">
        <f>VLOOKUP(F394,Exposition,2,FALSE)</f>
        <v>#N/A</v>
      </c>
      <c r="H394" s="57"/>
      <c r="I394" s="51"/>
      <c r="J394" s="51"/>
      <c r="K394" s="54">
        <v>66.199999999999989</v>
      </c>
      <c r="L394" s="86"/>
      <c r="M394" s="86"/>
      <c r="N394" s="51"/>
      <c r="O394" s="51"/>
      <c r="P394" s="51"/>
      <c r="Q394" s="51"/>
      <c r="R394" s="51"/>
      <c r="S394" s="51"/>
      <c r="T394" s="51"/>
      <c r="U394" s="51"/>
      <c r="V394" s="51"/>
      <c r="W394" s="51"/>
      <c r="X394" s="51"/>
      <c r="Y394" s="51"/>
      <c r="Z394" s="51"/>
      <c r="AA394" s="51"/>
      <c r="AB394" s="51"/>
      <c r="AC394" s="51"/>
      <c r="AD394" s="51"/>
      <c r="AE394" s="51"/>
      <c r="AF394" s="51"/>
      <c r="AG394" s="51"/>
      <c r="AH394" s="51"/>
      <c r="AI394" s="51"/>
      <c r="AJ394" s="51"/>
      <c r="AK394" s="51"/>
      <c r="AL394" s="51"/>
      <c r="AM394" s="51"/>
    </row>
    <row r="395" spans="1:39" x14ac:dyDescent="0.25">
      <c r="A395" s="44">
        <f t="shared" si="263"/>
        <v>66.3</v>
      </c>
      <c r="B395" s="68" t="str">
        <f t="shared" si="268"/>
        <v>Poste 055</v>
      </c>
      <c r="C395" s="22" t="s">
        <v>132</v>
      </c>
      <c r="D395" s="23"/>
      <c r="E395" s="23"/>
      <c r="F395" s="18"/>
      <c r="G395" s="24" t="e">
        <f>VLOOKUP(F395,Complexité,2,FALSE)</f>
        <v>#N/A</v>
      </c>
      <c r="H395" s="50"/>
      <c r="I395" s="51"/>
      <c r="J395" s="51"/>
      <c r="K395" s="54">
        <v>66.299999999999983</v>
      </c>
      <c r="L395" s="86"/>
      <c r="M395" s="86"/>
      <c r="N395" s="51"/>
      <c r="O395" s="51"/>
      <c r="P395" s="51"/>
      <c r="Q395" s="51"/>
      <c r="R395" s="51"/>
      <c r="S395" s="51"/>
      <c r="T395" s="51"/>
      <c r="U395" s="51"/>
      <c r="V395" s="51"/>
      <c r="W395" s="51"/>
      <c r="X395" s="51"/>
      <c r="Y395" s="51"/>
      <c r="Z395" s="51"/>
      <c r="AA395" s="51"/>
      <c r="AB395" s="51"/>
      <c r="AC395" s="51"/>
      <c r="AD395" s="51"/>
      <c r="AE395" s="51"/>
      <c r="AF395" s="51"/>
      <c r="AG395" s="51"/>
      <c r="AH395" s="51"/>
      <c r="AI395" s="51"/>
      <c r="AJ395" s="51"/>
      <c r="AK395" s="51"/>
      <c r="AL395" s="51"/>
      <c r="AM395" s="51"/>
    </row>
    <row r="396" spans="1:39" x14ac:dyDescent="0.3">
      <c r="A396" s="44">
        <f t="shared" si="263"/>
        <v>66.400000000000006</v>
      </c>
      <c r="B396" s="68" t="str">
        <f t="shared" si="268"/>
        <v>Poste 055</v>
      </c>
      <c r="C396" s="34"/>
      <c r="D396" s="26"/>
      <c r="E396" s="26"/>
      <c r="F396" s="26"/>
      <c r="G396" s="27" t="e">
        <f t="shared" ref="G396" si="269">SUM(G394:G395)</f>
        <v>#N/A</v>
      </c>
      <c r="H396" s="50"/>
      <c r="I396" s="51"/>
      <c r="J396" s="51"/>
      <c r="K396" s="54">
        <v>66.399999999999977</v>
      </c>
      <c r="L396" s="86"/>
      <c r="M396" s="86"/>
      <c r="N396" s="51"/>
      <c r="O396" s="51"/>
      <c r="P396" s="51"/>
      <c r="Q396" s="51"/>
      <c r="R396" s="51"/>
      <c r="S396" s="51"/>
      <c r="T396" s="51"/>
      <c r="U396" s="51"/>
      <c r="V396" s="51"/>
      <c r="W396" s="51"/>
      <c r="X396" s="51"/>
      <c r="Y396" s="51"/>
      <c r="Z396" s="51"/>
      <c r="AA396" s="51"/>
      <c r="AB396" s="51"/>
      <c r="AC396" s="51"/>
      <c r="AD396" s="51"/>
      <c r="AE396" s="51"/>
      <c r="AF396" s="51"/>
      <c r="AG396" s="51"/>
      <c r="AH396" s="51"/>
      <c r="AI396" s="51"/>
      <c r="AJ396" s="51"/>
      <c r="AK396" s="51"/>
      <c r="AL396" s="51"/>
      <c r="AM396" s="51"/>
    </row>
    <row r="397" spans="1:39" x14ac:dyDescent="0.3">
      <c r="A397" s="44">
        <f t="shared" si="263"/>
        <v>66.5</v>
      </c>
      <c r="B397" s="68" t="str">
        <f t="shared" si="268"/>
        <v>Poste 055</v>
      </c>
      <c r="C397" s="34"/>
      <c r="D397" s="26"/>
      <c r="E397" s="26"/>
      <c r="F397" s="26"/>
      <c r="G397" s="26"/>
      <c r="H397" s="50"/>
      <c r="I397" s="51"/>
      <c r="J397" s="51"/>
      <c r="K397" s="54">
        <v>66.499999999999972</v>
      </c>
      <c r="L397" s="86"/>
      <c r="M397" s="86"/>
      <c r="N397" s="51"/>
      <c r="O397" s="51"/>
      <c r="P397" s="51"/>
      <c r="Q397" s="51"/>
      <c r="R397" s="51"/>
      <c r="S397" s="51"/>
      <c r="T397" s="51"/>
      <c r="U397" s="51"/>
      <c r="V397" s="51"/>
      <c r="W397" s="51"/>
      <c r="X397" s="51"/>
      <c r="Y397" s="51"/>
      <c r="Z397" s="51"/>
      <c r="AA397" s="51"/>
      <c r="AB397" s="51"/>
      <c r="AC397" s="51"/>
      <c r="AD397" s="51"/>
      <c r="AE397" s="51"/>
      <c r="AF397" s="51"/>
      <c r="AG397" s="51"/>
      <c r="AH397" s="51"/>
      <c r="AI397" s="51"/>
      <c r="AJ397" s="51"/>
      <c r="AK397" s="51"/>
      <c r="AL397" s="51"/>
      <c r="AM397" s="51"/>
    </row>
    <row r="398" spans="1:39" ht="23.25" x14ac:dyDescent="0.25">
      <c r="A398" s="44">
        <f t="shared" si="263"/>
        <v>67</v>
      </c>
      <c r="B398" s="68" t="str">
        <f t="shared" ref="B398" si="270">C398</f>
        <v>Poste 056</v>
      </c>
      <c r="C398" s="35" t="str">
        <f>VLOOKUP(A398,Source!$A:$B,2,FALSE)</f>
        <v>Poste 056</v>
      </c>
      <c r="D398" s="31"/>
      <c r="E398" s="31"/>
      <c r="F398" s="31"/>
      <c r="G398" s="31"/>
      <c r="H398" s="54" t="e">
        <f t="shared" ref="H398" si="271">SUM(G400:G401)</f>
        <v>#N/A</v>
      </c>
      <c r="I398" s="51"/>
      <c r="J398" s="51"/>
      <c r="K398" s="54">
        <v>67</v>
      </c>
      <c r="L398" s="86"/>
      <c r="M398" s="86"/>
      <c r="N398" s="51"/>
      <c r="O398" s="51"/>
      <c r="P398" s="51"/>
      <c r="Q398" s="51"/>
      <c r="R398" s="51"/>
      <c r="S398" s="51"/>
      <c r="T398" s="51"/>
      <c r="U398" s="51"/>
      <c r="V398" s="51"/>
      <c r="W398" s="51"/>
      <c r="X398" s="51"/>
      <c r="Y398" s="51"/>
      <c r="Z398" s="51"/>
      <c r="AA398" s="51"/>
      <c r="AB398" s="51"/>
      <c r="AC398" s="51"/>
      <c r="AD398" s="51"/>
      <c r="AE398" s="51"/>
      <c r="AF398" s="51"/>
      <c r="AG398" s="51"/>
      <c r="AH398" s="51"/>
      <c r="AI398" s="51"/>
      <c r="AJ398" s="51"/>
      <c r="AK398" s="51"/>
      <c r="AL398" s="51"/>
      <c r="AM398" s="51"/>
    </row>
    <row r="399" spans="1:39" x14ac:dyDescent="0.25">
      <c r="A399" s="44">
        <f t="shared" si="263"/>
        <v>67.099999999999994</v>
      </c>
      <c r="B399" s="68" t="str">
        <f t="shared" ref="B399" si="272">B398</f>
        <v>Poste 056</v>
      </c>
      <c r="C399" s="19" t="s">
        <v>0</v>
      </c>
      <c r="D399" s="19"/>
      <c r="E399" s="19"/>
      <c r="F399" s="20" t="s">
        <v>1</v>
      </c>
      <c r="G399" s="21" t="s">
        <v>2</v>
      </c>
      <c r="H399" s="47"/>
      <c r="I399" s="51"/>
      <c r="J399" s="51"/>
      <c r="K399" s="54">
        <v>67.099999999999994</v>
      </c>
      <c r="L399" s="86"/>
      <c r="M399" s="86"/>
      <c r="N399" s="51"/>
      <c r="O399" s="51"/>
      <c r="P399" s="51"/>
      <c r="Q399" s="51"/>
      <c r="R399" s="51"/>
      <c r="S399" s="51"/>
      <c r="T399" s="51"/>
      <c r="U399" s="51"/>
      <c r="V399" s="51"/>
      <c r="W399" s="51"/>
      <c r="X399" s="51"/>
      <c r="Y399" s="51"/>
      <c r="Z399" s="51"/>
      <c r="AA399" s="51"/>
      <c r="AB399" s="51"/>
      <c r="AC399" s="51"/>
      <c r="AD399" s="51"/>
      <c r="AE399" s="51"/>
      <c r="AF399" s="51"/>
      <c r="AG399" s="51"/>
      <c r="AH399" s="51"/>
      <c r="AI399" s="51"/>
      <c r="AJ399" s="51"/>
      <c r="AK399" s="51"/>
      <c r="AL399" s="51"/>
      <c r="AM399" s="51"/>
    </row>
    <row r="400" spans="1:39" x14ac:dyDescent="0.25">
      <c r="A400" s="44">
        <f t="shared" si="263"/>
        <v>67.2</v>
      </c>
      <c r="B400" s="68" t="str">
        <f t="shared" si="268"/>
        <v>Poste 056</v>
      </c>
      <c r="C400" s="22" t="s">
        <v>131</v>
      </c>
      <c r="D400" s="23"/>
      <c r="E400" s="23"/>
      <c r="F400" s="18"/>
      <c r="G400" s="24" t="e">
        <f>VLOOKUP(F400,Exposition,2,FALSE)</f>
        <v>#N/A</v>
      </c>
      <c r="H400" s="45"/>
      <c r="I400" s="51"/>
      <c r="J400" s="51"/>
      <c r="K400" s="54">
        <v>67.199999999999989</v>
      </c>
      <c r="L400" s="86"/>
      <c r="M400" s="86"/>
      <c r="N400" s="51"/>
      <c r="O400" s="51"/>
      <c r="P400" s="51"/>
      <c r="Q400" s="51"/>
      <c r="R400" s="51"/>
      <c r="S400" s="51"/>
      <c r="T400" s="51"/>
      <c r="U400" s="51"/>
      <c r="V400" s="51"/>
      <c r="W400" s="51"/>
      <c r="X400" s="51"/>
      <c r="Y400" s="51"/>
      <c r="Z400" s="51"/>
      <c r="AA400" s="51"/>
      <c r="AB400" s="51"/>
      <c r="AC400" s="51"/>
      <c r="AD400" s="51"/>
      <c r="AE400" s="51"/>
      <c r="AF400" s="51"/>
      <c r="AG400" s="51"/>
      <c r="AH400" s="51"/>
      <c r="AI400" s="51"/>
      <c r="AJ400" s="51"/>
      <c r="AK400" s="51"/>
      <c r="AL400" s="51"/>
      <c r="AM400" s="51"/>
    </row>
    <row r="401" spans="1:39" x14ac:dyDescent="0.25">
      <c r="A401" s="44">
        <f t="shared" si="263"/>
        <v>67.3</v>
      </c>
      <c r="B401" s="68" t="str">
        <f t="shared" si="268"/>
        <v>Poste 056</v>
      </c>
      <c r="C401" s="22" t="s">
        <v>132</v>
      </c>
      <c r="D401" s="23"/>
      <c r="E401" s="23"/>
      <c r="F401" s="18"/>
      <c r="G401" s="24" t="e">
        <f>VLOOKUP(F401,Complexité,2,FALSE)</f>
        <v>#N/A</v>
      </c>
      <c r="H401" s="45"/>
      <c r="I401" s="51"/>
      <c r="J401" s="51"/>
      <c r="K401" s="54">
        <v>67.299999999999983</v>
      </c>
      <c r="L401" s="86"/>
      <c r="M401" s="86"/>
      <c r="N401" s="51"/>
      <c r="O401" s="51"/>
      <c r="P401" s="51"/>
      <c r="Q401" s="51"/>
      <c r="R401" s="51"/>
      <c r="S401" s="51"/>
      <c r="T401" s="51"/>
      <c r="U401" s="51"/>
      <c r="V401" s="51"/>
      <c r="W401" s="51"/>
      <c r="X401" s="51"/>
      <c r="Y401" s="51"/>
      <c r="Z401" s="51"/>
      <c r="AA401" s="51"/>
      <c r="AB401" s="51"/>
      <c r="AC401" s="51"/>
      <c r="AD401" s="51"/>
      <c r="AE401" s="51"/>
      <c r="AF401" s="51"/>
      <c r="AG401" s="51"/>
      <c r="AH401" s="51"/>
      <c r="AI401" s="51"/>
      <c r="AJ401" s="51"/>
      <c r="AK401" s="51"/>
      <c r="AL401" s="51"/>
      <c r="AM401" s="51"/>
    </row>
    <row r="402" spans="1:39" x14ac:dyDescent="0.3">
      <c r="A402" s="44">
        <f t="shared" si="263"/>
        <v>67.400000000000006</v>
      </c>
      <c r="B402" s="68" t="str">
        <f t="shared" si="268"/>
        <v>Poste 056</v>
      </c>
      <c r="C402" s="34"/>
      <c r="D402" s="26"/>
      <c r="E402" s="26"/>
      <c r="F402" s="26"/>
      <c r="G402" s="27" t="e">
        <f t="shared" ref="G402" si="273">SUM(G400:G401)</f>
        <v>#N/A</v>
      </c>
      <c r="H402" s="57"/>
      <c r="I402" s="51"/>
      <c r="J402" s="51"/>
      <c r="K402" s="54">
        <v>67.399999999999977</v>
      </c>
      <c r="L402" s="86"/>
      <c r="M402" s="86"/>
      <c r="N402" s="51"/>
      <c r="O402" s="51"/>
      <c r="P402" s="51"/>
      <c r="Q402" s="51"/>
      <c r="R402" s="51"/>
      <c r="S402" s="51"/>
      <c r="T402" s="51"/>
      <c r="U402" s="51"/>
      <c r="V402" s="51"/>
      <c r="W402" s="51"/>
      <c r="X402" s="51"/>
      <c r="Y402" s="51"/>
      <c r="Z402" s="51"/>
      <c r="AA402" s="51"/>
      <c r="AB402" s="51"/>
      <c r="AC402" s="51"/>
      <c r="AD402" s="51"/>
      <c r="AE402" s="51"/>
      <c r="AF402" s="51"/>
      <c r="AG402" s="51"/>
      <c r="AH402" s="51"/>
      <c r="AI402" s="51"/>
      <c r="AJ402" s="51"/>
      <c r="AK402" s="51"/>
      <c r="AL402" s="51"/>
      <c r="AM402" s="51"/>
    </row>
    <row r="403" spans="1:39" x14ac:dyDescent="0.3">
      <c r="A403" s="44">
        <f t="shared" si="263"/>
        <v>67.5</v>
      </c>
      <c r="B403" s="68" t="str">
        <f t="shared" si="268"/>
        <v>Poste 056</v>
      </c>
      <c r="C403" s="34"/>
      <c r="D403" s="26"/>
      <c r="E403" s="26"/>
      <c r="F403" s="26"/>
      <c r="G403" s="26"/>
      <c r="H403" s="57"/>
      <c r="I403" s="51"/>
      <c r="J403" s="51"/>
      <c r="K403" s="54">
        <v>67.499999999999972</v>
      </c>
      <c r="L403" s="86"/>
      <c r="M403" s="86"/>
      <c r="N403" s="51"/>
      <c r="O403" s="51"/>
      <c r="P403" s="51"/>
      <c r="Q403" s="51"/>
      <c r="R403" s="51"/>
      <c r="S403" s="51"/>
      <c r="T403" s="51"/>
      <c r="U403" s="51"/>
      <c r="V403" s="51"/>
      <c r="W403" s="51"/>
      <c r="X403" s="51"/>
      <c r="Y403" s="51"/>
      <c r="Z403" s="51"/>
      <c r="AA403" s="51"/>
      <c r="AB403" s="51"/>
      <c r="AC403" s="51"/>
      <c r="AD403" s="51"/>
      <c r="AE403" s="51"/>
      <c r="AF403" s="51"/>
      <c r="AG403" s="51"/>
      <c r="AH403" s="51"/>
      <c r="AI403" s="51"/>
      <c r="AJ403" s="51"/>
      <c r="AK403" s="51"/>
      <c r="AL403" s="51"/>
      <c r="AM403" s="51"/>
    </row>
    <row r="404" spans="1:39" ht="23.25" x14ac:dyDescent="0.25">
      <c r="A404" s="44">
        <f t="shared" si="263"/>
        <v>68</v>
      </c>
      <c r="B404" s="68" t="str">
        <f t="shared" ref="B404" si="274">C404</f>
        <v>Poste 057</v>
      </c>
      <c r="C404" s="35" t="str">
        <f>VLOOKUP(A404,Source!$A:$B,2,FALSE)</f>
        <v>Poste 057</v>
      </c>
      <c r="D404" s="31"/>
      <c r="E404" s="31"/>
      <c r="F404" s="31"/>
      <c r="G404" s="31"/>
      <c r="H404" s="57" t="e">
        <f t="shared" ref="H404" si="275">SUM(G406:G407)</f>
        <v>#N/A</v>
      </c>
      <c r="I404" s="51"/>
      <c r="J404" s="51"/>
      <c r="K404" s="54">
        <v>68</v>
      </c>
      <c r="L404" s="86"/>
      <c r="M404" s="86"/>
      <c r="N404" s="51"/>
      <c r="O404" s="51"/>
      <c r="P404" s="51"/>
      <c r="Q404" s="51"/>
      <c r="R404" s="51"/>
      <c r="S404" s="51"/>
      <c r="T404" s="51"/>
      <c r="U404" s="51"/>
      <c r="V404" s="51"/>
      <c r="W404" s="51"/>
      <c r="X404" s="51"/>
      <c r="Y404" s="51"/>
      <c r="Z404" s="51"/>
      <c r="AA404" s="51"/>
      <c r="AB404" s="51"/>
      <c r="AC404" s="51"/>
      <c r="AD404" s="51"/>
      <c r="AE404" s="51"/>
      <c r="AF404" s="51"/>
      <c r="AG404" s="51"/>
      <c r="AH404" s="51"/>
      <c r="AI404" s="51"/>
      <c r="AJ404" s="51"/>
      <c r="AK404" s="51"/>
      <c r="AL404" s="51"/>
      <c r="AM404" s="51"/>
    </row>
    <row r="405" spans="1:39" x14ac:dyDescent="0.25">
      <c r="A405" s="44">
        <f t="shared" si="263"/>
        <v>68.099999999999994</v>
      </c>
      <c r="B405" s="68" t="str">
        <f t="shared" ref="B405" si="276">B404</f>
        <v>Poste 057</v>
      </c>
      <c r="C405" s="19" t="s">
        <v>0</v>
      </c>
      <c r="D405" s="19"/>
      <c r="E405" s="19"/>
      <c r="F405" s="20" t="s">
        <v>1</v>
      </c>
      <c r="G405" s="21" t="s">
        <v>2</v>
      </c>
      <c r="H405" s="57"/>
      <c r="I405" s="51"/>
      <c r="J405" s="51"/>
      <c r="K405" s="54">
        <v>68.099999999999994</v>
      </c>
      <c r="L405" s="86"/>
      <c r="M405" s="86"/>
      <c r="N405" s="51"/>
      <c r="O405" s="51"/>
      <c r="P405" s="51"/>
      <c r="Q405" s="51"/>
      <c r="R405" s="51"/>
      <c r="S405" s="51"/>
      <c r="T405" s="51"/>
      <c r="U405" s="51"/>
      <c r="V405" s="51"/>
      <c r="W405" s="51"/>
      <c r="X405" s="51"/>
      <c r="Y405" s="51"/>
      <c r="Z405" s="51"/>
      <c r="AA405" s="51"/>
      <c r="AB405" s="51"/>
      <c r="AC405" s="51"/>
      <c r="AD405" s="51"/>
      <c r="AE405" s="51"/>
      <c r="AF405" s="51"/>
      <c r="AG405" s="51"/>
      <c r="AH405" s="51"/>
      <c r="AI405" s="51"/>
      <c r="AJ405" s="51"/>
      <c r="AK405" s="51"/>
      <c r="AL405" s="51"/>
      <c r="AM405" s="51"/>
    </row>
    <row r="406" spans="1:39" x14ac:dyDescent="0.25">
      <c r="A406" s="44">
        <f t="shared" si="263"/>
        <v>68.2</v>
      </c>
      <c r="B406" s="68" t="str">
        <f t="shared" si="268"/>
        <v>Poste 057</v>
      </c>
      <c r="C406" s="22" t="s">
        <v>131</v>
      </c>
      <c r="D406" s="23"/>
      <c r="E406" s="23"/>
      <c r="F406" s="18"/>
      <c r="G406" s="24" t="e">
        <f>VLOOKUP(F406,Exposition,2,FALSE)</f>
        <v>#N/A</v>
      </c>
      <c r="H406" s="57"/>
      <c r="I406" s="51"/>
      <c r="J406" s="51"/>
      <c r="K406" s="54">
        <v>68.199999999999989</v>
      </c>
      <c r="L406" s="86"/>
      <c r="M406" s="86"/>
      <c r="N406" s="51"/>
      <c r="O406" s="51"/>
      <c r="P406" s="51"/>
      <c r="Q406" s="51"/>
      <c r="R406" s="51"/>
      <c r="S406" s="51"/>
      <c r="T406" s="51"/>
      <c r="U406" s="51"/>
      <c r="V406" s="51"/>
      <c r="W406" s="51"/>
      <c r="X406" s="51"/>
      <c r="Y406" s="51"/>
      <c r="Z406" s="51"/>
      <c r="AA406" s="51"/>
      <c r="AB406" s="51"/>
      <c r="AC406" s="51"/>
      <c r="AD406" s="51"/>
      <c r="AE406" s="51"/>
      <c r="AF406" s="51"/>
      <c r="AG406" s="51"/>
      <c r="AH406" s="51"/>
      <c r="AI406" s="51"/>
      <c r="AJ406" s="51"/>
      <c r="AK406" s="51"/>
      <c r="AL406" s="51"/>
      <c r="AM406" s="51"/>
    </row>
    <row r="407" spans="1:39" x14ac:dyDescent="0.25">
      <c r="A407" s="44">
        <f t="shared" si="263"/>
        <v>68.3</v>
      </c>
      <c r="B407" s="68" t="str">
        <f t="shared" si="268"/>
        <v>Poste 057</v>
      </c>
      <c r="C407" s="22" t="s">
        <v>132</v>
      </c>
      <c r="D407" s="23"/>
      <c r="E407" s="23"/>
      <c r="F407" s="18"/>
      <c r="G407" s="24" t="e">
        <f>VLOOKUP(F407,Complexité,2,FALSE)</f>
        <v>#N/A</v>
      </c>
      <c r="H407" s="57"/>
      <c r="I407" s="51"/>
      <c r="J407" s="51"/>
      <c r="K407" s="54">
        <v>68.299999999999983</v>
      </c>
      <c r="L407" s="86"/>
      <c r="M407" s="86"/>
      <c r="N407" s="51"/>
      <c r="O407" s="51"/>
      <c r="P407" s="51"/>
      <c r="Q407" s="51"/>
      <c r="R407" s="51"/>
      <c r="S407" s="51"/>
      <c r="T407" s="51"/>
      <c r="U407" s="51"/>
      <c r="V407" s="51"/>
      <c r="W407" s="51"/>
      <c r="X407" s="51"/>
      <c r="Y407" s="51"/>
      <c r="Z407" s="51"/>
      <c r="AA407" s="51"/>
      <c r="AB407" s="51"/>
      <c r="AC407" s="51"/>
      <c r="AD407" s="51"/>
      <c r="AE407" s="51"/>
      <c r="AF407" s="51"/>
      <c r="AG407" s="51"/>
      <c r="AH407" s="51"/>
      <c r="AI407" s="51"/>
      <c r="AJ407" s="51"/>
      <c r="AK407" s="51"/>
      <c r="AL407" s="51"/>
      <c r="AM407" s="51"/>
    </row>
    <row r="408" spans="1:39" x14ac:dyDescent="0.3">
      <c r="A408" s="44">
        <f t="shared" si="263"/>
        <v>68.400000000000006</v>
      </c>
      <c r="B408" s="68" t="str">
        <f t="shared" si="268"/>
        <v>Poste 057</v>
      </c>
      <c r="C408" s="34"/>
      <c r="D408" s="26"/>
      <c r="E408" s="26"/>
      <c r="F408" s="26"/>
      <c r="G408" s="27" t="e">
        <f t="shared" ref="G408" si="277">SUM(G406:G407)</f>
        <v>#N/A</v>
      </c>
      <c r="H408" s="57"/>
      <c r="I408" s="51"/>
      <c r="J408" s="51"/>
      <c r="K408" s="54">
        <v>68.399999999999977</v>
      </c>
      <c r="L408" s="86"/>
      <c r="M408" s="86"/>
      <c r="N408" s="51"/>
      <c r="O408" s="51"/>
      <c r="P408" s="51"/>
      <c r="Q408" s="51"/>
      <c r="R408" s="51"/>
      <c r="S408" s="51"/>
      <c r="T408" s="51"/>
      <c r="U408" s="51"/>
      <c r="V408" s="51"/>
      <c r="W408" s="51"/>
      <c r="X408" s="51"/>
      <c r="Y408" s="51"/>
      <c r="Z408" s="51"/>
      <c r="AA408" s="51"/>
      <c r="AB408" s="51"/>
      <c r="AC408" s="51"/>
      <c r="AD408" s="51"/>
      <c r="AE408" s="51"/>
      <c r="AF408" s="51"/>
      <c r="AG408" s="51"/>
      <c r="AH408" s="51"/>
      <c r="AI408" s="51"/>
      <c r="AJ408" s="51"/>
      <c r="AK408" s="51"/>
      <c r="AL408" s="51"/>
      <c r="AM408" s="51"/>
    </row>
    <row r="409" spans="1:39" x14ac:dyDescent="0.3">
      <c r="A409" s="44">
        <f t="shared" si="263"/>
        <v>68.5</v>
      </c>
      <c r="B409" s="68" t="str">
        <f t="shared" si="268"/>
        <v>Poste 057</v>
      </c>
      <c r="C409" s="34"/>
      <c r="D409" s="26"/>
      <c r="E409" s="26"/>
      <c r="F409" s="26"/>
      <c r="G409" s="26"/>
      <c r="H409" s="57"/>
      <c r="I409" s="51"/>
      <c r="J409" s="51"/>
      <c r="K409" s="54">
        <v>68.499999999999972</v>
      </c>
      <c r="L409" s="86"/>
      <c r="M409" s="86"/>
      <c r="N409" s="51"/>
      <c r="O409" s="51"/>
      <c r="P409" s="51"/>
      <c r="Q409" s="51"/>
      <c r="R409" s="51"/>
      <c r="S409" s="51"/>
      <c r="T409" s="51"/>
      <c r="U409" s="51"/>
      <c r="V409" s="51"/>
      <c r="W409" s="51"/>
      <c r="X409" s="51"/>
      <c r="Y409" s="51"/>
      <c r="Z409" s="51"/>
      <c r="AA409" s="51"/>
      <c r="AB409" s="51"/>
      <c r="AC409" s="51"/>
      <c r="AD409" s="51"/>
      <c r="AE409" s="51"/>
      <c r="AF409" s="51"/>
      <c r="AG409" s="51"/>
      <c r="AH409" s="51"/>
      <c r="AI409" s="51"/>
      <c r="AJ409" s="51"/>
      <c r="AK409" s="51"/>
      <c r="AL409" s="51"/>
      <c r="AM409" s="51"/>
    </row>
    <row r="410" spans="1:39" ht="23.25" x14ac:dyDescent="0.25">
      <c r="A410" s="44">
        <f t="shared" si="263"/>
        <v>69</v>
      </c>
      <c r="B410" s="68" t="str">
        <f t="shared" ref="B410" si="278">C410</f>
        <v>Poste 058</v>
      </c>
      <c r="C410" s="35" t="str">
        <f>VLOOKUP(A410,Source!$A:$B,2,FALSE)</f>
        <v>Poste 058</v>
      </c>
      <c r="D410" s="31"/>
      <c r="E410" s="31"/>
      <c r="F410" s="31"/>
      <c r="G410" s="31"/>
      <c r="H410" s="57" t="e">
        <f t="shared" ref="H410" si="279">SUM(G412:G413)</f>
        <v>#N/A</v>
      </c>
      <c r="I410" s="51"/>
      <c r="J410" s="51"/>
      <c r="K410" s="54">
        <v>69</v>
      </c>
      <c r="L410" s="86"/>
      <c r="M410" s="86"/>
      <c r="N410" s="51"/>
      <c r="O410" s="51"/>
      <c r="P410" s="51"/>
      <c r="Q410" s="51"/>
      <c r="R410" s="51"/>
      <c r="S410" s="51"/>
      <c r="T410" s="51"/>
      <c r="U410" s="51"/>
      <c r="V410" s="51"/>
      <c r="W410" s="51"/>
      <c r="X410" s="51"/>
      <c r="Y410" s="51"/>
      <c r="Z410" s="51"/>
      <c r="AA410" s="51"/>
      <c r="AB410" s="51"/>
      <c r="AC410" s="51"/>
      <c r="AD410" s="51"/>
      <c r="AE410" s="51"/>
      <c r="AF410" s="51"/>
      <c r="AG410" s="51"/>
      <c r="AH410" s="51"/>
      <c r="AI410" s="51"/>
      <c r="AJ410" s="51"/>
      <c r="AK410" s="51"/>
      <c r="AL410" s="51"/>
      <c r="AM410" s="51"/>
    </row>
    <row r="411" spans="1:39" x14ac:dyDescent="0.25">
      <c r="A411" s="44">
        <f t="shared" si="263"/>
        <v>69.099999999999994</v>
      </c>
      <c r="B411" s="68" t="str">
        <f t="shared" ref="B411" si="280">B410</f>
        <v>Poste 058</v>
      </c>
      <c r="C411" s="19" t="s">
        <v>0</v>
      </c>
      <c r="D411" s="19"/>
      <c r="E411" s="19"/>
      <c r="F411" s="20" t="s">
        <v>1</v>
      </c>
      <c r="G411" s="21" t="s">
        <v>2</v>
      </c>
      <c r="H411" s="57"/>
      <c r="I411" s="51"/>
      <c r="J411" s="51"/>
      <c r="K411" s="54">
        <v>69.099999999999994</v>
      </c>
      <c r="L411" s="86"/>
      <c r="M411" s="86"/>
      <c r="N411" s="51"/>
      <c r="O411" s="51"/>
      <c r="P411" s="51"/>
      <c r="Q411" s="51"/>
      <c r="R411" s="51"/>
      <c r="S411" s="51"/>
      <c r="T411" s="51"/>
      <c r="U411" s="51"/>
      <c r="V411" s="51"/>
      <c r="W411" s="51"/>
      <c r="X411" s="51"/>
      <c r="Y411" s="51"/>
      <c r="Z411" s="51"/>
      <c r="AA411" s="51"/>
      <c r="AB411" s="51"/>
      <c r="AC411" s="51"/>
      <c r="AD411" s="51"/>
      <c r="AE411" s="51"/>
      <c r="AF411" s="51"/>
      <c r="AG411" s="51"/>
      <c r="AH411" s="51"/>
      <c r="AI411" s="51"/>
      <c r="AJ411" s="51"/>
      <c r="AK411" s="51"/>
      <c r="AL411" s="51"/>
      <c r="AM411" s="51"/>
    </row>
    <row r="412" spans="1:39" x14ac:dyDescent="0.25">
      <c r="A412" s="44">
        <f t="shared" si="263"/>
        <v>69.2</v>
      </c>
      <c r="B412" s="68" t="str">
        <f t="shared" si="268"/>
        <v>Poste 058</v>
      </c>
      <c r="C412" s="22" t="s">
        <v>131</v>
      </c>
      <c r="D412" s="23"/>
      <c r="E412" s="23"/>
      <c r="F412" s="18"/>
      <c r="G412" s="24" t="e">
        <f>VLOOKUP(F412,Exposition,2,FALSE)</f>
        <v>#N/A</v>
      </c>
      <c r="H412" s="57"/>
      <c r="I412" s="51"/>
      <c r="J412" s="51"/>
      <c r="K412" s="54">
        <v>69.199999999999989</v>
      </c>
      <c r="L412" s="86"/>
      <c r="M412" s="86"/>
      <c r="N412" s="51"/>
      <c r="O412" s="51"/>
      <c r="P412" s="51"/>
      <c r="Q412" s="51"/>
      <c r="R412" s="51"/>
      <c r="S412" s="51"/>
      <c r="T412" s="51"/>
      <c r="U412" s="51"/>
      <c r="V412" s="51"/>
      <c r="W412" s="51"/>
      <c r="X412" s="51"/>
      <c r="Y412" s="51"/>
      <c r="Z412" s="51"/>
      <c r="AA412" s="51"/>
      <c r="AB412" s="51"/>
      <c r="AC412" s="51"/>
      <c r="AD412" s="51"/>
      <c r="AE412" s="51"/>
      <c r="AF412" s="51"/>
      <c r="AG412" s="51"/>
      <c r="AH412" s="51"/>
      <c r="AI412" s="51"/>
      <c r="AJ412" s="51"/>
      <c r="AK412" s="51"/>
      <c r="AL412" s="51"/>
      <c r="AM412" s="51"/>
    </row>
    <row r="413" spans="1:39" x14ac:dyDescent="0.25">
      <c r="A413" s="44">
        <f t="shared" si="263"/>
        <v>69.3</v>
      </c>
      <c r="B413" s="68" t="str">
        <f t="shared" si="268"/>
        <v>Poste 058</v>
      </c>
      <c r="C413" s="22" t="s">
        <v>132</v>
      </c>
      <c r="D413" s="23"/>
      <c r="E413" s="23"/>
      <c r="F413" s="18"/>
      <c r="G413" s="24" t="e">
        <f>VLOOKUP(F413,Complexité,2,FALSE)</f>
        <v>#N/A</v>
      </c>
      <c r="H413" s="50"/>
      <c r="I413" s="51"/>
      <c r="J413" s="51"/>
      <c r="K413" s="54">
        <v>69.299999999999983</v>
      </c>
      <c r="L413" s="86"/>
      <c r="M413" s="86"/>
      <c r="N413" s="51"/>
      <c r="O413" s="51"/>
      <c r="P413" s="51"/>
      <c r="Q413" s="51"/>
      <c r="R413" s="51"/>
      <c r="S413" s="51"/>
      <c r="T413" s="51"/>
      <c r="U413" s="51"/>
      <c r="V413" s="51"/>
      <c r="W413" s="51"/>
      <c r="X413" s="51"/>
      <c r="Y413" s="51"/>
      <c r="Z413" s="51"/>
      <c r="AA413" s="51"/>
      <c r="AB413" s="51"/>
      <c r="AC413" s="51"/>
      <c r="AD413" s="51"/>
      <c r="AE413" s="51"/>
      <c r="AF413" s="51"/>
      <c r="AG413" s="51"/>
      <c r="AH413" s="51"/>
      <c r="AI413" s="51"/>
      <c r="AJ413" s="51"/>
      <c r="AK413" s="51"/>
      <c r="AL413" s="51"/>
      <c r="AM413" s="51"/>
    </row>
    <row r="414" spans="1:39" x14ac:dyDescent="0.3">
      <c r="A414" s="44">
        <f t="shared" si="263"/>
        <v>69.400000000000006</v>
      </c>
      <c r="B414" s="68" t="str">
        <f t="shared" si="268"/>
        <v>Poste 058</v>
      </c>
      <c r="C414" s="34"/>
      <c r="D414" s="26"/>
      <c r="E414" s="26"/>
      <c r="F414" s="26"/>
      <c r="G414" s="27" t="e">
        <f t="shared" ref="G414" si="281">SUM(G412:G413)</f>
        <v>#N/A</v>
      </c>
      <c r="H414" s="50"/>
      <c r="I414" s="51"/>
      <c r="J414" s="51"/>
      <c r="K414" s="54">
        <v>69.399999999999977</v>
      </c>
      <c r="L414" s="86"/>
      <c r="M414" s="86"/>
      <c r="N414" s="51"/>
      <c r="O414" s="51"/>
      <c r="P414" s="51"/>
      <c r="Q414" s="51"/>
      <c r="R414" s="51"/>
      <c r="S414" s="51"/>
      <c r="T414" s="51"/>
      <c r="U414" s="51"/>
      <c r="V414" s="51"/>
      <c r="W414" s="51"/>
      <c r="X414" s="51"/>
      <c r="Y414" s="51"/>
      <c r="Z414" s="51"/>
      <c r="AA414" s="51"/>
      <c r="AB414" s="51"/>
      <c r="AC414" s="51"/>
      <c r="AD414" s="51"/>
      <c r="AE414" s="51"/>
      <c r="AF414" s="51"/>
      <c r="AG414" s="51"/>
      <c r="AH414" s="51"/>
      <c r="AI414" s="51"/>
      <c r="AJ414" s="51"/>
      <c r="AK414" s="51"/>
      <c r="AL414" s="51"/>
      <c r="AM414" s="51"/>
    </row>
    <row r="415" spans="1:39" x14ac:dyDescent="0.3">
      <c r="A415" s="44">
        <f t="shared" si="263"/>
        <v>69.5</v>
      </c>
      <c r="B415" s="68" t="str">
        <f t="shared" si="268"/>
        <v>Poste 058</v>
      </c>
      <c r="C415" s="34"/>
      <c r="D415" s="26"/>
      <c r="E415" s="26"/>
      <c r="F415" s="26"/>
      <c r="G415" s="26"/>
      <c r="H415" s="50"/>
      <c r="I415" s="51"/>
      <c r="J415" s="51"/>
      <c r="K415" s="54">
        <v>69.499999999999972</v>
      </c>
      <c r="L415" s="86"/>
      <c r="M415" s="86"/>
      <c r="N415" s="51"/>
      <c r="O415" s="51"/>
      <c r="P415" s="51"/>
      <c r="Q415" s="51"/>
      <c r="R415" s="51"/>
      <c r="S415" s="51"/>
      <c r="T415" s="51"/>
      <c r="U415" s="51"/>
      <c r="V415" s="51"/>
      <c r="W415" s="51"/>
      <c r="X415" s="51"/>
      <c r="Y415" s="51"/>
      <c r="Z415" s="51"/>
      <c r="AA415" s="51"/>
      <c r="AB415" s="51"/>
      <c r="AC415" s="51"/>
      <c r="AD415" s="51"/>
      <c r="AE415" s="51"/>
      <c r="AF415" s="51"/>
      <c r="AG415" s="51"/>
      <c r="AH415" s="51"/>
      <c r="AI415" s="51"/>
      <c r="AJ415" s="51"/>
      <c r="AK415" s="51"/>
      <c r="AL415" s="51"/>
      <c r="AM415" s="51"/>
    </row>
    <row r="416" spans="1:39" ht="23.25" x14ac:dyDescent="0.25">
      <c r="A416" s="44">
        <f t="shared" si="263"/>
        <v>70</v>
      </c>
      <c r="B416" s="68" t="str">
        <f t="shared" ref="B416" si="282">C416</f>
        <v>Poste 059</v>
      </c>
      <c r="C416" s="35" t="str">
        <f>VLOOKUP(A416,Source!$A:$B,2,FALSE)</f>
        <v>Poste 059</v>
      </c>
      <c r="D416" s="31"/>
      <c r="E416" s="31"/>
      <c r="F416" s="31"/>
      <c r="G416" s="31"/>
      <c r="H416" s="54" t="e">
        <f t="shared" ref="H416" si="283">SUM(G418:G419)</f>
        <v>#N/A</v>
      </c>
      <c r="I416" s="51"/>
      <c r="J416" s="51"/>
      <c r="K416" s="54">
        <v>70</v>
      </c>
      <c r="L416" s="86"/>
      <c r="M416" s="86"/>
      <c r="N416" s="51"/>
      <c r="O416" s="51"/>
      <c r="P416" s="51"/>
      <c r="Q416" s="51"/>
      <c r="R416" s="51"/>
      <c r="S416" s="51"/>
      <c r="T416" s="51"/>
      <c r="U416" s="51"/>
      <c r="V416" s="51"/>
      <c r="W416" s="51"/>
      <c r="X416" s="51"/>
      <c r="Y416" s="51"/>
      <c r="Z416" s="51"/>
      <c r="AA416" s="51"/>
      <c r="AB416" s="51"/>
      <c r="AC416" s="51"/>
      <c r="AD416" s="51"/>
      <c r="AE416" s="51"/>
      <c r="AF416" s="51"/>
      <c r="AG416" s="51"/>
      <c r="AH416" s="51"/>
      <c r="AI416" s="51"/>
      <c r="AJ416" s="51"/>
      <c r="AK416" s="51"/>
      <c r="AL416" s="51"/>
      <c r="AM416" s="51"/>
    </row>
    <row r="417" spans="1:39" x14ac:dyDescent="0.25">
      <c r="A417" s="44">
        <f t="shared" si="263"/>
        <v>70.099999999999994</v>
      </c>
      <c r="B417" s="68" t="str">
        <f t="shared" ref="B417" si="284">B416</f>
        <v>Poste 059</v>
      </c>
      <c r="C417" s="19" t="s">
        <v>0</v>
      </c>
      <c r="D417" s="19"/>
      <c r="E417" s="19"/>
      <c r="F417" s="20" t="s">
        <v>1</v>
      </c>
      <c r="G417" s="21" t="s">
        <v>2</v>
      </c>
      <c r="H417" s="47"/>
      <c r="I417" s="51"/>
      <c r="J417" s="51"/>
      <c r="K417" s="54">
        <v>70.099999999999994</v>
      </c>
      <c r="L417" s="86"/>
      <c r="M417" s="86"/>
      <c r="N417" s="51"/>
      <c r="O417" s="51"/>
      <c r="P417" s="51"/>
      <c r="Q417" s="51"/>
      <c r="R417" s="51"/>
      <c r="S417" s="51"/>
      <c r="T417" s="51"/>
      <c r="U417" s="51"/>
      <c r="V417" s="51"/>
      <c r="W417" s="51"/>
      <c r="X417" s="51"/>
      <c r="Y417" s="51"/>
      <c r="Z417" s="51"/>
      <c r="AA417" s="51"/>
      <c r="AB417" s="51"/>
      <c r="AC417" s="51"/>
      <c r="AD417" s="51"/>
      <c r="AE417" s="51"/>
      <c r="AF417" s="51"/>
      <c r="AG417" s="51"/>
      <c r="AH417" s="51"/>
      <c r="AI417" s="51"/>
      <c r="AJ417" s="51"/>
      <c r="AK417" s="51"/>
      <c r="AL417" s="51"/>
      <c r="AM417" s="51"/>
    </row>
    <row r="418" spans="1:39" x14ac:dyDescent="0.25">
      <c r="A418" s="44">
        <f t="shared" si="263"/>
        <v>70.2</v>
      </c>
      <c r="B418" s="68" t="str">
        <f t="shared" si="268"/>
        <v>Poste 059</v>
      </c>
      <c r="C418" s="22" t="s">
        <v>131</v>
      </c>
      <c r="D418" s="23"/>
      <c r="E418" s="23"/>
      <c r="F418" s="18"/>
      <c r="G418" s="24" t="e">
        <f>VLOOKUP(F418,Exposition,2,FALSE)</f>
        <v>#N/A</v>
      </c>
      <c r="H418" s="45"/>
      <c r="I418" s="51"/>
      <c r="J418" s="51"/>
      <c r="K418" s="54">
        <v>70.199999999999989</v>
      </c>
      <c r="L418" s="86"/>
      <c r="M418" s="86"/>
      <c r="N418" s="51"/>
      <c r="O418" s="51"/>
      <c r="P418" s="51"/>
      <c r="Q418" s="51"/>
      <c r="R418" s="51"/>
      <c r="S418" s="51"/>
      <c r="T418" s="51"/>
      <c r="U418" s="51"/>
      <c r="V418" s="51"/>
      <c r="W418" s="51"/>
      <c r="X418" s="51"/>
      <c r="Y418" s="51"/>
      <c r="Z418" s="51"/>
      <c r="AA418" s="51"/>
      <c r="AB418" s="51"/>
      <c r="AC418" s="51"/>
      <c r="AD418" s="51"/>
      <c r="AE418" s="51"/>
      <c r="AF418" s="51"/>
      <c r="AG418" s="51"/>
      <c r="AH418" s="51"/>
      <c r="AI418" s="51"/>
      <c r="AJ418" s="51"/>
      <c r="AK418" s="51"/>
      <c r="AL418" s="51"/>
      <c r="AM418" s="51"/>
    </row>
    <row r="419" spans="1:39" x14ac:dyDescent="0.25">
      <c r="A419" s="44">
        <f t="shared" si="263"/>
        <v>70.3</v>
      </c>
      <c r="B419" s="68" t="str">
        <f t="shared" si="268"/>
        <v>Poste 059</v>
      </c>
      <c r="C419" s="22" t="s">
        <v>132</v>
      </c>
      <c r="D419" s="23"/>
      <c r="E419" s="23"/>
      <c r="F419" s="18"/>
      <c r="G419" s="24" t="e">
        <f>VLOOKUP(F419,Complexité,2,FALSE)</f>
        <v>#N/A</v>
      </c>
      <c r="H419" s="45"/>
      <c r="I419" s="51"/>
      <c r="J419" s="51"/>
      <c r="K419" s="54">
        <v>70.299999999999983</v>
      </c>
      <c r="L419" s="86"/>
      <c r="M419" s="86"/>
      <c r="N419" s="51"/>
      <c r="O419" s="51"/>
      <c r="P419" s="51"/>
      <c r="Q419" s="51"/>
      <c r="R419" s="51"/>
      <c r="S419" s="51"/>
      <c r="T419" s="51"/>
      <c r="U419" s="51"/>
      <c r="V419" s="51"/>
      <c r="W419" s="51"/>
      <c r="X419" s="51"/>
      <c r="Y419" s="51"/>
      <c r="Z419" s="51"/>
      <c r="AA419" s="51"/>
      <c r="AB419" s="51"/>
      <c r="AC419" s="51"/>
      <c r="AD419" s="51"/>
      <c r="AE419" s="51"/>
      <c r="AF419" s="51"/>
      <c r="AG419" s="51"/>
      <c r="AH419" s="51"/>
      <c r="AI419" s="51"/>
      <c r="AJ419" s="51"/>
      <c r="AK419" s="51"/>
      <c r="AL419" s="51"/>
      <c r="AM419" s="51"/>
    </row>
    <row r="420" spans="1:39" x14ac:dyDescent="0.3">
      <c r="A420" s="44">
        <f t="shared" si="263"/>
        <v>70.400000000000006</v>
      </c>
      <c r="B420" s="68" t="str">
        <f t="shared" si="268"/>
        <v>Poste 059</v>
      </c>
      <c r="C420" s="34"/>
      <c r="D420" s="26"/>
      <c r="E420" s="26"/>
      <c r="F420" s="26"/>
      <c r="G420" s="27" t="e">
        <f t="shared" ref="G420" si="285">SUM(G418:G419)</f>
        <v>#N/A</v>
      </c>
      <c r="H420" s="57"/>
      <c r="I420" s="51"/>
      <c r="J420" s="51"/>
      <c r="K420" s="54">
        <v>70.399999999999977</v>
      </c>
      <c r="L420" s="86"/>
      <c r="M420" s="86"/>
      <c r="N420" s="51"/>
      <c r="O420" s="51"/>
      <c r="P420" s="51"/>
      <c r="Q420" s="51"/>
      <c r="R420" s="51"/>
      <c r="S420" s="51"/>
      <c r="T420" s="51"/>
      <c r="U420" s="51"/>
      <c r="V420" s="51"/>
      <c r="W420" s="51"/>
      <c r="X420" s="51"/>
      <c r="Y420" s="51"/>
      <c r="Z420" s="51"/>
      <c r="AA420" s="51"/>
      <c r="AB420" s="51"/>
      <c r="AC420" s="51"/>
      <c r="AD420" s="51"/>
      <c r="AE420" s="51"/>
      <c r="AF420" s="51"/>
      <c r="AG420" s="51"/>
      <c r="AH420" s="51"/>
      <c r="AI420" s="51"/>
      <c r="AJ420" s="51"/>
      <c r="AK420" s="51"/>
      <c r="AL420" s="51"/>
      <c r="AM420" s="51"/>
    </row>
    <row r="421" spans="1:39" x14ac:dyDescent="0.3">
      <c r="A421" s="44">
        <f t="shared" si="263"/>
        <v>70.5</v>
      </c>
      <c r="B421" s="68" t="str">
        <f t="shared" si="268"/>
        <v>Poste 059</v>
      </c>
      <c r="C421" s="34"/>
      <c r="D421" s="26"/>
      <c r="E421" s="26"/>
      <c r="F421" s="26"/>
      <c r="G421" s="26"/>
      <c r="H421" s="57"/>
      <c r="I421" s="51"/>
      <c r="J421" s="51"/>
      <c r="K421" s="54">
        <v>70.499999999999972</v>
      </c>
      <c r="L421" s="86"/>
      <c r="M421" s="86"/>
      <c r="N421" s="51"/>
      <c r="O421" s="51"/>
      <c r="P421" s="51"/>
      <c r="Q421" s="51"/>
      <c r="R421" s="51"/>
      <c r="S421" s="51"/>
      <c r="T421" s="51"/>
      <c r="U421" s="51"/>
      <c r="V421" s="51"/>
      <c r="W421" s="51"/>
      <c r="X421" s="51"/>
      <c r="Y421" s="51"/>
      <c r="Z421" s="51"/>
      <c r="AA421" s="51"/>
      <c r="AB421" s="51"/>
      <c r="AC421" s="51"/>
      <c r="AD421" s="51"/>
      <c r="AE421" s="51"/>
      <c r="AF421" s="51"/>
      <c r="AG421" s="51"/>
      <c r="AH421" s="51"/>
      <c r="AI421" s="51"/>
      <c r="AJ421" s="51"/>
      <c r="AK421" s="51"/>
      <c r="AL421" s="51"/>
      <c r="AM421" s="51"/>
    </row>
    <row r="422" spans="1:39" ht="23.25" x14ac:dyDescent="0.25">
      <c r="A422" s="44">
        <f t="shared" si="263"/>
        <v>71</v>
      </c>
      <c r="B422" s="68" t="str">
        <f t="shared" ref="B422" si="286">C422</f>
        <v>Poste 060</v>
      </c>
      <c r="C422" s="35" t="str">
        <f>VLOOKUP(A422,Source!$A:$B,2,FALSE)</f>
        <v>Poste 060</v>
      </c>
      <c r="D422" s="31"/>
      <c r="E422" s="31"/>
      <c r="F422" s="31"/>
      <c r="G422" s="31"/>
      <c r="H422" s="57" t="e">
        <f t="shared" ref="H422" si="287">SUM(G424:G425)</f>
        <v>#N/A</v>
      </c>
      <c r="I422" s="51"/>
      <c r="J422" s="51"/>
      <c r="K422" s="54">
        <v>71</v>
      </c>
      <c r="L422" s="86"/>
      <c r="M422" s="86"/>
      <c r="N422" s="51"/>
      <c r="O422" s="51"/>
      <c r="P422" s="51"/>
      <c r="Q422" s="51"/>
      <c r="R422" s="51"/>
      <c r="S422" s="51"/>
      <c r="T422" s="51"/>
      <c r="U422" s="51"/>
      <c r="V422" s="51"/>
      <c r="W422" s="51"/>
      <c r="X422" s="51"/>
      <c r="Y422" s="51"/>
      <c r="Z422" s="51"/>
      <c r="AA422" s="51"/>
      <c r="AB422" s="51"/>
      <c r="AC422" s="51"/>
      <c r="AD422" s="51"/>
      <c r="AE422" s="51"/>
      <c r="AF422" s="51"/>
      <c r="AG422" s="51"/>
      <c r="AH422" s="51"/>
      <c r="AI422" s="51"/>
      <c r="AJ422" s="51"/>
      <c r="AK422" s="51"/>
      <c r="AL422" s="51"/>
      <c r="AM422" s="51"/>
    </row>
    <row r="423" spans="1:39" x14ac:dyDescent="0.25">
      <c r="A423" s="44">
        <f t="shared" si="263"/>
        <v>71.099999999999994</v>
      </c>
      <c r="B423" s="68" t="str">
        <f t="shared" ref="B423" si="288">B422</f>
        <v>Poste 060</v>
      </c>
      <c r="C423" s="19" t="s">
        <v>0</v>
      </c>
      <c r="D423" s="19"/>
      <c r="E423" s="19"/>
      <c r="F423" s="20" t="s">
        <v>1</v>
      </c>
      <c r="G423" s="21" t="s">
        <v>2</v>
      </c>
      <c r="H423" s="57"/>
      <c r="I423" s="51"/>
      <c r="J423" s="51"/>
      <c r="K423" s="54">
        <v>71.099999999999994</v>
      </c>
      <c r="L423" s="86"/>
      <c r="M423" s="86"/>
      <c r="N423" s="51"/>
      <c r="O423" s="51"/>
      <c r="P423" s="51"/>
      <c r="Q423" s="51"/>
      <c r="R423" s="51"/>
      <c r="S423" s="51"/>
      <c r="T423" s="51"/>
      <c r="U423" s="51"/>
      <c r="V423" s="51"/>
      <c r="W423" s="51"/>
      <c r="X423" s="51"/>
      <c r="Y423" s="51"/>
      <c r="Z423" s="51"/>
      <c r="AA423" s="51"/>
      <c r="AB423" s="51"/>
      <c r="AC423" s="51"/>
      <c r="AD423" s="51"/>
      <c r="AE423" s="51"/>
      <c r="AF423" s="51"/>
      <c r="AG423" s="51"/>
      <c r="AH423" s="51"/>
      <c r="AI423" s="51"/>
      <c r="AJ423" s="51"/>
      <c r="AK423" s="51"/>
      <c r="AL423" s="51"/>
      <c r="AM423" s="51"/>
    </row>
    <row r="424" spans="1:39" x14ac:dyDescent="0.25">
      <c r="A424" s="44">
        <f t="shared" si="263"/>
        <v>71.2</v>
      </c>
      <c r="B424" s="68" t="str">
        <f t="shared" si="268"/>
        <v>Poste 060</v>
      </c>
      <c r="C424" s="22" t="s">
        <v>131</v>
      </c>
      <c r="D424" s="23"/>
      <c r="E424" s="23"/>
      <c r="F424" s="18"/>
      <c r="G424" s="24" t="e">
        <f>VLOOKUP(F424,Exposition,2,FALSE)</f>
        <v>#N/A</v>
      </c>
      <c r="H424" s="57"/>
      <c r="I424" s="51"/>
      <c r="J424" s="51"/>
      <c r="K424" s="54">
        <v>71.199999999999989</v>
      </c>
      <c r="L424" s="86"/>
      <c r="M424" s="86"/>
      <c r="N424" s="51"/>
      <c r="O424" s="51"/>
      <c r="P424" s="51"/>
      <c r="Q424" s="51"/>
      <c r="R424" s="51"/>
      <c r="S424" s="51"/>
      <c r="T424" s="51"/>
      <c r="U424" s="51"/>
      <c r="V424" s="51"/>
      <c r="W424" s="51"/>
      <c r="X424" s="51"/>
      <c r="Y424" s="51"/>
      <c r="Z424" s="51"/>
      <c r="AA424" s="51"/>
      <c r="AB424" s="51"/>
      <c r="AC424" s="51"/>
      <c r="AD424" s="51"/>
      <c r="AE424" s="51"/>
      <c r="AF424" s="51"/>
      <c r="AG424" s="51"/>
      <c r="AH424" s="51"/>
      <c r="AI424" s="51"/>
      <c r="AJ424" s="51"/>
      <c r="AK424" s="51"/>
      <c r="AL424" s="51"/>
      <c r="AM424" s="51"/>
    </row>
    <row r="425" spans="1:39" x14ac:dyDescent="0.25">
      <c r="A425" s="44">
        <f t="shared" si="263"/>
        <v>71.3</v>
      </c>
      <c r="B425" s="68" t="str">
        <f t="shared" si="268"/>
        <v>Poste 060</v>
      </c>
      <c r="C425" s="22" t="s">
        <v>132</v>
      </c>
      <c r="D425" s="23"/>
      <c r="E425" s="23"/>
      <c r="F425" s="18"/>
      <c r="G425" s="24" t="e">
        <f>VLOOKUP(F425,Complexité,2,FALSE)</f>
        <v>#N/A</v>
      </c>
      <c r="H425" s="57"/>
      <c r="I425" s="51"/>
      <c r="J425" s="51"/>
      <c r="K425" s="54">
        <v>71.299999999999983</v>
      </c>
      <c r="L425" s="86"/>
      <c r="M425" s="86"/>
      <c r="N425" s="51"/>
      <c r="O425" s="51"/>
      <c r="P425" s="51"/>
      <c r="Q425" s="51"/>
      <c r="R425" s="51"/>
      <c r="S425" s="51"/>
      <c r="T425" s="51"/>
      <c r="U425" s="51"/>
      <c r="V425" s="51"/>
      <c r="W425" s="51"/>
      <c r="X425" s="51"/>
      <c r="Y425" s="51"/>
      <c r="Z425" s="51"/>
      <c r="AA425" s="51"/>
      <c r="AB425" s="51"/>
      <c r="AC425" s="51"/>
      <c r="AD425" s="51"/>
      <c r="AE425" s="51"/>
      <c r="AF425" s="51"/>
      <c r="AG425" s="51"/>
      <c r="AH425" s="51"/>
      <c r="AI425" s="51"/>
      <c r="AJ425" s="51"/>
      <c r="AK425" s="51"/>
      <c r="AL425" s="51"/>
      <c r="AM425" s="51"/>
    </row>
    <row r="426" spans="1:39" x14ac:dyDescent="0.3">
      <c r="A426" s="44">
        <f t="shared" si="263"/>
        <v>71.400000000000006</v>
      </c>
      <c r="B426" s="68" t="str">
        <f t="shared" si="268"/>
        <v>Poste 060</v>
      </c>
      <c r="C426" s="34"/>
      <c r="D426" s="26"/>
      <c r="E426" s="26"/>
      <c r="F426" s="26"/>
      <c r="G426" s="27" t="e">
        <f t="shared" ref="G426" si="289">SUM(G424:G425)</f>
        <v>#N/A</v>
      </c>
      <c r="H426" s="57"/>
      <c r="I426" s="51"/>
      <c r="J426" s="51"/>
      <c r="K426" s="54">
        <v>71.399999999999977</v>
      </c>
      <c r="L426" s="86"/>
      <c r="M426" s="86"/>
      <c r="N426" s="51"/>
      <c r="O426" s="51"/>
      <c r="P426" s="51"/>
      <c r="Q426" s="51"/>
      <c r="R426" s="51"/>
      <c r="S426" s="51"/>
      <c r="T426" s="51"/>
      <c r="U426" s="51"/>
      <c r="V426" s="51"/>
      <c r="W426" s="51"/>
      <c r="X426" s="51"/>
      <c r="Y426" s="51"/>
      <c r="Z426" s="51"/>
      <c r="AA426" s="51"/>
      <c r="AB426" s="51"/>
      <c r="AC426" s="51"/>
      <c r="AD426" s="51"/>
      <c r="AE426" s="51"/>
      <c r="AF426" s="51"/>
      <c r="AG426" s="51"/>
      <c r="AH426" s="51"/>
      <c r="AI426" s="51"/>
      <c r="AJ426" s="51"/>
      <c r="AK426" s="51"/>
      <c r="AL426" s="51"/>
      <c r="AM426" s="51"/>
    </row>
    <row r="427" spans="1:39" x14ac:dyDescent="0.3">
      <c r="A427" s="44">
        <f t="shared" si="263"/>
        <v>71.5</v>
      </c>
      <c r="B427" s="68" t="str">
        <f t="shared" si="268"/>
        <v>Poste 060</v>
      </c>
      <c r="C427" s="34"/>
      <c r="D427" s="26"/>
      <c r="E427" s="26"/>
      <c r="F427" s="26"/>
      <c r="G427" s="26"/>
      <c r="H427" s="57"/>
      <c r="I427" s="51"/>
      <c r="J427" s="51"/>
      <c r="K427" s="54">
        <v>71.499999999999972</v>
      </c>
      <c r="L427" s="86"/>
      <c r="M427" s="86"/>
      <c r="N427" s="51"/>
      <c r="O427" s="51"/>
      <c r="P427" s="51"/>
      <c r="Q427" s="51"/>
      <c r="R427" s="51"/>
      <c r="S427" s="51"/>
      <c r="T427" s="51"/>
      <c r="U427" s="51"/>
      <c r="V427" s="51"/>
      <c r="W427" s="51"/>
      <c r="X427" s="51"/>
      <c r="Y427" s="51"/>
      <c r="Z427" s="51"/>
      <c r="AA427" s="51"/>
      <c r="AB427" s="51"/>
      <c r="AC427" s="51"/>
      <c r="AD427" s="51"/>
      <c r="AE427" s="51"/>
      <c r="AF427" s="51"/>
      <c r="AG427" s="51"/>
      <c r="AH427" s="51"/>
      <c r="AI427" s="51"/>
      <c r="AJ427" s="51"/>
      <c r="AK427" s="51"/>
      <c r="AL427" s="51"/>
      <c r="AM427" s="51"/>
    </row>
    <row r="428" spans="1:39" ht="23.25" x14ac:dyDescent="0.25">
      <c r="A428" s="44">
        <f t="shared" si="263"/>
        <v>72</v>
      </c>
      <c r="B428" s="68" t="str">
        <f t="shared" ref="B428" si="290">C428</f>
        <v>Poste 061</v>
      </c>
      <c r="C428" s="35" t="str">
        <f>VLOOKUP(A428,Source!$A:$B,2,FALSE)</f>
        <v>Poste 061</v>
      </c>
      <c r="D428" s="31"/>
      <c r="E428" s="31"/>
      <c r="F428" s="31"/>
      <c r="G428" s="31"/>
      <c r="H428" s="57" t="e">
        <f t="shared" ref="H428" si="291">SUM(G430:G431)</f>
        <v>#N/A</v>
      </c>
      <c r="I428" s="51"/>
      <c r="J428" s="51"/>
      <c r="K428" s="54">
        <v>72</v>
      </c>
      <c r="L428" s="86"/>
      <c r="M428" s="86"/>
      <c r="N428" s="51"/>
      <c r="O428" s="51"/>
      <c r="P428" s="51"/>
      <c r="Q428" s="51"/>
      <c r="R428" s="51"/>
      <c r="S428" s="51"/>
      <c r="T428" s="51"/>
      <c r="U428" s="51"/>
      <c r="V428" s="51"/>
      <c r="W428" s="51"/>
      <c r="X428" s="51"/>
      <c r="Y428" s="51"/>
      <c r="Z428" s="51"/>
      <c r="AA428" s="51"/>
      <c r="AB428" s="51"/>
      <c r="AC428" s="51"/>
      <c r="AD428" s="51"/>
      <c r="AE428" s="51"/>
      <c r="AF428" s="51"/>
      <c r="AG428" s="51"/>
      <c r="AH428" s="51"/>
      <c r="AI428" s="51"/>
      <c r="AJ428" s="51"/>
      <c r="AK428" s="51"/>
      <c r="AL428" s="51"/>
      <c r="AM428" s="51"/>
    </row>
    <row r="429" spans="1:39" x14ac:dyDescent="0.25">
      <c r="A429" s="44">
        <f t="shared" si="263"/>
        <v>72.099999999999994</v>
      </c>
      <c r="B429" s="68" t="str">
        <f t="shared" ref="B429" si="292">B428</f>
        <v>Poste 061</v>
      </c>
      <c r="C429" s="19" t="s">
        <v>0</v>
      </c>
      <c r="D429" s="19"/>
      <c r="E429" s="19"/>
      <c r="F429" s="20" t="s">
        <v>1</v>
      </c>
      <c r="G429" s="21" t="s">
        <v>2</v>
      </c>
      <c r="H429" s="57"/>
      <c r="I429" s="51"/>
      <c r="J429" s="51"/>
      <c r="K429" s="54">
        <v>72.099999999999994</v>
      </c>
      <c r="L429" s="86"/>
      <c r="M429" s="86"/>
      <c r="N429" s="51"/>
      <c r="O429" s="51"/>
      <c r="P429" s="51"/>
      <c r="Q429" s="51"/>
      <c r="R429" s="51"/>
      <c r="S429" s="51"/>
      <c r="T429" s="51"/>
      <c r="U429" s="51"/>
      <c r="V429" s="51"/>
      <c r="W429" s="51"/>
      <c r="X429" s="51"/>
      <c r="Y429" s="51"/>
      <c r="Z429" s="51"/>
      <c r="AA429" s="51"/>
      <c r="AB429" s="51"/>
      <c r="AC429" s="51"/>
      <c r="AD429" s="51"/>
      <c r="AE429" s="51"/>
      <c r="AF429" s="51"/>
      <c r="AG429" s="51"/>
      <c r="AH429" s="51"/>
      <c r="AI429" s="51"/>
      <c r="AJ429" s="51"/>
      <c r="AK429" s="51"/>
      <c r="AL429" s="51"/>
      <c r="AM429" s="51"/>
    </row>
    <row r="430" spans="1:39" x14ac:dyDescent="0.25">
      <c r="A430" s="44">
        <f t="shared" si="263"/>
        <v>72.2</v>
      </c>
      <c r="B430" s="68" t="str">
        <f t="shared" si="268"/>
        <v>Poste 061</v>
      </c>
      <c r="C430" s="22" t="s">
        <v>131</v>
      </c>
      <c r="D430" s="23"/>
      <c r="E430" s="23"/>
      <c r="F430" s="18"/>
      <c r="G430" s="24" t="e">
        <f>VLOOKUP(F430,Exposition,2,FALSE)</f>
        <v>#N/A</v>
      </c>
      <c r="H430" s="57"/>
      <c r="I430" s="51"/>
      <c r="J430" s="51"/>
      <c r="K430" s="54">
        <v>72.199999999999989</v>
      </c>
      <c r="L430" s="86"/>
      <c r="M430" s="86"/>
      <c r="N430" s="51"/>
      <c r="O430" s="51"/>
      <c r="P430" s="51"/>
      <c r="Q430" s="51"/>
      <c r="R430" s="51"/>
      <c r="S430" s="51"/>
      <c r="T430" s="51"/>
      <c r="U430" s="51"/>
      <c r="V430" s="51"/>
      <c r="W430" s="51"/>
      <c r="X430" s="51"/>
      <c r="Y430" s="51"/>
      <c r="Z430" s="51"/>
      <c r="AA430" s="51"/>
      <c r="AB430" s="51"/>
      <c r="AC430" s="51"/>
      <c r="AD430" s="51"/>
      <c r="AE430" s="51"/>
      <c r="AF430" s="51"/>
      <c r="AG430" s="51"/>
      <c r="AH430" s="51"/>
      <c r="AI430" s="51"/>
      <c r="AJ430" s="51"/>
      <c r="AK430" s="51"/>
      <c r="AL430" s="51"/>
      <c r="AM430" s="51"/>
    </row>
    <row r="431" spans="1:39" x14ac:dyDescent="0.25">
      <c r="A431" s="44">
        <f t="shared" si="263"/>
        <v>72.3</v>
      </c>
      <c r="B431" s="68" t="str">
        <f t="shared" si="268"/>
        <v>Poste 061</v>
      </c>
      <c r="C431" s="22" t="s">
        <v>132</v>
      </c>
      <c r="D431" s="23"/>
      <c r="E431" s="23"/>
      <c r="F431" s="18"/>
      <c r="G431" s="24" t="e">
        <f>VLOOKUP(F431,Complexité,2,FALSE)</f>
        <v>#N/A</v>
      </c>
      <c r="H431" s="50"/>
      <c r="I431" s="51"/>
      <c r="J431" s="51"/>
      <c r="K431" s="54">
        <v>72.299999999999983</v>
      </c>
      <c r="L431" s="86"/>
      <c r="M431" s="86"/>
      <c r="N431" s="51"/>
      <c r="O431" s="51"/>
      <c r="P431" s="51"/>
      <c r="Q431" s="51"/>
      <c r="R431" s="51"/>
      <c r="S431" s="51"/>
      <c r="T431" s="51"/>
      <c r="U431" s="51"/>
      <c r="V431" s="51"/>
      <c r="W431" s="51"/>
      <c r="X431" s="51"/>
      <c r="Y431" s="51"/>
      <c r="Z431" s="51"/>
      <c r="AA431" s="51"/>
      <c r="AB431" s="51"/>
      <c r="AC431" s="51"/>
      <c r="AD431" s="51"/>
      <c r="AE431" s="51"/>
      <c r="AF431" s="51"/>
      <c r="AG431" s="51"/>
      <c r="AH431" s="51"/>
      <c r="AI431" s="51"/>
      <c r="AJ431" s="51"/>
      <c r="AK431" s="51"/>
      <c r="AL431" s="51"/>
      <c r="AM431" s="51"/>
    </row>
    <row r="432" spans="1:39" x14ac:dyDescent="0.3">
      <c r="A432" s="44">
        <f t="shared" si="263"/>
        <v>72.400000000000006</v>
      </c>
      <c r="B432" s="68" t="str">
        <f t="shared" si="268"/>
        <v>Poste 061</v>
      </c>
      <c r="C432" s="34"/>
      <c r="D432" s="26"/>
      <c r="E432" s="26"/>
      <c r="F432" s="26"/>
      <c r="G432" s="27" t="e">
        <f t="shared" ref="G432" si="293">SUM(G430:G431)</f>
        <v>#N/A</v>
      </c>
      <c r="H432" s="50"/>
      <c r="I432" s="51"/>
      <c r="J432" s="51"/>
      <c r="K432" s="54">
        <v>72.399999999999977</v>
      </c>
      <c r="L432" s="86"/>
      <c r="M432" s="86"/>
      <c r="N432" s="51"/>
      <c r="O432" s="51"/>
      <c r="P432" s="51"/>
      <c r="Q432" s="51"/>
      <c r="R432" s="51"/>
      <c r="S432" s="51"/>
      <c r="T432" s="51"/>
      <c r="U432" s="51"/>
      <c r="V432" s="51"/>
      <c r="W432" s="51"/>
      <c r="X432" s="51"/>
      <c r="Y432" s="51"/>
      <c r="Z432" s="51"/>
      <c r="AA432" s="51"/>
      <c r="AB432" s="51"/>
      <c r="AC432" s="51"/>
      <c r="AD432" s="51"/>
      <c r="AE432" s="51"/>
      <c r="AF432" s="51"/>
      <c r="AG432" s="51"/>
      <c r="AH432" s="51"/>
      <c r="AI432" s="51"/>
      <c r="AJ432" s="51"/>
      <c r="AK432" s="51"/>
      <c r="AL432" s="51"/>
      <c r="AM432" s="51"/>
    </row>
    <row r="433" spans="1:39" x14ac:dyDescent="0.3">
      <c r="A433" s="44">
        <f t="shared" si="263"/>
        <v>72.5</v>
      </c>
      <c r="B433" s="68" t="str">
        <f t="shared" si="268"/>
        <v>Poste 061</v>
      </c>
      <c r="C433" s="34"/>
      <c r="D433" s="26"/>
      <c r="E433" s="26"/>
      <c r="F433" s="26"/>
      <c r="G433" s="26"/>
      <c r="H433" s="50"/>
      <c r="I433" s="51"/>
      <c r="J433" s="51"/>
      <c r="K433" s="54">
        <v>72.499999999999972</v>
      </c>
      <c r="L433" s="86"/>
      <c r="M433" s="86"/>
      <c r="N433" s="51"/>
      <c r="O433" s="51"/>
      <c r="P433" s="51"/>
      <c r="Q433" s="51"/>
      <c r="R433" s="51"/>
      <c r="S433" s="51"/>
      <c r="T433" s="51"/>
      <c r="U433" s="51"/>
      <c r="V433" s="51"/>
      <c r="W433" s="51"/>
      <c r="X433" s="51"/>
      <c r="Y433" s="51"/>
      <c r="Z433" s="51"/>
      <c r="AA433" s="51"/>
      <c r="AB433" s="51"/>
      <c r="AC433" s="51"/>
      <c r="AD433" s="51"/>
      <c r="AE433" s="51"/>
      <c r="AF433" s="51"/>
      <c r="AG433" s="51"/>
      <c r="AH433" s="51"/>
      <c r="AI433" s="51"/>
      <c r="AJ433" s="51"/>
      <c r="AK433" s="51"/>
      <c r="AL433" s="51"/>
      <c r="AM433" s="51"/>
    </row>
    <row r="434" spans="1:39" ht="23.25" x14ac:dyDescent="0.25">
      <c r="A434" s="44">
        <f t="shared" si="263"/>
        <v>73</v>
      </c>
      <c r="B434" s="68" t="str">
        <f t="shared" ref="B434" si="294">C434</f>
        <v>Poste 062</v>
      </c>
      <c r="C434" s="35" t="str">
        <f>VLOOKUP(A434,Source!$A:$B,2,FALSE)</f>
        <v>Poste 062</v>
      </c>
      <c r="D434" s="31"/>
      <c r="E434" s="31"/>
      <c r="F434" s="31"/>
      <c r="G434" s="31"/>
      <c r="H434" s="54" t="e">
        <f t="shared" ref="H434" si="295">SUM(G436:G437)</f>
        <v>#N/A</v>
      </c>
      <c r="I434" s="51"/>
      <c r="J434" s="51"/>
      <c r="K434" s="54">
        <v>73</v>
      </c>
      <c r="L434" s="86"/>
      <c r="M434" s="86"/>
      <c r="N434" s="51"/>
      <c r="O434" s="51"/>
      <c r="P434" s="51"/>
      <c r="Q434" s="51"/>
      <c r="R434" s="51"/>
      <c r="S434" s="51"/>
      <c r="T434" s="51"/>
      <c r="U434" s="51"/>
      <c r="V434" s="51"/>
      <c r="W434" s="51"/>
      <c r="X434" s="51"/>
      <c r="Y434" s="51"/>
      <c r="Z434" s="51"/>
      <c r="AA434" s="51"/>
      <c r="AB434" s="51"/>
      <c r="AC434" s="51"/>
      <c r="AD434" s="51"/>
      <c r="AE434" s="51"/>
      <c r="AF434" s="51"/>
      <c r="AG434" s="51"/>
      <c r="AH434" s="51"/>
      <c r="AI434" s="51"/>
      <c r="AJ434" s="51"/>
      <c r="AK434" s="51"/>
      <c r="AL434" s="51"/>
      <c r="AM434" s="51"/>
    </row>
    <row r="435" spans="1:39" x14ac:dyDescent="0.25">
      <c r="A435" s="44">
        <f t="shared" si="263"/>
        <v>73.099999999999994</v>
      </c>
      <c r="B435" s="68" t="str">
        <f t="shared" ref="B435" si="296">B434</f>
        <v>Poste 062</v>
      </c>
      <c r="C435" s="19" t="s">
        <v>0</v>
      </c>
      <c r="D435" s="19"/>
      <c r="E435" s="19"/>
      <c r="F435" s="20" t="s">
        <v>1</v>
      </c>
      <c r="G435" s="21" t="s">
        <v>2</v>
      </c>
      <c r="H435" s="47"/>
      <c r="I435" s="51"/>
      <c r="J435" s="51"/>
      <c r="K435" s="54">
        <v>73.099999999999994</v>
      </c>
      <c r="L435" s="86"/>
      <c r="M435" s="86"/>
      <c r="N435" s="51"/>
      <c r="O435" s="51"/>
      <c r="P435" s="51"/>
      <c r="Q435" s="51"/>
      <c r="R435" s="51"/>
      <c r="S435" s="51"/>
      <c r="T435" s="51"/>
      <c r="U435" s="51"/>
      <c r="V435" s="51"/>
      <c r="W435" s="51"/>
      <c r="X435" s="51"/>
      <c r="Y435" s="51"/>
      <c r="Z435" s="51"/>
      <c r="AA435" s="51"/>
      <c r="AB435" s="51"/>
      <c r="AC435" s="51"/>
      <c r="AD435" s="51"/>
      <c r="AE435" s="51"/>
      <c r="AF435" s="51"/>
      <c r="AG435" s="51"/>
      <c r="AH435" s="51"/>
      <c r="AI435" s="51"/>
      <c r="AJ435" s="51"/>
      <c r="AK435" s="51"/>
      <c r="AL435" s="51"/>
      <c r="AM435" s="51"/>
    </row>
    <row r="436" spans="1:39" x14ac:dyDescent="0.25">
      <c r="A436" s="44">
        <f t="shared" si="263"/>
        <v>73.2</v>
      </c>
      <c r="B436" s="68" t="str">
        <f t="shared" si="268"/>
        <v>Poste 062</v>
      </c>
      <c r="C436" s="22" t="s">
        <v>131</v>
      </c>
      <c r="D436" s="23"/>
      <c r="E436" s="23"/>
      <c r="F436" s="18"/>
      <c r="G436" s="24" t="e">
        <f>VLOOKUP(F436,Exposition,2,FALSE)</f>
        <v>#N/A</v>
      </c>
      <c r="H436" s="45"/>
      <c r="I436" s="51"/>
      <c r="J436" s="51"/>
      <c r="K436" s="54">
        <v>73.199999999999989</v>
      </c>
      <c r="L436" s="86"/>
      <c r="M436" s="86"/>
      <c r="N436" s="51"/>
      <c r="O436" s="51"/>
      <c r="P436" s="51"/>
      <c r="Q436" s="51"/>
      <c r="R436" s="51"/>
      <c r="S436" s="51"/>
      <c r="T436" s="51"/>
      <c r="U436" s="51"/>
      <c r="V436" s="51"/>
      <c r="W436" s="51"/>
      <c r="X436" s="51"/>
      <c r="Y436" s="51"/>
      <c r="Z436" s="51"/>
      <c r="AA436" s="51"/>
      <c r="AB436" s="51"/>
      <c r="AC436" s="51"/>
      <c r="AD436" s="51"/>
      <c r="AE436" s="51"/>
      <c r="AF436" s="51"/>
      <c r="AG436" s="51"/>
      <c r="AH436" s="51"/>
      <c r="AI436" s="51"/>
      <c r="AJ436" s="51"/>
      <c r="AK436" s="51"/>
      <c r="AL436" s="51"/>
      <c r="AM436" s="51"/>
    </row>
    <row r="437" spans="1:39" x14ac:dyDescent="0.25">
      <c r="A437" s="44">
        <f t="shared" si="263"/>
        <v>73.3</v>
      </c>
      <c r="B437" s="68" t="str">
        <f t="shared" si="268"/>
        <v>Poste 062</v>
      </c>
      <c r="C437" s="22" t="s">
        <v>132</v>
      </c>
      <c r="D437" s="23"/>
      <c r="E437" s="23"/>
      <c r="F437" s="18"/>
      <c r="G437" s="24" t="e">
        <f>VLOOKUP(F437,Complexité,2,FALSE)</f>
        <v>#N/A</v>
      </c>
      <c r="H437" s="45"/>
      <c r="I437" s="51"/>
      <c r="J437" s="51"/>
      <c r="K437" s="54">
        <v>73.299999999999983</v>
      </c>
      <c r="L437" s="86"/>
      <c r="M437" s="86"/>
      <c r="N437" s="51"/>
      <c r="O437" s="51"/>
      <c r="P437" s="51"/>
      <c r="Q437" s="51"/>
      <c r="R437" s="51"/>
      <c r="S437" s="51"/>
      <c r="T437" s="51"/>
      <c r="U437" s="51"/>
      <c r="V437" s="51"/>
      <c r="W437" s="51"/>
      <c r="X437" s="51"/>
      <c r="Y437" s="51"/>
      <c r="Z437" s="51"/>
      <c r="AA437" s="51"/>
      <c r="AB437" s="51"/>
      <c r="AC437" s="51"/>
      <c r="AD437" s="51"/>
      <c r="AE437" s="51"/>
      <c r="AF437" s="51"/>
      <c r="AG437" s="51"/>
      <c r="AH437" s="51"/>
      <c r="AI437" s="51"/>
      <c r="AJ437" s="51"/>
      <c r="AK437" s="51"/>
      <c r="AL437" s="51"/>
      <c r="AM437" s="51"/>
    </row>
    <row r="438" spans="1:39" x14ac:dyDescent="0.3">
      <c r="A438" s="44">
        <f t="shared" si="263"/>
        <v>73.400000000000006</v>
      </c>
      <c r="B438" s="68" t="str">
        <f t="shared" si="268"/>
        <v>Poste 062</v>
      </c>
      <c r="C438" s="34"/>
      <c r="D438" s="26"/>
      <c r="E438" s="26"/>
      <c r="F438" s="26"/>
      <c r="G438" s="27" t="e">
        <f t="shared" ref="G438" si="297">SUM(G436:G437)</f>
        <v>#N/A</v>
      </c>
      <c r="H438" s="57"/>
      <c r="I438" s="51"/>
      <c r="J438" s="51"/>
      <c r="K438" s="54">
        <v>73.399999999999977</v>
      </c>
      <c r="L438" s="86"/>
      <c r="M438" s="86"/>
      <c r="N438" s="51"/>
      <c r="O438" s="51"/>
      <c r="P438" s="51"/>
      <c r="Q438" s="51"/>
      <c r="R438" s="51"/>
      <c r="S438" s="51"/>
      <c r="T438" s="51"/>
      <c r="U438" s="51"/>
      <c r="V438" s="51"/>
      <c r="W438" s="51"/>
      <c r="X438" s="51"/>
      <c r="Y438" s="51"/>
      <c r="Z438" s="51"/>
      <c r="AA438" s="51"/>
      <c r="AB438" s="51"/>
      <c r="AC438" s="51"/>
      <c r="AD438" s="51"/>
      <c r="AE438" s="51"/>
      <c r="AF438" s="51"/>
      <c r="AG438" s="51"/>
      <c r="AH438" s="51"/>
      <c r="AI438" s="51"/>
      <c r="AJ438" s="51"/>
      <c r="AK438" s="51"/>
      <c r="AL438" s="51"/>
      <c r="AM438" s="51"/>
    </row>
    <row r="439" spans="1:39" x14ac:dyDescent="0.3">
      <c r="A439" s="44">
        <f t="shared" si="263"/>
        <v>73.5</v>
      </c>
      <c r="B439" s="68" t="str">
        <f t="shared" si="268"/>
        <v>Poste 062</v>
      </c>
      <c r="C439" s="34"/>
      <c r="D439" s="26"/>
      <c r="E439" s="26"/>
      <c r="F439" s="26"/>
      <c r="G439" s="26"/>
      <c r="H439" s="57"/>
      <c r="I439" s="51"/>
      <c r="J439" s="51"/>
      <c r="K439" s="54">
        <v>73.499999999999972</v>
      </c>
      <c r="L439" s="86"/>
      <c r="M439" s="86"/>
      <c r="N439" s="51"/>
      <c r="O439" s="51"/>
      <c r="P439" s="51"/>
      <c r="Q439" s="51"/>
      <c r="R439" s="51"/>
      <c r="S439" s="51"/>
      <c r="T439" s="51"/>
      <c r="U439" s="51"/>
      <c r="V439" s="51"/>
      <c r="W439" s="51"/>
      <c r="X439" s="51"/>
      <c r="Y439" s="51"/>
      <c r="Z439" s="51"/>
      <c r="AA439" s="51"/>
      <c r="AB439" s="51"/>
      <c r="AC439" s="51"/>
      <c r="AD439" s="51"/>
      <c r="AE439" s="51"/>
      <c r="AF439" s="51"/>
      <c r="AG439" s="51"/>
      <c r="AH439" s="51"/>
      <c r="AI439" s="51"/>
      <c r="AJ439" s="51"/>
      <c r="AK439" s="51"/>
      <c r="AL439" s="51"/>
      <c r="AM439" s="51"/>
    </row>
    <row r="440" spans="1:39" ht="23.25" x14ac:dyDescent="0.25">
      <c r="A440" s="44">
        <f t="shared" si="263"/>
        <v>74</v>
      </c>
      <c r="B440" s="68" t="str">
        <f t="shared" ref="B440" si="298">C440</f>
        <v>Poste 063</v>
      </c>
      <c r="C440" s="35" t="str">
        <f>VLOOKUP(A440,Source!$A:$B,2,FALSE)</f>
        <v>Poste 063</v>
      </c>
      <c r="D440" s="31"/>
      <c r="E440" s="31"/>
      <c r="F440" s="31"/>
      <c r="G440" s="31"/>
      <c r="H440" s="57" t="e">
        <f t="shared" ref="H440" si="299">SUM(G442:G443)</f>
        <v>#N/A</v>
      </c>
      <c r="I440" s="51"/>
      <c r="J440" s="51"/>
      <c r="K440" s="54">
        <v>74</v>
      </c>
      <c r="L440" s="86"/>
      <c r="M440" s="86"/>
      <c r="N440" s="51"/>
      <c r="O440" s="51"/>
      <c r="P440" s="51"/>
      <c r="Q440" s="51"/>
      <c r="R440" s="51"/>
      <c r="S440" s="51"/>
      <c r="T440" s="51"/>
      <c r="U440" s="51"/>
      <c r="V440" s="51"/>
      <c r="W440" s="51"/>
      <c r="X440" s="51"/>
      <c r="Y440" s="51"/>
      <c r="Z440" s="51"/>
      <c r="AA440" s="51"/>
      <c r="AB440" s="51"/>
      <c r="AC440" s="51"/>
      <c r="AD440" s="51"/>
      <c r="AE440" s="51"/>
      <c r="AF440" s="51"/>
      <c r="AG440" s="51"/>
      <c r="AH440" s="51"/>
      <c r="AI440" s="51"/>
      <c r="AJ440" s="51"/>
      <c r="AK440" s="51"/>
      <c r="AL440" s="51"/>
      <c r="AM440" s="51"/>
    </row>
    <row r="441" spans="1:39" x14ac:dyDescent="0.25">
      <c r="A441" s="44">
        <f t="shared" si="263"/>
        <v>74.099999999999994</v>
      </c>
      <c r="B441" s="68" t="str">
        <f t="shared" ref="B441" si="300">B440</f>
        <v>Poste 063</v>
      </c>
      <c r="C441" s="19" t="s">
        <v>0</v>
      </c>
      <c r="D441" s="19"/>
      <c r="E441" s="19"/>
      <c r="F441" s="20" t="s">
        <v>1</v>
      </c>
      <c r="G441" s="21" t="s">
        <v>2</v>
      </c>
      <c r="H441" s="57"/>
      <c r="I441" s="51"/>
      <c r="J441" s="51"/>
      <c r="K441" s="54">
        <v>74.099999999999994</v>
      </c>
      <c r="L441" s="86"/>
      <c r="M441" s="86"/>
      <c r="N441" s="51"/>
      <c r="O441" s="51"/>
      <c r="P441" s="51"/>
      <c r="Q441" s="51"/>
      <c r="R441" s="51"/>
      <c r="S441" s="51"/>
      <c r="T441" s="51"/>
      <c r="U441" s="51"/>
      <c r="V441" s="51"/>
      <c r="W441" s="51"/>
      <c r="X441" s="51"/>
      <c r="Y441" s="51"/>
      <c r="Z441" s="51"/>
      <c r="AA441" s="51"/>
      <c r="AB441" s="51"/>
      <c r="AC441" s="51"/>
      <c r="AD441" s="51"/>
      <c r="AE441" s="51"/>
      <c r="AF441" s="51"/>
      <c r="AG441" s="51"/>
      <c r="AH441" s="51"/>
      <c r="AI441" s="51"/>
      <c r="AJ441" s="51"/>
      <c r="AK441" s="51"/>
      <c r="AL441" s="51"/>
      <c r="AM441" s="51"/>
    </row>
    <row r="442" spans="1:39" x14ac:dyDescent="0.25">
      <c r="A442" s="44">
        <f t="shared" si="263"/>
        <v>74.2</v>
      </c>
      <c r="B442" s="68" t="str">
        <f t="shared" si="268"/>
        <v>Poste 063</v>
      </c>
      <c r="C442" s="22" t="s">
        <v>131</v>
      </c>
      <c r="D442" s="23"/>
      <c r="E442" s="23"/>
      <c r="F442" s="18"/>
      <c r="G442" s="24" t="e">
        <f>VLOOKUP(F442,Exposition,2,FALSE)</f>
        <v>#N/A</v>
      </c>
      <c r="H442" s="57"/>
      <c r="I442" s="51"/>
      <c r="J442" s="51"/>
      <c r="K442" s="54">
        <v>74.199999999999989</v>
      </c>
      <c r="L442" s="86"/>
      <c r="M442" s="86"/>
      <c r="N442" s="51"/>
      <c r="O442" s="51"/>
      <c r="P442" s="51"/>
      <c r="Q442" s="51"/>
      <c r="R442" s="51"/>
      <c r="S442" s="51"/>
      <c r="T442" s="51"/>
      <c r="U442" s="51"/>
      <c r="V442" s="51"/>
      <c r="W442" s="51"/>
      <c r="X442" s="51"/>
      <c r="Y442" s="51"/>
      <c r="Z442" s="51"/>
      <c r="AA442" s="51"/>
      <c r="AB442" s="51"/>
      <c r="AC442" s="51"/>
      <c r="AD442" s="51"/>
      <c r="AE442" s="51"/>
      <c r="AF442" s="51"/>
      <c r="AG442" s="51"/>
      <c r="AH442" s="51"/>
      <c r="AI442" s="51"/>
      <c r="AJ442" s="51"/>
      <c r="AK442" s="51"/>
      <c r="AL442" s="51"/>
      <c r="AM442" s="51"/>
    </row>
    <row r="443" spans="1:39" x14ac:dyDescent="0.25">
      <c r="A443" s="44">
        <f t="shared" si="263"/>
        <v>74.3</v>
      </c>
      <c r="B443" s="68" t="str">
        <f t="shared" si="268"/>
        <v>Poste 063</v>
      </c>
      <c r="C443" s="22" t="s">
        <v>132</v>
      </c>
      <c r="D443" s="23"/>
      <c r="E443" s="23"/>
      <c r="F443" s="18"/>
      <c r="G443" s="24" t="e">
        <f>VLOOKUP(F443,Complexité,2,FALSE)</f>
        <v>#N/A</v>
      </c>
      <c r="H443" s="57"/>
      <c r="I443" s="51"/>
      <c r="J443" s="51"/>
      <c r="K443" s="54">
        <v>74.299999999999983</v>
      </c>
      <c r="L443" s="86"/>
      <c r="M443" s="86"/>
      <c r="N443" s="51"/>
      <c r="O443" s="51"/>
      <c r="P443" s="51"/>
      <c r="Q443" s="51"/>
      <c r="R443" s="51"/>
      <c r="S443" s="51"/>
      <c r="T443" s="51"/>
      <c r="U443" s="51"/>
      <c r="V443" s="51"/>
      <c r="W443" s="51"/>
      <c r="X443" s="51"/>
      <c r="Y443" s="51"/>
      <c r="Z443" s="51"/>
      <c r="AA443" s="51"/>
      <c r="AB443" s="51"/>
      <c r="AC443" s="51"/>
      <c r="AD443" s="51"/>
      <c r="AE443" s="51"/>
      <c r="AF443" s="51"/>
      <c r="AG443" s="51"/>
      <c r="AH443" s="51"/>
      <c r="AI443" s="51"/>
      <c r="AJ443" s="51"/>
      <c r="AK443" s="51"/>
      <c r="AL443" s="51"/>
      <c r="AM443" s="51"/>
    </row>
    <row r="444" spans="1:39" x14ac:dyDescent="0.3">
      <c r="A444" s="44">
        <f t="shared" si="263"/>
        <v>74.400000000000006</v>
      </c>
      <c r="B444" s="68" t="str">
        <f t="shared" si="268"/>
        <v>Poste 063</v>
      </c>
      <c r="C444" s="34"/>
      <c r="D444" s="26"/>
      <c r="E444" s="26"/>
      <c r="F444" s="26"/>
      <c r="G444" s="27" t="e">
        <f t="shared" ref="G444" si="301">SUM(G442:G443)</f>
        <v>#N/A</v>
      </c>
      <c r="H444" s="57"/>
      <c r="I444" s="51"/>
      <c r="J444" s="51"/>
      <c r="K444" s="54">
        <v>74.399999999999977</v>
      </c>
      <c r="L444" s="86"/>
      <c r="M444" s="86"/>
      <c r="N444" s="51"/>
      <c r="O444" s="51"/>
      <c r="P444" s="51"/>
      <c r="Q444" s="51"/>
      <c r="R444" s="51"/>
      <c r="S444" s="51"/>
      <c r="T444" s="51"/>
      <c r="U444" s="51"/>
      <c r="V444" s="51"/>
      <c r="W444" s="51"/>
      <c r="X444" s="51"/>
      <c r="Y444" s="51"/>
      <c r="Z444" s="51"/>
      <c r="AA444" s="51"/>
      <c r="AB444" s="51"/>
      <c r="AC444" s="51"/>
      <c r="AD444" s="51"/>
      <c r="AE444" s="51"/>
      <c r="AF444" s="51"/>
      <c r="AG444" s="51"/>
      <c r="AH444" s="51"/>
      <c r="AI444" s="51"/>
      <c r="AJ444" s="51"/>
      <c r="AK444" s="51"/>
      <c r="AL444" s="51"/>
      <c r="AM444" s="51"/>
    </row>
    <row r="445" spans="1:39" x14ac:dyDescent="0.3">
      <c r="A445" s="44">
        <f t="shared" si="263"/>
        <v>74.5</v>
      </c>
      <c r="B445" s="68" t="str">
        <f t="shared" si="268"/>
        <v>Poste 063</v>
      </c>
      <c r="C445" s="34"/>
      <c r="D445" s="26"/>
      <c r="E445" s="26"/>
      <c r="F445" s="26"/>
      <c r="G445" s="26"/>
      <c r="H445" s="57"/>
      <c r="I445" s="51"/>
      <c r="J445" s="51"/>
      <c r="K445" s="54">
        <v>74.499999999999972</v>
      </c>
      <c r="L445" s="86"/>
      <c r="M445" s="86"/>
      <c r="N445" s="51"/>
      <c r="O445" s="51"/>
      <c r="P445" s="51"/>
      <c r="Q445" s="51"/>
      <c r="R445" s="51"/>
      <c r="S445" s="51"/>
      <c r="T445" s="51"/>
      <c r="U445" s="51"/>
      <c r="V445" s="51"/>
      <c r="W445" s="51"/>
      <c r="X445" s="51"/>
      <c r="Y445" s="51"/>
      <c r="Z445" s="51"/>
      <c r="AA445" s="51"/>
      <c r="AB445" s="51"/>
      <c r="AC445" s="51"/>
      <c r="AD445" s="51"/>
      <c r="AE445" s="51"/>
      <c r="AF445" s="51"/>
      <c r="AG445" s="51"/>
      <c r="AH445" s="51"/>
      <c r="AI445" s="51"/>
      <c r="AJ445" s="51"/>
      <c r="AK445" s="51"/>
      <c r="AL445" s="51"/>
      <c r="AM445" s="51"/>
    </row>
    <row r="446" spans="1:39" ht="23.25" x14ac:dyDescent="0.25">
      <c r="A446" s="44">
        <f t="shared" si="263"/>
        <v>75</v>
      </c>
      <c r="B446" s="68" t="str">
        <f t="shared" ref="B446" si="302">C446</f>
        <v>Poste 064</v>
      </c>
      <c r="C446" s="35" t="str">
        <f>VLOOKUP(A446,Source!$A:$B,2,FALSE)</f>
        <v>Poste 064</v>
      </c>
      <c r="D446" s="31"/>
      <c r="E446" s="31"/>
      <c r="F446" s="31"/>
      <c r="G446" s="31"/>
      <c r="H446" s="57" t="e">
        <f t="shared" ref="H446" si="303">SUM(G448:G449)</f>
        <v>#N/A</v>
      </c>
      <c r="I446" s="51"/>
      <c r="J446" s="51"/>
      <c r="K446" s="54">
        <v>75</v>
      </c>
      <c r="L446" s="86"/>
      <c r="M446" s="86"/>
      <c r="N446" s="51"/>
      <c r="O446" s="51"/>
      <c r="P446" s="51"/>
      <c r="Q446" s="51"/>
      <c r="R446" s="51"/>
      <c r="S446" s="51"/>
      <c r="T446" s="51"/>
      <c r="U446" s="51"/>
      <c r="V446" s="51"/>
      <c r="W446" s="51"/>
      <c r="X446" s="51"/>
      <c r="Y446" s="51"/>
      <c r="Z446" s="51"/>
      <c r="AA446" s="51"/>
      <c r="AB446" s="51"/>
      <c r="AC446" s="51"/>
      <c r="AD446" s="51"/>
      <c r="AE446" s="51"/>
      <c r="AF446" s="51"/>
      <c r="AG446" s="51"/>
      <c r="AH446" s="51"/>
      <c r="AI446" s="51"/>
      <c r="AJ446" s="51"/>
      <c r="AK446" s="51"/>
      <c r="AL446" s="51"/>
      <c r="AM446" s="51"/>
    </row>
    <row r="447" spans="1:39" x14ac:dyDescent="0.25">
      <c r="A447" s="44">
        <f t="shared" si="263"/>
        <v>75.099999999999994</v>
      </c>
      <c r="B447" s="68" t="str">
        <f t="shared" ref="B447" si="304">B446</f>
        <v>Poste 064</v>
      </c>
      <c r="C447" s="19" t="s">
        <v>0</v>
      </c>
      <c r="D447" s="19"/>
      <c r="E447" s="19"/>
      <c r="F447" s="20" t="s">
        <v>1</v>
      </c>
      <c r="G447" s="21" t="s">
        <v>2</v>
      </c>
      <c r="H447" s="57"/>
      <c r="I447" s="51"/>
      <c r="J447" s="51"/>
      <c r="K447" s="54">
        <v>75.099999999999994</v>
      </c>
      <c r="L447" s="86"/>
      <c r="M447" s="86"/>
      <c r="N447" s="51"/>
      <c r="O447" s="51"/>
      <c r="P447" s="51"/>
      <c r="Q447" s="51"/>
      <c r="R447" s="51"/>
      <c r="S447" s="51"/>
      <c r="T447" s="51"/>
      <c r="U447" s="51"/>
      <c r="V447" s="51"/>
      <c r="W447" s="51"/>
      <c r="X447" s="51"/>
      <c r="Y447" s="51"/>
      <c r="Z447" s="51"/>
      <c r="AA447" s="51"/>
      <c r="AB447" s="51"/>
      <c r="AC447" s="51"/>
      <c r="AD447" s="51"/>
      <c r="AE447" s="51"/>
      <c r="AF447" s="51"/>
      <c r="AG447" s="51"/>
      <c r="AH447" s="51"/>
      <c r="AI447" s="51"/>
      <c r="AJ447" s="51"/>
      <c r="AK447" s="51"/>
      <c r="AL447" s="51"/>
      <c r="AM447" s="51"/>
    </row>
    <row r="448" spans="1:39" x14ac:dyDescent="0.25">
      <c r="A448" s="44">
        <f t="shared" si="263"/>
        <v>75.2</v>
      </c>
      <c r="B448" s="68" t="str">
        <f t="shared" si="268"/>
        <v>Poste 064</v>
      </c>
      <c r="C448" s="22" t="s">
        <v>131</v>
      </c>
      <c r="D448" s="23"/>
      <c r="E448" s="23"/>
      <c r="F448" s="18"/>
      <c r="G448" s="24" t="e">
        <f>VLOOKUP(F448,Exposition,2,FALSE)</f>
        <v>#N/A</v>
      </c>
      <c r="H448" s="57"/>
      <c r="I448" s="51"/>
      <c r="J448" s="51"/>
      <c r="K448" s="54">
        <v>75.199999999999989</v>
      </c>
      <c r="L448" s="86"/>
      <c r="M448" s="86"/>
      <c r="N448" s="51"/>
      <c r="O448" s="51"/>
      <c r="P448" s="51"/>
      <c r="Q448" s="51"/>
      <c r="R448" s="51"/>
      <c r="S448" s="51"/>
      <c r="T448" s="51"/>
      <c r="U448" s="51"/>
      <c r="V448" s="51"/>
      <c r="W448" s="51"/>
      <c r="X448" s="51"/>
      <c r="Y448" s="51"/>
      <c r="Z448" s="51"/>
      <c r="AA448" s="51"/>
      <c r="AB448" s="51"/>
      <c r="AC448" s="51"/>
      <c r="AD448" s="51"/>
      <c r="AE448" s="51"/>
      <c r="AF448" s="51"/>
      <c r="AG448" s="51"/>
      <c r="AH448" s="51"/>
      <c r="AI448" s="51"/>
      <c r="AJ448" s="51"/>
      <c r="AK448" s="51"/>
      <c r="AL448" s="51"/>
      <c r="AM448" s="51"/>
    </row>
    <row r="449" spans="1:39" x14ac:dyDescent="0.25">
      <c r="A449" s="44">
        <f t="shared" si="263"/>
        <v>75.3</v>
      </c>
      <c r="B449" s="68" t="str">
        <f t="shared" si="268"/>
        <v>Poste 064</v>
      </c>
      <c r="C449" s="22" t="s">
        <v>132</v>
      </c>
      <c r="D449" s="23"/>
      <c r="E449" s="23"/>
      <c r="F449" s="18"/>
      <c r="G449" s="24" t="e">
        <f>VLOOKUP(F449,Complexité,2,FALSE)</f>
        <v>#N/A</v>
      </c>
      <c r="H449" s="50"/>
      <c r="I449" s="51"/>
      <c r="J449" s="51"/>
      <c r="K449" s="54">
        <v>75.299999999999983</v>
      </c>
      <c r="L449" s="86"/>
      <c r="M449" s="86"/>
      <c r="N449" s="51"/>
      <c r="O449" s="51"/>
      <c r="P449" s="51"/>
      <c r="Q449" s="51"/>
      <c r="R449" s="51"/>
      <c r="S449" s="51"/>
      <c r="T449" s="51"/>
      <c r="U449" s="51"/>
      <c r="V449" s="51"/>
      <c r="W449" s="51"/>
      <c r="X449" s="51"/>
      <c r="Y449" s="51"/>
      <c r="Z449" s="51"/>
      <c r="AA449" s="51"/>
      <c r="AB449" s="51"/>
      <c r="AC449" s="51"/>
      <c r="AD449" s="51"/>
      <c r="AE449" s="51"/>
      <c r="AF449" s="51"/>
      <c r="AG449" s="51"/>
      <c r="AH449" s="51"/>
      <c r="AI449" s="51"/>
      <c r="AJ449" s="51"/>
      <c r="AK449" s="51"/>
      <c r="AL449" s="51"/>
      <c r="AM449" s="51"/>
    </row>
    <row r="450" spans="1:39" x14ac:dyDescent="0.3">
      <c r="A450" s="44">
        <f t="shared" si="263"/>
        <v>75.400000000000006</v>
      </c>
      <c r="B450" s="68" t="str">
        <f t="shared" si="268"/>
        <v>Poste 064</v>
      </c>
      <c r="C450" s="34"/>
      <c r="D450" s="26"/>
      <c r="E450" s="26"/>
      <c r="F450" s="26"/>
      <c r="G450" s="27" t="e">
        <f t="shared" ref="G450" si="305">SUM(G448:G449)</f>
        <v>#N/A</v>
      </c>
      <c r="H450" s="50"/>
      <c r="I450" s="51"/>
      <c r="J450" s="51"/>
      <c r="K450" s="54">
        <v>75.399999999999977</v>
      </c>
      <c r="L450" s="86"/>
      <c r="M450" s="86"/>
      <c r="N450" s="51"/>
      <c r="O450" s="51"/>
      <c r="P450" s="51"/>
      <c r="Q450" s="51"/>
      <c r="R450" s="51"/>
      <c r="S450" s="51"/>
      <c r="T450" s="51"/>
      <c r="U450" s="51"/>
      <c r="V450" s="51"/>
      <c r="W450" s="51"/>
      <c r="X450" s="51"/>
      <c r="Y450" s="51"/>
      <c r="Z450" s="51"/>
      <c r="AA450" s="51"/>
      <c r="AB450" s="51"/>
      <c r="AC450" s="51"/>
      <c r="AD450" s="51"/>
      <c r="AE450" s="51"/>
      <c r="AF450" s="51"/>
      <c r="AG450" s="51"/>
      <c r="AH450" s="51"/>
      <c r="AI450" s="51"/>
      <c r="AJ450" s="51"/>
      <c r="AK450" s="51"/>
      <c r="AL450" s="51"/>
      <c r="AM450" s="51"/>
    </row>
    <row r="451" spans="1:39" x14ac:dyDescent="0.3">
      <c r="A451" s="44">
        <f t="shared" ref="A451:A514" si="306">_xlfn.NUMBERVALUE(K451)</f>
        <v>75.5</v>
      </c>
      <c r="B451" s="68" t="str">
        <f t="shared" si="268"/>
        <v>Poste 064</v>
      </c>
      <c r="C451" s="34"/>
      <c r="D451" s="26"/>
      <c r="E451" s="26"/>
      <c r="F451" s="26"/>
      <c r="G451" s="26"/>
      <c r="H451" s="50"/>
      <c r="I451" s="51"/>
      <c r="J451" s="51"/>
      <c r="K451" s="54">
        <v>75.499999999999972</v>
      </c>
      <c r="L451" s="86"/>
      <c r="M451" s="86"/>
      <c r="N451" s="51"/>
      <c r="O451" s="51"/>
      <c r="P451" s="51"/>
      <c r="Q451" s="51"/>
      <c r="R451" s="51"/>
      <c r="S451" s="51"/>
      <c r="T451" s="51"/>
      <c r="U451" s="51"/>
      <c r="V451" s="51"/>
      <c r="W451" s="51"/>
      <c r="X451" s="51"/>
      <c r="Y451" s="51"/>
      <c r="Z451" s="51"/>
      <c r="AA451" s="51"/>
      <c r="AB451" s="51"/>
      <c r="AC451" s="51"/>
      <c r="AD451" s="51"/>
      <c r="AE451" s="51"/>
      <c r="AF451" s="51"/>
      <c r="AG451" s="51"/>
      <c r="AH451" s="51"/>
      <c r="AI451" s="51"/>
      <c r="AJ451" s="51"/>
      <c r="AK451" s="51"/>
      <c r="AL451" s="51"/>
      <c r="AM451" s="51"/>
    </row>
    <row r="452" spans="1:39" ht="23.25" x14ac:dyDescent="0.25">
      <c r="A452" s="44">
        <f t="shared" si="306"/>
        <v>76</v>
      </c>
      <c r="B452" s="68" t="str">
        <f t="shared" ref="B452" si="307">C452</f>
        <v>Poste 065</v>
      </c>
      <c r="C452" s="35" t="str">
        <f>VLOOKUP(A452,Source!$A:$B,2,FALSE)</f>
        <v>Poste 065</v>
      </c>
      <c r="D452" s="31"/>
      <c r="E452" s="31"/>
      <c r="F452" s="31"/>
      <c r="G452" s="31"/>
      <c r="H452" s="54" t="e">
        <f t="shared" ref="H452" si="308">SUM(G454:G455)</f>
        <v>#N/A</v>
      </c>
      <c r="I452" s="51"/>
      <c r="J452" s="51"/>
      <c r="K452" s="54">
        <v>76</v>
      </c>
      <c r="L452" s="86"/>
      <c r="M452" s="86"/>
      <c r="N452" s="51"/>
      <c r="O452" s="51"/>
      <c r="P452" s="51"/>
      <c r="Q452" s="51"/>
      <c r="R452" s="51"/>
      <c r="S452" s="51"/>
      <c r="T452" s="51"/>
      <c r="U452" s="51"/>
      <c r="V452" s="51"/>
      <c r="W452" s="51"/>
      <c r="X452" s="51"/>
      <c r="Y452" s="51"/>
      <c r="Z452" s="51"/>
      <c r="AA452" s="51"/>
      <c r="AB452" s="51"/>
      <c r="AC452" s="51"/>
      <c r="AD452" s="51"/>
      <c r="AE452" s="51"/>
      <c r="AF452" s="51"/>
      <c r="AG452" s="51"/>
      <c r="AH452" s="51"/>
      <c r="AI452" s="51"/>
      <c r="AJ452" s="51"/>
      <c r="AK452" s="51"/>
      <c r="AL452" s="51"/>
      <c r="AM452" s="51"/>
    </row>
    <row r="453" spans="1:39" x14ac:dyDescent="0.25">
      <c r="A453" s="44">
        <f t="shared" si="306"/>
        <v>76.099999999999994</v>
      </c>
      <c r="B453" s="68" t="str">
        <f t="shared" ref="B453" si="309">B452</f>
        <v>Poste 065</v>
      </c>
      <c r="C453" s="19" t="s">
        <v>0</v>
      </c>
      <c r="D453" s="19"/>
      <c r="E453" s="19"/>
      <c r="F453" s="20" t="s">
        <v>1</v>
      </c>
      <c r="G453" s="21" t="s">
        <v>2</v>
      </c>
      <c r="H453" s="47"/>
      <c r="I453" s="51"/>
      <c r="J453" s="51"/>
      <c r="K453" s="54">
        <v>76.099999999999994</v>
      </c>
      <c r="L453" s="86"/>
      <c r="M453" s="86"/>
      <c r="N453" s="51"/>
      <c r="O453" s="51"/>
      <c r="P453" s="51"/>
      <c r="Q453" s="51"/>
      <c r="R453" s="51"/>
      <c r="S453" s="51"/>
      <c r="T453" s="51"/>
      <c r="U453" s="51"/>
      <c r="V453" s="51"/>
      <c r="W453" s="51"/>
      <c r="X453" s="51"/>
      <c r="Y453" s="51"/>
      <c r="Z453" s="51"/>
      <c r="AA453" s="51"/>
      <c r="AB453" s="51"/>
      <c r="AC453" s="51"/>
      <c r="AD453" s="51"/>
      <c r="AE453" s="51"/>
      <c r="AF453" s="51"/>
      <c r="AG453" s="51"/>
      <c r="AH453" s="51"/>
      <c r="AI453" s="51"/>
      <c r="AJ453" s="51"/>
      <c r="AK453" s="51"/>
      <c r="AL453" s="51"/>
      <c r="AM453" s="51"/>
    </row>
    <row r="454" spans="1:39" x14ac:dyDescent="0.25">
      <c r="A454" s="44">
        <f t="shared" si="306"/>
        <v>76.2</v>
      </c>
      <c r="B454" s="68" t="str">
        <f t="shared" si="268"/>
        <v>Poste 065</v>
      </c>
      <c r="C454" s="22" t="s">
        <v>131</v>
      </c>
      <c r="D454" s="23"/>
      <c r="E454" s="23"/>
      <c r="F454" s="18"/>
      <c r="G454" s="24" t="e">
        <f>VLOOKUP(F454,Exposition,2,FALSE)</f>
        <v>#N/A</v>
      </c>
      <c r="H454" s="45"/>
      <c r="I454" s="51"/>
      <c r="J454" s="51"/>
      <c r="K454" s="54">
        <v>76.199999999999989</v>
      </c>
      <c r="L454" s="86"/>
      <c r="M454" s="86"/>
      <c r="N454" s="51"/>
      <c r="O454" s="51"/>
      <c r="P454" s="51"/>
      <c r="Q454" s="51"/>
      <c r="R454" s="51"/>
      <c r="S454" s="51"/>
      <c r="T454" s="51"/>
      <c r="U454" s="51"/>
      <c r="V454" s="51"/>
      <c r="W454" s="51"/>
      <c r="X454" s="51"/>
      <c r="Y454" s="51"/>
      <c r="Z454" s="51"/>
      <c r="AA454" s="51"/>
      <c r="AB454" s="51"/>
      <c r="AC454" s="51"/>
      <c r="AD454" s="51"/>
      <c r="AE454" s="51"/>
      <c r="AF454" s="51"/>
      <c r="AG454" s="51"/>
      <c r="AH454" s="51"/>
      <c r="AI454" s="51"/>
      <c r="AJ454" s="51"/>
      <c r="AK454" s="51"/>
      <c r="AL454" s="51"/>
      <c r="AM454" s="51"/>
    </row>
    <row r="455" spans="1:39" x14ac:dyDescent="0.25">
      <c r="A455" s="44">
        <f t="shared" si="306"/>
        <v>76.3</v>
      </c>
      <c r="B455" s="68" t="str">
        <f t="shared" si="268"/>
        <v>Poste 065</v>
      </c>
      <c r="C455" s="22" t="s">
        <v>132</v>
      </c>
      <c r="D455" s="23"/>
      <c r="E455" s="23"/>
      <c r="F455" s="18"/>
      <c r="G455" s="24" t="e">
        <f>VLOOKUP(F455,Complexité,2,FALSE)</f>
        <v>#N/A</v>
      </c>
      <c r="H455" s="45"/>
      <c r="I455" s="51"/>
      <c r="J455" s="51"/>
      <c r="K455" s="54">
        <v>76.299999999999983</v>
      </c>
      <c r="L455" s="86"/>
      <c r="M455" s="86"/>
      <c r="N455" s="51"/>
      <c r="O455" s="51"/>
      <c r="P455" s="51"/>
      <c r="Q455" s="51"/>
      <c r="R455" s="51"/>
      <c r="S455" s="51"/>
      <c r="T455" s="51"/>
      <c r="U455" s="51"/>
      <c r="V455" s="51"/>
      <c r="W455" s="51"/>
      <c r="X455" s="51"/>
      <c r="Y455" s="51"/>
      <c r="Z455" s="51"/>
      <c r="AA455" s="51"/>
      <c r="AB455" s="51"/>
      <c r="AC455" s="51"/>
      <c r="AD455" s="51"/>
      <c r="AE455" s="51"/>
      <c r="AF455" s="51"/>
      <c r="AG455" s="51"/>
      <c r="AH455" s="51"/>
      <c r="AI455" s="51"/>
      <c r="AJ455" s="51"/>
      <c r="AK455" s="51"/>
      <c r="AL455" s="51"/>
      <c r="AM455" s="51"/>
    </row>
    <row r="456" spans="1:39" x14ac:dyDescent="0.3">
      <c r="A456" s="44">
        <f t="shared" si="306"/>
        <v>76.400000000000006</v>
      </c>
      <c r="B456" s="68" t="str">
        <f t="shared" si="268"/>
        <v>Poste 065</v>
      </c>
      <c r="C456" s="34"/>
      <c r="D456" s="26"/>
      <c r="E456" s="26"/>
      <c r="F456" s="26"/>
      <c r="G456" s="27" t="e">
        <f t="shared" ref="G456" si="310">SUM(G454:G455)</f>
        <v>#N/A</v>
      </c>
      <c r="H456" s="57"/>
      <c r="I456" s="51"/>
      <c r="J456" s="51"/>
      <c r="K456" s="54">
        <v>76.399999999999977</v>
      </c>
      <c r="L456" s="86"/>
      <c r="M456" s="86"/>
      <c r="N456" s="51"/>
      <c r="O456" s="51"/>
      <c r="P456" s="51"/>
      <c r="Q456" s="51"/>
      <c r="R456" s="51"/>
      <c r="S456" s="51"/>
      <c r="T456" s="51"/>
      <c r="U456" s="51"/>
      <c r="V456" s="51"/>
      <c r="W456" s="51"/>
      <c r="X456" s="51"/>
      <c r="Y456" s="51"/>
      <c r="Z456" s="51"/>
      <c r="AA456" s="51"/>
      <c r="AB456" s="51"/>
      <c r="AC456" s="51"/>
      <c r="AD456" s="51"/>
      <c r="AE456" s="51"/>
      <c r="AF456" s="51"/>
      <c r="AG456" s="51"/>
      <c r="AH456" s="51"/>
      <c r="AI456" s="51"/>
      <c r="AJ456" s="51"/>
      <c r="AK456" s="51"/>
      <c r="AL456" s="51"/>
      <c r="AM456" s="51"/>
    </row>
    <row r="457" spans="1:39" x14ac:dyDescent="0.3">
      <c r="A457" s="44">
        <f t="shared" si="306"/>
        <v>76.5</v>
      </c>
      <c r="B457" s="68" t="str">
        <f t="shared" ref="B457:B520" si="311">B456</f>
        <v>Poste 065</v>
      </c>
      <c r="C457" s="34"/>
      <c r="D457" s="26"/>
      <c r="E457" s="26"/>
      <c r="F457" s="26"/>
      <c r="G457" s="26"/>
      <c r="H457" s="57"/>
      <c r="I457" s="51"/>
      <c r="J457" s="51"/>
      <c r="K457" s="54">
        <v>76.499999999999972</v>
      </c>
      <c r="L457" s="86"/>
      <c r="M457" s="86"/>
      <c r="N457" s="51"/>
      <c r="O457" s="51"/>
      <c r="P457" s="51"/>
      <c r="Q457" s="51"/>
      <c r="R457" s="51"/>
      <c r="S457" s="51"/>
      <c r="T457" s="51"/>
      <c r="U457" s="51"/>
      <c r="V457" s="51"/>
      <c r="W457" s="51"/>
      <c r="X457" s="51"/>
      <c r="Y457" s="51"/>
      <c r="Z457" s="51"/>
      <c r="AA457" s="51"/>
      <c r="AB457" s="51"/>
      <c r="AC457" s="51"/>
      <c r="AD457" s="51"/>
      <c r="AE457" s="51"/>
      <c r="AF457" s="51"/>
      <c r="AG457" s="51"/>
      <c r="AH457" s="51"/>
      <c r="AI457" s="51"/>
      <c r="AJ457" s="51"/>
      <c r="AK457" s="51"/>
      <c r="AL457" s="51"/>
      <c r="AM457" s="51"/>
    </row>
    <row r="458" spans="1:39" ht="23.25" x14ac:dyDescent="0.25">
      <c r="A458" s="44">
        <f t="shared" si="306"/>
        <v>77</v>
      </c>
      <c r="B458" s="68" t="str">
        <f t="shared" ref="B458" si="312">C458</f>
        <v>Poste 066</v>
      </c>
      <c r="C458" s="35" t="str">
        <f>VLOOKUP(A458,Source!$A:$B,2,FALSE)</f>
        <v>Poste 066</v>
      </c>
      <c r="D458" s="31"/>
      <c r="E458" s="31"/>
      <c r="F458" s="31"/>
      <c r="G458" s="31"/>
      <c r="H458" s="57" t="e">
        <f t="shared" ref="H458" si="313">SUM(G460:G461)</f>
        <v>#N/A</v>
      </c>
      <c r="I458" s="51"/>
      <c r="J458" s="51"/>
      <c r="K458" s="54">
        <v>77</v>
      </c>
      <c r="L458" s="86"/>
      <c r="M458" s="86"/>
      <c r="N458" s="51"/>
      <c r="O458" s="51"/>
      <c r="P458" s="51"/>
      <c r="Q458" s="51"/>
      <c r="R458" s="51"/>
      <c r="S458" s="51"/>
      <c r="T458" s="51"/>
      <c r="U458" s="51"/>
      <c r="V458" s="51"/>
      <c r="W458" s="51"/>
      <c r="X458" s="51"/>
      <c r="Y458" s="51"/>
      <c r="Z458" s="51"/>
      <c r="AA458" s="51"/>
      <c r="AB458" s="51"/>
      <c r="AC458" s="51"/>
      <c r="AD458" s="51"/>
      <c r="AE458" s="51"/>
      <c r="AF458" s="51"/>
      <c r="AG458" s="51"/>
      <c r="AH458" s="51"/>
      <c r="AI458" s="51"/>
      <c r="AJ458" s="51"/>
      <c r="AK458" s="51"/>
      <c r="AL458" s="51"/>
      <c r="AM458" s="51"/>
    </row>
    <row r="459" spans="1:39" x14ac:dyDescent="0.25">
      <c r="A459" s="44">
        <f t="shared" si="306"/>
        <v>77.099999999999994</v>
      </c>
      <c r="B459" s="68" t="str">
        <f t="shared" ref="B459" si="314">B458</f>
        <v>Poste 066</v>
      </c>
      <c r="C459" s="19" t="s">
        <v>0</v>
      </c>
      <c r="D459" s="19"/>
      <c r="E459" s="19"/>
      <c r="F459" s="20" t="s">
        <v>1</v>
      </c>
      <c r="G459" s="21" t="s">
        <v>2</v>
      </c>
      <c r="H459" s="57"/>
      <c r="I459" s="51"/>
      <c r="J459" s="51"/>
      <c r="K459" s="54">
        <v>77.099999999999994</v>
      </c>
      <c r="L459" s="86"/>
      <c r="M459" s="86"/>
      <c r="N459" s="51"/>
      <c r="O459" s="51"/>
      <c r="P459" s="51"/>
      <c r="Q459" s="51"/>
      <c r="R459" s="51"/>
      <c r="S459" s="51"/>
      <c r="T459" s="51"/>
      <c r="U459" s="51"/>
      <c r="V459" s="51"/>
      <c r="W459" s="51"/>
      <c r="X459" s="51"/>
      <c r="Y459" s="51"/>
      <c r="Z459" s="51"/>
      <c r="AA459" s="51"/>
      <c r="AB459" s="51"/>
      <c r="AC459" s="51"/>
      <c r="AD459" s="51"/>
      <c r="AE459" s="51"/>
      <c r="AF459" s="51"/>
      <c r="AG459" s="51"/>
      <c r="AH459" s="51"/>
      <c r="AI459" s="51"/>
      <c r="AJ459" s="51"/>
      <c r="AK459" s="51"/>
      <c r="AL459" s="51"/>
      <c r="AM459" s="51"/>
    </row>
    <row r="460" spans="1:39" x14ac:dyDescent="0.25">
      <c r="A460" s="44">
        <f t="shared" si="306"/>
        <v>77.2</v>
      </c>
      <c r="B460" s="68" t="str">
        <f t="shared" si="311"/>
        <v>Poste 066</v>
      </c>
      <c r="C460" s="22" t="s">
        <v>131</v>
      </c>
      <c r="D460" s="23"/>
      <c r="E460" s="23"/>
      <c r="F460" s="18"/>
      <c r="G460" s="24" t="e">
        <f>VLOOKUP(F460,Exposition,2,FALSE)</f>
        <v>#N/A</v>
      </c>
      <c r="H460" s="57"/>
      <c r="I460" s="51"/>
      <c r="J460" s="51"/>
      <c r="K460" s="54">
        <v>77.199999999999989</v>
      </c>
      <c r="L460" s="86"/>
      <c r="M460" s="86"/>
      <c r="N460" s="51"/>
      <c r="O460" s="51"/>
      <c r="P460" s="51"/>
      <c r="Q460" s="51"/>
      <c r="R460" s="51"/>
      <c r="S460" s="51"/>
      <c r="T460" s="51"/>
      <c r="U460" s="51"/>
      <c r="V460" s="51"/>
      <c r="W460" s="51"/>
      <c r="X460" s="51"/>
      <c r="Y460" s="51"/>
      <c r="Z460" s="51"/>
      <c r="AA460" s="51"/>
      <c r="AB460" s="51"/>
      <c r="AC460" s="51"/>
      <c r="AD460" s="51"/>
      <c r="AE460" s="51"/>
      <c r="AF460" s="51"/>
      <c r="AG460" s="51"/>
      <c r="AH460" s="51"/>
      <c r="AI460" s="51"/>
      <c r="AJ460" s="51"/>
      <c r="AK460" s="51"/>
      <c r="AL460" s="51"/>
      <c r="AM460" s="51"/>
    </row>
    <row r="461" spans="1:39" x14ac:dyDescent="0.25">
      <c r="A461" s="44">
        <f t="shared" si="306"/>
        <v>77.3</v>
      </c>
      <c r="B461" s="68" t="str">
        <f t="shared" si="311"/>
        <v>Poste 066</v>
      </c>
      <c r="C461" s="22" t="s">
        <v>132</v>
      </c>
      <c r="D461" s="23"/>
      <c r="E461" s="23"/>
      <c r="F461" s="18"/>
      <c r="G461" s="24" t="e">
        <f>VLOOKUP(F461,Complexité,2,FALSE)</f>
        <v>#N/A</v>
      </c>
      <c r="H461" s="57"/>
      <c r="I461" s="51"/>
      <c r="J461" s="51"/>
      <c r="K461" s="54">
        <v>77.299999999999983</v>
      </c>
      <c r="L461" s="86"/>
      <c r="M461" s="86"/>
      <c r="N461" s="51"/>
      <c r="O461" s="51"/>
      <c r="P461" s="51"/>
      <c r="Q461" s="51"/>
      <c r="R461" s="51"/>
      <c r="S461" s="51"/>
      <c r="T461" s="51"/>
      <c r="U461" s="51"/>
      <c r="V461" s="51"/>
      <c r="W461" s="51"/>
      <c r="X461" s="51"/>
      <c r="Y461" s="51"/>
      <c r="Z461" s="51"/>
      <c r="AA461" s="51"/>
      <c r="AB461" s="51"/>
      <c r="AC461" s="51"/>
      <c r="AD461" s="51"/>
      <c r="AE461" s="51"/>
      <c r="AF461" s="51"/>
      <c r="AG461" s="51"/>
      <c r="AH461" s="51"/>
      <c r="AI461" s="51"/>
      <c r="AJ461" s="51"/>
      <c r="AK461" s="51"/>
      <c r="AL461" s="51"/>
      <c r="AM461" s="51"/>
    </row>
    <row r="462" spans="1:39" x14ac:dyDescent="0.3">
      <c r="A462" s="44">
        <f t="shared" si="306"/>
        <v>77.400000000000006</v>
      </c>
      <c r="B462" s="68" t="str">
        <f t="shared" si="311"/>
        <v>Poste 066</v>
      </c>
      <c r="C462" s="34"/>
      <c r="D462" s="26"/>
      <c r="E462" s="26"/>
      <c r="F462" s="26"/>
      <c r="G462" s="27" t="e">
        <f t="shared" ref="G462" si="315">SUM(G460:G461)</f>
        <v>#N/A</v>
      </c>
      <c r="H462" s="57"/>
      <c r="I462" s="51"/>
      <c r="J462" s="51"/>
      <c r="K462" s="54">
        <v>77.399999999999977</v>
      </c>
      <c r="L462" s="86"/>
      <c r="M462" s="86"/>
      <c r="N462" s="51"/>
      <c r="O462" s="51"/>
      <c r="P462" s="51"/>
      <c r="Q462" s="51"/>
      <c r="R462" s="51"/>
      <c r="S462" s="51"/>
      <c r="T462" s="51"/>
      <c r="U462" s="51"/>
      <c r="V462" s="51"/>
      <c r="W462" s="51"/>
      <c r="X462" s="51"/>
      <c r="Y462" s="51"/>
      <c r="Z462" s="51"/>
      <c r="AA462" s="51"/>
      <c r="AB462" s="51"/>
      <c r="AC462" s="51"/>
      <c r="AD462" s="51"/>
      <c r="AE462" s="51"/>
      <c r="AF462" s="51"/>
      <c r="AG462" s="51"/>
      <c r="AH462" s="51"/>
      <c r="AI462" s="51"/>
      <c r="AJ462" s="51"/>
      <c r="AK462" s="51"/>
      <c r="AL462" s="51"/>
      <c r="AM462" s="51"/>
    </row>
    <row r="463" spans="1:39" x14ac:dyDescent="0.3">
      <c r="A463" s="44">
        <f t="shared" si="306"/>
        <v>77.5</v>
      </c>
      <c r="B463" s="68" t="str">
        <f t="shared" si="311"/>
        <v>Poste 066</v>
      </c>
      <c r="C463" s="34"/>
      <c r="D463" s="26"/>
      <c r="E463" s="26"/>
      <c r="F463" s="26"/>
      <c r="G463" s="26"/>
      <c r="H463" s="57"/>
      <c r="I463" s="51"/>
      <c r="J463" s="51"/>
      <c r="K463" s="54">
        <v>77.499999999999972</v>
      </c>
      <c r="L463" s="86"/>
      <c r="M463" s="86"/>
      <c r="N463" s="51"/>
      <c r="O463" s="51"/>
      <c r="P463" s="51"/>
      <c r="Q463" s="51"/>
      <c r="R463" s="51"/>
      <c r="S463" s="51"/>
      <c r="T463" s="51"/>
      <c r="U463" s="51"/>
      <c r="V463" s="51"/>
      <c r="W463" s="51"/>
      <c r="X463" s="51"/>
      <c r="Y463" s="51"/>
      <c r="Z463" s="51"/>
      <c r="AA463" s="51"/>
      <c r="AB463" s="51"/>
      <c r="AC463" s="51"/>
      <c r="AD463" s="51"/>
      <c r="AE463" s="51"/>
      <c r="AF463" s="51"/>
      <c r="AG463" s="51"/>
      <c r="AH463" s="51"/>
      <c r="AI463" s="51"/>
      <c r="AJ463" s="51"/>
      <c r="AK463" s="51"/>
      <c r="AL463" s="51"/>
      <c r="AM463" s="51"/>
    </row>
    <row r="464" spans="1:39" ht="23.25" x14ac:dyDescent="0.25">
      <c r="A464" s="44">
        <f t="shared" si="306"/>
        <v>78</v>
      </c>
      <c r="B464" s="68" t="str">
        <f t="shared" ref="B464" si="316">C464</f>
        <v>Poste 067</v>
      </c>
      <c r="C464" s="35" t="str">
        <f>VLOOKUP(A464,Source!$A:$B,2,FALSE)</f>
        <v>Poste 067</v>
      </c>
      <c r="D464" s="31"/>
      <c r="E464" s="31"/>
      <c r="F464" s="31"/>
      <c r="G464" s="31"/>
      <c r="H464" s="57" t="e">
        <f t="shared" ref="H464" si="317">SUM(G466:G467)</f>
        <v>#N/A</v>
      </c>
      <c r="I464" s="51"/>
      <c r="J464" s="51"/>
      <c r="K464" s="54">
        <v>78</v>
      </c>
      <c r="L464" s="86"/>
      <c r="M464" s="86"/>
      <c r="N464" s="51"/>
      <c r="O464" s="51"/>
      <c r="P464" s="51"/>
      <c r="Q464" s="51"/>
      <c r="R464" s="51"/>
      <c r="S464" s="51"/>
      <c r="T464" s="51"/>
      <c r="U464" s="51"/>
      <c r="V464" s="51"/>
      <c r="W464" s="51"/>
      <c r="X464" s="51"/>
      <c r="Y464" s="51"/>
      <c r="Z464" s="51"/>
      <c r="AA464" s="51"/>
      <c r="AB464" s="51"/>
      <c r="AC464" s="51"/>
      <c r="AD464" s="51"/>
      <c r="AE464" s="51"/>
      <c r="AF464" s="51"/>
      <c r="AG464" s="51"/>
      <c r="AH464" s="51"/>
      <c r="AI464" s="51"/>
      <c r="AJ464" s="51"/>
      <c r="AK464" s="51"/>
      <c r="AL464" s="51"/>
      <c r="AM464" s="51"/>
    </row>
    <row r="465" spans="1:39" x14ac:dyDescent="0.25">
      <c r="A465" s="44">
        <f t="shared" si="306"/>
        <v>78.099999999999994</v>
      </c>
      <c r="B465" s="68" t="str">
        <f t="shared" ref="B465" si="318">B464</f>
        <v>Poste 067</v>
      </c>
      <c r="C465" s="19" t="s">
        <v>0</v>
      </c>
      <c r="D465" s="19"/>
      <c r="E465" s="19"/>
      <c r="F465" s="20" t="s">
        <v>1</v>
      </c>
      <c r="G465" s="21" t="s">
        <v>2</v>
      </c>
      <c r="H465" s="57"/>
      <c r="I465" s="51"/>
      <c r="J465" s="51"/>
      <c r="K465" s="54">
        <v>78.099999999999994</v>
      </c>
      <c r="L465" s="86"/>
      <c r="M465" s="86"/>
      <c r="N465" s="51"/>
      <c r="O465" s="51"/>
      <c r="P465" s="51"/>
      <c r="Q465" s="51"/>
      <c r="R465" s="51"/>
      <c r="S465" s="51"/>
      <c r="T465" s="51"/>
      <c r="U465" s="51"/>
      <c r="V465" s="51"/>
      <c r="W465" s="51"/>
      <c r="X465" s="51"/>
      <c r="Y465" s="51"/>
      <c r="Z465" s="51"/>
      <c r="AA465" s="51"/>
      <c r="AB465" s="51"/>
      <c r="AC465" s="51"/>
      <c r="AD465" s="51"/>
      <c r="AE465" s="51"/>
      <c r="AF465" s="51"/>
      <c r="AG465" s="51"/>
      <c r="AH465" s="51"/>
      <c r="AI465" s="51"/>
      <c r="AJ465" s="51"/>
      <c r="AK465" s="51"/>
      <c r="AL465" s="51"/>
      <c r="AM465" s="51"/>
    </row>
    <row r="466" spans="1:39" x14ac:dyDescent="0.25">
      <c r="A466" s="44">
        <f t="shared" si="306"/>
        <v>78.2</v>
      </c>
      <c r="B466" s="68" t="str">
        <f t="shared" si="311"/>
        <v>Poste 067</v>
      </c>
      <c r="C466" s="22" t="s">
        <v>131</v>
      </c>
      <c r="D466" s="23"/>
      <c r="E466" s="23"/>
      <c r="F466" s="18"/>
      <c r="G466" s="24" t="e">
        <f>VLOOKUP(F466,Exposition,2,FALSE)</f>
        <v>#N/A</v>
      </c>
      <c r="H466" s="57"/>
      <c r="I466" s="51"/>
      <c r="J466" s="51"/>
      <c r="K466" s="54">
        <v>78.199999999999989</v>
      </c>
      <c r="L466" s="86"/>
      <c r="M466" s="86"/>
      <c r="N466" s="51"/>
      <c r="O466" s="51"/>
      <c r="P466" s="51"/>
      <c r="Q466" s="51"/>
      <c r="R466" s="51"/>
      <c r="S466" s="51"/>
      <c r="T466" s="51"/>
      <c r="U466" s="51"/>
      <c r="V466" s="51"/>
      <c r="W466" s="51"/>
      <c r="X466" s="51"/>
      <c r="Y466" s="51"/>
      <c r="Z466" s="51"/>
      <c r="AA466" s="51"/>
      <c r="AB466" s="51"/>
      <c r="AC466" s="51"/>
      <c r="AD466" s="51"/>
      <c r="AE466" s="51"/>
      <c r="AF466" s="51"/>
      <c r="AG466" s="51"/>
      <c r="AH466" s="51"/>
      <c r="AI466" s="51"/>
      <c r="AJ466" s="51"/>
      <c r="AK466" s="51"/>
      <c r="AL466" s="51"/>
      <c r="AM466" s="51"/>
    </row>
    <row r="467" spans="1:39" x14ac:dyDescent="0.25">
      <c r="A467" s="44">
        <f t="shared" si="306"/>
        <v>78.3</v>
      </c>
      <c r="B467" s="68" t="str">
        <f t="shared" si="311"/>
        <v>Poste 067</v>
      </c>
      <c r="C467" s="22" t="s">
        <v>132</v>
      </c>
      <c r="D467" s="23"/>
      <c r="E467" s="23"/>
      <c r="F467" s="18"/>
      <c r="G467" s="24" t="e">
        <f>VLOOKUP(F467,Complexité,2,FALSE)</f>
        <v>#N/A</v>
      </c>
      <c r="H467" s="50"/>
      <c r="I467" s="51"/>
      <c r="J467" s="51"/>
      <c r="K467" s="54">
        <v>78.299999999999983</v>
      </c>
      <c r="L467" s="86"/>
      <c r="M467" s="86"/>
      <c r="N467" s="51"/>
      <c r="O467" s="51"/>
      <c r="P467" s="51"/>
      <c r="Q467" s="51"/>
      <c r="R467" s="51"/>
      <c r="S467" s="51"/>
      <c r="T467" s="51"/>
      <c r="U467" s="51"/>
      <c r="V467" s="51"/>
      <c r="W467" s="51"/>
      <c r="X467" s="51"/>
      <c r="Y467" s="51"/>
      <c r="Z467" s="51"/>
      <c r="AA467" s="51"/>
      <c r="AB467" s="51"/>
      <c r="AC467" s="51"/>
      <c r="AD467" s="51"/>
      <c r="AE467" s="51"/>
      <c r="AF467" s="51"/>
      <c r="AG467" s="51"/>
      <c r="AH467" s="51"/>
      <c r="AI467" s="51"/>
      <c r="AJ467" s="51"/>
      <c r="AK467" s="51"/>
      <c r="AL467" s="51"/>
      <c r="AM467" s="51"/>
    </row>
    <row r="468" spans="1:39" x14ac:dyDescent="0.3">
      <c r="A468" s="44">
        <f t="shared" si="306"/>
        <v>78.400000000000006</v>
      </c>
      <c r="B468" s="68" t="str">
        <f t="shared" si="311"/>
        <v>Poste 067</v>
      </c>
      <c r="C468" s="34"/>
      <c r="D468" s="26"/>
      <c r="E468" s="26"/>
      <c r="F468" s="26"/>
      <c r="G468" s="27" t="e">
        <f t="shared" ref="G468" si="319">SUM(G466:G467)</f>
        <v>#N/A</v>
      </c>
      <c r="H468" s="50"/>
      <c r="I468" s="51"/>
      <c r="J468" s="51"/>
      <c r="K468" s="54">
        <v>78.399999999999977</v>
      </c>
      <c r="L468" s="86"/>
      <c r="M468" s="86"/>
      <c r="N468" s="51"/>
      <c r="O468" s="51"/>
      <c r="P468" s="51"/>
      <c r="Q468" s="51"/>
      <c r="R468" s="51"/>
      <c r="S468" s="51"/>
      <c r="T468" s="51"/>
      <c r="U468" s="51"/>
      <c r="V468" s="51"/>
      <c r="W468" s="51"/>
      <c r="X468" s="51"/>
      <c r="Y468" s="51"/>
      <c r="Z468" s="51"/>
      <c r="AA468" s="51"/>
      <c r="AB468" s="51"/>
      <c r="AC468" s="51"/>
      <c r="AD468" s="51"/>
      <c r="AE468" s="51"/>
      <c r="AF468" s="51"/>
      <c r="AG468" s="51"/>
      <c r="AH468" s="51"/>
      <c r="AI468" s="51"/>
      <c r="AJ468" s="51"/>
      <c r="AK468" s="51"/>
      <c r="AL468" s="51"/>
      <c r="AM468" s="51"/>
    </row>
    <row r="469" spans="1:39" x14ac:dyDescent="0.3">
      <c r="A469" s="44">
        <f t="shared" si="306"/>
        <v>78.5</v>
      </c>
      <c r="B469" s="68" t="str">
        <f t="shared" si="311"/>
        <v>Poste 067</v>
      </c>
      <c r="C469" s="34"/>
      <c r="D469" s="26"/>
      <c r="E469" s="26"/>
      <c r="F469" s="26"/>
      <c r="G469" s="26"/>
      <c r="H469" s="50"/>
      <c r="I469" s="51"/>
      <c r="J469" s="51"/>
      <c r="K469" s="54">
        <v>78.499999999999972</v>
      </c>
      <c r="L469" s="86"/>
      <c r="M469" s="86"/>
      <c r="N469" s="51"/>
      <c r="O469" s="51"/>
      <c r="P469" s="51"/>
      <c r="Q469" s="51"/>
      <c r="R469" s="51"/>
      <c r="S469" s="51"/>
      <c r="T469" s="51"/>
      <c r="U469" s="51"/>
      <c r="V469" s="51"/>
      <c r="W469" s="51"/>
      <c r="X469" s="51"/>
      <c r="Y469" s="51"/>
      <c r="Z469" s="51"/>
      <c r="AA469" s="51"/>
      <c r="AB469" s="51"/>
      <c r="AC469" s="51"/>
      <c r="AD469" s="51"/>
      <c r="AE469" s="51"/>
      <c r="AF469" s="51"/>
      <c r="AG469" s="51"/>
      <c r="AH469" s="51"/>
      <c r="AI469" s="51"/>
      <c r="AJ469" s="51"/>
      <c r="AK469" s="51"/>
      <c r="AL469" s="51"/>
      <c r="AM469" s="51"/>
    </row>
    <row r="470" spans="1:39" ht="23.25" x14ac:dyDescent="0.25">
      <c r="A470" s="44">
        <f t="shared" si="306"/>
        <v>79</v>
      </c>
      <c r="B470" s="68" t="str">
        <f t="shared" ref="B470" si="320">C470</f>
        <v>Poste 068</v>
      </c>
      <c r="C470" s="35" t="str">
        <f>VLOOKUP(A470,Source!$A:$B,2,FALSE)</f>
        <v>Poste 068</v>
      </c>
      <c r="D470" s="31"/>
      <c r="E470" s="31"/>
      <c r="F470" s="31"/>
      <c r="G470" s="31"/>
      <c r="H470" s="54" t="e">
        <f t="shared" ref="H470" si="321">SUM(G472:G473)</f>
        <v>#N/A</v>
      </c>
      <c r="I470" s="51"/>
      <c r="J470" s="51"/>
      <c r="K470" s="54">
        <v>79</v>
      </c>
      <c r="L470" s="86"/>
      <c r="M470" s="86"/>
      <c r="N470" s="51"/>
      <c r="O470" s="51"/>
      <c r="P470" s="51"/>
      <c r="Q470" s="51"/>
      <c r="R470" s="51"/>
      <c r="S470" s="51"/>
      <c r="T470" s="51"/>
      <c r="U470" s="51"/>
      <c r="V470" s="51"/>
      <c r="W470" s="51"/>
      <c r="X470" s="51"/>
      <c r="Y470" s="51"/>
      <c r="Z470" s="51"/>
      <c r="AA470" s="51"/>
      <c r="AB470" s="51"/>
      <c r="AC470" s="51"/>
      <c r="AD470" s="51"/>
      <c r="AE470" s="51"/>
      <c r="AF470" s="51"/>
      <c r="AG470" s="51"/>
      <c r="AH470" s="51"/>
      <c r="AI470" s="51"/>
      <c r="AJ470" s="51"/>
      <c r="AK470" s="51"/>
      <c r="AL470" s="51"/>
      <c r="AM470" s="51"/>
    </row>
    <row r="471" spans="1:39" x14ac:dyDescent="0.25">
      <c r="A471" s="44">
        <f t="shared" si="306"/>
        <v>79.099999999999994</v>
      </c>
      <c r="B471" s="68" t="str">
        <f t="shared" ref="B471" si="322">B470</f>
        <v>Poste 068</v>
      </c>
      <c r="C471" s="19" t="s">
        <v>0</v>
      </c>
      <c r="D471" s="19"/>
      <c r="E471" s="19"/>
      <c r="F471" s="20" t="s">
        <v>1</v>
      </c>
      <c r="G471" s="21" t="s">
        <v>2</v>
      </c>
      <c r="H471" s="47"/>
      <c r="I471" s="51"/>
      <c r="J471" s="51"/>
      <c r="K471" s="54">
        <v>79.099999999999994</v>
      </c>
      <c r="L471" s="86"/>
      <c r="M471" s="86"/>
      <c r="N471" s="51"/>
      <c r="O471" s="51"/>
      <c r="P471" s="51"/>
      <c r="Q471" s="51"/>
      <c r="R471" s="51"/>
      <c r="S471" s="51"/>
      <c r="T471" s="51"/>
      <c r="U471" s="51"/>
      <c r="V471" s="51"/>
      <c r="W471" s="51"/>
      <c r="X471" s="51"/>
      <c r="Y471" s="51"/>
      <c r="Z471" s="51"/>
      <c r="AA471" s="51"/>
      <c r="AB471" s="51"/>
      <c r="AC471" s="51"/>
      <c r="AD471" s="51"/>
      <c r="AE471" s="51"/>
      <c r="AF471" s="51"/>
      <c r="AG471" s="51"/>
      <c r="AH471" s="51"/>
      <c r="AI471" s="51"/>
      <c r="AJ471" s="51"/>
      <c r="AK471" s="51"/>
      <c r="AL471" s="51"/>
      <c r="AM471" s="51"/>
    </row>
    <row r="472" spans="1:39" x14ac:dyDescent="0.25">
      <c r="A472" s="44">
        <f t="shared" si="306"/>
        <v>79.2</v>
      </c>
      <c r="B472" s="68" t="str">
        <f t="shared" si="311"/>
        <v>Poste 068</v>
      </c>
      <c r="C472" s="22" t="s">
        <v>131</v>
      </c>
      <c r="D472" s="23"/>
      <c r="E472" s="23"/>
      <c r="F472" s="18"/>
      <c r="G472" s="24" t="e">
        <f>VLOOKUP(F472,Exposition,2,FALSE)</f>
        <v>#N/A</v>
      </c>
      <c r="H472" s="45"/>
      <c r="I472" s="51"/>
      <c r="J472" s="51"/>
      <c r="K472" s="54">
        <v>79.199999999999989</v>
      </c>
      <c r="L472" s="86"/>
      <c r="M472" s="86"/>
      <c r="N472" s="51"/>
      <c r="O472" s="51"/>
      <c r="P472" s="51"/>
      <c r="Q472" s="51"/>
      <c r="R472" s="51"/>
      <c r="S472" s="51"/>
      <c r="T472" s="51"/>
      <c r="U472" s="51"/>
      <c r="V472" s="51"/>
      <c r="W472" s="51"/>
      <c r="X472" s="51"/>
      <c r="Y472" s="51"/>
      <c r="Z472" s="51"/>
      <c r="AA472" s="51"/>
      <c r="AB472" s="51"/>
      <c r="AC472" s="51"/>
      <c r="AD472" s="51"/>
      <c r="AE472" s="51"/>
      <c r="AF472" s="51"/>
      <c r="AG472" s="51"/>
      <c r="AH472" s="51"/>
      <c r="AI472" s="51"/>
      <c r="AJ472" s="51"/>
      <c r="AK472" s="51"/>
      <c r="AL472" s="51"/>
      <c r="AM472" s="51"/>
    </row>
    <row r="473" spans="1:39" x14ac:dyDescent="0.25">
      <c r="A473" s="44">
        <f t="shared" si="306"/>
        <v>79.3</v>
      </c>
      <c r="B473" s="68" t="str">
        <f t="shared" si="311"/>
        <v>Poste 068</v>
      </c>
      <c r="C473" s="22" t="s">
        <v>132</v>
      </c>
      <c r="D473" s="23"/>
      <c r="E473" s="23"/>
      <c r="F473" s="18"/>
      <c r="G473" s="24" t="e">
        <f>VLOOKUP(F473,Complexité,2,FALSE)</f>
        <v>#N/A</v>
      </c>
      <c r="H473" s="45"/>
      <c r="I473" s="51"/>
      <c r="J473" s="51"/>
      <c r="K473" s="54">
        <v>79.299999999999983</v>
      </c>
      <c r="L473" s="86"/>
      <c r="M473" s="86"/>
      <c r="N473" s="51"/>
      <c r="O473" s="51"/>
      <c r="P473" s="51"/>
      <c r="Q473" s="51"/>
      <c r="R473" s="51"/>
      <c r="S473" s="51"/>
      <c r="T473" s="51"/>
      <c r="U473" s="51"/>
      <c r="V473" s="51"/>
      <c r="W473" s="51"/>
      <c r="X473" s="51"/>
      <c r="Y473" s="51"/>
      <c r="Z473" s="51"/>
      <c r="AA473" s="51"/>
      <c r="AB473" s="51"/>
      <c r="AC473" s="51"/>
      <c r="AD473" s="51"/>
      <c r="AE473" s="51"/>
      <c r="AF473" s="51"/>
      <c r="AG473" s="51"/>
      <c r="AH473" s="51"/>
      <c r="AI473" s="51"/>
      <c r="AJ473" s="51"/>
      <c r="AK473" s="51"/>
      <c r="AL473" s="51"/>
      <c r="AM473" s="51"/>
    </row>
    <row r="474" spans="1:39" x14ac:dyDescent="0.3">
      <c r="A474" s="44">
        <f t="shared" si="306"/>
        <v>79.400000000000006</v>
      </c>
      <c r="B474" s="68" t="str">
        <f t="shared" si="311"/>
        <v>Poste 068</v>
      </c>
      <c r="C474" s="34"/>
      <c r="D474" s="26"/>
      <c r="E474" s="26"/>
      <c r="F474" s="26"/>
      <c r="G474" s="27" t="e">
        <f t="shared" ref="G474" si="323">SUM(G472:G473)</f>
        <v>#N/A</v>
      </c>
      <c r="H474" s="57"/>
      <c r="I474" s="51"/>
      <c r="J474" s="51"/>
      <c r="K474" s="54">
        <v>79.399999999999977</v>
      </c>
      <c r="L474" s="86"/>
      <c r="M474" s="86"/>
      <c r="N474" s="51"/>
      <c r="O474" s="51"/>
      <c r="P474" s="51"/>
      <c r="Q474" s="51"/>
      <c r="R474" s="51"/>
      <c r="S474" s="51"/>
      <c r="T474" s="51"/>
      <c r="U474" s="51"/>
      <c r="V474" s="51"/>
      <c r="W474" s="51"/>
      <c r="X474" s="51"/>
      <c r="Y474" s="51"/>
      <c r="Z474" s="51"/>
      <c r="AA474" s="51"/>
      <c r="AB474" s="51"/>
      <c r="AC474" s="51"/>
      <c r="AD474" s="51"/>
      <c r="AE474" s="51"/>
      <c r="AF474" s="51"/>
      <c r="AG474" s="51"/>
      <c r="AH474" s="51"/>
      <c r="AI474" s="51"/>
      <c r="AJ474" s="51"/>
      <c r="AK474" s="51"/>
      <c r="AL474" s="51"/>
      <c r="AM474" s="51"/>
    </row>
    <row r="475" spans="1:39" x14ac:dyDescent="0.3">
      <c r="A475" s="44">
        <f t="shared" si="306"/>
        <v>79.5</v>
      </c>
      <c r="B475" s="68" t="str">
        <f t="shared" si="311"/>
        <v>Poste 068</v>
      </c>
      <c r="C475" s="34"/>
      <c r="D475" s="26"/>
      <c r="E475" s="26"/>
      <c r="F475" s="26"/>
      <c r="G475" s="26"/>
      <c r="H475" s="57"/>
      <c r="I475" s="51"/>
      <c r="J475" s="51"/>
      <c r="K475" s="54">
        <v>79.499999999999972</v>
      </c>
      <c r="L475" s="86"/>
      <c r="M475" s="86"/>
      <c r="N475" s="51"/>
      <c r="O475" s="51"/>
      <c r="P475" s="51"/>
      <c r="Q475" s="51"/>
      <c r="R475" s="51"/>
      <c r="S475" s="51"/>
      <c r="T475" s="51"/>
      <c r="U475" s="51"/>
      <c r="V475" s="51"/>
      <c r="W475" s="51"/>
      <c r="X475" s="51"/>
      <c r="Y475" s="51"/>
      <c r="Z475" s="51"/>
      <c r="AA475" s="51"/>
      <c r="AB475" s="51"/>
      <c r="AC475" s="51"/>
      <c r="AD475" s="51"/>
      <c r="AE475" s="51"/>
      <c r="AF475" s="51"/>
      <c r="AG475" s="51"/>
      <c r="AH475" s="51"/>
      <c r="AI475" s="51"/>
      <c r="AJ475" s="51"/>
      <c r="AK475" s="51"/>
      <c r="AL475" s="51"/>
      <c r="AM475" s="51"/>
    </row>
    <row r="476" spans="1:39" ht="23.25" x14ac:dyDescent="0.25">
      <c r="A476" s="44">
        <f t="shared" si="306"/>
        <v>80</v>
      </c>
      <c r="B476" s="68" t="str">
        <f t="shared" ref="B476" si="324">C476</f>
        <v>Poste 069</v>
      </c>
      <c r="C476" s="35" t="str">
        <f>VLOOKUP(A476,Source!$A:$B,2,FALSE)</f>
        <v>Poste 069</v>
      </c>
      <c r="D476" s="31"/>
      <c r="E476" s="31"/>
      <c r="F476" s="31"/>
      <c r="G476" s="31"/>
      <c r="H476" s="57" t="e">
        <f t="shared" ref="H476" si="325">SUM(G478:G479)</f>
        <v>#N/A</v>
      </c>
      <c r="I476" s="51"/>
      <c r="J476" s="51"/>
      <c r="K476" s="54">
        <v>80</v>
      </c>
      <c r="L476" s="86"/>
      <c r="M476" s="86"/>
      <c r="N476" s="51"/>
      <c r="O476" s="51"/>
      <c r="P476" s="51"/>
      <c r="Q476" s="51"/>
      <c r="R476" s="51"/>
      <c r="S476" s="51"/>
      <c r="T476" s="51"/>
      <c r="U476" s="51"/>
      <c r="V476" s="51"/>
      <c r="W476" s="51"/>
      <c r="X476" s="51"/>
      <c r="Y476" s="51"/>
      <c r="Z476" s="51"/>
      <c r="AA476" s="51"/>
      <c r="AB476" s="51"/>
      <c r="AC476" s="51"/>
      <c r="AD476" s="51"/>
      <c r="AE476" s="51"/>
      <c r="AF476" s="51"/>
      <c r="AG476" s="51"/>
      <c r="AH476" s="51"/>
      <c r="AI476" s="51"/>
      <c r="AJ476" s="51"/>
      <c r="AK476" s="51"/>
      <c r="AL476" s="51"/>
      <c r="AM476" s="51"/>
    </row>
    <row r="477" spans="1:39" x14ac:dyDescent="0.25">
      <c r="A477" s="44">
        <f t="shared" si="306"/>
        <v>80.099999999999994</v>
      </c>
      <c r="B477" s="68" t="str">
        <f t="shared" ref="B477" si="326">B476</f>
        <v>Poste 069</v>
      </c>
      <c r="C477" s="19" t="s">
        <v>0</v>
      </c>
      <c r="D477" s="19"/>
      <c r="E477" s="19"/>
      <c r="F477" s="20" t="s">
        <v>1</v>
      </c>
      <c r="G477" s="21" t="s">
        <v>2</v>
      </c>
      <c r="H477" s="57"/>
      <c r="I477" s="51"/>
      <c r="J477" s="51"/>
      <c r="K477" s="54">
        <v>80.099999999999994</v>
      </c>
      <c r="L477" s="86"/>
      <c r="M477" s="86"/>
      <c r="N477" s="51"/>
      <c r="O477" s="51"/>
      <c r="P477" s="51"/>
      <c r="Q477" s="51"/>
      <c r="R477" s="51"/>
      <c r="S477" s="51"/>
      <c r="T477" s="51"/>
      <c r="U477" s="51"/>
      <c r="V477" s="51"/>
      <c r="W477" s="51"/>
      <c r="X477" s="51"/>
      <c r="Y477" s="51"/>
      <c r="Z477" s="51"/>
      <c r="AA477" s="51"/>
      <c r="AB477" s="51"/>
      <c r="AC477" s="51"/>
      <c r="AD477" s="51"/>
      <c r="AE477" s="51"/>
      <c r="AF477" s="51"/>
      <c r="AG477" s="51"/>
      <c r="AH477" s="51"/>
      <c r="AI477" s="51"/>
      <c r="AJ477" s="51"/>
      <c r="AK477" s="51"/>
      <c r="AL477" s="51"/>
      <c r="AM477" s="51"/>
    </row>
    <row r="478" spans="1:39" x14ac:dyDescent="0.25">
      <c r="A478" s="44">
        <f t="shared" si="306"/>
        <v>80.2</v>
      </c>
      <c r="B478" s="68" t="str">
        <f t="shared" si="311"/>
        <v>Poste 069</v>
      </c>
      <c r="C478" s="22" t="s">
        <v>131</v>
      </c>
      <c r="D478" s="23"/>
      <c r="E478" s="23"/>
      <c r="F478" s="18"/>
      <c r="G478" s="24" t="e">
        <f>VLOOKUP(F478,Exposition,2,FALSE)</f>
        <v>#N/A</v>
      </c>
      <c r="H478" s="57"/>
      <c r="I478" s="51"/>
      <c r="J478" s="51"/>
      <c r="K478" s="54">
        <v>80.199999999999989</v>
      </c>
      <c r="L478" s="86"/>
      <c r="M478" s="86"/>
      <c r="N478" s="51"/>
      <c r="O478" s="51"/>
      <c r="P478" s="51"/>
      <c r="Q478" s="51"/>
      <c r="R478" s="51"/>
      <c r="S478" s="51"/>
      <c r="T478" s="51"/>
      <c r="U478" s="51"/>
      <c r="V478" s="51"/>
      <c r="W478" s="51"/>
      <c r="X478" s="51"/>
      <c r="Y478" s="51"/>
      <c r="Z478" s="51"/>
      <c r="AA478" s="51"/>
      <c r="AB478" s="51"/>
      <c r="AC478" s="51"/>
      <c r="AD478" s="51"/>
      <c r="AE478" s="51"/>
      <c r="AF478" s="51"/>
      <c r="AG478" s="51"/>
      <c r="AH478" s="51"/>
      <c r="AI478" s="51"/>
      <c r="AJ478" s="51"/>
      <c r="AK478" s="51"/>
      <c r="AL478" s="51"/>
      <c r="AM478" s="51"/>
    </row>
    <row r="479" spans="1:39" x14ac:dyDescent="0.25">
      <c r="A479" s="44">
        <f t="shared" si="306"/>
        <v>80.3</v>
      </c>
      <c r="B479" s="68" t="str">
        <f t="shared" si="311"/>
        <v>Poste 069</v>
      </c>
      <c r="C479" s="22" t="s">
        <v>132</v>
      </c>
      <c r="D479" s="23"/>
      <c r="E479" s="23"/>
      <c r="F479" s="18"/>
      <c r="G479" s="24" t="e">
        <f>VLOOKUP(F479,Complexité,2,FALSE)</f>
        <v>#N/A</v>
      </c>
      <c r="H479" s="57"/>
      <c r="I479" s="51"/>
      <c r="J479" s="51"/>
      <c r="K479" s="54">
        <v>80.299999999999983</v>
      </c>
      <c r="L479" s="86"/>
      <c r="M479" s="86"/>
      <c r="N479" s="51"/>
      <c r="O479" s="51"/>
      <c r="P479" s="51"/>
      <c r="Q479" s="51"/>
      <c r="R479" s="51"/>
      <c r="S479" s="51"/>
      <c r="T479" s="51"/>
      <c r="U479" s="51"/>
      <c r="V479" s="51"/>
      <c r="W479" s="51"/>
      <c r="X479" s="51"/>
      <c r="Y479" s="51"/>
      <c r="Z479" s="51"/>
      <c r="AA479" s="51"/>
      <c r="AB479" s="51"/>
      <c r="AC479" s="51"/>
      <c r="AD479" s="51"/>
      <c r="AE479" s="51"/>
      <c r="AF479" s="51"/>
      <c r="AG479" s="51"/>
      <c r="AH479" s="51"/>
      <c r="AI479" s="51"/>
      <c r="AJ479" s="51"/>
      <c r="AK479" s="51"/>
      <c r="AL479" s="51"/>
      <c r="AM479" s="51"/>
    </row>
    <row r="480" spans="1:39" x14ac:dyDescent="0.3">
      <c r="A480" s="44">
        <f t="shared" si="306"/>
        <v>80.400000000000006</v>
      </c>
      <c r="B480" s="68" t="str">
        <f t="shared" si="311"/>
        <v>Poste 069</v>
      </c>
      <c r="C480" s="34"/>
      <c r="D480" s="26"/>
      <c r="E480" s="26"/>
      <c r="F480" s="26"/>
      <c r="G480" s="27" t="e">
        <f t="shared" ref="G480" si="327">SUM(G478:G479)</f>
        <v>#N/A</v>
      </c>
      <c r="H480" s="57"/>
      <c r="I480" s="51"/>
      <c r="J480" s="51"/>
      <c r="K480" s="54">
        <v>80.399999999999977</v>
      </c>
      <c r="L480" s="86"/>
      <c r="M480" s="86"/>
      <c r="N480" s="51"/>
      <c r="O480" s="51"/>
      <c r="P480" s="51"/>
      <c r="Q480" s="51"/>
      <c r="R480" s="51"/>
      <c r="S480" s="51"/>
      <c r="T480" s="51"/>
      <c r="U480" s="51"/>
      <c r="V480" s="51"/>
      <c r="W480" s="51"/>
      <c r="X480" s="51"/>
      <c r="Y480" s="51"/>
      <c r="Z480" s="51"/>
      <c r="AA480" s="51"/>
      <c r="AB480" s="51"/>
      <c r="AC480" s="51"/>
      <c r="AD480" s="51"/>
      <c r="AE480" s="51"/>
      <c r="AF480" s="51"/>
      <c r="AG480" s="51"/>
      <c r="AH480" s="51"/>
      <c r="AI480" s="51"/>
      <c r="AJ480" s="51"/>
      <c r="AK480" s="51"/>
      <c r="AL480" s="51"/>
      <c r="AM480" s="51"/>
    </row>
    <row r="481" spans="1:39" x14ac:dyDescent="0.3">
      <c r="A481" s="44">
        <f t="shared" si="306"/>
        <v>80.5</v>
      </c>
      <c r="B481" s="68" t="str">
        <f t="shared" si="311"/>
        <v>Poste 069</v>
      </c>
      <c r="C481" s="34"/>
      <c r="D481" s="26"/>
      <c r="E481" s="26"/>
      <c r="F481" s="26"/>
      <c r="G481" s="26"/>
      <c r="H481" s="57"/>
      <c r="I481" s="51"/>
      <c r="J481" s="51"/>
      <c r="K481" s="54">
        <v>80.499999999999972</v>
      </c>
      <c r="L481" s="86"/>
      <c r="M481" s="86"/>
      <c r="N481" s="51"/>
      <c r="O481" s="51"/>
      <c r="P481" s="51"/>
      <c r="Q481" s="51"/>
      <c r="R481" s="51"/>
      <c r="S481" s="51"/>
      <c r="T481" s="51"/>
      <c r="U481" s="51"/>
      <c r="V481" s="51"/>
      <c r="W481" s="51"/>
      <c r="X481" s="51"/>
      <c r="Y481" s="51"/>
      <c r="Z481" s="51"/>
      <c r="AA481" s="51"/>
      <c r="AB481" s="51"/>
      <c r="AC481" s="51"/>
      <c r="AD481" s="51"/>
      <c r="AE481" s="51"/>
      <c r="AF481" s="51"/>
      <c r="AG481" s="51"/>
      <c r="AH481" s="51"/>
      <c r="AI481" s="51"/>
      <c r="AJ481" s="51"/>
      <c r="AK481" s="51"/>
      <c r="AL481" s="51"/>
      <c r="AM481" s="51"/>
    </row>
    <row r="482" spans="1:39" ht="23.25" x14ac:dyDescent="0.25">
      <c r="A482" s="44">
        <f t="shared" si="306"/>
        <v>81</v>
      </c>
      <c r="B482" s="68" t="str">
        <f t="shared" ref="B482" si="328">C482</f>
        <v>Poste 070</v>
      </c>
      <c r="C482" s="35" t="str">
        <f>VLOOKUP(A482,Source!$A:$B,2,FALSE)</f>
        <v>Poste 070</v>
      </c>
      <c r="D482" s="31"/>
      <c r="E482" s="31"/>
      <c r="F482" s="31"/>
      <c r="G482" s="31"/>
      <c r="H482" s="57" t="e">
        <f t="shared" ref="H482" si="329">SUM(G484:G485)</f>
        <v>#N/A</v>
      </c>
      <c r="I482" s="51"/>
      <c r="J482" s="51"/>
      <c r="K482" s="54">
        <v>81</v>
      </c>
      <c r="L482" s="86"/>
      <c r="M482" s="86"/>
      <c r="N482" s="51"/>
      <c r="O482" s="51"/>
      <c r="P482" s="51"/>
      <c r="Q482" s="51"/>
      <c r="R482" s="51"/>
      <c r="S482" s="51"/>
      <c r="T482" s="51"/>
      <c r="U482" s="51"/>
      <c r="V482" s="51"/>
      <c r="W482" s="51"/>
      <c r="X482" s="51"/>
      <c r="Y482" s="51"/>
      <c r="Z482" s="51"/>
      <c r="AA482" s="51"/>
      <c r="AB482" s="51"/>
      <c r="AC482" s="51"/>
      <c r="AD482" s="51"/>
      <c r="AE482" s="51"/>
      <c r="AF482" s="51"/>
      <c r="AG482" s="51"/>
      <c r="AH482" s="51"/>
      <c r="AI482" s="51"/>
      <c r="AJ482" s="51"/>
      <c r="AK482" s="51"/>
      <c r="AL482" s="51"/>
      <c r="AM482" s="51"/>
    </row>
    <row r="483" spans="1:39" x14ac:dyDescent="0.25">
      <c r="A483" s="44">
        <f t="shared" si="306"/>
        <v>81.099999999999994</v>
      </c>
      <c r="B483" s="68" t="str">
        <f t="shared" ref="B483" si="330">B482</f>
        <v>Poste 070</v>
      </c>
      <c r="C483" s="19" t="s">
        <v>0</v>
      </c>
      <c r="D483" s="19"/>
      <c r="E483" s="19"/>
      <c r="F483" s="20" t="s">
        <v>1</v>
      </c>
      <c r="G483" s="21" t="s">
        <v>2</v>
      </c>
      <c r="H483" s="57"/>
      <c r="I483" s="51"/>
      <c r="J483" s="51"/>
      <c r="K483" s="54">
        <v>81.099999999999994</v>
      </c>
      <c r="L483" s="86"/>
      <c r="M483" s="86"/>
      <c r="N483" s="51"/>
      <c r="O483" s="51"/>
      <c r="P483" s="51"/>
      <c r="Q483" s="51"/>
      <c r="R483" s="51"/>
      <c r="S483" s="51"/>
      <c r="T483" s="51"/>
      <c r="U483" s="51"/>
      <c r="V483" s="51"/>
      <c r="W483" s="51"/>
      <c r="X483" s="51"/>
      <c r="Y483" s="51"/>
      <c r="Z483" s="51"/>
      <c r="AA483" s="51"/>
      <c r="AB483" s="51"/>
      <c r="AC483" s="51"/>
      <c r="AD483" s="51"/>
      <c r="AE483" s="51"/>
      <c r="AF483" s="51"/>
      <c r="AG483" s="51"/>
      <c r="AH483" s="51"/>
      <c r="AI483" s="51"/>
      <c r="AJ483" s="51"/>
      <c r="AK483" s="51"/>
      <c r="AL483" s="51"/>
      <c r="AM483" s="51"/>
    </row>
    <row r="484" spans="1:39" x14ac:dyDescent="0.25">
      <c r="A484" s="44">
        <f t="shared" si="306"/>
        <v>81.2</v>
      </c>
      <c r="B484" s="68" t="str">
        <f t="shared" si="311"/>
        <v>Poste 070</v>
      </c>
      <c r="C484" s="22" t="s">
        <v>131</v>
      </c>
      <c r="D484" s="23"/>
      <c r="E484" s="23"/>
      <c r="F484" s="18"/>
      <c r="G484" s="24" t="e">
        <f>VLOOKUP(F484,Exposition,2,FALSE)</f>
        <v>#N/A</v>
      </c>
      <c r="H484" s="57"/>
      <c r="I484" s="51"/>
      <c r="J484" s="51"/>
      <c r="K484" s="54">
        <v>81.199999999999989</v>
      </c>
      <c r="L484" s="86"/>
      <c r="M484" s="86"/>
      <c r="N484" s="51"/>
      <c r="O484" s="51"/>
      <c r="P484" s="51"/>
      <c r="Q484" s="51"/>
      <c r="R484" s="51"/>
      <c r="S484" s="51"/>
      <c r="T484" s="51"/>
      <c r="U484" s="51"/>
      <c r="V484" s="51"/>
      <c r="W484" s="51"/>
      <c r="X484" s="51"/>
      <c r="Y484" s="51"/>
      <c r="Z484" s="51"/>
      <c r="AA484" s="51"/>
      <c r="AB484" s="51"/>
      <c r="AC484" s="51"/>
      <c r="AD484" s="51"/>
      <c r="AE484" s="51"/>
      <c r="AF484" s="51"/>
      <c r="AG484" s="51"/>
      <c r="AH484" s="51"/>
      <c r="AI484" s="51"/>
      <c r="AJ484" s="51"/>
      <c r="AK484" s="51"/>
      <c r="AL484" s="51"/>
      <c r="AM484" s="51"/>
    </row>
    <row r="485" spans="1:39" x14ac:dyDescent="0.25">
      <c r="A485" s="44">
        <f t="shared" si="306"/>
        <v>81.3</v>
      </c>
      <c r="B485" s="68" t="str">
        <f t="shared" si="311"/>
        <v>Poste 070</v>
      </c>
      <c r="C485" s="22" t="s">
        <v>132</v>
      </c>
      <c r="D485" s="23"/>
      <c r="E485" s="23"/>
      <c r="F485" s="18"/>
      <c r="G485" s="24" t="e">
        <f>VLOOKUP(F485,Complexité,2,FALSE)</f>
        <v>#N/A</v>
      </c>
      <c r="H485" s="50"/>
      <c r="I485" s="51"/>
      <c r="J485" s="51"/>
      <c r="K485" s="54">
        <v>81.299999999999983</v>
      </c>
      <c r="L485" s="86"/>
      <c r="M485" s="86"/>
      <c r="N485" s="51"/>
      <c r="O485" s="51"/>
      <c r="P485" s="51"/>
      <c r="Q485" s="51"/>
      <c r="R485" s="51"/>
      <c r="S485" s="51"/>
      <c r="T485" s="51"/>
      <c r="U485" s="51"/>
      <c r="V485" s="51"/>
      <c r="W485" s="51"/>
      <c r="X485" s="51"/>
      <c r="Y485" s="51"/>
      <c r="Z485" s="51"/>
      <c r="AA485" s="51"/>
      <c r="AB485" s="51"/>
      <c r="AC485" s="51"/>
      <c r="AD485" s="51"/>
      <c r="AE485" s="51"/>
      <c r="AF485" s="51"/>
      <c r="AG485" s="51"/>
      <c r="AH485" s="51"/>
      <c r="AI485" s="51"/>
      <c r="AJ485" s="51"/>
      <c r="AK485" s="51"/>
      <c r="AL485" s="51"/>
      <c r="AM485" s="51"/>
    </row>
    <row r="486" spans="1:39" x14ac:dyDescent="0.3">
      <c r="A486" s="44">
        <f t="shared" si="306"/>
        <v>81.400000000000006</v>
      </c>
      <c r="B486" s="68" t="str">
        <f t="shared" si="311"/>
        <v>Poste 070</v>
      </c>
      <c r="C486" s="34"/>
      <c r="D486" s="26"/>
      <c r="E486" s="26"/>
      <c r="F486" s="26"/>
      <c r="G486" s="27" t="e">
        <f t="shared" ref="G486" si="331">SUM(G484:G485)</f>
        <v>#N/A</v>
      </c>
      <c r="H486" s="50"/>
      <c r="I486" s="51"/>
      <c r="J486" s="51"/>
      <c r="K486" s="54">
        <v>81.399999999999977</v>
      </c>
      <c r="L486" s="86"/>
      <c r="M486" s="86"/>
      <c r="N486" s="51"/>
      <c r="O486" s="51"/>
      <c r="P486" s="51"/>
      <c r="Q486" s="51"/>
      <c r="R486" s="51"/>
      <c r="S486" s="51"/>
      <c r="T486" s="51"/>
      <c r="U486" s="51"/>
      <c r="V486" s="51"/>
      <c r="W486" s="51"/>
      <c r="X486" s="51"/>
      <c r="Y486" s="51"/>
      <c r="Z486" s="51"/>
      <c r="AA486" s="51"/>
      <c r="AB486" s="51"/>
      <c r="AC486" s="51"/>
      <c r="AD486" s="51"/>
      <c r="AE486" s="51"/>
      <c r="AF486" s="51"/>
      <c r="AG486" s="51"/>
      <c r="AH486" s="51"/>
      <c r="AI486" s="51"/>
      <c r="AJ486" s="51"/>
      <c r="AK486" s="51"/>
      <c r="AL486" s="51"/>
      <c r="AM486" s="51"/>
    </row>
    <row r="487" spans="1:39" x14ac:dyDescent="0.3">
      <c r="A487" s="44">
        <f t="shared" si="306"/>
        <v>81.5</v>
      </c>
      <c r="B487" s="68" t="str">
        <f t="shared" si="311"/>
        <v>Poste 070</v>
      </c>
      <c r="C487" s="34"/>
      <c r="D487" s="26"/>
      <c r="E487" s="26"/>
      <c r="F487" s="26"/>
      <c r="G487" s="26"/>
      <c r="H487" s="50"/>
      <c r="I487" s="51"/>
      <c r="J487" s="51"/>
      <c r="K487" s="54">
        <v>81.499999999999972</v>
      </c>
      <c r="L487" s="86"/>
      <c r="M487" s="86"/>
      <c r="N487" s="51"/>
      <c r="O487" s="51"/>
      <c r="P487" s="51"/>
      <c r="Q487" s="51"/>
      <c r="R487" s="51"/>
      <c r="S487" s="51"/>
      <c r="T487" s="51"/>
      <c r="U487" s="51"/>
      <c r="V487" s="51"/>
      <c r="W487" s="51"/>
      <c r="X487" s="51"/>
      <c r="Y487" s="51"/>
      <c r="Z487" s="51"/>
      <c r="AA487" s="51"/>
      <c r="AB487" s="51"/>
      <c r="AC487" s="51"/>
      <c r="AD487" s="51"/>
      <c r="AE487" s="51"/>
      <c r="AF487" s="51"/>
      <c r="AG487" s="51"/>
      <c r="AH487" s="51"/>
      <c r="AI487" s="51"/>
      <c r="AJ487" s="51"/>
      <c r="AK487" s="51"/>
      <c r="AL487" s="51"/>
      <c r="AM487" s="51"/>
    </row>
    <row r="488" spans="1:39" ht="23.25" x14ac:dyDescent="0.25">
      <c r="A488" s="44">
        <f t="shared" si="306"/>
        <v>82</v>
      </c>
      <c r="B488" s="68" t="str">
        <f t="shared" ref="B488" si="332">C488</f>
        <v>Poste 071</v>
      </c>
      <c r="C488" s="35" t="str">
        <f>VLOOKUP(A488,Source!$A:$B,2,FALSE)</f>
        <v>Poste 071</v>
      </c>
      <c r="D488" s="31"/>
      <c r="E488" s="31"/>
      <c r="F488" s="31"/>
      <c r="G488" s="31"/>
      <c r="H488" s="54" t="e">
        <f t="shared" ref="H488" si="333">SUM(G490:G491)</f>
        <v>#N/A</v>
      </c>
      <c r="I488" s="51"/>
      <c r="J488" s="51"/>
      <c r="K488" s="54">
        <v>82</v>
      </c>
      <c r="L488" s="86"/>
      <c r="M488" s="86"/>
      <c r="N488" s="51"/>
      <c r="O488" s="51"/>
      <c r="P488" s="51"/>
      <c r="Q488" s="51"/>
      <c r="R488" s="51"/>
      <c r="S488" s="51"/>
      <c r="T488" s="51"/>
      <c r="U488" s="51"/>
      <c r="V488" s="51"/>
      <c r="W488" s="51"/>
      <c r="X488" s="51"/>
      <c r="Y488" s="51"/>
      <c r="Z488" s="51"/>
      <c r="AA488" s="51"/>
      <c r="AB488" s="51"/>
      <c r="AC488" s="51"/>
      <c r="AD488" s="51"/>
      <c r="AE488" s="51"/>
      <c r="AF488" s="51"/>
      <c r="AG488" s="51"/>
      <c r="AH488" s="51"/>
      <c r="AI488" s="51"/>
      <c r="AJ488" s="51"/>
      <c r="AK488" s="51"/>
      <c r="AL488" s="51"/>
      <c r="AM488" s="51"/>
    </row>
    <row r="489" spans="1:39" x14ac:dyDescent="0.25">
      <c r="A489" s="44">
        <f t="shared" si="306"/>
        <v>82.1</v>
      </c>
      <c r="B489" s="68" t="str">
        <f t="shared" ref="B489" si="334">B488</f>
        <v>Poste 071</v>
      </c>
      <c r="C489" s="19" t="s">
        <v>0</v>
      </c>
      <c r="D489" s="19"/>
      <c r="E489" s="19"/>
      <c r="F489" s="20" t="s">
        <v>1</v>
      </c>
      <c r="G489" s="21" t="s">
        <v>2</v>
      </c>
      <c r="H489" s="47"/>
      <c r="I489" s="51"/>
      <c r="J489" s="51"/>
      <c r="K489" s="54">
        <v>82.1</v>
      </c>
      <c r="L489" s="86"/>
      <c r="M489" s="86"/>
      <c r="N489" s="51"/>
      <c r="O489" s="51"/>
      <c r="P489" s="51"/>
      <c r="Q489" s="51"/>
      <c r="R489" s="51"/>
      <c r="S489" s="51"/>
      <c r="T489" s="51"/>
      <c r="U489" s="51"/>
      <c r="V489" s="51"/>
      <c r="W489" s="51"/>
      <c r="X489" s="51"/>
      <c r="Y489" s="51"/>
      <c r="Z489" s="51"/>
      <c r="AA489" s="51"/>
      <c r="AB489" s="51"/>
      <c r="AC489" s="51"/>
      <c r="AD489" s="51"/>
      <c r="AE489" s="51"/>
      <c r="AF489" s="51"/>
      <c r="AG489" s="51"/>
      <c r="AH489" s="51"/>
      <c r="AI489" s="51"/>
      <c r="AJ489" s="51"/>
      <c r="AK489" s="51"/>
      <c r="AL489" s="51"/>
      <c r="AM489" s="51"/>
    </row>
    <row r="490" spans="1:39" x14ac:dyDescent="0.25">
      <c r="A490" s="44">
        <f t="shared" si="306"/>
        <v>82.2</v>
      </c>
      <c r="B490" s="68" t="str">
        <f t="shared" si="311"/>
        <v>Poste 071</v>
      </c>
      <c r="C490" s="22" t="s">
        <v>131</v>
      </c>
      <c r="D490" s="23"/>
      <c r="E490" s="23"/>
      <c r="F490" s="18"/>
      <c r="G490" s="24" t="e">
        <f>VLOOKUP(F490,Exposition,2,FALSE)</f>
        <v>#N/A</v>
      </c>
      <c r="H490" s="45"/>
      <c r="I490" s="51"/>
      <c r="J490" s="51"/>
      <c r="K490" s="54">
        <v>82.199999999999989</v>
      </c>
      <c r="L490" s="86"/>
      <c r="M490" s="86"/>
      <c r="N490" s="51"/>
      <c r="O490" s="51"/>
      <c r="P490" s="51"/>
      <c r="Q490" s="51"/>
      <c r="R490" s="51"/>
      <c r="S490" s="51"/>
      <c r="T490" s="51"/>
      <c r="U490" s="51"/>
      <c r="V490" s="51"/>
      <c r="W490" s="51"/>
      <c r="X490" s="51"/>
      <c r="Y490" s="51"/>
      <c r="Z490" s="51"/>
      <c r="AA490" s="51"/>
      <c r="AB490" s="51"/>
      <c r="AC490" s="51"/>
      <c r="AD490" s="51"/>
      <c r="AE490" s="51"/>
      <c r="AF490" s="51"/>
      <c r="AG490" s="51"/>
      <c r="AH490" s="51"/>
      <c r="AI490" s="51"/>
      <c r="AJ490" s="51"/>
      <c r="AK490" s="51"/>
      <c r="AL490" s="51"/>
      <c r="AM490" s="51"/>
    </row>
    <row r="491" spans="1:39" x14ac:dyDescent="0.25">
      <c r="A491" s="44">
        <f t="shared" si="306"/>
        <v>82.3</v>
      </c>
      <c r="B491" s="68" t="str">
        <f t="shared" si="311"/>
        <v>Poste 071</v>
      </c>
      <c r="C491" s="22" t="s">
        <v>132</v>
      </c>
      <c r="D491" s="23"/>
      <c r="E491" s="23"/>
      <c r="F491" s="18"/>
      <c r="G491" s="24" t="e">
        <f>VLOOKUP(F491,Complexité,2,FALSE)</f>
        <v>#N/A</v>
      </c>
      <c r="H491" s="45"/>
      <c r="I491" s="51"/>
      <c r="J491" s="51"/>
      <c r="K491" s="54">
        <v>82.299999999999983</v>
      </c>
      <c r="L491" s="86"/>
      <c r="M491" s="86"/>
      <c r="N491" s="51"/>
      <c r="O491" s="51"/>
      <c r="P491" s="51"/>
      <c r="Q491" s="51"/>
      <c r="R491" s="51"/>
      <c r="S491" s="51"/>
      <c r="T491" s="51"/>
      <c r="U491" s="51"/>
      <c r="V491" s="51"/>
      <c r="W491" s="51"/>
      <c r="X491" s="51"/>
      <c r="Y491" s="51"/>
      <c r="Z491" s="51"/>
      <c r="AA491" s="51"/>
      <c r="AB491" s="51"/>
      <c r="AC491" s="51"/>
      <c r="AD491" s="51"/>
      <c r="AE491" s="51"/>
      <c r="AF491" s="51"/>
      <c r="AG491" s="51"/>
      <c r="AH491" s="51"/>
      <c r="AI491" s="51"/>
      <c r="AJ491" s="51"/>
      <c r="AK491" s="51"/>
      <c r="AL491" s="51"/>
      <c r="AM491" s="51"/>
    </row>
    <row r="492" spans="1:39" x14ac:dyDescent="0.3">
      <c r="A492" s="44">
        <f t="shared" si="306"/>
        <v>82.4</v>
      </c>
      <c r="B492" s="68" t="str">
        <f t="shared" si="311"/>
        <v>Poste 071</v>
      </c>
      <c r="C492" s="34"/>
      <c r="D492" s="26"/>
      <c r="E492" s="26"/>
      <c r="F492" s="26"/>
      <c r="G492" s="27" t="e">
        <f t="shared" ref="G492" si="335">SUM(G490:G491)</f>
        <v>#N/A</v>
      </c>
      <c r="H492" s="57"/>
      <c r="I492" s="51"/>
      <c r="J492" s="51"/>
      <c r="K492" s="54">
        <v>82.399999999999977</v>
      </c>
      <c r="L492" s="86"/>
      <c r="M492" s="86"/>
      <c r="N492" s="51"/>
      <c r="O492" s="51"/>
      <c r="P492" s="51"/>
      <c r="Q492" s="51"/>
      <c r="R492" s="51"/>
      <c r="S492" s="51"/>
      <c r="T492" s="51"/>
      <c r="U492" s="51"/>
      <c r="V492" s="51"/>
      <c r="W492" s="51"/>
      <c r="X492" s="51"/>
      <c r="Y492" s="51"/>
      <c r="Z492" s="51"/>
      <c r="AA492" s="51"/>
      <c r="AB492" s="51"/>
      <c r="AC492" s="51"/>
      <c r="AD492" s="51"/>
      <c r="AE492" s="51"/>
      <c r="AF492" s="51"/>
      <c r="AG492" s="51"/>
      <c r="AH492" s="51"/>
      <c r="AI492" s="51"/>
      <c r="AJ492" s="51"/>
      <c r="AK492" s="51"/>
      <c r="AL492" s="51"/>
      <c r="AM492" s="51"/>
    </row>
    <row r="493" spans="1:39" x14ac:dyDescent="0.3">
      <c r="A493" s="44">
        <f t="shared" si="306"/>
        <v>82.5</v>
      </c>
      <c r="B493" s="68" t="str">
        <f t="shared" si="311"/>
        <v>Poste 071</v>
      </c>
      <c r="C493" s="34"/>
      <c r="D493" s="26"/>
      <c r="E493" s="26"/>
      <c r="F493" s="26"/>
      <c r="G493" s="26"/>
      <c r="H493" s="57"/>
      <c r="I493" s="51"/>
      <c r="J493" s="51"/>
      <c r="K493" s="54">
        <v>82.499999999999972</v>
      </c>
      <c r="L493" s="86"/>
      <c r="M493" s="86"/>
      <c r="N493" s="51"/>
      <c r="O493" s="51"/>
      <c r="P493" s="51"/>
      <c r="Q493" s="51"/>
      <c r="R493" s="51"/>
      <c r="S493" s="51"/>
      <c r="T493" s="51"/>
      <c r="U493" s="51"/>
      <c r="V493" s="51"/>
      <c r="W493" s="51"/>
      <c r="X493" s="51"/>
      <c r="Y493" s="51"/>
      <c r="Z493" s="51"/>
      <c r="AA493" s="51"/>
      <c r="AB493" s="51"/>
      <c r="AC493" s="51"/>
      <c r="AD493" s="51"/>
      <c r="AE493" s="51"/>
      <c r="AF493" s="51"/>
      <c r="AG493" s="51"/>
      <c r="AH493" s="51"/>
      <c r="AI493" s="51"/>
      <c r="AJ493" s="51"/>
      <c r="AK493" s="51"/>
      <c r="AL493" s="51"/>
      <c r="AM493" s="51"/>
    </row>
    <row r="494" spans="1:39" ht="23.25" x14ac:dyDescent="0.25">
      <c r="A494" s="44">
        <f t="shared" si="306"/>
        <v>83</v>
      </c>
      <c r="B494" s="68" t="str">
        <f t="shared" ref="B494" si="336">C494</f>
        <v>Poste 072</v>
      </c>
      <c r="C494" s="35" t="str">
        <f>VLOOKUP(A494,Source!$A:$B,2,FALSE)</f>
        <v>Poste 072</v>
      </c>
      <c r="D494" s="31"/>
      <c r="E494" s="31"/>
      <c r="F494" s="31"/>
      <c r="G494" s="31"/>
      <c r="H494" s="57" t="e">
        <f t="shared" ref="H494" si="337">SUM(G496:G497)</f>
        <v>#N/A</v>
      </c>
      <c r="I494" s="51"/>
      <c r="J494" s="51"/>
      <c r="K494" s="54">
        <v>83</v>
      </c>
      <c r="L494" s="86"/>
      <c r="M494" s="86"/>
      <c r="N494" s="51"/>
      <c r="O494" s="51"/>
      <c r="P494" s="51"/>
      <c r="Q494" s="51"/>
      <c r="R494" s="51"/>
      <c r="S494" s="51"/>
      <c r="T494" s="51"/>
      <c r="U494" s="51"/>
      <c r="V494" s="51"/>
      <c r="W494" s="51"/>
      <c r="X494" s="51"/>
      <c r="Y494" s="51"/>
      <c r="Z494" s="51"/>
      <c r="AA494" s="51"/>
      <c r="AB494" s="51"/>
      <c r="AC494" s="51"/>
      <c r="AD494" s="51"/>
      <c r="AE494" s="51"/>
      <c r="AF494" s="51"/>
      <c r="AG494" s="51"/>
      <c r="AH494" s="51"/>
      <c r="AI494" s="51"/>
      <c r="AJ494" s="51"/>
      <c r="AK494" s="51"/>
      <c r="AL494" s="51"/>
      <c r="AM494" s="51"/>
    </row>
    <row r="495" spans="1:39" x14ac:dyDescent="0.25">
      <c r="A495" s="44">
        <f t="shared" si="306"/>
        <v>83.1</v>
      </c>
      <c r="B495" s="68" t="str">
        <f t="shared" ref="B495" si="338">B494</f>
        <v>Poste 072</v>
      </c>
      <c r="C495" s="19" t="s">
        <v>0</v>
      </c>
      <c r="D495" s="19"/>
      <c r="E495" s="19"/>
      <c r="F495" s="20" t="s">
        <v>1</v>
      </c>
      <c r="G495" s="21" t="s">
        <v>2</v>
      </c>
      <c r="H495" s="57"/>
      <c r="I495" s="51"/>
      <c r="J495" s="51"/>
      <c r="K495" s="54">
        <v>83.1</v>
      </c>
      <c r="L495" s="86"/>
      <c r="M495" s="86"/>
      <c r="N495" s="51"/>
      <c r="O495" s="51"/>
      <c r="P495" s="51"/>
      <c r="Q495" s="51"/>
      <c r="R495" s="51"/>
      <c r="S495" s="51"/>
      <c r="T495" s="51"/>
      <c r="U495" s="51"/>
      <c r="V495" s="51"/>
      <c r="W495" s="51"/>
      <c r="X495" s="51"/>
      <c r="Y495" s="51"/>
      <c r="Z495" s="51"/>
      <c r="AA495" s="51"/>
      <c r="AB495" s="51"/>
      <c r="AC495" s="51"/>
      <c r="AD495" s="51"/>
      <c r="AE495" s="51"/>
      <c r="AF495" s="51"/>
      <c r="AG495" s="51"/>
      <c r="AH495" s="51"/>
      <c r="AI495" s="51"/>
      <c r="AJ495" s="51"/>
      <c r="AK495" s="51"/>
      <c r="AL495" s="51"/>
      <c r="AM495" s="51"/>
    </row>
    <row r="496" spans="1:39" x14ac:dyDescent="0.25">
      <c r="A496" s="44">
        <f t="shared" si="306"/>
        <v>83.2</v>
      </c>
      <c r="B496" s="68" t="str">
        <f t="shared" si="311"/>
        <v>Poste 072</v>
      </c>
      <c r="C496" s="22" t="s">
        <v>131</v>
      </c>
      <c r="D496" s="23"/>
      <c r="E496" s="23"/>
      <c r="F496" s="18"/>
      <c r="G496" s="24" t="e">
        <f>VLOOKUP(F496,Exposition,2,FALSE)</f>
        <v>#N/A</v>
      </c>
      <c r="H496" s="57"/>
      <c r="I496" s="51"/>
      <c r="J496" s="51"/>
      <c r="K496" s="54">
        <v>83.199999999999989</v>
      </c>
      <c r="L496" s="86"/>
      <c r="M496" s="86"/>
      <c r="N496" s="51"/>
      <c r="O496" s="51"/>
      <c r="P496" s="51"/>
      <c r="Q496" s="51"/>
      <c r="R496" s="51"/>
      <c r="S496" s="51"/>
      <c r="T496" s="51"/>
      <c r="U496" s="51"/>
      <c r="V496" s="51"/>
      <c r="W496" s="51"/>
      <c r="X496" s="51"/>
      <c r="Y496" s="51"/>
      <c r="Z496" s="51"/>
      <c r="AA496" s="51"/>
      <c r="AB496" s="51"/>
      <c r="AC496" s="51"/>
      <c r="AD496" s="51"/>
      <c r="AE496" s="51"/>
      <c r="AF496" s="51"/>
      <c r="AG496" s="51"/>
      <c r="AH496" s="51"/>
      <c r="AI496" s="51"/>
      <c r="AJ496" s="51"/>
      <c r="AK496" s="51"/>
      <c r="AL496" s="51"/>
      <c r="AM496" s="51"/>
    </row>
    <row r="497" spans="1:39" x14ac:dyDescent="0.25">
      <c r="A497" s="44">
        <f t="shared" si="306"/>
        <v>83.3</v>
      </c>
      <c r="B497" s="68" t="str">
        <f t="shared" si="311"/>
        <v>Poste 072</v>
      </c>
      <c r="C497" s="22" t="s">
        <v>132</v>
      </c>
      <c r="D497" s="23"/>
      <c r="E497" s="23"/>
      <c r="F497" s="18"/>
      <c r="G497" s="24" t="e">
        <f>VLOOKUP(F497,Complexité,2,FALSE)</f>
        <v>#N/A</v>
      </c>
      <c r="H497" s="57"/>
      <c r="I497" s="51"/>
      <c r="J497" s="51"/>
      <c r="K497" s="54">
        <v>83.299999999999983</v>
      </c>
      <c r="L497" s="86"/>
      <c r="M497" s="86"/>
      <c r="N497" s="51"/>
      <c r="O497" s="51"/>
      <c r="P497" s="51"/>
      <c r="Q497" s="51"/>
      <c r="R497" s="51"/>
      <c r="S497" s="51"/>
      <c r="T497" s="51"/>
      <c r="U497" s="51"/>
      <c r="V497" s="51"/>
      <c r="W497" s="51"/>
      <c r="X497" s="51"/>
      <c r="Y497" s="51"/>
      <c r="Z497" s="51"/>
      <c r="AA497" s="51"/>
      <c r="AB497" s="51"/>
      <c r="AC497" s="51"/>
      <c r="AD497" s="51"/>
      <c r="AE497" s="51"/>
      <c r="AF497" s="51"/>
      <c r="AG497" s="51"/>
      <c r="AH497" s="51"/>
      <c r="AI497" s="51"/>
      <c r="AJ497" s="51"/>
      <c r="AK497" s="51"/>
      <c r="AL497" s="51"/>
      <c r="AM497" s="51"/>
    </row>
    <row r="498" spans="1:39" x14ac:dyDescent="0.3">
      <c r="A498" s="44">
        <f t="shared" si="306"/>
        <v>83.4</v>
      </c>
      <c r="B498" s="68" t="str">
        <f t="shared" si="311"/>
        <v>Poste 072</v>
      </c>
      <c r="C498" s="34"/>
      <c r="D498" s="26"/>
      <c r="E498" s="26"/>
      <c r="F498" s="26"/>
      <c r="G498" s="27" t="e">
        <f t="shared" ref="G498" si="339">SUM(G496:G497)</f>
        <v>#N/A</v>
      </c>
      <c r="H498" s="57"/>
      <c r="I498" s="51"/>
      <c r="J498" s="51"/>
      <c r="K498" s="54">
        <v>83.399999999999977</v>
      </c>
      <c r="L498" s="86"/>
      <c r="M498" s="86"/>
      <c r="N498" s="51"/>
      <c r="O498" s="51"/>
      <c r="P498" s="51"/>
      <c r="Q498" s="51"/>
      <c r="R498" s="51"/>
      <c r="S498" s="51"/>
      <c r="T498" s="51"/>
      <c r="U498" s="51"/>
      <c r="V498" s="51"/>
      <c r="W498" s="51"/>
      <c r="X498" s="51"/>
      <c r="Y498" s="51"/>
      <c r="Z498" s="51"/>
      <c r="AA498" s="51"/>
      <c r="AB498" s="51"/>
      <c r="AC498" s="51"/>
      <c r="AD498" s="51"/>
      <c r="AE498" s="51"/>
      <c r="AF498" s="51"/>
      <c r="AG498" s="51"/>
      <c r="AH498" s="51"/>
      <c r="AI498" s="51"/>
      <c r="AJ498" s="51"/>
      <c r="AK498" s="51"/>
      <c r="AL498" s="51"/>
      <c r="AM498" s="51"/>
    </row>
    <row r="499" spans="1:39" x14ac:dyDescent="0.3">
      <c r="A499" s="44">
        <f t="shared" si="306"/>
        <v>83.5</v>
      </c>
      <c r="B499" s="68" t="str">
        <f t="shared" si="311"/>
        <v>Poste 072</v>
      </c>
      <c r="C499" s="34"/>
      <c r="D499" s="26"/>
      <c r="E499" s="26"/>
      <c r="F499" s="26"/>
      <c r="G499" s="26"/>
      <c r="H499" s="57"/>
      <c r="I499" s="51"/>
      <c r="J499" s="51"/>
      <c r="K499" s="54">
        <v>83.499999999999972</v>
      </c>
      <c r="L499" s="86"/>
      <c r="M499" s="86"/>
      <c r="N499" s="51"/>
      <c r="O499" s="51"/>
      <c r="P499" s="51"/>
      <c r="Q499" s="51"/>
      <c r="R499" s="51"/>
      <c r="S499" s="51"/>
      <c r="T499" s="51"/>
      <c r="U499" s="51"/>
      <c r="V499" s="51"/>
      <c r="W499" s="51"/>
      <c r="X499" s="51"/>
      <c r="Y499" s="51"/>
      <c r="Z499" s="51"/>
      <c r="AA499" s="51"/>
      <c r="AB499" s="51"/>
      <c r="AC499" s="51"/>
      <c r="AD499" s="51"/>
      <c r="AE499" s="51"/>
      <c r="AF499" s="51"/>
      <c r="AG499" s="51"/>
      <c r="AH499" s="51"/>
      <c r="AI499" s="51"/>
      <c r="AJ499" s="51"/>
      <c r="AK499" s="51"/>
      <c r="AL499" s="51"/>
      <c r="AM499" s="51"/>
    </row>
    <row r="500" spans="1:39" ht="23.25" x14ac:dyDescent="0.25">
      <c r="A500" s="44">
        <f t="shared" si="306"/>
        <v>84</v>
      </c>
      <c r="B500" s="68" t="str">
        <f t="shared" ref="B500" si="340">C500</f>
        <v>Poste 073</v>
      </c>
      <c r="C500" s="35" t="str">
        <f>VLOOKUP(A500,Source!$A:$B,2,FALSE)</f>
        <v>Poste 073</v>
      </c>
      <c r="D500" s="31"/>
      <c r="E500" s="31"/>
      <c r="F500" s="31"/>
      <c r="G500" s="31"/>
      <c r="H500" s="57" t="e">
        <f t="shared" ref="H500" si="341">SUM(G502:G503)</f>
        <v>#N/A</v>
      </c>
      <c r="I500" s="51"/>
      <c r="J500" s="51"/>
      <c r="K500" s="54">
        <v>84</v>
      </c>
      <c r="L500" s="86"/>
      <c r="M500" s="86"/>
      <c r="N500" s="51"/>
      <c r="O500" s="51"/>
      <c r="P500" s="51"/>
      <c r="Q500" s="51"/>
      <c r="R500" s="51"/>
      <c r="S500" s="51"/>
      <c r="T500" s="51"/>
      <c r="U500" s="51"/>
      <c r="V500" s="51"/>
      <c r="W500" s="51"/>
      <c r="X500" s="51"/>
      <c r="Y500" s="51"/>
      <c r="Z500" s="51"/>
      <c r="AA500" s="51"/>
      <c r="AB500" s="51"/>
      <c r="AC500" s="51"/>
      <c r="AD500" s="51"/>
      <c r="AE500" s="51"/>
      <c r="AF500" s="51"/>
      <c r="AG500" s="51"/>
      <c r="AH500" s="51"/>
      <c r="AI500" s="51"/>
      <c r="AJ500" s="51"/>
      <c r="AK500" s="51"/>
      <c r="AL500" s="51"/>
      <c r="AM500" s="51"/>
    </row>
    <row r="501" spans="1:39" x14ac:dyDescent="0.25">
      <c r="A501" s="44">
        <f t="shared" si="306"/>
        <v>84.1</v>
      </c>
      <c r="B501" s="68" t="str">
        <f t="shared" ref="B501" si="342">B500</f>
        <v>Poste 073</v>
      </c>
      <c r="C501" s="19" t="s">
        <v>0</v>
      </c>
      <c r="D501" s="19"/>
      <c r="E501" s="19"/>
      <c r="F501" s="20" t="s">
        <v>1</v>
      </c>
      <c r="G501" s="21" t="s">
        <v>2</v>
      </c>
      <c r="H501" s="57"/>
      <c r="I501" s="51"/>
      <c r="J501" s="51"/>
      <c r="K501" s="54">
        <v>84.1</v>
      </c>
      <c r="L501" s="86"/>
      <c r="M501" s="86"/>
      <c r="N501" s="51"/>
      <c r="O501" s="51"/>
      <c r="P501" s="51"/>
      <c r="Q501" s="51"/>
      <c r="R501" s="51"/>
      <c r="S501" s="51"/>
      <c r="T501" s="51"/>
      <c r="U501" s="51"/>
      <c r="V501" s="51"/>
      <c r="W501" s="51"/>
      <c r="X501" s="51"/>
      <c r="Y501" s="51"/>
      <c r="Z501" s="51"/>
      <c r="AA501" s="51"/>
      <c r="AB501" s="51"/>
      <c r="AC501" s="51"/>
      <c r="AD501" s="51"/>
      <c r="AE501" s="51"/>
      <c r="AF501" s="51"/>
      <c r="AG501" s="51"/>
      <c r="AH501" s="51"/>
      <c r="AI501" s="51"/>
      <c r="AJ501" s="51"/>
      <c r="AK501" s="51"/>
      <c r="AL501" s="51"/>
      <c r="AM501" s="51"/>
    </row>
    <row r="502" spans="1:39" x14ac:dyDescent="0.25">
      <c r="A502" s="44">
        <f t="shared" si="306"/>
        <v>84.2</v>
      </c>
      <c r="B502" s="68" t="str">
        <f t="shared" si="311"/>
        <v>Poste 073</v>
      </c>
      <c r="C502" s="22" t="s">
        <v>131</v>
      </c>
      <c r="D502" s="23"/>
      <c r="E502" s="23"/>
      <c r="F502" s="18"/>
      <c r="G502" s="24" t="e">
        <f>VLOOKUP(F502,Exposition,2,FALSE)</f>
        <v>#N/A</v>
      </c>
      <c r="H502" s="57"/>
      <c r="I502" s="51"/>
      <c r="J502" s="51"/>
      <c r="K502" s="54">
        <v>84.199999999999989</v>
      </c>
      <c r="L502" s="86"/>
      <c r="M502" s="86"/>
      <c r="N502" s="51"/>
      <c r="O502" s="51"/>
      <c r="P502" s="51"/>
      <c r="Q502" s="51"/>
      <c r="R502" s="51"/>
      <c r="S502" s="51"/>
      <c r="T502" s="51"/>
      <c r="U502" s="51"/>
      <c r="V502" s="51"/>
      <c r="W502" s="51"/>
      <c r="X502" s="51"/>
      <c r="Y502" s="51"/>
      <c r="Z502" s="51"/>
      <c r="AA502" s="51"/>
      <c r="AB502" s="51"/>
      <c r="AC502" s="51"/>
      <c r="AD502" s="51"/>
      <c r="AE502" s="51"/>
      <c r="AF502" s="51"/>
      <c r="AG502" s="51"/>
      <c r="AH502" s="51"/>
      <c r="AI502" s="51"/>
      <c r="AJ502" s="51"/>
      <c r="AK502" s="51"/>
      <c r="AL502" s="51"/>
      <c r="AM502" s="51"/>
    </row>
    <row r="503" spans="1:39" x14ac:dyDescent="0.25">
      <c r="A503" s="44">
        <f t="shared" si="306"/>
        <v>84.3</v>
      </c>
      <c r="B503" s="68" t="str">
        <f t="shared" si="311"/>
        <v>Poste 073</v>
      </c>
      <c r="C503" s="22" t="s">
        <v>132</v>
      </c>
      <c r="D503" s="23"/>
      <c r="E503" s="23"/>
      <c r="F503" s="18"/>
      <c r="G503" s="24" t="e">
        <f>VLOOKUP(F503,Complexité,2,FALSE)</f>
        <v>#N/A</v>
      </c>
      <c r="H503" s="50"/>
      <c r="I503" s="51"/>
      <c r="J503" s="51"/>
      <c r="K503" s="54">
        <v>84.299999999999983</v>
      </c>
      <c r="L503" s="86"/>
      <c r="M503" s="86"/>
      <c r="N503" s="51"/>
      <c r="O503" s="51"/>
      <c r="P503" s="51"/>
      <c r="Q503" s="51"/>
      <c r="R503" s="51"/>
      <c r="S503" s="51"/>
      <c r="T503" s="51"/>
      <c r="U503" s="51"/>
      <c r="V503" s="51"/>
      <c r="W503" s="51"/>
      <c r="X503" s="51"/>
      <c r="Y503" s="51"/>
      <c r="Z503" s="51"/>
      <c r="AA503" s="51"/>
      <c r="AB503" s="51"/>
      <c r="AC503" s="51"/>
      <c r="AD503" s="51"/>
      <c r="AE503" s="51"/>
      <c r="AF503" s="51"/>
      <c r="AG503" s="51"/>
      <c r="AH503" s="51"/>
      <c r="AI503" s="51"/>
      <c r="AJ503" s="51"/>
      <c r="AK503" s="51"/>
      <c r="AL503" s="51"/>
      <c r="AM503" s="51"/>
    </row>
    <row r="504" spans="1:39" x14ac:dyDescent="0.3">
      <c r="A504" s="44">
        <f t="shared" si="306"/>
        <v>84.4</v>
      </c>
      <c r="B504" s="68" t="str">
        <f t="shared" si="311"/>
        <v>Poste 073</v>
      </c>
      <c r="C504" s="34"/>
      <c r="D504" s="26"/>
      <c r="E504" s="26"/>
      <c r="F504" s="26"/>
      <c r="G504" s="27" t="e">
        <f t="shared" ref="G504" si="343">SUM(G502:G503)</f>
        <v>#N/A</v>
      </c>
      <c r="H504" s="50"/>
      <c r="I504" s="51"/>
      <c r="J504" s="51"/>
      <c r="K504" s="54">
        <v>84.399999999999977</v>
      </c>
      <c r="L504" s="86"/>
      <c r="M504" s="86"/>
      <c r="N504" s="51"/>
      <c r="O504" s="51"/>
      <c r="P504" s="51"/>
      <c r="Q504" s="51"/>
      <c r="R504" s="51"/>
      <c r="S504" s="51"/>
      <c r="T504" s="51"/>
      <c r="U504" s="51"/>
      <c r="V504" s="51"/>
      <c r="W504" s="51"/>
      <c r="X504" s="51"/>
      <c r="Y504" s="51"/>
      <c r="Z504" s="51"/>
      <c r="AA504" s="51"/>
      <c r="AB504" s="51"/>
      <c r="AC504" s="51"/>
      <c r="AD504" s="51"/>
      <c r="AE504" s="51"/>
      <c r="AF504" s="51"/>
      <c r="AG504" s="51"/>
      <c r="AH504" s="51"/>
      <c r="AI504" s="51"/>
      <c r="AJ504" s="51"/>
      <c r="AK504" s="51"/>
      <c r="AL504" s="51"/>
      <c r="AM504" s="51"/>
    </row>
    <row r="505" spans="1:39" x14ac:dyDescent="0.3">
      <c r="A505" s="44">
        <f t="shared" si="306"/>
        <v>84.5</v>
      </c>
      <c r="B505" s="68" t="str">
        <f t="shared" si="311"/>
        <v>Poste 073</v>
      </c>
      <c r="C505" s="34"/>
      <c r="D505" s="26"/>
      <c r="E505" s="26"/>
      <c r="F505" s="26"/>
      <c r="G505" s="26"/>
      <c r="H505" s="50"/>
      <c r="I505" s="51"/>
      <c r="J505" s="51"/>
      <c r="K505" s="54">
        <v>84.499999999999972</v>
      </c>
      <c r="L505" s="86"/>
      <c r="M505" s="86"/>
      <c r="N505" s="51"/>
      <c r="O505" s="51"/>
      <c r="P505" s="51"/>
      <c r="Q505" s="51"/>
      <c r="R505" s="51"/>
      <c r="S505" s="51"/>
      <c r="T505" s="51"/>
      <c r="U505" s="51"/>
      <c r="V505" s="51"/>
      <c r="W505" s="51"/>
      <c r="X505" s="51"/>
      <c r="Y505" s="51"/>
      <c r="Z505" s="51"/>
      <c r="AA505" s="51"/>
      <c r="AB505" s="51"/>
      <c r="AC505" s="51"/>
      <c r="AD505" s="51"/>
      <c r="AE505" s="51"/>
      <c r="AF505" s="51"/>
      <c r="AG505" s="51"/>
      <c r="AH505" s="51"/>
      <c r="AI505" s="51"/>
      <c r="AJ505" s="51"/>
      <c r="AK505" s="51"/>
      <c r="AL505" s="51"/>
      <c r="AM505" s="51"/>
    </row>
    <row r="506" spans="1:39" ht="23.25" x14ac:dyDescent="0.25">
      <c r="A506" s="44">
        <f t="shared" si="306"/>
        <v>85</v>
      </c>
      <c r="B506" s="68" t="str">
        <f t="shared" ref="B506" si="344">C506</f>
        <v>Poste 074</v>
      </c>
      <c r="C506" s="35" t="str">
        <f>VLOOKUP(A506,Source!$A:$B,2,FALSE)</f>
        <v>Poste 074</v>
      </c>
      <c r="D506" s="31"/>
      <c r="E506" s="31"/>
      <c r="F506" s="31"/>
      <c r="G506" s="31"/>
      <c r="H506" s="54" t="e">
        <f t="shared" ref="H506" si="345">SUM(G508:G509)</f>
        <v>#N/A</v>
      </c>
      <c r="I506" s="51"/>
      <c r="J506" s="51"/>
      <c r="K506" s="54">
        <v>85</v>
      </c>
      <c r="L506" s="86"/>
      <c r="M506" s="86"/>
      <c r="N506" s="51"/>
      <c r="O506" s="51"/>
      <c r="P506" s="51"/>
      <c r="Q506" s="51"/>
      <c r="R506" s="51"/>
      <c r="S506" s="51"/>
      <c r="T506" s="51"/>
      <c r="U506" s="51"/>
      <c r="V506" s="51"/>
      <c r="W506" s="51"/>
      <c r="X506" s="51"/>
      <c r="Y506" s="51"/>
      <c r="Z506" s="51"/>
      <c r="AA506" s="51"/>
      <c r="AB506" s="51"/>
      <c r="AC506" s="51"/>
      <c r="AD506" s="51"/>
      <c r="AE506" s="51"/>
      <c r="AF506" s="51"/>
      <c r="AG506" s="51"/>
      <c r="AH506" s="51"/>
      <c r="AI506" s="51"/>
      <c r="AJ506" s="51"/>
      <c r="AK506" s="51"/>
      <c r="AL506" s="51"/>
      <c r="AM506" s="51"/>
    </row>
    <row r="507" spans="1:39" x14ac:dyDescent="0.25">
      <c r="A507" s="44">
        <f t="shared" si="306"/>
        <v>85.1</v>
      </c>
      <c r="B507" s="68" t="str">
        <f t="shared" ref="B507" si="346">B506</f>
        <v>Poste 074</v>
      </c>
      <c r="C507" s="19" t="s">
        <v>0</v>
      </c>
      <c r="D507" s="19"/>
      <c r="E507" s="19"/>
      <c r="F507" s="20" t="s">
        <v>1</v>
      </c>
      <c r="G507" s="21" t="s">
        <v>2</v>
      </c>
      <c r="H507" s="47"/>
      <c r="I507" s="51"/>
      <c r="J507" s="51"/>
      <c r="K507" s="54">
        <v>85.1</v>
      </c>
      <c r="L507" s="86"/>
      <c r="M507" s="86"/>
      <c r="N507" s="51"/>
      <c r="O507" s="51"/>
      <c r="P507" s="51"/>
      <c r="Q507" s="51"/>
      <c r="R507" s="51"/>
      <c r="S507" s="51"/>
      <c r="T507" s="51"/>
      <c r="U507" s="51"/>
      <c r="V507" s="51"/>
      <c r="W507" s="51"/>
      <c r="X507" s="51"/>
      <c r="Y507" s="51"/>
      <c r="Z507" s="51"/>
      <c r="AA507" s="51"/>
      <c r="AB507" s="51"/>
      <c r="AC507" s="51"/>
      <c r="AD507" s="51"/>
      <c r="AE507" s="51"/>
      <c r="AF507" s="51"/>
      <c r="AG507" s="51"/>
      <c r="AH507" s="51"/>
      <c r="AI507" s="51"/>
      <c r="AJ507" s="51"/>
      <c r="AK507" s="51"/>
      <c r="AL507" s="51"/>
      <c r="AM507" s="51"/>
    </row>
    <row r="508" spans="1:39" x14ac:dyDescent="0.25">
      <c r="A508" s="44">
        <f t="shared" si="306"/>
        <v>85.2</v>
      </c>
      <c r="B508" s="68" t="str">
        <f t="shared" si="311"/>
        <v>Poste 074</v>
      </c>
      <c r="C508" s="22" t="s">
        <v>131</v>
      </c>
      <c r="D508" s="23"/>
      <c r="E508" s="23"/>
      <c r="F508" s="18"/>
      <c r="G508" s="24" t="e">
        <f>VLOOKUP(F508,Exposition,2,FALSE)</f>
        <v>#N/A</v>
      </c>
      <c r="H508" s="45"/>
      <c r="I508" s="51"/>
      <c r="J508" s="51"/>
      <c r="K508" s="54">
        <v>85.199999999999989</v>
      </c>
      <c r="L508" s="86"/>
      <c r="M508" s="86"/>
      <c r="N508" s="51"/>
      <c r="O508" s="51"/>
      <c r="P508" s="51"/>
      <c r="Q508" s="51"/>
      <c r="R508" s="51"/>
      <c r="S508" s="51"/>
      <c r="T508" s="51"/>
      <c r="U508" s="51"/>
      <c r="V508" s="51"/>
      <c r="W508" s="51"/>
      <c r="X508" s="51"/>
      <c r="Y508" s="51"/>
      <c r="Z508" s="51"/>
      <c r="AA508" s="51"/>
      <c r="AB508" s="51"/>
      <c r="AC508" s="51"/>
      <c r="AD508" s="51"/>
      <c r="AE508" s="51"/>
      <c r="AF508" s="51"/>
      <c r="AG508" s="51"/>
      <c r="AH508" s="51"/>
      <c r="AI508" s="51"/>
      <c r="AJ508" s="51"/>
      <c r="AK508" s="51"/>
      <c r="AL508" s="51"/>
      <c r="AM508" s="51"/>
    </row>
    <row r="509" spans="1:39" x14ac:dyDescent="0.25">
      <c r="A509" s="44">
        <f t="shared" si="306"/>
        <v>85.3</v>
      </c>
      <c r="B509" s="68" t="str">
        <f t="shared" si="311"/>
        <v>Poste 074</v>
      </c>
      <c r="C509" s="22" t="s">
        <v>132</v>
      </c>
      <c r="D509" s="23"/>
      <c r="E509" s="23"/>
      <c r="F509" s="18"/>
      <c r="G509" s="24" t="e">
        <f>VLOOKUP(F509,Complexité,2,FALSE)</f>
        <v>#N/A</v>
      </c>
      <c r="H509" s="45"/>
      <c r="I509" s="51"/>
      <c r="J509" s="51"/>
      <c r="K509" s="54">
        <v>85.299999999999983</v>
      </c>
      <c r="L509" s="86"/>
      <c r="M509" s="86"/>
      <c r="N509" s="51"/>
      <c r="O509" s="51"/>
      <c r="P509" s="51"/>
      <c r="Q509" s="51"/>
      <c r="R509" s="51"/>
      <c r="S509" s="51"/>
      <c r="T509" s="51"/>
      <c r="U509" s="51"/>
      <c r="V509" s="51"/>
      <c r="W509" s="51"/>
      <c r="X509" s="51"/>
      <c r="Y509" s="51"/>
      <c r="Z509" s="51"/>
      <c r="AA509" s="51"/>
      <c r="AB509" s="51"/>
      <c r="AC509" s="51"/>
      <c r="AD509" s="51"/>
      <c r="AE509" s="51"/>
      <c r="AF509" s="51"/>
      <c r="AG509" s="51"/>
      <c r="AH509" s="51"/>
      <c r="AI509" s="51"/>
      <c r="AJ509" s="51"/>
      <c r="AK509" s="51"/>
      <c r="AL509" s="51"/>
      <c r="AM509" s="51"/>
    </row>
    <row r="510" spans="1:39" x14ac:dyDescent="0.3">
      <c r="A510" s="44">
        <f t="shared" si="306"/>
        <v>85.4</v>
      </c>
      <c r="B510" s="68" t="str">
        <f t="shared" si="311"/>
        <v>Poste 074</v>
      </c>
      <c r="C510" s="34"/>
      <c r="D510" s="26"/>
      <c r="E510" s="26"/>
      <c r="F510" s="26"/>
      <c r="G510" s="27" t="e">
        <f t="shared" ref="G510" si="347">SUM(G508:G509)</f>
        <v>#N/A</v>
      </c>
      <c r="H510" s="57"/>
      <c r="I510" s="51"/>
      <c r="J510" s="51"/>
      <c r="K510" s="54">
        <v>85.399999999999977</v>
      </c>
      <c r="L510" s="86"/>
      <c r="M510" s="86"/>
      <c r="N510" s="51"/>
      <c r="O510" s="51"/>
      <c r="P510" s="51"/>
      <c r="Q510" s="51"/>
      <c r="R510" s="51"/>
      <c r="S510" s="51"/>
      <c r="T510" s="51"/>
      <c r="U510" s="51"/>
      <c r="V510" s="51"/>
      <c r="W510" s="51"/>
      <c r="X510" s="51"/>
      <c r="Y510" s="51"/>
      <c r="Z510" s="51"/>
      <c r="AA510" s="51"/>
      <c r="AB510" s="51"/>
      <c r="AC510" s="51"/>
      <c r="AD510" s="51"/>
      <c r="AE510" s="51"/>
      <c r="AF510" s="51"/>
      <c r="AG510" s="51"/>
      <c r="AH510" s="51"/>
      <c r="AI510" s="51"/>
      <c r="AJ510" s="51"/>
      <c r="AK510" s="51"/>
      <c r="AL510" s="51"/>
      <c r="AM510" s="51"/>
    </row>
    <row r="511" spans="1:39" x14ac:dyDescent="0.3">
      <c r="A511" s="44">
        <f t="shared" si="306"/>
        <v>85.5</v>
      </c>
      <c r="B511" s="68" t="str">
        <f t="shared" si="311"/>
        <v>Poste 074</v>
      </c>
      <c r="C511" s="34"/>
      <c r="D511" s="26"/>
      <c r="E511" s="26"/>
      <c r="F511" s="26"/>
      <c r="G511" s="26"/>
      <c r="H511" s="57"/>
      <c r="I511" s="51"/>
      <c r="J511" s="51"/>
      <c r="K511" s="54">
        <v>85.499999999999972</v>
      </c>
      <c r="L511" s="86"/>
      <c r="M511" s="86"/>
      <c r="N511" s="51"/>
      <c r="O511" s="51"/>
      <c r="P511" s="51"/>
      <c r="Q511" s="51"/>
      <c r="R511" s="51"/>
      <c r="S511" s="51"/>
      <c r="T511" s="51"/>
      <c r="U511" s="51"/>
      <c r="V511" s="51"/>
      <c r="W511" s="51"/>
      <c r="X511" s="51"/>
      <c r="Y511" s="51"/>
      <c r="Z511" s="51"/>
      <c r="AA511" s="51"/>
      <c r="AB511" s="51"/>
      <c r="AC511" s="51"/>
      <c r="AD511" s="51"/>
      <c r="AE511" s="51"/>
      <c r="AF511" s="51"/>
      <c r="AG511" s="51"/>
      <c r="AH511" s="51"/>
      <c r="AI511" s="51"/>
      <c r="AJ511" s="51"/>
      <c r="AK511" s="51"/>
      <c r="AL511" s="51"/>
      <c r="AM511" s="51"/>
    </row>
    <row r="512" spans="1:39" ht="23.25" x14ac:dyDescent="0.25">
      <c r="A512" s="44">
        <f t="shared" si="306"/>
        <v>86</v>
      </c>
      <c r="B512" s="68" t="str">
        <f t="shared" ref="B512" si="348">C512</f>
        <v>Poste 075</v>
      </c>
      <c r="C512" s="35" t="str">
        <f>VLOOKUP(A512,Source!$A:$B,2,FALSE)</f>
        <v>Poste 075</v>
      </c>
      <c r="D512" s="31"/>
      <c r="E512" s="31"/>
      <c r="F512" s="31"/>
      <c r="G512" s="31"/>
      <c r="H512" s="57" t="e">
        <f t="shared" ref="H512" si="349">SUM(G514:G515)</f>
        <v>#N/A</v>
      </c>
      <c r="I512" s="51"/>
      <c r="J512" s="51"/>
      <c r="K512" s="54">
        <v>86</v>
      </c>
      <c r="L512" s="86"/>
      <c r="M512" s="86"/>
      <c r="N512" s="51"/>
      <c r="O512" s="51"/>
      <c r="P512" s="51"/>
      <c r="Q512" s="51"/>
      <c r="R512" s="51"/>
      <c r="S512" s="51"/>
      <c r="T512" s="51"/>
      <c r="U512" s="51"/>
      <c r="V512" s="51"/>
      <c r="W512" s="51"/>
      <c r="X512" s="51"/>
      <c r="Y512" s="51"/>
      <c r="Z512" s="51"/>
      <c r="AA512" s="51"/>
      <c r="AB512" s="51"/>
      <c r="AC512" s="51"/>
      <c r="AD512" s="51"/>
      <c r="AE512" s="51"/>
      <c r="AF512" s="51"/>
      <c r="AG512" s="51"/>
      <c r="AH512" s="51"/>
      <c r="AI512" s="51"/>
      <c r="AJ512" s="51"/>
      <c r="AK512" s="51"/>
      <c r="AL512" s="51"/>
      <c r="AM512" s="51"/>
    </row>
    <row r="513" spans="1:39" x14ac:dyDescent="0.25">
      <c r="A513" s="44">
        <f t="shared" si="306"/>
        <v>86.1</v>
      </c>
      <c r="B513" s="68" t="str">
        <f t="shared" ref="B513" si="350">B512</f>
        <v>Poste 075</v>
      </c>
      <c r="C513" s="19" t="s">
        <v>0</v>
      </c>
      <c r="D513" s="19"/>
      <c r="E513" s="19"/>
      <c r="F513" s="20" t="s">
        <v>1</v>
      </c>
      <c r="G513" s="21" t="s">
        <v>2</v>
      </c>
      <c r="H513" s="57"/>
      <c r="I513" s="51"/>
      <c r="J513" s="51"/>
      <c r="K513" s="54">
        <v>86.1</v>
      </c>
      <c r="L513" s="86"/>
      <c r="M513" s="86"/>
      <c r="N513" s="51"/>
      <c r="O513" s="51"/>
      <c r="P513" s="51"/>
      <c r="Q513" s="51"/>
      <c r="R513" s="51"/>
      <c r="S513" s="51"/>
      <c r="T513" s="51"/>
      <c r="U513" s="51"/>
      <c r="V513" s="51"/>
      <c r="W513" s="51"/>
      <c r="X513" s="51"/>
      <c r="Y513" s="51"/>
      <c r="Z513" s="51"/>
      <c r="AA513" s="51"/>
      <c r="AB513" s="51"/>
      <c r="AC513" s="51"/>
      <c r="AD513" s="51"/>
      <c r="AE513" s="51"/>
      <c r="AF513" s="51"/>
      <c r="AG513" s="51"/>
      <c r="AH513" s="51"/>
      <c r="AI513" s="51"/>
      <c r="AJ513" s="51"/>
      <c r="AK513" s="51"/>
      <c r="AL513" s="51"/>
      <c r="AM513" s="51"/>
    </row>
    <row r="514" spans="1:39" x14ac:dyDescent="0.25">
      <c r="A514" s="44">
        <f t="shared" si="306"/>
        <v>86.2</v>
      </c>
      <c r="B514" s="68" t="str">
        <f t="shared" si="311"/>
        <v>Poste 075</v>
      </c>
      <c r="C514" s="22" t="s">
        <v>131</v>
      </c>
      <c r="D514" s="23"/>
      <c r="E514" s="23"/>
      <c r="F514" s="18"/>
      <c r="G514" s="24" t="e">
        <f>VLOOKUP(F514,Exposition,2,FALSE)</f>
        <v>#N/A</v>
      </c>
      <c r="H514" s="57"/>
      <c r="I514" s="51"/>
      <c r="J514" s="51"/>
      <c r="K514" s="54">
        <v>86.199999999999989</v>
      </c>
      <c r="L514" s="86"/>
      <c r="M514" s="86"/>
      <c r="N514" s="51"/>
      <c r="O514" s="51"/>
      <c r="P514" s="51"/>
      <c r="Q514" s="51"/>
      <c r="R514" s="51"/>
      <c r="S514" s="51"/>
      <c r="T514" s="51"/>
      <c r="U514" s="51"/>
      <c r="V514" s="51"/>
      <c r="W514" s="51"/>
      <c r="X514" s="51"/>
      <c r="Y514" s="51"/>
      <c r="Z514" s="51"/>
      <c r="AA514" s="51"/>
      <c r="AB514" s="51"/>
      <c r="AC514" s="51"/>
      <c r="AD514" s="51"/>
      <c r="AE514" s="51"/>
      <c r="AF514" s="51"/>
      <c r="AG514" s="51"/>
      <c r="AH514" s="51"/>
      <c r="AI514" s="51"/>
      <c r="AJ514" s="51"/>
      <c r="AK514" s="51"/>
      <c r="AL514" s="51"/>
      <c r="AM514" s="51"/>
    </row>
    <row r="515" spans="1:39" x14ac:dyDescent="0.25">
      <c r="A515" s="44">
        <f t="shared" ref="A515:A578" si="351">_xlfn.NUMBERVALUE(K515)</f>
        <v>86.3</v>
      </c>
      <c r="B515" s="68" t="str">
        <f t="shared" si="311"/>
        <v>Poste 075</v>
      </c>
      <c r="C515" s="22" t="s">
        <v>132</v>
      </c>
      <c r="D515" s="23"/>
      <c r="E515" s="23"/>
      <c r="F515" s="18"/>
      <c r="G515" s="24" t="e">
        <f>VLOOKUP(F515,Complexité,2,FALSE)</f>
        <v>#N/A</v>
      </c>
      <c r="H515" s="57"/>
      <c r="I515" s="51"/>
      <c r="J515" s="51"/>
      <c r="K515" s="54">
        <v>86.299999999999983</v>
      </c>
      <c r="L515" s="86"/>
      <c r="M515" s="86"/>
      <c r="N515" s="51"/>
      <c r="O515" s="51"/>
      <c r="P515" s="51"/>
      <c r="Q515" s="51"/>
      <c r="R515" s="51"/>
      <c r="S515" s="51"/>
      <c r="T515" s="51"/>
      <c r="U515" s="51"/>
      <c r="V515" s="51"/>
      <c r="W515" s="51"/>
      <c r="X515" s="51"/>
      <c r="Y515" s="51"/>
      <c r="Z515" s="51"/>
      <c r="AA515" s="51"/>
      <c r="AB515" s="51"/>
      <c r="AC515" s="51"/>
      <c r="AD515" s="51"/>
      <c r="AE515" s="51"/>
      <c r="AF515" s="51"/>
      <c r="AG515" s="51"/>
      <c r="AH515" s="51"/>
      <c r="AI515" s="51"/>
      <c r="AJ515" s="51"/>
      <c r="AK515" s="51"/>
      <c r="AL515" s="51"/>
      <c r="AM515" s="51"/>
    </row>
    <row r="516" spans="1:39" x14ac:dyDescent="0.3">
      <c r="A516" s="44">
        <f t="shared" si="351"/>
        <v>86.4</v>
      </c>
      <c r="B516" s="68" t="str">
        <f t="shared" si="311"/>
        <v>Poste 075</v>
      </c>
      <c r="C516" s="34"/>
      <c r="D516" s="26"/>
      <c r="E516" s="26"/>
      <c r="F516" s="26"/>
      <c r="G516" s="27" t="e">
        <f t="shared" ref="G516" si="352">SUM(G514:G515)</f>
        <v>#N/A</v>
      </c>
      <c r="H516" s="57"/>
      <c r="I516" s="51"/>
      <c r="J516" s="51"/>
      <c r="K516" s="54">
        <v>86.399999999999977</v>
      </c>
      <c r="L516" s="86"/>
      <c r="M516" s="86"/>
      <c r="N516" s="51"/>
      <c r="O516" s="51"/>
      <c r="P516" s="51"/>
      <c r="Q516" s="51"/>
      <c r="R516" s="51"/>
      <c r="S516" s="51"/>
      <c r="T516" s="51"/>
      <c r="U516" s="51"/>
      <c r="V516" s="51"/>
      <c r="W516" s="51"/>
      <c r="X516" s="51"/>
      <c r="Y516" s="51"/>
      <c r="Z516" s="51"/>
      <c r="AA516" s="51"/>
      <c r="AB516" s="51"/>
      <c r="AC516" s="51"/>
      <c r="AD516" s="51"/>
      <c r="AE516" s="51"/>
      <c r="AF516" s="51"/>
      <c r="AG516" s="51"/>
      <c r="AH516" s="51"/>
      <c r="AI516" s="51"/>
      <c r="AJ516" s="51"/>
      <c r="AK516" s="51"/>
      <c r="AL516" s="51"/>
      <c r="AM516" s="51"/>
    </row>
    <row r="517" spans="1:39" x14ac:dyDescent="0.3">
      <c r="A517" s="44">
        <f t="shared" si="351"/>
        <v>86.5</v>
      </c>
      <c r="B517" s="68" t="str">
        <f t="shared" si="311"/>
        <v>Poste 075</v>
      </c>
      <c r="C517" s="34"/>
      <c r="D517" s="26"/>
      <c r="E517" s="26"/>
      <c r="F517" s="26"/>
      <c r="G517" s="26"/>
      <c r="H517" s="57"/>
      <c r="I517" s="51"/>
      <c r="J517" s="51"/>
      <c r="K517" s="54">
        <v>86.499999999999972</v>
      </c>
      <c r="L517" s="86"/>
      <c r="M517" s="86"/>
      <c r="N517" s="51"/>
      <c r="O517" s="51"/>
      <c r="P517" s="51"/>
      <c r="Q517" s="51"/>
      <c r="R517" s="51"/>
      <c r="S517" s="51"/>
      <c r="T517" s="51"/>
      <c r="U517" s="51"/>
      <c r="V517" s="51"/>
      <c r="W517" s="51"/>
      <c r="X517" s="51"/>
      <c r="Y517" s="51"/>
      <c r="Z517" s="51"/>
      <c r="AA517" s="51"/>
      <c r="AB517" s="51"/>
      <c r="AC517" s="51"/>
      <c r="AD517" s="51"/>
      <c r="AE517" s="51"/>
      <c r="AF517" s="51"/>
      <c r="AG517" s="51"/>
      <c r="AH517" s="51"/>
      <c r="AI517" s="51"/>
      <c r="AJ517" s="51"/>
      <c r="AK517" s="51"/>
      <c r="AL517" s="51"/>
      <c r="AM517" s="51"/>
    </row>
    <row r="518" spans="1:39" ht="23.25" x14ac:dyDescent="0.25">
      <c r="A518" s="44">
        <f t="shared" si="351"/>
        <v>87</v>
      </c>
      <c r="B518" s="68" t="str">
        <f t="shared" ref="B518" si="353">C518</f>
        <v>Poste 076</v>
      </c>
      <c r="C518" s="35" t="str">
        <f>VLOOKUP(A518,Source!$A:$B,2,FALSE)</f>
        <v>Poste 076</v>
      </c>
      <c r="D518" s="31"/>
      <c r="E518" s="31"/>
      <c r="F518" s="31"/>
      <c r="G518" s="31"/>
      <c r="H518" s="57" t="e">
        <f t="shared" ref="H518" si="354">SUM(G520:G521)</f>
        <v>#N/A</v>
      </c>
      <c r="I518" s="51"/>
      <c r="J518" s="51"/>
      <c r="K518" s="54">
        <v>87</v>
      </c>
      <c r="L518" s="86"/>
      <c r="M518" s="86"/>
      <c r="N518" s="51"/>
      <c r="O518" s="51"/>
      <c r="P518" s="51"/>
      <c r="Q518" s="51"/>
      <c r="R518" s="51"/>
      <c r="S518" s="51"/>
      <c r="T518" s="51"/>
      <c r="U518" s="51"/>
      <c r="V518" s="51"/>
      <c r="W518" s="51"/>
      <c r="X518" s="51"/>
      <c r="Y518" s="51"/>
      <c r="Z518" s="51"/>
      <c r="AA518" s="51"/>
      <c r="AB518" s="51"/>
      <c r="AC518" s="51"/>
      <c r="AD518" s="51"/>
      <c r="AE518" s="51"/>
      <c r="AF518" s="51"/>
      <c r="AG518" s="51"/>
      <c r="AH518" s="51"/>
      <c r="AI518" s="51"/>
      <c r="AJ518" s="51"/>
      <c r="AK518" s="51"/>
      <c r="AL518" s="51"/>
      <c r="AM518" s="51"/>
    </row>
    <row r="519" spans="1:39" x14ac:dyDescent="0.25">
      <c r="A519" s="44">
        <f t="shared" si="351"/>
        <v>87.1</v>
      </c>
      <c r="B519" s="68" t="str">
        <f t="shared" ref="B519" si="355">B518</f>
        <v>Poste 076</v>
      </c>
      <c r="C519" s="19" t="s">
        <v>0</v>
      </c>
      <c r="D519" s="19"/>
      <c r="E519" s="19"/>
      <c r="F519" s="20" t="s">
        <v>1</v>
      </c>
      <c r="G519" s="21" t="s">
        <v>2</v>
      </c>
      <c r="H519" s="57"/>
      <c r="I519" s="51"/>
      <c r="J519" s="51"/>
      <c r="K519" s="54">
        <v>87.1</v>
      </c>
      <c r="L519" s="86"/>
      <c r="M519" s="86"/>
      <c r="N519" s="51"/>
      <c r="O519" s="51"/>
      <c r="P519" s="51"/>
      <c r="Q519" s="51"/>
      <c r="R519" s="51"/>
      <c r="S519" s="51"/>
      <c r="T519" s="51"/>
      <c r="U519" s="51"/>
      <c r="V519" s="51"/>
      <c r="W519" s="51"/>
      <c r="X519" s="51"/>
      <c r="Y519" s="51"/>
      <c r="Z519" s="51"/>
      <c r="AA519" s="51"/>
      <c r="AB519" s="51"/>
      <c r="AC519" s="51"/>
      <c r="AD519" s="51"/>
      <c r="AE519" s="51"/>
      <c r="AF519" s="51"/>
      <c r="AG519" s="51"/>
      <c r="AH519" s="51"/>
      <c r="AI519" s="51"/>
      <c r="AJ519" s="51"/>
      <c r="AK519" s="51"/>
      <c r="AL519" s="51"/>
      <c r="AM519" s="51"/>
    </row>
    <row r="520" spans="1:39" x14ac:dyDescent="0.25">
      <c r="A520" s="44">
        <f t="shared" si="351"/>
        <v>87.2</v>
      </c>
      <c r="B520" s="68" t="str">
        <f t="shared" si="311"/>
        <v>Poste 076</v>
      </c>
      <c r="C520" s="22" t="s">
        <v>131</v>
      </c>
      <c r="D520" s="23"/>
      <c r="E520" s="23"/>
      <c r="F520" s="18"/>
      <c r="G520" s="24" t="e">
        <f>VLOOKUP(F520,Exposition,2,FALSE)</f>
        <v>#N/A</v>
      </c>
      <c r="H520" s="57"/>
      <c r="I520" s="51"/>
      <c r="J520" s="51"/>
      <c r="K520" s="54">
        <v>87.199999999999989</v>
      </c>
      <c r="L520" s="86"/>
      <c r="M520" s="86"/>
      <c r="N520" s="51"/>
      <c r="O520" s="51"/>
      <c r="P520" s="51"/>
      <c r="Q520" s="51"/>
      <c r="R520" s="51"/>
      <c r="S520" s="51"/>
      <c r="T520" s="51"/>
      <c r="U520" s="51"/>
      <c r="V520" s="51"/>
      <c r="W520" s="51"/>
      <c r="X520" s="51"/>
      <c r="Y520" s="51"/>
      <c r="Z520" s="51"/>
      <c r="AA520" s="51"/>
      <c r="AB520" s="51"/>
      <c r="AC520" s="51"/>
      <c r="AD520" s="51"/>
      <c r="AE520" s="51"/>
      <c r="AF520" s="51"/>
      <c r="AG520" s="51"/>
      <c r="AH520" s="51"/>
      <c r="AI520" s="51"/>
      <c r="AJ520" s="51"/>
      <c r="AK520" s="51"/>
      <c r="AL520" s="51"/>
      <c r="AM520" s="51"/>
    </row>
    <row r="521" spans="1:39" x14ac:dyDescent="0.25">
      <c r="A521" s="44">
        <f t="shared" si="351"/>
        <v>87.3</v>
      </c>
      <c r="B521" s="68" t="str">
        <f t="shared" ref="B521:B583" si="356">B520</f>
        <v>Poste 076</v>
      </c>
      <c r="C521" s="22" t="s">
        <v>132</v>
      </c>
      <c r="D521" s="23"/>
      <c r="E521" s="23"/>
      <c r="F521" s="18"/>
      <c r="G521" s="24" t="e">
        <f>VLOOKUP(F521,Complexité,2,FALSE)</f>
        <v>#N/A</v>
      </c>
      <c r="H521" s="50"/>
      <c r="I521" s="51"/>
      <c r="J521" s="51"/>
      <c r="K521" s="54">
        <v>87.299999999999983</v>
      </c>
      <c r="L521" s="86"/>
      <c r="M521" s="86"/>
      <c r="N521" s="51"/>
      <c r="O521" s="51"/>
      <c r="P521" s="51"/>
      <c r="Q521" s="51"/>
      <c r="R521" s="51"/>
      <c r="S521" s="51"/>
      <c r="T521" s="51"/>
      <c r="U521" s="51"/>
      <c r="V521" s="51"/>
      <c r="W521" s="51"/>
      <c r="X521" s="51"/>
      <c r="Y521" s="51"/>
      <c r="Z521" s="51"/>
      <c r="AA521" s="51"/>
      <c r="AB521" s="51"/>
      <c r="AC521" s="51"/>
      <c r="AD521" s="51"/>
      <c r="AE521" s="51"/>
      <c r="AF521" s="51"/>
      <c r="AG521" s="51"/>
      <c r="AH521" s="51"/>
      <c r="AI521" s="51"/>
      <c r="AJ521" s="51"/>
      <c r="AK521" s="51"/>
      <c r="AL521" s="51"/>
      <c r="AM521" s="51"/>
    </row>
    <row r="522" spans="1:39" x14ac:dyDescent="0.3">
      <c r="A522" s="44">
        <f t="shared" si="351"/>
        <v>87.4</v>
      </c>
      <c r="B522" s="68" t="str">
        <f t="shared" si="356"/>
        <v>Poste 076</v>
      </c>
      <c r="C522" s="34"/>
      <c r="D522" s="26"/>
      <c r="E522" s="26"/>
      <c r="F522" s="26"/>
      <c r="G522" s="27" t="e">
        <f t="shared" ref="G522" si="357">SUM(G520:G521)</f>
        <v>#N/A</v>
      </c>
      <c r="H522" s="50"/>
      <c r="I522" s="51"/>
      <c r="J522" s="51"/>
      <c r="K522" s="54">
        <v>87.399999999999977</v>
      </c>
      <c r="L522" s="86"/>
      <c r="M522" s="86"/>
      <c r="N522" s="51"/>
      <c r="O522" s="51"/>
      <c r="P522" s="51"/>
      <c r="Q522" s="51"/>
      <c r="R522" s="51"/>
      <c r="S522" s="51"/>
      <c r="T522" s="51"/>
      <c r="U522" s="51"/>
      <c r="V522" s="51"/>
      <c r="W522" s="51"/>
      <c r="X522" s="51"/>
      <c r="Y522" s="51"/>
      <c r="Z522" s="51"/>
      <c r="AA522" s="51"/>
      <c r="AB522" s="51"/>
      <c r="AC522" s="51"/>
      <c r="AD522" s="51"/>
      <c r="AE522" s="51"/>
      <c r="AF522" s="51"/>
      <c r="AG522" s="51"/>
      <c r="AH522" s="51"/>
      <c r="AI522" s="51"/>
      <c r="AJ522" s="51"/>
      <c r="AK522" s="51"/>
      <c r="AL522" s="51"/>
      <c r="AM522" s="51"/>
    </row>
    <row r="523" spans="1:39" x14ac:dyDescent="0.3">
      <c r="A523" s="44">
        <f t="shared" si="351"/>
        <v>87.5</v>
      </c>
      <c r="B523" s="68" t="str">
        <f t="shared" si="356"/>
        <v>Poste 076</v>
      </c>
      <c r="C523" s="34"/>
      <c r="D523" s="26"/>
      <c r="E523" s="26"/>
      <c r="F523" s="26"/>
      <c r="G523" s="26"/>
      <c r="H523" s="50"/>
      <c r="I523" s="51"/>
      <c r="J523" s="51"/>
      <c r="K523" s="54">
        <v>87.499999999999972</v>
      </c>
      <c r="L523" s="86"/>
      <c r="M523" s="86"/>
      <c r="N523" s="51"/>
      <c r="O523" s="51"/>
      <c r="P523" s="51"/>
      <c r="Q523" s="51"/>
      <c r="R523" s="51"/>
      <c r="S523" s="51"/>
      <c r="T523" s="51"/>
      <c r="U523" s="51"/>
      <c r="V523" s="51"/>
      <c r="W523" s="51"/>
      <c r="X523" s="51"/>
      <c r="Y523" s="51"/>
      <c r="Z523" s="51"/>
      <c r="AA523" s="51"/>
      <c r="AB523" s="51"/>
      <c r="AC523" s="51"/>
      <c r="AD523" s="51"/>
      <c r="AE523" s="51"/>
      <c r="AF523" s="51"/>
      <c r="AG523" s="51"/>
      <c r="AH523" s="51"/>
      <c r="AI523" s="51"/>
      <c r="AJ523" s="51"/>
      <c r="AK523" s="51"/>
      <c r="AL523" s="51"/>
      <c r="AM523" s="51"/>
    </row>
    <row r="524" spans="1:39" ht="23.25" x14ac:dyDescent="0.25">
      <c r="A524" s="44">
        <f t="shared" si="351"/>
        <v>88</v>
      </c>
      <c r="B524" s="68" t="str">
        <f t="shared" ref="B524" si="358">C524</f>
        <v>Poste 077</v>
      </c>
      <c r="C524" s="35" t="str">
        <f>VLOOKUP(A524,Source!$A:$B,2,FALSE)</f>
        <v>Poste 077</v>
      </c>
      <c r="D524" s="31"/>
      <c r="E524" s="31"/>
      <c r="F524" s="31"/>
      <c r="G524" s="31"/>
      <c r="H524" s="54" t="e">
        <f t="shared" ref="H524" si="359">SUM(G526:G527)</f>
        <v>#N/A</v>
      </c>
      <c r="I524" s="51"/>
      <c r="J524" s="51"/>
      <c r="K524" s="54">
        <v>88</v>
      </c>
      <c r="L524" s="86"/>
      <c r="M524" s="86"/>
      <c r="N524" s="51"/>
      <c r="O524" s="51"/>
      <c r="P524" s="51"/>
      <c r="Q524" s="51"/>
      <c r="R524" s="51"/>
      <c r="S524" s="51"/>
      <c r="T524" s="51"/>
      <c r="U524" s="51"/>
      <c r="V524" s="51"/>
      <c r="W524" s="51"/>
      <c r="X524" s="51"/>
      <c r="Y524" s="51"/>
      <c r="Z524" s="51"/>
      <c r="AA524" s="51"/>
      <c r="AB524" s="51"/>
      <c r="AC524" s="51"/>
      <c r="AD524" s="51"/>
      <c r="AE524" s="51"/>
      <c r="AF524" s="51"/>
      <c r="AG524" s="51"/>
      <c r="AH524" s="51"/>
      <c r="AI524" s="51"/>
      <c r="AJ524" s="51"/>
      <c r="AK524" s="51"/>
      <c r="AL524" s="51"/>
      <c r="AM524" s="51"/>
    </row>
    <row r="525" spans="1:39" x14ac:dyDescent="0.25">
      <c r="A525" s="44">
        <f t="shared" si="351"/>
        <v>88.1</v>
      </c>
      <c r="B525" s="68" t="str">
        <f t="shared" ref="B525" si="360">B524</f>
        <v>Poste 077</v>
      </c>
      <c r="C525" s="19" t="s">
        <v>0</v>
      </c>
      <c r="D525" s="19"/>
      <c r="E525" s="19"/>
      <c r="F525" s="20" t="s">
        <v>1</v>
      </c>
      <c r="G525" s="21" t="s">
        <v>2</v>
      </c>
      <c r="H525" s="47"/>
      <c r="I525" s="51"/>
      <c r="J525" s="51"/>
      <c r="K525" s="54">
        <v>88.1</v>
      </c>
      <c r="L525" s="86"/>
      <c r="M525" s="86"/>
      <c r="N525" s="51"/>
      <c r="O525" s="51"/>
      <c r="P525" s="51"/>
      <c r="Q525" s="51"/>
      <c r="R525" s="51"/>
      <c r="S525" s="51"/>
      <c r="T525" s="51"/>
      <c r="U525" s="51"/>
      <c r="V525" s="51"/>
      <c r="W525" s="51"/>
      <c r="X525" s="51"/>
      <c r="Y525" s="51"/>
      <c r="Z525" s="51"/>
      <c r="AA525" s="51"/>
      <c r="AB525" s="51"/>
      <c r="AC525" s="51"/>
      <c r="AD525" s="51"/>
      <c r="AE525" s="51"/>
      <c r="AF525" s="51"/>
      <c r="AG525" s="51"/>
      <c r="AH525" s="51"/>
      <c r="AI525" s="51"/>
      <c r="AJ525" s="51"/>
      <c r="AK525" s="51"/>
      <c r="AL525" s="51"/>
      <c r="AM525" s="51"/>
    </row>
    <row r="526" spans="1:39" x14ac:dyDescent="0.25">
      <c r="A526" s="44">
        <f t="shared" si="351"/>
        <v>88.2</v>
      </c>
      <c r="B526" s="68" t="str">
        <f t="shared" si="356"/>
        <v>Poste 077</v>
      </c>
      <c r="C526" s="22" t="s">
        <v>131</v>
      </c>
      <c r="D526" s="23"/>
      <c r="E526" s="23"/>
      <c r="F526" s="18"/>
      <c r="G526" s="24" t="e">
        <f>VLOOKUP(F526,Exposition,2,FALSE)</f>
        <v>#N/A</v>
      </c>
      <c r="H526" s="45"/>
      <c r="I526" s="51"/>
      <c r="J526" s="51"/>
      <c r="K526" s="54">
        <v>88.199999999999989</v>
      </c>
      <c r="L526" s="86"/>
      <c r="M526" s="86"/>
      <c r="N526" s="51"/>
      <c r="O526" s="51"/>
      <c r="P526" s="51"/>
      <c r="Q526" s="51"/>
      <c r="R526" s="51"/>
      <c r="S526" s="51"/>
      <c r="T526" s="51"/>
      <c r="U526" s="51"/>
      <c r="V526" s="51"/>
      <c r="W526" s="51"/>
      <c r="X526" s="51"/>
      <c r="Y526" s="51"/>
      <c r="Z526" s="51"/>
      <c r="AA526" s="51"/>
      <c r="AB526" s="51"/>
      <c r="AC526" s="51"/>
      <c r="AD526" s="51"/>
      <c r="AE526" s="51"/>
      <c r="AF526" s="51"/>
      <c r="AG526" s="51"/>
      <c r="AH526" s="51"/>
      <c r="AI526" s="51"/>
      <c r="AJ526" s="51"/>
      <c r="AK526" s="51"/>
      <c r="AL526" s="51"/>
      <c r="AM526" s="51"/>
    </row>
    <row r="527" spans="1:39" x14ac:dyDescent="0.25">
      <c r="A527" s="44">
        <f t="shared" si="351"/>
        <v>88.3</v>
      </c>
      <c r="B527" s="68" t="str">
        <f t="shared" si="356"/>
        <v>Poste 077</v>
      </c>
      <c r="C527" s="22" t="s">
        <v>132</v>
      </c>
      <c r="D527" s="23"/>
      <c r="E527" s="23"/>
      <c r="F527" s="18"/>
      <c r="G527" s="24" t="e">
        <f>VLOOKUP(F527,Complexité,2,FALSE)</f>
        <v>#N/A</v>
      </c>
      <c r="H527" s="45"/>
      <c r="I527" s="51"/>
      <c r="J527" s="51"/>
      <c r="K527" s="54">
        <v>88.299999999999983</v>
      </c>
      <c r="L527" s="86"/>
      <c r="M527" s="86"/>
      <c r="N527" s="51"/>
      <c r="O527" s="51"/>
      <c r="P527" s="51"/>
      <c r="Q527" s="51"/>
      <c r="R527" s="51"/>
      <c r="S527" s="51"/>
      <c r="T527" s="51"/>
      <c r="U527" s="51"/>
      <c r="V527" s="51"/>
      <c r="W527" s="51"/>
      <c r="X527" s="51"/>
      <c r="Y527" s="51"/>
      <c r="Z527" s="51"/>
      <c r="AA527" s="51"/>
      <c r="AB527" s="51"/>
      <c r="AC527" s="51"/>
      <c r="AD527" s="51"/>
      <c r="AE527" s="51"/>
      <c r="AF527" s="51"/>
      <c r="AG527" s="51"/>
      <c r="AH527" s="51"/>
      <c r="AI527" s="51"/>
      <c r="AJ527" s="51"/>
      <c r="AK527" s="51"/>
      <c r="AL527" s="51"/>
      <c r="AM527" s="51"/>
    </row>
    <row r="528" spans="1:39" x14ac:dyDescent="0.3">
      <c r="A528" s="44">
        <f t="shared" si="351"/>
        <v>88.4</v>
      </c>
      <c r="B528" s="68" t="str">
        <f t="shared" si="356"/>
        <v>Poste 077</v>
      </c>
      <c r="C528" s="34"/>
      <c r="D528" s="26"/>
      <c r="E528" s="26"/>
      <c r="F528" s="26"/>
      <c r="G528" s="27" t="e">
        <f t="shared" ref="G528" si="361">SUM(G526:G527)</f>
        <v>#N/A</v>
      </c>
      <c r="H528" s="57"/>
      <c r="I528" s="51"/>
      <c r="J528" s="51"/>
      <c r="K528" s="54">
        <v>88.399999999999977</v>
      </c>
      <c r="L528" s="86"/>
      <c r="M528" s="86"/>
      <c r="N528" s="51"/>
      <c r="O528" s="51"/>
      <c r="P528" s="51"/>
      <c r="Q528" s="51"/>
      <c r="R528" s="51"/>
      <c r="S528" s="51"/>
      <c r="T528" s="51"/>
      <c r="U528" s="51"/>
      <c r="V528" s="51"/>
      <c r="W528" s="51"/>
      <c r="X528" s="51"/>
      <c r="Y528" s="51"/>
      <c r="Z528" s="51"/>
      <c r="AA528" s="51"/>
      <c r="AB528" s="51"/>
      <c r="AC528" s="51"/>
      <c r="AD528" s="51"/>
      <c r="AE528" s="51"/>
      <c r="AF528" s="51"/>
      <c r="AG528" s="51"/>
      <c r="AH528" s="51"/>
      <c r="AI528" s="51"/>
      <c r="AJ528" s="51"/>
      <c r="AK528" s="51"/>
      <c r="AL528" s="51"/>
      <c r="AM528" s="51"/>
    </row>
    <row r="529" spans="1:39" x14ac:dyDescent="0.3">
      <c r="A529" s="44">
        <f t="shared" si="351"/>
        <v>88.5</v>
      </c>
      <c r="B529" s="68" t="str">
        <f t="shared" si="356"/>
        <v>Poste 077</v>
      </c>
      <c r="C529" s="34"/>
      <c r="D529" s="26"/>
      <c r="E529" s="26"/>
      <c r="F529" s="26"/>
      <c r="G529" s="26"/>
      <c r="H529" s="57"/>
      <c r="I529" s="51"/>
      <c r="J529" s="51"/>
      <c r="K529" s="54">
        <v>88.499999999999972</v>
      </c>
      <c r="L529" s="86"/>
      <c r="M529" s="86"/>
      <c r="N529" s="51"/>
      <c r="O529" s="51"/>
      <c r="P529" s="51"/>
      <c r="Q529" s="51"/>
      <c r="R529" s="51"/>
      <c r="S529" s="51"/>
      <c r="T529" s="51"/>
      <c r="U529" s="51"/>
      <c r="V529" s="51"/>
      <c r="W529" s="51"/>
      <c r="X529" s="51"/>
      <c r="Y529" s="51"/>
      <c r="Z529" s="51"/>
      <c r="AA529" s="51"/>
      <c r="AB529" s="51"/>
      <c r="AC529" s="51"/>
      <c r="AD529" s="51"/>
      <c r="AE529" s="51"/>
      <c r="AF529" s="51"/>
      <c r="AG529" s="51"/>
      <c r="AH529" s="51"/>
      <c r="AI529" s="51"/>
      <c r="AJ529" s="51"/>
      <c r="AK529" s="51"/>
      <c r="AL529" s="51"/>
      <c r="AM529" s="51"/>
    </row>
    <row r="530" spans="1:39" ht="23.25" x14ac:dyDescent="0.25">
      <c r="A530" s="44">
        <f t="shared" si="351"/>
        <v>89</v>
      </c>
      <c r="B530" s="68" t="str">
        <f t="shared" ref="B530" si="362">C530</f>
        <v>Poste 078</v>
      </c>
      <c r="C530" s="35" t="str">
        <f>VLOOKUP(A530,Source!$A:$B,2,FALSE)</f>
        <v>Poste 078</v>
      </c>
      <c r="D530" s="31"/>
      <c r="E530" s="31"/>
      <c r="F530" s="31"/>
      <c r="G530" s="31"/>
      <c r="H530" s="57" t="e">
        <f t="shared" ref="H530" si="363">SUM(G532:G533)</f>
        <v>#N/A</v>
      </c>
      <c r="I530" s="51"/>
      <c r="J530" s="51"/>
      <c r="K530" s="54">
        <v>89</v>
      </c>
      <c r="L530" s="86"/>
      <c r="M530" s="86"/>
      <c r="N530" s="51"/>
      <c r="O530" s="51"/>
      <c r="P530" s="51"/>
      <c r="Q530" s="51"/>
      <c r="R530" s="51"/>
      <c r="S530" s="51"/>
      <c r="T530" s="51"/>
      <c r="U530" s="51"/>
      <c r="V530" s="51"/>
      <c r="W530" s="51"/>
      <c r="X530" s="51"/>
      <c r="Y530" s="51"/>
      <c r="Z530" s="51"/>
      <c r="AA530" s="51"/>
      <c r="AB530" s="51"/>
      <c r="AC530" s="51"/>
      <c r="AD530" s="51"/>
      <c r="AE530" s="51"/>
      <c r="AF530" s="51"/>
      <c r="AG530" s="51"/>
      <c r="AH530" s="51"/>
      <c r="AI530" s="51"/>
      <c r="AJ530" s="51"/>
      <c r="AK530" s="51"/>
      <c r="AL530" s="51"/>
      <c r="AM530" s="51"/>
    </row>
    <row r="531" spans="1:39" x14ac:dyDescent="0.25">
      <c r="A531" s="44">
        <f t="shared" si="351"/>
        <v>89.1</v>
      </c>
      <c r="B531" s="68" t="str">
        <f t="shared" ref="B531" si="364">B530</f>
        <v>Poste 078</v>
      </c>
      <c r="C531" s="19" t="s">
        <v>0</v>
      </c>
      <c r="D531" s="19"/>
      <c r="E531" s="19"/>
      <c r="F531" s="20" t="s">
        <v>1</v>
      </c>
      <c r="G531" s="21" t="s">
        <v>2</v>
      </c>
      <c r="H531" s="57"/>
      <c r="I531" s="51"/>
      <c r="J531" s="51"/>
      <c r="K531" s="54">
        <v>89.1</v>
      </c>
      <c r="L531" s="86"/>
      <c r="M531" s="86"/>
      <c r="N531" s="51"/>
      <c r="O531" s="51"/>
      <c r="P531" s="51"/>
      <c r="Q531" s="51"/>
      <c r="R531" s="51"/>
      <c r="S531" s="51"/>
      <c r="T531" s="51"/>
      <c r="U531" s="51"/>
      <c r="V531" s="51"/>
      <c r="W531" s="51"/>
      <c r="X531" s="51"/>
      <c r="Y531" s="51"/>
      <c r="Z531" s="51"/>
      <c r="AA531" s="51"/>
      <c r="AB531" s="51"/>
      <c r="AC531" s="51"/>
      <c r="AD531" s="51"/>
      <c r="AE531" s="51"/>
      <c r="AF531" s="51"/>
      <c r="AG531" s="51"/>
      <c r="AH531" s="51"/>
      <c r="AI531" s="51"/>
      <c r="AJ531" s="51"/>
      <c r="AK531" s="51"/>
      <c r="AL531" s="51"/>
      <c r="AM531" s="51"/>
    </row>
    <row r="532" spans="1:39" x14ac:dyDescent="0.25">
      <c r="A532" s="44">
        <f t="shared" si="351"/>
        <v>89.2</v>
      </c>
      <c r="B532" s="68" t="str">
        <f t="shared" si="356"/>
        <v>Poste 078</v>
      </c>
      <c r="C532" s="22" t="s">
        <v>131</v>
      </c>
      <c r="D532" s="23"/>
      <c r="E532" s="23"/>
      <c r="F532" s="18"/>
      <c r="G532" s="24" t="e">
        <f>VLOOKUP(F532,Exposition,2,FALSE)</f>
        <v>#N/A</v>
      </c>
      <c r="H532" s="57"/>
      <c r="I532" s="51"/>
      <c r="J532" s="51"/>
      <c r="K532" s="54">
        <v>89.199999999999989</v>
      </c>
      <c r="L532" s="86"/>
      <c r="M532" s="86"/>
      <c r="N532" s="51"/>
      <c r="O532" s="51"/>
      <c r="P532" s="51"/>
      <c r="Q532" s="51"/>
      <c r="R532" s="51"/>
      <c r="S532" s="51"/>
      <c r="T532" s="51"/>
      <c r="U532" s="51"/>
      <c r="V532" s="51"/>
      <c r="W532" s="51"/>
      <c r="X532" s="51"/>
      <c r="Y532" s="51"/>
      <c r="Z532" s="51"/>
      <c r="AA532" s="51"/>
      <c r="AB532" s="51"/>
      <c r="AC532" s="51"/>
      <c r="AD532" s="51"/>
      <c r="AE532" s="51"/>
      <c r="AF532" s="51"/>
      <c r="AG532" s="51"/>
      <c r="AH532" s="51"/>
      <c r="AI532" s="51"/>
      <c r="AJ532" s="51"/>
      <c r="AK532" s="51"/>
      <c r="AL532" s="51"/>
      <c r="AM532" s="51"/>
    </row>
    <row r="533" spans="1:39" x14ac:dyDescent="0.25">
      <c r="A533" s="44">
        <f t="shared" si="351"/>
        <v>89.3</v>
      </c>
      <c r="B533" s="68" t="str">
        <f t="shared" si="356"/>
        <v>Poste 078</v>
      </c>
      <c r="C533" s="22" t="s">
        <v>132</v>
      </c>
      <c r="D533" s="23"/>
      <c r="E533" s="23"/>
      <c r="F533" s="18"/>
      <c r="G533" s="24" t="e">
        <f>VLOOKUP(F533,Complexité,2,FALSE)</f>
        <v>#N/A</v>
      </c>
      <c r="H533" s="57"/>
      <c r="I533" s="51"/>
      <c r="J533" s="51"/>
      <c r="K533" s="54">
        <v>89.299999999999983</v>
      </c>
      <c r="L533" s="86"/>
      <c r="M533" s="86"/>
      <c r="N533" s="51"/>
      <c r="O533" s="51"/>
      <c r="P533" s="51"/>
      <c r="Q533" s="51"/>
      <c r="R533" s="51"/>
      <c r="S533" s="51"/>
      <c r="T533" s="51"/>
      <c r="U533" s="51"/>
      <c r="V533" s="51"/>
      <c r="W533" s="51"/>
      <c r="X533" s="51"/>
      <c r="Y533" s="51"/>
      <c r="Z533" s="51"/>
      <c r="AA533" s="51"/>
      <c r="AB533" s="51"/>
      <c r="AC533" s="51"/>
      <c r="AD533" s="51"/>
      <c r="AE533" s="51"/>
      <c r="AF533" s="51"/>
      <c r="AG533" s="51"/>
      <c r="AH533" s="51"/>
      <c r="AI533" s="51"/>
      <c r="AJ533" s="51"/>
      <c r="AK533" s="51"/>
      <c r="AL533" s="51"/>
      <c r="AM533" s="51"/>
    </row>
    <row r="534" spans="1:39" x14ac:dyDescent="0.3">
      <c r="A534" s="44">
        <f t="shared" si="351"/>
        <v>89.4</v>
      </c>
      <c r="B534" s="68" t="str">
        <f t="shared" si="356"/>
        <v>Poste 078</v>
      </c>
      <c r="C534" s="34"/>
      <c r="D534" s="26"/>
      <c r="E534" s="26"/>
      <c r="F534" s="26"/>
      <c r="G534" s="27" t="e">
        <f t="shared" ref="G534" si="365">SUM(G532:G533)</f>
        <v>#N/A</v>
      </c>
      <c r="H534" s="57"/>
      <c r="I534" s="51"/>
      <c r="J534" s="51"/>
      <c r="K534" s="54">
        <v>89.399999999999977</v>
      </c>
      <c r="L534" s="86"/>
      <c r="M534" s="86"/>
      <c r="N534" s="51"/>
      <c r="O534" s="51"/>
      <c r="P534" s="51"/>
      <c r="Q534" s="51"/>
      <c r="R534" s="51"/>
      <c r="S534" s="51"/>
      <c r="T534" s="51"/>
      <c r="U534" s="51"/>
      <c r="V534" s="51"/>
      <c r="W534" s="51"/>
      <c r="X534" s="51"/>
      <c r="Y534" s="51"/>
      <c r="Z534" s="51"/>
      <c r="AA534" s="51"/>
      <c r="AB534" s="51"/>
      <c r="AC534" s="51"/>
      <c r="AD534" s="51"/>
      <c r="AE534" s="51"/>
      <c r="AF534" s="51"/>
      <c r="AG534" s="51"/>
      <c r="AH534" s="51"/>
      <c r="AI534" s="51"/>
      <c r="AJ534" s="51"/>
      <c r="AK534" s="51"/>
      <c r="AL534" s="51"/>
      <c r="AM534" s="51"/>
    </row>
    <row r="535" spans="1:39" x14ac:dyDescent="0.3">
      <c r="A535" s="44">
        <f t="shared" si="351"/>
        <v>89.5</v>
      </c>
      <c r="B535" s="68" t="str">
        <f t="shared" si="356"/>
        <v>Poste 078</v>
      </c>
      <c r="C535" s="34"/>
      <c r="D535" s="26"/>
      <c r="E535" s="26"/>
      <c r="F535" s="26"/>
      <c r="G535" s="26"/>
      <c r="H535" s="57"/>
      <c r="I535" s="51"/>
      <c r="J535" s="51"/>
      <c r="K535" s="54">
        <v>89.499999999999972</v>
      </c>
      <c r="L535" s="86"/>
      <c r="M535" s="86"/>
      <c r="N535" s="51"/>
      <c r="O535" s="51"/>
      <c r="P535" s="51"/>
      <c r="Q535" s="51"/>
      <c r="R535" s="51"/>
      <c r="S535" s="51"/>
      <c r="T535" s="51"/>
      <c r="U535" s="51"/>
      <c r="V535" s="51"/>
      <c r="W535" s="51"/>
      <c r="X535" s="51"/>
      <c r="Y535" s="51"/>
      <c r="Z535" s="51"/>
      <c r="AA535" s="51"/>
      <c r="AB535" s="51"/>
      <c r="AC535" s="51"/>
      <c r="AD535" s="51"/>
      <c r="AE535" s="51"/>
      <c r="AF535" s="51"/>
      <c r="AG535" s="51"/>
      <c r="AH535" s="51"/>
      <c r="AI535" s="51"/>
      <c r="AJ535" s="51"/>
      <c r="AK535" s="51"/>
      <c r="AL535" s="51"/>
      <c r="AM535" s="51"/>
    </row>
    <row r="536" spans="1:39" ht="23.25" x14ac:dyDescent="0.25">
      <c r="A536" s="44">
        <f t="shared" si="351"/>
        <v>90</v>
      </c>
      <c r="B536" s="68" t="str">
        <f t="shared" ref="B536" si="366">C536</f>
        <v>Poste 079</v>
      </c>
      <c r="C536" s="35" t="str">
        <f>VLOOKUP(A536,Source!$A:$B,2,FALSE)</f>
        <v>Poste 079</v>
      </c>
      <c r="D536" s="31"/>
      <c r="E536" s="31"/>
      <c r="F536" s="31"/>
      <c r="G536" s="31"/>
      <c r="H536" s="57" t="e">
        <f t="shared" ref="H536" si="367">SUM(G538:G539)</f>
        <v>#N/A</v>
      </c>
      <c r="I536" s="51"/>
      <c r="J536" s="51"/>
      <c r="K536" s="54">
        <v>90</v>
      </c>
      <c r="L536" s="86"/>
      <c r="M536" s="86"/>
      <c r="N536" s="51"/>
      <c r="O536" s="51"/>
      <c r="P536" s="51"/>
      <c r="Q536" s="51"/>
      <c r="R536" s="51"/>
      <c r="S536" s="51"/>
      <c r="T536" s="51"/>
      <c r="U536" s="51"/>
      <c r="V536" s="51"/>
      <c r="W536" s="51"/>
      <c r="X536" s="51"/>
      <c r="Y536" s="51"/>
      <c r="Z536" s="51"/>
      <c r="AA536" s="51"/>
      <c r="AB536" s="51"/>
      <c r="AC536" s="51"/>
      <c r="AD536" s="51"/>
      <c r="AE536" s="51"/>
      <c r="AF536" s="51"/>
      <c r="AG536" s="51"/>
      <c r="AH536" s="51"/>
      <c r="AI536" s="51"/>
      <c r="AJ536" s="51"/>
      <c r="AK536" s="51"/>
      <c r="AL536" s="51"/>
      <c r="AM536" s="51"/>
    </row>
    <row r="537" spans="1:39" x14ac:dyDescent="0.25">
      <c r="A537" s="44">
        <f t="shared" si="351"/>
        <v>90.1</v>
      </c>
      <c r="B537" s="68" t="str">
        <f t="shared" ref="B537" si="368">B536</f>
        <v>Poste 079</v>
      </c>
      <c r="C537" s="19" t="s">
        <v>0</v>
      </c>
      <c r="D537" s="19"/>
      <c r="E537" s="19"/>
      <c r="F537" s="20" t="s">
        <v>1</v>
      </c>
      <c r="G537" s="21" t="s">
        <v>2</v>
      </c>
      <c r="H537" s="57"/>
      <c r="I537" s="51"/>
      <c r="J537" s="51"/>
      <c r="K537" s="54">
        <v>90.1</v>
      </c>
      <c r="L537" s="86"/>
      <c r="M537" s="86"/>
      <c r="N537" s="51"/>
      <c r="O537" s="51"/>
      <c r="P537" s="51"/>
      <c r="Q537" s="51"/>
      <c r="R537" s="51"/>
      <c r="S537" s="51"/>
      <c r="T537" s="51"/>
      <c r="U537" s="51"/>
      <c r="V537" s="51"/>
      <c r="W537" s="51"/>
      <c r="X537" s="51"/>
      <c r="Y537" s="51"/>
      <c r="Z537" s="51"/>
      <c r="AA537" s="51"/>
      <c r="AB537" s="51"/>
      <c r="AC537" s="51"/>
      <c r="AD537" s="51"/>
      <c r="AE537" s="51"/>
      <c r="AF537" s="51"/>
      <c r="AG537" s="51"/>
      <c r="AH537" s="51"/>
      <c r="AI537" s="51"/>
      <c r="AJ537" s="51"/>
      <c r="AK537" s="51"/>
      <c r="AL537" s="51"/>
      <c r="AM537" s="51"/>
    </row>
    <row r="538" spans="1:39" x14ac:dyDescent="0.25">
      <c r="A538" s="44">
        <f t="shared" si="351"/>
        <v>90.2</v>
      </c>
      <c r="B538" s="68" t="str">
        <f t="shared" si="356"/>
        <v>Poste 079</v>
      </c>
      <c r="C538" s="22" t="s">
        <v>131</v>
      </c>
      <c r="D538" s="23"/>
      <c r="E538" s="23"/>
      <c r="F538" s="18"/>
      <c r="G538" s="24" t="e">
        <f>VLOOKUP(F538,Exposition,2,FALSE)</f>
        <v>#N/A</v>
      </c>
      <c r="H538" s="57"/>
      <c r="I538" s="51"/>
      <c r="J538" s="51"/>
      <c r="K538" s="54">
        <v>90.199999999999989</v>
      </c>
      <c r="L538" s="86"/>
      <c r="M538" s="86"/>
      <c r="N538" s="51"/>
      <c r="O538" s="51"/>
      <c r="P538" s="51"/>
      <c r="Q538" s="51"/>
      <c r="R538" s="51"/>
      <c r="S538" s="51"/>
      <c r="T538" s="51"/>
      <c r="U538" s="51"/>
      <c r="V538" s="51"/>
      <c r="W538" s="51"/>
      <c r="X538" s="51"/>
      <c r="Y538" s="51"/>
      <c r="Z538" s="51"/>
      <c r="AA538" s="51"/>
      <c r="AB538" s="51"/>
      <c r="AC538" s="51"/>
      <c r="AD538" s="51"/>
      <c r="AE538" s="51"/>
      <c r="AF538" s="51"/>
      <c r="AG538" s="51"/>
      <c r="AH538" s="51"/>
      <c r="AI538" s="51"/>
      <c r="AJ538" s="51"/>
      <c r="AK538" s="51"/>
      <c r="AL538" s="51"/>
      <c r="AM538" s="51"/>
    </row>
    <row r="539" spans="1:39" x14ac:dyDescent="0.25">
      <c r="A539" s="44">
        <f t="shared" si="351"/>
        <v>90.3</v>
      </c>
      <c r="B539" s="68" t="str">
        <f t="shared" si="356"/>
        <v>Poste 079</v>
      </c>
      <c r="C539" s="22" t="s">
        <v>132</v>
      </c>
      <c r="D539" s="23"/>
      <c r="E539" s="23"/>
      <c r="F539" s="18"/>
      <c r="G539" s="24" t="e">
        <f>VLOOKUP(F539,Complexité,2,FALSE)</f>
        <v>#N/A</v>
      </c>
      <c r="H539" s="50"/>
      <c r="I539" s="51"/>
      <c r="J539" s="51"/>
      <c r="K539" s="54">
        <v>90.299999999999983</v>
      </c>
      <c r="L539" s="86"/>
      <c r="M539" s="86"/>
      <c r="N539" s="51"/>
      <c r="O539" s="51"/>
      <c r="P539" s="51"/>
      <c r="Q539" s="51"/>
      <c r="R539" s="51"/>
      <c r="S539" s="51"/>
      <c r="T539" s="51"/>
      <c r="U539" s="51"/>
      <c r="V539" s="51"/>
      <c r="W539" s="51"/>
      <c r="X539" s="51"/>
      <c r="Y539" s="51"/>
      <c r="Z539" s="51"/>
      <c r="AA539" s="51"/>
      <c r="AB539" s="51"/>
      <c r="AC539" s="51"/>
      <c r="AD539" s="51"/>
      <c r="AE539" s="51"/>
      <c r="AF539" s="51"/>
      <c r="AG539" s="51"/>
      <c r="AH539" s="51"/>
      <c r="AI539" s="51"/>
      <c r="AJ539" s="51"/>
      <c r="AK539" s="51"/>
      <c r="AL539" s="51"/>
      <c r="AM539" s="51"/>
    </row>
    <row r="540" spans="1:39" x14ac:dyDescent="0.3">
      <c r="A540" s="44">
        <f t="shared" si="351"/>
        <v>90.4</v>
      </c>
      <c r="B540" s="68" t="str">
        <f t="shared" si="356"/>
        <v>Poste 079</v>
      </c>
      <c r="C540" s="34"/>
      <c r="D540" s="26"/>
      <c r="E540" s="26"/>
      <c r="F540" s="26"/>
      <c r="G540" s="27" t="e">
        <f t="shared" ref="G540" si="369">SUM(G538:G539)</f>
        <v>#N/A</v>
      </c>
      <c r="H540" s="50"/>
      <c r="I540" s="51"/>
      <c r="J540" s="51"/>
      <c r="K540" s="54">
        <v>90.399999999999977</v>
      </c>
      <c r="L540" s="86"/>
      <c r="M540" s="86"/>
      <c r="N540" s="51"/>
      <c r="O540" s="51"/>
      <c r="P540" s="51"/>
      <c r="Q540" s="51"/>
      <c r="R540" s="51"/>
      <c r="S540" s="51"/>
      <c r="T540" s="51"/>
      <c r="U540" s="51"/>
      <c r="V540" s="51"/>
      <c r="W540" s="51"/>
      <c r="X540" s="51"/>
      <c r="Y540" s="51"/>
      <c r="Z540" s="51"/>
      <c r="AA540" s="51"/>
      <c r="AB540" s="51"/>
      <c r="AC540" s="51"/>
      <c r="AD540" s="51"/>
      <c r="AE540" s="51"/>
      <c r="AF540" s="51"/>
      <c r="AG540" s="51"/>
      <c r="AH540" s="51"/>
      <c r="AI540" s="51"/>
      <c r="AJ540" s="51"/>
      <c r="AK540" s="51"/>
      <c r="AL540" s="51"/>
      <c r="AM540" s="51"/>
    </row>
    <row r="541" spans="1:39" x14ac:dyDescent="0.3">
      <c r="A541" s="44">
        <f t="shared" si="351"/>
        <v>90.5</v>
      </c>
      <c r="B541" s="68" t="str">
        <f t="shared" si="356"/>
        <v>Poste 079</v>
      </c>
      <c r="C541" s="34"/>
      <c r="D541" s="26"/>
      <c r="E541" s="26"/>
      <c r="F541" s="26"/>
      <c r="G541" s="26"/>
      <c r="H541" s="50"/>
      <c r="I541" s="51"/>
      <c r="J541" s="51"/>
      <c r="K541" s="54">
        <v>90.499999999999972</v>
      </c>
      <c r="L541" s="86"/>
      <c r="M541" s="86"/>
      <c r="N541" s="51"/>
      <c r="O541" s="51"/>
      <c r="P541" s="51"/>
      <c r="Q541" s="51"/>
      <c r="R541" s="51"/>
      <c r="S541" s="51"/>
      <c r="T541" s="51"/>
      <c r="U541" s="51"/>
      <c r="V541" s="51"/>
      <c r="W541" s="51"/>
      <c r="X541" s="51"/>
      <c r="Y541" s="51"/>
      <c r="Z541" s="51"/>
      <c r="AA541" s="51"/>
      <c r="AB541" s="51"/>
      <c r="AC541" s="51"/>
      <c r="AD541" s="51"/>
      <c r="AE541" s="51"/>
      <c r="AF541" s="51"/>
      <c r="AG541" s="51"/>
      <c r="AH541" s="51"/>
      <c r="AI541" s="51"/>
      <c r="AJ541" s="51"/>
      <c r="AK541" s="51"/>
      <c r="AL541" s="51"/>
      <c r="AM541" s="51"/>
    </row>
    <row r="542" spans="1:39" ht="23.25" x14ac:dyDescent="0.25">
      <c r="A542" s="44">
        <f t="shared" si="351"/>
        <v>91</v>
      </c>
      <c r="B542" s="68" t="str">
        <f t="shared" ref="B542" si="370">C542</f>
        <v>Poste 080</v>
      </c>
      <c r="C542" s="35" t="str">
        <f>VLOOKUP(A542,Source!$A:$B,2,FALSE)</f>
        <v>Poste 080</v>
      </c>
      <c r="D542" s="31"/>
      <c r="E542" s="31"/>
      <c r="F542" s="31"/>
      <c r="G542" s="31"/>
      <c r="H542" s="54" t="e">
        <f t="shared" ref="H542" si="371">SUM(G544:G545)</f>
        <v>#N/A</v>
      </c>
      <c r="I542" s="51"/>
      <c r="J542" s="51"/>
      <c r="K542" s="54">
        <v>91</v>
      </c>
      <c r="L542" s="86"/>
      <c r="M542" s="86"/>
      <c r="N542" s="51"/>
      <c r="O542" s="51"/>
      <c r="P542" s="51"/>
      <c r="Q542" s="51"/>
      <c r="R542" s="51"/>
      <c r="S542" s="51"/>
      <c r="T542" s="51"/>
      <c r="U542" s="51"/>
      <c r="V542" s="51"/>
      <c r="W542" s="51"/>
      <c r="X542" s="51"/>
      <c r="Y542" s="51"/>
      <c r="Z542" s="51"/>
      <c r="AA542" s="51"/>
      <c r="AB542" s="51"/>
      <c r="AC542" s="51"/>
      <c r="AD542" s="51"/>
      <c r="AE542" s="51"/>
      <c r="AF542" s="51"/>
      <c r="AG542" s="51"/>
      <c r="AH542" s="51"/>
      <c r="AI542" s="51"/>
      <c r="AJ542" s="51"/>
      <c r="AK542" s="51"/>
      <c r="AL542" s="51"/>
      <c r="AM542" s="51"/>
    </row>
    <row r="543" spans="1:39" x14ac:dyDescent="0.25">
      <c r="A543" s="44">
        <f t="shared" si="351"/>
        <v>91.1</v>
      </c>
      <c r="B543" s="68" t="str">
        <f t="shared" ref="B543" si="372">B542</f>
        <v>Poste 080</v>
      </c>
      <c r="C543" s="19" t="s">
        <v>0</v>
      </c>
      <c r="D543" s="19"/>
      <c r="E543" s="19"/>
      <c r="F543" s="20" t="s">
        <v>1</v>
      </c>
      <c r="G543" s="21" t="s">
        <v>2</v>
      </c>
      <c r="H543" s="47"/>
      <c r="I543" s="51"/>
      <c r="J543" s="51"/>
      <c r="K543" s="54">
        <v>91.1</v>
      </c>
      <c r="L543" s="86"/>
      <c r="M543" s="86"/>
      <c r="N543" s="51"/>
      <c r="O543" s="51"/>
      <c r="P543" s="51"/>
      <c r="Q543" s="51"/>
      <c r="R543" s="51"/>
      <c r="S543" s="51"/>
      <c r="T543" s="51"/>
      <c r="U543" s="51"/>
      <c r="V543" s="51"/>
      <c r="W543" s="51"/>
      <c r="X543" s="51"/>
      <c r="Y543" s="51"/>
      <c r="Z543" s="51"/>
      <c r="AA543" s="51"/>
      <c r="AB543" s="51"/>
      <c r="AC543" s="51"/>
      <c r="AD543" s="51"/>
      <c r="AE543" s="51"/>
      <c r="AF543" s="51"/>
      <c r="AG543" s="51"/>
      <c r="AH543" s="51"/>
      <c r="AI543" s="51"/>
      <c r="AJ543" s="51"/>
      <c r="AK543" s="51"/>
      <c r="AL543" s="51"/>
      <c r="AM543" s="51"/>
    </row>
    <row r="544" spans="1:39" x14ac:dyDescent="0.25">
      <c r="A544" s="44">
        <f t="shared" si="351"/>
        <v>91.2</v>
      </c>
      <c r="B544" s="68" t="str">
        <f t="shared" si="356"/>
        <v>Poste 080</v>
      </c>
      <c r="C544" s="22" t="s">
        <v>131</v>
      </c>
      <c r="D544" s="23"/>
      <c r="E544" s="23"/>
      <c r="F544" s="18"/>
      <c r="G544" s="24" t="e">
        <f>VLOOKUP(F544,Exposition,2,FALSE)</f>
        <v>#N/A</v>
      </c>
      <c r="H544" s="45"/>
      <c r="I544" s="51"/>
      <c r="J544" s="51"/>
      <c r="K544" s="54">
        <v>91.199999999999989</v>
      </c>
      <c r="L544" s="86"/>
      <c r="M544" s="86"/>
      <c r="N544" s="51"/>
      <c r="O544" s="51"/>
      <c r="P544" s="51"/>
      <c r="Q544" s="51"/>
      <c r="R544" s="51"/>
      <c r="S544" s="51"/>
      <c r="T544" s="51"/>
      <c r="U544" s="51"/>
      <c r="V544" s="51"/>
      <c r="W544" s="51"/>
      <c r="X544" s="51"/>
      <c r="Y544" s="51"/>
      <c r="Z544" s="51"/>
      <c r="AA544" s="51"/>
      <c r="AB544" s="51"/>
      <c r="AC544" s="51"/>
      <c r="AD544" s="51"/>
      <c r="AE544" s="51"/>
      <c r="AF544" s="51"/>
      <c r="AG544" s="51"/>
      <c r="AH544" s="51"/>
      <c r="AI544" s="51"/>
      <c r="AJ544" s="51"/>
      <c r="AK544" s="51"/>
      <c r="AL544" s="51"/>
      <c r="AM544" s="51"/>
    </row>
    <row r="545" spans="1:39" x14ac:dyDescent="0.25">
      <c r="A545" s="44">
        <f t="shared" si="351"/>
        <v>91.3</v>
      </c>
      <c r="B545" s="68" t="str">
        <f t="shared" si="356"/>
        <v>Poste 080</v>
      </c>
      <c r="C545" s="22" t="s">
        <v>132</v>
      </c>
      <c r="D545" s="23"/>
      <c r="E545" s="23"/>
      <c r="F545" s="18"/>
      <c r="G545" s="24" t="e">
        <f>VLOOKUP(F545,Complexité,2,FALSE)</f>
        <v>#N/A</v>
      </c>
      <c r="H545" s="45"/>
      <c r="I545" s="51"/>
      <c r="J545" s="51"/>
      <c r="K545" s="54">
        <v>91.299999999999983</v>
      </c>
      <c r="L545" s="86"/>
      <c r="M545" s="86"/>
      <c r="N545" s="51"/>
      <c r="O545" s="51"/>
      <c r="P545" s="51"/>
      <c r="Q545" s="51"/>
      <c r="R545" s="51"/>
      <c r="S545" s="51"/>
      <c r="T545" s="51"/>
      <c r="U545" s="51"/>
      <c r="V545" s="51"/>
      <c r="W545" s="51"/>
      <c r="X545" s="51"/>
      <c r="Y545" s="51"/>
      <c r="Z545" s="51"/>
      <c r="AA545" s="51"/>
      <c r="AB545" s="51"/>
      <c r="AC545" s="51"/>
      <c r="AD545" s="51"/>
      <c r="AE545" s="51"/>
      <c r="AF545" s="51"/>
      <c r="AG545" s="51"/>
      <c r="AH545" s="51"/>
      <c r="AI545" s="51"/>
      <c r="AJ545" s="51"/>
      <c r="AK545" s="51"/>
      <c r="AL545" s="51"/>
      <c r="AM545" s="51"/>
    </row>
    <row r="546" spans="1:39" x14ac:dyDescent="0.3">
      <c r="A546" s="44">
        <f t="shared" si="351"/>
        <v>91.4</v>
      </c>
      <c r="B546" s="68" t="str">
        <f t="shared" si="356"/>
        <v>Poste 080</v>
      </c>
      <c r="C546" s="34"/>
      <c r="D546" s="26"/>
      <c r="E546" s="26"/>
      <c r="F546" s="26"/>
      <c r="G546" s="27" t="e">
        <f t="shared" ref="G546" si="373">SUM(G544:G545)</f>
        <v>#N/A</v>
      </c>
      <c r="H546" s="57"/>
      <c r="I546" s="51"/>
      <c r="J546" s="51"/>
      <c r="K546" s="54">
        <v>91.399999999999977</v>
      </c>
      <c r="L546" s="86"/>
      <c r="M546" s="86"/>
      <c r="N546" s="51"/>
      <c r="O546" s="51"/>
      <c r="P546" s="51"/>
      <c r="Q546" s="51"/>
      <c r="R546" s="51"/>
      <c r="S546" s="51"/>
      <c r="T546" s="51"/>
      <c r="U546" s="51"/>
      <c r="V546" s="51"/>
      <c r="W546" s="51"/>
      <c r="X546" s="51"/>
      <c r="Y546" s="51"/>
      <c r="Z546" s="51"/>
      <c r="AA546" s="51"/>
      <c r="AB546" s="51"/>
      <c r="AC546" s="51"/>
      <c r="AD546" s="51"/>
      <c r="AE546" s="51"/>
      <c r="AF546" s="51"/>
      <c r="AG546" s="51"/>
      <c r="AH546" s="51"/>
      <c r="AI546" s="51"/>
      <c r="AJ546" s="51"/>
      <c r="AK546" s="51"/>
      <c r="AL546" s="51"/>
      <c r="AM546" s="51"/>
    </row>
    <row r="547" spans="1:39" x14ac:dyDescent="0.3">
      <c r="A547" s="44">
        <f t="shared" si="351"/>
        <v>91.5</v>
      </c>
      <c r="B547" s="68" t="str">
        <f t="shared" si="356"/>
        <v>Poste 080</v>
      </c>
      <c r="C547" s="34"/>
      <c r="D547" s="26"/>
      <c r="E547" s="26"/>
      <c r="F547" s="26"/>
      <c r="G547" s="26"/>
      <c r="H547" s="57"/>
      <c r="I547" s="51"/>
      <c r="J547" s="51"/>
      <c r="K547" s="54">
        <v>91.499999999999972</v>
      </c>
      <c r="L547" s="86"/>
      <c r="M547" s="86"/>
      <c r="N547" s="51"/>
      <c r="O547" s="51"/>
      <c r="P547" s="51"/>
      <c r="Q547" s="51"/>
      <c r="R547" s="51"/>
      <c r="S547" s="51"/>
      <c r="T547" s="51"/>
      <c r="U547" s="51"/>
      <c r="V547" s="51"/>
      <c r="W547" s="51"/>
      <c r="X547" s="51"/>
      <c r="Y547" s="51"/>
      <c r="Z547" s="51"/>
      <c r="AA547" s="51"/>
      <c r="AB547" s="51"/>
      <c r="AC547" s="51"/>
      <c r="AD547" s="51"/>
      <c r="AE547" s="51"/>
      <c r="AF547" s="51"/>
      <c r="AG547" s="51"/>
      <c r="AH547" s="51"/>
      <c r="AI547" s="51"/>
      <c r="AJ547" s="51"/>
      <c r="AK547" s="51"/>
      <c r="AL547" s="51"/>
      <c r="AM547" s="51"/>
    </row>
    <row r="548" spans="1:39" ht="23.25" x14ac:dyDescent="0.25">
      <c r="A548" s="44">
        <f t="shared" si="351"/>
        <v>92</v>
      </c>
      <c r="B548" s="68" t="str">
        <f t="shared" ref="B548" si="374">C548</f>
        <v>Poste 081</v>
      </c>
      <c r="C548" s="35" t="str">
        <f>VLOOKUP(A548,Source!$A:$B,2,FALSE)</f>
        <v>Poste 081</v>
      </c>
      <c r="D548" s="31"/>
      <c r="E548" s="31"/>
      <c r="F548" s="31"/>
      <c r="G548" s="31"/>
      <c r="H548" s="57" t="e">
        <f t="shared" ref="H548" si="375">SUM(G550:G551)</f>
        <v>#N/A</v>
      </c>
      <c r="I548" s="51"/>
      <c r="J548" s="51"/>
      <c r="K548" s="54">
        <v>92</v>
      </c>
      <c r="L548" s="86"/>
      <c r="M548" s="86"/>
      <c r="N548" s="51"/>
      <c r="O548" s="51"/>
      <c r="P548" s="51"/>
      <c r="Q548" s="51"/>
      <c r="R548" s="51"/>
      <c r="S548" s="51"/>
      <c r="T548" s="51"/>
      <c r="U548" s="51"/>
      <c r="V548" s="51"/>
      <c r="W548" s="51"/>
      <c r="X548" s="51"/>
      <c r="Y548" s="51"/>
      <c r="Z548" s="51"/>
      <c r="AA548" s="51"/>
      <c r="AB548" s="51"/>
      <c r="AC548" s="51"/>
      <c r="AD548" s="51"/>
      <c r="AE548" s="51"/>
      <c r="AF548" s="51"/>
      <c r="AG548" s="51"/>
      <c r="AH548" s="51"/>
      <c r="AI548" s="51"/>
      <c r="AJ548" s="51"/>
      <c r="AK548" s="51"/>
      <c r="AL548" s="51"/>
      <c r="AM548" s="51"/>
    </row>
    <row r="549" spans="1:39" x14ac:dyDescent="0.25">
      <c r="A549" s="44">
        <f t="shared" si="351"/>
        <v>92.1</v>
      </c>
      <c r="B549" s="68" t="str">
        <f t="shared" ref="B549" si="376">B548</f>
        <v>Poste 081</v>
      </c>
      <c r="C549" s="19" t="s">
        <v>0</v>
      </c>
      <c r="D549" s="19"/>
      <c r="E549" s="19"/>
      <c r="F549" s="20" t="s">
        <v>1</v>
      </c>
      <c r="G549" s="21" t="s">
        <v>2</v>
      </c>
      <c r="H549" s="57"/>
      <c r="I549" s="51"/>
      <c r="J549" s="51"/>
      <c r="K549" s="54">
        <v>92.1</v>
      </c>
      <c r="L549" s="86"/>
      <c r="M549" s="86"/>
      <c r="N549" s="51"/>
      <c r="O549" s="51"/>
      <c r="P549" s="51"/>
      <c r="Q549" s="51"/>
      <c r="R549" s="51"/>
      <c r="S549" s="51"/>
      <c r="T549" s="51"/>
      <c r="U549" s="51"/>
      <c r="V549" s="51"/>
      <c r="W549" s="51"/>
      <c r="X549" s="51"/>
      <c r="Y549" s="51"/>
      <c r="Z549" s="51"/>
      <c r="AA549" s="51"/>
      <c r="AB549" s="51"/>
      <c r="AC549" s="51"/>
      <c r="AD549" s="51"/>
      <c r="AE549" s="51"/>
      <c r="AF549" s="51"/>
      <c r="AG549" s="51"/>
      <c r="AH549" s="51"/>
      <c r="AI549" s="51"/>
      <c r="AJ549" s="51"/>
      <c r="AK549" s="51"/>
      <c r="AL549" s="51"/>
      <c r="AM549" s="51"/>
    </row>
    <row r="550" spans="1:39" x14ac:dyDescent="0.25">
      <c r="A550" s="44">
        <f t="shared" si="351"/>
        <v>92.2</v>
      </c>
      <c r="B550" s="68" t="str">
        <f t="shared" si="356"/>
        <v>Poste 081</v>
      </c>
      <c r="C550" s="22" t="s">
        <v>131</v>
      </c>
      <c r="D550" s="23"/>
      <c r="E550" s="23"/>
      <c r="F550" s="18"/>
      <c r="G550" s="24" t="e">
        <f>VLOOKUP(F550,Exposition,2,FALSE)</f>
        <v>#N/A</v>
      </c>
      <c r="H550" s="57"/>
      <c r="I550" s="51"/>
      <c r="J550" s="51"/>
      <c r="K550" s="54">
        <v>92.199999999999989</v>
      </c>
      <c r="L550" s="86"/>
      <c r="M550" s="86"/>
      <c r="N550" s="51"/>
      <c r="O550" s="51"/>
      <c r="P550" s="51"/>
      <c r="Q550" s="51"/>
      <c r="R550" s="51"/>
      <c r="S550" s="51"/>
      <c r="T550" s="51"/>
      <c r="U550" s="51"/>
      <c r="V550" s="51"/>
      <c r="W550" s="51"/>
      <c r="X550" s="51"/>
      <c r="Y550" s="51"/>
      <c r="Z550" s="51"/>
      <c r="AA550" s="51"/>
      <c r="AB550" s="51"/>
      <c r="AC550" s="51"/>
      <c r="AD550" s="51"/>
      <c r="AE550" s="51"/>
      <c r="AF550" s="51"/>
      <c r="AG550" s="51"/>
      <c r="AH550" s="51"/>
      <c r="AI550" s="51"/>
      <c r="AJ550" s="51"/>
      <c r="AK550" s="51"/>
      <c r="AL550" s="51"/>
      <c r="AM550" s="51"/>
    </row>
    <row r="551" spans="1:39" x14ac:dyDescent="0.25">
      <c r="A551" s="44">
        <f t="shared" si="351"/>
        <v>92.3</v>
      </c>
      <c r="B551" s="68" t="str">
        <f t="shared" si="356"/>
        <v>Poste 081</v>
      </c>
      <c r="C551" s="22" t="s">
        <v>132</v>
      </c>
      <c r="D551" s="23"/>
      <c r="E551" s="23"/>
      <c r="F551" s="18"/>
      <c r="G551" s="24" t="e">
        <f>VLOOKUP(F551,Complexité,2,FALSE)</f>
        <v>#N/A</v>
      </c>
      <c r="H551" s="57"/>
      <c r="I551" s="51"/>
      <c r="J551" s="51"/>
      <c r="K551" s="54">
        <v>92.299999999999983</v>
      </c>
      <c r="L551" s="86"/>
      <c r="M551" s="86"/>
      <c r="N551" s="51"/>
      <c r="O551" s="51"/>
      <c r="P551" s="51"/>
      <c r="Q551" s="51"/>
      <c r="R551" s="51"/>
      <c r="S551" s="51"/>
      <c r="T551" s="51"/>
      <c r="U551" s="51"/>
      <c r="V551" s="51"/>
      <c r="W551" s="51"/>
      <c r="X551" s="51"/>
      <c r="Y551" s="51"/>
      <c r="Z551" s="51"/>
      <c r="AA551" s="51"/>
      <c r="AB551" s="51"/>
      <c r="AC551" s="51"/>
      <c r="AD551" s="51"/>
      <c r="AE551" s="51"/>
      <c r="AF551" s="51"/>
      <c r="AG551" s="51"/>
      <c r="AH551" s="51"/>
      <c r="AI551" s="51"/>
      <c r="AJ551" s="51"/>
      <c r="AK551" s="51"/>
      <c r="AL551" s="51"/>
      <c r="AM551" s="51"/>
    </row>
    <row r="552" spans="1:39" x14ac:dyDescent="0.3">
      <c r="A552" s="44">
        <f t="shared" si="351"/>
        <v>92.4</v>
      </c>
      <c r="B552" s="68" t="str">
        <f t="shared" si="356"/>
        <v>Poste 081</v>
      </c>
      <c r="C552" s="34"/>
      <c r="D552" s="26"/>
      <c r="E552" s="26"/>
      <c r="F552" s="26"/>
      <c r="G552" s="27" t="e">
        <f t="shared" ref="G552" si="377">SUM(G550:G551)</f>
        <v>#N/A</v>
      </c>
      <c r="H552" s="57"/>
      <c r="I552" s="51"/>
      <c r="J552" s="51"/>
      <c r="K552" s="54">
        <v>92.399999999999977</v>
      </c>
      <c r="L552" s="86"/>
      <c r="M552" s="86"/>
      <c r="N552" s="51"/>
      <c r="O552" s="51"/>
      <c r="P552" s="51"/>
      <c r="Q552" s="51"/>
      <c r="R552" s="51"/>
      <c r="S552" s="51"/>
      <c r="T552" s="51"/>
      <c r="U552" s="51"/>
      <c r="V552" s="51"/>
      <c r="W552" s="51"/>
      <c r="X552" s="51"/>
      <c r="Y552" s="51"/>
      <c r="Z552" s="51"/>
      <c r="AA552" s="51"/>
      <c r="AB552" s="51"/>
      <c r="AC552" s="51"/>
      <c r="AD552" s="51"/>
      <c r="AE552" s="51"/>
      <c r="AF552" s="51"/>
      <c r="AG552" s="51"/>
      <c r="AH552" s="51"/>
      <c r="AI552" s="51"/>
      <c r="AJ552" s="51"/>
      <c r="AK552" s="51"/>
      <c r="AL552" s="51"/>
      <c r="AM552" s="51"/>
    </row>
    <row r="553" spans="1:39" x14ac:dyDescent="0.3">
      <c r="A553" s="44">
        <f t="shared" si="351"/>
        <v>92.5</v>
      </c>
      <c r="B553" s="68" t="str">
        <f t="shared" si="356"/>
        <v>Poste 081</v>
      </c>
      <c r="C553" s="34"/>
      <c r="D553" s="26"/>
      <c r="E553" s="26"/>
      <c r="F553" s="26"/>
      <c r="G553" s="26"/>
      <c r="H553" s="57"/>
      <c r="I553" s="51"/>
      <c r="J553" s="51"/>
      <c r="K553" s="54">
        <v>92.499999999999972</v>
      </c>
      <c r="L553" s="86"/>
      <c r="M553" s="86"/>
      <c r="N553" s="51"/>
      <c r="O553" s="51"/>
      <c r="P553" s="51"/>
      <c r="Q553" s="51"/>
      <c r="R553" s="51"/>
      <c r="S553" s="51"/>
      <c r="T553" s="51"/>
      <c r="U553" s="51"/>
      <c r="V553" s="51"/>
      <c r="W553" s="51"/>
      <c r="X553" s="51"/>
      <c r="Y553" s="51"/>
      <c r="Z553" s="51"/>
      <c r="AA553" s="51"/>
      <c r="AB553" s="51"/>
      <c r="AC553" s="51"/>
      <c r="AD553" s="51"/>
      <c r="AE553" s="51"/>
      <c r="AF553" s="51"/>
      <c r="AG553" s="51"/>
      <c r="AH553" s="51"/>
      <c r="AI553" s="51"/>
      <c r="AJ553" s="51"/>
      <c r="AK553" s="51"/>
      <c r="AL553" s="51"/>
      <c r="AM553" s="51"/>
    </row>
    <row r="554" spans="1:39" ht="23.25" x14ac:dyDescent="0.25">
      <c r="A554" s="44">
        <f t="shared" si="351"/>
        <v>93</v>
      </c>
      <c r="B554" s="68" t="str">
        <f t="shared" ref="B554" si="378">C554</f>
        <v>Poste 082</v>
      </c>
      <c r="C554" s="35" t="str">
        <f>VLOOKUP(A554,Source!$A:$B,2,FALSE)</f>
        <v>Poste 082</v>
      </c>
      <c r="D554" s="31"/>
      <c r="E554" s="31"/>
      <c r="F554" s="31"/>
      <c r="G554" s="31"/>
      <c r="H554" s="57" t="e">
        <f t="shared" ref="H554" si="379">SUM(G556:G557)</f>
        <v>#N/A</v>
      </c>
      <c r="I554" s="51"/>
      <c r="J554" s="51"/>
      <c r="K554" s="54">
        <v>93</v>
      </c>
      <c r="L554" s="86"/>
      <c r="M554" s="86"/>
      <c r="N554" s="51"/>
      <c r="O554" s="51"/>
      <c r="P554" s="51"/>
      <c r="Q554" s="51"/>
      <c r="R554" s="51"/>
      <c r="S554" s="51"/>
      <c r="T554" s="51"/>
      <c r="U554" s="51"/>
      <c r="V554" s="51"/>
      <c r="W554" s="51"/>
      <c r="X554" s="51"/>
      <c r="Y554" s="51"/>
      <c r="Z554" s="51"/>
      <c r="AA554" s="51"/>
      <c r="AB554" s="51"/>
      <c r="AC554" s="51"/>
      <c r="AD554" s="51"/>
      <c r="AE554" s="51"/>
      <c r="AF554" s="51"/>
      <c r="AG554" s="51"/>
      <c r="AH554" s="51"/>
      <c r="AI554" s="51"/>
      <c r="AJ554" s="51"/>
      <c r="AK554" s="51"/>
      <c r="AL554" s="51"/>
      <c r="AM554" s="51"/>
    </row>
    <row r="555" spans="1:39" x14ac:dyDescent="0.25">
      <c r="A555" s="44">
        <f t="shared" si="351"/>
        <v>93.1</v>
      </c>
      <c r="B555" s="68" t="str">
        <f t="shared" ref="B555" si="380">B554</f>
        <v>Poste 082</v>
      </c>
      <c r="C555" s="19" t="s">
        <v>0</v>
      </c>
      <c r="D555" s="19"/>
      <c r="E555" s="19"/>
      <c r="F555" s="20" t="s">
        <v>1</v>
      </c>
      <c r="G555" s="21" t="s">
        <v>2</v>
      </c>
      <c r="H555" s="57"/>
      <c r="I555" s="51"/>
      <c r="J555" s="51"/>
      <c r="K555" s="54">
        <v>93.1</v>
      </c>
      <c r="L555" s="86"/>
      <c r="M555" s="86"/>
      <c r="N555" s="51"/>
      <c r="O555" s="51"/>
      <c r="P555" s="51"/>
      <c r="Q555" s="51"/>
      <c r="R555" s="51"/>
      <c r="S555" s="51"/>
      <c r="T555" s="51"/>
      <c r="U555" s="51"/>
      <c r="V555" s="51"/>
      <c r="W555" s="51"/>
      <c r="X555" s="51"/>
      <c r="Y555" s="51"/>
      <c r="Z555" s="51"/>
      <c r="AA555" s="51"/>
      <c r="AB555" s="51"/>
      <c r="AC555" s="51"/>
      <c r="AD555" s="51"/>
      <c r="AE555" s="51"/>
      <c r="AF555" s="51"/>
      <c r="AG555" s="51"/>
      <c r="AH555" s="51"/>
      <c r="AI555" s="51"/>
      <c r="AJ555" s="51"/>
      <c r="AK555" s="51"/>
      <c r="AL555" s="51"/>
      <c r="AM555" s="51"/>
    </row>
    <row r="556" spans="1:39" x14ac:dyDescent="0.25">
      <c r="A556" s="44">
        <f t="shared" si="351"/>
        <v>93.2</v>
      </c>
      <c r="B556" s="68" t="str">
        <f t="shared" si="356"/>
        <v>Poste 082</v>
      </c>
      <c r="C556" s="22" t="s">
        <v>131</v>
      </c>
      <c r="D556" s="23"/>
      <c r="E556" s="23"/>
      <c r="F556" s="18"/>
      <c r="G556" s="24" t="e">
        <f>VLOOKUP(F556,Exposition,2,FALSE)</f>
        <v>#N/A</v>
      </c>
      <c r="H556" s="57"/>
      <c r="I556" s="51"/>
      <c r="J556" s="51"/>
      <c r="K556" s="54">
        <v>93.199999999999989</v>
      </c>
      <c r="L556" s="86"/>
      <c r="M556" s="86"/>
      <c r="N556" s="51"/>
      <c r="O556" s="51"/>
      <c r="P556" s="51"/>
      <c r="Q556" s="51"/>
      <c r="R556" s="51"/>
      <c r="S556" s="51"/>
      <c r="T556" s="51"/>
      <c r="U556" s="51"/>
      <c r="V556" s="51"/>
      <c r="W556" s="51"/>
      <c r="X556" s="51"/>
      <c r="Y556" s="51"/>
      <c r="Z556" s="51"/>
      <c r="AA556" s="51"/>
      <c r="AB556" s="51"/>
      <c r="AC556" s="51"/>
      <c r="AD556" s="51"/>
      <c r="AE556" s="51"/>
      <c r="AF556" s="51"/>
      <c r="AG556" s="51"/>
      <c r="AH556" s="51"/>
      <c r="AI556" s="51"/>
      <c r="AJ556" s="51"/>
      <c r="AK556" s="51"/>
      <c r="AL556" s="51"/>
      <c r="AM556" s="51"/>
    </row>
    <row r="557" spans="1:39" x14ac:dyDescent="0.25">
      <c r="A557" s="44">
        <f t="shared" si="351"/>
        <v>93.3</v>
      </c>
      <c r="B557" s="68" t="str">
        <f t="shared" si="356"/>
        <v>Poste 082</v>
      </c>
      <c r="C557" s="22" t="s">
        <v>132</v>
      </c>
      <c r="D557" s="23"/>
      <c r="E557" s="23"/>
      <c r="F557" s="18"/>
      <c r="G557" s="24" t="e">
        <f>VLOOKUP(F557,Complexité,2,FALSE)</f>
        <v>#N/A</v>
      </c>
      <c r="H557" s="50"/>
      <c r="I557" s="51"/>
      <c r="J557" s="51"/>
      <c r="K557" s="54">
        <v>93.299999999999983</v>
      </c>
      <c r="L557" s="86"/>
      <c r="M557" s="86"/>
      <c r="N557" s="51"/>
      <c r="O557" s="51"/>
      <c r="P557" s="51"/>
      <c r="Q557" s="51"/>
      <c r="R557" s="51"/>
      <c r="S557" s="51"/>
      <c r="T557" s="51"/>
      <c r="U557" s="51"/>
      <c r="V557" s="51"/>
      <c r="W557" s="51"/>
      <c r="X557" s="51"/>
      <c r="Y557" s="51"/>
      <c r="Z557" s="51"/>
      <c r="AA557" s="51"/>
      <c r="AB557" s="51"/>
      <c r="AC557" s="51"/>
      <c r="AD557" s="51"/>
      <c r="AE557" s="51"/>
      <c r="AF557" s="51"/>
      <c r="AG557" s="51"/>
      <c r="AH557" s="51"/>
      <c r="AI557" s="51"/>
      <c r="AJ557" s="51"/>
      <c r="AK557" s="51"/>
      <c r="AL557" s="51"/>
      <c r="AM557" s="51"/>
    </row>
    <row r="558" spans="1:39" x14ac:dyDescent="0.3">
      <c r="A558" s="44">
        <f t="shared" si="351"/>
        <v>93.4</v>
      </c>
      <c r="B558" s="68" t="str">
        <f t="shared" si="356"/>
        <v>Poste 082</v>
      </c>
      <c r="C558" s="34"/>
      <c r="D558" s="26"/>
      <c r="E558" s="26"/>
      <c r="F558" s="26"/>
      <c r="G558" s="27" t="e">
        <f t="shared" ref="G558" si="381">SUM(G556:G557)</f>
        <v>#N/A</v>
      </c>
      <c r="H558" s="50"/>
      <c r="I558" s="51"/>
      <c r="J558" s="51"/>
      <c r="K558" s="54">
        <v>93.399999999999977</v>
      </c>
      <c r="L558" s="86"/>
      <c r="M558" s="86"/>
      <c r="N558" s="51"/>
      <c r="O558" s="51"/>
      <c r="P558" s="51"/>
      <c r="Q558" s="51"/>
      <c r="R558" s="51"/>
      <c r="S558" s="51"/>
      <c r="T558" s="51"/>
      <c r="U558" s="51"/>
      <c r="V558" s="51"/>
      <c r="W558" s="51"/>
      <c r="X558" s="51"/>
      <c r="Y558" s="51"/>
      <c r="Z558" s="51"/>
      <c r="AA558" s="51"/>
      <c r="AB558" s="51"/>
      <c r="AC558" s="51"/>
      <c r="AD558" s="51"/>
      <c r="AE558" s="51"/>
      <c r="AF558" s="51"/>
      <c r="AG558" s="51"/>
      <c r="AH558" s="51"/>
      <c r="AI558" s="51"/>
      <c r="AJ558" s="51"/>
      <c r="AK558" s="51"/>
      <c r="AL558" s="51"/>
      <c r="AM558" s="51"/>
    </row>
    <row r="559" spans="1:39" x14ac:dyDescent="0.3">
      <c r="A559" s="44">
        <f t="shared" si="351"/>
        <v>93.5</v>
      </c>
      <c r="B559" s="68" t="str">
        <f t="shared" si="356"/>
        <v>Poste 082</v>
      </c>
      <c r="C559" s="34"/>
      <c r="D559" s="26"/>
      <c r="E559" s="26"/>
      <c r="F559" s="26"/>
      <c r="G559" s="26"/>
      <c r="H559" s="50"/>
      <c r="I559" s="51"/>
      <c r="J559" s="51"/>
      <c r="K559" s="54">
        <v>93.499999999999972</v>
      </c>
      <c r="L559" s="86"/>
      <c r="M559" s="86"/>
      <c r="N559" s="51"/>
      <c r="O559" s="51"/>
      <c r="P559" s="51"/>
      <c r="Q559" s="51"/>
      <c r="R559" s="51"/>
      <c r="S559" s="51"/>
      <c r="T559" s="51"/>
      <c r="U559" s="51"/>
      <c r="V559" s="51"/>
      <c r="W559" s="51"/>
      <c r="X559" s="51"/>
      <c r="Y559" s="51"/>
      <c r="Z559" s="51"/>
      <c r="AA559" s="51"/>
      <c r="AB559" s="51"/>
      <c r="AC559" s="51"/>
      <c r="AD559" s="51"/>
      <c r="AE559" s="51"/>
      <c r="AF559" s="51"/>
      <c r="AG559" s="51"/>
      <c r="AH559" s="51"/>
      <c r="AI559" s="51"/>
      <c r="AJ559" s="51"/>
      <c r="AK559" s="51"/>
      <c r="AL559" s="51"/>
      <c r="AM559" s="51"/>
    </row>
    <row r="560" spans="1:39" ht="23.25" x14ac:dyDescent="0.25">
      <c r="A560" s="44">
        <f t="shared" si="351"/>
        <v>94</v>
      </c>
      <c r="B560" s="68" t="str">
        <f t="shared" ref="B560" si="382">C560</f>
        <v>Poste 083</v>
      </c>
      <c r="C560" s="35" t="str">
        <f>VLOOKUP(A560,Source!$A:$B,2,FALSE)</f>
        <v>Poste 083</v>
      </c>
      <c r="D560" s="31"/>
      <c r="E560" s="31"/>
      <c r="F560" s="31"/>
      <c r="G560" s="31"/>
      <c r="H560" s="54" t="e">
        <f t="shared" ref="H560" si="383">SUM(G562:G563)</f>
        <v>#N/A</v>
      </c>
      <c r="I560" s="51"/>
      <c r="J560" s="51"/>
      <c r="K560" s="54">
        <v>94</v>
      </c>
      <c r="L560" s="86"/>
      <c r="M560" s="86"/>
      <c r="N560" s="51"/>
      <c r="O560" s="51"/>
      <c r="P560" s="51"/>
      <c r="Q560" s="51"/>
      <c r="R560" s="51"/>
      <c r="S560" s="51"/>
      <c r="T560" s="51"/>
      <c r="U560" s="51"/>
      <c r="V560" s="51"/>
      <c r="W560" s="51"/>
      <c r="X560" s="51"/>
      <c r="Y560" s="51"/>
      <c r="Z560" s="51"/>
      <c r="AA560" s="51"/>
      <c r="AB560" s="51"/>
      <c r="AC560" s="51"/>
      <c r="AD560" s="51"/>
      <c r="AE560" s="51"/>
      <c r="AF560" s="51"/>
      <c r="AG560" s="51"/>
      <c r="AH560" s="51"/>
      <c r="AI560" s="51"/>
      <c r="AJ560" s="51"/>
      <c r="AK560" s="51"/>
      <c r="AL560" s="51"/>
      <c r="AM560" s="51"/>
    </row>
    <row r="561" spans="1:39" x14ac:dyDescent="0.25">
      <c r="A561" s="44">
        <f t="shared" si="351"/>
        <v>94.1</v>
      </c>
      <c r="B561" s="68" t="str">
        <f t="shared" ref="B561" si="384">B560</f>
        <v>Poste 083</v>
      </c>
      <c r="C561" s="19" t="s">
        <v>0</v>
      </c>
      <c r="D561" s="19"/>
      <c r="E561" s="19"/>
      <c r="F561" s="20" t="s">
        <v>1</v>
      </c>
      <c r="G561" s="21" t="s">
        <v>2</v>
      </c>
      <c r="H561" s="47"/>
      <c r="I561" s="51"/>
      <c r="J561" s="51"/>
      <c r="K561" s="54">
        <v>94.1</v>
      </c>
      <c r="L561" s="86"/>
      <c r="M561" s="86"/>
      <c r="N561" s="51"/>
      <c r="O561" s="51"/>
      <c r="P561" s="51"/>
      <c r="Q561" s="51"/>
      <c r="R561" s="51"/>
      <c r="S561" s="51"/>
      <c r="T561" s="51"/>
      <c r="U561" s="51"/>
      <c r="V561" s="51"/>
      <c r="W561" s="51"/>
      <c r="X561" s="51"/>
      <c r="Y561" s="51"/>
      <c r="Z561" s="51"/>
      <c r="AA561" s="51"/>
      <c r="AB561" s="51"/>
      <c r="AC561" s="51"/>
      <c r="AD561" s="51"/>
      <c r="AE561" s="51"/>
      <c r="AF561" s="51"/>
      <c r="AG561" s="51"/>
      <c r="AH561" s="51"/>
      <c r="AI561" s="51"/>
      <c r="AJ561" s="51"/>
      <c r="AK561" s="51"/>
      <c r="AL561" s="51"/>
      <c r="AM561" s="51"/>
    </row>
    <row r="562" spans="1:39" x14ac:dyDescent="0.25">
      <c r="A562" s="44">
        <f t="shared" si="351"/>
        <v>94.2</v>
      </c>
      <c r="B562" s="68" t="str">
        <f t="shared" si="356"/>
        <v>Poste 083</v>
      </c>
      <c r="C562" s="22" t="s">
        <v>131</v>
      </c>
      <c r="D562" s="23"/>
      <c r="E562" s="23"/>
      <c r="F562" s="18"/>
      <c r="G562" s="24" t="e">
        <f>VLOOKUP(F562,Exposition,2,FALSE)</f>
        <v>#N/A</v>
      </c>
      <c r="H562" s="45"/>
      <c r="I562" s="51"/>
      <c r="J562" s="51"/>
      <c r="K562" s="54">
        <v>94.199999999999989</v>
      </c>
      <c r="L562" s="86"/>
      <c r="M562" s="86"/>
      <c r="N562" s="51"/>
      <c r="O562" s="51"/>
      <c r="P562" s="51"/>
      <c r="Q562" s="51"/>
      <c r="R562" s="51"/>
      <c r="S562" s="51"/>
      <c r="T562" s="51"/>
      <c r="U562" s="51"/>
      <c r="V562" s="51"/>
      <c r="W562" s="51"/>
      <c r="X562" s="51"/>
      <c r="Y562" s="51"/>
      <c r="Z562" s="51"/>
      <c r="AA562" s="51"/>
      <c r="AB562" s="51"/>
      <c r="AC562" s="51"/>
      <c r="AD562" s="51"/>
      <c r="AE562" s="51"/>
      <c r="AF562" s="51"/>
      <c r="AG562" s="51"/>
      <c r="AH562" s="51"/>
      <c r="AI562" s="51"/>
      <c r="AJ562" s="51"/>
      <c r="AK562" s="51"/>
      <c r="AL562" s="51"/>
      <c r="AM562" s="51"/>
    </row>
    <row r="563" spans="1:39" x14ac:dyDescent="0.25">
      <c r="A563" s="44">
        <f t="shared" si="351"/>
        <v>94.3</v>
      </c>
      <c r="B563" s="68" t="str">
        <f t="shared" si="356"/>
        <v>Poste 083</v>
      </c>
      <c r="C563" s="22" t="s">
        <v>132</v>
      </c>
      <c r="D563" s="23"/>
      <c r="E563" s="23"/>
      <c r="F563" s="18"/>
      <c r="G563" s="24" t="e">
        <f>VLOOKUP(F563,Complexité,2,FALSE)</f>
        <v>#N/A</v>
      </c>
      <c r="H563" s="45"/>
      <c r="I563" s="51"/>
      <c r="J563" s="51"/>
      <c r="K563" s="54">
        <v>94.299999999999983</v>
      </c>
      <c r="L563" s="86"/>
      <c r="M563" s="86"/>
      <c r="N563" s="51"/>
      <c r="O563" s="51"/>
      <c r="P563" s="51"/>
      <c r="Q563" s="51"/>
      <c r="R563" s="51"/>
      <c r="S563" s="51"/>
      <c r="T563" s="51"/>
      <c r="U563" s="51"/>
      <c r="V563" s="51"/>
      <c r="W563" s="51"/>
      <c r="X563" s="51"/>
      <c r="Y563" s="51"/>
      <c r="Z563" s="51"/>
      <c r="AA563" s="51"/>
      <c r="AB563" s="51"/>
      <c r="AC563" s="51"/>
      <c r="AD563" s="51"/>
      <c r="AE563" s="51"/>
      <c r="AF563" s="51"/>
      <c r="AG563" s="51"/>
      <c r="AH563" s="51"/>
      <c r="AI563" s="51"/>
      <c r="AJ563" s="51"/>
      <c r="AK563" s="51"/>
      <c r="AL563" s="51"/>
      <c r="AM563" s="51"/>
    </row>
    <row r="564" spans="1:39" x14ac:dyDescent="0.3">
      <c r="A564" s="44">
        <f t="shared" si="351"/>
        <v>94.4</v>
      </c>
      <c r="B564" s="68" t="str">
        <f t="shared" si="356"/>
        <v>Poste 083</v>
      </c>
      <c r="C564" s="34"/>
      <c r="D564" s="26"/>
      <c r="E564" s="26"/>
      <c r="F564" s="26"/>
      <c r="G564" s="27" t="e">
        <f t="shared" ref="G564" si="385">SUM(G562:G563)</f>
        <v>#N/A</v>
      </c>
      <c r="H564" s="57"/>
      <c r="I564" s="51"/>
      <c r="J564" s="51"/>
      <c r="K564" s="54">
        <v>94.399999999999977</v>
      </c>
      <c r="L564" s="86"/>
      <c r="M564" s="86"/>
      <c r="N564" s="51"/>
      <c r="O564" s="51"/>
      <c r="P564" s="51"/>
      <c r="Q564" s="51"/>
      <c r="R564" s="51"/>
      <c r="S564" s="51"/>
      <c r="T564" s="51"/>
      <c r="U564" s="51"/>
      <c r="V564" s="51"/>
      <c r="W564" s="51"/>
      <c r="X564" s="51"/>
      <c r="Y564" s="51"/>
      <c r="Z564" s="51"/>
      <c r="AA564" s="51"/>
      <c r="AB564" s="51"/>
      <c r="AC564" s="51"/>
      <c r="AD564" s="51"/>
      <c r="AE564" s="51"/>
      <c r="AF564" s="51"/>
      <c r="AG564" s="51"/>
      <c r="AH564" s="51"/>
      <c r="AI564" s="51"/>
      <c r="AJ564" s="51"/>
      <c r="AK564" s="51"/>
      <c r="AL564" s="51"/>
      <c r="AM564" s="51"/>
    </row>
    <row r="565" spans="1:39" x14ac:dyDescent="0.3">
      <c r="A565" s="44">
        <f t="shared" si="351"/>
        <v>94.5</v>
      </c>
      <c r="B565" s="68" t="str">
        <f t="shared" si="356"/>
        <v>Poste 083</v>
      </c>
      <c r="C565" s="34"/>
      <c r="D565" s="26"/>
      <c r="E565" s="26"/>
      <c r="F565" s="26"/>
      <c r="G565" s="26"/>
      <c r="H565" s="57"/>
      <c r="I565" s="51"/>
      <c r="J565" s="51"/>
      <c r="K565" s="54">
        <v>94.499999999999972</v>
      </c>
      <c r="L565" s="86"/>
      <c r="M565" s="86"/>
      <c r="N565" s="51"/>
      <c r="O565" s="51"/>
      <c r="P565" s="51"/>
      <c r="Q565" s="51"/>
      <c r="R565" s="51"/>
      <c r="S565" s="51"/>
      <c r="T565" s="51"/>
      <c r="U565" s="51"/>
      <c r="V565" s="51"/>
      <c r="W565" s="51"/>
      <c r="X565" s="51"/>
      <c r="Y565" s="51"/>
      <c r="Z565" s="51"/>
      <c r="AA565" s="51"/>
      <c r="AB565" s="51"/>
      <c r="AC565" s="51"/>
      <c r="AD565" s="51"/>
      <c r="AE565" s="51"/>
      <c r="AF565" s="51"/>
      <c r="AG565" s="51"/>
      <c r="AH565" s="51"/>
      <c r="AI565" s="51"/>
      <c r="AJ565" s="51"/>
      <c r="AK565" s="51"/>
      <c r="AL565" s="51"/>
      <c r="AM565" s="51"/>
    </row>
    <row r="566" spans="1:39" ht="23.25" x14ac:dyDescent="0.25">
      <c r="A566" s="44">
        <f t="shared" si="351"/>
        <v>95</v>
      </c>
      <c r="B566" s="68" t="str">
        <f t="shared" ref="B566" si="386">C566</f>
        <v>Poste 084</v>
      </c>
      <c r="C566" s="35" t="str">
        <f>VLOOKUP(A566,Source!$A:$B,2,FALSE)</f>
        <v>Poste 084</v>
      </c>
      <c r="D566" s="31"/>
      <c r="E566" s="31"/>
      <c r="F566" s="31"/>
      <c r="G566" s="31"/>
      <c r="H566" s="57" t="e">
        <f t="shared" ref="H566" si="387">SUM(G568:G569)</f>
        <v>#N/A</v>
      </c>
      <c r="I566" s="51"/>
      <c r="J566" s="51"/>
      <c r="K566" s="54">
        <v>95</v>
      </c>
      <c r="L566" s="86"/>
      <c r="M566" s="86"/>
      <c r="N566" s="51"/>
      <c r="O566" s="51"/>
      <c r="P566" s="51"/>
      <c r="Q566" s="51"/>
      <c r="R566" s="51"/>
      <c r="S566" s="51"/>
      <c r="T566" s="51"/>
      <c r="U566" s="51"/>
      <c r="V566" s="51"/>
      <c r="W566" s="51"/>
      <c r="X566" s="51"/>
      <c r="Y566" s="51"/>
      <c r="Z566" s="51"/>
      <c r="AA566" s="51"/>
      <c r="AB566" s="51"/>
      <c r="AC566" s="51"/>
      <c r="AD566" s="51"/>
      <c r="AE566" s="51"/>
      <c r="AF566" s="51"/>
      <c r="AG566" s="51"/>
      <c r="AH566" s="51"/>
      <c r="AI566" s="51"/>
      <c r="AJ566" s="51"/>
      <c r="AK566" s="51"/>
      <c r="AL566" s="51"/>
      <c r="AM566" s="51"/>
    </row>
    <row r="567" spans="1:39" x14ac:dyDescent="0.25">
      <c r="A567" s="44">
        <f t="shared" si="351"/>
        <v>95.1</v>
      </c>
      <c r="B567" s="68" t="str">
        <f t="shared" ref="B567" si="388">B566</f>
        <v>Poste 084</v>
      </c>
      <c r="C567" s="19" t="s">
        <v>0</v>
      </c>
      <c r="D567" s="19"/>
      <c r="E567" s="19"/>
      <c r="F567" s="20" t="s">
        <v>1</v>
      </c>
      <c r="G567" s="21" t="s">
        <v>2</v>
      </c>
      <c r="H567" s="57"/>
      <c r="I567" s="51"/>
      <c r="J567" s="51"/>
      <c r="K567" s="54">
        <v>95.1</v>
      </c>
      <c r="L567" s="86"/>
      <c r="M567" s="86"/>
      <c r="N567" s="51"/>
      <c r="O567" s="51"/>
      <c r="P567" s="51"/>
      <c r="Q567" s="51"/>
      <c r="R567" s="51"/>
      <c r="S567" s="51"/>
      <c r="T567" s="51"/>
      <c r="U567" s="51"/>
      <c r="V567" s="51"/>
      <c r="W567" s="51"/>
      <c r="X567" s="51"/>
      <c r="Y567" s="51"/>
      <c r="Z567" s="51"/>
      <c r="AA567" s="51"/>
      <c r="AB567" s="51"/>
      <c r="AC567" s="51"/>
      <c r="AD567" s="51"/>
      <c r="AE567" s="51"/>
      <c r="AF567" s="51"/>
      <c r="AG567" s="51"/>
      <c r="AH567" s="51"/>
      <c r="AI567" s="51"/>
      <c r="AJ567" s="51"/>
      <c r="AK567" s="51"/>
      <c r="AL567" s="51"/>
      <c r="AM567" s="51"/>
    </row>
    <row r="568" spans="1:39" x14ac:dyDescent="0.25">
      <c r="A568" s="44">
        <f t="shared" si="351"/>
        <v>95.2</v>
      </c>
      <c r="B568" s="68" t="str">
        <f t="shared" si="356"/>
        <v>Poste 084</v>
      </c>
      <c r="C568" s="22" t="s">
        <v>131</v>
      </c>
      <c r="D568" s="23"/>
      <c r="E568" s="23"/>
      <c r="F568" s="18"/>
      <c r="G568" s="24" t="e">
        <f>VLOOKUP(F568,Exposition,2,FALSE)</f>
        <v>#N/A</v>
      </c>
      <c r="H568" s="57"/>
      <c r="I568" s="51"/>
      <c r="J568" s="51"/>
      <c r="K568" s="54">
        <v>95.199999999999989</v>
      </c>
      <c r="L568" s="86"/>
      <c r="M568" s="86"/>
      <c r="N568" s="51"/>
      <c r="O568" s="51"/>
      <c r="P568" s="51"/>
      <c r="Q568" s="51"/>
      <c r="R568" s="51"/>
      <c r="S568" s="51"/>
      <c r="T568" s="51"/>
      <c r="U568" s="51"/>
      <c r="V568" s="51"/>
      <c r="W568" s="51"/>
      <c r="X568" s="51"/>
      <c r="Y568" s="51"/>
      <c r="Z568" s="51"/>
      <c r="AA568" s="51"/>
      <c r="AB568" s="51"/>
      <c r="AC568" s="51"/>
      <c r="AD568" s="51"/>
      <c r="AE568" s="51"/>
      <c r="AF568" s="51"/>
      <c r="AG568" s="51"/>
      <c r="AH568" s="51"/>
      <c r="AI568" s="51"/>
      <c r="AJ568" s="51"/>
      <c r="AK568" s="51"/>
      <c r="AL568" s="51"/>
      <c r="AM568" s="51"/>
    </row>
    <row r="569" spans="1:39" x14ac:dyDescent="0.25">
      <c r="A569" s="44">
        <f t="shared" si="351"/>
        <v>95.3</v>
      </c>
      <c r="B569" s="68" t="str">
        <f t="shared" si="356"/>
        <v>Poste 084</v>
      </c>
      <c r="C569" s="22" t="s">
        <v>132</v>
      </c>
      <c r="D569" s="23"/>
      <c r="E569" s="23"/>
      <c r="F569" s="18"/>
      <c r="G569" s="24" t="e">
        <f>VLOOKUP(F569,Complexité,2,FALSE)</f>
        <v>#N/A</v>
      </c>
      <c r="H569" s="57"/>
      <c r="I569" s="51"/>
      <c r="J569" s="51"/>
      <c r="K569" s="54">
        <v>95.299999999999983</v>
      </c>
      <c r="L569" s="86"/>
      <c r="M569" s="86"/>
      <c r="N569" s="51"/>
      <c r="O569" s="51"/>
      <c r="P569" s="51"/>
      <c r="Q569" s="51"/>
      <c r="R569" s="51"/>
      <c r="S569" s="51"/>
      <c r="T569" s="51"/>
      <c r="U569" s="51"/>
      <c r="V569" s="51"/>
      <c r="W569" s="51"/>
      <c r="X569" s="51"/>
      <c r="Y569" s="51"/>
      <c r="Z569" s="51"/>
      <c r="AA569" s="51"/>
      <c r="AB569" s="51"/>
      <c r="AC569" s="51"/>
      <c r="AD569" s="51"/>
      <c r="AE569" s="51"/>
      <c r="AF569" s="51"/>
      <c r="AG569" s="51"/>
      <c r="AH569" s="51"/>
      <c r="AI569" s="51"/>
      <c r="AJ569" s="51"/>
      <c r="AK569" s="51"/>
      <c r="AL569" s="51"/>
      <c r="AM569" s="51"/>
    </row>
    <row r="570" spans="1:39" x14ac:dyDescent="0.3">
      <c r="A570" s="44">
        <f t="shared" si="351"/>
        <v>95.4</v>
      </c>
      <c r="B570" s="68" t="str">
        <f t="shared" si="356"/>
        <v>Poste 084</v>
      </c>
      <c r="C570" s="34"/>
      <c r="D570" s="26"/>
      <c r="E570" s="26"/>
      <c r="F570" s="26"/>
      <c r="G570" s="27" t="e">
        <f t="shared" ref="G570" si="389">SUM(G568:G569)</f>
        <v>#N/A</v>
      </c>
      <c r="H570" s="57"/>
      <c r="I570" s="51"/>
      <c r="J570" s="51"/>
      <c r="K570" s="54">
        <v>95.399999999999977</v>
      </c>
      <c r="L570" s="86"/>
      <c r="M570" s="86"/>
      <c r="N570" s="51"/>
      <c r="O570" s="51"/>
      <c r="P570" s="51"/>
      <c r="Q570" s="51"/>
      <c r="R570" s="51"/>
      <c r="S570" s="51"/>
      <c r="T570" s="51"/>
      <c r="U570" s="51"/>
      <c r="V570" s="51"/>
      <c r="W570" s="51"/>
      <c r="X570" s="51"/>
      <c r="Y570" s="51"/>
      <c r="Z570" s="51"/>
      <c r="AA570" s="51"/>
      <c r="AB570" s="51"/>
      <c r="AC570" s="51"/>
      <c r="AD570" s="51"/>
      <c r="AE570" s="51"/>
      <c r="AF570" s="51"/>
      <c r="AG570" s="51"/>
      <c r="AH570" s="51"/>
      <c r="AI570" s="51"/>
      <c r="AJ570" s="51"/>
      <c r="AK570" s="51"/>
      <c r="AL570" s="51"/>
      <c r="AM570" s="51"/>
    </row>
    <row r="571" spans="1:39" x14ac:dyDescent="0.3">
      <c r="A571" s="44">
        <f t="shared" si="351"/>
        <v>95.5</v>
      </c>
      <c r="B571" s="68" t="str">
        <f t="shared" si="356"/>
        <v>Poste 084</v>
      </c>
      <c r="C571" s="34"/>
      <c r="D571" s="26"/>
      <c r="E571" s="26"/>
      <c r="F571" s="26"/>
      <c r="G571" s="26"/>
      <c r="H571" s="57"/>
      <c r="I571" s="51"/>
      <c r="J571" s="51"/>
      <c r="K571" s="54">
        <v>95.499999999999972</v>
      </c>
      <c r="L571" s="86"/>
      <c r="M571" s="86"/>
      <c r="N571" s="51"/>
      <c r="O571" s="51"/>
      <c r="P571" s="51"/>
      <c r="Q571" s="51"/>
      <c r="R571" s="51"/>
      <c r="S571" s="51"/>
      <c r="T571" s="51"/>
      <c r="U571" s="51"/>
      <c r="V571" s="51"/>
      <c r="W571" s="51"/>
      <c r="X571" s="51"/>
      <c r="Y571" s="51"/>
      <c r="Z571" s="51"/>
      <c r="AA571" s="51"/>
      <c r="AB571" s="51"/>
      <c r="AC571" s="51"/>
      <c r="AD571" s="51"/>
      <c r="AE571" s="51"/>
      <c r="AF571" s="51"/>
      <c r="AG571" s="51"/>
      <c r="AH571" s="51"/>
      <c r="AI571" s="51"/>
      <c r="AJ571" s="51"/>
      <c r="AK571" s="51"/>
      <c r="AL571" s="51"/>
      <c r="AM571" s="51"/>
    </row>
    <row r="572" spans="1:39" ht="23.25" x14ac:dyDescent="0.25">
      <c r="A572" s="44">
        <f t="shared" si="351"/>
        <v>96</v>
      </c>
      <c r="B572" s="68" t="e">
        <f t="shared" ref="B572" si="390">C572</f>
        <v>#N/A</v>
      </c>
      <c r="C572" s="35" t="e">
        <f>VLOOKUP(A572,Source!$A:$B,2,FALSE)</f>
        <v>#N/A</v>
      </c>
      <c r="D572" s="31"/>
      <c r="E572" s="31"/>
      <c r="F572" s="31"/>
      <c r="G572" s="31"/>
      <c r="H572" s="57" t="e">
        <f t="shared" ref="H572" si="391">SUM(G574:G575)</f>
        <v>#N/A</v>
      </c>
      <c r="I572" s="51"/>
      <c r="J572" s="51"/>
      <c r="K572" s="54">
        <v>96</v>
      </c>
      <c r="L572" s="86"/>
      <c r="M572" s="86"/>
      <c r="N572" s="51"/>
      <c r="O572" s="51"/>
      <c r="P572" s="51"/>
      <c r="Q572" s="51"/>
      <c r="R572" s="51"/>
      <c r="S572" s="51"/>
      <c r="T572" s="51"/>
      <c r="U572" s="51"/>
      <c r="V572" s="51"/>
      <c r="W572" s="51"/>
      <c r="X572" s="51"/>
      <c r="Y572" s="51"/>
      <c r="Z572" s="51"/>
      <c r="AA572" s="51"/>
      <c r="AB572" s="51"/>
      <c r="AC572" s="51"/>
      <c r="AD572" s="51"/>
      <c r="AE572" s="51"/>
      <c r="AF572" s="51"/>
      <c r="AG572" s="51"/>
      <c r="AH572" s="51"/>
      <c r="AI572" s="51"/>
      <c r="AJ572" s="51"/>
      <c r="AK572" s="51"/>
      <c r="AL572" s="51"/>
      <c r="AM572" s="51"/>
    </row>
    <row r="573" spans="1:39" x14ac:dyDescent="0.25">
      <c r="A573" s="44">
        <f t="shared" si="351"/>
        <v>96.1</v>
      </c>
      <c r="B573" s="68" t="e">
        <f t="shared" ref="B573" si="392">B572</f>
        <v>#N/A</v>
      </c>
      <c r="C573" s="19" t="s">
        <v>0</v>
      </c>
      <c r="D573" s="19"/>
      <c r="E573" s="19"/>
      <c r="F573" s="20" t="s">
        <v>1</v>
      </c>
      <c r="G573" s="21" t="s">
        <v>2</v>
      </c>
      <c r="H573" s="57"/>
      <c r="I573" s="51"/>
      <c r="J573" s="51"/>
      <c r="K573" s="54">
        <v>96.1</v>
      </c>
      <c r="L573" s="86"/>
      <c r="M573" s="86"/>
      <c r="N573" s="51"/>
      <c r="O573" s="51"/>
      <c r="P573" s="51"/>
      <c r="Q573" s="51"/>
      <c r="R573" s="51"/>
      <c r="S573" s="51"/>
      <c r="T573" s="51"/>
      <c r="U573" s="51"/>
      <c r="V573" s="51"/>
      <c r="W573" s="51"/>
      <c r="X573" s="51"/>
      <c r="Y573" s="51"/>
      <c r="Z573" s="51"/>
      <c r="AA573" s="51"/>
      <c r="AB573" s="51"/>
      <c r="AC573" s="51"/>
      <c r="AD573" s="51"/>
      <c r="AE573" s="51"/>
      <c r="AF573" s="51"/>
      <c r="AG573" s="51"/>
      <c r="AH573" s="51"/>
      <c r="AI573" s="51"/>
      <c r="AJ573" s="51"/>
      <c r="AK573" s="51"/>
      <c r="AL573" s="51"/>
      <c r="AM573" s="51"/>
    </row>
    <row r="574" spans="1:39" x14ac:dyDescent="0.25">
      <c r="A574" s="44">
        <f t="shared" si="351"/>
        <v>96.2</v>
      </c>
      <c r="B574" s="68" t="e">
        <f t="shared" si="356"/>
        <v>#N/A</v>
      </c>
      <c r="C574" s="22" t="s">
        <v>131</v>
      </c>
      <c r="D574" s="23"/>
      <c r="E574" s="23"/>
      <c r="F574" s="18"/>
      <c r="G574" s="24" t="e">
        <f>VLOOKUP(F574,Exposition,2,FALSE)</f>
        <v>#N/A</v>
      </c>
      <c r="H574" s="57"/>
      <c r="I574" s="51"/>
      <c r="J574" s="51"/>
      <c r="K574" s="54">
        <v>96.199999999999989</v>
      </c>
      <c r="L574" s="86"/>
      <c r="M574" s="86"/>
      <c r="N574" s="51"/>
      <c r="O574" s="51"/>
      <c r="P574" s="51"/>
      <c r="Q574" s="51"/>
      <c r="R574" s="51"/>
      <c r="S574" s="51"/>
      <c r="T574" s="51"/>
      <c r="U574" s="51"/>
      <c r="V574" s="51"/>
      <c r="W574" s="51"/>
      <c r="X574" s="51"/>
      <c r="Y574" s="51"/>
      <c r="Z574" s="51"/>
      <c r="AA574" s="51"/>
      <c r="AB574" s="51"/>
      <c r="AC574" s="51"/>
      <c r="AD574" s="51"/>
      <c r="AE574" s="51"/>
      <c r="AF574" s="51"/>
      <c r="AG574" s="51"/>
      <c r="AH574" s="51"/>
      <c r="AI574" s="51"/>
      <c r="AJ574" s="51"/>
      <c r="AK574" s="51"/>
      <c r="AL574" s="51"/>
      <c r="AM574" s="51"/>
    </row>
    <row r="575" spans="1:39" x14ac:dyDescent="0.25">
      <c r="A575" s="44">
        <f t="shared" si="351"/>
        <v>96.3</v>
      </c>
      <c r="B575" s="68" t="e">
        <f t="shared" si="356"/>
        <v>#N/A</v>
      </c>
      <c r="C575" s="22" t="s">
        <v>132</v>
      </c>
      <c r="D575" s="23"/>
      <c r="E575" s="23"/>
      <c r="F575" s="18"/>
      <c r="G575" s="24" t="e">
        <f>VLOOKUP(F575,Complexité,2,FALSE)</f>
        <v>#N/A</v>
      </c>
      <c r="H575" s="50"/>
      <c r="I575" s="51"/>
      <c r="J575" s="51"/>
      <c r="K575" s="54">
        <v>96.299999999999983</v>
      </c>
      <c r="L575" s="86"/>
      <c r="M575" s="86"/>
      <c r="N575" s="51"/>
      <c r="O575" s="51"/>
      <c r="P575" s="51"/>
      <c r="Q575" s="51"/>
      <c r="R575" s="51"/>
      <c r="S575" s="51"/>
      <c r="T575" s="51"/>
      <c r="U575" s="51"/>
      <c r="V575" s="51"/>
      <c r="W575" s="51"/>
      <c r="X575" s="51"/>
      <c r="Y575" s="51"/>
      <c r="Z575" s="51"/>
      <c r="AA575" s="51"/>
      <c r="AB575" s="51"/>
      <c r="AC575" s="51"/>
      <c r="AD575" s="51"/>
      <c r="AE575" s="51"/>
      <c r="AF575" s="51"/>
      <c r="AG575" s="51"/>
      <c r="AH575" s="51"/>
      <c r="AI575" s="51"/>
      <c r="AJ575" s="51"/>
      <c r="AK575" s="51"/>
      <c r="AL575" s="51"/>
      <c r="AM575" s="51"/>
    </row>
    <row r="576" spans="1:39" x14ac:dyDescent="0.3">
      <c r="A576" s="44">
        <f t="shared" si="351"/>
        <v>96.4</v>
      </c>
      <c r="B576" s="68" t="e">
        <f t="shared" si="356"/>
        <v>#N/A</v>
      </c>
      <c r="C576" s="34"/>
      <c r="D576" s="26"/>
      <c r="E576" s="26"/>
      <c r="F576" s="26"/>
      <c r="G576" s="27" t="e">
        <f t="shared" ref="G576" si="393">SUM(G574:G575)</f>
        <v>#N/A</v>
      </c>
      <c r="H576" s="50"/>
      <c r="I576" s="51"/>
      <c r="J576" s="51"/>
      <c r="K576" s="54">
        <v>96.399999999999977</v>
      </c>
      <c r="L576" s="86"/>
      <c r="M576" s="86"/>
      <c r="N576" s="51"/>
      <c r="O576" s="51"/>
      <c r="P576" s="51"/>
      <c r="Q576" s="51"/>
      <c r="R576" s="51"/>
      <c r="S576" s="51"/>
      <c r="T576" s="51"/>
      <c r="U576" s="51"/>
      <c r="V576" s="51"/>
      <c r="W576" s="51"/>
      <c r="X576" s="51"/>
      <c r="Y576" s="51"/>
      <c r="Z576" s="51"/>
      <c r="AA576" s="51"/>
      <c r="AB576" s="51"/>
      <c r="AC576" s="51"/>
      <c r="AD576" s="51"/>
      <c r="AE576" s="51"/>
      <c r="AF576" s="51"/>
      <c r="AG576" s="51"/>
      <c r="AH576" s="51"/>
      <c r="AI576" s="51"/>
      <c r="AJ576" s="51"/>
      <c r="AK576" s="51"/>
      <c r="AL576" s="51"/>
      <c r="AM576" s="51"/>
    </row>
    <row r="577" spans="1:39" x14ac:dyDescent="0.3">
      <c r="A577" s="44">
        <f t="shared" si="351"/>
        <v>96.5</v>
      </c>
      <c r="B577" s="68" t="e">
        <f t="shared" si="356"/>
        <v>#N/A</v>
      </c>
      <c r="C577" s="34"/>
      <c r="D577" s="26"/>
      <c r="E577" s="26"/>
      <c r="F577" s="26"/>
      <c r="G577" s="26"/>
      <c r="H577" s="50"/>
      <c r="I577" s="51"/>
      <c r="J577" s="51"/>
      <c r="K577" s="54">
        <v>96.499999999999972</v>
      </c>
      <c r="L577" s="86"/>
      <c r="M577" s="86"/>
      <c r="N577" s="51"/>
      <c r="O577" s="51"/>
      <c r="P577" s="51"/>
      <c r="Q577" s="51"/>
      <c r="R577" s="51"/>
      <c r="S577" s="51"/>
      <c r="T577" s="51"/>
      <c r="U577" s="51"/>
      <c r="V577" s="51"/>
      <c r="W577" s="51"/>
      <c r="X577" s="51"/>
      <c r="Y577" s="51"/>
      <c r="Z577" s="51"/>
      <c r="AA577" s="51"/>
      <c r="AB577" s="51"/>
      <c r="AC577" s="51"/>
      <c r="AD577" s="51"/>
      <c r="AE577" s="51"/>
      <c r="AF577" s="51"/>
      <c r="AG577" s="51"/>
      <c r="AH577" s="51"/>
      <c r="AI577" s="51"/>
      <c r="AJ577" s="51"/>
      <c r="AK577" s="51"/>
      <c r="AL577" s="51"/>
      <c r="AM577" s="51"/>
    </row>
    <row r="578" spans="1:39" ht="23.25" x14ac:dyDescent="0.25">
      <c r="A578" s="44">
        <f t="shared" si="351"/>
        <v>97</v>
      </c>
      <c r="B578" s="68" t="str">
        <f t="shared" ref="B578" si="394">C578</f>
        <v>Poste 085</v>
      </c>
      <c r="C578" s="35" t="str">
        <f>VLOOKUP(A578,Source!$A:$B,2,FALSE)</f>
        <v>Poste 085</v>
      </c>
      <c r="D578" s="31"/>
      <c r="E578" s="31"/>
      <c r="F578" s="31"/>
      <c r="G578" s="31"/>
      <c r="H578" s="54" t="e">
        <f t="shared" ref="H578" si="395">SUM(G580:G581)</f>
        <v>#N/A</v>
      </c>
      <c r="I578" s="51"/>
      <c r="J578" s="51"/>
      <c r="K578" s="54">
        <v>97</v>
      </c>
      <c r="L578" s="86"/>
      <c r="M578" s="86"/>
      <c r="N578" s="51"/>
      <c r="O578" s="51"/>
      <c r="P578" s="51"/>
      <c r="Q578" s="51"/>
      <c r="R578" s="51"/>
      <c r="S578" s="51"/>
      <c r="T578" s="51"/>
      <c r="U578" s="51"/>
      <c r="V578" s="51"/>
      <c r="W578" s="51"/>
      <c r="X578" s="51"/>
      <c r="Y578" s="51"/>
      <c r="Z578" s="51"/>
      <c r="AA578" s="51"/>
      <c r="AB578" s="51"/>
      <c r="AC578" s="51"/>
      <c r="AD578" s="51"/>
      <c r="AE578" s="51"/>
      <c r="AF578" s="51"/>
      <c r="AG578" s="51"/>
      <c r="AH578" s="51"/>
      <c r="AI578" s="51"/>
      <c r="AJ578" s="51"/>
      <c r="AK578" s="51"/>
      <c r="AL578" s="51"/>
      <c r="AM578" s="51"/>
    </row>
    <row r="579" spans="1:39" x14ac:dyDescent="0.25">
      <c r="A579" s="44">
        <f t="shared" ref="A579:A607" si="396">_xlfn.NUMBERVALUE(K579)</f>
        <v>97.1</v>
      </c>
      <c r="B579" s="68" t="str">
        <f t="shared" ref="B579" si="397">B578</f>
        <v>Poste 085</v>
      </c>
      <c r="C579" s="19" t="s">
        <v>0</v>
      </c>
      <c r="D579" s="19"/>
      <c r="E579" s="19"/>
      <c r="F579" s="20" t="s">
        <v>1</v>
      </c>
      <c r="G579" s="21" t="s">
        <v>2</v>
      </c>
      <c r="H579" s="47"/>
      <c r="I579" s="51"/>
      <c r="J579" s="51"/>
      <c r="K579" s="54">
        <v>97.1</v>
      </c>
      <c r="L579" s="86"/>
      <c r="M579" s="86"/>
      <c r="N579" s="51"/>
      <c r="O579" s="51"/>
      <c r="P579" s="51"/>
      <c r="Q579" s="51"/>
      <c r="R579" s="51"/>
      <c r="S579" s="51"/>
      <c r="T579" s="51"/>
      <c r="U579" s="51"/>
      <c r="V579" s="51"/>
      <c r="W579" s="51"/>
      <c r="X579" s="51"/>
      <c r="Y579" s="51"/>
      <c r="Z579" s="51"/>
      <c r="AA579" s="51"/>
      <c r="AB579" s="51"/>
      <c r="AC579" s="51"/>
      <c r="AD579" s="51"/>
      <c r="AE579" s="51"/>
      <c r="AF579" s="51"/>
      <c r="AG579" s="51"/>
      <c r="AH579" s="51"/>
      <c r="AI579" s="51"/>
      <c r="AJ579" s="51"/>
      <c r="AK579" s="51"/>
      <c r="AL579" s="51"/>
      <c r="AM579" s="51"/>
    </row>
    <row r="580" spans="1:39" x14ac:dyDescent="0.25">
      <c r="A580" s="44">
        <f t="shared" si="396"/>
        <v>97.2</v>
      </c>
      <c r="B580" s="68" t="str">
        <f t="shared" si="356"/>
        <v>Poste 085</v>
      </c>
      <c r="C580" s="22" t="s">
        <v>131</v>
      </c>
      <c r="D580" s="23"/>
      <c r="E580" s="23"/>
      <c r="F580" s="18"/>
      <c r="G580" s="24" t="e">
        <f>VLOOKUP(F580,Exposition,2,FALSE)</f>
        <v>#N/A</v>
      </c>
      <c r="H580" s="45"/>
      <c r="I580" s="51"/>
      <c r="J580" s="51"/>
      <c r="K580" s="54">
        <v>97.199999999999989</v>
      </c>
      <c r="L580" s="86"/>
      <c r="M580" s="86"/>
      <c r="N580" s="51"/>
      <c r="O580" s="51"/>
      <c r="P580" s="51"/>
      <c r="Q580" s="51"/>
      <c r="R580" s="51"/>
      <c r="S580" s="51"/>
      <c r="T580" s="51"/>
      <c r="U580" s="51"/>
      <c r="V580" s="51"/>
      <c r="W580" s="51"/>
      <c r="X580" s="51"/>
      <c r="Y580" s="51"/>
      <c r="Z580" s="51"/>
      <c r="AA580" s="51"/>
      <c r="AB580" s="51"/>
      <c r="AC580" s="51"/>
      <c r="AD580" s="51"/>
      <c r="AE580" s="51"/>
      <c r="AF580" s="51"/>
      <c r="AG580" s="51"/>
      <c r="AH580" s="51"/>
      <c r="AI580" s="51"/>
      <c r="AJ580" s="51"/>
      <c r="AK580" s="51"/>
      <c r="AL580" s="51"/>
      <c r="AM580" s="51"/>
    </row>
    <row r="581" spans="1:39" x14ac:dyDescent="0.25">
      <c r="A581" s="44">
        <f t="shared" si="396"/>
        <v>97.3</v>
      </c>
      <c r="B581" s="68" t="str">
        <f t="shared" si="356"/>
        <v>Poste 085</v>
      </c>
      <c r="C581" s="22" t="s">
        <v>132</v>
      </c>
      <c r="D581" s="23"/>
      <c r="E581" s="23"/>
      <c r="F581" s="18"/>
      <c r="G581" s="24" t="e">
        <f>VLOOKUP(F581,Complexité,2,FALSE)</f>
        <v>#N/A</v>
      </c>
      <c r="H581" s="45"/>
      <c r="I581" s="51"/>
      <c r="J581" s="51"/>
      <c r="K581" s="54">
        <v>97.299999999999983</v>
      </c>
      <c r="L581" s="86"/>
      <c r="M581" s="86"/>
      <c r="N581" s="51"/>
      <c r="O581" s="51"/>
      <c r="P581" s="51"/>
      <c r="Q581" s="51"/>
      <c r="R581" s="51"/>
      <c r="S581" s="51"/>
      <c r="T581" s="51"/>
      <c r="U581" s="51"/>
      <c r="V581" s="51"/>
      <c r="W581" s="51"/>
      <c r="X581" s="51"/>
      <c r="Y581" s="51"/>
      <c r="Z581" s="51"/>
      <c r="AA581" s="51"/>
      <c r="AB581" s="51"/>
      <c r="AC581" s="51"/>
      <c r="AD581" s="51"/>
      <c r="AE581" s="51"/>
      <c r="AF581" s="51"/>
      <c r="AG581" s="51"/>
      <c r="AH581" s="51"/>
      <c r="AI581" s="51"/>
      <c r="AJ581" s="51"/>
      <c r="AK581" s="51"/>
      <c r="AL581" s="51"/>
      <c r="AM581" s="51"/>
    </row>
    <row r="582" spans="1:39" x14ac:dyDescent="0.3">
      <c r="A582" s="44">
        <f t="shared" si="396"/>
        <v>97.4</v>
      </c>
      <c r="B582" s="68" t="str">
        <f t="shared" si="356"/>
        <v>Poste 085</v>
      </c>
      <c r="C582" s="34"/>
      <c r="D582" s="26"/>
      <c r="E582" s="26"/>
      <c r="F582" s="26"/>
      <c r="G582" s="27" t="e">
        <f t="shared" ref="G582" si="398">SUM(G580:G581)</f>
        <v>#N/A</v>
      </c>
      <c r="H582" s="57"/>
      <c r="I582" s="51"/>
      <c r="J582" s="51"/>
      <c r="K582" s="54">
        <v>97.399999999999977</v>
      </c>
      <c r="L582" s="86"/>
      <c r="M582" s="86"/>
      <c r="N582" s="51"/>
      <c r="O582" s="51"/>
      <c r="P582" s="51"/>
      <c r="Q582" s="51"/>
      <c r="R582" s="51"/>
      <c r="S582" s="51"/>
      <c r="T582" s="51"/>
      <c r="U582" s="51"/>
      <c r="V582" s="51"/>
      <c r="W582" s="51"/>
      <c r="X582" s="51"/>
      <c r="Y582" s="51"/>
      <c r="Z582" s="51"/>
      <c r="AA582" s="51"/>
      <c r="AB582" s="51"/>
      <c r="AC582" s="51"/>
      <c r="AD582" s="51"/>
      <c r="AE582" s="51"/>
      <c r="AF582" s="51"/>
      <c r="AG582" s="51"/>
      <c r="AH582" s="51"/>
      <c r="AI582" s="51"/>
      <c r="AJ582" s="51"/>
      <c r="AK582" s="51"/>
      <c r="AL582" s="51"/>
      <c r="AM582" s="51"/>
    </row>
    <row r="583" spans="1:39" x14ac:dyDescent="0.3">
      <c r="A583" s="44">
        <f t="shared" si="396"/>
        <v>97.5</v>
      </c>
      <c r="B583" s="68" t="str">
        <f t="shared" si="356"/>
        <v>Poste 085</v>
      </c>
      <c r="C583" s="34"/>
      <c r="D583" s="26"/>
      <c r="E583" s="26"/>
      <c r="F583" s="26"/>
      <c r="G583" s="26"/>
      <c r="H583" s="57"/>
      <c r="I583" s="51"/>
      <c r="J583" s="51"/>
      <c r="K583" s="54">
        <v>97.499999999999972</v>
      </c>
      <c r="L583" s="86"/>
      <c r="M583" s="86"/>
      <c r="N583" s="51"/>
      <c r="O583" s="51"/>
      <c r="P583" s="51"/>
      <c r="Q583" s="51"/>
      <c r="R583" s="51"/>
      <c r="S583" s="51"/>
      <c r="T583" s="51"/>
      <c r="U583" s="51"/>
      <c r="V583" s="51"/>
      <c r="W583" s="51"/>
      <c r="X583" s="51"/>
      <c r="Y583" s="51"/>
      <c r="Z583" s="51"/>
      <c r="AA583" s="51"/>
      <c r="AB583" s="51"/>
      <c r="AC583" s="51"/>
      <c r="AD583" s="51"/>
      <c r="AE583" s="51"/>
      <c r="AF583" s="51"/>
      <c r="AG583" s="51"/>
      <c r="AH583" s="51"/>
      <c r="AI583" s="51"/>
      <c r="AJ583" s="51"/>
      <c r="AK583" s="51"/>
      <c r="AL583" s="51"/>
      <c r="AM583" s="51"/>
    </row>
    <row r="584" spans="1:39" ht="23.25" x14ac:dyDescent="0.25">
      <c r="A584" s="44">
        <f t="shared" si="396"/>
        <v>98</v>
      </c>
      <c r="B584" s="68" t="str">
        <f t="shared" ref="B584" si="399">C584</f>
        <v>Poste 086</v>
      </c>
      <c r="C584" s="35" t="str">
        <f>VLOOKUP(A584,Source!$A:$B,2,FALSE)</f>
        <v>Poste 086</v>
      </c>
      <c r="D584" s="31"/>
      <c r="E584" s="31"/>
      <c r="F584" s="31"/>
      <c r="G584" s="31"/>
      <c r="H584" s="57" t="e">
        <f t="shared" ref="H584" si="400">SUM(G586:G587)</f>
        <v>#N/A</v>
      </c>
      <c r="I584" s="51"/>
      <c r="J584" s="51"/>
      <c r="K584" s="54">
        <v>98</v>
      </c>
      <c r="L584" s="86"/>
      <c r="M584" s="86"/>
      <c r="N584" s="51"/>
      <c r="O584" s="51"/>
      <c r="P584" s="51"/>
      <c r="Q584" s="51"/>
      <c r="R584" s="51"/>
      <c r="S584" s="51"/>
      <c r="T584" s="51"/>
      <c r="U584" s="51"/>
      <c r="V584" s="51"/>
      <c r="W584" s="51"/>
      <c r="X584" s="51"/>
      <c r="Y584" s="51"/>
      <c r="Z584" s="51"/>
      <c r="AA584" s="51"/>
      <c r="AB584" s="51"/>
      <c r="AC584" s="51"/>
      <c r="AD584" s="51"/>
      <c r="AE584" s="51"/>
      <c r="AF584" s="51"/>
      <c r="AG584" s="51"/>
      <c r="AH584" s="51"/>
      <c r="AI584" s="51"/>
      <c r="AJ584" s="51"/>
      <c r="AK584" s="51"/>
      <c r="AL584" s="51"/>
      <c r="AM584" s="51"/>
    </row>
    <row r="585" spans="1:39" x14ac:dyDescent="0.25">
      <c r="A585" s="44">
        <f t="shared" si="396"/>
        <v>98.1</v>
      </c>
      <c r="B585" s="68" t="str">
        <f t="shared" ref="B585:B607" si="401">B584</f>
        <v>Poste 086</v>
      </c>
      <c r="C585" s="19" t="s">
        <v>0</v>
      </c>
      <c r="D585" s="19"/>
      <c r="E585" s="19"/>
      <c r="F585" s="20" t="s">
        <v>1</v>
      </c>
      <c r="G585" s="21" t="s">
        <v>2</v>
      </c>
      <c r="H585" s="57"/>
      <c r="I585" s="51"/>
      <c r="J585" s="51"/>
      <c r="K585" s="54">
        <v>98.1</v>
      </c>
      <c r="L585" s="86"/>
      <c r="M585" s="86"/>
      <c r="N585" s="51"/>
      <c r="O585" s="51"/>
      <c r="P585" s="51"/>
      <c r="Q585" s="51"/>
      <c r="R585" s="51"/>
      <c r="S585" s="51"/>
      <c r="T585" s="51"/>
      <c r="U585" s="51"/>
      <c r="V585" s="51"/>
      <c r="W585" s="51"/>
      <c r="X585" s="51"/>
      <c r="Y585" s="51"/>
      <c r="Z585" s="51"/>
      <c r="AA585" s="51"/>
      <c r="AB585" s="51"/>
      <c r="AC585" s="51"/>
      <c r="AD585" s="51"/>
      <c r="AE585" s="51"/>
      <c r="AF585" s="51"/>
      <c r="AG585" s="51"/>
      <c r="AH585" s="51"/>
      <c r="AI585" s="51"/>
      <c r="AJ585" s="51"/>
      <c r="AK585" s="51"/>
      <c r="AL585" s="51"/>
      <c r="AM585" s="51"/>
    </row>
    <row r="586" spans="1:39" x14ac:dyDescent="0.25">
      <c r="A586" s="44">
        <f t="shared" si="396"/>
        <v>98.2</v>
      </c>
      <c r="B586" s="68" t="str">
        <f t="shared" si="401"/>
        <v>Poste 086</v>
      </c>
      <c r="C586" s="22" t="s">
        <v>131</v>
      </c>
      <c r="D586" s="23"/>
      <c r="E586" s="23"/>
      <c r="F586" s="18"/>
      <c r="G586" s="24" t="e">
        <f>VLOOKUP(F586,Exposition,2,FALSE)</f>
        <v>#N/A</v>
      </c>
      <c r="H586" s="57"/>
      <c r="I586" s="51"/>
      <c r="J586" s="51"/>
      <c r="K586" s="54">
        <v>98.199999999999989</v>
      </c>
      <c r="L586" s="86"/>
      <c r="M586" s="86"/>
      <c r="N586" s="51"/>
      <c r="O586" s="51"/>
      <c r="P586" s="51"/>
      <c r="Q586" s="51"/>
      <c r="R586" s="51"/>
      <c r="S586" s="51"/>
      <c r="T586" s="51"/>
      <c r="U586" s="51"/>
      <c r="V586" s="51"/>
      <c r="W586" s="51"/>
      <c r="X586" s="51"/>
      <c r="Y586" s="51"/>
      <c r="Z586" s="51"/>
      <c r="AA586" s="51"/>
      <c r="AB586" s="51"/>
      <c r="AC586" s="51"/>
      <c r="AD586" s="51"/>
      <c r="AE586" s="51"/>
      <c r="AF586" s="51"/>
      <c r="AG586" s="51"/>
      <c r="AH586" s="51"/>
      <c r="AI586" s="51"/>
      <c r="AJ586" s="51"/>
      <c r="AK586" s="51"/>
      <c r="AL586" s="51"/>
      <c r="AM586" s="51"/>
    </row>
    <row r="587" spans="1:39" x14ac:dyDescent="0.25">
      <c r="A587" s="44">
        <f t="shared" si="396"/>
        <v>98.3</v>
      </c>
      <c r="B587" s="68" t="str">
        <f t="shared" si="401"/>
        <v>Poste 086</v>
      </c>
      <c r="C587" s="22" t="s">
        <v>132</v>
      </c>
      <c r="D587" s="23"/>
      <c r="E587" s="23"/>
      <c r="F587" s="18"/>
      <c r="G587" s="24" t="e">
        <f>VLOOKUP(F587,Complexité,2,FALSE)</f>
        <v>#N/A</v>
      </c>
      <c r="H587" s="57"/>
      <c r="I587" s="51"/>
      <c r="J587" s="51"/>
      <c r="K587" s="54">
        <v>98.299999999999983</v>
      </c>
      <c r="L587" s="86"/>
      <c r="M587" s="86"/>
      <c r="N587" s="51"/>
      <c r="O587" s="51"/>
      <c r="P587" s="51"/>
      <c r="Q587" s="51"/>
      <c r="R587" s="51"/>
      <c r="S587" s="51"/>
      <c r="T587" s="51"/>
      <c r="U587" s="51"/>
      <c r="V587" s="51"/>
      <c r="W587" s="51"/>
      <c r="X587" s="51"/>
      <c r="Y587" s="51"/>
      <c r="Z587" s="51"/>
      <c r="AA587" s="51"/>
      <c r="AB587" s="51"/>
      <c r="AC587" s="51"/>
      <c r="AD587" s="51"/>
      <c r="AE587" s="51"/>
      <c r="AF587" s="51"/>
      <c r="AG587" s="51"/>
      <c r="AH587" s="51"/>
      <c r="AI587" s="51"/>
      <c r="AJ587" s="51"/>
      <c r="AK587" s="51"/>
      <c r="AL587" s="51"/>
      <c r="AM587" s="51"/>
    </row>
    <row r="588" spans="1:39" x14ac:dyDescent="0.3">
      <c r="A588" s="44">
        <f t="shared" si="396"/>
        <v>98.4</v>
      </c>
      <c r="B588" s="68" t="str">
        <f t="shared" si="401"/>
        <v>Poste 086</v>
      </c>
      <c r="C588" s="34"/>
      <c r="D588" s="26"/>
      <c r="E588" s="26"/>
      <c r="F588" s="26"/>
      <c r="G588" s="27" t="e">
        <f t="shared" ref="G588" si="402">SUM(G586:G587)</f>
        <v>#N/A</v>
      </c>
      <c r="H588" s="57"/>
      <c r="I588" s="51"/>
      <c r="J588" s="51"/>
      <c r="K588" s="54">
        <v>98.399999999999977</v>
      </c>
      <c r="L588" s="86"/>
      <c r="M588" s="86"/>
      <c r="N588" s="51"/>
      <c r="O588" s="51"/>
      <c r="P588" s="51"/>
      <c r="Q588" s="51"/>
      <c r="R588" s="51"/>
      <c r="S588" s="51"/>
      <c r="T588" s="51"/>
      <c r="U588" s="51"/>
      <c r="V588" s="51"/>
      <c r="W588" s="51"/>
      <c r="X588" s="51"/>
      <c r="Y588" s="51"/>
      <c r="Z588" s="51"/>
      <c r="AA588" s="51"/>
      <c r="AB588" s="51"/>
      <c r="AC588" s="51"/>
      <c r="AD588" s="51"/>
      <c r="AE588" s="51"/>
      <c r="AF588" s="51"/>
      <c r="AG588" s="51"/>
      <c r="AH588" s="51"/>
      <c r="AI588" s="51"/>
      <c r="AJ588" s="51"/>
      <c r="AK588" s="51"/>
      <c r="AL588" s="51"/>
      <c r="AM588" s="51"/>
    </row>
    <row r="589" spans="1:39" x14ac:dyDescent="0.3">
      <c r="A589" s="44">
        <f t="shared" si="396"/>
        <v>98.5</v>
      </c>
      <c r="B589" s="68" t="str">
        <f t="shared" si="401"/>
        <v>Poste 086</v>
      </c>
      <c r="C589" s="34"/>
      <c r="D589" s="26"/>
      <c r="E589" s="26"/>
      <c r="F589" s="26"/>
      <c r="G589" s="26"/>
      <c r="H589" s="57"/>
      <c r="I589" s="51"/>
      <c r="J589" s="51"/>
      <c r="K589" s="54">
        <v>98.499999999999972</v>
      </c>
      <c r="L589" s="86"/>
      <c r="M589" s="86"/>
      <c r="N589" s="51"/>
      <c r="O589" s="51"/>
      <c r="P589" s="51"/>
      <c r="Q589" s="51"/>
      <c r="R589" s="51"/>
      <c r="S589" s="51"/>
      <c r="T589" s="51"/>
      <c r="U589" s="51"/>
      <c r="V589" s="51"/>
      <c r="W589" s="51"/>
      <c r="X589" s="51"/>
      <c r="Y589" s="51"/>
      <c r="Z589" s="51"/>
      <c r="AA589" s="51"/>
      <c r="AB589" s="51"/>
      <c r="AC589" s="51"/>
      <c r="AD589" s="51"/>
      <c r="AE589" s="51"/>
      <c r="AF589" s="51"/>
      <c r="AG589" s="51"/>
      <c r="AH589" s="51"/>
      <c r="AI589" s="51"/>
      <c r="AJ589" s="51"/>
      <c r="AK589" s="51"/>
      <c r="AL589" s="51"/>
      <c r="AM589" s="51"/>
    </row>
    <row r="590" spans="1:39" ht="23.25" x14ac:dyDescent="0.25">
      <c r="A590" s="44">
        <f t="shared" si="396"/>
        <v>99</v>
      </c>
      <c r="B590" s="68" t="str">
        <f t="shared" ref="B590" si="403">C590</f>
        <v>Poste 087</v>
      </c>
      <c r="C590" s="35" t="str">
        <f>VLOOKUP(A590,Source!$A:$B,2,FALSE)</f>
        <v>Poste 087</v>
      </c>
      <c r="D590" s="31"/>
      <c r="E590" s="31"/>
      <c r="F590" s="31"/>
      <c r="G590" s="31"/>
      <c r="H590" s="57" t="e">
        <f t="shared" ref="H590" si="404">SUM(G592:G593)</f>
        <v>#N/A</v>
      </c>
      <c r="I590" s="51"/>
      <c r="J590" s="51"/>
      <c r="K590" s="54">
        <v>99</v>
      </c>
      <c r="L590" s="86"/>
      <c r="M590" s="86"/>
      <c r="N590" s="51"/>
      <c r="O590" s="51"/>
      <c r="P590" s="51"/>
      <c r="Q590" s="51"/>
      <c r="R590" s="51"/>
      <c r="S590" s="51"/>
      <c r="T590" s="51"/>
      <c r="U590" s="51"/>
      <c r="V590" s="51"/>
      <c r="W590" s="51"/>
      <c r="X590" s="51"/>
      <c r="Y590" s="51"/>
      <c r="Z590" s="51"/>
      <c r="AA590" s="51"/>
      <c r="AB590" s="51"/>
      <c r="AC590" s="51"/>
      <c r="AD590" s="51"/>
      <c r="AE590" s="51"/>
      <c r="AF590" s="51"/>
      <c r="AG590" s="51"/>
      <c r="AH590" s="51"/>
      <c r="AI590" s="51"/>
      <c r="AJ590" s="51"/>
      <c r="AK590" s="51"/>
      <c r="AL590" s="51"/>
      <c r="AM590" s="51"/>
    </row>
    <row r="591" spans="1:39" x14ac:dyDescent="0.25">
      <c r="A591" s="44">
        <f t="shared" si="396"/>
        <v>99.1</v>
      </c>
      <c r="B591" s="68" t="str">
        <f t="shared" ref="B591" si="405">B590</f>
        <v>Poste 087</v>
      </c>
      <c r="C591" s="19" t="s">
        <v>0</v>
      </c>
      <c r="D591" s="19"/>
      <c r="E591" s="19"/>
      <c r="F591" s="20" t="s">
        <v>1</v>
      </c>
      <c r="G591" s="21" t="s">
        <v>2</v>
      </c>
      <c r="H591" s="57"/>
      <c r="I591" s="51"/>
      <c r="J591" s="51"/>
      <c r="K591" s="54">
        <v>99.1</v>
      </c>
      <c r="L591" s="86"/>
      <c r="M591" s="86"/>
      <c r="N591" s="51"/>
      <c r="O591" s="51"/>
      <c r="P591" s="51"/>
      <c r="Q591" s="51"/>
      <c r="R591" s="51"/>
      <c r="S591" s="51"/>
      <c r="T591" s="51"/>
      <c r="U591" s="51"/>
      <c r="V591" s="51"/>
      <c r="W591" s="51"/>
      <c r="X591" s="51"/>
      <c r="Y591" s="51"/>
      <c r="Z591" s="51"/>
      <c r="AA591" s="51"/>
      <c r="AB591" s="51"/>
      <c r="AC591" s="51"/>
      <c r="AD591" s="51"/>
      <c r="AE591" s="51"/>
      <c r="AF591" s="51"/>
      <c r="AG591" s="51"/>
      <c r="AH591" s="51"/>
      <c r="AI591" s="51"/>
      <c r="AJ591" s="51"/>
      <c r="AK591" s="51"/>
      <c r="AL591" s="51"/>
      <c r="AM591" s="51"/>
    </row>
    <row r="592" spans="1:39" x14ac:dyDescent="0.25">
      <c r="A592" s="44">
        <f t="shared" si="396"/>
        <v>99.2</v>
      </c>
      <c r="B592" s="68" t="str">
        <f t="shared" si="401"/>
        <v>Poste 087</v>
      </c>
      <c r="C592" s="22" t="s">
        <v>131</v>
      </c>
      <c r="D592" s="23"/>
      <c r="E592" s="23"/>
      <c r="F592" s="18"/>
      <c r="G592" s="24" t="e">
        <f>VLOOKUP(F592,Exposition,2,FALSE)</f>
        <v>#N/A</v>
      </c>
      <c r="H592" s="57"/>
      <c r="I592" s="51"/>
      <c r="J592" s="51"/>
      <c r="K592" s="54">
        <v>99.199999999999989</v>
      </c>
      <c r="L592" s="86"/>
      <c r="M592" s="86"/>
      <c r="N592" s="51"/>
      <c r="O592" s="51"/>
      <c r="P592" s="51"/>
      <c r="Q592" s="51"/>
      <c r="R592" s="51"/>
      <c r="S592" s="51"/>
      <c r="T592" s="51"/>
      <c r="U592" s="51"/>
      <c r="V592" s="51"/>
      <c r="W592" s="51"/>
      <c r="X592" s="51"/>
      <c r="Y592" s="51"/>
      <c r="Z592" s="51"/>
      <c r="AA592" s="51"/>
      <c r="AB592" s="51"/>
      <c r="AC592" s="51"/>
      <c r="AD592" s="51"/>
      <c r="AE592" s="51"/>
      <c r="AF592" s="51"/>
      <c r="AG592" s="51"/>
      <c r="AH592" s="51"/>
      <c r="AI592" s="51"/>
      <c r="AJ592" s="51"/>
      <c r="AK592" s="51"/>
      <c r="AL592" s="51"/>
      <c r="AM592" s="51"/>
    </row>
    <row r="593" spans="1:39" x14ac:dyDescent="0.25">
      <c r="A593" s="44">
        <f t="shared" si="396"/>
        <v>99.3</v>
      </c>
      <c r="B593" s="68" t="str">
        <f t="shared" si="401"/>
        <v>Poste 087</v>
      </c>
      <c r="C593" s="22" t="s">
        <v>132</v>
      </c>
      <c r="D593" s="23"/>
      <c r="E593" s="23"/>
      <c r="F593" s="18"/>
      <c r="G593" s="24" t="e">
        <f>VLOOKUP(F593,Complexité,2,FALSE)</f>
        <v>#N/A</v>
      </c>
      <c r="H593" s="50"/>
      <c r="I593" s="51"/>
      <c r="J593" s="51"/>
      <c r="K593" s="54">
        <v>99.299999999999983</v>
      </c>
      <c r="L593" s="86"/>
      <c r="M593" s="86"/>
      <c r="N593" s="51"/>
      <c r="O593" s="51"/>
      <c r="P593" s="51"/>
      <c r="Q593" s="51"/>
      <c r="R593" s="51"/>
      <c r="S593" s="51"/>
      <c r="T593" s="51"/>
      <c r="U593" s="51"/>
      <c r="V593" s="51"/>
      <c r="W593" s="51"/>
      <c r="X593" s="51"/>
      <c r="Y593" s="51"/>
      <c r="Z593" s="51"/>
      <c r="AA593" s="51"/>
      <c r="AB593" s="51"/>
      <c r="AC593" s="51"/>
      <c r="AD593" s="51"/>
      <c r="AE593" s="51"/>
      <c r="AF593" s="51"/>
      <c r="AG593" s="51"/>
      <c r="AH593" s="51"/>
      <c r="AI593" s="51"/>
      <c r="AJ593" s="51"/>
      <c r="AK593" s="51"/>
      <c r="AL593" s="51"/>
      <c r="AM593" s="51"/>
    </row>
    <row r="594" spans="1:39" x14ac:dyDescent="0.3">
      <c r="A594" s="44">
        <f t="shared" si="396"/>
        <v>99.4</v>
      </c>
      <c r="B594" s="68" t="str">
        <f t="shared" si="401"/>
        <v>Poste 087</v>
      </c>
      <c r="C594" s="34"/>
      <c r="D594" s="26"/>
      <c r="E594" s="26"/>
      <c r="F594" s="26"/>
      <c r="G594" s="27" t="e">
        <f t="shared" ref="G594" si="406">SUM(G592:G593)</f>
        <v>#N/A</v>
      </c>
      <c r="H594" s="50"/>
      <c r="I594" s="51"/>
      <c r="J594" s="51"/>
      <c r="K594" s="54">
        <v>99.399999999999977</v>
      </c>
      <c r="L594" s="86"/>
      <c r="M594" s="86"/>
      <c r="N594" s="51"/>
      <c r="O594" s="51"/>
      <c r="P594" s="51"/>
      <c r="Q594" s="51"/>
      <c r="R594" s="51"/>
      <c r="S594" s="51"/>
      <c r="T594" s="51"/>
      <c r="U594" s="51"/>
      <c r="V594" s="51"/>
      <c r="W594" s="51"/>
      <c r="X594" s="51"/>
      <c r="Y594" s="51"/>
      <c r="Z594" s="51"/>
      <c r="AA594" s="51"/>
      <c r="AB594" s="51"/>
      <c r="AC594" s="51"/>
      <c r="AD594" s="51"/>
      <c r="AE594" s="51"/>
      <c r="AF594" s="51"/>
      <c r="AG594" s="51"/>
      <c r="AH594" s="51"/>
      <c r="AI594" s="51"/>
      <c r="AJ594" s="51"/>
      <c r="AK594" s="51"/>
      <c r="AL594" s="51"/>
      <c r="AM594" s="51"/>
    </row>
    <row r="595" spans="1:39" x14ac:dyDescent="0.3">
      <c r="A595" s="44">
        <f t="shared" si="396"/>
        <v>99.5</v>
      </c>
      <c r="B595" s="68" t="str">
        <f t="shared" si="401"/>
        <v>Poste 087</v>
      </c>
      <c r="C595" s="34"/>
      <c r="D595" s="26"/>
      <c r="E595" s="26"/>
      <c r="F595" s="26"/>
      <c r="G595" s="26"/>
      <c r="H595" s="50"/>
      <c r="I595" s="51"/>
      <c r="J595" s="51"/>
      <c r="K595" s="54">
        <v>99.499999999999972</v>
      </c>
      <c r="L595" s="86"/>
      <c r="M595" s="86"/>
      <c r="N595" s="51"/>
      <c r="O595" s="51"/>
      <c r="P595" s="51"/>
      <c r="Q595" s="51"/>
      <c r="R595" s="51"/>
      <c r="S595" s="51"/>
      <c r="T595" s="51"/>
      <c r="U595" s="51"/>
      <c r="V595" s="51"/>
      <c r="W595" s="51"/>
      <c r="X595" s="51"/>
      <c r="Y595" s="51"/>
      <c r="Z595" s="51"/>
      <c r="AA595" s="51"/>
      <c r="AB595" s="51"/>
      <c r="AC595" s="51"/>
      <c r="AD595" s="51"/>
      <c r="AE595" s="51"/>
      <c r="AF595" s="51"/>
      <c r="AG595" s="51"/>
      <c r="AH595" s="51"/>
      <c r="AI595" s="51"/>
      <c r="AJ595" s="51"/>
      <c r="AK595" s="51"/>
      <c r="AL595" s="51"/>
      <c r="AM595" s="51"/>
    </row>
    <row r="596" spans="1:39" ht="23.25" x14ac:dyDescent="0.25">
      <c r="A596" s="44">
        <f t="shared" si="396"/>
        <v>100</v>
      </c>
      <c r="B596" s="68" t="str">
        <f t="shared" ref="B596" si="407">C596</f>
        <v>Poste 088</v>
      </c>
      <c r="C596" s="35" t="str">
        <f>VLOOKUP(A596,Source!$A:$B,2,FALSE)</f>
        <v>Poste 088</v>
      </c>
      <c r="D596" s="31"/>
      <c r="E596" s="31"/>
      <c r="F596" s="31"/>
      <c r="G596" s="31"/>
      <c r="H596" s="54" t="e">
        <f t="shared" ref="H596" si="408">SUM(G598:G599)</f>
        <v>#N/A</v>
      </c>
      <c r="I596" s="51"/>
      <c r="J596" s="51"/>
      <c r="K596" s="54">
        <v>100</v>
      </c>
      <c r="L596" s="86"/>
      <c r="M596" s="86"/>
      <c r="N596" s="51"/>
      <c r="O596" s="51"/>
      <c r="P596" s="51"/>
      <c r="Q596" s="51"/>
      <c r="R596" s="51"/>
      <c r="S596" s="51"/>
      <c r="T596" s="51"/>
      <c r="U596" s="51"/>
      <c r="V596" s="51"/>
      <c r="W596" s="51"/>
      <c r="X596" s="51"/>
      <c r="Y596" s="51"/>
      <c r="Z596" s="51"/>
      <c r="AA596" s="51"/>
      <c r="AB596" s="51"/>
      <c r="AC596" s="51"/>
      <c r="AD596" s="51"/>
      <c r="AE596" s="51"/>
      <c r="AF596" s="51"/>
      <c r="AG596" s="51"/>
      <c r="AH596" s="51"/>
      <c r="AI596" s="51"/>
      <c r="AJ596" s="51"/>
      <c r="AK596" s="51"/>
      <c r="AL596" s="51"/>
      <c r="AM596" s="51"/>
    </row>
    <row r="597" spans="1:39" x14ac:dyDescent="0.25">
      <c r="A597" s="44">
        <f t="shared" si="396"/>
        <v>100.1</v>
      </c>
      <c r="B597" s="68" t="str">
        <f t="shared" ref="B597" si="409">B596</f>
        <v>Poste 088</v>
      </c>
      <c r="C597" s="19" t="s">
        <v>0</v>
      </c>
      <c r="D597" s="19"/>
      <c r="E597" s="19"/>
      <c r="F597" s="20" t="s">
        <v>1</v>
      </c>
      <c r="G597" s="21" t="s">
        <v>2</v>
      </c>
      <c r="H597" s="47"/>
      <c r="I597" s="51"/>
      <c r="J597" s="51"/>
      <c r="K597" s="54">
        <v>100.1</v>
      </c>
      <c r="L597" s="86"/>
      <c r="M597" s="86"/>
      <c r="N597" s="51"/>
      <c r="O597" s="51"/>
      <c r="P597" s="51"/>
      <c r="Q597" s="51"/>
      <c r="R597" s="51"/>
      <c r="S597" s="51"/>
      <c r="T597" s="51"/>
      <c r="U597" s="51"/>
      <c r="V597" s="51"/>
      <c r="W597" s="51"/>
      <c r="X597" s="51"/>
      <c r="Y597" s="51"/>
      <c r="Z597" s="51"/>
      <c r="AA597" s="51"/>
      <c r="AB597" s="51"/>
      <c r="AC597" s="51"/>
      <c r="AD597" s="51"/>
      <c r="AE597" s="51"/>
      <c r="AF597" s="51"/>
      <c r="AG597" s="51"/>
      <c r="AH597" s="51"/>
      <c r="AI597" s="51"/>
      <c r="AJ597" s="51"/>
      <c r="AK597" s="51"/>
      <c r="AL597" s="51"/>
      <c r="AM597" s="51"/>
    </row>
    <row r="598" spans="1:39" x14ac:dyDescent="0.25">
      <c r="A598" s="44">
        <f t="shared" si="396"/>
        <v>100.2</v>
      </c>
      <c r="B598" s="68" t="str">
        <f t="shared" si="401"/>
        <v>Poste 088</v>
      </c>
      <c r="C598" s="22" t="s">
        <v>131</v>
      </c>
      <c r="D598" s="23"/>
      <c r="E598" s="23"/>
      <c r="F598" s="18"/>
      <c r="G598" s="24" t="e">
        <f>VLOOKUP(F598,Exposition,2,FALSE)</f>
        <v>#N/A</v>
      </c>
      <c r="H598" s="45"/>
      <c r="I598" s="51"/>
      <c r="J598" s="51"/>
      <c r="K598" s="54">
        <v>100.19999999999999</v>
      </c>
      <c r="L598" s="86"/>
      <c r="M598" s="86"/>
      <c r="N598" s="51"/>
      <c r="O598" s="51"/>
      <c r="P598" s="51"/>
      <c r="Q598" s="51"/>
      <c r="R598" s="51"/>
      <c r="S598" s="51"/>
      <c r="T598" s="51"/>
      <c r="U598" s="51"/>
      <c r="V598" s="51"/>
      <c r="W598" s="51"/>
      <c r="X598" s="51"/>
      <c r="Y598" s="51"/>
      <c r="Z598" s="51"/>
      <c r="AA598" s="51"/>
      <c r="AB598" s="51"/>
      <c r="AC598" s="51"/>
      <c r="AD598" s="51"/>
      <c r="AE598" s="51"/>
      <c r="AF598" s="51"/>
      <c r="AG598" s="51"/>
      <c r="AH598" s="51"/>
      <c r="AI598" s="51"/>
      <c r="AJ598" s="51"/>
      <c r="AK598" s="51"/>
      <c r="AL598" s="51"/>
      <c r="AM598" s="51"/>
    </row>
    <row r="599" spans="1:39" x14ac:dyDescent="0.25">
      <c r="A599" s="44">
        <f t="shared" si="396"/>
        <v>100.3</v>
      </c>
      <c r="B599" s="68" t="str">
        <f t="shared" si="401"/>
        <v>Poste 088</v>
      </c>
      <c r="C599" s="22" t="s">
        <v>132</v>
      </c>
      <c r="D599" s="23"/>
      <c r="E599" s="23"/>
      <c r="F599" s="18"/>
      <c r="G599" s="24" t="e">
        <f>VLOOKUP(F599,Complexité,2,FALSE)</f>
        <v>#N/A</v>
      </c>
      <c r="H599" s="45"/>
      <c r="I599" s="51"/>
      <c r="J599" s="51"/>
      <c r="K599" s="54">
        <v>100.29999999999998</v>
      </c>
      <c r="L599" s="86"/>
      <c r="M599" s="86"/>
      <c r="N599" s="51"/>
      <c r="O599" s="51"/>
      <c r="P599" s="51"/>
      <c r="Q599" s="51"/>
      <c r="R599" s="51"/>
      <c r="S599" s="51"/>
      <c r="T599" s="51"/>
      <c r="U599" s="51"/>
      <c r="V599" s="51"/>
      <c r="W599" s="51"/>
      <c r="X599" s="51"/>
      <c r="Y599" s="51"/>
      <c r="Z599" s="51"/>
      <c r="AA599" s="51"/>
      <c r="AB599" s="51"/>
      <c r="AC599" s="51"/>
      <c r="AD599" s="51"/>
      <c r="AE599" s="51"/>
      <c r="AF599" s="51"/>
      <c r="AG599" s="51"/>
      <c r="AH599" s="51"/>
      <c r="AI599" s="51"/>
      <c r="AJ599" s="51"/>
      <c r="AK599" s="51"/>
      <c r="AL599" s="51"/>
      <c r="AM599" s="51"/>
    </row>
    <row r="600" spans="1:39" x14ac:dyDescent="0.3">
      <c r="A600" s="44">
        <f t="shared" si="396"/>
        <v>100.4</v>
      </c>
      <c r="B600" s="68" t="str">
        <f t="shared" si="401"/>
        <v>Poste 088</v>
      </c>
      <c r="C600" s="34"/>
      <c r="D600" s="26"/>
      <c r="E600" s="26"/>
      <c r="F600" s="26"/>
      <c r="G600" s="27" t="e">
        <f t="shared" ref="G600" si="410">SUM(G598:G599)</f>
        <v>#N/A</v>
      </c>
      <c r="H600" s="57"/>
      <c r="I600" s="51"/>
      <c r="J600" s="51"/>
      <c r="K600" s="54">
        <v>100.39999999999998</v>
      </c>
      <c r="L600" s="86"/>
      <c r="M600" s="86"/>
      <c r="N600" s="51"/>
      <c r="O600" s="51"/>
      <c r="P600" s="51"/>
      <c r="Q600" s="51"/>
      <c r="R600" s="51"/>
      <c r="S600" s="51"/>
      <c r="T600" s="51"/>
      <c r="U600" s="51"/>
      <c r="V600" s="51"/>
      <c r="W600" s="51"/>
      <c r="X600" s="51"/>
      <c r="Y600" s="51"/>
      <c r="Z600" s="51"/>
      <c r="AA600" s="51"/>
      <c r="AB600" s="51"/>
      <c r="AC600" s="51"/>
      <c r="AD600" s="51"/>
      <c r="AE600" s="51"/>
      <c r="AF600" s="51"/>
      <c r="AG600" s="51"/>
      <c r="AH600" s="51"/>
      <c r="AI600" s="51"/>
      <c r="AJ600" s="51"/>
      <c r="AK600" s="51"/>
      <c r="AL600" s="51"/>
      <c r="AM600" s="51"/>
    </row>
    <row r="601" spans="1:39" x14ac:dyDescent="0.3">
      <c r="A601" s="44">
        <f t="shared" si="396"/>
        <v>100.5</v>
      </c>
      <c r="B601" s="68" t="str">
        <f t="shared" si="401"/>
        <v>Poste 088</v>
      </c>
      <c r="C601" s="34"/>
      <c r="D601" s="26"/>
      <c r="E601" s="26"/>
      <c r="F601" s="26"/>
      <c r="G601" s="26"/>
      <c r="H601" s="57"/>
      <c r="I601" s="51"/>
      <c r="J601" s="51"/>
      <c r="K601" s="54">
        <v>100.49999999999997</v>
      </c>
      <c r="L601" s="86"/>
      <c r="M601" s="86"/>
      <c r="N601" s="51"/>
      <c r="O601" s="51"/>
      <c r="P601" s="51"/>
      <c r="Q601" s="51"/>
      <c r="R601" s="51"/>
      <c r="S601" s="51"/>
      <c r="T601" s="51"/>
      <c r="U601" s="51"/>
      <c r="V601" s="51"/>
      <c r="W601" s="51"/>
      <c r="X601" s="51"/>
      <c r="Y601" s="51"/>
      <c r="Z601" s="51"/>
      <c r="AA601" s="51"/>
      <c r="AB601" s="51"/>
      <c r="AC601" s="51"/>
      <c r="AD601" s="51"/>
      <c r="AE601" s="51"/>
      <c r="AF601" s="51"/>
      <c r="AG601" s="51"/>
      <c r="AH601" s="51"/>
      <c r="AI601" s="51"/>
      <c r="AJ601" s="51"/>
      <c r="AK601" s="51"/>
      <c r="AL601" s="51"/>
      <c r="AM601" s="51"/>
    </row>
    <row r="602" spans="1:39" ht="23.25" x14ac:dyDescent="0.25">
      <c r="A602" s="44">
        <f t="shared" si="396"/>
        <v>101</v>
      </c>
      <c r="B602" s="68" t="e">
        <f t="shared" ref="B602" si="411">C602</f>
        <v>#N/A</v>
      </c>
      <c r="C602" s="35" t="e">
        <f>VLOOKUP(A602,Source!$A:$B,2,FALSE)</f>
        <v>#N/A</v>
      </c>
      <c r="D602" s="31"/>
      <c r="E602" s="31"/>
      <c r="F602" s="31"/>
      <c r="G602" s="31"/>
      <c r="H602" s="57" t="e">
        <f t="shared" ref="H602" si="412">SUM(G604:G605)</f>
        <v>#N/A</v>
      </c>
      <c r="I602" s="51"/>
      <c r="J602" s="51"/>
      <c r="K602" s="54">
        <v>101</v>
      </c>
      <c r="L602" s="86"/>
      <c r="M602" s="86"/>
      <c r="N602" s="51"/>
      <c r="O602" s="51"/>
      <c r="P602" s="51"/>
      <c r="Q602" s="51"/>
      <c r="R602" s="51"/>
      <c r="S602" s="51"/>
      <c r="T602" s="51"/>
      <c r="U602" s="51"/>
      <c r="V602" s="51"/>
      <c r="W602" s="51"/>
      <c r="X602" s="51"/>
      <c r="Y602" s="51"/>
      <c r="Z602" s="51"/>
      <c r="AA602" s="51"/>
      <c r="AB602" s="51"/>
      <c r="AC602" s="51"/>
      <c r="AD602" s="51"/>
      <c r="AE602" s="51"/>
      <c r="AF602" s="51"/>
      <c r="AG602" s="51"/>
      <c r="AH602" s="51"/>
      <c r="AI602" s="51"/>
      <c r="AJ602" s="51"/>
      <c r="AK602" s="51"/>
      <c r="AL602" s="51"/>
      <c r="AM602" s="51"/>
    </row>
    <row r="603" spans="1:39" x14ac:dyDescent="0.25">
      <c r="A603" s="44">
        <f t="shared" si="396"/>
        <v>101.1</v>
      </c>
      <c r="B603" s="68" t="e">
        <f t="shared" ref="B603" si="413">B602</f>
        <v>#N/A</v>
      </c>
      <c r="C603" s="19" t="s">
        <v>0</v>
      </c>
      <c r="D603" s="19"/>
      <c r="E603" s="19"/>
      <c r="F603" s="20" t="s">
        <v>1</v>
      </c>
      <c r="G603" s="21" t="s">
        <v>2</v>
      </c>
      <c r="H603" s="57"/>
      <c r="I603" s="51"/>
      <c r="J603" s="51"/>
      <c r="K603" s="54">
        <v>101.1</v>
      </c>
      <c r="L603" s="86"/>
      <c r="M603" s="86"/>
      <c r="N603" s="51"/>
      <c r="O603" s="51"/>
      <c r="P603" s="51"/>
      <c r="Q603" s="51"/>
      <c r="R603" s="51"/>
      <c r="S603" s="51"/>
      <c r="T603" s="51"/>
      <c r="U603" s="51"/>
      <c r="V603" s="51"/>
      <c r="W603" s="51"/>
      <c r="X603" s="51"/>
      <c r="Y603" s="51"/>
      <c r="Z603" s="51"/>
      <c r="AA603" s="51"/>
      <c r="AB603" s="51"/>
      <c r="AC603" s="51"/>
      <c r="AD603" s="51"/>
      <c r="AE603" s="51"/>
      <c r="AF603" s="51"/>
      <c r="AG603" s="51"/>
      <c r="AH603" s="51"/>
      <c r="AI603" s="51"/>
      <c r="AJ603" s="51"/>
      <c r="AK603" s="51"/>
      <c r="AL603" s="51"/>
      <c r="AM603" s="51"/>
    </row>
    <row r="604" spans="1:39" x14ac:dyDescent="0.25">
      <c r="A604" s="44">
        <f t="shared" si="396"/>
        <v>101.2</v>
      </c>
      <c r="B604" s="68" t="e">
        <f t="shared" si="401"/>
        <v>#N/A</v>
      </c>
      <c r="C604" s="22" t="s">
        <v>131</v>
      </c>
      <c r="D604" s="23"/>
      <c r="E604" s="23"/>
      <c r="F604" s="18"/>
      <c r="G604" s="24" t="e">
        <f>VLOOKUP(F604,Exposition,2,FALSE)</f>
        <v>#N/A</v>
      </c>
      <c r="H604" s="57"/>
      <c r="I604" s="51"/>
      <c r="J604" s="51"/>
      <c r="K604" s="54">
        <v>101.19999999999999</v>
      </c>
      <c r="L604" s="86"/>
      <c r="M604" s="86"/>
      <c r="N604" s="51"/>
      <c r="O604" s="51"/>
      <c r="P604" s="51"/>
      <c r="Q604" s="51"/>
      <c r="R604" s="51"/>
      <c r="S604" s="51"/>
      <c r="T604" s="51"/>
      <c r="U604" s="51"/>
      <c r="V604" s="51"/>
      <c r="W604" s="51"/>
      <c r="X604" s="51"/>
      <c r="Y604" s="51"/>
      <c r="Z604" s="51"/>
      <c r="AA604" s="51"/>
      <c r="AB604" s="51"/>
      <c r="AC604" s="51"/>
      <c r="AD604" s="51"/>
      <c r="AE604" s="51"/>
      <c r="AF604" s="51"/>
      <c r="AG604" s="51"/>
      <c r="AH604" s="51"/>
      <c r="AI604" s="51"/>
      <c r="AJ604" s="51"/>
      <c r="AK604" s="51"/>
      <c r="AL604" s="51"/>
      <c r="AM604" s="51"/>
    </row>
    <row r="605" spans="1:39" x14ac:dyDescent="0.25">
      <c r="A605" s="44">
        <f t="shared" si="396"/>
        <v>101.3</v>
      </c>
      <c r="B605" s="68" t="e">
        <f t="shared" si="401"/>
        <v>#N/A</v>
      </c>
      <c r="C605" s="22" t="s">
        <v>132</v>
      </c>
      <c r="D605" s="23"/>
      <c r="E605" s="23"/>
      <c r="F605" s="18"/>
      <c r="G605" s="24" t="e">
        <f>VLOOKUP(F605,Complexité,2,FALSE)</f>
        <v>#N/A</v>
      </c>
      <c r="H605" s="57"/>
      <c r="I605" s="51"/>
      <c r="J605" s="51"/>
      <c r="K605" s="54">
        <v>101.29999999999998</v>
      </c>
      <c r="L605" s="86"/>
      <c r="M605" s="86"/>
      <c r="N605" s="51"/>
      <c r="O605" s="51"/>
      <c r="P605" s="51"/>
      <c r="Q605" s="51"/>
      <c r="R605" s="51"/>
      <c r="S605" s="51"/>
      <c r="T605" s="51"/>
      <c r="U605" s="51"/>
      <c r="V605" s="51"/>
      <c r="W605" s="51"/>
      <c r="X605" s="51"/>
      <c r="Y605" s="51"/>
      <c r="Z605" s="51"/>
      <c r="AA605" s="51"/>
      <c r="AB605" s="51"/>
      <c r="AC605" s="51"/>
      <c r="AD605" s="51"/>
      <c r="AE605" s="51"/>
      <c r="AF605" s="51"/>
      <c r="AG605" s="51"/>
      <c r="AH605" s="51"/>
      <c r="AI605" s="51"/>
      <c r="AJ605" s="51"/>
      <c r="AK605" s="51"/>
      <c r="AL605" s="51"/>
      <c r="AM605" s="51"/>
    </row>
    <row r="606" spans="1:39" x14ac:dyDescent="0.3">
      <c r="A606" s="44">
        <f t="shared" si="396"/>
        <v>101.4</v>
      </c>
      <c r="B606" s="68" t="e">
        <f t="shared" si="401"/>
        <v>#N/A</v>
      </c>
      <c r="C606" s="34"/>
      <c r="D606" s="26"/>
      <c r="E606" s="26"/>
      <c r="F606" s="26"/>
      <c r="G606" s="27" t="e">
        <f t="shared" ref="G606" si="414">SUM(G604:G605)</f>
        <v>#N/A</v>
      </c>
      <c r="H606" s="57"/>
      <c r="I606" s="51"/>
      <c r="J606" s="51"/>
      <c r="K606" s="54">
        <v>101.39999999999998</v>
      </c>
      <c r="L606" s="86"/>
      <c r="M606" s="86"/>
      <c r="N606" s="51"/>
      <c r="O606" s="51"/>
      <c r="P606" s="51"/>
      <c r="Q606" s="51"/>
      <c r="R606" s="51"/>
      <c r="S606" s="51"/>
      <c r="T606" s="51"/>
      <c r="U606" s="51"/>
      <c r="V606" s="51"/>
      <c r="W606" s="51"/>
      <c r="X606" s="51"/>
      <c r="Y606" s="51"/>
      <c r="Z606" s="51"/>
      <c r="AA606" s="51"/>
      <c r="AB606" s="51"/>
      <c r="AC606" s="51"/>
      <c r="AD606" s="51"/>
      <c r="AE606" s="51"/>
      <c r="AF606" s="51"/>
      <c r="AG606" s="51"/>
      <c r="AH606" s="51"/>
      <c r="AI606" s="51"/>
      <c r="AJ606" s="51"/>
      <c r="AK606" s="51"/>
      <c r="AL606" s="51"/>
      <c r="AM606" s="51"/>
    </row>
    <row r="607" spans="1:39" x14ac:dyDescent="0.3">
      <c r="A607" s="44">
        <f t="shared" si="396"/>
        <v>101.5</v>
      </c>
      <c r="B607" s="68" t="e">
        <f t="shared" si="401"/>
        <v>#N/A</v>
      </c>
      <c r="C607" s="34"/>
      <c r="D607" s="26"/>
      <c r="E607" s="26"/>
      <c r="F607" s="26"/>
      <c r="G607" s="26"/>
      <c r="H607" s="57"/>
      <c r="I607" s="51"/>
      <c r="J607" s="51"/>
      <c r="K607" s="54">
        <v>101.49999999999997</v>
      </c>
      <c r="L607" s="86"/>
      <c r="M607" s="86"/>
      <c r="N607" s="51"/>
      <c r="O607" s="51"/>
      <c r="P607" s="51"/>
      <c r="Q607" s="51"/>
      <c r="R607" s="51"/>
      <c r="S607" s="51"/>
      <c r="T607" s="51"/>
      <c r="U607" s="51"/>
      <c r="V607" s="51"/>
      <c r="W607" s="51"/>
      <c r="X607" s="51"/>
      <c r="Y607" s="51"/>
      <c r="Z607" s="51"/>
      <c r="AA607" s="51"/>
      <c r="AB607" s="51"/>
      <c r="AC607" s="51"/>
      <c r="AD607" s="51"/>
      <c r="AE607" s="51"/>
      <c r="AF607" s="51"/>
      <c r="AG607" s="51"/>
      <c r="AH607" s="51"/>
      <c r="AI607" s="51"/>
      <c r="AJ607" s="51"/>
      <c r="AK607" s="51"/>
      <c r="AL607" s="51"/>
      <c r="AM607" s="51"/>
    </row>
  </sheetData>
  <sheetProtection sort="0" autoFilter="0" pivotTables="0"/>
  <autoFilter ref="A1:C607"/>
  <pageMargins left="0.70000000000000007" right="0.70000000000000007" top="0.75" bottom="0.75" header="0.30000000000000004" footer="0.30000000000000004"/>
  <ignoredErrors>
    <ignoredError sqref="B8" formula="1"/>
  </ignoredErrors>
  <extLst>
    <ext xmlns:x14="http://schemas.microsoft.com/office/spreadsheetml/2009/9/main" uri="{CCE6A557-97BC-4b89-ADB6-D9C93CAAB3DF}">
      <x14:dataValidations xmlns:xm="http://schemas.microsoft.com/office/excel/2006/main" count="2">
        <x14:dataValidation type="list" allowBlank="1" showInputMessage="1" showErrorMessage="1">
          <x14:formula1>
            <xm:f>Menus_déroulants!$A$20:$A$23</xm:f>
          </x14:formula1>
          <xm:sqref>F4 F10 F16 F22 F28 F34 F40 F46 F52 F58 F64 F70 F76 F82 F88 F94 F100 F106 F112 F118 F124 F130 F136 F142 F148 F154 F160 F166 F172 F178 F184 F190 F196 F202 F208 F214 F220 F226 F232 F238 F244 F250 F256 F262 F268 F274 F280 F286 F292 F298 F304 F310 F316 F322 F328 F334 F340 F346 F352 F358 F364 F370 F376 F382 F388 F394 F400 F406 F412 F418 F424 F430 F436 F442 F448 F454 F460 F466 F472 F478 F484 F490 F496 F502 F508 F514 F520 F526 F532 F538 F544 F550 F556 F562 F568 F574 F580 F586 F592 F598 F604</xm:sqref>
        </x14:dataValidation>
        <x14:dataValidation type="list" allowBlank="1" showInputMessage="1" showErrorMessage="1">
          <x14:formula1>
            <xm:f>Menus_déroulants!$A$26:$A$29</xm:f>
          </x14:formula1>
          <xm:sqref>F5 F11 F17 F23 F29 F35 F41 F47 F53 F59 F65 F71 F77 F83 F89 F95 F101 F107 F113 F119 F125 F131 F137 F143 F149 F155 F161 F167 F173 F179 F185 F191 F197 F203 F209 F215 F221 F227 F233 F239 F245 F251 F257 F263 F269 F275 F281 F287 F293 F299 F305 F311 F317 F323 F329 F335 F341 F347 F353 F359 F365 F371 F377 F383 F389 F395 F401 F407 F413 F419 F425 F431 F437 F443 F449 F455 F461 F467 F473 F479 F485 F491 F497 F503 F509 F515 F521 F527 F533 F539 F545 F551 F557 F563 F569 F575 F581 F587 F593 F599 F605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L708"/>
  <sheetViews>
    <sheetView zoomScale="70" zoomScaleNormal="70" workbookViewId="0">
      <selection activeCell="B1" sqref="B1"/>
    </sheetView>
  </sheetViews>
  <sheetFormatPr baseColWidth="10" defaultColWidth="14.85546875" defaultRowHeight="18.75" x14ac:dyDescent="0.3"/>
  <cols>
    <col min="1" max="1" width="2.7109375" style="69" customWidth="1"/>
    <col min="2" max="2" width="10.5703125" style="69" customWidth="1"/>
    <col min="3" max="3" width="45.28515625" style="71" customWidth="1"/>
    <col min="4" max="4" width="66.140625" style="71" customWidth="1"/>
    <col min="5" max="5" width="77" style="71" customWidth="1"/>
    <col min="6" max="6" width="60.7109375" style="71" customWidth="1"/>
    <col min="7" max="7" width="17.140625" style="71" customWidth="1"/>
    <col min="8" max="8" width="14.85546875" style="52" customWidth="1"/>
    <col min="9" max="11" width="14.85546875" style="52"/>
    <col min="12" max="12" width="14.85546875" style="82"/>
    <col min="13" max="16384" width="14.85546875" style="71"/>
  </cols>
  <sheetData>
    <row r="1" spans="1:38" x14ac:dyDescent="0.3">
      <c r="B1" s="80" t="s">
        <v>9</v>
      </c>
    </row>
    <row r="2" spans="1:38" s="75" customFormat="1" ht="23.25" x14ac:dyDescent="0.25">
      <c r="A2" s="44">
        <f>_xlfn.NUMBERVALUE(K2)</f>
        <v>1</v>
      </c>
      <c r="B2" s="68" t="str">
        <f>C2</f>
        <v>Poste 001</v>
      </c>
      <c r="C2" s="35" t="str">
        <f>VLOOKUP(A2,Source!A:B,2,FALSE)</f>
        <v>Poste 001</v>
      </c>
      <c r="D2" s="31"/>
      <c r="E2" s="31"/>
      <c r="F2" s="31"/>
      <c r="G2" s="31"/>
      <c r="H2" s="45">
        <f>SUM(G4:G5)</f>
        <v>3</v>
      </c>
      <c r="I2" s="46"/>
      <c r="J2" s="46"/>
      <c r="K2" s="43">
        <v>1</v>
      </c>
      <c r="L2" s="87"/>
      <c r="M2" s="74"/>
      <c r="N2" s="74"/>
      <c r="O2" s="74"/>
      <c r="P2" s="74"/>
      <c r="Q2" s="74"/>
      <c r="R2" s="74"/>
      <c r="S2" s="74"/>
      <c r="T2" s="74"/>
      <c r="U2" s="74"/>
      <c r="V2" s="74"/>
      <c r="W2" s="74"/>
      <c r="X2" s="74"/>
      <c r="Y2" s="74"/>
      <c r="Z2" s="74"/>
      <c r="AA2" s="74"/>
      <c r="AB2" s="74"/>
      <c r="AC2" s="74"/>
      <c r="AD2" s="74"/>
      <c r="AE2" s="74"/>
      <c r="AF2" s="74"/>
      <c r="AG2" s="74"/>
      <c r="AH2" s="74"/>
      <c r="AI2" s="74"/>
      <c r="AJ2" s="74"/>
      <c r="AK2" s="74"/>
      <c r="AL2" s="74"/>
    </row>
    <row r="3" spans="1:38" s="77" customFormat="1" x14ac:dyDescent="0.25">
      <c r="A3" s="44">
        <f t="shared" ref="A3:A66" si="0">_xlfn.NUMBERVALUE(K3)</f>
        <v>1.1000000000000001</v>
      </c>
      <c r="B3" s="68" t="str">
        <f>B2</f>
        <v>Poste 001</v>
      </c>
      <c r="C3" s="19" t="s">
        <v>0</v>
      </c>
      <c r="D3" s="19"/>
      <c r="E3" s="19"/>
      <c r="F3" s="20" t="s">
        <v>1</v>
      </c>
      <c r="G3" s="21" t="s">
        <v>2</v>
      </c>
      <c r="H3" s="47"/>
      <c r="I3" s="48"/>
      <c r="J3" s="48"/>
      <c r="K3" s="43">
        <v>1.1000000000000001</v>
      </c>
      <c r="L3" s="84"/>
      <c r="M3" s="76"/>
      <c r="N3" s="76"/>
      <c r="O3" s="76"/>
      <c r="P3" s="76"/>
      <c r="Q3" s="76"/>
      <c r="R3" s="76"/>
      <c r="S3" s="76"/>
      <c r="T3" s="76"/>
      <c r="U3" s="76"/>
      <c r="V3" s="76"/>
      <c r="W3" s="76"/>
      <c r="X3" s="76"/>
      <c r="Y3" s="76"/>
      <c r="Z3" s="76"/>
      <c r="AA3" s="76"/>
      <c r="AB3" s="76"/>
      <c r="AC3" s="76"/>
      <c r="AD3" s="76"/>
      <c r="AE3" s="76"/>
      <c r="AF3" s="76"/>
      <c r="AG3" s="76"/>
      <c r="AH3" s="76"/>
      <c r="AI3" s="76"/>
      <c r="AJ3" s="76"/>
      <c r="AK3" s="76"/>
      <c r="AL3" s="76"/>
    </row>
    <row r="4" spans="1:38" s="73" customFormat="1" ht="78" customHeight="1" x14ac:dyDescent="0.25">
      <c r="A4" s="44">
        <f t="shared" si="0"/>
        <v>1.2</v>
      </c>
      <c r="B4" s="68" t="str">
        <f t="shared" ref="B4:B8" si="1">B3</f>
        <v>Poste 001</v>
      </c>
      <c r="C4" s="22" t="s">
        <v>133</v>
      </c>
      <c r="D4" s="23"/>
      <c r="E4" s="23"/>
      <c r="F4" s="18" t="s">
        <v>118</v>
      </c>
      <c r="G4" s="24">
        <f>VLOOKUP(F4,Encadrement,2,FALSE)</f>
        <v>1</v>
      </c>
      <c r="H4" s="45"/>
      <c r="I4" s="49"/>
      <c r="J4" s="49"/>
      <c r="K4" s="43">
        <v>1.2000000000000002</v>
      </c>
      <c r="L4" s="85"/>
      <c r="M4" s="78"/>
      <c r="N4" s="78"/>
      <c r="O4" s="78"/>
      <c r="P4" s="78"/>
      <c r="Q4" s="78"/>
      <c r="R4" s="78"/>
      <c r="S4" s="78"/>
      <c r="T4" s="78"/>
      <c r="U4" s="78"/>
      <c r="V4" s="78"/>
      <c r="W4" s="78"/>
      <c r="X4" s="78"/>
      <c r="Y4" s="78"/>
      <c r="Z4" s="78"/>
      <c r="AA4" s="78"/>
      <c r="AB4" s="78"/>
      <c r="AC4" s="78"/>
      <c r="AD4" s="78"/>
      <c r="AE4" s="78"/>
      <c r="AF4" s="78"/>
      <c r="AG4" s="78"/>
      <c r="AH4" s="78"/>
      <c r="AI4" s="78"/>
      <c r="AJ4" s="78"/>
      <c r="AK4" s="78"/>
      <c r="AL4" s="78"/>
    </row>
    <row r="5" spans="1:38" s="73" customFormat="1" ht="40.15" customHeight="1" x14ac:dyDescent="0.25">
      <c r="A5" s="44">
        <f t="shared" si="0"/>
        <v>1.3</v>
      </c>
      <c r="B5" s="68" t="str">
        <f t="shared" si="1"/>
        <v>Poste 001</v>
      </c>
      <c r="C5" s="22" t="s">
        <v>134</v>
      </c>
      <c r="D5" s="23"/>
      <c r="E5" s="23"/>
      <c r="F5" s="18" t="s">
        <v>119</v>
      </c>
      <c r="G5" s="24">
        <f>VLOOKUP(F5,Subordination,2,FALSE)</f>
        <v>2</v>
      </c>
      <c r="H5" s="45"/>
      <c r="I5" s="49"/>
      <c r="J5" s="49"/>
      <c r="K5" s="43">
        <v>1.3000000000000003</v>
      </c>
      <c r="L5" s="85"/>
      <c r="M5" s="78"/>
      <c r="N5" s="78"/>
      <c r="O5" s="78"/>
      <c r="P5" s="78"/>
      <c r="Q5" s="78"/>
      <c r="R5" s="78"/>
      <c r="S5" s="78"/>
      <c r="T5" s="78"/>
      <c r="U5" s="78"/>
      <c r="V5" s="78"/>
      <c r="W5" s="78"/>
      <c r="X5" s="78"/>
      <c r="Y5" s="78"/>
      <c r="Z5" s="78"/>
      <c r="AA5" s="78"/>
      <c r="AB5" s="78"/>
      <c r="AC5" s="78"/>
      <c r="AD5" s="78"/>
      <c r="AE5" s="78"/>
      <c r="AF5" s="78"/>
      <c r="AG5" s="78"/>
      <c r="AH5" s="78"/>
      <c r="AI5" s="78"/>
      <c r="AJ5" s="78"/>
      <c r="AK5" s="78"/>
      <c r="AL5" s="78"/>
    </row>
    <row r="6" spans="1:38" s="79" customFormat="1" x14ac:dyDescent="0.25">
      <c r="A6" s="44">
        <f t="shared" si="0"/>
        <v>1.4</v>
      </c>
      <c r="B6" s="68" t="str">
        <f t="shared" si="1"/>
        <v>Poste 001</v>
      </c>
      <c r="C6" s="25"/>
      <c r="D6" s="25"/>
      <c r="E6" s="25"/>
      <c r="F6" s="25"/>
      <c r="G6" s="28">
        <f>SUM(G4:G5)</f>
        <v>3</v>
      </c>
      <c r="H6" s="50"/>
      <c r="I6" s="51"/>
      <c r="J6" s="51"/>
      <c r="K6" s="43">
        <v>1.4000000000000004</v>
      </c>
      <c r="L6" s="86"/>
    </row>
    <row r="7" spans="1:38" x14ac:dyDescent="0.25">
      <c r="A7" s="44">
        <f t="shared" si="0"/>
        <v>1.5</v>
      </c>
      <c r="B7" s="68" t="str">
        <f t="shared" si="1"/>
        <v>Poste 001</v>
      </c>
      <c r="C7" s="25"/>
      <c r="D7" s="25"/>
      <c r="E7" s="25"/>
      <c r="F7" s="25"/>
      <c r="G7" s="25"/>
      <c r="H7" s="50"/>
      <c r="I7" s="51"/>
      <c r="J7" s="51"/>
      <c r="K7" s="43">
        <v>1.5000000000000004</v>
      </c>
      <c r="L7" s="86"/>
      <c r="M7" s="79"/>
      <c r="N7" s="79"/>
      <c r="O7" s="79"/>
      <c r="P7" s="79"/>
      <c r="Q7" s="79"/>
      <c r="R7" s="79"/>
      <c r="S7" s="79"/>
      <c r="T7" s="79"/>
      <c r="U7" s="79"/>
      <c r="V7" s="79"/>
      <c r="W7" s="79"/>
      <c r="X7" s="79"/>
      <c r="Y7" s="79"/>
      <c r="Z7" s="79"/>
      <c r="AA7" s="79"/>
      <c r="AB7" s="79"/>
      <c r="AC7" s="79"/>
      <c r="AD7" s="79"/>
      <c r="AE7" s="79"/>
      <c r="AF7" s="79"/>
      <c r="AG7" s="79"/>
      <c r="AH7" s="79"/>
      <c r="AI7" s="79"/>
      <c r="AJ7" s="79"/>
      <c r="AK7" s="79"/>
      <c r="AL7" s="79"/>
    </row>
    <row r="8" spans="1:38" x14ac:dyDescent="0.25">
      <c r="A8" s="44">
        <f t="shared" si="0"/>
        <v>1.6</v>
      </c>
      <c r="B8" s="68" t="str">
        <f t="shared" si="1"/>
        <v>Poste 001</v>
      </c>
      <c r="C8" s="25"/>
      <c r="D8" s="25"/>
      <c r="E8" s="25"/>
      <c r="F8" s="25"/>
      <c r="G8" s="25"/>
      <c r="H8" s="50"/>
      <c r="I8" s="51"/>
      <c r="J8" s="51"/>
      <c r="K8" s="43">
        <v>1.6000000000000005</v>
      </c>
      <c r="L8" s="86"/>
      <c r="M8" s="79"/>
      <c r="N8" s="79"/>
      <c r="O8" s="79"/>
      <c r="P8" s="79"/>
      <c r="Q8" s="79"/>
      <c r="R8" s="79"/>
      <c r="S8" s="79"/>
      <c r="T8" s="79"/>
      <c r="U8" s="79"/>
      <c r="V8" s="79"/>
      <c r="W8" s="79"/>
      <c r="X8" s="79"/>
      <c r="Y8" s="79"/>
      <c r="Z8" s="79"/>
      <c r="AA8" s="79"/>
      <c r="AB8" s="79"/>
      <c r="AC8" s="79"/>
      <c r="AD8" s="79"/>
      <c r="AE8" s="79"/>
      <c r="AF8" s="79"/>
      <c r="AG8" s="79"/>
      <c r="AH8" s="79"/>
      <c r="AI8" s="79"/>
      <c r="AJ8" s="79"/>
      <c r="AK8" s="79"/>
      <c r="AL8" s="79"/>
    </row>
    <row r="9" spans="1:38" ht="23.25" x14ac:dyDescent="0.25">
      <c r="A9" s="44">
        <f t="shared" si="0"/>
        <v>2</v>
      </c>
      <c r="B9" s="68" t="str">
        <f t="shared" ref="B9" si="2">C9</f>
        <v>Poste 002</v>
      </c>
      <c r="C9" s="35" t="str">
        <f>VLOOKUP(A9,Source!A:B,2,FALSE)</f>
        <v>Poste 002</v>
      </c>
      <c r="D9" s="31"/>
      <c r="E9" s="31"/>
      <c r="F9" s="31"/>
      <c r="G9" s="31"/>
      <c r="H9" s="50">
        <f>SUM(G11:G12)</f>
        <v>12</v>
      </c>
      <c r="I9" s="51"/>
      <c r="J9" s="51"/>
      <c r="K9" s="43">
        <v>2</v>
      </c>
      <c r="L9" s="86"/>
      <c r="M9" s="79"/>
      <c r="N9" s="79"/>
      <c r="O9" s="79"/>
      <c r="P9" s="79"/>
      <c r="Q9" s="79"/>
      <c r="R9" s="79"/>
      <c r="S9" s="79"/>
      <c r="T9" s="79"/>
      <c r="U9" s="79"/>
      <c r="V9" s="79"/>
      <c r="W9" s="79"/>
      <c r="X9" s="79"/>
      <c r="Y9" s="79"/>
      <c r="Z9" s="79"/>
      <c r="AA9" s="79"/>
      <c r="AB9" s="79"/>
      <c r="AC9" s="79"/>
      <c r="AD9" s="79"/>
      <c r="AE9" s="79"/>
      <c r="AF9" s="79"/>
      <c r="AG9" s="79"/>
      <c r="AH9" s="79"/>
      <c r="AI9" s="79"/>
      <c r="AJ9" s="79"/>
      <c r="AK9" s="79"/>
      <c r="AL9" s="79"/>
    </row>
    <row r="10" spans="1:38" x14ac:dyDescent="0.25">
      <c r="A10" s="44">
        <f t="shared" si="0"/>
        <v>2.1</v>
      </c>
      <c r="B10" s="68" t="str">
        <f t="shared" ref="B10:B71" si="3">B9</f>
        <v>Poste 002</v>
      </c>
      <c r="C10" s="19" t="s">
        <v>0</v>
      </c>
      <c r="D10" s="19"/>
      <c r="E10" s="19"/>
      <c r="F10" s="20" t="s">
        <v>1</v>
      </c>
      <c r="G10" s="21" t="s">
        <v>2</v>
      </c>
      <c r="H10" s="50"/>
      <c r="I10" s="51"/>
      <c r="J10" s="51"/>
      <c r="K10" s="43">
        <v>2.1</v>
      </c>
      <c r="L10" s="86"/>
      <c r="M10" s="79"/>
      <c r="N10" s="79"/>
      <c r="O10" s="79"/>
      <c r="P10" s="79"/>
      <c r="Q10" s="79"/>
      <c r="R10" s="79"/>
      <c r="S10" s="79"/>
      <c r="T10" s="79"/>
      <c r="U10" s="79"/>
      <c r="V10" s="79"/>
      <c r="W10" s="79"/>
      <c r="X10" s="79"/>
      <c r="Y10" s="79"/>
      <c r="Z10" s="79"/>
      <c r="AA10" s="79"/>
      <c r="AB10" s="79"/>
      <c r="AC10" s="79"/>
      <c r="AD10" s="79"/>
      <c r="AE10" s="79"/>
      <c r="AF10" s="79"/>
      <c r="AG10" s="79"/>
      <c r="AH10" s="79"/>
      <c r="AI10" s="79"/>
      <c r="AJ10" s="79"/>
      <c r="AK10" s="79"/>
      <c r="AL10" s="79"/>
    </row>
    <row r="11" spans="1:38" x14ac:dyDescent="0.25">
      <c r="A11" s="44">
        <f t="shared" si="0"/>
        <v>2.2000000000000002</v>
      </c>
      <c r="B11" s="68" t="str">
        <f t="shared" si="3"/>
        <v>Poste 002</v>
      </c>
      <c r="C11" s="22" t="s">
        <v>133</v>
      </c>
      <c r="D11" s="23"/>
      <c r="E11" s="23"/>
      <c r="F11" s="18" t="s">
        <v>125</v>
      </c>
      <c r="G11" s="24">
        <f>VLOOKUP(F11,Encadrement,2,FALSE)</f>
        <v>8</v>
      </c>
      <c r="H11" s="50"/>
      <c r="I11" s="51"/>
      <c r="J11" s="51"/>
      <c r="K11" s="43">
        <v>2.2000000000000002</v>
      </c>
      <c r="L11" s="86"/>
      <c r="M11" s="79"/>
      <c r="N11" s="79"/>
      <c r="O11" s="79"/>
      <c r="P11" s="79"/>
      <c r="Q11" s="79"/>
      <c r="R11" s="79"/>
      <c r="S11" s="79"/>
      <c r="T11" s="79"/>
      <c r="U11" s="79"/>
      <c r="V11" s="79"/>
      <c r="W11" s="79"/>
      <c r="X11" s="79"/>
      <c r="Y11" s="79"/>
      <c r="Z11" s="79"/>
      <c r="AA11" s="79"/>
      <c r="AB11" s="79"/>
      <c r="AC11" s="79"/>
      <c r="AD11" s="79"/>
      <c r="AE11" s="79"/>
      <c r="AF11" s="79"/>
      <c r="AG11" s="79"/>
      <c r="AH11" s="79"/>
      <c r="AI11" s="79"/>
      <c r="AJ11" s="79"/>
      <c r="AK11" s="79"/>
      <c r="AL11" s="79"/>
    </row>
    <row r="12" spans="1:38" x14ac:dyDescent="0.25">
      <c r="A12" s="44">
        <f t="shared" si="0"/>
        <v>2.2999999999999998</v>
      </c>
      <c r="B12" s="68" t="str">
        <f t="shared" si="3"/>
        <v>Poste 002</v>
      </c>
      <c r="C12" s="22" t="s">
        <v>134</v>
      </c>
      <c r="D12" s="23"/>
      <c r="E12" s="23"/>
      <c r="F12" s="18" t="s">
        <v>121</v>
      </c>
      <c r="G12" s="24">
        <f>VLOOKUP(F12,Subordination,2,FALSE)</f>
        <v>4</v>
      </c>
      <c r="H12" s="50"/>
      <c r="I12" s="51"/>
      <c r="J12" s="51"/>
      <c r="K12" s="43">
        <v>2.3000000000000003</v>
      </c>
      <c r="L12" s="86"/>
      <c r="M12" s="79"/>
      <c r="N12" s="79"/>
      <c r="O12" s="79"/>
      <c r="P12" s="79"/>
      <c r="Q12" s="79"/>
      <c r="R12" s="79"/>
      <c r="S12" s="79"/>
      <c r="T12" s="79"/>
      <c r="U12" s="79"/>
      <c r="V12" s="79"/>
      <c r="W12" s="79"/>
      <c r="X12" s="79"/>
      <c r="Y12" s="79"/>
      <c r="Z12" s="79"/>
      <c r="AA12" s="79"/>
      <c r="AB12" s="79"/>
      <c r="AC12" s="79"/>
      <c r="AD12" s="79"/>
      <c r="AE12" s="79"/>
      <c r="AF12" s="79"/>
      <c r="AG12" s="79"/>
      <c r="AH12" s="79"/>
      <c r="AI12" s="79"/>
      <c r="AJ12" s="79"/>
      <c r="AK12" s="79"/>
      <c r="AL12" s="79"/>
    </row>
    <row r="13" spans="1:38" x14ac:dyDescent="0.25">
      <c r="A13" s="44">
        <f t="shared" si="0"/>
        <v>2.4</v>
      </c>
      <c r="B13" s="68" t="str">
        <f t="shared" si="3"/>
        <v>Poste 002</v>
      </c>
      <c r="C13" s="25"/>
      <c r="D13" s="25"/>
      <c r="E13" s="25"/>
      <c r="F13" s="25"/>
      <c r="G13" s="28">
        <f t="shared" ref="G13" si="4">SUM(G11:G12)</f>
        <v>12</v>
      </c>
      <c r="H13" s="50"/>
      <c r="I13" s="51"/>
      <c r="J13" s="51"/>
      <c r="K13" s="43">
        <v>2.4000000000000004</v>
      </c>
      <c r="L13" s="86"/>
      <c r="M13" s="79"/>
      <c r="N13" s="79"/>
      <c r="O13" s="79"/>
      <c r="P13" s="79"/>
      <c r="Q13" s="79"/>
      <c r="R13" s="79"/>
      <c r="S13" s="79"/>
      <c r="T13" s="79"/>
      <c r="U13" s="79"/>
      <c r="V13" s="79"/>
      <c r="W13" s="79"/>
      <c r="X13" s="79"/>
      <c r="Y13" s="79"/>
      <c r="Z13" s="79"/>
      <c r="AA13" s="79"/>
      <c r="AB13" s="79"/>
      <c r="AC13" s="79"/>
      <c r="AD13" s="79"/>
      <c r="AE13" s="79"/>
      <c r="AF13" s="79"/>
      <c r="AG13" s="79"/>
      <c r="AH13" s="79"/>
      <c r="AI13" s="79"/>
      <c r="AJ13" s="79"/>
      <c r="AK13" s="79"/>
      <c r="AL13" s="79"/>
    </row>
    <row r="14" spans="1:38" s="79" customFormat="1" x14ac:dyDescent="0.25">
      <c r="A14" s="44">
        <f t="shared" si="0"/>
        <v>2.5</v>
      </c>
      <c r="B14" s="68" t="str">
        <f t="shared" si="3"/>
        <v>Poste 002</v>
      </c>
      <c r="C14" s="25"/>
      <c r="D14" s="25"/>
      <c r="E14" s="25"/>
      <c r="F14" s="25"/>
      <c r="G14" s="25"/>
      <c r="H14" s="50"/>
      <c r="I14" s="51"/>
      <c r="J14" s="51"/>
      <c r="K14" s="43">
        <v>2.5000000000000004</v>
      </c>
      <c r="L14" s="86"/>
    </row>
    <row r="15" spans="1:38" s="79" customFormat="1" x14ac:dyDescent="0.25">
      <c r="A15" s="44">
        <f t="shared" si="0"/>
        <v>2.6</v>
      </c>
      <c r="B15" s="68" t="str">
        <f t="shared" si="3"/>
        <v>Poste 002</v>
      </c>
      <c r="C15" s="25"/>
      <c r="D15" s="25"/>
      <c r="E15" s="25"/>
      <c r="F15" s="25"/>
      <c r="G15" s="25"/>
      <c r="H15" s="50"/>
      <c r="I15" s="51"/>
      <c r="J15" s="51"/>
      <c r="K15" s="43">
        <v>2.6000000000000005</v>
      </c>
      <c r="L15" s="86"/>
    </row>
    <row r="16" spans="1:38" s="79" customFormat="1" ht="23.25" x14ac:dyDescent="0.25">
      <c r="A16" s="44">
        <f t="shared" si="0"/>
        <v>3</v>
      </c>
      <c r="B16" s="68" t="str">
        <f t="shared" ref="B16" si="5">C16</f>
        <v>Poste 003</v>
      </c>
      <c r="C16" s="35" t="str">
        <f>VLOOKUP(A16,Source!A:B,2,FALSE)</f>
        <v>Poste 003</v>
      </c>
      <c r="D16" s="31"/>
      <c r="E16" s="31"/>
      <c r="F16" s="31"/>
      <c r="G16" s="31"/>
      <c r="H16" s="45">
        <f t="shared" ref="H16" si="6">SUM(G18:G19)</f>
        <v>8</v>
      </c>
      <c r="I16" s="51"/>
      <c r="J16" s="51"/>
      <c r="K16" s="43">
        <v>3</v>
      </c>
      <c r="L16" s="86"/>
    </row>
    <row r="17" spans="1:12" s="79" customFormat="1" x14ac:dyDescent="0.25">
      <c r="A17" s="44">
        <f t="shared" si="0"/>
        <v>3.1</v>
      </c>
      <c r="B17" s="68" t="str">
        <f t="shared" ref="B17" si="7">B16</f>
        <v>Poste 003</v>
      </c>
      <c r="C17" s="19" t="s">
        <v>0</v>
      </c>
      <c r="D17" s="19"/>
      <c r="E17" s="19"/>
      <c r="F17" s="20" t="s">
        <v>1</v>
      </c>
      <c r="G17" s="21" t="s">
        <v>2</v>
      </c>
      <c r="H17" s="47"/>
      <c r="I17" s="51"/>
      <c r="J17" s="51"/>
      <c r="K17" s="43">
        <v>3.1</v>
      </c>
      <c r="L17" s="86"/>
    </row>
    <row r="18" spans="1:12" s="79" customFormat="1" x14ac:dyDescent="0.25">
      <c r="A18" s="44">
        <f t="shared" si="0"/>
        <v>3.2</v>
      </c>
      <c r="B18" s="68" t="str">
        <f t="shared" si="3"/>
        <v>Poste 003</v>
      </c>
      <c r="C18" s="22" t="s">
        <v>133</v>
      </c>
      <c r="D18" s="23"/>
      <c r="E18" s="23"/>
      <c r="F18" s="18" t="s">
        <v>122</v>
      </c>
      <c r="G18" s="24">
        <f>VLOOKUP(F18,Encadrement,2,FALSE)</f>
        <v>5</v>
      </c>
      <c r="H18" s="45"/>
      <c r="I18" s="51"/>
      <c r="J18" s="51"/>
      <c r="K18" s="43">
        <v>3.2</v>
      </c>
      <c r="L18" s="86"/>
    </row>
    <row r="19" spans="1:12" s="79" customFormat="1" x14ac:dyDescent="0.25">
      <c r="A19" s="44">
        <f t="shared" si="0"/>
        <v>3.3</v>
      </c>
      <c r="B19" s="68" t="str">
        <f t="shared" si="3"/>
        <v>Poste 003</v>
      </c>
      <c r="C19" s="22" t="s">
        <v>134</v>
      </c>
      <c r="D19" s="23"/>
      <c r="E19" s="23"/>
      <c r="F19" s="18" t="s">
        <v>120</v>
      </c>
      <c r="G19" s="24">
        <f>VLOOKUP(F19,Subordination,2,FALSE)</f>
        <v>3</v>
      </c>
      <c r="H19" s="45"/>
      <c r="I19" s="51"/>
      <c r="J19" s="51"/>
      <c r="K19" s="43">
        <v>3.3000000000000003</v>
      </c>
      <c r="L19" s="86"/>
    </row>
    <row r="20" spans="1:12" s="79" customFormat="1" x14ac:dyDescent="0.25">
      <c r="A20" s="44">
        <f t="shared" si="0"/>
        <v>3.4</v>
      </c>
      <c r="B20" s="68" t="str">
        <f t="shared" si="3"/>
        <v>Poste 003</v>
      </c>
      <c r="C20" s="25"/>
      <c r="D20" s="25"/>
      <c r="E20" s="25"/>
      <c r="F20" s="25"/>
      <c r="G20" s="28">
        <f t="shared" ref="G20" si="8">SUM(G18:G19)</f>
        <v>8</v>
      </c>
      <c r="H20" s="50"/>
      <c r="I20" s="51"/>
      <c r="J20" s="51"/>
      <c r="K20" s="43">
        <v>3.4000000000000004</v>
      </c>
      <c r="L20" s="86"/>
    </row>
    <row r="21" spans="1:12" s="79" customFormat="1" x14ac:dyDescent="0.25">
      <c r="A21" s="44">
        <f t="shared" si="0"/>
        <v>3.5</v>
      </c>
      <c r="B21" s="68" t="str">
        <f t="shared" si="3"/>
        <v>Poste 003</v>
      </c>
      <c r="C21" s="25"/>
      <c r="D21" s="25"/>
      <c r="E21" s="25"/>
      <c r="F21" s="25"/>
      <c r="G21" s="25"/>
      <c r="H21" s="50"/>
      <c r="I21" s="51"/>
      <c r="J21" s="51"/>
      <c r="K21" s="43">
        <v>3.5000000000000004</v>
      </c>
      <c r="L21" s="86"/>
    </row>
    <row r="22" spans="1:12" s="79" customFormat="1" x14ac:dyDescent="0.25">
      <c r="A22" s="44">
        <f t="shared" si="0"/>
        <v>3.6</v>
      </c>
      <c r="B22" s="68" t="str">
        <f t="shared" si="3"/>
        <v>Poste 003</v>
      </c>
      <c r="C22" s="25"/>
      <c r="D22" s="25"/>
      <c r="E22" s="25"/>
      <c r="F22" s="25"/>
      <c r="G22" s="25"/>
      <c r="H22" s="50"/>
      <c r="I22" s="51"/>
      <c r="J22" s="51"/>
      <c r="K22" s="43">
        <v>3.6000000000000005</v>
      </c>
      <c r="L22" s="86"/>
    </row>
    <row r="23" spans="1:12" s="79" customFormat="1" ht="23.25" x14ac:dyDescent="0.25">
      <c r="A23" s="44">
        <f t="shared" si="0"/>
        <v>4</v>
      </c>
      <c r="B23" s="68" t="str">
        <f t="shared" ref="B23" si="9">C23</f>
        <v>Poste 004</v>
      </c>
      <c r="C23" s="35" t="str">
        <f>VLOOKUP(A23,Source!A:B,2,FALSE)</f>
        <v>Poste 004</v>
      </c>
      <c r="D23" s="31"/>
      <c r="E23" s="31"/>
      <c r="F23" s="31"/>
      <c r="G23" s="31"/>
      <c r="H23" s="50" t="e">
        <f t="shared" ref="H23" si="10">SUM(G25:G26)</f>
        <v>#N/A</v>
      </c>
      <c r="I23" s="51"/>
      <c r="J23" s="51"/>
      <c r="K23" s="43">
        <v>4</v>
      </c>
      <c r="L23" s="86"/>
    </row>
    <row r="24" spans="1:12" s="79" customFormat="1" x14ac:dyDescent="0.25">
      <c r="A24" s="44">
        <f t="shared" si="0"/>
        <v>4.0999999999999996</v>
      </c>
      <c r="B24" s="68" t="str">
        <f t="shared" ref="B24" si="11">B23</f>
        <v>Poste 004</v>
      </c>
      <c r="C24" s="19" t="s">
        <v>0</v>
      </c>
      <c r="D24" s="19"/>
      <c r="E24" s="19"/>
      <c r="F24" s="20" t="s">
        <v>1</v>
      </c>
      <c r="G24" s="21" t="s">
        <v>2</v>
      </c>
      <c r="H24" s="50"/>
      <c r="I24" s="51"/>
      <c r="J24" s="51"/>
      <c r="K24" s="43">
        <v>4.0999999999999996</v>
      </c>
      <c r="L24" s="86"/>
    </row>
    <row r="25" spans="1:12" s="79" customFormat="1" x14ac:dyDescent="0.25">
      <c r="A25" s="44">
        <f t="shared" si="0"/>
        <v>4.2</v>
      </c>
      <c r="B25" s="68" t="str">
        <f t="shared" si="3"/>
        <v>Poste 004</v>
      </c>
      <c r="C25" s="22" t="s">
        <v>133</v>
      </c>
      <c r="D25" s="23"/>
      <c r="E25" s="23"/>
      <c r="F25" s="18"/>
      <c r="G25" s="24" t="e">
        <f>VLOOKUP(F25,Encadrement,2,FALSE)</f>
        <v>#N/A</v>
      </c>
      <c r="H25" s="50"/>
      <c r="I25" s="51"/>
      <c r="J25" s="51"/>
      <c r="K25" s="43">
        <v>4.1999999999999993</v>
      </c>
      <c r="L25" s="86"/>
    </row>
    <row r="26" spans="1:12" s="79" customFormat="1" x14ac:dyDescent="0.25">
      <c r="A26" s="44">
        <f t="shared" si="0"/>
        <v>4.3</v>
      </c>
      <c r="B26" s="68" t="str">
        <f t="shared" si="3"/>
        <v>Poste 004</v>
      </c>
      <c r="C26" s="22" t="s">
        <v>134</v>
      </c>
      <c r="D26" s="23"/>
      <c r="E26" s="23"/>
      <c r="F26" s="18"/>
      <c r="G26" s="24" t="e">
        <f>VLOOKUP(F26,Subordination,2,FALSE)</f>
        <v>#N/A</v>
      </c>
      <c r="H26" s="50"/>
      <c r="I26" s="51"/>
      <c r="J26" s="51"/>
      <c r="K26" s="43">
        <v>4.2999999999999989</v>
      </c>
      <c r="L26" s="86"/>
    </row>
    <row r="27" spans="1:12" s="79" customFormat="1" x14ac:dyDescent="0.25">
      <c r="A27" s="44">
        <f t="shared" si="0"/>
        <v>4.4000000000000004</v>
      </c>
      <c r="B27" s="68" t="str">
        <f t="shared" si="3"/>
        <v>Poste 004</v>
      </c>
      <c r="C27" s="25"/>
      <c r="D27" s="25"/>
      <c r="E27" s="25"/>
      <c r="F27" s="25"/>
      <c r="G27" s="28" t="e">
        <f t="shared" ref="G27" si="12">SUM(G25:G26)</f>
        <v>#N/A</v>
      </c>
      <c r="H27" s="50"/>
      <c r="I27" s="51"/>
      <c r="J27" s="51"/>
      <c r="K27" s="43">
        <v>4.3999999999999986</v>
      </c>
      <c r="L27" s="86"/>
    </row>
    <row r="28" spans="1:12" s="79" customFormat="1" x14ac:dyDescent="0.25">
      <c r="A28" s="44">
        <f t="shared" si="0"/>
        <v>4.5</v>
      </c>
      <c r="B28" s="68" t="str">
        <f t="shared" si="3"/>
        <v>Poste 004</v>
      </c>
      <c r="C28" s="25"/>
      <c r="D28" s="25"/>
      <c r="E28" s="25"/>
      <c r="F28" s="25"/>
      <c r="G28" s="25"/>
      <c r="H28" s="50"/>
      <c r="I28" s="51"/>
      <c r="J28" s="51"/>
      <c r="K28" s="43">
        <v>4.4999999999999982</v>
      </c>
      <c r="L28" s="86"/>
    </row>
    <row r="29" spans="1:12" s="79" customFormat="1" x14ac:dyDescent="0.25">
      <c r="A29" s="44">
        <f t="shared" si="0"/>
        <v>4.5999999999999996</v>
      </c>
      <c r="B29" s="68" t="str">
        <f t="shared" si="3"/>
        <v>Poste 004</v>
      </c>
      <c r="C29" s="25"/>
      <c r="D29" s="25"/>
      <c r="E29" s="25"/>
      <c r="F29" s="25"/>
      <c r="G29" s="25"/>
      <c r="H29" s="50"/>
      <c r="I29" s="51"/>
      <c r="J29" s="51"/>
      <c r="K29" s="43">
        <v>4.5999999999999979</v>
      </c>
      <c r="L29" s="86"/>
    </row>
    <row r="30" spans="1:12" s="79" customFormat="1" ht="23.25" x14ac:dyDescent="0.25">
      <c r="A30" s="44">
        <f t="shared" si="0"/>
        <v>5</v>
      </c>
      <c r="B30" s="68" t="str">
        <f t="shared" ref="B30" si="13">C30</f>
        <v>Poste 005</v>
      </c>
      <c r="C30" s="35" t="str">
        <f>VLOOKUP(A30,Source!A:B,2,FALSE)</f>
        <v>Poste 005</v>
      </c>
      <c r="D30" s="31"/>
      <c r="E30" s="31"/>
      <c r="F30" s="31"/>
      <c r="G30" s="31"/>
      <c r="H30" s="45" t="e">
        <f t="shared" ref="H30" si="14">SUM(G32:G33)</f>
        <v>#N/A</v>
      </c>
      <c r="I30" s="51"/>
      <c r="J30" s="51"/>
      <c r="K30" s="43">
        <v>5</v>
      </c>
      <c r="L30" s="86"/>
    </row>
    <row r="31" spans="1:12" s="79" customFormat="1" x14ac:dyDescent="0.25">
      <c r="A31" s="44">
        <f t="shared" si="0"/>
        <v>5.0999999999999996</v>
      </c>
      <c r="B31" s="68" t="str">
        <f t="shared" ref="B31" si="15">B30</f>
        <v>Poste 005</v>
      </c>
      <c r="C31" s="19" t="s">
        <v>0</v>
      </c>
      <c r="D31" s="19"/>
      <c r="E31" s="19"/>
      <c r="F31" s="20" t="s">
        <v>1</v>
      </c>
      <c r="G31" s="21" t="s">
        <v>2</v>
      </c>
      <c r="H31" s="47"/>
      <c r="I31" s="51"/>
      <c r="J31" s="51"/>
      <c r="K31" s="43">
        <v>5.0999999999999996</v>
      </c>
      <c r="L31" s="86"/>
    </row>
    <row r="32" spans="1:12" s="79" customFormat="1" x14ac:dyDescent="0.25">
      <c r="A32" s="44">
        <f t="shared" si="0"/>
        <v>5.2</v>
      </c>
      <c r="B32" s="68" t="str">
        <f t="shared" si="3"/>
        <v>Poste 005</v>
      </c>
      <c r="C32" s="22" t="s">
        <v>133</v>
      </c>
      <c r="D32" s="23"/>
      <c r="E32" s="23"/>
      <c r="F32" s="18"/>
      <c r="G32" s="24" t="e">
        <f>VLOOKUP(F32,Encadrement,2,FALSE)</f>
        <v>#N/A</v>
      </c>
      <c r="H32" s="45"/>
      <c r="I32" s="51"/>
      <c r="J32" s="51"/>
      <c r="K32" s="43">
        <v>5.1999999999999993</v>
      </c>
      <c r="L32" s="86"/>
    </row>
    <row r="33" spans="1:12" s="79" customFormat="1" x14ac:dyDescent="0.25">
      <c r="A33" s="44">
        <f t="shared" si="0"/>
        <v>5.3</v>
      </c>
      <c r="B33" s="68" t="str">
        <f t="shared" si="3"/>
        <v>Poste 005</v>
      </c>
      <c r="C33" s="22" t="s">
        <v>134</v>
      </c>
      <c r="D33" s="23"/>
      <c r="E33" s="23"/>
      <c r="F33" s="18"/>
      <c r="G33" s="24" t="e">
        <f>VLOOKUP(F33,Subordination,2,FALSE)</f>
        <v>#N/A</v>
      </c>
      <c r="H33" s="45"/>
      <c r="I33" s="51"/>
      <c r="J33" s="51"/>
      <c r="K33" s="43">
        <v>5.2999999999999989</v>
      </c>
      <c r="L33" s="86"/>
    </row>
    <row r="34" spans="1:12" s="79" customFormat="1" x14ac:dyDescent="0.25">
      <c r="A34" s="44">
        <f t="shared" si="0"/>
        <v>5.4</v>
      </c>
      <c r="B34" s="68" t="str">
        <f t="shared" si="3"/>
        <v>Poste 005</v>
      </c>
      <c r="C34" s="25"/>
      <c r="D34" s="25"/>
      <c r="E34" s="25"/>
      <c r="F34" s="25"/>
      <c r="G34" s="28" t="e">
        <f t="shared" ref="G34" si="16">SUM(G32:G33)</f>
        <v>#N/A</v>
      </c>
      <c r="H34" s="50"/>
      <c r="I34" s="51"/>
      <c r="J34" s="51"/>
      <c r="K34" s="43">
        <v>5.3999999999999986</v>
      </c>
      <c r="L34" s="86"/>
    </row>
    <row r="35" spans="1:12" s="79" customFormat="1" x14ac:dyDescent="0.25">
      <c r="A35" s="44">
        <f t="shared" si="0"/>
        <v>5.5</v>
      </c>
      <c r="B35" s="68" t="str">
        <f t="shared" si="3"/>
        <v>Poste 005</v>
      </c>
      <c r="C35" s="25"/>
      <c r="D35" s="25"/>
      <c r="E35" s="25"/>
      <c r="F35" s="25"/>
      <c r="G35" s="25"/>
      <c r="H35" s="50"/>
      <c r="I35" s="51"/>
      <c r="J35" s="51"/>
      <c r="K35" s="43">
        <v>5.4999999999999982</v>
      </c>
      <c r="L35" s="86"/>
    </row>
    <row r="36" spans="1:12" s="79" customFormat="1" x14ac:dyDescent="0.25">
      <c r="A36" s="44">
        <f t="shared" si="0"/>
        <v>5.6</v>
      </c>
      <c r="B36" s="68" t="str">
        <f t="shared" si="3"/>
        <v>Poste 005</v>
      </c>
      <c r="C36" s="25"/>
      <c r="D36" s="25"/>
      <c r="E36" s="25"/>
      <c r="F36" s="25"/>
      <c r="G36" s="25"/>
      <c r="H36" s="50"/>
      <c r="I36" s="51"/>
      <c r="J36" s="51"/>
      <c r="K36" s="43">
        <v>5.5999999999999979</v>
      </c>
      <c r="L36" s="86"/>
    </row>
    <row r="37" spans="1:12" s="79" customFormat="1" ht="23.25" x14ac:dyDescent="0.25">
      <c r="A37" s="44">
        <f t="shared" si="0"/>
        <v>6</v>
      </c>
      <c r="B37" s="68" t="e">
        <f t="shared" ref="B37" si="17">C37</f>
        <v>#N/A</v>
      </c>
      <c r="C37" s="35" t="e">
        <f>VLOOKUP(A37,Source!A:B,2,FALSE)</f>
        <v>#N/A</v>
      </c>
      <c r="D37" s="31"/>
      <c r="E37" s="31"/>
      <c r="F37" s="31"/>
      <c r="G37" s="31"/>
      <c r="H37" s="50" t="e">
        <f t="shared" ref="H37" si="18">SUM(G39:G40)</f>
        <v>#N/A</v>
      </c>
      <c r="I37" s="51"/>
      <c r="J37" s="51"/>
      <c r="K37" s="43">
        <v>6</v>
      </c>
      <c r="L37" s="86"/>
    </row>
    <row r="38" spans="1:12" s="79" customFormat="1" x14ac:dyDescent="0.25">
      <c r="A38" s="44">
        <f t="shared" si="0"/>
        <v>6.1</v>
      </c>
      <c r="B38" s="68" t="e">
        <f t="shared" ref="B38" si="19">B37</f>
        <v>#N/A</v>
      </c>
      <c r="C38" s="19" t="s">
        <v>0</v>
      </c>
      <c r="D38" s="19"/>
      <c r="E38" s="19"/>
      <c r="F38" s="20" t="s">
        <v>1</v>
      </c>
      <c r="G38" s="21" t="s">
        <v>2</v>
      </c>
      <c r="H38" s="50"/>
      <c r="I38" s="51"/>
      <c r="J38" s="51"/>
      <c r="K38" s="43">
        <v>6.1</v>
      </c>
      <c r="L38" s="86"/>
    </row>
    <row r="39" spans="1:12" s="79" customFormat="1" x14ac:dyDescent="0.25">
      <c r="A39" s="44">
        <f t="shared" si="0"/>
        <v>6.2</v>
      </c>
      <c r="B39" s="68" t="e">
        <f t="shared" si="3"/>
        <v>#N/A</v>
      </c>
      <c r="C39" s="22" t="s">
        <v>133</v>
      </c>
      <c r="D39" s="23"/>
      <c r="E39" s="23"/>
      <c r="F39" s="18"/>
      <c r="G39" s="24" t="e">
        <f>VLOOKUP(F39,Encadrement,2,FALSE)</f>
        <v>#N/A</v>
      </c>
      <c r="H39" s="50"/>
      <c r="I39" s="51"/>
      <c r="J39" s="51"/>
      <c r="K39" s="43">
        <v>6.1999999999999993</v>
      </c>
      <c r="L39" s="86"/>
    </row>
    <row r="40" spans="1:12" s="79" customFormat="1" x14ac:dyDescent="0.25">
      <c r="A40" s="44">
        <f t="shared" si="0"/>
        <v>6.3</v>
      </c>
      <c r="B40" s="68" t="e">
        <f t="shared" si="3"/>
        <v>#N/A</v>
      </c>
      <c r="C40" s="22" t="s">
        <v>134</v>
      </c>
      <c r="D40" s="23"/>
      <c r="E40" s="23"/>
      <c r="F40" s="18"/>
      <c r="G40" s="24" t="e">
        <f>VLOOKUP(F40,Subordination,2,FALSE)</f>
        <v>#N/A</v>
      </c>
      <c r="H40" s="50"/>
      <c r="I40" s="51"/>
      <c r="J40" s="51"/>
      <c r="K40" s="43">
        <v>6.2999999999999989</v>
      </c>
      <c r="L40" s="86"/>
    </row>
    <row r="41" spans="1:12" s="79" customFormat="1" x14ac:dyDescent="0.25">
      <c r="A41" s="44">
        <f t="shared" si="0"/>
        <v>6.4</v>
      </c>
      <c r="B41" s="68" t="e">
        <f t="shared" si="3"/>
        <v>#N/A</v>
      </c>
      <c r="C41" s="25"/>
      <c r="D41" s="25"/>
      <c r="E41" s="25"/>
      <c r="F41" s="25"/>
      <c r="G41" s="28" t="e">
        <f t="shared" ref="G41" si="20">SUM(G39:G40)</f>
        <v>#N/A</v>
      </c>
      <c r="H41" s="50"/>
      <c r="I41" s="51"/>
      <c r="J41" s="51"/>
      <c r="K41" s="43">
        <v>6.3999999999999986</v>
      </c>
      <c r="L41" s="86"/>
    </row>
    <row r="42" spans="1:12" s="79" customFormat="1" x14ac:dyDescent="0.25">
      <c r="A42" s="44">
        <f t="shared" si="0"/>
        <v>6.5</v>
      </c>
      <c r="B42" s="68" t="e">
        <f t="shared" si="3"/>
        <v>#N/A</v>
      </c>
      <c r="C42" s="25"/>
      <c r="D42" s="25"/>
      <c r="E42" s="25"/>
      <c r="F42" s="25"/>
      <c r="G42" s="25"/>
      <c r="H42" s="50"/>
      <c r="I42" s="51"/>
      <c r="J42" s="51"/>
      <c r="K42" s="43">
        <v>6.4999999999999982</v>
      </c>
      <c r="L42" s="86"/>
    </row>
    <row r="43" spans="1:12" s="79" customFormat="1" x14ac:dyDescent="0.25">
      <c r="A43" s="44">
        <f t="shared" si="0"/>
        <v>6.6</v>
      </c>
      <c r="B43" s="68" t="e">
        <f t="shared" si="3"/>
        <v>#N/A</v>
      </c>
      <c r="C43" s="25"/>
      <c r="D43" s="25"/>
      <c r="E43" s="25"/>
      <c r="F43" s="25"/>
      <c r="G43" s="25"/>
      <c r="H43" s="50"/>
      <c r="I43" s="51"/>
      <c r="J43" s="51"/>
      <c r="K43" s="43">
        <v>6.5999999999999979</v>
      </c>
      <c r="L43" s="86"/>
    </row>
    <row r="44" spans="1:12" s="79" customFormat="1" ht="23.25" x14ac:dyDescent="0.25">
      <c r="A44" s="44">
        <f t="shared" si="0"/>
        <v>7</v>
      </c>
      <c r="B44" s="68" t="str">
        <f t="shared" ref="B44" si="21">C44</f>
        <v>Poste 006</v>
      </c>
      <c r="C44" s="35" t="str">
        <f>VLOOKUP(A44,Source!A:B,2,FALSE)</f>
        <v>Poste 006</v>
      </c>
      <c r="D44" s="31"/>
      <c r="E44" s="31"/>
      <c r="F44" s="31"/>
      <c r="G44" s="31"/>
      <c r="H44" s="45" t="e">
        <f t="shared" ref="H44" si="22">SUM(G46:G47)</f>
        <v>#N/A</v>
      </c>
      <c r="I44" s="51"/>
      <c r="J44" s="51"/>
      <c r="K44" s="43">
        <v>7</v>
      </c>
      <c r="L44" s="86"/>
    </row>
    <row r="45" spans="1:12" s="79" customFormat="1" x14ac:dyDescent="0.25">
      <c r="A45" s="44">
        <f t="shared" si="0"/>
        <v>7.1</v>
      </c>
      <c r="B45" s="68" t="str">
        <f t="shared" ref="B45" si="23">B44</f>
        <v>Poste 006</v>
      </c>
      <c r="C45" s="19" t="s">
        <v>0</v>
      </c>
      <c r="D45" s="19"/>
      <c r="E45" s="19"/>
      <c r="F45" s="20" t="s">
        <v>1</v>
      </c>
      <c r="G45" s="21" t="s">
        <v>2</v>
      </c>
      <c r="H45" s="47"/>
      <c r="I45" s="51"/>
      <c r="J45" s="51"/>
      <c r="K45" s="43">
        <v>7.1</v>
      </c>
      <c r="L45" s="86"/>
    </row>
    <row r="46" spans="1:12" s="79" customFormat="1" x14ac:dyDescent="0.25">
      <c r="A46" s="44">
        <f t="shared" si="0"/>
        <v>7.2</v>
      </c>
      <c r="B46" s="68" t="str">
        <f t="shared" si="3"/>
        <v>Poste 006</v>
      </c>
      <c r="C46" s="22" t="s">
        <v>133</v>
      </c>
      <c r="D46" s="23"/>
      <c r="E46" s="23"/>
      <c r="F46" s="18"/>
      <c r="G46" s="24" t="e">
        <f>VLOOKUP(F46,Encadrement,2,FALSE)</f>
        <v>#N/A</v>
      </c>
      <c r="H46" s="45"/>
      <c r="I46" s="51"/>
      <c r="J46" s="51"/>
      <c r="K46" s="43">
        <v>7.1999999999999993</v>
      </c>
      <c r="L46" s="86"/>
    </row>
    <row r="47" spans="1:12" s="79" customFormat="1" x14ac:dyDescent="0.25">
      <c r="A47" s="44">
        <f t="shared" si="0"/>
        <v>7.3</v>
      </c>
      <c r="B47" s="68" t="str">
        <f t="shared" si="3"/>
        <v>Poste 006</v>
      </c>
      <c r="C47" s="22" t="s">
        <v>134</v>
      </c>
      <c r="D47" s="23"/>
      <c r="E47" s="23"/>
      <c r="F47" s="18"/>
      <c r="G47" s="24" t="e">
        <f>VLOOKUP(F47,Subordination,2,FALSE)</f>
        <v>#N/A</v>
      </c>
      <c r="H47" s="45"/>
      <c r="I47" s="51"/>
      <c r="J47" s="51"/>
      <c r="K47" s="43">
        <v>7.2999999999999989</v>
      </c>
      <c r="L47" s="86"/>
    </row>
    <row r="48" spans="1:12" s="79" customFormat="1" x14ac:dyDescent="0.25">
      <c r="A48" s="44">
        <f t="shared" si="0"/>
        <v>7.4</v>
      </c>
      <c r="B48" s="68" t="str">
        <f t="shared" si="3"/>
        <v>Poste 006</v>
      </c>
      <c r="C48" s="25"/>
      <c r="D48" s="25"/>
      <c r="E48" s="25"/>
      <c r="F48" s="25"/>
      <c r="G48" s="28" t="e">
        <f t="shared" ref="G48" si="24">SUM(G46:G47)</f>
        <v>#N/A</v>
      </c>
      <c r="H48" s="50"/>
      <c r="I48" s="51"/>
      <c r="J48" s="51"/>
      <c r="K48" s="43">
        <v>7.3999999999999986</v>
      </c>
      <c r="L48" s="86"/>
    </row>
    <row r="49" spans="1:12" s="79" customFormat="1" x14ac:dyDescent="0.25">
      <c r="A49" s="44">
        <f t="shared" si="0"/>
        <v>7.5</v>
      </c>
      <c r="B49" s="68" t="str">
        <f t="shared" si="3"/>
        <v>Poste 006</v>
      </c>
      <c r="C49" s="25"/>
      <c r="D49" s="25"/>
      <c r="E49" s="25"/>
      <c r="F49" s="25"/>
      <c r="G49" s="25"/>
      <c r="H49" s="50"/>
      <c r="I49" s="51"/>
      <c r="J49" s="51"/>
      <c r="K49" s="43">
        <v>7.4999999999999982</v>
      </c>
      <c r="L49" s="86"/>
    </row>
    <row r="50" spans="1:12" s="79" customFormat="1" x14ac:dyDescent="0.25">
      <c r="A50" s="44">
        <f t="shared" si="0"/>
        <v>7.6</v>
      </c>
      <c r="B50" s="68" t="str">
        <f t="shared" si="3"/>
        <v>Poste 006</v>
      </c>
      <c r="C50" s="25"/>
      <c r="D50" s="25"/>
      <c r="E50" s="25"/>
      <c r="F50" s="25"/>
      <c r="G50" s="25"/>
      <c r="H50" s="50"/>
      <c r="I50" s="51"/>
      <c r="J50" s="51"/>
      <c r="K50" s="43">
        <v>7.5999999999999979</v>
      </c>
      <c r="L50" s="86"/>
    </row>
    <row r="51" spans="1:12" s="79" customFormat="1" ht="23.25" x14ac:dyDescent="0.25">
      <c r="A51" s="44">
        <f t="shared" si="0"/>
        <v>8</v>
      </c>
      <c r="B51" s="68" t="str">
        <f t="shared" ref="B51" si="25">C51</f>
        <v>Poste 007</v>
      </c>
      <c r="C51" s="35" t="str">
        <f>VLOOKUP(A51,Source!A:B,2,FALSE)</f>
        <v>Poste 007</v>
      </c>
      <c r="D51" s="31"/>
      <c r="E51" s="31"/>
      <c r="F51" s="31"/>
      <c r="G51" s="31"/>
      <c r="H51" s="50" t="e">
        <f t="shared" ref="H51" si="26">SUM(G53:G54)</f>
        <v>#N/A</v>
      </c>
      <c r="I51" s="51"/>
      <c r="J51" s="51"/>
      <c r="K51" s="43">
        <v>8</v>
      </c>
      <c r="L51" s="86"/>
    </row>
    <row r="52" spans="1:12" s="79" customFormat="1" x14ac:dyDescent="0.25">
      <c r="A52" s="44">
        <f t="shared" si="0"/>
        <v>8.1</v>
      </c>
      <c r="B52" s="68" t="str">
        <f t="shared" ref="B52" si="27">B51</f>
        <v>Poste 007</v>
      </c>
      <c r="C52" s="19" t="s">
        <v>0</v>
      </c>
      <c r="D52" s="19"/>
      <c r="E52" s="19"/>
      <c r="F52" s="20" t="s">
        <v>1</v>
      </c>
      <c r="G52" s="21" t="s">
        <v>2</v>
      </c>
      <c r="H52" s="50"/>
      <c r="I52" s="51"/>
      <c r="J52" s="51"/>
      <c r="K52" s="43">
        <v>8.1</v>
      </c>
      <c r="L52" s="86"/>
    </row>
    <row r="53" spans="1:12" s="79" customFormat="1" x14ac:dyDescent="0.25">
      <c r="A53" s="44">
        <f t="shared" si="0"/>
        <v>8.1999999999999993</v>
      </c>
      <c r="B53" s="68" t="str">
        <f t="shared" si="3"/>
        <v>Poste 007</v>
      </c>
      <c r="C53" s="22" t="s">
        <v>133</v>
      </c>
      <c r="D53" s="23"/>
      <c r="E53" s="23"/>
      <c r="F53" s="18"/>
      <c r="G53" s="24" t="e">
        <f>VLOOKUP(F53,Encadrement,2,FALSE)</f>
        <v>#N/A</v>
      </c>
      <c r="H53" s="50"/>
      <c r="I53" s="51"/>
      <c r="J53" s="51"/>
      <c r="K53" s="43">
        <v>8.1999999999999993</v>
      </c>
      <c r="L53" s="86"/>
    </row>
    <row r="54" spans="1:12" s="79" customFormat="1" x14ac:dyDescent="0.25">
      <c r="A54" s="44">
        <f t="shared" si="0"/>
        <v>8.3000000000000007</v>
      </c>
      <c r="B54" s="68" t="str">
        <f t="shared" si="3"/>
        <v>Poste 007</v>
      </c>
      <c r="C54" s="22" t="s">
        <v>134</v>
      </c>
      <c r="D54" s="23"/>
      <c r="E54" s="23"/>
      <c r="F54" s="18"/>
      <c r="G54" s="24" t="e">
        <f>VLOOKUP(F54,Subordination,2,FALSE)</f>
        <v>#N/A</v>
      </c>
      <c r="H54" s="50"/>
      <c r="I54" s="51"/>
      <c r="J54" s="51"/>
      <c r="K54" s="43">
        <v>8.2999999999999989</v>
      </c>
      <c r="L54" s="86"/>
    </row>
    <row r="55" spans="1:12" s="79" customFormat="1" x14ac:dyDescent="0.25">
      <c r="A55" s="44">
        <f t="shared" si="0"/>
        <v>8.4</v>
      </c>
      <c r="B55" s="68" t="str">
        <f t="shared" si="3"/>
        <v>Poste 007</v>
      </c>
      <c r="C55" s="25"/>
      <c r="D55" s="25"/>
      <c r="E55" s="25"/>
      <c r="F55" s="25"/>
      <c r="G55" s="28" t="e">
        <f t="shared" ref="G55" si="28">SUM(G53:G54)</f>
        <v>#N/A</v>
      </c>
      <c r="H55" s="50"/>
      <c r="I55" s="51"/>
      <c r="J55" s="51"/>
      <c r="K55" s="43">
        <v>8.3999999999999986</v>
      </c>
      <c r="L55" s="86"/>
    </row>
    <row r="56" spans="1:12" s="79" customFormat="1" x14ac:dyDescent="0.25">
      <c r="A56" s="44">
        <f t="shared" si="0"/>
        <v>8.5</v>
      </c>
      <c r="B56" s="68" t="str">
        <f t="shared" si="3"/>
        <v>Poste 007</v>
      </c>
      <c r="C56" s="25"/>
      <c r="D56" s="25"/>
      <c r="E56" s="25"/>
      <c r="F56" s="25"/>
      <c r="G56" s="25"/>
      <c r="H56" s="50"/>
      <c r="I56" s="51"/>
      <c r="J56" s="51"/>
      <c r="K56" s="43">
        <v>8.4999999999999982</v>
      </c>
      <c r="L56" s="86"/>
    </row>
    <row r="57" spans="1:12" s="79" customFormat="1" x14ac:dyDescent="0.25">
      <c r="A57" s="44">
        <f t="shared" si="0"/>
        <v>8.6</v>
      </c>
      <c r="B57" s="68" t="str">
        <f t="shared" si="3"/>
        <v>Poste 007</v>
      </c>
      <c r="C57" s="25"/>
      <c r="D57" s="25"/>
      <c r="E57" s="25"/>
      <c r="F57" s="25"/>
      <c r="G57" s="25"/>
      <c r="H57" s="50"/>
      <c r="I57" s="51"/>
      <c r="J57" s="51"/>
      <c r="K57" s="43">
        <v>8.5999999999999979</v>
      </c>
      <c r="L57" s="86"/>
    </row>
    <row r="58" spans="1:12" s="79" customFormat="1" ht="23.25" x14ac:dyDescent="0.25">
      <c r="A58" s="44">
        <f t="shared" si="0"/>
        <v>9</v>
      </c>
      <c r="B58" s="68" t="str">
        <f t="shared" ref="B58" si="29">C58</f>
        <v>Poste 008</v>
      </c>
      <c r="C58" s="35" t="str">
        <f>VLOOKUP(A58,Source!A:B,2,FALSE)</f>
        <v>Poste 008</v>
      </c>
      <c r="D58" s="31"/>
      <c r="E58" s="31"/>
      <c r="F58" s="31"/>
      <c r="G58" s="31"/>
      <c r="H58" s="45" t="e">
        <f t="shared" ref="H58" si="30">SUM(G60:G61)</f>
        <v>#N/A</v>
      </c>
      <c r="I58" s="51"/>
      <c r="J58" s="51"/>
      <c r="K58" s="43">
        <v>9</v>
      </c>
      <c r="L58" s="86"/>
    </row>
    <row r="59" spans="1:12" s="79" customFormat="1" x14ac:dyDescent="0.25">
      <c r="A59" s="44">
        <f t="shared" si="0"/>
        <v>9.1</v>
      </c>
      <c r="B59" s="68" t="str">
        <f t="shared" ref="B59" si="31">B58</f>
        <v>Poste 008</v>
      </c>
      <c r="C59" s="19" t="s">
        <v>0</v>
      </c>
      <c r="D59" s="19"/>
      <c r="E59" s="19"/>
      <c r="F59" s="20" t="s">
        <v>1</v>
      </c>
      <c r="G59" s="21" t="s">
        <v>2</v>
      </c>
      <c r="H59" s="47"/>
      <c r="I59" s="51"/>
      <c r="J59" s="51"/>
      <c r="K59" s="43">
        <v>9.1</v>
      </c>
      <c r="L59" s="86"/>
    </row>
    <row r="60" spans="1:12" s="79" customFormat="1" x14ac:dyDescent="0.25">
      <c r="A60" s="44">
        <f t="shared" si="0"/>
        <v>9.1999999999999993</v>
      </c>
      <c r="B60" s="68" t="str">
        <f t="shared" si="3"/>
        <v>Poste 008</v>
      </c>
      <c r="C60" s="22" t="s">
        <v>133</v>
      </c>
      <c r="D60" s="23"/>
      <c r="E60" s="23"/>
      <c r="F60" s="18"/>
      <c r="G60" s="24" t="e">
        <f>VLOOKUP(F60,Encadrement,2,FALSE)</f>
        <v>#N/A</v>
      </c>
      <c r="H60" s="45"/>
      <c r="I60" s="51"/>
      <c r="J60" s="51"/>
      <c r="K60" s="43">
        <v>9.1999999999999993</v>
      </c>
      <c r="L60" s="86"/>
    </row>
    <row r="61" spans="1:12" s="79" customFormat="1" x14ac:dyDescent="0.25">
      <c r="A61" s="44">
        <f t="shared" si="0"/>
        <v>9.3000000000000007</v>
      </c>
      <c r="B61" s="68" t="str">
        <f t="shared" si="3"/>
        <v>Poste 008</v>
      </c>
      <c r="C61" s="22" t="s">
        <v>134</v>
      </c>
      <c r="D61" s="23"/>
      <c r="E61" s="23"/>
      <c r="F61" s="18"/>
      <c r="G61" s="24" t="e">
        <f>VLOOKUP(F61,Subordination,2,FALSE)</f>
        <v>#N/A</v>
      </c>
      <c r="H61" s="45"/>
      <c r="I61" s="51"/>
      <c r="J61" s="51"/>
      <c r="K61" s="43">
        <v>9.2999999999999989</v>
      </c>
      <c r="L61" s="86"/>
    </row>
    <row r="62" spans="1:12" s="79" customFormat="1" x14ac:dyDescent="0.25">
      <c r="A62" s="44">
        <f t="shared" si="0"/>
        <v>9.4</v>
      </c>
      <c r="B62" s="68" t="str">
        <f t="shared" si="3"/>
        <v>Poste 008</v>
      </c>
      <c r="C62" s="25"/>
      <c r="D62" s="25"/>
      <c r="E62" s="25"/>
      <c r="F62" s="25"/>
      <c r="G62" s="28" t="e">
        <f t="shared" ref="G62" si="32">SUM(G60:G61)</f>
        <v>#N/A</v>
      </c>
      <c r="H62" s="50"/>
      <c r="I62" s="51"/>
      <c r="J62" s="51"/>
      <c r="K62" s="43">
        <v>9.3999999999999986</v>
      </c>
      <c r="L62" s="86"/>
    </row>
    <row r="63" spans="1:12" s="79" customFormat="1" x14ac:dyDescent="0.25">
      <c r="A63" s="44">
        <f t="shared" si="0"/>
        <v>9.5</v>
      </c>
      <c r="B63" s="68" t="str">
        <f t="shared" si="3"/>
        <v>Poste 008</v>
      </c>
      <c r="C63" s="25"/>
      <c r="D63" s="25"/>
      <c r="E63" s="25"/>
      <c r="F63" s="25"/>
      <c r="G63" s="25"/>
      <c r="H63" s="50"/>
      <c r="I63" s="51"/>
      <c r="J63" s="51"/>
      <c r="K63" s="43">
        <v>9.4999999999999982</v>
      </c>
      <c r="L63" s="86"/>
    </row>
    <row r="64" spans="1:12" s="79" customFormat="1" x14ac:dyDescent="0.25">
      <c r="A64" s="44">
        <f t="shared" si="0"/>
        <v>9.6</v>
      </c>
      <c r="B64" s="68" t="str">
        <f t="shared" si="3"/>
        <v>Poste 008</v>
      </c>
      <c r="C64" s="25"/>
      <c r="D64" s="25"/>
      <c r="E64" s="25"/>
      <c r="F64" s="25"/>
      <c r="G64" s="25"/>
      <c r="H64" s="50"/>
      <c r="I64" s="51"/>
      <c r="J64" s="51"/>
      <c r="K64" s="43">
        <v>9.5999999999999979</v>
      </c>
      <c r="L64" s="86"/>
    </row>
    <row r="65" spans="1:12" s="79" customFormat="1" ht="23.25" x14ac:dyDescent="0.25">
      <c r="A65" s="44">
        <f t="shared" si="0"/>
        <v>10</v>
      </c>
      <c r="B65" s="68" t="str">
        <f t="shared" ref="B65" si="33">C65</f>
        <v>Poste 009</v>
      </c>
      <c r="C65" s="35" t="str">
        <f>VLOOKUP(A65,Source!A:B,2,FALSE)</f>
        <v>Poste 009</v>
      </c>
      <c r="D65" s="31"/>
      <c r="E65" s="31"/>
      <c r="F65" s="31"/>
      <c r="G65" s="31"/>
      <c r="H65" s="50" t="e">
        <f t="shared" ref="H65" si="34">SUM(G67:G68)</f>
        <v>#N/A</v>
      </c>
      <c r="I65" s="51"/>
      <c r="J65" s="51"/>
      <c r="K65" s="43">
        <v>10</v>
      </c>
      <c r="L65" s="86"/>
    </row>
    <row r="66" spans="1:12" s="79" customFormat="1" x14ac:dyDescent="0.25">
      <c r="A66" s="44">
        <f t="shared" si="0"/>
        <v>10.1</v>
      </c>
      <c r="B66" s="68" t="str">
        <f t="shared" ref="B66" si="35">B65</f>
        <v>Poste 009</v>
      </c>
      <c r="C66" s="19" t="s">
        <v>0</v>
      </c>
      <c r="D66" s="19"/>
      <c r="E66" s="19"/>
      <c r="F66" s="20" t="s">
        <v>1</v>
      </c>
      <c r="G66" s="21" t="s">
        <v>2</v>
      </c>
      <c r="H66" s="50"/>
      <c r="I66" s="51"/>
      <c r="J66" s="51"/>
      <c r="K66" s="43">
        <v>10.1</v>
      </c>
      <c r="L66" s="86"/>
    </row>
    <row r="67" spans="1:12" s="79" customFormat="1" x14ac:dyDescent="0.25">
      <c r="A67" s="44">
        <f t="shared" ref="A67:A130" si="36">_xlfn.NUMBERVALUE(K67)</f>
        <v>10.199999999999999</v>
      </c>
      <c r="B67" s="68" t="str">
        <f t="shared" si="3"/>
        <v>Poste 009</v>
      </c>
      <c r="C67" s="22" t="s">
        <v>133</v>
      </c>
      <c r="D67" s="23"/>
      <c r="E67" s="23"/>
      <c r="F67" s="18"/>
      <c r="G67" s="24" t="e">
        <f>VLOOKUP(F67,Encadrement,2,FALSE)</f>
        <v>#N/A</v>
      </c>
      <c r="H67" s="50"/>
      <c r="I67" s="51"/>
      <c r="J67" s="51"/>
      <c r="K67" s="43">
        <v>10.199999999999999</v>
      </c>
      <c r="L67" s="86"/>
    </row>
    <row r="68" spans="1:12" s="79" customFormat="1" x14ac:dyDescent="0.25">
      <c r="A68" s="44">
        <f t="shared" si="36"/>
        <v>10.3</v>
      </c>
      <c r="B68" s="68" t="str">
        <f t="shared" si="3"/>
        <v>Poste 009</v>
      </c>
      <c r="C68" s="22" t="s">
        <v>134</v>
      </c>
      <c r="D68" s="23"/>
      <c r="E68" s="23"/>
      <c r="F68" s="18"/>
      <c r="G68" s="24" t="e">
        <f>VLOOKUP(F68,Subordination,2,FALSE)</f>
        <v>#N/A</v>
      </c>
      <c r="H68" s="50"/>
      <c r="I68" s="51"/>
      <c r="J68" s="51"/>
      <c r="K68" s="43">
        <v>10.299999999999999</v>
      </c>
      <c r="L68" s="86"/>
    </row>
    <row r="69" spans="1:12" s="79" customFormat="1" x14ac:dyDescent="0.25">
      <c r="A69" s="44">
        <f t="shared" si="36"/>
        <v>10.4</v>
      </c>
      <c r="B69" s="68" t="str">
        <f t="shared" si="3"/>
        <v>Poste 009</v>
      </c>
      <c r="C69" s="25"/>
      <c r="D69" s="25"/>
      <c r="E69" s="25"/>
      <c r="F69" s="25"/>
      <c r="G69" s="28" t="e">
        <f t="shared" ref="G69" si="37">SUM(G67:G68)</f>
        <v>#N/A</v>
      </c>
      <c r="H69" s="50"/>
      <c r="I69" s="51"/>
      <c r="J69" s="51"/>
      <c r="K69" s="43">
        <v>10.399999999999999</v>
      </c>
      <c r="L69" s="86"/>
    </row>
    <row r="70" spans="1:12" s="79" customFormat="1" x14ac:dyDescent="0.25">
      <c r="A70" s="44">
        <f t="shared" si="36"/>
        <v>10.5</v>
      </c>
      <c r="B70" s="68" t="str">
        <f t="shared" si="3"/>
        <v>Poste 009</v>
      </c>
      <c r="C70" s="25"/>
      <c r="D70" s="25"/>
      <c r="E70" s="25"/>
      <c r="F70" s="25"/>
      <c r="G70" s="25"/>
      <c r="H70" s="50"/>
      <c r="I70" s="51"/>
      <c r="J70" s="51"/>
      <c r="K70" s="43">
        <v>10.499999999999998</v>
      </c>
      <c r="L70" s="86"/>
    </row>
    <row r="71" spans="1:12" s="79" customFormat="1" x14ac:dyDescent="0.25">
      <c r="A71" s="44">
        <f t="shared" si="36"/>
        <v>10.6</v>
      </c>
      <c r="B71" s="68" t="str">
        <f t="shared" si="3"/>
        <v>Poste 009</v>
      </c>
      <c r="C71" s="25"/>
      <c r="D71" s="25"/>
      <c r="E71" s="25"/>
      <c r="F71" s="25"/>
      <c r="G71" s="25"/>
      <c r="H71" s="50"/>
      <c r="I71" s="51"/>
      <c r="J71" s="51"/>
      <c r="K71" s="43">
        <v>10.599999999999998</v>
      </c>
      <c r="L71" s="86"/>
    </row>
    <row r="72" spans="1:12" s="79" customFormat="1" ht="23.25" x14ac:dyDescent="0.25">
      <c r="A72" s="44">
        <f t="shared" si="36"/>
        <v>11</v>
      </c>
      <c r="B72" s="68" t="str">
        <f t="shared" ref="B72" si="38">C72</f>
        <v>Poste 010</v>
      </c>
      <c r="C72" s="35" t="str">
        <f>VLOOKUP(A72,Source!A:B,2,FALSE)</f>
        <v>Poste 010</v>
      </c>
      <c r="D72" s="31"/>
      <c r="E72" s="31"/>
      <c r="F72" s="31"/>
      <c r="G72" s="31"/>
      <c r="H72" s="45" t="e">
        <f t="shared" ref="H72" si="39">SUM(G74:G75)</f>
        <v>#N/A</v>
      </c>
      <c r="I72" s="51"/>
      <c r="J72" s="51"/>
      <c r="K72" s="43">
        <v>11</v>
      </c>
      <c r="L72" s="86"/>
    </row>
    <row r="73" spans="1:12" s="79" customFormat="1" x14ac:dyDescent="0.25">
      <c r="A73" s="44">
        <f t="shared" si="36"/>
        <v>11.1</v>
      </c>
      <c r="B73" s="68" t="str">
        <f t="shared" ref="B73:B134" si="40">B72</f>
        <v>Poste 010</v>
      </c>
      <c r="C73" s="19" t="s">
        <v>0</v>
      </c>
      <c r="D73" s="19"/>
      <c r="E73" s="19"/>
      <c r="F73" s="20" t="s">
        <v>1</v>
      </c>
      <c r="G73" s="21" t="s">
        <v>2</v>
      </c>
      <c r="H73" s="47"/>
      <c r="I73" s="51"/>
      <c r="J73" s="51"/>
      <c r="K73" s="43">
        <v>11.1</v>
      </c>
      <c r="L73" s="86"/>
    </row>
    <row r="74" spans="1:12" s="79" customFormat="1" x14ac:dyDescent="0.25">
      <c r="A74" s="44">
        <f t="shared" si="36"/>
        <v>11.2</v>
      </c>
      <c r="B74" s="68" t="str">
        <f t="shared" si="40"/>
        <v>Poste 010</v>
      </c>
      <c r="C74" s="22" t="s">
        <v>133</v>
      </c>
      <c r="D74" s="23"/>
      <c r="E74" s="23"/>
      <c r="F74" s="18"/>
      <c r="G74" s="24" t="e">
        <f>VLOOKUP(F74,Encadrement,2,FALSE)</f>
        <v>#N/A</v>
      </c>
      <c r="H74" s="45"/>
      <c r="I74" s="51"/>
      <c r="J74" s="51"/>
      <c r="K74" s="43">
        <v>11.2</v>
      </c>
      <c r="L74" s="86"/>
    </row>
    <row r="75" spans="1:12" s="79" customFormat="1" x14ac:dyDescent="0.25">
      <c r="A75" s="44">
        <f t="shared" si="36"/>
        <v>11.3</v>
      </c>
      <c r="B75" s="68" t="str">
        <f t="shared" si="40"/>
        <v>Poste 010</v>
      </c>
      <c r="C75" s="22" t="s">
        <v>134</v>
      </c>
      <c r="D75" s="23"/>
      <c r="E75" s="23"/>
      <c r="F75" s="18"/>
      <c r="G75" s="24" t="e">
        <f>VLOOKUP(F75,Subordination,2,FALSE)</f>
        <v>#N/A</v>
      </c>
      <c r="H75" s="45"/>
      <c r="I75" s="51"/>
      <c r="J75" s="51"/>
      <c r="K75" s="43">
        <v>11.299999999999999</v>
      </c>
      <c r="L75" s="86"/>
    </row>
    <row r="76" spans="1:12" s="79" customFormat="1" x14ac:dyDescent="0.25">
      <c r="A76" s="44">
        <f t="shared" si="36"/>
        <v>11.4</v>
      </c>
      <c r="B76" s="68" t="str">
        <f t="shared" si="40"/>
        <v>Poste 010</v>
      </c>
      <c r="C76" s="25"/>
      <c r="D76" s="25"/>
      <c r="E76" s="25"/>
      <c r="F76" s="25"/>
      <c r="G76" s="28" t="e">
        <f t="shared" ref="G76" si="41">SUM(G74:G75)</f>
        <v>#N/A</v>
      </c>
      <c r="H76" s="50"/>
      <c r="I76" s="51"/>
      <c r="J76" s="51"/>
      <c r="K76" s="43">
        <v>11.399999999999999</v>
      </c>
      <c r="L76" s="86"/>
    </row>
    <row r="77" spans="1:12" s="79" customFormat="1" x14ac:dyDescent="0.25">
      <c r="A77" s="44">
        <f t="shared" si="36"/>
        <v>11.5</v>
      </c>
      <c r="B77" s="68" t="str">
        <f t="shared" si="40"/>
        <v>Poste 010</v>
      </c>
      <c r="C77" s="25"/>
      <c r="D77" s="25"/>
      <c r="E77" s="25"/>
      <c r="F77" s="25"/>
      <c r="G77" s="25"/>
      <c r="H77" s="50"/>
      <c r="I77" s="51"/>
      <c r="J77" s="51"/>
      <c r="K77" s="43">
        <v>11.499999999999998</v>
      </c>
      <c r="L77" s="86"/>
    </row>
    <row r="78" spans="1:12" s="79" customFormat="1" x14ac:dyDescent="0.25">
      <c r="A78" s="44">
        <f t="shared" si="36"/>
        <v>11.6</v>
      </c>
      <c r="B78" s="68" t="str">
        <f t="shared" si="40"/>
        <v>Poste 010</v>
      </c>
      <c r="C78" s="25"/>
      <c r="D78" s="25"/>
      <c r="E78" s="25"/>
      <c r="F78" s="25"/>
      <c r="G78" s="25"/>
      <c r="H78" s="50"/>
      <c r="I78" s="51"/>
      <c r="J78" s="51"/>
      <c r="K78" s="43">
        <v>11.599999999999998</v>
      </c>
      <c r="L78" s="86"/>
    </row>
    <row r="79" spans="1:12" s="79" customFormat="1" ht="23.25" x14ac:dyDescent="0.25">
      <c r="A79" s="44">
        <f t="shared" si="36"/>
        <v>12</v>
      </c>
      <c r="B79" s="68" t="str">
        <f t="shared" ref="B79" si="42">C79</f>
        <v>Poste 011</v>
      </c>
      <c r="C79" s="35" t="str">
        <f>VLOOKUP(A79,Source!A:B,2,FALSE)</f>
        <v>Poste 011</v>
      </c>
      <c r="D79" s="31"/>
      <c r="E79" s="31"/>
      <c r="F79" s="31"/>
      <c r="G79" s="31"/>
      <c r="H79" s="50" t="e">
        <f t="shared" ref="H79" si="43">SUM(G81:G82)</f>
        <v>#N/A</v>
      </c>
      <c r="I79" s="51"/>
      <c r="J79" s="51"/>
      <c r="K79" s="43">
        <v>12</v>
      </c>
      <c r="L79" s="86"/>
    </row>
    <row r="80" spans="1:12" s="79" customFormat="1" x14ac:dyDescent="0.25">
      <c r="A80" s="44">
        <f t="shared" si="36"/>
        <v>12.1</v>
      </c>
      <c r="B80" s="68" t="str">
        <f t="shared" ref="B80" si="44">B79</f>
        <v>Poste 011</v>
      </c>
      <c r="C80" s="19" t="s">
        <v>0</v>
      </c>
      <c r="D80" s="19"/>
      <c r="E80" s="19"/>
      <c r="F80" s="20" t="s">
        <v>1</v>
      </c>
      <c r="G80" s="21" t="s">
        <v>2</v>
      </c>
      <c r="H80" s="50"/>
      <c r="I80" s="51"/>
      <c r="J80" s="51"/>
      <c r="K80" s="43">
        <v>12.1</v>
      </c>
      <c r="L80" s="86"/>
    </row>
    <row r="81" spans="1:12" s="79" customFormat="1" x14ac:dyDescent="0.25">
      <c r="A81" s="44">
        <f t="shared" si="36"/>
        <v>12.2</v>
      </c>
      <c r="B81" s="68" t="str">
        <f t="shared" si="40"/>
        <v>Poste 011</v>
      </c>
      <c r="C81" s="22" t="s">
        <v>133</v>
      </c>
      <c r="D81" s="23"/>
      <c r="E81" s="23"/>
      <c r="F81" s="18"/>
      <c r="G81" s="24" t="e">
        <f>VLOOKUP(F81,Encadrement,2,FALSE)</f>
        <v>#N/A</v>
      </c>
      <c r="H81" s="50"/>
      <c r="I81" s="51"/>
      <c r="J81" s="51"/>
      <c r="K81" s="43">
        <v>12.2</v>
      </c>
      <c r="L81" s="86"/>
    </row>
    <row r="82" spans="1:12" s="79" customFormat="1" x14ac:dyDescent="0.25">
      <c r="A82" s="44">
        <f t="shared" si="36"/>
        <v>12.3</v>
      </c>
      <c r="B82" s="68" t="str">
        <f t="shared" si="40"/>
        <v>Poste 011</v>
      </c>
      <c r="C82" s="22" t="s">
        <v>134</v>
      </c>
      <c r="D82" s="23"/>
      <c r="E82" s="23"/>
      <c r="F82" s="18"/>
      <c r="G82" s="24" t="e">
        <f>VLOOKUP(F82,Subordination,2,FALSE)</f>
        <v>#N/A</v>
      </c>
      <c r="H82" s="50"/>
      <c r="I82" s="51"/>
      <c r="J82" s="51"/>
      <c r="K82" s="43">
        <v>12.299999999999999</v>
      </c>
      <c r="L82" s="86"/>
    </row>
    <row r="83" spans="1:12" s="79" customFormat="1" x14ac:dyDescent="0.25">
      <c r="A83" s="44">
        <f t="shared" si="36"/>
        <v>12.4</v>
      </c>
      <c r="B83" s="68" t="str">
        <f t="shared" si="40"/>
        <v>Poste 011</v>
      </c>
      <c r="C83" s="25"/>
      <c r="D83" s="25"/>
      <c r="E83" s="25"/>
      <c r="F83" s="25"/>
      <c r="G83" s="28" t="e">
        <f t="shared" ref="G83" si="45">SUM(G81:G82)</f>
        <v>#N/A</v>
      </c>
      <c r="H83" s="50"/>
      <c r="I83" s="51"/>
      <c r="J83" s="51"/>
      <c r="K83" s="43">
        <v>12.399999999999999</v>
      </c>
      <c r="L83" s="86"/>
    </row>
    <row r="84" spans="1:12" s="79" customFormat="1" x14ac:dyDescent="0.25">
      <c r="A84" s="44">
        <f t="shared" si="36"/>
        <v>12.5</v>
      </c>
      <c r="B84" s="68" t="str">
        <f t="shared" si="40"/>
        <v>Poste 011</v>
      </c>
      <c r="C84" s="25"/>
      <c r="D84" s="25"/>
      <c r="E84" s="25"/>
      <c r="F84" s="25"/>
      <c r="G84" s="25"/>
      <c r="H84" s="50"/>
      <c r="I84" s="51"/>
      <c r="J84" s="51"/>
      <c r="K84" s="43">
        <v>12.499999999999998</v>
      </c>
      <c r="L84" s="86"/>
    </row>
    <row r="85" spans="1:12" s="79" customFormat="1" x14ac:dyDescent="0.25">
      <c r="A85" s="44">
        <f t="shared" si="36"/>
        <v>12.6</v>
      </c>
      <c r="B85" s="68" t="str">
        <f t="shared" si="40"/>
        <v>Poste 011</v>
      </c>
      <c r="C85" s="25"/>
      <c r="D85" s="25"/>
      <c r="E85" s="25"/>
      <c r="F85" s="25"/>
      <c r="G85" s="25"/>
      <c r="H85" s="50"/>
      <c r="I85" s="51"/>
      <c r="J85" s="51"/>
      <c r="K85" s="43">
        <v>12.599999999999998</v>
      </c>
      <c r="L85" s="86"/>
    </row>
    <row r="86" spans="1:12" s="79" customFormat="1" ht="23.25" x14ac:dyDescent="0.25">
      <c r="A86" s="44">
        <f t="shared" si="36"/>
        <v>13</v>
      </c>
      <c r="B86" s="68" t="str">
        <f t="shared" ref="B86" si="46">C86</f>
        <v>Poste 012</v>
      </c>
      <c r="C86" s="35" t="str">
        <f>VLOOKUP(A86,Source!A:B,2,FALSE)</f>
        <v>Poste 012</v>
      </c>
      <c r="D86" s="31"/>
      <c r="E86" s="31"/>
      <c r="F86" s="31"/>
      <c r="G86" s="31"/>
      <c r="H86" s="45" t="e">
        <f t="shared" ref="H86" si="47">SUM(G88:G89)</f>
        <v>#N/A</v>
      </c>
      <c r="I86" s="51"/>
      <c r="J86" s="51"/>
      <c r="K86" s="43">
        <v>13</v>
      </c>
      <c r="L86" s="86"/>
    </row>
    <row r="87" spans="1:12" s="79" customFormat="1" x14ac:dyDescent="0.25">
      <c r="A87" s="44">
        <f t="shared" si="36"/>
        <v>13.1</v>
      </c>
      <c r="B87" s="68" t="str">
        <f t="shared" ref="B87" si="48">B86</f>
        <v>Poste 012</v>
      </c>
      <c r="C87" s="19" t="s">
        <v>0</v>
      </c>
      <c r="D87" s="19"/>
      <c r="E87" s="19"/>
      <c r="F87" s="20" t="s">
        <v>1</v>
      </c>
      <c r="G87" s="21" t="s">
        <v>2</v>
      </c>
      <c r="H87" s="47"/>
      <c r="I87" s="51"/>
      <c r="J87" s="51"/>
      <c r="K87" s="43">
        <v>13.1</v>
      </c>
      <c r="L87" s="86"/>
    </row>
    <row r="88" spans="1:12" s="79" customFormat="1" x14ac:dyDescent="0.25">
      <c r="A88" s="44">
        <f t="shared" si="36"/>
        <v>13.2</v>
      </c>
      <c r="B88" s="68" t="str">
        <f t="shared" si="40"/>
        <v>Poste 012</v>
      </c>
      <c r="C88" s="22" t="s">
        <v>133</v>
      </c>
      <c r="D88" s="23"/>
      <c r="E88" s="23"/>
      <c r="F88" s="18"/>
      <c r="G88" s="24" t="e">
        <f>VLOOKUP(F88,Encadrement,2,FALSE)</f>
        <v>#N/A</v>
      </c>
      <c r="H88" s="45"/>
      <c r="I88" s="51"/>
      <c r="J88" s="51"/>
      <c r="K88" s="43">
        <v>13.2</v>
      </c>
      <c r="L88" s="86"/>
    </row>
    <row r="89" spans="1:12" s="79" customFormat="1" x14ac:dyDescent="0.25">
      <c r="A89" s="44">
        <f t="shared" si="36"/>
        <v>13.3</v>
      </c>
      <c r="B89" s="68" t="str">
        <f t="shared" si="40"/>
        <v>Poste 012</v>
      </c>
      <c r="C89" s="22" t="s">
        <v>134</v>
      </c>
      <c r="D89" s="23"/>
      <c r="E89" s="23"/>
      <c r="F89" s="18"/>
      <c r="G89" s="24" t="e">
        <f>VLOOKUP(F89,Subordination,2,FALSE)</f>
        <v>#N/A</v>
      </c>
      <c r="H89" s="45"/>
      <c r="I89" s="51"/>
      <c r="J89" s="51"/>
      <c r="K89" s="43">
        <v>13.299999999999999</v>
      </c>
      <c r="L89" s="86"/>
    </row>
    <row r="90" spans="1:12" s="79" customFormat="1" x14ac:dyDescent="0.25">
      <c r="A90" s="44">
        <f t="shared" si="36"/>
        <v>13.4</v>
      </c>
      <c r="B90" s="68" t="str">
        <f t="shared" si="40"/>
        <v>Poste 012</v>
      </c>
      <c r="C90" s="25"/>
      <c r="D90" s="25"/>
      <c r="E90" s="25"/>
      <c r="F90" s="25"/>
      <c r="G90" s="28" t="e">
        <f t="shared" ref="G90" si="49">SUM(G88:G89)</f>
        <v>#N/A</v>
      </c>
      <c r="H90" s="50"/>
      <c r="I90" s="51"/>
      <c r="J90" s="51"/>
      <c r="K90" s="43">
        <v>13.399999999999999</v>
      </c>
      <c r="L90" s="86"/>
    </row>
    <row r="91" spans="1:12" s="79" customFormat="1" x14ac:dyDescent="0.25">
      <c r="A91" s="44">
        <f t="shared" si="36"/>
        <v>13.5</v>
      </c>
      <c r="B91" s="68" t="str">
        <f t="shared" si="40"/>
        <v>Poste 012</v>
      </c>
      <c r="C91" s="25"/>
      <c r="D91" s="25"/>
      <c r="E91" s="25"/>
      <c r="F91" s="25"/>
      <c r="G91" s="25"/>
      <c r="H91" s="50"/>
      <c r="I91" s="51"/>
      <c r="J91" s="51"/>
      <c r="K91" s="43">
        <v>13.499999999999998</v>
      </c>
      <c r="L91" s="86"/>
    </row>
    <row r="92" spans="1:12" s="79" customFormat="1" x14ac:dyDescent="0.25">
      <c r="A92" s="44">
        <f t="shared" si="36"/>
        <v>13.6</v>
      </c>
      <c r="B92" s="68" t="str">
        <f t="shared" si="40"/>
        <v>Poste 012</v>
      </c>
      <c r="C92" s="25"/>
      <c r="D92" s="25"/>
      <c r="E92" s="25"/>
      <c r="F92" s="25"/>
      <c r="G92" s="25"/>
      <c r="H92" s="50"/>
      <c r="I92" s="51"/>
      <c r="J92" s="51"/>
      <c r="K92" s="43">
        <v>13.599999999999998</v>
      </c>
      <c r="L92" s="86"/>
    </row>
    <row r="93" spans="1:12" s="79" customFormat="1" ht="23.25" x14ac:dyDescent="0.25">
      <c r="A93" s="44">
        <f t="shared" si="36"/>
        <v>14</v>
      </c>
      <c r="B93" s="68" t="str">
        <f t="shared" ref="B93" si="50">C93</f>
        <v>Poste 013</v>
      </c>
      <c r="C93" s="35" t="str">
        <f>VLOOKUP(A93,Source!A:B,2,FALSE)</f>
        <v>Poste 013</v>
      </c>
      <c r="D93" s="31"/>
      <c r="E93" s="31"/>
      <c r="F93" s="31"/>
      <c r="G93" s="31"/>
      <c r="H93" s="50" t="e">
        <f t="shared" ref="H93" si="51">SUM(G95:G96)</f>
        <v>#N/A</v>
      </c>
      <c r="I93" s="51"/>
      <c r="J93" s="51"/>
      <c r="K93" s="43">
        <v>14</v>
      </c>
      <c r="L93" s="86"/>
    </row>
    <row r="94" spans="1:12" s="79" customFormat="1" x14ac:dyDescent="0.25">
      <c r="A94" s="44">
        <f t="shared" si="36"/>
        <v>14.1</v>
      </c>
      <c r="B94" s="68" t="str">
        <f t="shared" ref="B94" si="52">B93</f>
        <v>Poste 013</v>
      </c>
      <c r="C94" s="19" t="s">
        <v>0</v>
      </c>
      <c r="D94" s="19"/>
      <c r="E94" s="19"/>
      <c r="F94" s="20" t="s">
        <v>1</v>
      </c>
      <c r="G94" s="21" t="s">
        <v>2</v>
      </c>
      <c r="H94" s="50"/>
      <c r="I94" s="51"/>
      <c r="J94" s="51"/>
      <c r="K94" s="43">
        <v>14.1</v>
      </c>
      <c r="L94" s="86"/>
    </row>
    <row r="95" spans="1:12" s="79" customFormat="1" x14ac:dyDescent="0.25">
      <c r="A95" s="44">
        <f t="shared" si="36"/>
        <v>14.2</v>
      </c>
      <c r="B95" s="68" t="str">
        <f t="shared" si="40"/>
        <v>Poste 013</v>
      </c>
      <c r="C95" s="22" t="s">
        <v>133</v>
      </c>
      <c r="D95" s="23"/>
      <c r="E95" s="23"/>
      <c r="F95" s="18"/>
      <c r="G95" s="24" t="e">
        <f>VLOOKUP(F95,Encadrement,2,FALSE)</f>
        <v>#N/A</v>
      </c>
      <c r="H95" s="50"/>
      <c r="I95" s="51"/>
      <c r="J95" s="51"/>
      <c r="K95" s="43">
        <v>14.2</v>
      </c>
      <c r="L95" s="86"/>
    </row>
    <row r="96" spans="1:12" s="79" customFormat="1" x14ac:dyDescent="0.25">
      <c r="A96" s="44">
        <f t="shared" si="36"/>
        <v>14.3</v>
      </c>
      <c r="B96" s="68" t="str">
        <f t="shared" si="40"/>
        <v>Poste 013</v>
      </c>
      <c r="C96" s="22" t="s">
        <v>134</v>
      </c>
      <c r="D96" s="23"/>
      <c r="E96" s="23"/>
      <c r="F96" s="18"/>
      <c r="G96" s="24" t="e">
        <f>VLOOKUP(F96,Subordination,2,FALSE)</f>
        <v>#N/A</v>
      </c>
      <c r="H96" s="50"/>
      <c r="I96" s="51"/>
      <c r="J96" s="51"/>
      <c r="K96" s="43">
        <v>14.299999999999999</v>
      </c>
      <c r="L96" s="86"/>
    </row>
    <row r="97" spans="1:12" s="79" customFormat="1" x14ac:dyDescent="0.25">
      <c r="A97" s="44">
        <f t="shared" si="36"/>
        <v>14.4</v>
      </c>
      <c r="B97" s="68" t="str">
        <f t="shared" si="40"/>
        <v>Poste 013</v>
      </c>
      <c r="C97" s="25"/>
      <c r="D97" s="25"/>
      <c r="E97" s="25"/>
      <c r="F97" s="25"/>
      <c r="G97" s="28" t="e">
        <f t="shared" ref="G97" si="53">SUM(G95:G96)</f>
        <v>#N/A</v>
      </c>
      <c r="H97" s="50"/>
      <c r="I97" s="51"/>
      <c r="J97" s="51"/>
      <c r="K97" s="43">
        <v>14.399999999999999</v>
      </c>
      <c r="L97" s="86"/>
    </row>
    <row r="98" spans="1:12" s="79" customFormat="1" x14ac:dyDescent="0.25">
      <c r="A98" s="44">
        <f t="shared" si="36"/>
        <v>14.5</v>
      </c>
      <c r="B98" s="68" t="str">
        <f t="shared" si="40"/>
        <v>Poste 013</v>
      </c>
      <c r="C98" s="25"/>
      <c r="D98" s="25"/>
      <c r="E98" s="25"/>
      <c r="F98" s="25"/>
      <c r="G98" s="25"/>
      <c r="H98" s="50"/>
      <c r="I98" s="51"/>
      <c r="J98" s="51"/>
      <c r="K98" s="43">
        <v>14.499999999999998</v>
      </c>
      <c r="L98" s="86"/>
    </row>
    <row r="99" spans="1:12" s="79" customFormat="1" x14ac:dyDescent="0.25">
      <c r="A99" s="44">
        <f t="shared" si="36"/>
        <v>14.6</v>
      </c>
      <c r="B99" s="68" t="str">
        <f t="shared" si="40"/>
        <v>Poste 013</v>
      </c>
      <c r="C99" s="25"/>
      <c r="D99" s="25"/>
      <c r="E99" s="25"/>
      <c r="F99" s="25"/>
      <c r="G99" s="25"/>
      <c r="H99" s="50"/>
      <c r="I99" s="51"/>
      <c r="J99" s="51"/>
      <c r="K99" s="43">
        <v>14.599999999999998</v>
      </c>
      <c r="L99" s="86"/>
    </row>
    <row r="100" spans="1:12" s="79" customFormat="1" ht="23.25" x14ac:dyDescent="0.25">
      <c r="A100" s="44">
        <f t="shared" si="36"/>
        <v>15</v>
      </c>
      <c r="B100" s="68" t="str">
        <f t="shared" ref="B100" si="54">C100</f>
        <v>Poste 014</v>
      </c>
      <c r="C100" s="35" t="str">
        <f>VLOOKUP(A100,Source!A:B,2,FALSE)</f>
        <v>Poste 014</v>
      </c>
      <c r="D100" s="31"/>
      <c r="E100" s="31"/>
      <c r="F100" s="31"/>
      <c r="G100" s="31"/>
      <c r="H100" s="45" t="e">
        <f t="shared" ref="H100" si="55">SUM(G102:G103)</f>
        <v>#N/A</v>
      </c>
      <c r="I100" s="51"/>
      <c r="J100" s="51"/>
      <c r="K100" s="43">
        <v>15</v>
      </c>
      <c r="L100" s="86"/>
    </row>
    <row r="101" spans="1:12" s="79" customFormat="1" x14ac:dyDescent="0.25">
      <c r="A101" s="44">
        <f t="shared" si="36"/>
        <v>15.1</v>
      </c>
      <c r="B101" s="68" t="str">
        <f t="shared" ref="B101" si="56">B100</f>
        <v>Poste 014</v>
      </c>
      <c r="C101" s="19" t="s">
        <v>0</v>
      </c>
      <c r="D101" s="19"/>
      <c r="E101" s="19"/>
      <c r="F101" s="20" t="s">
        <v>1</v>
      </c>
      <c r="G101" s="21" t="s">
        <v>2</v>
      </c>
      <c r="H101" s="47"/>
      <c r="I101" s="51"/>
      <c r="J101" s="51"/>
      <c r="K101" s="43">
        <v>15.1</v>
      </c>
      <c r="L101" s="86"/>
    </row>
    <row r="102" spans="1:12" s="79" customFormat="1" x14ac:dyDescent="0.25">
      <c r="A102" s="44">
        <f t="shared" si="36"/>
        <v>15.2</v>
      </c>
      <c r="B102" s="68" t="str">
        <f t="shared" si="40"/>
        <v>Poste 014</v>
      </c>
      <c r="C102" s="22" t="s">
        <v>133</v>
      </c>
      <c r="D102" s="23"/>
      <c r="E102" s="23"/>
      <c r="F102" s="18"/>
      <c r="G102" s="24" t="e">
        <f>VLOOKUP(F102,Encadrement,2,FALSE)</f>
        <v>#N/A</v>
      </c>
      <c r="H102" s="45"/>
      <c r="I102" s="51"/>
      <c r="J102" s="51"/>
      <c r="K102" s="43">
        <v>15.2</v>
      </c>
      <c r="L102" s="86"/>
    </row>
    <row r="103" spans="1:12" s="79" customFormat="1" x14ac:dyDescent="0.25">
      <c r="A103" s="44">
        <f t="shared" si="36"/>
        <v>15.3</v>
      </c>
      <c r="B103" s="68" t="str">
        <f t="shared" si="40"/>
        <v>Poste 014</v>
      </c>
      <c r="C103" s="22" t="s">
        <v>134</v>
      </c>
      <c r="D103" s="23"/>
      <c r="E103" s="23"/>
      <c r="F103" s="18"/>
      <c r="G103" s="24" t="e">
        <f>VLOOKUP(F103,Subordination,2,FALSE)</f>
        <v>#N/A</v>
      </c>
      <c r="H103" s="45"/>
      <c r="I103" s="51"/>
      <c r="J103" s="51"/>
      <c r="K103" s="43">
        <v>15.299999999999999</v>
      </c>
      <c r="L103" s="86"/>
    </row>
    <row r="104" spans="1:12" s="79" customFormat="1" x14ac:dyDescent="0.25">
      <c r="A104" s="44">
        <f t="shared" si="36"/>
        <v>15.4</v>
      </c>
      <c r="B104" s="68" t="str">
        <f t="shared" si="40"/>
        <v>Poste 014</v>
      </c>
      <c r="C104" s="25"/>
      <c r="D104" s="25"/>
      <c r="E104" s="25"/>
      <c r="F104" s="25"/>
      <c r="G104" s="28" t="e">
        <f t="shared" ref="G104" si="57">SUM(G102:G103)</f>
        <v>#N/A</v>
      </c>
      <c r="H104" s="50"/>
      <c r="I104" s="51"/>
      <c r="J104" s="51"/>
      <c r="K104" s="43">
        <v>15.399999999999999</v>
      </c>
      <c r="L104" s="86"/>
    </row>
    <row r="105" spans="1:12" s="79" customFormat="1" x14ac:dyDescent="0.25">
      <c r="A105" s="44">
        <f t="shared" si="36"/>
        <v>15.5</v>
      </c>
      <c r="B105" s="68" t="str">
        <f t="shared" si="40"/>
        <v>Poste 014</v>
      </c>
      <c r="C105" s="25"/>
      <c r="D105" s="25"/>
      <c r="E105" s="25"/>
      <c r="F105" s="25"/>
      <c r="G105" s="25"/>
      <c r="H105" s="50"/>
      <c r="I105" s="51"/>
      <c r="J105" s="51"/>
      <c r="K105" s="43">
        <v>15.499999999999998</v>
      </c>
      <c r="L105" s="86"/>
    </row>
    <row r="106" spans="1:12" s="79" customFormat="1" x14ac:dyDescent="0.25">
      <c r="A106" s="44">
        <f t="shared" si="36"/>
        <v>15.6</v>
      </c>
      <c r="B106" s="68" t="str">
        <f t="shared" si="40"/>
        <v>Poste 014</v>
      </c>
      <c r="C106" s="25"/>
      <c r="D106" s="25"/>
      <c r="E106" s="25"/>
      <c r="F106" s="25"/>
      <c r="G106" s="25"/>
      <c r="H106" s="50"/>
      <c r="I106" s="51"/>
      <c r="J106" s="51"/>
      <c r="K106" s="43">
        <v>15.599999999999998</v>
      </c>
      <c r="L106" s="86"/>
    </row>
    <row r="107" spans="1:12" s="79" customFormat="1" ht="23.25" x14ac:dyDescent="0.25">
      <c r="A107" s="44">
        <f t="shared" si="36"/>
        <v>16</v>
      </c>
      <c r="B107" s="68" t="str">
        <f t="shared" ref="B107" si="58">C107</f>
        <v>Poste 015</v>
      </c>
      <c r="C107" s="35" t="str">
        <f>VLOOKUP(A107,Source!A:B,2,FALSE)</f>
        <v>Poste 015</v>
      </c>
      <c r="D107" s="31"/>
      <c r="E107" s="31"/>
      <c r="F107" s="31"/>
      <c r="G107" s="31"/>
      <c r="H107" s="50" t="e">
        <f t="shared" ref="H107" si="59">SUM(G109:G110)</f>
        <v>#N/A</v>
      </c>
      <c r="I107" s="51"/>
      <c r="J107" s="51"/>
      <c r="K107" s="43">
        <v>16</v>
      </c>
      <c r="L107" s="86"/>
    </row>
    <row r="108" spans="1:12" s="79" customFormat="1" x14ac:dyDescent="0.25">
      <c r="A108" s="44">
        <f t="shared" si="36"/>
        <v>16.100000000000001</v>
      </c>
      <c r="B108" s="68" t="str">
        <f t="shared" ref="B108" si="60">B107</f>
        <v>Poste 015</v>
      </c>
      <c r="C108" s="19" t="s">
        <v>0</v>
      </c>
      <c r="D108" s="19"/>
      <c r="E108" s="19"/>
      <c r="F108" s="20" t="s">
        <v>1</v>
      </c>
      <c r="G108" s="21" t="s">
        <v>2</v>
      </c>
      <c r="H108" s="50"/>
      <c r="I108" s="51"/>
      <c r="J108" s="51"/>
      <c r="K108" s="43">
        <v>16.100000000000001</v>
      </c>
      <c r="L108" s="86"/>
    </row>
    <row r="109" spans="1:12" s="79" customFormat="1" x14ac:dyDescent="0.25">
      <c r="A109" s="44">
        <f t="shared" si="36"/>
        <v>16.2</v>
      </c>
      <c r="B109" s="68" t="str">
        <f t="shared" si="40"/>
        <v>Poste 015</v>
      </c>
      <c r="C109" s="22" t="s">
        <v>133</v>
      </c>
      <c r="D109" s="23"/>
      <c r="E109" s="23"/>
      <c r="F109" s="18"/>
      <c r="G109" s="24" t="e">
        <f>VLOOKUP(F109,Encadrement,2,FALSE)</f>
        <v>#N/A</v>
      </c>
      <c r="H109" s="50"/>
      <c r="I109" s="51"/>
      <c r="J109" s="51"/>
      <c r="K109" s="43">
        <v>16.200000000000003</v>
      </c>
      <c r="L109" s="86"/>
    </row>
    <row r="110" spans="1:12" s="79" customFormat="1" x14ac:dyDescent="0.25">
      <c r="A110" s="44">
        <f t="shared" si="36"/>
        <v>16.3</v>
      </c>
      <c r="B110" s="68" t="str">
        <f t="shared" si="40"/>
        <v>Poste 015</v>
      </c>
      <c r="C110" s="22" t="s">
        <v>134</v>
      </c>
      <c r="D110" s="23"/>
      <c r="E110" s="23"/>
      <c r="F110" s="18"/>
      <c r="G110" s="24" t="e">
        <f>VLOOKUP(F110,Subordination,2,FALSE)</f>
        <v>#N/A</v>
      </c>
      <c r="H110" s="50"/>
      <c r="I110" s="51"/>
      <c r="J110" s="51"/>
      <c r="K110" s="43">
        <v>16.300000000000004</v>
      </c>
      <c r="L110" s="86"/>
    </row>
    <row r="111" spans="1:12" s="79" customFormat="1" x14ac:dyDescent="0.25">
      <c r="A111" s="44">
        <f t="shared" si="36"/>
        <v>16.399999999999999</v>
      </c>
      <c r="B111" s="68" t="str">
        <f t="shared" si="40"/>
        <v>Poste 015</v>
      </c>
      <c r="C111" s="25"/>
      <c r="D111" s="25"/>
      <c r="E111" s="25"/>
      <c r="F111" s="25"/>
      <c r="G111" s="28" t="e">
        <f t="shared" ref="G111" si="61">SUM(G109:G110)</f>
        <v>#N/A</v>
      </c>
      <c r="H111" s="50"/>
      <c r="I111" s="51"/>
      <c r="J111" s="51"/>
      <c r="K111" s="43">
        <v>16.400000000000006</v>
      </c>
      <c r="L111" s="86"/>
    </row>
    <row r="112" spans="1:12" s="79" customFormat="1" x14ac:dyDescent="0.25">
      <c r="A112" s="44">
        <f t="shared" si="36"/>
        <v>16.5</v>
      </c>
      <c r="B112" s="68" t="str">
        <f t="shared" si="40"/>
        <v>Poste 015</v>
      </c>
      <c r="C112" s="25"/>
      <c r="D112" s="25"/>
      <c r="E112" s="25"/>
      <c r="F112" s="25"/>
      <c r="G112" s="25"/>
      <c r="H112" s="50"/>
      <c r="I112" s="51"/>
      <c r="J112" s="51"/>
      <c r="K112" s="43">
        <v>16.500000000000007</v>
      </c>
      <c r="L112" s="86"/>
    </row>
    <row r="113" spans="1:12" s="79" customFormat="1" x14ac:dyDescent="0.25">
      <c r="A113" s="44">
        <f t="shared" si="36"/>
        <v>16.600000000000001</v>
      </c>
      <c r="B113" s="68" t="str">
        <f t="shared" si="40"/>
        <v>Poste 015</v>
      </c>
      <c r="C113" s="25"/>
      <c r="D113" s="25"/>
      <c r="E113" s="25"/>
      <c r="F113" s="25"/>
      <c r="G113" s="25"/>
      <c r="H113" s="50"/>
      <c r="I113" s="51"/>
      <c r="J113" s="51"/>
      <c r="K113" s="43">
        <v>16.600000000000009</v>
      </c>
      <c r="L113" s="86"/>
    </row>
    <row r="114" spans="1:12" s="79" customFormat="1" ht="23.25" x14ac:dyDescent="0.25">
      <c r="A114" s="44">
        <f t="shared" si="36"/>
        <v>17</v>
      </c>
      <c r="B114" s="68" t="str">
        <f t="shared" ref="B114" si="62">C114</f>
        <v>Poste 016</v>
      </c>
      <c r="C114" s="35" t="str">
        <f>VLOOKUP(A114,Source!A:B,2,FALSE)</f>
        <v>Poste 016</v>
      </c>
      <c r="D114" s="31"/>
      <c r="E114" s="31"/>
      <c r="F114" s="31"/>
      <c r="G114" s="31"/>
      <c r="H114" s="45" t="e">
        <f t="shared" ref="H114" si="63">SUM(G116:G117)</f>
        <v>#N/A</v>
      </c>
      <c r="I114" s="51"/>
      <c r="J114" s="51"/>
      <c r="K114" s="43">
        <v>17</v>
      </c>
      <c r="L114" s="86"/>
    </row>
    <row r="115" spans="1:12" s="79" customFormat="1" x14ac:dyDescent="0.25">
      <c r="A115" s="44">
        <f t="shared" si="36"/>
        <v>17.100000000000001</v>
      </c>
      <c r="B115" s="68" t="str">
        <f t="shared" ref="B115" si="64">B114</f>
        <v>Poste 016</v>
      </c>
      <c r="C115" s="19" t="s">
        <v>0</v>
      </c>
      <c r="D115" s="19"/>
      <c r="E115" s="19"/>
      <c r="F115" s="20" t="s">
        <v>1</v>
      </c>
      <c r="G115" s="21" t="s">
        <v>2</v>
      </c>
      <c r="H115" s="47"/>
      <c r="I115" s="51"/>
      <c r="J115" s="51"/>
      <c r="K115" s="43">
        <v>17.100000000000001</v>
      </c>
      <c r="L115" s="86"/>
    </row>
    <row r="116" spans="1:12" s="79" customFormat="1" x14ac:dyDescent="0.25">
      <c r="A116" s="44">
        <f t="shared" si="36"/>
        <v>17.2</v>
      </c>
      <c r="B116" s="68" t="str">
        <f t="shared" si="40"/>
        <v>Poste 016</v>
      </c>
      <c r="C116" s="22" t="s">
        <v>133</v>
      </c>
      <c r="D116" s="23"/>
      <c r="E116" s="23"/>
      <c r="F116" s="18"/>
      <c r="G116" s="24" t="e">
        <f>VLOOKUP(F116,Encadrement,2,FALSE)</f>
        <v>#N/A</v>
      </c>
      <c r="H116" s="45"/>
      <c r="I116" s="51"/>
      <c r="J116" s="51"/>
      <c r="K116" s="43">
        <v>17.200000000000003</v>
      </c>
      <c r="L116" s="86"/>
    </row>
    <row r="117" spans="1:12" s="79" customFormat="1" x14ac:dyDescent="0.25">
      <c r="A117" s="44">
        <f t="shared" si="36"/>
        <v>17.3</v>
      </c>
      <c r="B117" s="68" t="str">
        <f t="shared" si="40"/>
        <v>Poste 016</v>
      </c>
      <c r="C117" s="22" t="s">
        <v>134</v>
      </c>
      <c r="D117" s="23"/>
      <c r="E117" s="23"/>
      <c r="F117" s="18"/>
      <c r="G117" s="24" t="e">
        <f>VLOOKUP(F117,Subordination,2,FALSE)</f>
        <v>#N/A</v>
      </c>
      <c r="H117" s="45"/>
      <c r="I117" s="51"/>
      <c r="J117" s="51"/>
      <c r="K117" s="43">
        <v>17.300000000000004</v>
      </c>
      <c r="L117" s="86"/>
    </row>
    <row r="118" spans="1:12" s="79" customFormat="1" x14ac:dyDescent="0.25">
      <c r="A118" s="44">
        <f t="shared" si="36"/>
        <v>17.399999999999999</v>
      </c>
      <c r="B118" s="68" t="str">
        <f t="shared" si="40"/>
        <v>Poste 016</v>
      </c>
      <c r="C118" s="25"/>
      <c r="D118" s="25"/>
      <c r="E118" s="25"/>
      <c r="F118" s="25"/>
      <c r="G118" s="28" t="e">
        <f t="shared" ref="G118" si="65">SUM(G116:G117)</f>
        <v>#N/A</v>
      </c>
      <c r="H118" s="50"/>
      <c r="I118" s="51"/>
      <c r="J118" s="51"/>
      <c r="K118" s="43">
        <v>17.400000000000006</v>
      </c>
      <c r="L118" s="86"/>
    </row>
    <row r="119" spans="1:12" s="79" customFormat="1" x14ac:dyDescent="0.25">
      <c r="A119" s="44">
        <f t="shared" si="36"/>
        <v>17.5</v>
      </c>
      <c r="B119" s="68" t="str">
        <f t="shared" si="40"/>
        <v>Poste 016</v>
      </c>
      <c r="C119" s="25"/>
      <c r="D119" s="25"/>
      <c r="E119" s="25"/>
      <c r="F119" s="25"/>
      <c r="G119" s="25"/>
      <c r="H119" s="50"/>
      <c r="I119" s="51"/>
      <c r="J119" s="51"/>
      <c r="K119" s="43">
        <v>17.500000000000007</v>
      </c>
      <c r="L119" s="86"/>
    </row>
    <row r="120" spans="1:12" s="79" customFormat="1" x14ac:dyDescent="0.25">
      <c r="A120" s="44">
        <f t="shared" si="36"/>
        <v>17.600000000000001</v>
      </c>
      <c r="B120" s="68" t="str">
        <f t="shared" si="40"/>
        <v>Poste 016</v>
      </c>
      <c r="C120" s="25"/>
      <c r="D120" s="25"/>
      <c r="E120" s="25"/>
      <c r="F120" s="25"/>
      <c r="G120" s="25"/>
      <c r="H120" s="50"/>
      <c r="I120" s="51"/>
      <c r="J120" s="51"/>
      <c r="K120" s="43">
        <v>17.600000000000009</v>
      </c>
      <c r="L120" s="86"/>
    </row>
    <row r="121" spans="1:12" s="79" customFormat="1" ht="23.25" x14ac:dyDescent="0.25">
      <c r="A121" s="44">
        <f t="shared" si="36"/>
        <v>18</v>
      </c>
      <c r="B121" s="68" t="e">
        <f t="shared" ref="B121" si="66">C121</f>
        <v>#N/A</v>
      </c>
      <c r="C121" s="35" t="e">
        <f>VLOOKUP(A121,Source!A:B,2,FALSE)</f>
        <v>#N/A</v>
      </c>
      <c r="D121" s="31"/>
      <c r="E121" s="31"/>
      <c r="F121" s="31"/>
      <c r="G121" s="31"/>
      <c r="H121" s="50" t="e">
        <f t="shared" ref="H121" si="67">SUM(G123:G124)</f>
        <v>#N/A</v>
      </c>
      <c r="I121" s="51"/>
      <c r="J121" s="51"/>
      <c r="K121" s="43">
        <v>18</v>
      </c>
      <c r="L121" s="86"/>
    </row>
    <row r="122" spans="1:12" s="79" customFormat="1" x14ac:dyDescent="0.25">
      <c r="A122" s="44">
        <f t="shared" si="36"/>
        <v>18.100000000000001</v>
      </c>
      <c r="B122" s="68" t="e">
        <f t="shared" ref="B122" si="68">B121</f>
        <v>#N/A</v>
      </c>
      <c r="C122" s="19" t="s">
        <v>0</v>
      </c>
      <c r="D122" s="19"/>
      <c r="E122" s="19"/>
      <c r="F122" s="20" t="s">
        <v>1</v>
      </c>
      <c r="G122" s="21" t="s">
        <v>2</v>
      </c>
      <c r="H122" s="50"/>
      <c r="I122" s="51"/>
      <c r="J122" s="51"/>
      <c r="K122" s="43">
        <v>18.100000000000001</v>
      </c>
      <c r="L122" s="86"/>
    </row>
    <row r="123" spans="1:12" s="79" customFormat="1" x14ac:dyDescent="0.25">
      <c r="A123" s="44">
        <f t="shared" si="36"/>
        <v>18.2</v>
      </c>
      <c r="B123" s="68" t="e">
        <f t="shared" si="40"/>
        <v>#N/A</v>
      </c>
      <c r="C123" s="22" t="s">
        <v>133</v>
      </c>
      <c r="D123" s="23"/>
      <c r="E123" s="23"/>
      <c r="F123" s="18"/>
      <c r="G123" s="24" t="e">
        <f>VLOOKUP(F123,Encadrement,2,FALSE)</f>
        <v>#N/A</v>
      </c>
      <c r="H123" s="50"/>
      <c r="I123" s="51"/>
      <c r="J123" s="51"/>
      <c r="K123" s="43">
        <v>18.200000000000003</v>
      </c>
      <c r="L123" s="86"/>
    </row>
    <row r="124" spans="1:12" s="79" customFormat="1" x14ac:dyDescent="0.25">
      <c r="A124" s="44">
        <f t="shared" si="36"/>
        <v>18.3</v>
      </c>
      <c r="B124" s="68" t="e">
        <f t="shared" si="40"/>
        <v>#N/A</v>
      </c>
      <c r="C124" s="22" t="s">
        <v>134</v>
      </c>
      <c r="D124" s="23"/>
      <c r="E124" s="23"/>
      <c r="F124" s="18"/>
      <c r="G124" s="24" t="e">
        <f>VLOOKUP(F124,Subordination,2,FALSE)</f>
        <v>#N/A</v>
      </c>
      <c r="H124" s="50"/>
      <c r="I124" s="51"/>
      <c r="J124" s="51"/>
      <c r="K124" s="43">
        <v>18.300000000000004</v>
      </c>
      <c r="L124" s="86"/>
    </row>
    <row r="125" spans="1:12" s="79" customFormat="1" x14ac:dyDescent="0.25">
      <c r="A125" s="44">
        <f t="shared" si="36"/>
        <v>18.399999999999999</v>
      </c>
      <c r="B125" s="68" t="e">
        <f t="shared" si="40"/>
        <v>#N/A</v>
      </c>
      <c r="C125" s="25"/>
      <c r="D125" s="25"/>
      <c r="E125" s="25"/>
      <c r="F125" s="25"/>
      <c r="G125" s="28" t="e">
        <f t="shared" ref="G125" si="69">SUM(G123:G124)</f>
        <v>#N/A</v>
      </c>
      <c r="H125" s="50"/>
      <c r="I125" s="51"/>
      <c r="J125" s="51"/>
      <c r="K125" s="43">
        <v>18.400000000000006</v>
      </c>
      <c r="L125" s="86"/>
    </row>
    <row r="126" spans="1:12" s="79" customFormat="1" x14ac:dyDescent="0.25">
      <c r="A126" s="44">
        <f t="shared" si="36"/>
        <v>18.5</v>
      </c>
      <c r="B126" s="68" t="e">
        <f t="shared" si="40"/>
        <v>#N/A</v>
      </c>
      <c r="C126" s="25"/>
      <c r="D126" s="25"/>
      <c r="E126" s="25"/>
      <c r="F126" s="25"/>
      <c r="G126" s="25"/>
      <c r="H126" s="50"/>
      <c r="I126" s="51"/>
      <c r="J126" s="51"/>
      <c r="K126" s="43">
        <v>18.500000000000007</v>
      </c>
      <c r="L126" s="86"/>
    </row>
    <row r="127" spans="1:12" s="79" customFormat="1" x14ac:dyDescent="0.25">
      <c r="A127" s="44">
        <f t="shared" si="36"/>
        <v>18.600000000000001</v>
      </c>
      <c r="B127" s="68" t="e">
        <f t="shared" si="40"/>
        <v>#N/A</v>
      </c>
      <c r="C127" s="25"/>
      <c r="D127" s="25"/>
      <c r="E127" s="25"/>
      <c r="F127" s="25"/>
      <c r="G127" s="25"/>
      <c r="H127" s="50"/>
      <c r="I127" s="51"/>
      <c r="J127" s="51"/>
      <c r="K127" s="43">
        <v>18.600000000000009</v>
      </c>
      <c r="L127" s="86"/>
    </row>
    <row r="128" spans="1:12" s="79" customFormat="1" ht="23.25" x14ac:dyDescent="0.25">
      <c r="A128" s="44">
        <f t="shared" si="36"/>
        <v>19</v>
      </c>
      <c r="B128" s="68" t="str">
        <f t="shared" ref="B128" si="70">C128</f>
        <v>Poste 017</v>
      </c>
      <c r="C128" s="35" t="str">
        <f>VLOOKUP(A128,Source!A:B,2,FALSE)</f>
        <v>Poste 017</v>
      </c>
      <c r="D128" s="31"/>
      <c r="E128" s="31"/>
      <c r="F128" s="31"/>
      <c r="G128" s="31"/>
      <c r="H128" s="45" t="e">
        <f t="shared" ref="H128" si="71">SUM(G130:G131)</f>
        <v>#N/A</v>
      </c>
      <c r="I128" s="51"/>
      <c r="J128" s="51"/>
      <c r="K128" s="43">
        <v>19</v>
      </c>
      <c r="L128" s="86"/>
    </row>
    <row r="129" spans="1:12" s="79" customFormat="1" x14ac:dyDescent="0.25">
      <c r="A129" s="44">
        <f t="shared" si="36"/>
        <v>19.100000000000001</v>
      </c>
      <c r="B129" s="68" t="str">
        <f t="shared" ref="B129" si="72">B128</f>
        <v>Poste 017</v>
      </c>
      <c r="C129" s="19" t="s">
        <v>0</v>
      </c>
      <c r="D129" s="19"/>
      <c r="E129" s="19"/>
      <c r="F129" s="20" t="s">
        <v>1</v>
      </c>
      <c r="G129" s="21" t="s">
        <v>2</v>
      </c>
      <c r="H129" s="47"/>
      <c r="I129" s="51"/>
      <c r="J129" s="51"/>
      <c r="K129" s="43">
        <v>19.100000000000001</v>
      </c>
      <c r="L129" s="86"/>
    </row>
    <row r="130" spans="1:12" s="79" customFormat="1" x14ac:dyDescent="0.25">
      <c r="A130" s="44">
        <f t="shared" si="36"/>
        <v>19.2</v>
      </c>
      <c r="B130" s="68" t="str">
        <f t="shared" si="40"/>
        <v>Poste 017</v>
      </c>
      <c r="C130" s="22" t="s">
        <v>133</v>
      </c>
      <c r="D130" s="23"/>
      <c r="E130" s="23"/>
      <c r="F130" s="18"/>
      <c r="G130" s="24" t="e">
        <f>VLOOKUP(F130,Encadrement,2,FALSE)</f>
        <v>#N/A</v>
      </c>
      <c r="H130" s="45"/>
      <c r="I130" s="51"/>
      <c r="J130" s="51"/>
      <c r="K130" s="43">
        <v>19.200000000000003</v>
      </c>
      <c r="L130" s="86"/>
    </row>
    <row r="131" spans="1:12" s="79" customFormat="1" x14ac:dyDescent="0.25">
      <c r="A131" s="44">
        <f t="shared" ref="A131:A194" si="73">_xlfn.NUMBERVALUE(K131)</f>
        <v>19.3</v>
      </c>
      <c r="B131" s="68" t="str">
        <f t="shared" si="40"/>
        <v>Poste 017</v>
      </c>
      <c r="C131" s="22" t="s">
        <v>134</v>
      </c>
      <c r="D131" s="23"/>
      <c r="E131" s="23"/>
      <c r="F131" s="18"/>
      <c r="G131" s="24" t="e">
        <f>VLOOKUP(F131,Subordination,2,FALSE)</f>
        <v>#N/A</v>
      </c>
      <c r="H131" s="45"/>
      <c r="I131" s="51"/>
      <c r="J131" s="51"/>
      <c r="K131" s="43">
        <v>19.300000000000004</v>
      </c>
      <c r="L131" s="86"/>
    </row>
    <row r="132" spans="1:12" s="79" customFormat="1" x14ac:dyDescent="0.25">
      <c r="A132" s="44">
        <f t="shared" si="73"/>
        <v>19.399999999999999</v>
      </c>
      <c r="B132" s="68" t="str">
        <f t="shared" si="40"/>
        <v>Poste 017</v>
      </c>
      <c r="C132" s="25"/>
      <c r="D132" s="25"/>
      <c r="E132" s="25"/>
      <c r="F132" s="25"/>
      <c r="G132" s="28" t="e">
        <f t="shared" ref="G132" si="74">SUM(G130:G131)</f>
        <v>#N/A</v>
      </c>
      <c r="H132" s="50"/>
      <c r="I132" s="51"/>
      <c r="J132" s="51"/>
      <c r="K132" s="43">
        <v>19.400000000000006</v>
      </c>
      <c r="L132" s="86"/>
    </row>
    <row r="133" spans="1:12" s="79" customFormat="1" x14ac:dyDescent="0.25">
      <c r="A133" s="44">
        <f t="shared" si="73"/>
        <v>19.5</v>
      </c>
      <c r="B133" s="68" t="str">
        <f t="shared" si="40"/>
        <v>Poste 017</v>
      </c>
      <c r="C133" s="25"/>
      <c r="D133" s="25"/>
      <c r="E133" s="25"/>
      <c r="F133" s="25"/>
      <c r="G133" s="25"/>
      <c r="H133" s="50"/>
      <c r="I133" s="51"/>
      <c r="J133" s="51"/>
      <c r="K133" s="43">
        <v>19.500000000000007</v>
      </c>
      <c r="L133" s="86"/>
    </row>
    <row r="134" spans="1:12" s="79" customFormat="1" x14ac:dyDescent="0.25">
      <c r="A134" s="44">
        <f t="shared" si="73"/>
        <v>19.600000000000001</v>
      </c>
      <c r="B134" s="68" t="str">
        <f t="shared" si="40"/>
        <v>Poste 017</v>
      </c>
      <c r="C134" s="25"/>
      <c r="D134" s="25"/>
      <c r="E134" s="25"/>
      <c r="F134" s="25"/>
      <c r="G134" s="25"/>
      <c r="H134" s="50"/>
      <c r="I134" s="51"/>
      <c r="J134" s="51"/>
      <c r="K134" s="43">
        <v>19.600000000000009</v>
      </c>
      <c r="L134" s="86"/>
    </row>
    <row r="135" spans="1:12" s="79" customFormat="1" ht="23.25" x14ac:dyDescent="0.25">
      <c r="A135" s="44">
        <f t="shared" si="73"/>
        <v>20</v>
      </c>
      <c r="B135" s="68" t="str">
        <f t="shared" ref="B135" si="75">C135</f>
        <v>Poste 018</v>
      </c>
      <c r="C135" s="35" t="str">
        <f>VLOOKUP(A135,Source!A:B,2,FALSE)</f>
        <v>Poste 018</v>
      </c>
      <c r="D135" s="31"/>
      <c r="E135" s="31"/>
      <c r="F135" s="31"/>
      <c r="G135" s="31"/>
      <c r="H135" s="50" t="e">
        <f t="shared" ref="H135" si="76">SUM(G137:G138)</f>
        <v>#N/A</v>
      </c>
      <c r="I135" s="51"/>
      <c r="J135" s="51"/>
      <c r="K135" s="43">
        <v>20</v>
      </c>
      <c r="L135" s="86"/>
    </row>
    <row r="136" spans="1:12" s="79" customFormat="1" x14ac:dyDescent="0.25">
      <c r="A136" s="44">
        <f t="shared" si="73"/>
        <v>20.100000000000001</v>
      </c>
      <c r="B136" s="68" t="str">
        <f t="shared" ref="B136:B197" si="77">B135</f>
        <v>Poste 018</v>
      </c>
      <c r="C136" s="19" t="s">
        <v>0</v>
      </c>
      <c r="D136" s="19"/>
      <c r="E136" s="19"/>
      <c r="F136" s="20" t="s">
        <v>1</v>
      </c>
      <c r="G136" s="21" t="s">
        <v>2</v>
      </c>
      <c r="H136" s="50"/>
      <c r="I136" s="51"/>
      <c r="J136" s="51"/>
      <c r="K136" s="43">
        <v>20.100000000000001</v>
      </c>
      <c r="L136" s="86"/>
    </row>
    <row r="137" spans="1:12" s="79" customFormat="1" x14ac:dyDescent="0.25">
      <c r="A137" s="44">
        <f t="shared" si="73"/>
        <v>20.2</v>
      </c>
      <c r="B137" s="68" t="str">
        <f t="shared" si="77"/>
        <v>Poste 018</v>
      </c>
      <c r="C137" s="22" t="s">
        <v>133</v>
      </c>
      <c r="D137" s="23"/>
      <c r="E137" s="23"/>
      <c r="F137" s="18"/>
      <c r="G137" s="24" t="e">
        <f>VLOOKUP(F137,Encadrement,2,FALSE)</f>
        <v>#N/A</v>
      </c>
      <c r="H137" s="50"/>
      <c r="I137" s="51"/>
      <c r="J137" s="51"/>
      <c r="K137" s="43">
        <v>20.200000000000003</v>
      </c>
      <c r="L137" s="86"/>
    </row>
    <row r="138" spans="1:12" s="79" customFormat="1" x14ac:dyDescent="0.25">
      <c r="A138" s="44">
        <f t="shared" si="73"/>
        <v>20.3</v>
      </c>
      <c r="B138" s="68" t="str">
        <f t="shared" si="77"/>
        <v>Poste 018</v>
      </c>
      <c r="C138" s="22" t="s">
        <v>134</v>
      </c>
      <c r="D138" s="23"/>
      <c r="E138" s="23"/>
      <c r="F138" s="18"/>
      <c r="G138" s="24" t="e">
        <f>VLOOKUP(F138,Subordination,2,FALSE)</f>
        <v>#N/A</v>
      </c>
      <c r="H138" s="50"/>
      <c r="I138" s="51"/>
      <c r="J138" s="51"/>
      <c r="K138" s="43">
        <v>20.300000000000004</v>
      </c>
      <c r="L138" s="86"/>
    </row>
    <row r="139" spans="1:12" s="79" customFormat="1" x14ac:dyDescent="0.25">
      <c r="A139" s="44">
        <f t="shared" si="73"/>
        <v>20.399999999999999</v>
      </c>
      <c r="B139" s="68" t="str">
        <f t="shared" si="77"/>
        <v>Poste 018</v>
      </c>
      <c r="C139" s="25"/>
      <c r="D139" s="25"/>
      <c r="E139" s="25"/>
      <c r="F139" s="25"/>
      <c r="G139" s="28" t="e">
        <f t="shared" ref="G139" si="78">SUM(G137:G138)</f>
        <v>#N/A</v>
      </c>
      <c r="H139" s="50"/>
      <c r="I139" s="51"/>
      <c r="J139" s="51"/>
      <c r="K139" s="43">
        <v>20.400000000000006</v>
      </c>
      <c r="L139" s="86"/>
    </row>
    <row r="140" spans="1:12" s="79" customFormat="1" x14ac:dyDescent="0.25">
      <c r="A140" s="44">
        <f t="shared" si="73"/>
        <v>20.5</v>
      </c>
      <c r="B140" s="68" t="str">
        <f t="shared" si="77"/>
        <v>Poste 018</v>
      </c>
      <c r="C140" s="25"/>
      <c r="D140" s="25"/>
      <c r="E140" s="25"/>
      <c r="F140" s="25"/>
      <c r="G140" s="25"/>
      <c r="H140" s="50"/>
      <c r="I140" s="51"/>
      <c r="J140" s="51"/>
      <c r="K140" s="43">
        <v>20.500000000000007</v>
      </c>
      <c r="L140" s="86"/>
    </row>
    <row r="141" spans="1:12" s="79" customFormat="1" x14ac:dyDescent="0.25">
      <c r="A141" s="44">
        <f t="shared" si="73"/>
        <v>20.6</v>
      </c>
      <c r="B141" s="68" t="str">
        <f t="shared" si="77"/>
        <v>Poste 018</v>
      </c>
      <c r="C141" s="25"/>
      <c r="D141" s="25"/>
      <c r="E141" s="25"/>
      <c r="F141" s="25"/>
      <c r="G141" s="25"/>
      <c r="H141" s="50"/>
      <c r="I141" s="51"/>
      <c r="J141" s="51"/>
      <c r="K141" s="43">
        <v>20.600000000000009</v>
      </c>
      <c r="L141" s="86"/>
    </row>
    <row r="142" spans="1:12" s="79" customFormat="1" ht="23.25" x14ac:dyDescent="0.25">
      <c r="A142" s="44">
        <f t="shared" si="73"/>
        <v>21</v>
      </c>
      <c r="B142" s="68" t="e">
        <f t="shared" ref="B142" si="79">C142</f>
        <v>#N/A</v>
      </c>
      <c r="C142" s="35" t="e">
        <f>VLOOKUP(A142,Source!A:B,2,FALSE)</f>
        <v>#N/A</v>
      </c>
      <c r="D142" s="31"/>
      <c r="E142" s="31"/>
      <c r="F142" s="31"/>
      <c r="G142" s="31"/>
      <c r="H142" s="45" t="e">
        <f t="shared" ref="H142" si="80">SUM(G144:G145)</f>
        <v>#N/A</v>
      </c>
      <c r="I142" s="51"/>
      <c r="J142" s="51"/>
      <c r="K142" s="43">
        <v>21</v>
      </c>
      <c r="L142" s="86"/>
    </row>
    <row r="143" spans="1:12" s="79" customFormat="1" x14ac:dyDescent="0.25">
      <c r="A143" s="44">
        <f t="shared" si="73"/>
        <v>21.1</v>
      </c>
      <c r="B143" s="68" t="e">
        <f t="shared" ref="B143" si="81">B142</f>
        <v>#N/A</v>
      </c>
      <c r="C143" s="19" t="s">
        <v>0</v>
      </c>
      <c r="D143" s="19"/>
      <c r="E143" s="19"/>
      <c r="F143" s="20" t="s">
        <v>1</v>
      </c>
      <c r="G143" s="21" t="s">
        <v>2</v>
      </c>
      <c r="H143" s="47"/>
      <c r="I143" s="51"/>
      <c r="J143" s="51"/>
      <c r="K143" s="43">
        <v>21.1</v>
      </c>
      <c r="L143" s="86"/>
    </row>
    <row r="144" spans="1:12" s="79" customFormat="1" x14ac:dyDescent="0.25">
      <c r="A144" s="44">
        <f t="shared" si="73"/>
        <v>21.2</v>
      </c>
      <c r="B144" s="68" t="e">
        <f t="shared" si="77"/>
        <v>#N/A</v>
      </c>
      <c r="C144" s="22" t="s">
        <v>133</v>
      </c>
      <c r="D144" s="23"/>
      <c r="E144" s="23"/>
      <c r="F144" s="18"/>
      <c r="G144" s="24" t="e">
        <f>VLOOKUP(F144,Encadrement,2,FALSE)</f>
        <v>#N/A</v>
      </c>
      <c r="H144" s="45"/>
      <c r="I144" s="51"/>
      <c r="J144" s="51"/>
      <c r="K144" s="43">
        <v>21.200000000000003</v>
      </c>
      <c r="L144" s="86"/>
    </row>
    <row r="145" spans="1:12" s="79" customFormat="1" x14ac:dyDescent="0.25">
      <c r="A145" s="44">
        <f t="shared" si="73"/>
        <v>21.3</v>
      </c>
      <c r="B145" s="68" t="e">
        <f t="shared" si="77"/>
        <v>#N/A</v>
      </c>
      <c r="C145" s="22" t="s">
        <v>134</v>
      </c>
      <c r="D145" s="23"/>
      <c r="E145" s="23"/>
      <c r="F145" s="18"/>
      <c r="G145" s="24" t="e">
        <f>VLOOKUP(F145,Subordination,2,FALSE)</f>
        <v>#N/A</v>
      </c>
      <c r="H145" s="45"/>
      <c r="I145" s="51"/>
      <c r="J145" s="51"/>
      <c r="K145" s="43">
        <v>21.300000000000004</v>
      </c>
      <c r="L145" s="86"/>
    </row>
    <row r="146" spans="1:12" s="79" customFormat="1" x14ac:dyDescent="0.25">
      <c r="A146" s="44">
        <f t="shared" si="73"/>
        <v>21.4</v>
      </c>
      <c r="B146" s="68" t="e">
        <f t="shared" si="77"/>
        <v>#N/A</v>
      </c>
      <c r="C146" s="25"/>
      <c r="D146" s="25"/>
      <c r="E146" s="25"/>
      <c r="F146" s="25"/>
      <c r="G146" s="28" t="e">
        <f t="shared" ref="G146" si="82">SUM(G144:G145)</f>
        <v>#N/A</v>
      </c>
      <c r="H146" s="50"/>
      <c r="I146" s="51"/>
      <c r="J146" s="51"/>
      <c r="K146" s="43">
        <v>21.400000000000006</v>
      </c>
      <c r="L146" s="86"/>
    </row>
    <row r="147" spans="1:12" s="79" customFormat="1" x14ac:dyDescent="0.25">
      <c r="A147" s="44">
        <f t="shared" si="73"/>
        <v>21.5</v>
      </c>
      <c r="B147" s="68" t="e">
        <f t="shared" si="77"/>
        <v>#N/A</v>
      </c>
      <c r="C147" s="25"/>
      <c r="D147" s="25"/>
      <c r="E147" s="25"/>
      <c r="F147" s="25"/>
      <c r="G147" s="25"/>
      <c r="H147" s="50"/>
      <c r="I147" s="51"/>
      <c r="J147" s="51"/>
      <c r="K147" s="43">
        <v>21.500000000000007</v>
      </c>
      <c r="L147" s="86"/>
    </row>
    <row r="148" spans="1:12" s="79" customFormat="1" x14ac:dyDescent="0.25">
      <c r="A148" s="44">
        <f t="shared" si="73"/>
        <v>21.6</v>
      </c>
      <c r="B148" s="68" t="e">
        <f t="shared" si="77"/>
        <v>#N/A</v>
      </c>
      <c r="C148" s="25"/>
      <c r="D148" s="25"/>
      <c r="E148" s="25"/>
      <c r="F148" s="25"/>
      <c r="G148" s="25"/>
      <c r="H148" s="50"/>
      <c r="I148" s="51"/>
      <c r="J148" s="51"/>
      <c r="K148" s="43">
        <v>21.600000000000009</v>
      </c>
      <c r="L148" s="86"/>
    </row>
    <row r="149" spans="1:12" s="79" customFormat="1" ht="23.25" x14ac:dyDescent="0.25">
      <c r="A149" s="44">
        <f t="shared" si="73"/>
        <v>22</v>
      </c>
      <c r="B149" s="68" t="e">
        <f t="shared" ref="B149" si="83">C149</f>
        <v>#N/A</v>
      </c>
      <c r="C149" s="35" t="e">
        <f>VLOOKUP(A149,Source!A:B,2,FALSE)</f>
        <v>#N/A</v>
      </c>
      <c r="D149" s="31"/>
      <c r="E149" s="31"/>
      <c r="F149" s="31"/>
      <c r="G149" s="31"/>
      <c r="H149" s="50" t="e">
        <f t="shared" ref="H149" si="84">SUM(G151:G152)</f>
        <v>#N/A</v>
      </c>
      <c r="I149" s="51"/>
      <c r="J149" s="51"/>
      <c r="K149" s="43">
        <v>22</v>
      </c>
      <c r="L149" s="86"/>
    </row>
    <row r="150" spans="1:12" s="79" customFormat="1" x14ac:dyDescent="0.25">
      <c r="A150" s="44">
        <f t="shared" si="73"/>
        <v>22.1</v>
      </c>
      <c r="B150" s="68" t="e">
        <f t="shared" ref="B150" si="85">B149</f>
        <v>#N/A</v>
      </c>
      <c r="C150" s="19" t="s">
        <v>0</v>
      </c>
      <c r="D150" s="19"/>
      <c r="E150" s="19"/>
      <c r="F150" s="20" t="s">
        <v>1</v>
      </c>
      <c r="G150" s="21" t="s">
        <v>2</v>
      </c>
      <c r="H150" s="50"/>
      <c r="I150" s="51"/>
      <c r="J150" s="51"/>
      <c r="K150" s="43">
        <v>22.1</v>
      </c>
      <c r="L150" s="86"/>
    </row>
    <row r="151" spans="1:12" s="79" customFormat="1" x14ac:dyDescent="0.25">
      <c r="A151" s="44">
        <f t="shared" si="73"/>
        <v>22.2</v>
      </c>
      <c r="B151" s="68" t="e">
        <f t="shared" si="77"/>
        <v>#N/A</v>
      </c>
      <c r="C151" s="22" t="s">
        <v>133</v>
      </c>
      <c r="D151" s="23"/>
      <c r="E151" s="23"/>
      <c r="F151" s="18"/>
      <c r="G151" s="24" t="e">
        <f>VLOOKUP(F151,Encadrement,2,FALSE)</f>
        <v>#N/A</v>
      </c>
      <c r="H151" s="50"/>
      <c r="I151" s="51"/>
      <c r="J151" s="51"/>
      <c r="K151" s="43">
        <v>22.200000000000003</v>
      </c>
      <c r="L151" s="86"/>
    </row>
    <row r="152" spans="1:12" s="79" customFormat="1" x14ac:dyDescent="0.25">
      <c r="A152" s="44">
        <f t="shared" si="73"/>
        <v>22.3</v>
      </c>
      <c r="B152" s="68" t="e">
        <f t="shared" si="77"/>
        <v>#N/A</v>
      </c>
      <c r="C152" s="22" t="s">
        <v>134</v>
      </c>
      <c r="D152" s="23"/>
      <c r="E152" s="23"/>
      <c r="F152" s="18"/>
      <c r="G152" s="24" t="e">
        <f>VLOOKUP(F152,Subordination,2,FALSE)</f>
        <v>#N/A</v>
      </c>
      <c r="H152" s="50"/>
      <c r="I152" s="51"/>
      <c r="J152" s="51"/>
      <c r="K152" s="43">
        <v>22.300000000000004</v>
      </c>
      <c r="L152" s="86"/>
    </row>
    <row r="153" spans="1:12" s="79" customFormat="1" x14ac:dyDescent="0.25">
      <c r="A153" s="44">
        <f t="shared" si="73"/>
        <v>22.4</v>
      </c>
      <c r="B153" s="68" t="e">
        <f t="shared" si="77"/>
        <v>#N/A</v>
      </c>
      <c r="C153" s="25"/>
      <c r="D153" s="25"/>
      <c r="E153" s="25"/>
      <c r="F153" s="25"/>
      <c r="G153" s="28" t="e">
        <f t="shared" ref="G153" si="86">SUM(G151:G152)</f>
        <v>#N/A</v>
      </c>
      <c r="H153" s="50"/>
      <c r="I153" s="51"/>
      <c r="J153" s="51"/>
      <c r="K153" s="43">
        <v>22.400000000000006</v>
      </c>
      <c r="L153" s="86"/>
    </row>
    <row r="154" spans="1:12" s="79" customFormat="1" x14ac:dyDescent="0.25">
      <c r="A154" s="44">
        <f t="shared" si="73"/>
        <v>22.5</v>
      </c>
      <c r="B154" s="68" t="e">
        <f t="shared" si="77"/>
        <v>#N/A</v>
      </c>
      <c r="C154" s="25"/>
      <c r="D154" s="25"/>
      <c r="E154" s="25"/>
      <c r="F154" s="25"/>
      <c r="G154" s="25"/>
      <c r="H154" s="50"/>
      <c r="I154" s="51"/>
      <c r="J154" s="51"/>
      <c r="K154" s="43">
        <v>22.500000000000007</v>
      </c>
      <c r="L154" s="86"/>
    </row>
    <row r="155" spans="1:12" s="79" customFormat="1" x14ac:dyDescent="0.25">
      <c r="A155" s="44">
        <f t="shared" si="73"/>
        <v>22.6</v>
      </c>
      <c r="B155" s="68" t="e">
        <f t="shared" si="77"/>
        <v>#N/A</v>
      </c>
      <c r="C155" s="25"/>
      <c r="D155" s="25"/>
      <c r="E155" s="25"/>
      <c r="F155" s="25"/>
      <c r="G155" s="25"/>
      <c r="H155" s="50"/>
      <c r="I155" s="51"/>
      <c r="J155" s="51"/>
      <c r="K155" s="43">
        <v>22.600000000000009</v>
      </c>
      <c r="L155" s="86"/>
    </row>
    <row r="156" spans="1:12" s="79" customFormat="1" ht="23.25" x14ac:dyDescent="0.25">
      <c r="A156" s="44">
        <f t="shared" si="73"/>
        <v>23</v>
      </c>
      <c r="B156" s="68" t="e">
        <f t="shared" ref="B156" si="87">C156</f>
        <v>#N/A</v>
      </c>
      <c r="C156" s="35" t="e">
        <f>VLOOKUP(A156,Source!A:B,2,FALSE)</f>
        <v>#N/A</v>
      </c>
      <c r="D156" s="31"/>
      <c r="E156" s="31"/>
      <c r="F156" s="31"/>
      <c r="G156" s="31"/>
      <c r="H156" s="45" t="e">
        <f t="shared" ref="H156" si="88">SUM(G158:G159)</f>
        <v>#N/A</v>
      </c>
      <c r="I156" s="51"/>
      <c r="J156" s="51"/>
      <c r="K156" s="43">
        <v>23</v>
      </c>
      <c r="L156" s="86"/>
    </row>
    <row r="157" spans="1:12" s="79" customFormat="1" x14ac:dyDescent="0.25">
      <c r="A157" s="44">
        <f t="shared" si="73"/>
        <v>23.1</v>
      </c>
      <c r="B157" s="68" t="e">
        <f t="shared" ref="B157" si="89">B156</f>
        <v>#N/A</v>
      </c>
      <c r="C157" s="19" t="s">
        <v>0</v>
      </c>
      <c r="D157" s="19"/>
      <c r="E157" s="19"/>
      <c r="F157" s="20" t="s">
        <v>1</v>
      </c>
      <c r="G157" s="21" t="s">
        <v>2</v>
      </c>
      <c r="H157" s="47"/>
      <c r="I157" s="51"/>
      <c r="J157" s="51"/>
      <c r="K157" s="43">
        <v>23.1</v>
      </c>
      <c r="L157" s="86"/>
    </row>
    <row r="158" spans="1:12" s="79" customFormat="1" x14ac:dyDescent="0.25">
      <c r="A158" s="44">
        <f t="shared" si="73"/>
        <v>23.2</v>
      </c>
      <c r="B158" s="68" t="e">
        <f t="shared" si="77"/>
        <v>#N/A</v>
      </c>
      <c r="C158" s="22" t="s">
        <v>133</v>
      </c>
      <c r="D158" s="23"/>
      <c r="E158" s="23"/>
      <c r="F158" s="18"/>
      <c r="G158" s="24" t="e">
        <f>VLOOKUP(F158,Encadrement,2,FALSE)</f>
        <v>#N/A</v>
      </c>
      <c r="H158" s="45"/>
      <c r="I158" s="51"/>
      <c r="J158" s="51"/>
      <c r="K158" s="43">
        <v>23.200000000000003</v>
      </c>
      <c r="L158" s="86"/>
    </row>
    <row r="159" spans="1:12" s="79" customFormat="1" x14ac:dyDescent="0.25">
      <c r="A159" s="44">
        <f t="shared" si="73"/>
        <v>23.3</v>
      </c>
      <c r="B159" s="68" t="e">
        <f t="shared" si="77"/>
        <v>#N/A</v>
      </c>
      <c r="C159" s="22" t="s">
        <v>134</v>
      </c>
      <c r="D159" s="23"/>
      <c r="E159" s="23"/>
      <c r="F159" s="18"/>
      <c r="G159" s="24" t="e">
        <f>VLOOKUP(F159,Subordination,2,FALSE)</f>
        <v>#N/A</v>
      </c>
      <c r="H159" s="45"/>
      <c r="I159" s="51"/>
      <c r="J159" s="51"/>
      <c r="K159" s="43">
        <v>23.300000000000004</v>
      </c>
      <c r="L159" s="86"/>
    </row>
    <row r="160" spans="1:12" s="79" customFormat="1" x14ac:dyDescent="0.25">
      <c r="A160" s="44">
        <f t="shared" si="73"/>
        <v>23.4</v>
      </c>
      <c r="B160" s="68" t="e">
        <f t="shared" si="77"/>
        <v>#N/A</v>
      </c>
      <c r="C160" s="25"/>
      <c r="D160" s="25"/>
      <c r="E160" s="25"/>
      <c r="F160" s="25"/>
      <c r="G160" s="28" t="e">
        <f t="shared" ref="G160" si="90">SUM(G158:G159)</f>
        <v>#N/A</v>
      </c>
      <c r="H160" s="50"/>
      <c r="I160" s="51"/>
      <c r="J160" s="51"/>
      <c r="K160" s="43">
        <v>23.400000000000006</v>
      </c>
      <c r="L160" s="86"/>
    </row>
    <row r="161" spans="1:12" s="79" customFormat="1" x14ac:dyDescent="0.25">
      <c r="A161" s="44">
        <f t="shared" si="73"/>
        <v>23.5</v>
      </c>
      <c r="B161" s="68" t="e">
        <f t="shared" si="77"/>
        <v>#N/A</v>
      </c>
      <c r="C161" s="25"/>
      <c r="D161" s="25"/>
      <c r="E161" s="25"/>
      <c r="F161" s="25"/>
      <c r="G161" s="25"/>
      <c r="H161" s="50"/>
      <c r="I161" s="51"/>
      <c r="J161" s="51"/>
      <c r="K161" s="43">
        <v>23.500000000000007</v>
      </c>
      <c r="L161" s="86"/>
    </row>
    <row r="162" spans="1:12" s="79" customFormat="1" x14ac:dyDescent="0.25">
      <c r="A162" s="44">
        <f t="shared" si="73"/>
        <v>23.6</v>
      </c>
      <c r="B162" s="68" t="e">
        <f t="shared" si="77"/>
        <v>#N/A</v>
      </c>
      <c r="C162" s="25"/>
      <c r="D162" s="25"/>
      <c r="E162" s="25"/>
      <c r="F162" s="25"/>
      <c r="G162" s="25"/>
      <c r="H162" s="50"/>
      <c r="I162" s="51"/>
      <c r="J162" s="51"/>
      <c r="K162" s="43">
        <v>23.600000000000009</v>
      </c>
      <c r="L162" s="86"/>
    </row>
    <row r="163" spans="1:12" s="79" customFormat="1" ht="23.25" x14ac:dyDescent="0.25">
      <c r="A163" s="44">
        <f t="shared" si="73"/>
        <v>24</v>
      </c>
      <c r="B163" s="68" t="e">
        <f t="shared" ref="B163" si="91">C163</f>
        <v>#N/A</v>
      </c>
      <c r="C163" s="35" t="e">
        <f>VLOOKUP(A163,Source!A:B,2,FALSE)</f>
        <v>#N/A</v>
      </c>
      <c r="D163" s="31"/>
      <c r="E163" s="31"/>
      <c r="F163" s="31"/>
      <c r="G163" s="31"/>
      <c r="H163" s="50" t="e">
        <f t="shared" ref="H163" si="92">SUM(G165:G166)</f>
        <v>#N/A</v>
      </c>
      <c r="I163" s="51"/>
      <c r="J163" s="51"/>
      <c r="K163" s="43">
        <v>24</v>
      </c>
      <c r="L163" s="86"/>
    </row>
    <row r="164" spans="1:12" s="79" customFormat="1" x14ac:dyDescent="0.25">
      <c r="A164" s="44">
        <f t="shared" si="73"/>
        <v>24.1</v>
      </c>
      <c r="B164" s="68" t="e">
        <f t="shared" ref="B164" si="93">B163</f>
        <v>#N/A</v>
      </c>
      <c r="C164" s="19" t="s">
        <v>0</v>
      </c>
      <c r="D164" s="19"/>
      <c r="E164" s="19"/>
      <c r="F164" s="20" t="s">
        <v>1</v>
      </c>
      <c r="G164" s="21" t="s">
        <v>2</v>
      </c>
      <c r="H164" s="50"/>
      <c r="I164" s="51"/>
      <c r="J164" s="51"/>
      <c r="K164" s="43">
        <v>24.1</v>
      </c>
      <c r="L164" s="86"/>
    </row>
    <row r="165" spans="1:12" s="79" customFormat="1" x14ac:dyDescent="0.25">
      <c r="A165" s="44">
        <f t="shared" si="73"/>
        <v>24.2</v>
      </c>
      <c r="B165" s="68" t="e">
        <f t="shared" si="77"/>
        <v>#N/A</v>
      </c>
      <c r="C165" s="22" t="s">
        <v>133</v>
      </c>
      <c r="D165" s="23"/>
      <c r="E165" s="23"/>
      <c r="F165" s="18"/>
      <c r="G165" s="24" t="e">
        <f>VLOOKUP(F165,Encadrement,2,FALSE)</f>
        <v>#N/A</v>
      </c>
      <c r="H165" s="50"/>
      <c r="I165" s="51"/>
      <c r="J165" s="51"/>
      <c r="K165" s="43">
        <v>24.200000000000003</v>
      </c>
      <c r="L165" s="86"/>
    </row>
    <row r="166" spans="1:12" s="79" customFormat="1" x14ac:dyDescent="0.25">
      <c r="A166" s="44">
        <f t="shared" si="73"/>
        <v>24.3</v>
      </c>
      <c r="B166" s="68" t="e">
        <f t="shared" si="77"/>
        <v>#N/A</v>
      </c>
      <c r="C166" s="22" t="s">
        <v>134</v>
      </c>
      <c r="D166" s="23"/>
      <c r="E166" s="23"/>
      <c r="F166" s="18"/>
      <c r="G166" s="24" t="e">
        <f>VLOOKUP(F166,Subordination,2,FALSE)</f>
        <v>#N/A</v>
      </c>
      <c r="H166" s="50"/>
      <c r="I166" s="51"/>
      <c r="J166" s="51"/>
      <c r="K166" s="43">
        <v>24.300000000000004</v>
      </c>
      <c r="L166" s="86"/>
    </row>
    <row r="167" spans="1:12" s="79" customFormat="1" x14ac:dyDescent="0.25">
      <c r="A167" s="44">
        <f t="shared" si="73"/>
        <v>24.4</v>
      </c>
      <c r="B167" s="68" t="e">
        <f t="shared" si="77"/>
        <v>#N/A</v>
      </c>
      <c r="C167" s="25"/>
      <c r="D167" s="25"/>
      <c r="E167" s="25"/>
      <c r="F167" s="25"/>
      <c r="G167" s="28" t="e">
        <f t="shared" ref="G167" si="94">SUM(G165:G166)</f>
        <v>#N/A</v>
      </c>
      <c r="H167" s="50"/>
      <c r="I167" s="51"/>
      <c r="J167" s="51"/>
      <c r="K167" s="43">
        <v>24.400000000000006</v>
      </c>
      <c r="L167" s="86"/>
    </row>
    <row r="168" spans="1:12" s="79" customFormat="1" x14ac:dyDescent="0.25">
      <c r="A168" s="44">
        <f t="shared" si="73"/>
        <v>24.5</v>
      </c>
      <c r="B168" s="68" t="e">
        <f t="shared" si="77"/>
        <v>#N/A</v>
      </c>
      <c r="C168" s="25"/>
      <c r="D168" s="25"/>
      <c r="E168" s="25"/>
      <c r="F168" s="25"/>
      <c r="G168" s="25"/>
      <c r="H168" s="50"/>
      <c r="I168" s="51"/>
      <c r="J168" s="51"/>
      <c r="K168" s="43">
        <v>24.500000000000007</v>
      </c>
      <c r="L168" s="86"/>
    </row>
    <row r="169" spans="1:12" s="79" customFormat="1" x14ac:dyDescent="0.25">
      <c r="A169" s="44">
        <f t="shared" si="73"/>
        <v>24.6</v>
      </c>
      <c r="B169" s="68" t="e">
        <f t="shared" si="77"/>
        <v>#N/A</v>
      </c>
      <c r="C169" s="25"/>
      <c r="D169" s="25"/>
      <c r="E169" s="25"/>
      <c r="F169" s="25"/>
      <c r="G169" s="25"/>
      <c r="H169" s="50"/>
      <c r="I169" s="51"/>
      <c r="J169" s="51"/>
      <c r="K169" s="43">
        <v>24.600000000000009</v>
      </c>
      <c r="L169" s="86"/>
    </row>
    <row r="170" spans="1:12" s="79" customFormat="1" ht="23.25" x14ac:dyDescent="0.25">
      <c r="A170" s="44">
        <f t="shared" si="73"/>
        <v>25</v>
      </c>
      <c r="B170" s="68" t="e">
        <f t="shared" ref="B170" si="95">C170</f>
        <v>#N/A</v>
      </c>
      <c r="C170" s="35" t="e">
        <f>VLOOKUP(A170,Source!A:B,2,FALSE)</f>
        <v>#N/A</v>
      </c>
      <c r="D170" s="31"/>
      <c r="E170" s="31"/>
      <c r="F170" s="31"/>
      <c r="G170" s="31"/>
      <c r="H170" s="45" t="e">
        <f t="shared" ref="H170" si="96">SUM(G172:G173)</f>
        <v>#N/A</v>
      </c>
      <c r="I170" s="51"/>
      <c r="J170" s="51"/>
      <c r="K170" s="43">
        <v>25</v>
      </c>
      <c r="L170" s="86"/>
    </row>
    <row r="171" spans="1:12" s="79" customFormat="1" x14ac:dyDescent="0.25">
      <c r="A171" s="44">
        <f t="shared" si="73"/>
        <v>25.1</v>
      </c>
      <c r="B171" s="68" t="e">
        <f t="shared" ref="B171" si="97">B170</f>
        <v>#N/A</v>
      </c>
      <c r="C171" s="19" t="s">
        <v>0</v>
      </c>
      <c r="D171" s="19"/>
      <c r="E171" s="19"/>
      <c r="F171" s="20" t="s">
        <v>1</v>
      </c>
      <c r="G171" s="21" t="s">
        <v>2</v>
      </c>
      <c r="H171" s="47"/>
      <c r="I171" s="51"/>
      <c r="J171" s="51"/>
      <c r="K171" s="43">
        <v>25.1</v>
      </c>
      <c r="L171" s="86"/>
    </row>
    <row r="172" spans="1:12" s="79" customFormat="1" x14ac:dyDescent="0.25">
      <c r="A172" s="44">
        <f t="shared" si="73"/>
        <v>25.2</v>
      </c>
      <c r="B172" s="68" t="e">
        <f t="shared" si="77"/>
        <v>#N/A</v>
      </c>
      <c r="C172" s="22" t="s">
        <v>133</v>
      </c>
      <c r="D172" s="23"/>
      <c r="E172" s="23"/>
      <c r="F172" s="18"/>
      <c r="G172" s="24" t="e">
        <f>VLOOKUP(F172,Encadrement,2,FALSE)</f>
        <v>#N/A</v>
      </c>
      <c r="H172" s="45"/>
      <c r="I172" s="51"/>
      <c r="J172" s="51"/>
      <c r="K172" s="43">
        <v>25.200000000000003</v>
      </c>
      <c r="L172" s="86"/>
    </row>
    <row r="173" spans="1:12" s="79" customFormat="1" x14ac:dyDescent="0.25">
      <c r="A173" s="44">
        <f t="shared" si="73"/>
        <v>25.3</v>
      </c>
      <c r="B173" s="68" t="e">
        <f t="shared" si="77"/>
        <v>#N/A</v>
      </c>
      <c r="C173" s="22" t="s">
        <v>134</v>
      </c>
      <c r="D173" s="23"/>
      <c r="E173" s="23"/>
      <c r="F173" s="18"/>
      <c r="G173" s="24" t="e">
        <f>VLOOKUP(F173,Subordination,2,FALSE)</f>
        <v>#N/A</v>
      </c>
      <c r="H173" s="45"/>
      <c r="I173" s="51"/>
      <c r="J173" s="51"/>
      <c r="K173" s="43">
        <v>25.300000000000004</v>
      </c>
      <c r="L173" s="86"/>
    </row>
    <row r="174" spans="1:12" s="79" customFormat="1" x14ac:dyDescent="0.25">
      <c r="A174" s="44">
        <f t="shared" si="73"/>
        <v>25.4</v>
      </c>
      <c r="B174" s="68" t="e">
        <f t="shared" si="77"/>
        <v>#N/A</v>
      </c>
      <c r="C174" s="25"/>
      <c r="D174" s="25"/>
      <c r="E174" s="25"/>
      <c r="F174" s="25"/>
      <c r="G174" s="28" t="e">
        <f t="shared" ref="G174" si="98">SUM(G172:G173)</f>
        <v>#N/A</v>
      </c>
      <c r="H174" s="50"/>
      <c r="I174" s="51"/>
      <c r="J174" s="51"/>
      <c r="K174" s="43">
        <v>25.400000000000006</v>
      </c>
      <c r="L174" s="86"/>
    </row>
    <row r="175" spans="1:12" s="79" customFormat="1" x14ac:dyDescent="0.25">
      <c r="A175" s="44">
        <f t="shared" si="73"/>
        <v>25.5</v>
      </c>
      <c r="B175" s="68" t="e">
        <f t="shared" si="77"/>
        <v>#N/A</v>
      </c>
      <c r="C175" s="25"/>
      <c r="D175" s="25"/>
      <c r="E175" s="25"/>
      <c r="F175" s="25"/>
      <c r="G175" s="25"/>
      <c r="H175" s="50"/>
      <c r="I175" s="51"/>
      <c r="J175" s="51"/>
      <c r="K175" s="43">
        <v>25.500000000000007</v>
      </c>
      <c r="L175" s="86"/>
    </row>
    <row r="176" spans="1:12" s="79" customFormat="1" x14ac:dyDescent="0.25">
      <c r="A176" s="44">
        <f t="shared" si="73"/>
        <v>25.6</v>
      </c>
      <c r="B176" s="68" t="e">
        <f t="shared" si="77"/>
        <v>#N/A</v>
      </c>
      <c r="C176" s="25"/>
      <c r="D176" s="25"/>
      <c r="E176" s="25"/>
      <c r="F176" s="25"/>
      <c r="G176" s="25"/>
      <c r="H176" s="50"/>
      <c r="I176" s="51"/>
      <c r="J176" s="51"/>
      <c r="K176" s="43">
        <v>25.600000000000009</v>
      </c>
      <c r="L176" s="86"/>
    </row>
    <row r="177" spans="1:12" s="79" customFormat="1" ht="23.25" x14ac:dyDescent="0.25">
      <c r="A177" s="44">
        <f t="shared" si="73"/>
        <v>26</v>
      </c>
      <c r="B177" s="68" t="e">
        <f t="shared" ref="B177" si="99">C177</f>
        <v>#N/A</v>
      </c>
      <c r="C177" s="35" t="e">
        <f>VLOOKUP(A177,Source!A:B,2,FALSE)</f>
        <v>#N/A</v>
      </c>
      <c r="D177" s="31"/>
      <c r="E177" s="31"/>
      <c r="F177" s="31"/>
      <c r="G177" s="31"/>
      <c r="H177" s="50" t="e">
        <f t="shared" ref="H177" si="100">SUM(G179:G180)</f>
        <v>#N/A</v>
      </c>
      <c r="I177" s="51"/>
      <c r="J177" s="51"/>
      <c r="K177" s="43">
        <v>26</v>
      </c>
      <c r="L177" s="86"/>
    </row>
    <row r="178" spans="1:12" s="79" customFormat="1" x14ac:dyDescent="0.25">
      <c r="A178" s="44">
        <f t="shared" si="73"/>
        <v>26.1</v>
      </c>
      <c r="B178" s="68" t="e">
        <f t="shared" ref="B178" si="101">B177</f>
        <v>#N/A</v>
      </c>
      <c r="C178" s="19" t="s">
        <v>0</v>
      </c>
      <c r="D178" s="19"/>
      <c r="E178" s="19"/>
      <c r="F178" s="20" t="s">
        <v>1</v>
      </c>
      <c r="G178" s="21" t="s">
        <v>2</v>
      </c>
      <c r="H178" s="50"/>
      <c r="I178" s="51"/>
      <c r="J178" s="51"/>
      <c r="K178" s="43">
        <v>26.1</v>
      </c>
      <c r="L178" s="86"/>
    </row>
    <row r="179" spans="1:12" s="79" customFormat="1" x14ac:dyDescent="0.25">
      <c r="A179" s="44">
        <f t="shared" si="73"/>
        <v>26.2</v>
      </c>
      <c r="B179" s="68" t="e">
        <f t="shared" si="77"/>
        <v>#N/A</v>
      </c>
      <c r="C179" s="22" t="s">
        <v>133</v>
      </c>
      <c r="D179" s="23"/>
      <c r="E179" s="23"/>
      <c r="F179" s="18"/>
      <c r="G179" s="24" t="e">
        <f>VLOOKUP(F179,Encadrement,2,FALSE)</f>
        <v>#N/A</v>
      </c>
      <c r="H179" s="50"/>
      <c r="I179" s="51"/>
      <c r="J179" s="51"/>
      <c r="K179" s="43">
        <v>26.200000000000003</v>
      </c>
      <c r="L179" s="86"/>
    </row>
    <row r="180" spans="1:12" s="79" customFormat="1" x14ac:dyDescent="0.25">
      <c r="A180" s="44">
        <f t="shared" si="73"/>
        <v>26.3</v>
      </c>
      <c r="B180" s="68" t="e">
        <f t="shared" si="77"/>
        <v>#N/A</v>
      </c>
      <c r="C180" s="22" t="s">
        <v>134</v>
      </c>
      <c r="D180" s="23"/>
      <c r="E180" s="23"/>
      <c r="F180" s="18"/>
      <c r="G180" s="24" t="e">
        <f>VLOOKUP(F180,Subordination,2,FALSE)</f>
        <v>#N/A</v>
      </c>
      <c r="H180" s="50"/>
      <c r="I180" s="51"/>
      <c r="J180" s="51"/>
      <c r="K180" s="43">
        <v>26.300000000000004</v>
      </c>
      <c r="L180" s="86"/>
    </row>
    <row r="181" spans="1:12" s="79" customFormat="1" x14ac:dyDescent="0.25">
      <c r="A181" s="44">
        <f t="shared" si="73"/>
        <v>26.4</v>
      </c>
      <c r="B181" s="68" t="e">
        <f t="shared" si="77"/>
        <v>#N/A</v>
      </c>
      <c r="C181" s="25"/>
      <c r="D181" s="25"/>
      <c r="E181" s="25"/>
      <c r="F181" s="25"/>
      <c r="G181" s="28" t="e">
        <f t="shared" ref="G181" si="102">SUM(G179:G180)</f>
        <v>#N/A</v>
      </c>
      <c r="H181" s="50"/>
      <c r="I181" s="51"/>
      <c r="J181" s="51"/>
      <c r="K181" s="43">
        <v>26.400000000000006</v>
      </c>
      <c r="L181" s="86"/>
    </row>
    <row r="182" spans="1:12" s="79" customFormat="1" x14ac:dyDescent="0.25">
      <c r="A182" s="44">
        <f t="shared" si="73"/>
        <v>26.5</v>
      </c>
      <c r="B182" s="68" t="e">
        <f t="shared" si="77"/>
        <v>#N/A</v>
      </c>
      <c r="C182" s="25"/>
      <c r="D182" s="25"/>
      <c r="E182" s="25"/>
      <c r="F182" s="25"/>
      <c r="G182" s="25"/>
      <c r="H182" s="50"/>
      <c r="I182" s="51"/>
      <c r="J182" s="51"/>
      <c r="K182" s="43">
        <v>26.500000000000007</v>
      </c>
      <c r="L182" s="86"/>
    </row>
    <row r="183" spans="1:12" s="79" customFormat="1" x14ac:dyDescent="0.25">
      <c r="A183" s="44">
        <f t="shared" si="73"/>
        <v>26.6</v>
      </c>
      <c r="B183" s="68" t="e">
        <f t="shared" si="77"/>
        <v>#N/A</v>
      </c>
      <c r="C183" s="25"/>
      <c r="D183" s="25"/>
      <c r="E183" s="25"/>
      <c r="F183" s="25"/>
      <c r="G183" s="25"/>
      <c r="H183" s="50"/>
      <c r="I183" s="51"/>
      <c r="J183" s="51"/>
      <c r="K183" s="43">
        <v>26.600000000000009</v>
      </c>
      <c r="L183" s="86"/>
    </row>
    <row r="184" spans="1:12" s="79" customFormat="1" ht="23.25" x14ac:dyDescent="0.25">
      <c r="A184" s="44">
        <f t="shared" si="73"/>
        <v>27</v>
      </c>
      <c r="B184" s="68" t="str">
        <f t="shared" ref="B184" si="103">C184</f>
        <v>Poste 019</v>
      </c>
      <c r="C184" s="35" t="str">
        <f>VLOOKUP(A184,Source!A:B,2,FALSE)</f>
        <v>Poste 019</v>
      </c>
      <c r="D184" s="31"/>
      <c r="E184" s="31"/>
      <c r="F184" s="31"/>
      <c r="G184" s="31"/>
      <c r="H184" s="45" t="e">
        <f t="shared" ref="H184" si="104">SUM(G186:G187)</f>
        <v>#N/A</v>
      </c>
      <c r="I184" s="51"/>
      <c r="J184" s="51"/>
      <c r="K184" s="43">
        <v>27</v>
      </c>
      <c r="L184" s="86"/>
    </row>
    <row r="185" spans="1:12" s="79" customFormat="1" x14ac:dyDescent="0.25">
      <c r="A185" s="44">
        <f t="shared" si="73"/>
        <v>27.1</v>
      </c>
      <c r="B185" s="68" t="str">
        <f t="shared" ref="B185" si="105">B184</f>
        <v>Poste 019</v>
      </c>
      <c r="C185" s="19" t="s">
        <v>0</v>
      </c>
      <c r="D185" s="19"/>
      <c r="E185" s="19"/>
      <c r="F185" s="20" t="s">
        <v>1</v>
      </c>
      <c r="G185" s="21" t="s">
        <v>2</v>
      </c>
      <c r="H185" s="47"/>
      <c r="I185" s="51"/>
      <c r="J185" s="51"/>
      <c r="K185" s="43">
        <v>27.1</v>
      </c>
      <c r="L185" s="86"/>
    </row>
    <row r="186" spans="1:12" s="79" customFormat="1" x14ac:dyDescent="0.25">
      <c r="A186" s="44">
        <f t="shared" si="73"/>
        <v>27.2</v>
      </c>
      <c r="B186" s="68" t="str">
        <f t="shared" si="77"/>
        <v>Poste 019</v>
      </c>
      <c r="C186" s="22" t="s">
        <v>133</v>
      </c>
      <c r="D186" s="23"/>
      <c r="E186" s="23"/>
      <c r="F186" s="18"/>
      <c r="G186" s="24" t="e">
        <f>VLOOKUP(F186,Encadrement,2,FALSE)</f>
        <v>#N/A</v>
      </c>
      <c r="H186" s="45"/>
      <c r="I186" s="51"/>
      <c r="J186" s="51"/>
      <c r="K186" s="43">
        <v>27.200000000000003</v>
      </c>
      <c r="L186" s="86"/>
    </row>
    <row r="187" spans="1:12" s="79" customFormat="1" x14ac:dyDescent="0.25">
      <c r="A187" s="44">
        <f t="shared" si="73"/>
        <v>27.3</v>
      </c>
      <c r="B187" s="68" t="str">
        <f t="shared" si="77"/>
        <v>Poste 019</v>
      </c>
      <c r="C187" s="22" t="s">
        <v>134</v>
      </c>
      <c r="D187" s="23"/>
      <c r="E187" s="23"/>
      <c r="F187" s="18"/>
      <c r="G187" s="24" t="e">
        <f>VLOOKUP(F187,Subordination,2,FALSE)</f>
        <v>#N/A</v>
      </c>
      <c r="H187" s="45"/>
      <c r="I187" s="51"/>
      <c r="J187" s="51"/>
      <c r="K187" s="43">
        <v>27.300000000000004</v>
      </c>
      <c r="L187" s="86"/>
    </row>
    <row r="188" spans="1:12" s="79" customFormat="1" x14ac:dyDescent="0.25">
      <c r="A188" s="44">
        <f t="shared" si="73"/>
        <v>27.4</v>
      </c>
      <c r="B188" s="68" t="str">
        <f t="shared" si="77"/>
        <v>Poste 019</v>
      </c>
      <c r="C188" s="25"/>
      <c r="D188" s="25"/>
      <c r="E188" s="25"/>
      <c r="F188" s="25"/>
      <c r="G188" s="28" t="e">
        <f t="shared" ref="G188" si="106">SUM(G186:G187)</f>
        <v>#N/A</v>
      </c>
      <c r="H188" s="50"/>
      <c r="I188" s="51"/>
      <c r="J188" s="51"/>
      <c r="K188" s="43">
        <v>27.400000000000006</v>
      </c>
      <c r="L188" s="86"/>
    </row>
    <row r="189" spans="1:12" s="79" customFormat="1" x14ac:dyDescent="0.25">
      <c r="A189" s="44">
        <f t="shared" si="73"/>
        <v>27.5</v>
      </c>
      <c r="B189" s="68" t="str">
        <f t="shared" si="77"/>
        <v>Poste 019</v>
      </c>
      <c r="C189" s="25"/>
      <c r="D189" s="25"/>
      <c r="E189" s="25"/>
      <c r="F189" s="25"/>
      <c r="G189" s="25"/>
      <c r="H189" s="50"/>
      <c r="I189" s="51"/>
      <c r="J189" s="51"/>
      <c r="K189" s="43">
        <v>27.500000000000007</v>
      </c>
      <c r="L189" s="86"/>
    </row>
    <row r="190" spans="1:12" s="79" customFormat="1" x14ac:dyDescent="0.25">
      <c r="A190" s="44">
        <f t="shared" si="73"/>
        <v>27.6</v>
      </c>
      <c r="B190" s="68" t="str">
        <f t="shared" si="77"/>
        <v>Poste 019</v>
      </c>
      <c r="C190" s="25"/>
      <c r="D190" s="25"/>
      <c r="E190" s="25"/>
      <c r="F190" s="25"/>
      <c r="G190" s="25"/>
      <c r="H190" s="50"/>
      <c r="I190" s="51"/>
      <c r="J190" s="51"/>
      <c r="K190" s="43">
        <v>27.600000000000009</v>
      </c>
      <c r="L190" s="86"/>
    </row>
    <row r="191" spans="1:12" s="79" customFormat="1" ht="23.25" x14ac:dyDescent="0.25">
      <c r="A191" s="44">
        <f t="shared" si="73"/>
        <v>28</v>
      </c>
      <c r="B191" s="68" t="str">
        <f t="shared" ref="B191" si="107">C191</f>
        <v>Poste 020</v>
      </c>
      <c r="C191" s="35" t="str">
        <f>VLOOKUP(A191,Source!A:B,2,FALSE)</f>
        <v>Poste 020</v>
      </c>
      <c r="D191" s="31"/>
      <c r="E191" s="31"/>
      <c r="F191" s="31"/>
      <c r="G191" s="31"/>
      <c r="H191" s="50" t="e">
        <f t="shared" ref="H191" si="108">SUM(G193:G194)</f>
        <v>#N/A</v>
      </c>
      <c r="I191" s="51"/>
      <c r="J191" s="51"/>
      <c r="K191" s="43">
        <v>28</v>
      </c>
      <c r="L191" s="86"/>
    </row>
    <row r="192" spans="1:12" s="79" customFormat="1" x14ac:dyDescent="0.25">
      <c r="A192" s="44">
        <f t="shared" si="73"/>
        <v>28.1</v>
      </c>
      <c r="B192" s="68" t="str">
        <f t="shared" ref="B192" si="109">B191</f>
        <v>Poste 020</v>
      </c>
      <c r="C192" s="19" t="s">
        <v>0</v>
      </c>
      <c r="D192" s="19"/>
      <c r="E192" s="19"/>
      <c r="F192" s="20" t="s">
        <v>1</v>
      </c>
      <c r="G192" s="21" t="s">
        <v>2</v>
      </c>
      <c r="H192" s="50"/>
      <c r="I192" s="51"/>
      <c r="J192" s="51"/>
      <c r="K192" s="43">
        <v>28.1</v>
      </c>
      <c r="L192" s="86"/>
    </row>
    <row r="193" spans="1:12" s="79" customFormat="1" x14ac:dyDescent="0.25">
      <c r="A193" s="44">
        <f t="shared" si="73"/>
        <v>28.2</v>
      </c>
      <c r="B193" s="68" t="str">
        <f t="shared" si="77"/>
        <v>Poste 020</v>
      </c>
      <c r="C193" s="22" t="s">
        <v>133</v>
      </c>
      <c r="D193" s="23"/>
      <c r="E193" s="23"/>
      <c r="F193" s="18"/>
      <c r="G193" s="24" t="e">
        <f>VLOOKUP(F193,Encadrement,2,FALSE)</f>
        <v>#N/A</v>
      </c>
      <c r="H193" s="50"/>
      <c r="I193" s="51"/>
      <c r="J193" s="51"/>
      <c r="K193" s="43">
        <v>28.200000000000003</v>
      </c>
      <c r="L193" s="86"/>
    </row>
    <row r="194" spans="1:12" s="79" customFormat="1" x14ac:dyDescent="0.25">
      <c r="A194" s="44">
        <f t="shared" si="73"/>
        <v>28.3</v>
      </c>
      <c r="B194" s="68" t="str">
        <f t="shared" si="77"/>
        <v>Poste 020</v>
      </c>
      <c r="C194" s="22" t="s">
        <v>134</v>
      </c>
      <c r="D194" s="23"/>
      <c r="E194" s="23"/>
      <c r="F194" s="18"/>
      <c r="G194" s="24" t="e">
        <f>VLOOKUP(F194,Subordination,2,FALSE)</f>
        <v>#N/A</v>
      </c>
      <c r="H194" s="50"/>
      <c r="I194" s="51"/>
      <c r="J194" s="51"/>
      <c r="K194" s="43">
        <v>28.300000000000004</v>
      </c>
      <c r="L194" s="86"/>
    </row>
    <row r="195" spans="1:12" s="79" customFormat="1" x14ac:dyDescent="0.25">
      <c r="A195" s="44">
        <f t="shared" ref="A195:A258" si="110">_xlfn.NUMBERVALUE(K195)</f>
        <v>28.4</v>
      </c>
      <c r="B195" s="68" t="str">
        <f t="shared" si="77"/>
        <v>Poste 020</v>
      </c>
      <c r="C195" s="25"/>
      <c r="D195" s="25"/>
      <c r="E195" s="25"/>
      <c r="F195" s="25"/>
      <c r="G195" s="28" t="e">
        <f t="shared" ref="G195" si="111">SUM(G193:G194)</f>
        <v>#N/A</v>
      </c>
      <c r="H195" s="50"/>
      <c r="I195" s="51"/>
      <c r="J195" s="51"/>
      <c r="K195" s="43">
        <v>28.400000000000006</v>
      </c>
      <c r="L195" s="86"/>
    </row>
    <row r="196" spans="1:12" s="79" customFormat="1" x14ac:dyDescent="0.25">
      <c r="A196" s="44">
        <f t="shared" si="110"/>
        <v>28.5</v>
      </c>
      <c r="B196" s="68" t="str">
        <f t="shared" si="77"/>
        <v>Poste 020</v>
      </c>
      <c r="C196" s="25"/>
      <c r="D196" s="25"/>
      <c r="E196" s="25"/>
      <c r="F196" s="25"/>
      <c r="G196" s="25"/>
      <c r="H196" s="50"/>
      <c r="I196" s="51"/>
      <c r="J196" s="51"/>
      <c r="K196" s="43">
        <v>28.500000000000007</v>
      </c>
      <c r="L196" s="86"/>
    </row>
    <row r="197" spans="1:12" s="79" customFormat="1" x14ac:dyDescent="0.25">
      <c r="A197" s="44">
        <f t="shared" si="110"/>
        <v>28.6</v>
      </c>
      <c r="B197" s="68" t="str">
        <f t="shared" si="77"/>
        <v>Poste 020</v>
      </c>
      <c r="C197" s="25"/>
      <c r="D197" s="25"/>
      <c r="E197" s="25"/>
      <c r="F197" s="25"/>
      <c r="G197" s="25"/>
      <c r="H197" s="50"/>
      <c r="I197" s="51"/>
      <c r="J197" s="51"/>
      <c r="K197" s="43">
        <v>28.600000000000009</v>
      </c>
      <c r="L197" s="86"/>
    </row>
    <row r="198" spans="1:12" s="79" customFormat="1" ht="23.25" x14ac:dyDescent="0.25">
      <c r="A198" s="44">
        <f t="shared" si="110"/>
        <v>29</v>
      </c>
      <c r="B198" s="68" t="str">
        <f t="shared" ref="B198" si="112">C198</f>
        <v>Poste 021</v>
      </c>
      <c r="C198" s="35" t="str">
        <f>VLOOKUP(A198,Source!A:B,2,FALSE)</f>
        <v>Poste 021</v>
      </c>
      <c r="D198" s="31"/>
      <c r="E198" s="31"/>
      <c r="F198" s="31"/>
      <c r="G198" s="31"/>
      <c r="H198" s="45" t="e">
        <f t="shared" ref="H198" si="113">SUM(G200:G201)</f>
        <v>#N/A</v>
      </c>
      <c r="I198" s="51"/>
      <c r="J198" s="51"/>
      <c r="K198" s="43">
        <v>29</v>
      </c>
      <c r="L198" s="86"/>
    </row>
    <row r="199" spans="1:12" s="79" customFormat="1" x14ac:dyDescent="0.25">
      <c r="A199" s="44">
        <f t="shared" si="110"/>
        <v>29.1</v>
      </c>
      <c r="B199" s="68" t="str">
        <f t="shared" ref="B199:B260" si="114">B198</f>
        <v>Poste 021</v>
      </c>
      <c r="C199" s="19" t="s">
        <v>0</v>
      </c>
      <c r="D199" s="19"/>
      <c r="E199" s="19"/>
      <c r="F199" s="20" t="s">
        <v>1</v>
      </c>
      <c r="G199" s="21" t="s">
        <v>2</v>
      </c>
      <c r="H199" s="47"/>
      <c r="I199" s="51"/>
      <c r="J199" s="51"/>
      <c r="K199" s="43">
        <v>29.1</v>
      </c>
      <c r="L199" s="86"/>
    </row>
    <row r="200" spans="1:12" s="79" customFormat="1" x14ac:dyDescent="0.25">
      <c r="A200" s="44">
        <f t="shared" si="110"/>
        <v>29.2</v>
      </c>
      <c r="B200" s="68" t="str">
        <f t="shared" si="114"/>
        <v>Poste 021</v>
      </c>
      <c r="C200" s="22" t="s">
        <v>133</v>
      </c>
      <c r="D200" s="23"/>
      <c r="E200" s="23"/>
      <c r="F200" s="18"/>
      <c r="G200" s="24" t="e">
        <f>VLOOKUP(F200,Encadrement,2,FALSE)</f>
        <v>#N/A</v>
      </c>
      <c r="H200" s="45"/>
      <c r="I200" s="51"/>
      <c r="J200" s="51"/>
      <c r="K200" s="43">
        <v>29.200000000000003</v>
      </c>
      <c r="L200" s="86"/>
    </row>
    <row r="201" spans="1:12" s="79" customFormat="1" x14ac:dyDescent="0.25">
      <c r="A201" s="44">
        <f t="shared" si="110"/>
        <v>29.3</v>
      </c>
      <c r="B201" s="68" t="str">
        <f t="shared" si="114"/>
        <v>Poste 021</v>
      </c>
      <c r="C201" s="22" t="s">
        <v>134</v>
      </c>
      <c r="D201" s="23"/>
      <c r="E201" s="23"/>
      <c r="F201" s="18"/>
      <c r="G201" s="24" t="e">
        <f>VLOOKUP(F201,Subordination,2,FALSE)</f>
        <v>#N/A</v>
      </c>
      <c r="H201" s="45"/>
      <c r="I201" s="51"/>
      <c r="J201" s="51"/>
      <c r="K201" s="43">
        <v>29.300000000000004</v>
      </c>
      <c r="L201" s="86"/>
    </row>
    <row r="202" spans="1:12" s="79" customFormat="1" x14ac:dyDescent="0.25">
      <c r="A202" s="44">
        <f t="shared" si="110"/>
        <v>29.4</v>
      </c>
      <c r="B202" s="68" t="str">
        <f t="shared" si="114"/>
        <v>Poste 021</v>
      </c>
      <c r="C202" s="25"/>
      <c r="D202" s="25"/>
      <c r="E202" s="25"/>
      <c r="F202" s="25"/>
      <c r="G202" s="28" t="e">
        <f t="shared" ref="G202" si="115">SUM(G200:G201)</f>
        <v>#N/A</v>
      </c>
      <c r="H202" s="50"/>
      <c r="I202" s="51"/>
      <c r="J202" s="51"/>
      <c r="K202" s="43">
        <v>29.400000000000006</v>
      </c>
      <c r="L202" s="86"/>
    </row>
    <row r="203" spans="1:12" s="79" customFormat="1" x14ac:dyDescent="0.25">
      <c r="A203" s="44">
        <f t="shared" si="110"/>
        <v>29.5</v>
      </c>
      <c r="B203" s="68" t="str">
        <f t="shared" si="114"/>
        <v>Poste 021</v>
      </c>
      <c r="C203" s="25"/>
      <c r="D203" s="25"/>
      <c r="E203" s="25"/>
      <c r="F203" s="25"/>
      <c r="G203" s="25"/>
      <c r="H203" s="50"/>
      <c r="I203" s="51"/>
      <c r="J203" s="51"/>
      <c r="K203" s="43">
        <v>29.500000000000007</v>
      </c>
      <c r="L203" s="86"/>
    </row>
    <row r="204" spans="1:12" s="79" customFormat="1" x14ac:dyDescent="0.25">
      <c r="A204" s="44">
        <f t="shared" si="110"/>
        <v>29.6</v>
      </c>
      <c r="B204" s="68" t="str">
        <f t="shared" si="114"/>
        <v>Poste 021</v>
      </c>
      <c r="C204" s="25"/>
      <c r="D204" s="25"/>
      <c r="E204" s="25"/>
      <c r="F204" s="25"/>
      <c r="G204" s="25"/>
      <c r="H204" s="50"/>
      <c r="I204" s="51"/>
      <c r="J204" s="51"/>
      <c r="K204" s="43">
        <v>29.600000000000009</v>
      </c>
      <c r="L204" s="86"/>
    </row>
    <row r="205" spans="1:12" s="79" customFormat="1" ht="23.25" x14ac:dyDescent="0.25">
      <c r="A205" s="44">
        <f t="shared" si="110"/>
        <v>30</v>
      </c>
      <c r="B205" s="68" t="str">
        <f t="shared" ref="B205" si="116">C205</f>
        <v>Poste 022</v>
      </c>
      <c r="C205" s="35" t="str">
        <f>VLOOKUP(A205,Source!A:B,2,FALSE)</f>
        <v>Poste 022</v>
      </c>
      <c r="D205" s="31"/>
      <c r="E205" s="31"/>
      <c r="F205" s="31"/>
      <c r="G205" s="31"/>
      <c r="H205" s="50" t="e">
        <f t="shared" ref="H205" si="117">SUM(G207:G208)</f>
        <v>#N/A</v>
      </c>
      <c r="I205" s="51"/>
      <c r="J205" s="51"/>
      <c r="K205" s="43">
        <v>30</v>
      </c>
      <c r="L205" s="86"/>
    </row>
    <row r="206" spans="1:12" s="79" customFormat="1" x14ac:dyDescent="0.25">
      <c r="A206" s="44">
        <f t="shared" si="110"/>
        <v>30.1</v>
      </c>
      <c r="B206" s="68" t="str">
        <f t="shared" ref="B206" si="118">B205</f>
        <v>Poste 022</v>
      </c>
      <c r="C206" s="19" t="s">
        <v>0</v>
      </c>
      <c r="D206" s="19"/>
      <c r="E206" s="19"/>
      <c r="F206" s="20" t="s">
        <v>1</v>
      </c>
      <c r="G206" s="21" t="s">
        <v>2</v>
      </c>
      <c r="H206" s="50"/>
      <c r="I206" s="51"/>
      <c r="J206" s="51"/>
      <c r="K206" s="43">
        <v>30.1</v>
      </c>
      <c r="L206" s="86"/>
    </row>
    <row r="207" spans="1:12" s="79" customFormat="1" x14ac:dyDescent="0.25">
      <c r="A207" s="44">
        <f t="shared" si="110"/>
        <v>30.2</v>
      </c>
      <c r="B207" s="68" t="str">
        <f t="shared" si="114"/>
        <v>Poste 022</v>
      </c>
      <c r="C207" s="22" t="s">
        <v>133</v>
      </c>
      <c r="D207" s="23"/>
      <c r="E207" s="23"/>
      <c r="F207" s="18"/>
      <c r="G207" s="24" t="e">
        <f>VLOOKUP(F207,Encadrement,2,FALSE)</f>
        <v>#N/A</v>
      </c>
      <c r="H207" s="50"/>
      <c r="I207" s="51"/>
      <c r="J207" s="51"/>
      <c r="K207" s="43">
        <v>30.200000000000003</v>
      </c>
      <c r="L207" s="86"/>
    </row>
    <row r="208" spans="1:12" s="79" customFormat="1" x14ac:dyDescent="0.25">
      <c r="A208" s="44">
        <f t="shared" si="110"/>
        <v>30.3</v>
      </c>
      <c r="B208" s="68" t="str">
        <f t="shared" si="114"/>
        <v>Poste 022</v>
      </c>
      <c r="C208" s="22" t="s">
        <v>134</v>
      </c>
      <c r="D208" s="23"/>
      <c r="E208" s="23"/>
      <c r="F208" s="18"/>
      <c r="G208" s="24" t="e">
        <f>VLOOKUP(F208,Subordination,2,FALSE)</f>
        <v>#N/A</v>
      </c>
      <c r="H208" s="50"/>
      <c r="I208" s="51"/>
      <c r="J208" s="51"/>
      <c r="K208" s="43">
        <v>30.300000000000004</v>
      </c>
      <c r="L208" s="86"/>
    </row>
    <row r="209" spans="1:12" s="79" customFormat="1" x14ac:dyDescent="0.25">
      <c r="A209" s="44">
        <f t="shared" si="110"/>
        <v>30.4</v>
      </c>
      <c r="B209" s="68" t="str">
        <f t="shared" si="114"/>
        <v>Poste 022</v>
      </c>
      <c r="C209" s="25"/>
      <c r="D209" s="25"/>
      <c r="E209" s="25"/>
      <c r="F209" s="25"/>
      <c r="G209" s="28" t="e">
        <f t="shared" ref="G209" si="119">SUM(G207:G208)</f>
        <v>#N/A</v>
      </c>
      <c r="H209" s="50"/>
      <c r="I209" s="51"/>
      <c r="J209" s="51"/>
      <c r="K209" s="43">
        <v>30.400000000000006</v>
      </c>
      <c r="L209" s="86"/>
    </row>
    <row r="210" spans="1:12" s="79" customFormat="1" x14ac:dyDescent="0.25">
      <c r="A210" s="44">
        <f t="shared" si="110"/>
        <v>30.5</v>
      </c>
      <c r="B210" s="68" t="str">
        <f t="shared" si="114"/>
        <v>Poste 022</v>
      </c>
      <c r="C210" s="25"/>
      <c r="D210" s="25"/>
      <c r="E210" s="25"/>
      <c r="F210" s="25"/>
      <c r="G210" s="25"/>
      <c r="H210" s="50"/>
      <c r="I210" s="51"/>
      <c r="J210" s="51"/>
      <c r="K210" s="43">
        <v>30.500000000000007</v>
      </c>
      <c r="L210" s="86"/>
    </row>
    <row r="211" spans="1:12" s="79" customFormat="1" x14ac:dyDescent="0.25">
      <c r="A211" s="44">
        <f t="shared" si="110"/>
        <v>30.6</v>
      </c>
      <c r="B211" s="68" t="str">
        <f t="shared" si="114"/>
        <v>Poste 022</v>
      </c>
      <c r="C211" s="25"/>
      <c r="D211" s="25"/>
      <c r="E211" s="25"/>
      <c r="F211" s="25"/>
      <c r="G211" s="25"/>
      <c r="H211" s="50"/>
      <c r="I211" s="51"/>
      <c r="J211" s="51"/>
      <c r="K211" s="43">
        <v>30.600000000000009</v>
      </c>
      <c r="L211" s="86"/>
    </row>
    <row r="212" spans="1:12" s="79" customFormat="1" ht="23.25" x14ac:dyDescent="0.25">
      <c r="A212" s="44">
        <f t="shared" si="110"/>
        <v>31</v>
      </c>
      <c r="B212" s="68" t="str">
        <f t="shared" ref="B212" si="120">C212</f>
        <v>Poste 023</v>
      </c>
      <c r="C212" s="35" t="str">
        <f>VLOOKUP(A212,Source!A:B,2,FALSE)</f>
        <v>Poste 023</v>
      </c>
      <c r="D212" s="31"/>
      <c r="E212" s="31"/>
      <c r="F212" s="31"/>
      <c r="G212" s="31"/>
      <c r="H212" s="45" t="e">
        <f t="shared" ref="H212" si="121">SUM(G214:G215)</f>
        <v>#N/A</v>
      </c>
      <c r="I212" s="51"/>
      <c r="J212" s="51"/>
      <c r="K212" s="43">
        <v>31</v>
      </c>
      <c r="L212" s="86"/>
    </row>
    <row r="213" spans="1:12" s="79" customFormat="1" x14ac:dyDescent="0.25">
      <c r="A213" s="44">
        <f t="shared" si="110"/>
        <v>31.1</v>
      </c>
      <c r="B213" s="68" t="str">
        <f t="shared" ref="B213" si="122">B212</f>
        <v>Poste 023</v>
      </c>
      <c r="C213" s="19" t="s">
        <v>0</v>
      </c>
      <c r="D213" s="19"/>
      <c r="E213" s="19"/>
      <c r="F213" s="20" t="s">
        <v>1</v>
      </c>
      <c r="G213" s="21" t="s">
        <v>2</v>
      </c>
      <c r="H213" s="47"/>
      <c r="I213" s="51"/>
      <c r="J213" s="51"/>
      <c r="K213" s="43">
        <v>31.1</v>
      </c>
      <c r="L213" s="86"/>
    </row>
    <row r="214" spans="1:12" s="79" customFormat="1" x14ac:dyDescent="0.25">
      <c r="A214" s="44">
        <f t="shared" si="110"/>
        <v>31.2</v>
      </c>
      <c r="B214" s="68" t="str">
        <f t="shared" si="114"/>
        <v>Poste 023</v>
      </c>
      <c r="C214" s="22" t="s">
        <v>133</v>
      </c>
      <c r="D214" s="23"/>
      <c r="E214" s="23"/>
      <c r="F214" s="18"/>
      <c r="G214" s="24" t="e">
        <f>VLOOKUP(F214,Encadrement,2,FALSE)</f>
        <v>#N/A</v>
      </c>
      <c r="H214" s="45"/>
      <c r="I214" s="51"/>
      <c r="J214" s="51"/>
      <c r="K214" s="43">
        <v>31.200000000000003</v>
      </c>
      <c r="L214" s="86"/>
    </row>
    <row r="215" spans="1:12" s="79" customFormat="1" x14ac:dyDescent="0.25">
      <c r="A215" s="44">
        <f t="shared" si="110"/>
        <v>31.3</v>
      </c>
      <c r="B215" s="68" t="str">
        <f t="shared" si="114"/>
        <v>Poste 023</v>
      </c>
      <c r="C215" s="22" t="s">
        <v>134</v>
      </c>
      <c r="D215" s="23"/>
      <c r="E215" s="23"/>
      <c r="F215" s="18"/>
      <c r="G215" s="24" t="e">
        <f>VLOOKUP(F215,Subordination,2,FALSE)</f>
        <v>#N/A</v>
      </c>
      <c r="H215" s="45"/>
      <c r="I215" s="51"/>
      <c r="J215" s="51"/>
      <c r="K215" s="43">
        <v>31.300000000000004</v>
      </c>
      <c r="L215" s="86"/>
    </row>
    <row r="216" spans="1:12" s="79" customFormat="1" x14ac:dyDescent="0.25">
      <c r="A216" s="44">
        <f t="shared" si="110"/>
        <v>31.4</v>
      </c>
      <c r="B216" s="68" t="str">
        <f t="shared" si="114"/>
        <v>Poste 023</v>
      </c>
      <c r="C216" s="25"/>
      <c r="D216" s="25"/>
      <c r="E216" s="25"/>
      <c r="F216" s="25"/>
      <c r="G216" s="28" t="e">
        <f t="shared" ref="G216" si="123">SUM(G214:G215)</f>
        <v>#N/A</v>
      </c>
      <c r="H216" s="50"/>
      <c r="I216" s="51"/>
      <c r="J216" s="51"/>
      <c r="K216" s="43">
        <v>31.400000000000006</v>
      </c>
      <c r="L216" s="86"/>
    </row>
    <row r="217" spans="1:12" s="79" customFormat="1" x14ac:dyDescent="0.25">
      <c r="A217" s="44">
        <f t="shared" si="110"/>
        <v>31.5</v>
      </c>
      <c r="B217" s="68" t="str">
        <f t="shared" si="114"/>
        <v>Poste 023</v>
      </c>
      <c r="C217" s="25"/>
      <c r="D217" s="25"/>
      <c r="E217" s="25"/>
      <c r="F217" s="25"/>
      <c r="G217" s="25"/>
      <c r="H217" s="50"/>
      <c r="I217" s="51"/>
      <c r="J217" s="51"/>
      <c r="K217" s="43">
        <v>31.500000000000007</v>
      </c>
      <c r="L217" s="86"/>
    </row>
    <row r="218" spans="1:12" s="79" customFormat="1" x14ac:dyDescent="0.25">
      <c r="A218" s="44">
        <f t="shared" si="110"/>
        <v>31.6</v>
      </c>
      <c r="B218" s="68" t="str">
        <f t="shared" si="114"/>
        <v>Poste 023</v>
      </c>
      <c r="C218" s="25"/>
      <c r="D218" s="25"/>
      <c r="E218" s="25"/>
      <c r="F218" s="25"/>
      <c r="G218" s="25"/>
      <c r="H218" s="50"/>
      <c r="I218" s="51"/>
      <c r="J218" s="51"/>
      <c r="K218" s="43">
        <v>31.600000000000009</v>
      </c>
      <c r="L218" s="86"/>
    </row>
    <row r="219" spans="1:12" s="79" customFormat="1" ht="23.25" x14ac:dyDescent="0.25">
      <c r="A219" s="44">
        <f t="shared" si="110"/>
        <v>32</v>
      </c>
      <c r="B219" s="68" t="str">
        <f t="shared" ref="B219" si="124">C219</f>
        <v>Poste 024</v>
      </c>
      <c r="C219" s="35" t="str">
        <f>VLOOKUP(A219,Source!A:B,2,FALSE)</f>
        <v>Poste 024</v>
      </c>
      <c r="D219" s="31"/>
      <c r="E219" s="31"/>
      <c r="F219" s="31"/>
      <c r="G219" s="31"/>
      <c r="H219" s="50" t="e">
        <f t="shared" ref="H219" si="125">SUM(G221:G222)</f>
        <v>#N/A</v>
      </c>
      <c r="I219" s="51"/>
      <c r="J219" s="51"/>
      <c r="K219" s="43">
        <v>32</v>
      </c>
      <c r="L219" s="86"/>
    </row>
    <row r="220" spans="1:12" s="79" customFormat="1" x14ac:dyDescent="0.25">
      <c r="A220" s="44">
        <f t="shared" si="110"/>
        <v>32.1</v>
      </c>
      <c r="B220" s="68" t="str">
        <f t="shared" ref="B220" si="126">B219</f>
        <v>Poste 024</v>
      </c>
      <c r="C220" s="19" t="s">
        <v>0</v>
      </c>
      <c r="D220" s="19"/>
      <c r="E220" s="19"/>
      <c r="F220" s="20" t="s">
        <v>1</v>
      </c>
      <c r="G220" s="21" t="s">
        <v>2</v>
      </c>
      <c r="H220" s="50"/>
      <c r="I220" s="51"/>
      <c r="J220" s="51"/>
      <c r="K220" s="43">
        <v>32.1</v>
      </c>
      <c r="L220" s="86"/>
    </row>
    <row r="221" spans="1:12" s="79" customFormat="1" x14ac:dyDescent="0.25">
      <c r="A221" s="44">
        <f t="shared" si="110"/>
        <v>32.200000000000003</v>
      </c>
      <c r="B221" s="68" t="str">
        <f t="shared" si="114"/>
        <v>Poste 024</v>
      </c>
      <c r="C221" s="22" t="s">
        <v>133</v>
      </c>
      <c r="D221" s="23"/>
      <c r="E221" s="23"/>
      <c r="F221" s="18"/>
      <c r="G221" s="24" t="e">
        <f>VLOOKUP(F221,Encadrement,2,FALSE)</f>
        <v>#N/A</v>
      </c>
      <c r="H221" s="50"/>
      <c r="I221" s="51"/>
      <c r="J221" s="51"/>
      <c r="K221" s="43">
        <v>32.200000000000003</v>
      </c>
      <c r="L221" s="86"/>
    </row>
    <row r="222" spans="1:12" s="79" customFormat="1" x14ac:dyDescent="0.25">
      <c r="A222" s="44">
        <f t="shared" si="110"/>
        <v>32.299999999999997</v>
      </c>
      <c r="B222" s="68" t="str">
        <f t="shared" si="114"/>
        <v>Poste 024</v>
      </c>
      <c r="C222" s="22" t="s">
        <v>134</v>
      </c>
      <c r="D222" s="23"/>
      <c r="E222" s="23"/>
      <c r="F222" s="18"/>
      <c r="G222" s="24" t="e">
        <f>VLOOKUP(F222,Subordination,2,FALSE)</f>
        <v>#N/A</v>
      </c>
      <c r="H222" s="50"/>
      <c r="I222" s="51"/>
      <c r="J222" s="51"/>
      <c r="K222" s="43">
        <v>32.300000000000004</v>
      </c>
      <c r="L222" s="86"/>
    </row>
    <row r="223" spans="1:12" s="79" customFormat="1" x14ac:dyDescent="0.25">
      <c r="A223" s="44">
        <f t="shared" si="110"/>
        <v>32.4</v>
      </c>
      <c r="B223" s="68" t="str">
        <f t="shared" si="114"/>
        <v>Poste 024</v>
      </c>
      <c r="C223" s="25"/>
      <c r="D223" s="25"/>
      <c r="E223" s="25"/>
      <c r="F223" s="25"/>
      <c r="G223" s="28" t="e">
        <f t="shared" ref="G223" si="127">SUM(G221:G222)</f>
        <v>#N/A</v>
      </c>
      <c r="H223" s="50"/>
      <c r="I223" s="51"/>
      <c r="J223" s="51"/>
      <c r="K223" s="43">
        <v>32.400000000000006</v>
      </c>
      <c r="L223" s="86"/>
    </row>
    <row r="224" spans="1:12" s="79" customFormat="1" x14ac:dyDescent="0.25">
      <c r="A224" s="44">
        <f t="shared" si="110"/>
        <v>32.5</v>
      </c>
      <c r="B224" s="68" t="str">
        <f t="shared" si="114"/>
        <v>Poste 024</v>
      </c>
      <c r="C224" s="25"/>
      <c r="D224" s="25"/>
      <c r="E224" s="25"/>
      <c r="F224" s="25"/>
      <c r="G224" s="25"/>
      <c r="H224" s="50"/>
      <c r="I224" s="51"/>
      <c r="J224" s="51"/>
      <c r="K224" s="43">
        <v>32.500000000000007</v>
      </c>
      <c r="L224" s="86"/>
    </row>
    <row r="225" spans="1:12" s="79" customFormat="1" x14ac:dyDescent="0.25">
      <c r="A225" s="44">
        <f t="shared" si="110"/>
        <v>32.6</v>
      </c>
      <c r="B225" s="68" t="str">
        <f t="shared" si="114"/>
        <v>Poste 024</v>
      </c>
      <c r="C225" s="25"/>
      <c r="D225" s="25"/>
      <c r="E225" s="25"/>
      <c r="F225" s="25"/>
      <c r="G225" s="25"/>
      <c r="H225" s="50"/>
      <c r="I225" s="51"/>
      <c r="J225" s="51"/>
      <c r="K225" s="43">
        <v>32.600000000000009</v>
      </c>
      <c r="L225" s="86"/>
    </row>
    <row r="226" spans="1:12" s="79" customFormat="1" ht="23.25" x14ac:dyDescent="0.25">
      <c r="A226" s="44">
        <f t="shared" si="110"/>
        <v>33</v>
      </c>
      <c r="B226" s="68" t="e">
        <f t="shared" ref="B226" si="128">C226</f>
        <v>#N/A</v>
      </c>
      <c r="C226" s="35" t="e">
        <f>VLOOKUP(A226,Source!A:B,2,FALSE)</f>
        <v>#N/A</v>
      </c>
      <c r="D226" s="31"/>
      <c r="E226" s="31"/>
      <c r="F226" s="31"/>
      <c r="G226" s="31"/>
      <c r="H226" s="45" t="e">
        <f t="shared" ref="H226" si="129">SUM(G228:G229)</f>
        <v>#N/A</v>
      </c>
      <c r="I226" s="51"/>
      <c r="J226" s="51"/>
      <c r="K226" s="43">
        <v>33</v>
      </c>
      <c r="L226" s="86"/>
    </row>
    <row r="227" spans="1:12" s="79" customFormat="1" x14ac:dyDescent="0.25">
      <c r="A227" s="44">
        <f t="shared" si="110"/>
        <v>33.1</v>
      </c>
      <c r="B227" s="68" t="e">
        <f t="shared" ref="B227" si="130">B226</f>
        <v>#N/A</v>
      </c>
      <c r="C227" s="19" t="s">
        <v>0</v>
      </c>
      <c r="D227" s="19"/>
      <c r="E227" s="19"/>
      <c r="F227" s="20" t="s">
        <v>1</v>
      </c>
      <c r="G227" s="21" t="s">
        <v>2</v>
      </c>
      <c r="H227" s="47"/>
      <c r="I227" s="51"/>
      <c r="J227" s="51"/>
      <c r="K227" s="43">
        <v>33.1</v>
      </c>
      <c r="L227" s="86"/>
    </row>
    <row r="228" spans="1:12" s="79" customFormat="1" x14ac:dyDescent="0.25">
      <c r="A228" s="44">
        <f t="shared" si="110"/>
        <v>33.200000000000003</v>
      </c>
      <c r="B228" s="68" t="e">
        <f t="shared" si="114"/>
        <v>#N/A</v>
      </c>
      <c r="C228" s="22" t="s">
        <v>133</v>
      </c>
      <c r="D228" s="23"/>
      <c r="E228" s="23"/>
      <c r="F228" s="18"/>
      <c r="G228" s="24" t="e">
        <f>VLOOKUP(F228,Encadrement,2,FALSE)</f>
        <v>#N/A</v>
      </c>
      <c r="H228" s="45"/>
      <c r="I228" s="51"/>
      <c r="J228" s="51"/>
      <c r="K228" s="43">
        <v>33.200000000000003</v>
      </c>
      <c r="L228" s="86"/>
    </row>
    <row r="229" spans="1:12" s="79" customFormat="1" x14ac:dyDescent="0.25">
      <c r="A229" s="44">
        <f t="shared" si="110"/>
        <v>33.299999999999997</v>
      </c>
      <c r="B229" s="68" t="e">
        <f t="shared" si="114"/>
        <v>#N/A</v>
      </c>
      <c r="C229" s="22" t="s">
        <v>134</v>
      </c>
      <c r="D229" s="23"/>
      <c r="E229" s="23"/>
      <c r="F229" s="18"/>
      <c r="G229" s="24" t="e">
        <f>VLOOKUP(F229,Subordination,2,FALSE)</f>
        <v>#N/A</v>
      </c>
      <c r="H229" s="45"/>
      <c r="I229" s="51"/>
      <c r="J229" s="51"/>
      <c r="K229" s="43">
        <v>33.300000000000004</v>
      </c>
      <c r="L229" s="86"/>
    </row>
    <row r="230" spans="1:12" s="79" customFormat="1" x14ac:dyDescent="0.25">
      <c r="A230" s="44">
        <f t="shared" si="110"/>
        <v>33.4</v>
      </c>
      <c r="B230" s="68" t="e">
        <f t="shared" si="114"/>
        <v>#N/A</v>
      </c>
      <c r="C230" s="25"/>
      <c r="D230" s="25"/>
      <c r="E230" s="25"/>
      <c r="F230" s="25"/>
      <c r="G230" s="28" t="e">
        <f t="shared" ref="G230" si="131">SUM(G228:G229)</f>
        <v>#N/A</v>
      </c>
      <c r="H230" s="50"/>
      <c r="I230" s="51"/>
      <c r="J230" s="51"/>
      <c r="K230" s="43">
        <v>33.400000000000006</v>
      </c>
      <c r="L230" s="86"/>
    </row>
    <row r="231" spans="1:12" s="79" customFormat="1" x14ac:dyDescent="0.25">
      <c r="A231" s="44">
        <f t="shared" si="110"/>
        <v>33.5</v>
      </c>
      <c r="B231" s="68" t="e">
        <f t="shared" si="114"/>
        <v>#N/A</v>
      </c>
      <c r="C231" s="25"/>
      <c r="D231" s="25"/>
      <c r="E231" s="25"/>
      <c r="F231" s="25"/>
      <c r="G231" s="25"/>
      <c r="H231" s="50"/>
      <c r="I231" s="51"/>
      <c r="J231" s="51"/>
      <c r="K231" s="43">
        <v>33.500000000000007</v>
      </c>
      <c r="L231" s="86"/>
    </row>
    <row r="232" spans="1:12" s="79" customFormat="1" x14ac:dyDescent="0.25">
      <c r="A232" s="44">
        <f t="shared" si="110"/>
        <v>33.6</v>
      </c>
      <c r="B232" s="68" t="e">
        <f t="shared" si="114"/>
        <v>#N/A</v>
      </c>
      <c r="C232" s="25"/>
      <c r="D232" s="25"/>
      <c r="E232" s="25"/>
      <c r="F232" s="25"/>
      <c r="G232" s="25"/>
      <c r="H232" s="50"/>
      <c r="I232" s="51"/>
      <c r="J232" s="51"/>
      <c r="K232" s="43">
        <v>33.600000000000009</v>
      </c>
      <c r="L232" s="86"/>
    </row>
    <row r="233" spans="1:12" s="79" customFormat="1" ht="23.25" x14ac:dyDescent="0.25">
      <c r="A233" s="44">
        <f t="shared" si="110"/>
        <v>34</v>
      </c>
      <c r="B233" s="68" t="e">
        <f t="shared" ref="B233" si="132">C233</f>
        <v>#N/A</v>
      </c>
      <c r="C233" s="35" t="e">
        <f>VLOOKUP(A233,Source!A:B,2,FALSE)</f>
        <v>#N/A</v>
      </c>
      <c r="D233" s="31"/>
      <c r="E233" s="31"/>
      <c r="F233" s="31"/>
      <c r="G233" s="31"/>
      <c r="H233" s="50" t="e">
        <f t="shared" ref="H233" si="133">SUM(G235:G236)</f>
        <v>#N/A</v>
      </c>
      <c r="I233" s="51"/>
      <c r="J233" s="51"/>
      <c r="K233" s="43">
        <v>34</v>
      </c>
      <c r="L233" s="86"/>
    </row>
    <row r="234" spans="1:12" s="79" customFormat="1" x14ac:dyDescent="0.25">
      <c r="A234" s="44">
        <f t="shared" si="110"/>
        <v>34.1</v>
      </c>
      <c r="B234" s="68" t="e">
        <f t="shared" ref="B234" si="134">B233</f>
        <v>#N/A</v>
      </c>
      <c r="C234" s="19" t="s">
        <v>0</v>
      </c>
      <c r="D234" s="19"/>
      <c r="E234" s="19"/>
      <c r="F234" s="20" t="s">
        <v>1</v>
      </c>
      <c r="G234" s="21" t="s">
        <v>2</v>
      </c>
      <c r="H234" s="50"/>
      <c r="I234" s="51"/>
      <c r="J234" s="51"/>
      <c r="K234" s="43">
        <v>34.1</v>
      </c>
      <c r="L234" s="86"/>
    </row>
    <row r="235" spans="1:12" s="79" customFormat="1" x14ac:dyDescent="0.25">
      <c r="A235" s="44">
        <f t="shared" si="110"/>
        <v>34.200000000000003</v>
      </c>
      <c r="B235" s="68" t="e">
        <f t="shared" si="114"/>
        <v>#N/A</v>
      </c>
      <c r="C235" s="22" t="s">
        <v>133</v>
      </c>
      <c r="D235" s="23"/>
      <c r="E235" s="23"/>
      <c r="F235" s="18"/>
      <c r="G235" s="24" t="e">
        <f>VLOOKUP(F235,Encadrement,2,FALSE)</f>
        <v>#N/A</v>
      </c>
      <c r="H235" s="50"/>
      <c r="I235" s="51"/>
      <c r="J235" s="51"/>
      <c r="K235" s="43">
        <v>34.200000000000003</v>
      </c>
      <c r="L235" s="86"/>
    </row>
    <row r="236" spans="1:12" s="79" customFormat="1" x14ac:dyDescent="0.25">
      <c r="A236" s="44">
        <f t="shared" si="110"/>
        <v>34.299999999999997</v>
      </c>
      <c r="B236" s="68" t="e">
        <f t="shared" si="114"/>
        <v>#N/A</v>
      </c>
      <c r="C236" s="22" t="s">
        <v>134</v>
      </c>
      <c r="D236" s="23"/>
      <c r="E236" s="23"/>
      <c r="F236" s="18"/>
      <c r="G236" s="24" t="e">
        <f>VLOOKUP(F236,Subordination,2,FALSE)</f>
        <v>#N/A</v>
      </c>
      <c r="H236" s="50"/>
      <c r="I236" s="51"/>
      <c r="J236" s="51"/>
      <c r="K236" s="43">
        <v>34.300000000000004</v>
      </c>
      <c r="L236" s="86"/>
    </row>
    <row r="237" spans="1:12" s="79" customFormat="1" x14ac:dyDescent="0.25">
      <c r="A237" s="44">
        <f t="shared" si="110"/>
        <v>34.4</v>
      </c>
      <c r="B237" s="68" t="e">
        <f t="shared" si="114"/>
        <v>#N/A</v>
      </c>
      <c r="C237" s="25"/>
      <c r="D237" s="25"/>
      <c r="E237" s="25"/>
      <c r="F237" s="25"/>
      <c r="G237" s="28" t="e">
        <f t="shared" ref="G237" si="135">SUM(G235:G236)</f>
        <v>#N/A</v>
      </c>
      <c r="H237" s="50"/>
      <c r="I237" s="51"/>
      <c r="J237" s="51"/>
      <c r="K237" s="43">
        <v>34.400000000000006</v>
      </c>
      <c r="L237" s="86"/>
    </row>
    <row r="238" spans="1:12" s="79" customFormat="1" x14ac:dyDescent="0.25">
      <c r="A238" s="44">
        <f t="shared" si="110"/>
        <v>34.5</v>
      </c>
      <c r="B238" s="68" t="e">
        <f t="shared" si="114"/>
        <v>#N/A</v>
      </c>
      <c r="C238" s="25"/>
      <c r="D238" s="25"/>
      <c r="E238" s="25"/>
      <c r="F238" s="25"/>
      <c r="G238" s="25"/>
      <c r="H238" s="50"/>
      <c r="I238" s="51"/>
      <c r="J238" s="51"/>
      <c r="K238" s="43">
        <v>34.500000000000007</v>
      </c>
      <c r="L238" s="86"/>
    </row>
    <row r="239" spans="1:12" s="79" customFormat="1" x14ac:dyDescent="0.25">
      <c r="A239" s="44">
        <f t="shared" si="110"/>
        <v>34.6</v>
      </c>
      <c r="B239" s="68" t="e">
        <f t="shared" si="114"/>
        <v>#N/A</v>
      </c>
      <c r="C239" s="25"/>
      <c r="D239" s="25"/>
      <c r="E239" s="25"/>
      <c r="F239" s="25"/>
      <c r="G239" s="25"/>
      <c r="H239" s="50"/>
      <c r="I239" s="51"/>
      <c r="J239" s="51"/>
      <c r="K239" s="43">
        <v>34.600000000000009</v>
      </c>
      <c r="L239" s="86"/>
    </row>
    <row r="240" spans="1:12" s="79" customFormat="1" ht="23.25" x14ac:dyDescent="0.25">
      <c r="A240" s="44">
        <f t="shared" si="110"/>
        <v>35</v>
      </c>
      <c r="B240" s="68" t="str">
        <f t="shared" ref="B240" si="136">C240</f>
        <v>Poste 025</v>
      </c>
      <c r="C240" s="35" t="str">
        <f>VLOOKUP(A240,Source!A:B,2,FALSE)</f>
        <v>Poste 025</v>
      </c>
      <c r="D240" s="31"/>
      <c r="E240" s="31"/>
      <c r="F240" s="31"/>
      <c r="G240" s="31"/>
      <c r="H240" s="45" t="e">
        <f t="shared" ref="H240" si="137">SUM(G242:G243)</f>
        <v>#N/A</v>
      </c>
      <c r="I240" s="51"/>
      <c r="J240" s="51"/>
      <c r="K240" s="43">
        <v>35</v>
      </c>
      <c r="L240" s="86"/>
    </row>
    <row r="241" spans="1:12" s="79" customFormat="1" x14ac:dyDescent="0.25">
      <c r="A241" s="44">
        <f t="shared" si="110"/>
        <v>35.1</v>
      </c>
      <c r="B241" s="68" t="str">
        <f t="shared" ref="B241" si="138">B240</f>
        <v>Poste 025</v>
      </c>
      <c r="C241" s="19" t="s">
        <v>0</v>
      </c>
      <c r="D241" s="19"/>
      <c r="E241" s="19"/>
      <c r="F241" s="20" t="s">
        <v>1</v>
      </c>
      <c r="G241" s="21" t="s">
        <v>2</v>
      </c>
      <c r="H241" s="47"/>
      <c r="I241" s="51"/>
      <c r="J241" s="51"/>
      <c r="K241" s="43">
        <v>35.1</v>
      </c>
      <c r="L241" s="86"/>
    </row>
    <row r="242" spans="1:12" s="79" customFormat="1" x14ac:dyDescent="0.25">
      <c r="A242" s="44">
        <f t="shared" si="110"/>
        <v>35.200000000000003</v>
      </c>
      <c r="B242" s="68" t="str">
        <f t="shared" si="114"/>
        <v>Poste 025</v>
      </c>
      <c r="C242" s="22" t="s">
        <v>133</v>
      </c>
      <c r="D242" s="23"/>
      <c r="E242" s="23"/>
      <c r="F242" s="18"/>
      <c r="G242" s="24" t="e">
        <f>VLOOKUP(F242,Encadrement,2,FALSE)</f>
        <v>#N/A</v>
      </c>
      <c r="H242" s="45"/>
      <c r="I242" s="51"/>
      <c r="J242" s="51"/>
      <c r="K242" s="43">
        <v>35.200000000000003</v>
      </c>
      <c r="L242" s="86"/>
    </row>
    <row r="243" spans="1:12" s="79" customFormat="1" x14ac:dyDescent="0.25">
      <c r="A243" s="44">
        <f t="shared" si="110"/>
        <v>35.299999999999997</v>
      </c>
      <c r="B243" s="68" t="str">
        <f t="shared" si="114"/>
        <v>Poste 025</v>
      </c>
      <c r="C243" s="22" t="s">
        <v>134</v>
      </c>
      <c r="D243" s="23"/>
      <c r="E243" s="23"/>
      <c r="F243" s="18"/>
      <c r="G243" s="24" t="e">
        <f>VLOOKUP(F243,Subordination,2,FALSE)</f>
        <v>#N/A</v>
      </c>
      <c r="H243" s="45"/>
      <c r="I243" s="51"/>
      <c r="J243" s="51"/>
      <c r="K243" s="43">
        <v>35.300000000000004</v>
      </c>
      <c r="L243" s="86"/>
    </row>
    <row r="244" spans="1:12" s="79" customFormat="1" x14ac:dyDescent="0.25">
      <c r="A244" s="44">
        <f t="shared" si="110"/>
        <v>35.4</v>
      </c>
      <c r="B244" s="68" t="str">
        <f t="shared" si="114"/>
        <v>Poste 025</v>
      </c>
      <c r="C244" s="25"/>
      <c r="D244" s="25"/>
      <c r="E244" s="25"/>
      <c r="F244" s="25"/>
      <c r="G244" s="28" t="e">
        <f t="shared" ref="G244" si="139">SUM(G242:G243)</f>
        <v>#N/A</v>
      </c>
      <c r="H244" s="50"/>
      <c r="I244" s="51"/>
      <c r="J244" s="51"/>
      <c r="K244" s="43">
        <v>35.400000000000006</v>
      </c>
      <c r="L244" s="86"/>
    </row>
    <row r="245" spans="1:12" s="79" customFormat="1" x14ac:dyDescent="0.25">
      <c r="A245" s="44">
        <f t="shared" si="110"/>
        <v>35.5</v>
      </c>
      <c r="B245" s="68" t="str">
        <f t="shared" si="114"/>
        <v>Poste 025</v>
      </c>
      <c r="C245" s="25"/>
      <c r="D245" s="25"/>
      <c r="E245" s="25"/>
      <c r="F245" s="25"/>
      <c r="G245" s="25"/>
      <c r="H245" s="50"/>
      <c r="I245" s="51"/>
      <c r="J245" s="51"/>
      <c r="K245" s="43">
        <v>35.500000000000007</v>
      </c>
      <c r="L245" s="86"/>
    </row>
    <row r="246" spans="1:12" s="79" customFormat="1" x14ac:dyDescent="0.25">
      <c r="A246" s="44">
        <f t="shared" si="110"/>
        <v>35.6</v>
      </c>
      <c r="B246" s="68" t="str">
        <f t="shared" si="114"/>
        <v>Poste 025</v>
      </c>
      <c r="C246" s="25"/>
      <c r="D246" s="25"/>
      <c r="E246" s="25"/>
      <c r="F246" s="25"/>
      <c r="G246" s="25"/>
      <c r="H246" s="50"/>
      <c r="I246" s="51"/>
      <c r="J246" s="51"/>
      <c r="K246" s="43">
        <v>35.600000000000009</v>
      </c>
      <c r="L246" s="86"/>
    </row>
    <row r="247" spans="1:12" s="79" customFormat="1" ht="23.25" x14ac:dyDescent="0.25">
      <c r="A247" s="44">
        <f t="shared" si="110"/>
        <v>36</v>
      </c>
      <c r="B247" s="68" t="str">
        <f t="shared" ref="B247" si="140">C247</f>
        <v>Poste 026</v>
      </c>
      <c r="C247" s="35" t="str">
        <f>VLOOKUP(A247,Source!A:B,2,FALSE)</f>
        <v>Poste 026</v>
      </c>
      <c r="D247" s="31"/>
      <c r="E247" s="31"/>
      <c r="F247" s="31"/>
      <c r="G247" s="31"/>
      <c r="H247" s="50" t="e">
        <f t="shared" ref="H247" si="141">SUM(G249:G250)</f>
        <v>#N/A</v>
      </c>
      <c r="I247" s="51"/>
      <c r="J247" s="51"/>
      <c r="K247" s="43">
        <v>36</v>
      </c>
      <c r="L247" s="86"/>
    </row>
    <row r="248" spans="1:12" s="79" customFormat="1" x14ac:dyDescent="0.25">
      <c r="A248" s="44">
        <f t="shared" si="110"/>
        <v>36.1</v>
      </c>
      <c r="B248" s="68" t="str">
        <f t="shared" ref="B248" si="142">B247</f>
        <v>Poste 026</v>
      </c>
      <c r="C248" s="19" t="s">
        <v>0</v>
      </c>
      <c r="D248" s="19"/>
      <c r="E248" s="19"/>
      <c r="F248" s="20" t="s">
        <v>1</v>
      </c>
      <c r="G248" s="21" t="s">
        <v>2</v>
      </c>
      <c r="H248" s="50"/>
      <c r="I248" s="51"/>
      <c r="J248" s="51"/>
      <c r="K248" s="43">
        <v>36.1</v>
      </c>
      <c r="L248" s="86"/>
    </row>
    <row r="249" spans="1:12" s="79" customFormat="1" x14ac:dyDescent="0.25">
      <c r="A249" s="44">
        <f t="shared" si="110"/>
        <v>36.200000000000003</v>
      </c>
      <c r="B249" s="68" t="str">
        <f t="shared" si="114"/>
        <v>Poste 026</v>
      </c>
      <c r="C249" s="22" t="s">
        <v>133</v>
      </c>
      <c r="D249" s="23"/>
      <c r="E249" s="23"/>
      <c r="F249" s="18"/>
      <c r="G249" s="24" t="e">
        <f>VLOOKUP(F249,Encadrement,2,FALSE)</f>
        <v>#N/A</v>
      </c>
      <c r="H249" s="50"/>
      <c r="I249" s="51"/>
      <c r="J249" s="51"/>
      <c r="K249" s="43">
        <v>36.200000000000003</v>
      </c>
      <c r="L249" s="86"/>
    </row>
    <row r="250" spans="1:12" s="79" customFormat="1" x14ac:dyDescent="0.25">
      <c r="A250" s="44">
        <f t="shared" si="110"/>
        <v>36.299999999999997</v>
      </c>
      <c r="B250" s="68" t="str">
        <f t="shared" si="114"/>
        <v>Poste 026</v>
      </c>
      <c r="C250" s="22" t="s">
        <v>134</v>
      </c>
      <c r="D250" s="23"/>
      <c r="E250" s="23"/>
      <c r="F250" s="18"/>
      <c r="G250" s="24" t="e">
        <f>VLOOKUP(F250,Subordination,2,FALSE)</f>
        <v>#N/A</v>
      </c>
      <c r="H250" s="50"/>
      <c r="I250" s="51"/>
      <c r="J250" s="51"/>
      <c r="K250" s="43">
        <v>36.300000000000004</v>
      </c>
      <c r="L250" s="86"/>
    </row>
    <row r="251" spans="1:12" s="79" customFormat="1" x14ac:dyDescent="0.25">
      <c r="A251" s="44">
        <f t="shared" si="110"/>
        <v>36.4</v>
      </c>
      <c r="B251" s="68" t="str">
        <f t="shared" si="114"/>
        <v>Poste 026</v>
      </c>
      <c r="C251" s="25"/>
      <c r="D251" s="25"/>
      <c r="E251" s="25"/>
      <c r="F251" s="25"/>
      <c r="G251" s="28" t="e">
        <f t="shared" ref="G251" si="143">SUM(G249:G250)</f>
        <v>#N/A</v>
      </c>
      <c r="H251" s="50"/>
      <c r="I251" s="51"/>
      <c r="J251" s="51"/>
      <c r="K251" s="43">
        <v>36.400000000000006</v>
      </c>
      <c r="L251" s="86"/>
    </row>
    <row r="252" spans="1:12" s="79" customFormat="1" x14ac:dyDescent="0.25">
      <c r="A252" s="44">
        <f t="shared" si="110"/>
        <v>36.5</v>
      </c>
      <c r="B252" s="68" t="str">
        <f t="shared" si="114"/>
        <v>Poste 026</v>
      </c>
      <c r="C252" s="25"/>
      <c r="D252" s="25"/>
      <c r="E252" s="25"/>
      <c r="F252" s="25"/>
      <c r="G252" s="25"/>
      <c r="H252" s="50"/>
      <c r="I252" s="51"/>
      <c r="J252" s="51"/>
      <c r="K252" s="43">
        <v>36.500000000000007</v>
      </c>
      <c r="L252" s="86"/>
    </row>
    <row r="253" spans="1:12" s="79" customFormat="1" x14ac:dyDescent="0.25">
      <c r="A253" s="44">
        <f t="shared" si="110"/>
        <v>36.6</v>
      </c>
      <c r="B253" s="68" t="str">
        <f t="shared" si="114"/>
        <v>Poste 026</v>
      </c>
      <c r="C253" s="25"/>
      <c r="D253" s="25"/>
      <c r="E253" s="25"/>
      <c r="F253" s="25"/>
      <c r="G253" s="25"/>
      <c r="H253" s="50"/>
      <c r="I253" s="51"/>
      <c r="J253" s="51"/>
      <c r="K253" s="43">
        <v>36.600000000000009</v>
      </c>
      <c r="L253" s="86"/>
    </row>
    <row r="254" spans="1:12" s="79" customFormat="1" ht="23.25" x14ac:dyDescent="0.25">
      <c r="A254" s="44">
        <f t="shared" si="110"/>
        <v>37</v>
      </c>
      <c r="B254" s="68" t="str">
        <f t="shared" ref="B254" si="144">C254</f>
        <v>Poste 027</v>
      </c>
      <c r="C254" s="35" t="str">
        <f>VLOOKUP(A254,Source!A:B,2,FALSE)</f>
        <v>Poste 027</v>
      </c>
      <c r="D254" s="31"/>
      <c r="E254" s="31"/>
      <c r="F254" s="31"/>
      <c r="G254" s="31"/>
      <c r="H254" s="45" t="e">
        <f t="shared" ref="H254" si="145">SUM(G256:G257)</f>
        <v>#N/A</v>
      </c>
      <c r="I254" s="51"/>
      <c r="J254" s="51"/>
      <c r="K254" s="43">
        <v>37</v>
      </c>
      <c r="L254" s="86"/>
    </row>
    <row r="255" spans="1:12" s="79" customFormat="1" x14ac:dyDescent="0.25">
      <c r="A255" s="44">
        <f t="shared" si="110"/>
        <v>37.1</v>
      </c>
      <c r="B255" s="68" t="str">
        <f t="shared" ref="B255" si="146">B254</f>
        <v>Poste 027</v>
      </c>
      <c r="C255" s="19" t="s">
        <v>0</v>
      </c>
      <c r="D255" s="19"/>
      <c r="E255" s="19"/>
      <c r="F255" s="20" t="s">
        <v>1</v>
      </c>
      <c r="G255" s="21" t="s">
        <v>2</v>
      </c>
      <c r="H255" s="47"/>
      <c r="I255" s="51"/>
      <c r="J255" s="51"/>
      <c r="K255" s="43">
        <v>37.1</v>
      </c>
      <c r="L255" s="86"/>
    </row>
    <row r="256" spans="1:12" s="79" customFormat="1" x14ac:dyDescent="0.25">
      <c r="A256" s="44">
        <f t="shared" si="110"/>
        <v>37.200000000000003</v>
      </c>
      <c r="B256" s="68" t="str">
        <f t="shared" si="114"/>
        <v>Poste 027</v>
      </c>
      <c r="C256" s="22" t="s">
        <v>133</v>
      </c>
      <c r="D256" s="23"/>
      <c r="E256" s="23"/>
      <c r="F256" s="18"/>
      <c r="G256" s="24" t="e">
        <f>VLOOKUP(F256,Encadrement,2,FALSE)</f>
        <v>#N/A</v>
      </c>
      <c r="H256" s="45"/>
      <c r="I256" s="51"/>
      <c r="J256" s="51"/>
      <c r="K256" s="43">
        <v>37.200000000000003</v>
      </c>
      <c r="L256" s="86"/>
    </row>
    <row r="257" spans="1:12" s="79" customFormat="1" x14ac:dyDescent="0.25">
      <c r="A257" s="44">
        <f t="shared" si="110"/>
        <v>37.299999999999997</v>
      </c>
      <c r="B257" s="68" t="str">
        <f t="shared" si="114"/>
        <v>Poste 027</v>
      </c>
      <c r="C257" s="22" t="s">
        <v>134</v>
      </c>
      <c r="D257" s="23"/>
      <c r="E257" s="23"/>
      <c r="F257" s="18"/>
      <c r="G257" s="24" t="e">
        <f>VLOOKUP(F257,Subordination,2,FALSE)</f>
        <v>#N/A</v>
      </c>
      <c r="H257" s="45"/>
      <c r="I257" s="51"/>
      <c r="J257" s="51"/>
      <c r="K257" s="43">
        <v>37.300000000000004</v>
      </c>
      <c r="L257" s="86"/>
    </row>
    <row r="258" spans="1:12" s="79" customFormat="1" x14ac:dyDescent="0.25">
      <c r="A258" s="44">
        <f t="shared" si="110"/>
        <v>37.4</v>
      </c>
      <c r="B258" s="68" t="str">
        <f t="shared" si="114"/>
        <v>Poste 027</v>
      </c>
      <c r="C258" s="25"/>
      <c r="D258" s="25"/>
      <c r="E258" s="25"/>
      <c r="F258" s="25"/>
      <c r="G258" s="28" t="e">
        <f t="shared" ref="G258" si="147">SUM(G256:G257)</f>
        <v>#N/A</v>
      </c>
      <c r="H258" s="50"/>
      <c r="I258" s="51"/>
      <c r="J258" s="51"/>
      <c r="K258" s="43">
        <v>37.400000000000006</v>
      </c>
      <c r="L258" s="86"/>
    </row>
    <row r="259" spans="1:12" s="79" customFormat="1" x14ac:dyDescent="0.25">
      <c r="A259" s="44">
        <f t="shared" ref="A259:A322" si="148">_xlfn.NUMBERVALUE(K259)</f>
        <v>37.5</v>
      </c>
      <c r="B259" s="68" t="str">
        <f t="shared" si="114"/>
        <v>Poste 027</v>
      </c>
      <c r="C259" s="25"/>
      <c r="D259" s="25"/>
      <c r="E259" s="25"/>
      <c r="F259" s="25"/>
      <c r="G259" s="25"/>
      <c r="H259" s="50"/>
      <c r="I259" s="51"/>
      <c r="J259" s="51"/>
      <c r="K259" s="43">
        <v>37.500000000000007</v>
      </c>
      <c r="L259" s="86"/>
    </row>
    <row r="260" spans="1:12" s="79" customFormat="1" x14ac:dyDescent="0.25">
      <c r="A260" s="44">
        <f t="shared" si="148"/>
        <v>37.6</v>
      </c>
      <c r="B260" s="68" t="str">
        <f t="shared" si="114"/>
        <v>Poste 027</v>
      </c>
      <c r="C260" s="25"/>
      <c r="D260" s="25"/>
      <c r="E260" s="25"/>
      <c r="F260" s="25"/>
      <c r="G260" s="25"/>
      <c r="H260" s="50"/>
      <c r="I260" s="51"/>
      <c r="J260" s="51"/>
      <c r="K260" s="43">
        <v>37.600000000000009</v>
      </c>
      <c r="L260" s="86"/>
    </row>
    <row r="261" spans="1:12" s="79" customFormat="1" ht="23.25" x14ac:dyDescent="0.25">
      <c r="A261" s="44">
        <f t="shared" si="148"/>
        <v>38</v>
      </c>
      <c r="B261" s="68" t="str">
        <f t="shared" ref="B261" si="149">C261</f>
        <v>Poste 028</v>
      </c>
      <c r="C261" s="35" t="str">
        <f>VLOOKUP(A261,Source!A:B,2,FALSE)</f>
        <v>Poste 028</v>
      </c>
      <c r="D261" s="31"/>
      <c r="E261" s="31"/>
      <c r="F261" s="31"/>
      <c r="G261" s="31"/>
      <c r="H261" s="50" t="e">
        <f t="shared" ref="H261" si="150">SUM(G263:G264)</f>
        <v>#N/A</v>
      </c>
      <c r="I261" s="51"/>
      <c r="J261" s="51"/>
      <c r="K261" s="43">
        <v>38</v>
      </c>
      <c r="L261" s="86"/>
    </row>
    <row r="262" spans="1:12" s="79" customFormat="1" x14ac:dyDescent="0.25">
      <c r="A262" s="44">
        <f t="shared" si="148"/>
        <v>38.1</v>
      </c>
      <c r="B262" s="68" t="str">
        <f t="shared" ref="B262:B323" si="151">B261</f>
        <v>Poste 028</v>
      </c>
      <c r="C262" s="19" t="s">
        <v>0</v>
      </c>
      <c r="D262" s="19"/>
      <c r="E262" s="19"/>
      <c r="F262" s="20" t="s">
        <v>1</v>
      </c>
      <c r="G262" s="21" t="s">
        <v>2</v>
      </c>
      <c r="H262" s="50"/>
      <c r="I262" s="51"/>
      <c r="J262" s="51"/>
      <c r="K262" s="43">
        <v>38.1</v>
      </c>
      <c r="L262" s="86"/>
    </row>
    <row r="263" spans="1:12" s="79" customFormat="1" x14ac:dyDescent="0.25">
      <c r="A263" s="44">
        <f t="shared" si="148"/>
        <v>38.200000000000003</v>
      </c>
      <c r="B263" s="68" t="str">
        <f t="shared" si="151"/>
        <v>Poste 028</v>
      </c>
      <c r="C263" s="22" t="s">
        <v>133</v>
      </c>
      <c r="D263" s="23"/>
      <c r="E263" s="23"/>
      <c r="F263" s="18"/>
      <c r="G263" s="24" t="e">
        <f>VLOOKUP(F263,Encadrement,2,FALSE)</f>
        <v>#N/A</v>
      </c>
      <c r="H263" s="50"/>
      <c r="I263" s="51"/>
      <c r="J263" s="51"/>
      <c r="K263" s="43">
        <v>38.200000000000003</v>
      </c>
      <c r="L263" s="86"/>
    </row>
    <row r="264" spans="1:12" s="79" customFormat="1" x14ac:dyDescent="0.25">
      <c r="A264" s="44">
        <f t="shared" si="148"/>
        <v>38.299999999999997</v>
      </c>
      <c r="B264" s="68" t="str">
        <f t="shared" si="151"/>
        <v>Poste 028</v>
      </c>
      <c r="C264" s="22" t="s">
        <v>134</v>
      </c>
      <c r="D264" s="23"/>
      <c r="E264" s="23"/>
      <c r="F264" s="18"/>
      <c r="G264" s="24" t="e">
        <f>VLOOKUP(F264,Subordination,2,FALSE)</f>
        <v>#N/A</v>
      </c>
      <c r="H264" s="50"/>
      <c r="I264" s="51"/>
      <c r="J264" s="51"/>
      <c r="K264" s="43">
        <v>38.300000000000004</v>
      </c>
      <c r="L264" s="86"/>
    </row>
    <row r="265" spans="1:12" s="79" customFormat="1" x14ac:dyDescent="0.25">
      <c r="A265" s="44">
        <f t="shared" si="148"/>
        <v>38.4</v>
      </c>
      <c r="B265" s="68" t="str">
        <f t="shared" si="151"/>
        <v>Poste 028</v>
      </c>
      <c r="C265" s="25"/>
      <c r="D265" s="25"/>
      <c r="E265" s="25"/>
      <c r="F265" s="25"/>
      <c r="G265" s="28" t="e">
        <f t="shared" ref="G265" si="152">SUM(G263:G264)</f>
        <v>#N/A</v>
      </c>
      <c r="H265" s="50"/>
      <c r="I265" s="51"/>
      <c r="J265" s="51"/>
      <c r="K265" s="43">
        <v>38.400000000000006</v>
      </c>
      <c r="L265" s="86"/>
    </row>
    <row r="266" spans="1:12" s="79" customFormat="1" x14ac:dyDescent="0.25">
      <c r="A266" s="44">
        <f t="shared" si="148"/>
        <v>38.5</v>
      </c>
      <c r="B266" s="68" t="str">
        <f t="shared" si="151"/>
        <v>Poste 028</v>
      </c>
      <c r="C266" s="25"/>
      <c r="D266" s="25"/>
      <c r="E266" s="25"/>
      <c r="F266" s="25"/>
      <c r="G266" s="25"/>
      <c r="H266" s="50"/>
      <c r="I266" s="51"/>
      <c r="J266" s="51"/>
      <c r="K266" s="43">
        <v>38.500000000000007</v>
      </c>
      <c r="L266" s="86"/>
    </row>
    <row r="267" spans="1:12" s="79" customFormat="1" x14ac:dyDescent="0.25">
      <c r="A267" s="44">
        <f t="shared" si="148"/>
        <v>38.6</v>
      </c>
      <c r="B267" s="68" t="str">
        <f t="shared" si="151"/>
        <v>Poste 028</v>
      </c>
      <c r="C267" s="25"/>
      <c r="D267" s="25"/>
      <c r="E267" s="25"/>
      <c r="F267" s="25"/>
      <c r="G267" s="25"/>
      <c r="H267" s="50"/>
      <c r="I267" s="51"/>
      <c r="J267" s="51"/>
      <c r="K267" s="43">
        <v>38.600000000000009</v>
      </c>
      <c r="L267" s="86"/>
    </row>
    <row r="268" spans="1:12" s="79" customFormat="1" ht="23.25" x14ac:dyDescent="0.25">
      <c r="A268" s="44">
        <f t="shared" si="148"/>
        <v>39</v>
      </c>
      <c r="B268" s="68" t="str">
        <f t="shared" ref="B268" si="153">C268</f>
        <v>Poste 029</v>
      </c>
      <c r="C268" s="35" t="str">
        <f>VLOOKUP(A268,Source!A:B,2,FALSE)</f>
        <v>Poste 029</v>
      </c>
      <c r="D268" s="31"/>
      <c r="E268" s="31"/>
      <c r="F268" s="31"/>
      <c r="G268" s="31"/>
      <c r="H268" s="45" t="e">
        <f t="shared" ref="H268" si="154">SUM(G270:G271)</f>
        <v>#N/A</v>
      </c>
      <c r="I268" s="51"/>
      <c r="J268" s="51"/>
      <c r="K268" s="43">
        <v>39</v>
      </c>
      <c r="L268" s="86"/>
    </row>
    <row r="269" spans="1:12" s="79" customFormat="1" x14ac:dyDescent="0.25">
      <c r="A269" s="44">
        <f t="shared" si="148"/>
        <v>39.1</v>
      </c>
      <c r="B269" s="68" t="str">
        <f t="shared" ref="B269" si="155">B268</f>
        <v>Poste 029</v>
      </c>
      <c r="C269" s="19" t="s">
        <v>0</v>
      </c>
      <c r="D269" s="19"/>
      <c r="E269" s="19"/>
      <c r="F269" s="20" t="s">
        <v>1</v>
      </c>
      <c r="G269" s="21" t="s">
        <v>2</v>
      </c>
      <c r="H269" s="47"/>
      <c r="I269" s="51"/>
      <c r="J269" s="51"/>
      <c r="K269" s="43">
        <v>39.1</v>
      </c>
      <c r="L269" s="86"/>
    </row>
    <row r="270" spans="1:12" s="79" customFormat="1" x14ac:dyDescent="0.25">
      <c r="A270" s="44">
        <f t="shared" si="148"/>
        <v>39.200000000000003</v>
      </c>
      <c r="B270" s="68" t="str">
        <f t="shared" si="151"/>
        <v>Poste 029</v>
      </c>
      <c r="C270" s="22" t="s">
        <v>133</v>
      </c>
      <c r="D270" s="23"/>
      <c r="E270" s="23"/>
      <c r="F270" s="18"/>
      <c r="G270" s="24" t="e">
        <f>VLOOKUP(F270,Encadrement,2,FALSE)</f>
        <v>#N/A</v>
      </c>
      <c r="H270" s="45"/>
      <c r="I270" s="51"/>
      <c r="J270" s="51"/>
      <c r="K270" s="43">
        <v>39.200000000000003</v>
      </c>
      <c r="L270" s="86"/>
    </row>
    <row r="271" spans="1:12" s="79" customFormat="1" x14ac:dyDescent="0.25">
      <c r="A271" s="44">
        <f t="shared" si="148"/>
        <v>39.299999999999997</v>
      </c>
      <c r="B271" s="68" t="str">
        <f t="shared" si="151"/>
        <v>Poste 029</v>
      </c>
      <c r="C271" s="22" t="s">
        <v>134</v>
      </c>
      <c r="D271" s="23"/>
      <c r="E271" s="23"/>
      <c r="F271" s="18"/>
      <c r="G271" s="24" t="e">
        <f>VLOOKUP(F271,Subordination,2,FALSE)</f>
        <v>#N/A</v>
      </c>
      <c r="H271" s="45"/>
      <c r="I271" s="51"/>
      <c r="J271" s="51"/>
      <c r="K271" s="43">
        <v>39.300000000000004</v>
      </c>
      <c r="L271" s="86"/>
    </row>
    <row r="272" spans="1:12" s="79" customFormat="1" x14ac:dyDescent="0.25">
      <c r="A272" s="44">
        <f t="shared" si="148"/>
        <v>39.4</v>
      </c>
      <c r="B272" s="68" t="str">
        <f t="shared" si="151"/>
        <v>Poste 029</v>
      </c>
      <c r="C272" s="25"/>
      <c r="D272" s="25"/>
      <c r="E272" s="25"/>
      <c r="F272" s="25"/>
      <c r="G272" s="28" t="e">
        <f t="shared" ref="G272" si="156">SUM(G270:G271)</f>
        <v>#N/A</v>
      </c>
      <c r="H272" s="50"/>
      <c r="I272" s="51"/>
      <c r="J272" s="51"/>
      <c r="K272" s="43">
        <v>39.400000000000006</v>
      </c>
      <c r="L272" s="86"/>
    </row>
    <row r="273" spans="1:12" s="79" customFormat="1" x14ac:dyDescent="0.25">
      <c r="A273" s="44">
        <f t="shared" si="148"/>
        <v>39.5</v>
      </c>
      <c r="B273" s="68" t="str">
        <f t="shared" si="151"/>
        <v>Poste 029</v>
      </c>
      <c r="C273" s="25"/>
      <c r="D273" s="25"/>
      <c r="E273" s="25"/>
      <c r="F273" s="25"/>
      <c r="G273" s="25"/>
      <c r="H273" s="50"/>
      <c r="I273" s="51"/>
      <c r="J273" s="51"/>
      <c r="K273" s="43">
        <v>39.500000000000007</v>
      </c>
      <c r="L273" s="86"/>
    </row>
    <row r="274" spans="1:12" s="79" customFormat="1" x14ac:dyDescent="0.25">
      <c r="A274" s="44">
        <f t="shared" si="148"/>
        <v>39.6</v>
      </c>
      <c r="B274" s="68" t="str">
        <f t="shared" si="151"/>
        <v>Poste 029</v>
      </c>
      <c r="C274" s="25"/>
      <c r="D274" s="25"/>
      <c r="E274" s="25"/>
      <c r="F274" s="25"/>
      <c r="G274" s="25"/>
      <c r="H274" s="50"/>
      <c r="I274" s="51"/>
      <c r="J274" s="51"/>
      <c r="K274" s="43">
        <v>39.600000000000009</v>
      </c>
      <c r="L274" s="86"/>
    </row>
    <row r="275" spans="1:12" s="79" customFormat="1" ht="23.25" x14ac:dyDescent="0.25">
      <c r="A275" s="44">
        <f t="shared" si="148"/>
        <v>40</v>
      </c>
      <c r="B275" s="68" t="str">
        <f t="shared" ref="B275" si="157">C275</f>
        <v>Poste 030</v>
      </c>
      <c r="C275" s="35" t="str">
        <f>VLOOKUP(A275,Source!A:B,2,FALSE)</f>
        <v>Poste 030</v>
      </c>
      <c r="D275" s="31"/>
      <c r="E275" s="31"/>
      <c r="F275" s="31"/>
      <c r="G275" s="31"/>
      <c r="H275" s="50" t="e">
        <f t="shared" ref="H275" si="158">SUM(G277:G278)</f>
        <v>#N/A</v>
      </c>
      <c r="I275" s="51"/>
      <c r="J275" s="51"/>
      <c r="K275" s="43">
        <v>40</v>
      </c>
      <c r="L275" s="86"/>
    </row>
    <row r="276" spans="1:12" s="79" customFormat="1" x14ac:dyDescent="0.25">
      <c r="A276" s="44">
        <f t="shared" si="148"/>
        <v>40.1</v>
      </c>
      <c r="B276" s="68" t="str">
        <f t="shared" ref="B276" si="159">B275</f>
        <v>Poste 030</v>
      </c>
      <c r="C276" s="19" t="s">
        <v>0</v>
      </c>
      <c r="D276" s="19"/>
      <c r="E276" s="19"/>
      <c r="F276" s="20" t="s">
        <v>1</v>
      </c>
      <c r="G276" s="21" t="s">
        <v>2</v>
      </c>
      <c r="H276" s="50"/>
      <c r="I276" s="51"/>
      <c r="J276" s="51"/>
      <c r="K276" s="43">
        <v>40.1</v>
      </c>
      <c r="L276" s="86"/>
    </row>
    <row r="277" spans="1:12" s="79" customFormat="1" x14ac:dyDescent="0.25">
      <c r="A277" s="44">
        <f t="shared" si="148"/>
        <v>40.200000000000003</v>
      </c>
      <c r="B277" s="68" t="str">
        <f t="shared" si="151"/>
        <v>Poste 030</v>
      </c>
      <c r="C277" s="22" t="s">
        <v>133</v>
      </c>
      <c r="D277" s="23"/>
      <c r="E277" s="23"/>
      <c r="F277" s="18"/>
      <c r="G277" s="24" t="e">
        <f>VLOOKUP(F277,Encadrement,2,FALSE)</f>
        <v>#N/A</v>
      </c>
      <c r="H277" s="50"/>
      <c r="I277" s="51"/>
      <c r="J277" s="51"/>
      <c r="K277" s="43">
        <v>40.200000000000003</v>
      </c>
      <c r="L277" s="86"/>
    </row>
    <row r="278" spans="1:12" s="79" customFormat="1" x14ac:dyDescent="0.25">
      <c r="A278" s="44">
        <f t="shared" si="148"/>
        <v>40.299999999999997</v>
      </c>
      <c r="B278" s="68" t="str">
        <f t="shared" si="151"/>
        <v>Poste 030</v>
      </c>
      <c r="C278" s="22" t="s">
        <v>134</v>
      </c>
      <c r="D278" s="23"/>
      <c r="E278" s="23"/>
      <c r="F278" s="18"/>
      <c r="G278" s="24" t="e">
        <f>VLOOKUP(F278,Subordination,2,FALSE)</f>
        <v>#N/A</v>
      </c>
      <c r="H278" s="50"/>
      <c r="I278" s="51"/>
      <c r="J278" s="51"/>
      <c r="K278" s="43">
        <v>40.300000000000004</v>
      </c>
      <c r="L278" s="86"/>
    </row>
    <row r="279" spans="1:12" s="79" customFormat="1" x14ac:dyDescent="0.25">
      <c r="A279" s="44">
        <f t="shared" si="148"/>
        <v>40.4</v>
      </c>
      <c r="B279" s="68" t="str">
        <f t="shared" si="151"/>
        <v>Poste 030</v>
      </c>
      <c r="C279" s="25"/>
      <c r="D279" s="25"/>
      <c r="E279" s="25"/>
      <c r="F279" s="25"/>
      <c r="G279" s="28" t="e">
        <f t="shared" ref="G279" si="160">SUM(G277:G278)</f>
        <v>#N/A</v>
      </c>
      <c r="H279" s="50"/>
      <c r="I279" s="51"/>
      <c r="J279" s="51"/>
      <c r="K279" s="43">
        <v>40.400000000000006</v>
      </c>
      <c r="L279" s="86"/>
    </row>
    <row r="280" spans="1:12" s="79" customFormat="1" x14ac:dyDescent="0.25">
      <c r="A280" s="44">
        <f t="shared" si="148"/>
        <v>40.5</v>
      </c>
      <c r="B280" s="68" t="str">
        <f t="shared" si="151"/>
        <v>Poste 030</v>
      </c>
      <c r="C280" s="25"/>
      <c r="D280" s="25"/>
      <c r="E280" s="25"/>
      <c r="F280" s="25"/>
      <c r="G280" s="25"/>
      <c r="H280" s="50"/>
      <c r="I280" s="51"/>
      <c r="J280" s="51"/>
      <c r="K280" s="43">
        <v>40.500000000000007</v>
      </c>
      <c r="L280" s="86"/>
    </row>
    <row r="281" spans="1:12" s="79" customFormat="1" x14ac:dyDescent="0.25">
      <c r="A281" s="44">
        <f t="shared" si="148"/>
        <v>40.6</v>
      </c>
      <c r="B281" s="68" t="str">
        <f t="shared" si="151"/>
        <v>Poste 030</v>
      </c>
      <c r="C281" s="25"/>
      <c r="D281" s="25"/>
      <c r="E281" s="25"/>
      <c r="F281" s="25"/>
      <c r="G281" s="25"/>
      <c r="H281" s="50"/>
      <c r="I281" s="51"/>
      <c r="J281" s="51"/>
      <c r="K281" s="43">
        <v>40.600000000000009</v>
      </c>
      <c r="L281" s="86"/>
    </row>
    <row r="282" spans="1:12" s="79" customFormat="1" ht="23.25" x14ac:dyDescent="0.25">
      <c r="A282" s="44">
        <f t="shared" si="148"/>
        <v>41</v>
      </c>
      <c r="B282" s="68" t="str">
        <f t="shared" ref="B282" si="161">C282</f>
        <v>Poste 031</v>
      </c>
      <c r="C282" s="35" t="str">
        <f>VLOOKUP(A282,Source!A:B,2,FALSE)</f>
        <v>Poste 031</v>
      </c>
      <c r="D282" s="31"/>
      <c r="E282" s="31"/>
      <c r="F282" s="31"/>
      <c r="G282" s="31"/>
      <c r="H282" s="45" t="e">
        <f t="shared" ref="H282" si="162">SUM(G284:G285)</f>
        <v>#N/A</v>
      </c>
      <c r="I282" s="51"/>
      <c r="J282" s="51"/>
      <c r="K282" s="43">
        <v>41</v>
      </c>
      <c r="L282" s="86"/>
    </row>
    <row r="283" spans="1:12" s="79" customFormat="1" x14ac:dyDescent="0.25">
      <c r="A283" s="44">
        <f t="shared" si="148"/>
        <v>41.1</v>
      </c>
      <c r="B283" s="68" t="str">
        <f t="shared" ref="B283" si="163">B282</f>
        <v>Poste 031</v>
      </c>
      <c r="C283" s="19" t="s">
        <v>0</v>
      </c>
      <c r="D283" s="19"/>
      <c r="E283" s="19"/>
      <c r="F283" s="20" t="s">
        <v>1</v>
      </c>
      <c r="G283" s="21" t="s">
        <v>2</v>
      </c>
      <c r="H283" s="47"/>
      <c r="I283" s="51"/>
      <c r="J283" s="51"/>
      <c r="K283" s="43">
        <v>41.1</v>
      </c>
      <c r="L283" s="86"/>
    </row>
    <row r="284" spans="1:12" s="79" customFormat="1" x14ac:dyDescent="0.25">
      <c r="A284" s="44">
        <f t="shared" si="148"/>
        <v>41.2</v>
      </c>
      <c r="B284" s="68" t="str">
        <f t="shared" si="151"/>
        <v>Poste 031</v>
      </c>
      <c r="C284" s="22" t="s">
        <v>133</v>
      </c>
      <c r="D284" s="23"/>
      <c r="E284" s="23"/>
      <c r="F284" s="18"/>
      <c r="G284" s="24" t="e">
        <f>VLOOKUP(F284,Encadrement,2,FALSE)</f>
        <v>#N/A</v>
      </c>
      <c r="H284" s="45"/>
      <c r="I284" s="51"/>
      <c r="J284" s="51"/>
      <c r="K284" s="43">
        <v>41.2</v>
      </c>
      <c r="L284" s="86"/>
    </row>
    <row r="285" spans="1:12" s="79" customFormat="1" x14ac:dyDescent="0.25">
      <c r="A285" s="44">
        <f t="shared" si="148"/>
        <v>41.3</v>
      </c>
      <c r="B285" s="68" t="str">
        <f t="shared" si="151"/>
        <v>Poste 031</v>
      </c>
      <c r="C285" s="22" t="s">
        <v>134</v>
      </c>
      <c r="D285" s="23"/>
      <c r="E285" s="23"/>
      <c r="F285" s="18"/>
      <c r="G285" s="24" t="e">
        <f>VLOOKUP(F285,Subordination,2,FALSE)</f>
        <v>#N/A</v>
      </c>
      <c r="H285" s="45"/>
      <c r="I285" s="51"/>
      <c r="J285" s="51"/>
      <c r="K285" s="43">
        <v>41.300000000000004</v>
      </c>
      <c r="L285" s="86"/>
    </row>
    <row r="286" spans="1:12" s="79" customFormat="1" x14ac:dyDescent="0.25">
      <c r="A286" s="44">
        <f t="shared" si="148"/>
        <v>41.4</v>
      </c>
      <c r="B286" s="68" t="str">
        <f t="shared" si="151"/>
        <v>Poste 031</v>
      </c>
      <c r="C286" s="25"/>
      <c r="D286" s="25"/>
      <c r="E286" s="25"/>
      <c r="F286" s="25"/>
      <c r="G286" s="28" t="e">
        <f t="shared" ref="G286" si="164">SUM(G284:G285)</f>
        <v>#N/A</v>
      </c>
      <c r="H286" s="50"/>
      <c r="I286" s="51"/>
      <c r="J286" s="51"/>
      <c r="K286" s="43">
        <v>41.400000000000006</v>
      </c>
      <c r="L286" s="86"/>
    </row>
    <row r="287" spans="1:12" s="79" customFormat="1" x14ac:dyDescent="0.25">
      <c r="A287" s="44">
        <f t="shared" si="148"/>
        <v>41.5</v>
      </c>
      <c r="B287" s="68" t="str">
        <f t="shared" si="151"/>
        <v>Poste 031</v>
      </c>
      <c r="C287" s="25"/>
      <c r="D287" s="25"/>
      <c r="E287" s="25"/>
      <c r="F287" s="25"/>
      <c r="G287" s="25"/>
      <c r="H287" s="50"/>
      <c r="I287" s="51"/>
      <c r="J287" s="51"/>
      <c r="K287" s="43">
        <v>41.500000000000007</v>
      </c>
      <c r="L287" s="86"/>
    </row>
    <row r="288" spans="1:12" s="79" customFormat="1" x14ac:dyDescent="0.25">
      <c r="A288" s="44">
        <f t="shared" si="148"/>
        <v>41.6</v>
      </c>
      <c r="B288" s="68" t="str">
        <f t="shared" si="151"/>
        <v>Poste 031</v>
      </c>
      <c r="C288" s="25"/>
      <c r="D288" s="25"/>
      <c r="E288" s="25"/>
      <c r="F288" s="25"/>
      <c r="G288" s="25"/>
      <c r="H288" s="50"/>
      <c r="I288" s="51"/>
      <c r="J288" s="51"/>
      <c r="K288" s="43">
        <v>41.600000000000009</v>
      </c>
      <c r="L288" s="86"/>
    </row>
    <row r="289" spans="1:12" s="79" customFormat="1" ht="23.25" x14ac:dyDescent="0.25">
      <c r="A289" s="44">
        <f t="shared" si="148"/>
        <v>42</v>
      </c>
      <c r="B289" s="68" t="str">
        <f t="shared" ref="B289" si="165">C289</f>
        <v>Poste 032</v>
      </c>
      <c r="C289" s="35" t="str">
        <f>VLOOKUP(A289,Source!A:B,2,FALSE)</f>
        <v>Poste 032</v>
      </c>
      <c r="D289" s="31"/>
      <c r="E289" s="31"/>
      <c r="F289" s="31"/>
      <c r="G289" s="31"/>
      <c r="H289" s="50" t="e">
        <f t="shared" ref="H289" si="166">SUM(G291:G292)</f>
        <v>#N/A</v>
      </c>
      <c r="I289" s="51"/>
      <c r="J289" s="51"/>
      <c r="K289" s="43">
        <v>42</v>
      </c>
      <c r="L289" s="86"/>
    </row>
    <row r="290" spans="1:12" s="79" customFormat="1" x14ac:dyDescent="0.25">
      <c r="A290" s="44">
        <f t="shared" si="148"/>
        <v>42.1</v>
      </c>
      <c r="B290" s="68" t="str">
        <f t="shared" ref="B290" si="167">B289</f>
        <v>Poste 032</v>
      </c>
      <c r="C290" s="19" t="s">
        <v>0</v>
      </c>
      <c r="D290" s="19"/>
      <c r="E290" s="19"/>
      <c r="F290" s="20" t="s">
        <v>1</v>
      </c>
      <c r="G290" s="21" t="s">
        <v>2</v>
      </c>
      <c r="H290" s="50"/>
      <c r="I290" s="51"/>
      <c r="J290" s="51"/>
      <c r="K290" s="43">
        <v>42.1</v>
      </c>
      <c r="L290" s="86"/>
    </row>
    <row r="291" spans="1:12" s="79" customFormat="1" x14ac:dyDescent="0.25">
      <c r="A291" s="44">
        <f t="shared" si="148"/>
        <v>42.2</v>
      </c>
      <c r="B291" s="68" t="str">
        <f t="shared" si="151"/>
        <v>Poste 032</v>
      </c>
      <c r="C291" s="22" t="s">
        <v>133</v>
      </c>
      <c r="D291" s="23"/>
      <c r="E291" s="23"/>
      <c r="F291" s="18"/>
      <c r="G291" s="24" t="e">
        <f>VLOOKUP(F291,Encadrement,2,FALSE)</f>
        <v>#N/A</v>
      </c>
      <c r="H291" s="50"/>
      <c r="I291" s="51"/>
      <c r="J291" s="51"/>
      <c r="K291" s="43">
        <v>42.2</v>
      </c>
      <c r="L291" s="86"/>
    </row>
    <row r="292" spans="1:12" s="79" customFormat="1" x14ac:dyDescent="0.25">
      <c r="A292" s="44">
        <f t="shared" si="148"/>
        <v>42.3</v>
      </c>
      <c r="B292" s="68" t="str">
        <f t="shared" si="151"/>
        <v>Poste 032</v>
      </c>
      <c r="C292" s="22" t="s">
        <v>134</v>
      </c>
      <c r="D292" s="23"/>
      <c r="E292" s="23"/>
      <c r="F292" s="18"/>
      <c r="G292" s="24" t="e">
        <f>VLOOKUP(F292,Subordination,2,FALSE)</f>
        <v>#N/A</v>
      </c>
      <c r="H292" s="50"/>
      <c r="I292" s="51"/>
      <c r="J292" s="51"/>
      <c r="K292" s="43">
        <v>42.300000000000004</v>
      </c>
      <c r="L292" s="86"/>
    </row>
    <row r="293" spans="1:12" s="79" customFormat="1" x14ac:dyDescent="0.25">
      <c r="A293" s="44">
        <f t="shared" si="148"/>
        <v>42.4</v>
      </c>
      <c r="B293" s="68" t="str">
        <f t="shared" si="151"/>
        <v>Poste 032</v>
      </c>
      <c r="C293" s="25"/>
      <c r="D293" s="25"/>
      <c r="E293" s="25"/>
      <c r="F293" s="25"/>
      <c r="G293" s="28" t="e">
        <f t="shared" ref="G293" si="168">SUM(G291:G292)</f>
        <v>#N/A</v>
      </c>
      <c r="H293" s="50"/>
      <c r="I293" s="51"/>
      <c r="J293" s="51"/>
      <c r="K293" s="43">
        <v>42.400000000000006</v>
      </c>
      <c r="L293" s="86"/>
    </row>
    <row r="294" spans="1:12" s="79" customFormat="1" x14ac:dyDescent="0.25">
      <c r="A294" s="44">
        <f t="shared" si="148"/>
        <v>42.5</v>
      </c>
      <c r="B294" s="68" t="str">
        <f t="shared" si="151"/>
        <v>Poste 032</v>
      </c>
      <c r="C294" s="25"/>
      <c r="D294" s="25"/>
      <c r="E294" s="25"/>
      <c r="F294" s="25"/>
      <c r="G294" s="25"/>
      <c r="H294" s="50"/>
      <c r="I294" s="51"/>
      <c r="J294" s="51"/>
      <c r="K294" s="43">
        <v>42.500000000000007</v>
      </c>
      <c r="L294" s="86"/>
    </row>
    <row r="295" spans="1:12" s="79" customFormat="1" x14ac:dyDescent="0.25">
      <c r="A295" s="44">
        <f t="shared" si="148"/>
        <v>42.6</v>
      </c>
      <c r="B295" s="68" t="str">
        <f t="shared" si="151"/>
        <v>Poste 032</v>
      </c>
      <c r="C295" s="25"/>
      <c r="D295" s="25"/>
      <c r="E295" s="25"/>
      <c r="F295" s="25"/>
      <c r="G295" s="25"/>
      <c r="H295" s="50"/>
      <c r="I295" s="51"/>
      <c r="J295" s="51"/>
      <c r="K295" s="43">
        <v>42.600000000000009</v>
      </c>
      <c r="L295" s="86"/>
    </row>
    <row r="296" spans="1:12" s="79" customFormat="1" ht="23.25" x14ac:dyDescent="0.25">
      <c r="A296" s="44">
        <f t="shared" si="148"/>
        <v>43</v>
      </c>
      <c r="B296" s="68" t="str">
        <f t="shared" ref="B296" si="169">C296</f>
        <v>Poste 033</v>
      </c>
      <c r="C296" s="35" t="str">
        <f>VLOOKUP(A296,Source!A:B,2,FALSE)</f>
        <v>Poste 033</v>
      </c>
      <c r="D296" s="31"/>
      <c r="E296" s="31"/>
      <c r="F296" s="31"/>
      <c r="G296" s="31"/>
      <c r="H296" s="45" t="e">
        <f t="shared" ref="H296" si="170">SUM(G298:G299)</f>
        <v>#N/A</v>
      </c>
      <c r="I296" s="51"/>
      <c r="J296" s="51"/>
      <c r="K296" s="43">
        <v>43</v>
      </c>
      <c r="L296" s="86"/>
    </row>
    <row r="297" spans="1:12" s="79" customFormat="1" x14ac:dyDescent="0.25">
      <c r="A297" s="44">
        <f t="shared" si="148"/>
        <v>43.1</v>
      </c>
      <c r="B297" s="68" t="str">
        <f t="shared" ref="B297" si="171">B296</f>
        <v>Poste 033</v>
      </c>
      <c r="C297" s="19" t="s">
        <v>0</v>
      </c>
      <c r="D297" s="19"/>
      <c r="E297" s="19"/>
      <c r="F297" s="20" t="s">
        <v>1</v>
      </c>
      <c r="G297" s="21" t="s">
        <v>2</v>
      </c>
      <c r="H297" s="47"/>
      <c r="I297" s="51"/>
      <c r="J297" s="51"/>
      <c r="K297" s="43">
        <v>43.1</v>
      </c>
      <c r="L297" s="86"/>
    </row>
    <row r="298" spans="1:12" s="79" customFormat="1" x14ac:dyDescent="0.25">
      <c r="A298" s="44">
        <f t="shared" si="148"/>
        <v>43.2</v>
      </c>
      <c r="B298" s="68" t="str">
        <f t="shared" si="151"/>
        <v>Poste 033</v>
      </c>
      <c r="C298" s="22" t="s">
        <v>133</v>
      </c>
      <c r="D298" s="23"/>
      <c r="E298" s="23"/>
      <c r="F298" s="18"/>
      <c r="G298" s="24" t="e">
        <f>VLOOKUP(F298,Encadrement,2,FALSE)</f>
        <v>#N/A</v>
      </c>
      <c r="H298" s="45"/>
      <c r="I298" s="51"/>
      <c r="J298" s="51"/>
      <c r="K298" s="43">
        <v>43.2</v>
      </c>
      <c r="L298" s="86"/>
    </row>
    <row r="299" spans="1:12" s="79" customFormat="1" x14ac:dyDescent="0.25">
      <c r="A299" s="44">
        <f t="shared" si="148"/>
        <v>43.3</v>
      </c>
      <c r="B299" s="68" t="str">
        <f t="shared" si="151"/>
        <v>Poste 033</v>
      </c>
      <c r="C299" s="22" t="s">
        <v>134</v>
      </c>
      <c r="D299" s="23"/>
      <c r="E299" s="23"/>
      <c r="F299" s="18"/>
      <c r="G299" s="24" t="e">
        <f>VLOOKUP(F299,Subordination,2,FALSE)</f>
        <v>#N/A</v>
      </c>
      <c r="H299" s="45"/>
      <c r="I299" s="51"/>
      <c r="J299" s="51"/>
      <c r="K299" s="43">
        <v>43.300000000000004</v>
      </c>
      <c r="L299" s="86"/>
    </row>
    <row r="300" spans="1:12" s="79" customFormat="1" x14ac:dyDescent="0.25">
      <c r="A300" s="44">
        <f t="shared" si="148"/>
        <v>43.4</v>
      </c>
      <c r="B300" s="68" t="str">
        <f t="shared" si="151"/>
        <v>Poste 033</v>
      </c>
      <c r="C300" s="25"/>
      <c r="D300" s="25"/>
      <c r="E300" s="25"/>
      <c r="F300" s="25"/>
      <c r="G300" s="28" t="e">
        <f t="shared" ref="G300" si="172">SUM(G298:G299)</f>
        <v>#N/A</v>
      </c>
      <c r="H300" s="50"/>
      <c r="I300" s="51"/>
      <c r="J300" s="51"/>
      <c r="K300" s="43">
        <v>43.400000000000006</v>
      </c>
      <c r="L300" s="86"/>
    </row>
    <row r="301" spans="1:12" s="79" customFormat="1" x14ac:dyDescent="0.25">
      <c r="A301" s="44">
        <f t="shared" si="148"/>
        <v>43.5</v>
      </c>
      <c r="B301" s="68" t="str">
        <f t="shared" si="151"/>
        <v>Poste 033</v>
      </c>
      <c r="C301" s="25"/>
      <c r="D301" s="25"/>
      <c r="E301" s="25"/>
      <c r="F301" s="25"/>
      <c r="G301" s="25"/>
      <c r="H301" s="50"/>
      <c r="I301" s="51"/>
      <c r="J301" s="51"/>
      <c r="K301" s="43">
        <v>43.500000000000007</v>
      </c>
      <c r="L301" s="86"/>
    </row>
    <row r="302" spans="1:12" s="79" customFormat="1" x14ac:dyDescent="0.25">
      <c r="A302" s="44">
        <f t="shared" si="148"/>
        <v>43.6</v>
      </c>
      <c r="B302" s="68" t="str">
        <f t="shared" si="151"/>
        <v>Poste 033</v>
      </c>
      <c r="C302" s="25"/>
      <c r="D302" s="25"/>
      <c r="E302" s="25"/>
      <c r="F302" s="25"/>
      <c r="G302" s="25"/>
      <c r="H302" s="50"/>
      <c r="I302" s="51"/>
      <c r="J302" s="51"/>
      <c r="K302" s="43">
        <v>43.600000000000009</v>
      </c>
      <c r="L302" s="86"/>
    </row>
    <row r="303" spans="1:12" s="79" customFormat="1" ht="23.25" x14ac:dyDescent="0.25">
      <c r="A303" s="44">
        <f t="shared" si="148"/>
        <v>44</v>
      </c>
      <c r="B303" s="68" t="str">
        <f t="shared" ref="B303" si="173">C303</f>
        <v>Poste 034</v>
      </c>
      <c r="C303" s="35" t="str">
        <f>VLOOKUP(A303,Source!A:B,2,FALSE)</f>
        <v>Poste 034</v>
      </c>
      <c r="D303" s="31"/>
      <c r="E303" s="31"/>
      <c r="F303" s="31"/>
      <c r="G303" s="31"/>
      <c r="H303" s="50" t="e">
        <f t="shared" ref="H303" si="174">SUM(G305:G306)</f>
        <v>#N/A</v>
      </c>
      <c r="I303" s="51"/>
      <c r="J303" s="51"/>
      <c r="K303" s="43">
        <v>44</v>
      </c>
      <c r="L303" s="86"/>
    </row>
    <row r="304" spans="1:12" s="79" customFormat="1" x14ac:dyDescent="0.25">
      <c r="A304" s="44">
        <f t="shared" si="148"/>
        <v>44.1</v>
      </c>
      <c r="B304" s="68" t="str">
        <f t="shared" ref="B304" si="175">B303</f>
        <v>Poste 034</v>
      </c>
      <c r="C304" s="19" t="s">
        <v>0</v>
      </c>
      <c r="D304" s="19"/>
      <c r="E304" s="19"/>
      <c r="F304" s="20" t="s">
        <v>1</v>
      </c>
      <c r="G304" s="21" t="s">
        <v>2</v>
      </c>
      <c r="H304" s="50"/>
      <c r="I304" s="51"/>
      <c r="J304" s="51"/>
      <c r="K304" s="43">
        <v>44.1</v>
      </c>
      <c r="L304" s="86"/>
    </row>
    <row r="305" spans="1:12" s="79" customFormat="1" x14ac:dyDescent="0.25">
      <c r="A305" s="44">
        <f t="shared" si="148"/>
        <v>44.2</v>
      </c>
      <c r="B305" s="68" t="str">
        <f t="shared" si="151"/>
        <v>Poste 034</v>
      </c>
      <c r="C305" s="22" t="s">
        <v>133</v>
      </c>
      <c r="D305" s="23"/>
      <c r="E305" s="23"/>
      <c r="F305" s="18"/>
      <c r="G305" s="24" t="e">
        <f>VLOOKUP(F305,Encadrement,2,FALSE)</f>
        <v>#N/A</v>
      </c>
      <c r="H305" s="50"/>
      <c r="I305" s="51"/>
      <c r="J305" s="51"/>
      <c r="K305" s="43">
        <v>44.2</v>
      </c>
      <c r="L305" s="86"/>
    </row>
    <row r="306" spans="1:12" s="79" customFormat="1" x14ac:dyDescent="0.25">
      <c r="A306" s="44">
        <f t="shared" si="148"/>
        <v>44.3</v>
      </c>
      <c r="B306" s="68" t="str">
        <f t="shared" si="151"/>
        <v>Poste 034</v>
      </c>
      <c r="C306" s="22" t="s">
        <v>134</v>
      </c>
      <c r="D306" s="23"/>
      <c r="E306" s="23"/>
      <c r="F306" s="18"/>
      <c r="G306" s="24" t="e">
        <f>VLOOKUP(F306,Subordination,2,FALSE)</f>
        <v>#N/A</v>
      </c>
      <c r="H306" s="50"/>
      <c r="I306" s="51"/>
      <c r="J306" s="51"/>
      <c r="K306" s="43">
        <v>44.300000000000004</v>
      </c>
      <c r="L306" s="86"/>
    </row>
    <row r="307" spans="1:12" s="79" customFormat="1" x14ac:dyDescent="0.25">
      <c r="A307" s="44">
        <f t="shared" si="148"/>
        <v>44.4</v>
      </c>
      <c r="B307" s="68" t="str">
        <f t="shared" si="151"/>
        <v>Poste 034</v>
      </c>
      <c r="C307" s="25"/>
      <c r="D307" s="25"/>
      <c r="E307" s="25"/>
      <c r="F307" s="25"/>
      <c r="G307" s="28" t="e">
        <f t="shared" ref="G307" si="176">SUM(G305:G306)</f>
        <v>#N/A</v>
      </c>
      <c r="H307" s="50"/>
      <c r="I307" s="51"/>
      <c r="J307" s="51"/>
      <c r="K307" s="43">
        <v>44.400000000000006</v>
      </c>
      <c r="L307" s="86"/>
    </row>
    <row r="308" spans="1:12" s="79" customFormat="1" x14ac:dyDescent="0.25">
      <c r="A308" s="44">
        <f t="shared" si="148"/>
        <v>44.5</v>
      </c>
      <c r="B308" s="68" t="str">
        <f t="shared" si="151"/>
        <v>Poste 034</v>
      </c>
      <c r="C308" s="25"/>
      <c r="D308" s="25"/>
      <c r="E308" s="25"/>
      <c r="F308" s="25"/>
      <c r="G308" s="25"/>
      <c r="H308" s="50"/>
      <c r="I308" s="51"/>
      <c r="J308" s="51"/>
      <c r="K308" s="43">
        <v>44.500000000000007</v>
      </c>
      <c r="L308" s="86"/>
    </row>
    <row r="309" spans="1:12" s="79" customFormat="1" x14ac:dyDescent="0.25">
      <c r="A309" s="44">
        <f t="shared" si="148"/>
        <v>44.6</v>
      </c>
      <c r="B309" s="68" t="str">
        <f t="shared" si="151"/>
        <v>Poste 034</v>
      </c>
      <c r="C309" s="25"/>
      <c r="D309" s="25"/>
      <c r="E309" s="25"/>
      <c r="F309" s="25"/>
      <c r="G309" s="25"/>
      <c r="H309" s="50"/>
      <c r="I309" s="51"/>
      <c r="J309" s="51"/>
      <c r="K309" s="43">
        <v>44.600000000000009</v>
      </c>
      <c r="L309" s="86"/>
    </row>
    <row r="310" spans="1:12" s="79" customFormat="1" ht="23.25" x14ac:dyDescent="0.25">
      <c r="A310" s="44">
        <f t="shared" si="148"/>
        <v>45</v>
      </c>
      <c r="B310" s="68" t="e">
        <f t="shared" ref="B310" si="177">C310</f>
        <v>#N/A</v>
      </c>
      <c r="C310" s="35" t="e">
        <f>VLOOKUP(A310,Source!A:B,2,FALSE)</f>
        <v>#N/A</v>
      </c>
      <c r="D310" s="31"/>
      <c r="E310" s="31"/>
      <c r="F310" s="31"/>
      <c r="G310" s="31"/>
      <c r="H310" s="45" t="e">
        <f t="shared" ref="H310" si="178">SUM(G312:G313)</f>
        <v>#N/A</v>
      </c>
      <c r="I310" s="51"/>
      <c r="J310" s="51"/>
      <c r="K310" s="43">
        <v>45</v>
      </c>
      <c r="L310" s="86"/>
    </row>
    <row r="311" spans="1:12" s="79" customFormat="1" x14ac:dyDescent="0.25">
      <c r="A311" s="44">
        <f t="shared" si="148"/>
        <v>45.1</v>
      </c>
      <c r="B311" s="68" t="e">
        <f t="shared" ref="B311" si="179">B310</f>
        <v>#N/A</v>
      </c>
      <c r="C311" s="19" t="s">
        <v>0</v>
      </c>
      <c r="D311" s="19"/>
      <c r="E311" s="19"/>
      <c r="F311" s="20" t="s">
        <v>1</v>
      </c>
      <c r="G311" s="21" t="s">
        <v>2</v>
      </c>
      <c r="H311" s="47"/>
      <c r="I311" s="51"/>
      <c r="J311" s="51"/>
      <c r="K311" s="43">
        <v>45.1</v>
      </c>
      <c r="L311" s="86"/>
    </row>
    <row r="312" spans="1:12" s="79" customFormat="1" x14ac:dyDescent="0.25">
      <c r="A312" s="44">
        <f t="shared" si="148"/>
        <v>45.2</v>
      </c>
      <c r="B312" s="68" t="e">
        <f t="shared" si="151"/>
        <v>#N/A</v>
      </c>
      <c r="C312" s="22" t="s">
        <v>133</v>
      </c>
      <c r="D312" s="23"/>
      <c r="E312" s="23"/>
      <c r="F312" s="18"/>
      <c r="G312" s="24" t="e">
        <f>VLOOKUP(F312,Encadrement,2,FALSE)</f>
        <v>#N/A</v>
      </c>
      <c r="H312" s="45"/>
      <c r="I312" s="51"/>
      <c r="J312" s="51"/>
      <c r="K312" s="43">
        <v>45.2</v>
      </c>
      <c r="L312" s="86"/>
    </row>
    <row r="313" spans="1:12" s="79" customFormat="1" x14ac:dyDescent="0.25">
      <c r="A313" s="44">
        <f t="shared" si="148"/>
        <v>45.3</v>
      </c>
      <c r="B313" s="68" t="e">
        <f t="shared" si="151"/>
        <v>#N/A</v>
      </c>
      <c r="C313" s="22" t="s">
        <v>134</v>
      </c>
      <c r="D313" s="23"/>
      <c r="E313" s="23"/>
      <c r="F313" s="18"/>
      <c r="G313" s="24" t="e">
        <f>VLOOKUP(F313,Subordination,2,FALSE)</f>
        <v>#N/A</v>
      </c>
      <c r="H313" s="45"/>
      <c r="I313" s="51"/>
      <c r="J313" s="51"/>
      <c r="K313" s="43">
        <v>45.300000000000004</v>
      </c>
      <c r="L313" s="86"/>
    </row>
    <row r="314" spans="1:12" s="79" customFormat="1" x14ac:dyDescent="0.25">
      <c r="A314" s="44">
        <f t="shared" si="148"/>
        <v>45.4</v>
      </c>
      <c r="B314" s="68" t="e">
        <f t="shared" si="151"/>
        <v>#N/A</v>
      </c>
      <c r="C314" s="25"/>
      <c r="D314" s="25"/>
      <c r="E314" s="25"/>
      <c r="F314" s="25"/>
      <c r="G314" s="28" t="e">
        <f t="shared" ref="G314" si="180">SUM(G312:G313)</f>
        <v>#N/A</v>
      </c>
      <c r="H314" s="50"/>
      <c r="I314" s="51"/>
      <c r="J314" s="51"/>
      <c r="K314" s="43">
        <v>45.400000000000006</v>
      </c>
      <c r="L314" s="86"/>
    </row>
    <row r="315" spans="1:12" s="79" customFormat="1" x14ac:dyDescent="0.25">
      <c r="A315" s="44">
        <f t="shared" si="148"/>
        <v>45.5</v>
      </c>
      <c r="B315" s="68" t="e">
        <f t="shared" si="151"/>
        <v>#N/A</v>
      </c>
      <c r="C315" s="25"/>
      <c r="D315" s="25"/>
      <c r="E315" s="25"/>
      <c r="F315" s="25"/>
      <c r="G315" s="25"/>
      <c r="H315" s="50"/>
      <c r="I315" s="51"/>
      <c r="J315" s="51"/>
      <c r="K315" s="43">
        <v>45.500000000000007</v>
      </c>
      <c r="L315" s="86"/>
    </row>
    <row r="316" spans="1:12" s="79" customFormat="1" x14ac:dyDescent="0.25">
      <c r="A316" s="44">
        <f t="shared" si="148"/>
        <v>45.6</v>
      </c>
      <c r="B316" s="68" t="e">
        <f t="shared" si="151"/>
        <v>#N/A</v>
      </c>
      <c r="C316" s="25"/>
      <c r="D316" s="25"/>
      <c r="E316" s="25"/>
      <c r="F316" s="25"/>
      <c r="G316" s="25"/>
      <c r="H316" s="50"/>
      <c r="I316" s="51"/>
      <c r="J316" s="51"/>
      <c r="K316" s="43">
        <v>45.600000000000009</v>
      </c>
      <c r="L316" s="86"/>
    </row>
    <row r="317" spans="1:12" s="79" customFormat="1" ht="23.25" x14ac:dyDescent="0.25">
      <c r="A317" s="44">
        <f t="shared" si="148"/>
        <v>46</v>
      </c>
      <c r="B317" s="68" t="str">
        <f t="shared" ref="B317" si="181">C317</f>
        <v>Poste 035</v>
      </c>
      <c r="C317" s="35" t="str">
        <f>VLOOKUP(A317,Source!A:B,2,FALSE)</f>
        <v>Poste 035</v>
      </c>
      <c r="D317" s="31"/>
      <c r="E317" s="31"/>
      <c r="F317" s="31"/>
      <c r="G317" s="31"/>
      <c r="H317" s="50" t="e">
        <f t="shared" ref="H317" si="182">SUM(G319:G320)</f>
        <v>#N/A</v>
      </c>
      <c r="I317" s="51"/>
      <c r="J317" s="51"/>
      <c r="K317" s="43">
        <v>46</v>
      </c>
      <c r="L317" s="86"/>
    </row>
    <row r="318" spans="1:12" s="79" customFormat="1" x14ac:dyDescent="0.25">
      <c r="A318" s="44">
        <f t="shared" si="148"/>
        <v>46.1</v>
      </c>
      <c r="B318" s="68" t="str">
        <f t="shared" ref="B318" si="183">B317</f>
        <v>Poste 035</v>
      </c>
      <c r="C318" s="19" t="s">
        <v>0</v>
      </c>
      <c r="D318" s="19"/>
      <c r="E318" s="19"/>
      <c r="F318" s="20" t="s">
        <v>1</v>
      </c>
      <c r="G318" s="21" t="s">
        <v>2</v>
      </c>
      <c r="H318" s="50"/>
      <c r="I318" s="51"/>
      <c r="J318" s="51"/>
      <c r="K318" s="43">
        <v>46.1</v>
      </c>
      <c r="L318" s="86"/>
    </row>
    <row r="319" spans="1:12" s="79" customFormat="1" x14ac:dyDescent="0.25">
      <c r="A319" s="44">
        <f t="shared" si="148"/>
        <v>46.2</v>
      </c>
      <c r="B319" s="68" t="str">
        <f t="shared" si="151"/>
        <v>Poste 035</v>
      </c>
      <c r="C319" s="22" t="s">
        <v>133</v>
      </c>
      <c r="D319" s="23"/>
      <c r="E319" s="23"/>
      <c r="F319" s="18"/>
      <c r="G319" s="24" t="e">
        <f>VLOOKUP(F319,Encadrement,2,FALSE)</f>
        <v>#N/A</v>
      </c>
      <c r="H319" s="50"/>
      <c r="I319" s="51"/>
      <c r="J319" s="51"/>
      <c r="K319" s="43">
        <v>46.2</v>
      </c>
      <c r="L319" s="86"/>
    </row>
    <row r="320" spans="1:12" s="79" customFormat="1" x14ac:dyDescent="0.25">
      <c r="A320" s="44">
        <f t="shared" si="148"/>
        <v>46.3</v>
      </c>
      <c r="B320" s="68" t="str">
        <f t="shared" si="151"/>
        <v>Poste 035</v>
      </c>
      <c r="C320" s="22" t="s">
        <v>134</v>
      </c>
      <c r="D320" s="23"/>
      <c r="E320" s="23"/>
      <c r="F320" s="18"/>
      <c r="G320" s="24" t="e">
        <f>VLOOKUP(F320,Subordination,2,FALSE)</f>
        <v>#N/A</v>
      </c>
      <c r="H320" s="50"/>
      <c r="I320" s="51"/>
      <c r="J320" s="51"/>
      <c r="K320" s="43">
        <v>46.300000000000004</v>
      </c>
      <c r="L320" s="86"/>
    </row>
    <row r="321" spans="1:12" s="79" customFormat="1" x14ac:dyDescent="0.25">
      <c r="A321" s="44">
        <f t="shared" si="148"/>
        <v>46.4</v>
      </c>
      <c r="B321" s="68" t="str">
        <f t="shared" si="151"/>
        <v>Poste 035</v>
      </c>
      <c r="C321" s="25"/>
      <c r="D321" s="25"/>
      <c r="E321" s="25"/>
      <c r="F321" s="25"/>
      <c r="G321" s="28" t="e">
        <f t="shared" ref="G321" si="184">SUM(G319:G320)</f>
        <v>#N/A</v>
      </c>
      <c r="H321" s="50"/>
      <c r="I321" s="51"/>
      <c r="J321" s="51"/>
      <c r="K321" s="43">
        <v>46.400000000000006</v>
      </c>
      <c r="L321" s="86"/>
    </row>
    <row r="322" spans="1:12" s="79" customFormat="1" x14ac:dyDescent="0.25">
      <c r="A322" s="44">
        <f t="shared" si="148"/>
        <v>46.5</v>
      </c>
      <c r="B322" s="68" t="str">
        <f t="shared" si="151"/>
        <v>Poste 035</v>
      </c>
      <c r="C322" s="25"/>
      <c r="D322" s="25"/>
      <c r="E322" s="25"/>
      <c r="F322" s="25"/>
      <c r="G322" s="25"/>
      <c r="H322" s="50"/>
      <c r="I322" s="51"/>
      <c r="J322" s="51"/>
      <c r="K322" s="43">
        <v>46.500000000000007</v>
      </c>
      <c r="L322" s="86"/>
    </row>
    <row r="323" spans="1:12" s="79" customFormat="1" x14ac:dyDescent="0.25">
      <c r="A323" s="44">
        <f t="shared" ref="A323:A386" si="185">_xlfn.NUMBERVALUE(K323)</f>
        <v>46.6</v>
      </c>
      <c r="B323" s="68" t="str">
        <f t="shared" si="151"/>
        <v>Poste 035</v>
      </c>
      <c r="C323" s="25"/>
      <c r="D323" s="25"/>
      <c r="E323" s="25"/>
      <c r="F323" s="25"/>
      <c r="G323" s="25"/>
      <c r="H323" s="50"/>
      <c r="I323" s="51"/>
      <c r="J323" s="51"/>
      <c r="K323" s="43">
        <v>46.600000000000009</v>
      </c>
      <c r="L323" s="86"/>
    </row>
    <row r="324" spans="1:12" s="79" customFormat="1" ht="23.25" x14ac:dyDescent="0.25">
      <c r="A324" s="44">
        <f t="shared" si="185"/>
        <v>47</v>
      </c>
      <c r="B324" s="68" t="str">
        <f t="shared" ref="B324" si="186">C324</f>
        <v>Poste 036</v>
      </c>
      <c r="C324" s="35" t="str">
        <f>VLOOKUP(A324,Source!A:B,2,FALSE)</f>
        <v>Poste 036</v>
      </c>
      <c r="D324" s="31"/>
      <c r="E324" s="31"/>
      <c r="F324" s="31"/>
      <c r="G324" s="31"/>
      <c r="H324" s="45" t="e">
        <f t="shared" ref="H324" si="187">SUM(G326:G327)</f>
        <v>#N/A</v>
      </c>
      <c r="I324" s="51"/>
      <c r="J324" s="51"/>
      <c r="K324" s="43">
        <v>47</v>
      </c>
      <c r="L324" s="86"/>
    </row>
    <row r="325" spans="1:12" s="79" customFormat="1" x14ac:dyDescent="0.25">
      <c r="A325" s="44">
        <f t="shared" si="185"/>
        <v>47.1</v>
      </c>
      <c r="B325" s="68" t="str">
        <f t="shared" ref="B325:B386" si="188">B324</f>
        <v>Poste 036</v>
      </c>
      <c r="C325" s="19" t="s">
        <v>0</v>
      </c>
      <c r="D325" s="19"/>
      <c r="E325" s="19"/>
      <c r="F325" s="20" t="s">
        <v>1</v>
      </c>
      <c r="G325" s="21" t="s">
        <v>2</v>
      </c>
      <c r="H325" s="47"/>
      <c r="I325" s="51"/>
      <c r="J325" s="51"/>
      <c r="K325" s="43">
        <v>47.1</v>
      </c>
      <c r="L325" s="86"/>
    </row>
    <row r="326" spans="1:12" s="79" customFormat="1" x14ac:dyDescent="0.25">
      <c r="A326" s="44">
        <f t="shared" si="185"/>
        <v>47.2</v>
      </c>
      <c r="B326" s="68" t="str">
        <f t="shared" si="188"/>
        <v>Poste 036</v>
      </c>
      <c r="C326" s="22" t="s">
        <v>133</v>
      </c>
      <c r="D326" s="23"/>
      <c r="E326" s="23"/>
      <c r="F326" s="18"/>
      <c r="G326" s="24" t="e">
        <f>VLOOKUP(F326,Encadrement,2,FALSE)</f>
        <v>#N/A</v>
      </c>
      <c r="H326" s="45"/>
      <c r="I326" s="51"/>
      <c r="J326" s="51"/>
      <c r="K326" s="43">
        <v>47.2</v>
      </c>
      <c r="L326" s="86"/>
    </row>
    <row r="327" spans="1:12" s="79" customFormat="1" x14ac:dyDescent="0.25">
      <c r="A327" s="44">
        <f t="shared" si="185"/>
        <v>47.3</v>
      </c>
      <c r="B327" s="68" t="str">
        <f t="shared" si="188"/>
        <v>Poste 036</v>
      </c>
      <c r="C327" s="22" t="s">
        <v>134</v>
      </c>
      <c r="D327" s="23"/>
      <c r="E327" s="23"/>
      <c r="F327" s="18"/>
      <c r="G327" s="24" t="e">
        <f>VLOOKUP(F327,Subordination,2,FALSE)</f>
        <v>#N/A</v>
      </c>
      <c r="H327" s="45"/>
      <c r="I327" s="51"/>
      <c r="J327" s="51"/>
      <c r="K327" s="43">
        <v>47.300000000000004</v>
      </c>
      <c r="L327" s="86"/>
    </row>
    <row r="328" spans="1:12" s="79" customFormat="1" x14ac:dyDescent="0.25">
      <c r="A328" s="44">
        <f t="shared" si="185"/>
        <v>47.4</v>
      </c>
      <c r="B328" s="68" t="str">
        <f t="shared" si="188"/>
        <v>Poste 036</v>
      </c>
      <c r="C328" s="25"/>
      <c r="D328" s="25"/>
      <c r="E328" s="25"/>
      <c r="F328" s="25"/>
      <c r="G328" s="28" t="e">
        <f t="shared" ref="G328" si="189">SUM(G326:G327)</f>
        <v>#N/A</v>
      </c>
      <c r="H328" s="50"/>
      <c r="I328" s="51"/>
      <c r="J328" s="51"/>
      <c r="K328" s="43">
        <v>47.400000000000006</v>
      </c>
      <c r="L328" s="86"/>
    </row>
    <row r="329" spans="1:12" s="79" customFormat="1" x14ac:dyDescent="0.25">
      <c r="A329" s="44">
        <f t="shared" si="185"/>
        <v>47.5</v>
      </c>
      <c r="B329" s="68" t="str">
        <f t="shared" si="188"/>
        <v>Poste 036</v>
      </c>
      <c r="C329" s="25"/>
      <c r="D329" s="25"/>
      <c r="E329" s="25"/>
      <c r="F329" s="25"/>
      <c r="G329" s="25"/>
      <c r="H329" s="50"/>
      <c r="I329" s="51"/>
      <c r="J329" s="51"/>
      <c r="K329" s="43">
        <v>47.500000000000007</v>
      </c>
      <c r="L329" s="86"/>
    </row>
    <row r="330" spans="1:12" s="79" customFormat="1" x14ac:dyDescent="0.25">
      <c r="A330" s="44">
        <f t="shared" si="185"/>
        <v>47.6</v>
      </c>
      <c r="B330" s="68" t="str">
        <f t="shared" si="188"/>
        <v>Poste 036</v>
      </c>
      <c r="C330" s="25"/>
      <c r="D330" s="25"/>
      <c r="E330" s="25"/>
      <c r="F330" s="25"/>
      <c r="G330" s="25"/>
      <c r="H330" s="50"/>
      <c r="I330" s="51"/>
      <c r="J330" s="51"/>
      <c r="K330" s="43">
        <v>47.600000000000009</v>
      </c>
      <c r="L330" s="86"/>
    </row>
    <row r="331" spans="1:12" s="79" customFormat="1" ht="23.25" x14ac:dyDescent="0.25">
      <c r="A331" s="44">
        <f t="shared" si="185"/>
        <v>48</v>
      </c>
      <c r="B331" s="68" t="str">
        <f t="shared" ref="B331" si="190">C331</f>
        <v>Poste 037</v>
      </c>
      <c r="C331" s="35" t="str">
        <f>VLOOKUP(A331,Source!A:B,2,FALSE)</f>
        <v>Poste 037</v>
      </c>
      <c r="D331" s="31"/>
      <c r="E331" s="31"/>
      <c r="F331" s="31"/>
      <c r="G331" s="31"/>
      <c r="H331" s="50" t="e">
        <f t="shared" ref="H331" si="191">SUM(G333:G334)</f>
        <v>#N/A</v>
      </c>
      <c r="I331" s="51"/>
      <c r="J331" s="51"/>
      <c r="K331" s="43">
        <v>48</v>
      </c>
      <c r="L331" s="86"/>
    </row>
    <row r="332" spans="1:12" s="79" customFormat="1" x14ac:dyDescent="0.25">
      <c r="A332" s="44">
        <f t="shared" si="185"/>
        <v>48.1</v>
      </c>
      <c r="B332" s="68" t="str">
        <f t="shared" ref="B332" si="192">B331</f>
        <v>Poste 037</v>
      </c>
      <c r="C332" s="19" t="s">
        <v>0</v>
      </c>
      <c r="D332" s="19"/>
      <c r="E332" s="19"/>
      <c r="F332" s="20" t="s">
        <v>1</v>
      </c>
      <c r="G332" s="21" t="s">
        <v>2</v>
      </c>
      <c r="H332" s="50"/>
      <c r="I332" s="51"/>
      <c r="J332" s="51"/>
      <c r="K332" s="43">
        <v>48.1</v>
      </c>
      <c r="L332" s="86"/>
    </row>
    <row r="333" spans="1:12" s="79" customFormat="1" x14ac:dyDescent="0.25">
      <c r="A333" s="44">
        <f t="shared" si="185"/>
        <v>48.2</v>
      </c>
      <c r="B333" s="68" t="str">
        <f t="shared" si="188"/>
        <v>Poste 037</v>
      </c>
      <c r="C333" s="22" t="s">
        <v>133</v>
      </c>
      <c r="D333" s="23"/>
      <c r="E333" s="23"/>
      <c r="F333" s="18"/>
      <c r="G333" s="24" t="e">
        <f>VLOOKUP(F333,Encadrement,2,FALSE)</f>
        <v>#N/A</v>
      </c>
      <c r="H333" s="50"/>
      <c r="I333" s="51"/>
      <c r="J333" s="51"/>
      <c r="K333" s="43">
        <v>48.2</v>
      </c>
      <c r="L333" s="86"/>
    </row>
    <row r="334" spans="1:12" s="79" customFormat="1" x14ac:dyDescent="0.25">
      <c r="A334" s="44">
        <f t="shared" si="185"/>
        <v>48.3</v>
      </c>
      <c r="B334" s="68" t="str">
        <f t="shared" si="188"/>
        <v>Poste 037</v>
      </c>
      <c r="C334" s="22" t="s">
        <v>134</v>
      </c>
      <c r="D334" s="23"/>
      <c r="E334" s="23"/>
      <c r="F334" s="18"/>
      <c r="G334" s="24" t="e">
        <f>VLOOKUP(F334,Subordination,2,FALSE)</f>
        <v>#N/A</v>
      </c>
      <c r="H334" s="50"/>
      <c r="I334" s="51"/>
      <c r="J334" s="51"/>
      <c r="K334" s="43">
        <v>48.300000000000004</v>
      </c>
      <c r="L334" s="86"/>
    </row>
    <row r="335" spans="1:12" s="79" customFormat="1" x14ac:dyDescent="0.25">
      <c r="A335" s="44">
        <f t="shared" si="185"/>
        <v>48.4</v>
      </c>
      <c r="B335" s="68" t="str">
        <f t="shared" si="188"/>
        <v>Poste 037</v>
      </c>
      <c r="C335" s="25"/>
      <c r="D335" s="25"/>
      <c r="E335" s="25"/>
      <c r="F335" s="25"/>
      <c r="G335" s="28" t="e">
        <f t="shared" ref="G335" si="193">SUM(G333:G334)</f>
        <v>#N/A</v>
      </c>
      <c r="H335" s="50"/>
      <c r="I335" s="51"/>
      <c r="J335" s="51"/>
      <c r="K335" s="43">
        <v>48.400000000000006</v>
      </c>
      <c r="L335" s="86"/>
    </row>
    <row r="336" spans="1:12" s="79" customFormat="1" x14ac:dyDescent="0.25">
      <c r="A336" s="44">
        <f t="shared" si="185"/>
        <v>48.5</v>
      </c>
      <c r="B336" s="68" t="str">
        <f t="shared" si="188"/>
        <v>Poste 037</v>
      </c>
      <c r="C336" s="25"/>
      <c r="D336" s="25"/>
      <c r="E336" s="25"/>
      <c r="F336" s="25"/>
      <c r="G336" s="25"/>
      <c r="H336" s="50"/>
      <c r="I336" s="51"/>
      <c r="J336" s="51"/>
      <c r="K336" s="43">
        <v>48.500000000000007</v>
      </c>
      <c r="L336" s="86"/>
    </row>
    <row r="337" spans="1:12" s="79" customFormat="1" x14ac:dyDescent="0.25">
      <c r="A337" s="44">
        <f t="shared" si="185"/>
        <v>48.6</v>
      </c>
      <c r="B337" s="68" t="str">
        <f t="shared" si="188"/>
        <v>Poste 037</v>
      </c>
      <c r="C337" s="25"/>
      <c r="D337" s="25"/>
      <c r="E337" s="25"/>
      <c r="F337" s="25"/>
      <c r="G337" s="25"/>
      <c r="H337" s="50"/>
      <c r="I337" s="51"/>
      <c r="J337" s="51"/>
      <c r="K337" s="43">
        <v>48.600000000000009</v>
      </c>
      <c r="L337" s="86"/>
    </row>
    <row r="338" spans="1:12" s="79" customFormat="1" ht="23.25" x14ac:dyDescent="0.25">
      <c r="A338" s="44">
        <f t="shared" si="185"/>
        <v>49</v>
      </c>
      <c r="B338" s="68" t="str">
        <f t="shared" ref="B338" si="194">C338</f>
        <v>Poste 038</v>
      </c>
      <c r="C338" s="35" t="str">
        <f>VLOOKUP(A338,Source!A:B,2,FALSE)</f>
        <v>Poste 038</v>
      </c>
      <c r="D338" s="31"/>
      <c r="E338" s="31"/>
      <c r="F338" s="31"/>
      <c r="G338" s="31"/>
      <c r="H338" s="45" t="e">
        <f t="shared" ref="H338" si="195">SUM(G340:G341)</f>
        <v>#N/A</v>
      </c>
      <c r="I338" s="51"/>
      <c r="J338" s="51"/>
      <c r="K338" s="43">
        <v>49</v>
      </c>
      <c r="L338" s="86"/>
    </row>
    <row r="339" spans="1:12" s="79" customFormat="1" x14ac:dyDescent="0.25">
      <c r="A339" s="44">
        <f t="shared" si="185"/>
        <v>49.1</v>
      </c>
      <c r="B339" s="68" t="str">
        <f t="shared" ref="B339" si="196">B338</f>
        <v>Poste 038</v>
      </c>
      <c r="C339" s="19" t="s">
        <v>0</v>
      </c>
      <c r="D339" s="19"/>
      <c r="E339" s="19"/>
      <c r="F339" s="20" t="s">
        <v>1</v>
      </c>
      <c r="G339" s="21" t="s">
        <v>2</v>
      </c>
      <c r="H339" s="47"/>
      <c r="I339" s="51"/>
      <c r="J339" s="51"/>
      <c r="K339" s="43">
        <v>49.1</v>
      </c>
      <c r="L339" s="86"/>
    </row>
    <row r="340" spans="1:12" s="79" customFormat="1" x14ac:dyDescent="0.25">
      <c r="A340" s="44">
        <f t="shared" si="185"/>
        <v>49.2</v>
      </c>
      <c r="B340" s="68" t="str">
        <f t="shared" si="188"/>
        <v>Poste 038</v>
      </c>
      <c r="C340" s="22" t="s">
        <v>133</v>
      </c>
      <c r="D340" s="23"/>
      <c r="E340" s="23"/>
      <c r="F340" s="18"/>
      <c r="G340" s="24" t="e">
        <f>VLOOKUP(F340,Encadrement,2,FALSE)</f>
        <v>#N/A</v>
      </c>
      <c r="H340" s="45"/>
      <c r="I340" s="51"/>
      <c r="J340" s="51"/>
      <c r="K340" s="43">
        <v>49.2</v>
      </c>
      <c r="L340" s="86"/>
    </row>
    <row r="341" spans="1:12" s="79" customFormat="1" x14ac:dyDescent="0.25">
      <c r="A341" s="44">
        <f t="shared" si="185"/>
        <v>49.3</v>
      </c>
      <c r="B341" s="68" t="str">
        <f t="shared" si="188"/>
        <v>Poste 038</v>
      </c>
      <c r="C341" s="22" t="s">
        <v>134</v>
      </c>
      <c r="D341" s="23"/>
      <c r="E341" s="23"/>
      <c r="F341" s="18"/>
      <c r="G341" s="24" t="e">
        <f>VLOOKUP(F341,Subordination,2,FALSE)</f>
        <v>#N/A</v>
      </c>
      <c r="H341" s="45"/>
      <c r="I341" s="51"/>
      <c r="J341" s="51"/>
      <c r="K341" s="43">
        <v>49.300000000000004</v>
      </c>
      <c r="L341" s="86"/>
    </row>
    <row r="342" spans="1:12" s="79" customFormat="1" x14ac:dyDescent="0.25">
      <c r="A342" s="44">
        <f t="shared" si="185"/>
        <v>49.4</v>
      </c>
      <c r="B342" s="68" t="str">
        <f t="shared" si="188"/>
        <v>Poste 038</v>
      </c>
      <c r="C342" s="25"/>
      <c r="D342" s="25"/>
      <c r="E342" s="25"/>
      <c r="F342" s="25"/>
      <c r="G342" s="28" t="e">
        <f t="shared" ref="G342" si="197">SUM(G340:G341)</f>
        <v>#N/A</v>
      </c>
      <c r="H342" s="50"/>
      <c r="I342" s="51"/>
      <c r="J342" s="51"/>
      <c r="K342" s="43">
        <v>49.400000000000006</v>
      </c>
      <c r="L342" s="86"/>
    </row>
    <row r="343" spans="1:12" s="79" customFormat="1" x14ac:dyDescent="0.25">
      <c r="A343" s="44">
        <f t="shared" si="185"/>
        <v>49.5</v>
      </c>
      <c r="B343" s="68" t="str">
        <f t="shared" si="188"/>
        <v>Poste 038</v>
      </c>
      <c r="C343" s="25"/>
      <c r="D343" s="25"/>
      <c r="E343" s="25"/>
      <c r="F343" s="25"/>
      <c r="G343" s="25"/>
      <c r="H343" s="50"/>
      <c r="I343" s="51"/>
      <c r="J343" s="51"/>
      <c r="K343" s="43">
        <v>49.500000000000007</v>
      </c>
      <c r="L343" s="86"/>
    </row>
    <row r="344" spans="1:12" s="79" customFormat="1" x14ac:dyDescent="0.25">
      <c r="A344" s="44">
        <f t="shared" si="185"/>
        <v>49.6</v>
      </c>
      <c r="B344" s="68" t="str">
        <f t="shared" si="188"/>
        <v>Poste 038</v>
      </c>
      <c r="C344" s="25"/>
      <c r="D344" s="25"/>
      <c r="E344" s="25"/>
      <c r="F344" s="25"/>
      <c r="G344" s="25"/>
      <c r="H344" s="50"/>
      <c r="I344" s="51"/>
      <c r="J344" s="51"/>
      <c r="K344" s="43">
        <v>49.600000000000009</v>
      </c>
      <c r="L344" s="86"/>
    </row>
    <row r="345" spans="1:12" s="79" customFormat="1" ht="23.25" x14ac:dyDescent="0.25">
      <c r="A345" s="44">
        <f t="shared" si="185"/>
        <v>50</v>
      </c>
      <c r="B345" s="68" t="str">
        <f t="shared" ref="B345" si="198">C345</f>
        <v>Poste 039</v>
      </c>
      <c r="C345" s="35" t="str">
        <f>VLOOKUP(A345,Source!A:B,2,FALSE)</f>
        <v>Poste 039</v>
      </c>
      <c r="D345" s="31"/>
      <c r="E345" s="31"/>
      <c r="F345" s="31"/>
      <c r="G345" s="31"/>
      <c r="H345" s="50" t="e">
        <f t="shared" ref="H345" si="199">SUM(G347:G348)</f>
        <v>#N/A</v>
      </c>
      <c r="I345" s="51"/>
      <c r="J345" s="51"/>
      <c r="K345" s="43">
        <v>50</v>
      </c>
      <c r="L345" s="86"/>
    </row>
    <row r="346" spans="1:12" s="79" customFormat="1" x14ac:dyDescent="0.25">
      <c r="A346" s="44">
        <f t="shared" si="185"/>
        <v>50.1</v>
      </c>
      <c r="B346" s="68" t="str">
        <f t="shared" ref="B346" si="200">B345</f>
        <v>Poste 039</v>
      </c>
      <c r="C346" s="19" t="s">
        <v>0</v>
      </c>
      <c r="D346" s="19"/>
      <c r="E346" s="19"/>
      <c r="F346" s="20" t="s">
        <v>1</v>
      </c>
      <c r="G346" s="21" t="s">
        <v>2</v>
      </c>
      <c r="H346" s="50"/>
      <c r="I346" s="51"/>
      <c r="J346" s="51"/>
      <c r="K346" s="43">
        <v>50.1</v>
      </c>
      <c r="L346" s="86"/>
    </row>
    <row r="347" spans="1:12" s="79" customFormat="1" x14ac:dyDescent="0.25">
      <c r="A347" s="44">
        <f t="shared" si="185"/>
        <v>50.2</v>
      </c>
      <c r="B347" s="68" t="str">
        <f t="shared" si="188"/>
        <v>Poste 039</v>
      </c>
      <c r="C347" s="22" t="s">
        <v>133</v>
      </c>
      <c r="D347" s="23"/>
      <c r="E347" s="23"/>
      <c r="F347" s="18"/>
      <c r="G347" s="24" t="e">
        <f>VLOOKUP(F347,Encadrement,2,FALSE)</f>
        <v>#N/A</v>
      </c>
      <c r="H347" s="50"/>
      <c r="I347" s="51"/>
      <c r="J347" s="51"/>
      <c r="K347" s="43">
        <v>50.2</v>
      </c>
      <c r="L347" s="86"/>
    </row>
    <row r="348" spans="1:12" s="79" customFormat="1" x14ac:dyDescent="0.25">
      <c r="A348" s="44">
        <f t="shared" si="185"/>
        <v>50.3</v>
      </c>
      <c r="B348" s="68" t="str">
        <f t="shared" si="188"/>
        <v>Poste 039</v>
      </c>
      <c r="C348" s="22" t="s">
        <v>134</v>
      </c>
      <c r="D348" s="23"/>
      <c r="E348" s="23"/>
      <c r="F348" s="18"/>
      <c r="G348" s="24" t="e">
        <f>VLOOKUP(F348,Subordination,2,FALSE)</f>
        <v>#N/A</v>
      </c>
      <c r="H348" s="50"/>
      <c r="I348" s="51"/>
      <c r="J348" s="51"/>
      <c r="K348" s="43">
        <v>50.300000000000004</v>
      </c>
      <c r="L348" s="86"/>
    </row>
    <row r="349" spans="1:12" s="79" customFormat="1" x14ac:dyDescent="0.25">
      <c r="A349" s="44">
        <f t="shared" si="185"/>
        <v>50.4</v>
      </c>
      <c r="B349" s="68" t="str">
        <f t="shared" si="188"/>
        <v>Poste 039</v>
      </c>
      <c r="C349" s="25"/>
      <c r="D349" s="25"/>
      <c r="E349" s="25"/>
      <c r="F349" s="25"/>
      <c r="G349" s="28" t="e">
        <f t="shared" ref="G349" si="201">SUM(G347:G348)</f>
        <v>#N/A</v>
      </c>
      <c r="H349" s="50"/>
      <c r="I349" s="51"/>
      <c r="J349" s="51"/>
      <c r="K349" s="43">
        <v>50.400000000000006</v>
      </c>
      <c r="L349" s="86"/>
    </row>
    <row r="350" spans="1:12" s="79" customFormat="1" x14ac:dyDescent="0.25">
      <c r="A350" s="44">
        <f t="shared" si="185"/>
        <v>50.5</v>
      </c>
      <c r="B350" s="68" t="str">
        <f t="shared" si="188"/>
        <v>Poste 039</v>
      </c>
      <c r="C350" s="25"/>
      <c r="D350" s="25"/>
      <c r="E350" s="25"/>
      <c r="F350" s="25"/>
      <c r="G350" s="25"/>
      <c r="H350" s="50"/>
      <c r="I350" s="51"/>
      <c r="J350" s="51"/>
      <c r="K350" s="43">
        <v>50.500000000000007</v>
      </c>
      <c r="L350" s="86"/>
    </row>
    <row r="351" spans="1:12" s="79" customFormat="1" x14ac:dyDescent="0.25">
      <c r="A351" s="44">
        <f t="shared" si="185"/>
        <v>50.6</v>
      </c>
      <c r="B351" s="68" t="str">
        <f t="shared" si="188"/>
        <v>Poste 039</v>
      </c>
      <c r="C351" s="25"/>
      <c r="D351" s="25"/>
      <c r="E351" s="25"/>
      <c r="F351" s="25"/>
      <c r="G351" s="25"/>
      <c r="H351" s="50"/>
      <c r="I351" s="51"/>
      <c r="J351" s="51"/>
      <c r="K351" s="43">
        <v>50.600000000000009</v>
      </c>
      <c r="L351" s="86"/>
    </row>
    <row r="352" spans="1:12" s="79" customFormat="1" ht="23.25" x14ac:dyDescent="0.25">
      <c r="A352" s="44">
        <f t="shared" si="185"/>
        <v>51</v>
      </c>
      <c r="B352" s="68" t="str">
        <f t="shared" ref="B352" si="202">C352</f>
        <v>Poste 040</v>
      </c>
      <c r="C352" s="35" t="str">
        <f>VLOOKUP(A352,Source!A:B,2,FALSE)</f>
        <v>Poste 040</v>
      </c>
      <c r="D352" s="31"/>
      <c r="E352" s="31"/>
      <c r="F352" s="31"/>
      <c r="G352" s="31"/>
      <c r="H352" s="45" t="e">
        <f t="shared" ref="H352" si="203">SUM(G354:G355)</f>
        <v>#N/A</v>
      </c>
      <c r="I352" s="51"/>
      <c r="J352" s="51"/>
      <c r="K352" s="43">
        <v>51</v>
      </c>
      <c r="L352" s="86"/>
    </row>
    <row r="353" spans="1:12" s="79" customFormat="1" x14ac:dyDescent="0.25">
      <c r="A353" s="44">
        <f t="shared" si="185"/>
        <v>51.1</v>
      </c>
      <c r="B353" s="68" t="str">
        <f t="shared" ref="B353" si="204">B352</f>
        <v>Poste 040</v>
      </c>
      <c r="C353" s="19" t="s">
        <v>0</v>
      </c>
      <c r="D353" s="19"/>
      <c r="E353" s="19"/>
      <c r="F353" s="20" t="s">
        <v>1</v>
      </c>
      <c r="G353" s="21" t="s">
        <v>2</v>
      </c>
      <c r="H353" s="47"/>
      <c r="I353" s="51"/>
      <c r="J353" s="51"/>
      <c r="K353" s="43">
        <v>51.1</v>
      </c>
      <c r="L353" s="86"/>
    </row>
    <row r="354" spans="1:12" s="79" customFormat="1" x14ac:dyDescent="0.25">
      <c r="A354" s="44">
        <f t="shared" si="185"/>
        <v>51.2</v>
      </c>
      <c r="B354" s="68" t="str">
        <f t="shared" si="188"/>
        <v>Poste 040</v>
      </c>
      <c r="C354" s="22" t="s">
        <v>133</v>
      </c>
      <c r="D354" s="23"/>
      <c r="E354" s="23"/>
      <c r="F354" s="18"/>
      <c r="G354" s="24" t="e">
        <f>VLOOKUP(F354,Encadrement,2,FALSE)</f>
        <v>#N/A</v>
      </c>
      <c r="H354" s="45"/>
      <c r="I354" s="51"/>
      <c r="J354" s="51"/>
      <c r="K354" s="43">
        <v>51.2</v>
      </c>
      <c r="L354" s="86"/>
    </row>
    <row r="355" spans="1:12" s="79" customFormat="1" x14ac:dyDescent="0.25">
      <c r="A355" s="44">
        <f t="shared" si="185"/>
        <v>51.3</v>
      </c>
      <c r="B355" s="68" t="str">
        <f t="shared" si="188"/>
        <v>Poste 040</v>
      </c>
      <c r="C355" s="22" t="s">
        <v>134</v>
      </c>
      <c r="D355" s="23"/>
      <c r="E355" s="23"/>
      <c r="F355" s="18"/>
      <c r="G355" s="24" t="e">
        <f>VLOOKUP(F355,Subordination,2,FALSE)</f>
        <v>#N/A</v>
      </c>
      <c r="H355" s="45"/>
      <c r="I355" s="51"/>
      <c r="J355" s="51"/>
      <c r="K355" s="43">
        <v>51.300000000000004</v>
      </c>
      <c r="L355" s="86"/>
    </row>
    <row r="356" spans="1:12" s="79" customFormat="1" x14ac:dyDescent="0.25">
      <c r="A356" s="44">
        <f t="shared" si="185"/>
        <v>51.4</v>
      </c>
      <c r="B356" s="68" t="str">
        <f t="shared" si="188"/>
        <v>Poste 040</v>
      </c>
      <c r="C356" s="25"/>
      <c r="D356" s="25"/>
      <c r="E356" s="25"/>
      <c r="F356" s="25"/>
      <c r="G356" s="28" t="e">
        <f t="shared" ref="G356" si="205">SUM(G354:G355)</f>
        <v>#N/A</v>
      </c>
      <c r="H356" s="50"/>
      <c r="I356" s="51"/>
      <c r="J356" s="51"/>
      <c r="K356" s="43">
        <v>51.400000000000006</v>
      </c>
      <c r="L356" s="86"/>
    </row>
    <row r="357" spans="1:12" s="79" customFormat="1" x14ac:dyDescent="0.25">
      <c r="A357" s="44">
        <f t="shared" si="185"/>
        <v>51.5</v>
      </c>
      <c r="B357" s="68" t="str">
        <f t="shared" si="188"/>
        <v>Poste 040</v>
      </c>
      <c r="C357" s="25"/>
      <c r="D357" s="25"/>
      <c r="E357" s="25"/>
      <c r="F357" s="25"/>
      <c r="G357" s="25"/>
      <c r="H357" s="50"/>
      <c r="I357" s="51"/>
      <c r="J357" s="51"/>
      <c r="K357" s="43">
        <v>51.500000000000007</v>
      </c>
      <c r="L357" s="86"/>
    </row>
    <row r="358" spans="1:12" s="79" customFormat="1" x14ac:dyDescent="0.25">
      <c r="A358" s="44">
        <f t="shared" si="185"/>
        <v>51.6</v>
      </c>
      <c r="B358" s="68" t="str">
        <f t="shared" si="188"/>
        <v>Poste 040</v>
      </c>
      <c r="C358" s="25"/>
      <c r="D358" s="25"/>
      <c r="E358" s="25"/>
      <c r="F358" s="25"/>
      <c r="G358" s="25"/>
      <c r="H358" s="50"/>
      <c r="I358" s="51"/>
      <c r="J358" s="51"/>
      <c r="K358" s="43">
        <v>51.600000000000009</v>
      </c>
      <c r="L358" s="86"/>
    </row>
    <row r="359" spans="1:12" s="79" customFormat="1" ht="23.25" x14ac:dyDescent="0.25">
      <c r="A359" s="44">
        <f t="shared" si="185"/>
        <v>52</v>
      </c>
      <c r="B359" s="68" t="str">
        <f t="shared" ref="B359" si="206">C359</f>
        <v>Poste 041</v>
      </c>
      <c r="C359" s="35" t="str">
        <f>VLOOKUP(A359,Source!A:B,2,FALSE)</f>
        <v>Poste 041</v>
      </c>
      <c r="D359" s="31"/>
      <c r="E359" s="31"/>
      <c r="F359" s="31"/>
      <c r="G359" s="31"/>
      <c r="H359" s="50" t="e">
        <f t="shared" ref="H359" si="207">SUM(G361:G362)</f>
        <v>#N/A</v>
      </c>
      <c r="I359" s="51"/>
      <c r="J359" s="51"/>
      <c r="K359" s="43">
        <v>52</v>
      </c>
      <c r="L359" s="86"/>
    </row>
    <row r="360" spans="1:12" s="79" customFormat="1" x14ac:dyDescent="0.25">
      <c r="A360" s="44">
        <f t="shared" si="185"/>
        <v>52.1</v>
      </c>
      <c r="B360" s="68" t="str">
        <f t="shared" ref="B360" si="208">B359</f>
        <v>Poste 041</v>
      </c>
      <c r="C360" s="19" t="s">
        <v>0</v>
      </c>
      <c r="D360" s="19"/>
      <c r="E360" s="19"/>
      <c r="F360" s="20" t="s">
        <v>1</v>
      </c>
      <c r="G360" s="21" t="s">
        <v>2</v>
      </c>
      <c r="H360" s="50"/>
      <c r="I360" s="51"/>
      <c r="J360" s="51"/>
      <c r="K360" s="43">
        <v>52.1</v>
      </c>
      <c r="L360" s="86"/>
    </row>
    <row r="361" spans="1:12" s="79" customFormat="1" x14ac:dyDescent="0.25">
      <c r="A361" s="44">
        <f t="shared" si="185"/>
        <v>52.2</v>
      </c>
      <c r="B361" s="68" t="str">
        <f t="shared" si="188"/>
        <v>Poste 041</v>
      </c>
      <c r="C361" s="22" t="s">
        <v>133</v>
      </c>
      <c r="D361" s="23"/>
      <c r="E361" s="23"/>
      <c r="F361" s="18"/>
      <c r="G361" s="24" t="e">
        <f>VLOOKUP(F361,Encadrement,2,FALSE)</f>
        <v>#N/A</v>
      </c>
      <c r="H361" s="50"/>
      <c r="I361" s="51"/>
      <c r="J361" s="51"/>
      <c r="K361" s="43">
        <v>52.2</v>
      </c>
      <c r="L361" s="86"/>
    </row>
    <row r="362" spans="1:12" s="79" customFormat="1" x14ac:dyDescent="0.25">
      <c r="A362" s="44">
        <f t="shared" si="185"/>
        <v>52.3</v>
      </c>
      <c r="B362" s="68" t="str">
        <f t="shared" si="188"/>
        <v>Poste 041</v>
      </c>
      <c r="C362" s="22" t="s">
        <v>134</v>
      </c>
      <c r="D362" s="23"/>
      <c r="E362" s="23"/>
      <c r="F362" s="18"/>
      <c r="G362" s="24" t="e">
        <f>VLOOKUP(F362,Subordination,2,FALSE)</f>
        <v>#N/A</v>
      </c>
      <c r="H362" s="50"/>
      <c r="I362" s="51"/>
      <c r="J362" s="51"/>
      <c r="K362" s="43">
        <v>52.300000000000004</v>
      </c>
      <c r="L362" s="86"/>
    </row>
    <row r="363" spans="1:12" s="79" customFormat="1" x14ac:dyDescent="0.25">
      <c r="A363" s="44">
        <f t="shared" si="185"/>
        <v>52.4</v>
      </c>
      <c r="B363" s="68" t="str">
        <f t="shared" si="188"/>
        <v>Poste 041</v>
      </c>
      <c r="C363" s="25"/>
      <c r="D363" s="25"/>
      <c r="E363" s="25"/>
      <c r="F363" s="25"/>
      <c r="G363" s="28" t="e">
        <f t="shared" ref="G363" si="209">SUM(G361:G362)</f>
        <v>#N/A</v>
      </c>
      <c r="H363" s="50"/>
      <c r="I363" s="51"/>
      <c r="J363" s="51"/>
      <c r="K363" s="43">
        <v>52.400000000000006</v>
      </c>
      <c r="L363" s="86"/>
    </row>
    <row r="364" spans="1:12" s="79" customFormat="1" x14ac:dyDescent="0.25">
      <c r="A364" s="44">
        <f t="shared" si="185"/>
        <v>52.5</v>
      </c>
      <c r="B364" s="68" t="str">
        <f t="shared" si="188"/>
        <v>Poste 041</v>
      </c>
      <c r="C364" s="25"/>
      <c r="D364" s="25"/>
      <c r="E364" s="25"/>
      <c r="F364" s="25"/>
      <c r="G364" s="25"/>
      <c r="H364" s="50"/>
      <c r="I364" s="51"/>
      <c r="J364" s="51"/>
      <c r="K364" s="43">
        <v>52.500000000000007</v>
      </c>
      <c r="L364" s="86"/>
    </row>
    <row r="365" spans="1:12" s="79" customFormat="1" x14ac:dyDescent="0.25">
      <c r="A365" s="44">
        <f t="shared" si="185"/>
        <v>52.6</v>
      </c>
      <c r="B365" s="68" t="str">
        <f t="shared" si="188"/>
        <v>Poste 041</v>
      </c>
      <c r="C365" s="25"/>
      <c r="D365" s="25"/>
      <c r="E365" s="25"/>
      <c r="F365" s="25"/>
      <c r="G365" s="25"/>
      <c r="H365" s="50"/>
      <c r="I365" s="51"/>
      <c r="J365" s="51"/>
      <c r="K365" s="43">
        <v>52.600000000000009</v>
      </c>
      <c r="L365" s="86"/>
    </row>
    <row r="366" spans="1:12" s="79" customFormat="1" ht="23.25" x14ac:dyDescent="0.25">
      <c r="A366" s="44">
        <f t="shared" si="185"/>
        <v>53</v>
      </c>
      <c r="B366" s="68" t="str">
        <f t="shared" ref="B366" si="210">C366</f>
        <v>Poste 042</v>
      </c>
      <c r="C366" s="35" t="str">
        <f>VLOOKUP(A366,Source!A:B,2,FALSE)</f>
        <v>Poste 042</v>
      </c>
      <c r="D366" s="31"/>
      <c r="E366" s="31"/>
      <c r="F366" s="31"/>
      <c r="G366" s="31"/>
      <c r="H366" s="45" t="e">
        <f t="shared" ref="H366" si="211">SUM(G368:G369)</f>
        <v>#N/A</v>
      </c>
      <c r="I366" s="51"/>
      <c r="J366" s="51"/>
      <c r="K366" s="43">
        <v>53</v>
      </c>
      <c r="L366" s="86"/>
    </row>
    <row r="367" spans="1:12" s="79" customFormat="1" x14ac:dyDescent="0.25">
      <c r="A367" s="44">
        <f t="shared" si="185"/>
        <v>53.1</v>
      </c>
      <c r="B367" s="68" t="str">
        <f t="shared" ref="B367" si="212">B366</f>
        <v>Poste 042</v>
      </c>
      <c r="C367" s="19" t="s">
        <v>0</v>
      </c>
      <c r="D367" s="19"/>
      <c r="E367" s="19"/>
      <c r="F367" s="20" t="s">
        <v>1</v>
      </c>
      <c r="G367" s="21" t="s">
        <v>2</v>
      </c>
      <c r="H367" s="47"/>
      <c r="I367" s="51"/>
      <c r="J367" s="51"/>
      <c r="K367" s="43">
        <v>53.1</v>
      </c>
      <c r="L367" s="86"/>
    </row>
    <row r="368" spans="1:12" s="79" customFormat="1" x14ac:dyDescent="0.25">
      <c r="A368" s="44">
        <f t="shared" si="185"/>
        <v>53.2</v>
      </c>
      <c r="B368" s="68" t="str">
        <f t="shared" si="188"/>
        <v>Poste 042</v>
      </c>
      <c r="C368" s="22" t="s">
        <v>133</v>
      </c>
      <c r="D368" s="23"/>
      <c r="E368" s="23"/>
      <c r="F368" s="18"/>
      <c r="G368" s="24" t="e">
        <f>VLOOKUP(F368,Encadrement,2,FALSE)</f>
        <v>#N/A</v>
      </c>
      <c r="H368" s="45"/>
      <c r="I368" s="51"/>
      <c r="J368" s="51"/>
      <c r="K368" s="43">
        <v>53.2</v>
      </c>
      <c r="L368" s="86"/>
    </row>
    <row r="369" spans="1:12" s="79" customFormat="1" x14ac:dyDescent="0.25">
      <c r="A369" s="44">
        <f t="shared" si="185"/>
        <v>53.3</v>
      </c>
      <c r="B369" s="68" t="str">
        <f t="shared" si="188"/>
        <v>Poste 042</v>
      </c>
      <c r="C369" s="22" t="s">
        <v>134</v>
      </c>
      <c r="D369" s="23"/>
      <c r="E369" s="23"/>
      <c r="F369" s="18"/>
      <c r="G369" s="24" t="e">
        <f>VLOOKUP(F369,Subordination,2,FALSE)</f>
        <v>#N/A</v>
      </c>
      <c r="H369" s="45"/>
      <c r="I369" s="51"/>
      <c r="J369" s="51"/>
      <c r="K369" s="43">
        <v>53.300000000000004</v>
      </c>
      <c r="L369" s="86"/>
    </row>
    <row r="370" spans="1:12" s="79" customFormat="1" x14ac:dyDescent="0.25">
      <c r="A370" s="44">
        <f t="shared" si="185"/>
        <v>53.4</v>
      </c>
      <c r="B370" s="68" t="str">
        <f t="shared" si="188"/>
        <v>Poste 042</v>
      </c>
      <c r="C370" s="25"/>
      <c r="D370" s="25"/>
      <c r="E370" s="25"/>
      <c r="F370" s="25"/>
      <c r="G370" s="28" t="e">
        <f t="shared" ref="G370" si="213">SUM(G368:G369)</f>
        <v>#N/A</v>
      </c>
      <c r="H370" s="50"/>
      <c r="I370" s="51"/>
      <c r="J370" s="51"/>
      <c r="K370" s="43">
        <v>53.400000000000006</v>
      </c>
      <c r="L370" s="86"/>
    </row>
    <row r="371" spans="1:12" s="79" customFormat="1" x14ac:dyDescent="0.25">
      <c r="A371" s="44">
        <f t="shared" si="185"/>
        <v>53.5</v>
      </c>
      <c r="B371" s="68" t="str">
        <f t="shared" si="188"/>
        <v>Poste 042</v>
      </c>
      <c r="C371" s="25"/>
      <c r="D371" s="25"/>
      <c r="E371" s="25"/>
      <c r="F371" s="25"/>
      <c r="G371" s="25"/>
      <c r="H371" s="50"/>
      <c r="I371" s="51"/>
      <c r="J371" s="51"/>
      <c r="K371" s="43">
        <v>53.500000000000007</v>
      </c>
      <c r="L371" s="86"/>
    </row>
    <row r="372" spans="1:12" s="79" customFormat="1" x14ac:dyDescent="0.25">
      <c r="A372" s="44">
        <f t="shared" si="185"/>
        <v>53.6</v>
      </c>
      <c r="B372" s="68" t="str">
        <f t="shared" si="188"/>
        <v>Poste 042</v>
      </c>
      <c r="C372" s="25"/>
      <c r="D372" s="25"/>
      <c r="E372" s="25"/>
      <c r="F372" s="25"/>
      <c r="G372" s="25"/>
      <c r="H372" s="50"/>
      <c r="I372" s="51"/>
      <c r="J372" s="51"/>
      <c r="K372" s="43">
        <v>53.600000000000009</v>
      </c>
      <c r="L372" s="86"/>
    </row>
    <row r="373" spans="1:12" s="79" customFormat="1" ht="23.25" x14ac:dyDescent="0.25">
      <c r="A373" s="44">
        <f t="shared" si="185"/>
        <v>54</v>
      </c>
      <c r="B373" s="68" t="str">
        <f t="shared" ref="B373" si="214">C373</f>
        <v>Poste 043</v>
      </c>
      <c r="C373" s="35" t="str">
        <f>VLOOKUP(A373,Source!A:B,2,FALSE)</f>
        <v>Poste 043</v>
      </c>
      <c r="D373" s="31"/>
      <c r="E373" s="31"/>
      <c r="F373" s="31"/>
      <c r="G373" s="31"/>
      <c r="H373" s="50" t="e">
        <f t="shared" ref="H373" si="215">SUM(G375:G376)</f>
        <v>#N/A</v>
      </c>
      <c r="I373" s="51"/>
      <c r="J373" s="51"/>
      <c r="K373" s="43">
        <v>54</v>
      </c>
      <c r="L373" s="86"/>
    </row>
    <row r="374" spans="1:12" s="79" customFormat="1" x14ac:dyDescent="0.25">
      <c r="A374" s="44">
        <f t="shared" si="185"/>
        <v>54.1</v>
      </c>
      <c r="B374" s="68" t="str">
        <f t="shared" ref="B374" si="216">B373</f>
        <v>Poste 043</v>
      </c>
      <c r="C374" s="19" t="s">
        <v>0</v>
      </c>
      <c r="D374" s="19"/>
      <c r="E374" s="19"/>
      <c r="F374" s="20" t="s">
        <v>1</v>
      </c>
      <c r="G374" s="21" t="s">
        <v>2</v>
      </c>
      <c r="H374" s="50"/>
      <c r="I374" s="51"/>
      <c r="J374" s="51"/>
      <c r="K374" s="43">
        <v>54.1</v>
      </c>
      <c r="L374" s="86"/>
    </row>
    <row r="375" spans="1:12" s="79" customFormat="1" x14ac:dyDescent="0.25">
      <c r="A375" s="44">
        <f t="shared" si="185"/>
        <v>54.2</v>
      </c>
      <c r="B375" s="68" t="str">
        <f t="shared" si="188"/>
        <v>Poste 043</v>
      </c>
      <c r="C375" s="22" t="s">
        <v>133</v>
      </c>
      <c r="D375" s="23"/>
      <c r="E375" s="23"/>
      <c r="F375" s="18"/>
      <c r="G375" s="24" t="e">
        <f>VLOOKUP(F375,Encadrement,2,FALSE)</f>
        <v>#N/A</v>
      </c>
      <c r="H375" s="50"/>
      <c r="I375" s="51"/>
      <c r="J375" s="51"/>
      <c r="K375" s="43">
        <v>54.2</v>
      </c>
      <c r="L375" s="86"/>
    </row>
    <row r="376" spans="1:12" s="79" customFormat="1" x14ac:dyDescent="0.25">
      <c r="A376" s="44">
        <f t="shared" si="185"/>
        <v>54.3</v>
      </c>
      <c r="B376" s="68" t="str">
        <f t="shared" si="188"/>
        <v>Poste 043</v>
      </c>
      <c r="C376" s="22" t="s">
        <v>134</v>
      </c>
      <c r="D376" s="23"/>
      <c r="E376" s="23"/>
      <c r="F376" s="18"/>
      <c r="G376" s="24" t="e">
        <f>VLOOKUP(F376,Subordination,2,FALSE)</f>
        <v>#N/A</v>
      </c>
      <c r="H376" s="50"/>
      <c r="I376" s="51"/>
      <c r="J376" s="51"/>
      <c r="K376" s="43">
        <v>54.300000000000004</v>
      </c>
      <c r="L376" s="86"/>
    </row>
    <row r="377" spans="1:12" s="79" customFormat="1" x14ac:dyDescent="0.25">
      <c r="A377" s="44">
        <f t="shared" si="185"/>
        <v>54.4</v>
      </c>
      <c r="B377" s="68" t="str">
        <f t="shared" si="188"/>
        <v>Poste 043</v>
      </c>
      <c r="C377" s="25"/>
      <c r="D377" s="25"/>
      <c r="E377" s="25"/>
      <c r="F377" s="25"/>
      <c r="G377" s="28" t="e">
        <f t="shared" ref="G377" si="217">SUM(G375:G376)</f>
        <v>#N/A</v>
      </c>
      <c r="H377" s="50"/>
      <c r="I377" s="51"/>
      <c r="J377" s="51"/>
      <c r="K377" s="43">
        <v>54.400000000000006</v>
      </c>
      <c r="L377" s="86"/>
    </row>
    <row r="378" spans="1:12" s="79" customFormat="1" x14ac:dyDescent="0.25">
      <c r="A378" s="44">
        <f t="shared" si="185"/>
        <v>54.5</v>
      </c>
      <c r="B378" s="68" t="str">
        <f t="shared" si="188"/>
        <v>Poste 043</v>
      </c>
      <c r="C378" s="25"/>
      <c r="D378" s="25"/>
      <c r="E378" s="25"/>
      <c r="F378" s="25"/>
      <c r="G378" s="25"/>
      <c r="H378" s="50"/>
      <c r="I378" s="51"/>
      <c r="J378" s="51"/>
      <c r="K378" s="43">
        <v>54.500000000000007</v>
      </c>
      <c r="L378" s="86"/>
    </row>
    <row r="379" spans="1:12" s="79" customFormat="1" x14ac:dyDescent="0.25">
      <c r="A379" s="44">
        <f t="shared" si="185"/>
        <v>54.6</v>
      </c>
      <c r="B379" s="68" t="str">
        <f t="shared" si="188"/>
        <v>Poste 043</v>
      </c>
      <c r="C379" s="25"/>
      <c r="D379" s="25"/>
      <c r="E379" s="25"/>
      <c r="F379" s="25"/>
      <c r="G379" s="25"/>
      <c r="H379" s="50"/>
      <c r="I379" s="51"/>
      <c r="J379" s="51"/>
      <c r="K379" s="43">
        <v>54.600000000000009</v>
      </c>
      <c r="L379" s="86"/>
    </row>
    <row r="380" spans="1:12" s="79" customFormat="1" ht="23.25" x14ac:dyDescent="0.25">
      <c r="A380" s="44">
        <f t="shared" si="185"/>
        <v>55</v>
      </c>
      <c r="B380" s="68" t="str">
        <f t="shared" ref="B380" si="218">C380</f>
        <v>Poste 044</v>
      </c>
      <c r="C380" s="35" t="str">
        <f>VLOOKUP(A380,Source!A:B,2,FALSE)</f>
        <v>Poste 044</v>
      </c>
      <c r="D380" s="31"/>
      <c r="E380" s="31"/>
      <c r="F380" s="31"/>
      <c r="G380" s="31"/>
      <c r="H380" s="45" t="e">
        <f t="shared" ref="H380" si="219">SUM(G382:G383)</f>
        <v>#N/A</v>
      </c>
      <c r="I380" s="51"/>
      <c r="J380" s="51"/>
      <c r="K380" s="43">
        <v>55</v>
      </c>
      <c r="L380" s="86"/>
    </row>
    <row r="381" spans="1:12" s="79" customFormat="1" x14ac:dyDescent="0.25">
      <c r="A381" s="44">
        <f t="shared" si="185"/>
        <v>55.1</v>
      </c>
      <c r="B381" s="68" t="str">
        <f t="shared" ref="B381" si="220">B380</f>
        <v>Poste 044</v>
      </c>
      <c r="C381" s="19" t="s">
        <v>0</v>
      </c>
      <c r="D381" s="19"/>
      <c r="E381" s="19"/>
      <c r="F381" s="20" t="s">
        <v>1</v>
      </c>
      <c r="G381" s="21" t="s">
        <v>2</v>
      </c>
      <c r="H381" s="47"/>
      <c r="I381" s="51"/>
      <c r="J381" s="51"/>
      <c r="K381" s="43">
        <v>55.1</v>
      </c>
      <c r="L381" s="86"/>
    </row>
    <row r="382" spans="1:12" s="79" customFormat="1" x14ac:dyDescent="0.25">
      <c r="A382" s="44">
        <f t="shared" si="185"/>
        <v>55.2</v>
      </c>
      <c r="B382" s="68" t="str">
        <f t="shared" si="188"/>
        <v>Poste 044</v>
      </c>
      <c r="C382" s="22" t="s">
        <v>133</v>
      </c>
      <c r="D382" s="23"/>
      <c r="E382" s="23"/>
      <c r="F382" s="18"/>
      <c r="G382" s="24" t="e">
        <f>VLOOKUP(F382,Encadrement,2,FALSE)</f>
        <v>#N/A</v>
      </c>
      <c r="H382" s="45"/>
      <c r="I382" s="51"/>
      <c r="J382" s="51"/>
      <c r="K382" s="43">
        <v>55.2</v>
      </c>
      <c r="L382" s="86"/>
    </row>
    <row r="383" spans="1:12" s="79" customFormat="1" x14ac:dyDescent="0.25">
      <c r="A383" s="44">
        <f t="shared" si="185"/>
        <v>55.3</v>
      </c>
      <c r="B383" s="68" t="str">
        <f t="shared" si="188"/>
        <v>Poste 044</v>
      </c>
      <c r="C383" s="22" t="s">
        <v>134</v>
      </c>
      <c r="D383" s="23"/>
      <c r="E383" s="23"/>
      <c r="F383" s="18"/>
      <c r="G383" s="24" t="e">
        <f>VLOOKUP(F383,Subordination,2,FALSE)</f>
        <v>#N/A</v>
      </c>
      <c r="H383" s="45"/>
      <c r="I383" s="51"/>
      <c r="J383" s="51"/>
      <c r="K383" s="43">
        <v>55.300000000000004</v>
      </c>
      <c r="L383" s="86"/>
    </row>
    <row r="384" spans="1:12" s="79" customFormat="1" x14ac:dyDescent="0.25">
      <c r="A384" s="44">
        <f t="shared" si="185"/>
        <v>55.4</v>
      </c>
      <c r="B384" s="68" t="str">
        <f t="shared" si="188"/>
        <v>Poste 044</v>
      </c>
      <c r="C384" s="25"/>
      <c r="D384" s="25"/>
      <c r="E384" s="25"/>
      <c r="F384" s="25"/>
      <c r="G384" s="28" t="e">
        <f t="shared" ref="G384" si="221">SUM(G382:G383)</f>
        <v>#N/A</v>
      </c>
      <c r="H384" s="50"/>
      <c r="I384" s="51"/>
      <c r="J384" s="51"/>
      <c r="K384" s="43">
        <v>55.400000000000006</v>
      </c>
      <c r="L384" s="86"/>
    </row>
    <row r="385" spans="1:12" s="79" customFormat="1" x14ac:dyDescent="0.25">
      <c r="A385" s="44">
        <f t="shared" si="185"/>
        <v>55.5</v>
      </c>
      <c r="B385" s="68" t="str">
        <f t="shared" si="188"/>
        <v>Poste 044</v>
      </c>
      <c r="C385" s="25"/>
      <c r="D385" s="25"/>
      <c r="E385" s="25"/>
      <c r="F385" s="25"/>
      <c r="G385" s="25"/>
      <c r="H385" s="50"/>
      <c r="I385" s="51"/>
      <c r="J385" s="51"/>
      <c r="K385" s="43">
        <v>55.500000000000007</v>
      </c>
      <c r="L385" s="86"/>
    </row>
    <row r="386" spans="1:12" s="79" customFormat="1" x14ac:dyDescent="0.25">
      <c r="A386" s="44">
        <f t="shared" si="185"/>
        <v>55.6</v>
      </c>
      <c r="B386" s="68" t="str">
        <f t="shared" si="188"/>
        <v>Poste 044</v>
      </c>
      <c r="C386" s="25"/>
      <c r="D386" s="25"/>
      <c r="E386" s="25"/>
      <c r="F386" s="25"/>
      <c r="G386" s="25"/>
      <c r="H386" s="50"/>
      <c r="I386" s="51"/>
      <c r="J386" s="51"/>
      <c r="K386" s="43">
        <v>55.600000000000009</v>
      </c>
      <c r="L386" s="86"/>
    </row>
    <row r="387" spans="1:12" s="79" customFormat="1" ht="23.25" x14ac:dyDescent="0.25">
      <c r="A387" s="44">
        <f t="shared" ref="A387:A450" si="222">_xlfn.NUMBERVALUE(K387)</f>
        <v>56</v>
      </c>
      <c r="B387" s="68" t="str">
        <f t="shared" ref="B387" si="223">C387</f>
        <v>Poste 045</v>
      </c>
      <c r="C387" s="35" t="str">
        <f>VLOOKUP(A387,Source!A:B,2,FALSE)</f>
        <v>Poste 045</v>
      </c>
      <c r="D387" s="31"/>
      <c r="E387" s="31"/>
      <c r="F387" s="31"/>
      <c r="G387" s="31"/>
      <c r="H387" s="50" t="e">
        <f t="shared" ref="H387" si="224">SUM(G389:G390)</f>
        <v>#N/A</v>
      </c>
      <c r="I387" s="51"/>
      <c r="J387" s="51"/>
      <c r="K387" s="43">
        <v>56</v>
      </c>
      <c r="L387" s="86"/>
    </row>
    <row r="388" spans="1:12" s="79" customFormat="1" x14ac:dyDescent="0.25">
      <c r="A388" s="44">
        <f t="shared" si="222"/>
        <v>56.1</v>
      </c>
      <c r="B388" s="68" t="str">
        <f t="shared" ref="B388:B449" si="225">B387</f>
        <v>Poste 045</v>
      </c>
      <c r="C388" s="19" t="s">
        <v>0</v>
      </c>
      <c r="D388" s="19"/>
      <c r="E388" s="19"/>
      <c r="F388" s="20" t="s">
        <v>1</v>
      </c>
      <c r="G388" s="21" t="s">
        <v>2</v>
      </c>
      <c r="H388" s="50"/>
      <c r="I388" s="51"/>
      <c r="J388" s="51"/>
      <c r="K388" s="43">
        <v>56.1</v>
      </c>
      <c r="L388" s="86"/>
    </row>
    <row r="389" spans="1:12" s="79" customFormat="1" x14ac:dyDescent="0.25">
      <c r="A389" s="44">
        <f t="shared" si="222"/>
        <v>56.2</v>
      </c>
      <c r="B389" s="68" t="str">
        <f t="shared" si="225"/>
        <v>Poste 045</v>
      </c>
      <c r="C389" s="22" t="s">
        <v>133</v>
      </c>
      <c r="D389" s="23"/>
      <c r="E389" s="23"/>
      <c r="F389" s="18"/>
      <c r="G389" s="24" t="e">
        <f>VLOOKUP(F389,Encadrement,2,FALSE)</f>
        <v>#N/A</v>
      </c>
      <c r="H389" s="50"/>
      <c r="I389" s="51"/>
      <c r="J389" s="51"/>
      <c r="K389" s="43">
        <v>56.2</v>
      </c>
      <c r="L389" s="86"/>
    </row>
    <row r="390" spans="1:12" s="79" customFormat="1" x14ac:dyDescent="0.25">
      <c r="A390" s="44">
        <f t="shared" si="222"/>
        <v>56.3</v>
      </c>
      <c r="B390" s="68" t="str">
        <f t="shared" si="225"/>
        <v>Poste 045</v>
      </c>
      <c r="C390" s="22" t="s">
        <v>134</v>
      </c>
      <c r="D390" s="23"/>
      <c r="E390" s="23"/>
      <c r="F390" s="18"/>
      <c r="G390" s="24" t="e">
        <f>VLOOKUP(F390,Subordination,2,FALSE)</f>
        <v>#N/A</v>
      </c>
      <c r="H390" s="50"/>
      <c r="I390" s="51"/>
      <c r="J390" s="51"/>
      <c r="K390" s="43">
        <v>56.300000000000004</v>
      </c>
      <c r="L390" s="86"/>
    </row>
    <row r="391" spans="1:12" s="79" customFormat="1" x14ac:dyDescent="0.25">
      <c r="A391" s="44">
        <f t="shared" si="222"/>
        <v>56.4</v>
      </c>
      <c r="B391" s="68" t="str">
        <f t="shared" si="225"/>
        <v>Poste 045</v>
      </c>
      <c r="C391" s="25"/>
      <c r="D391" s="25"/>
      <c r="E391" s="25"/>
      <c r="F391" s="25"/>
      <c r="G391" s="28" t="e">
        <f t="shared" ref="G391" si="226">SUM(G389:G390)</f>
        <v>#N/A</v>
      </c>
      <c r="H391" s="50"/>
      <c r="I391" s="51"/>
      <c r="J391" s="51"/>
      <c r="K391" s="43">
        <v>56.400000000000006</v>
      </c>
      <c r="L391" s="86"/>
    </row>
    <row r="392" spans="1:12" s="79" customFormat="1" x14ac:dyDescent="0.25">
      <c r="A392" s="44">
        <f t="shared" si="222"/>
        <v>56.5</v>
      </c>
      <c r="B392" s="68" t="str">
        <f t="shared" si="225"/>
        <v>Poste 045</v>
      </c>
      <c r="C392" s="25"/>
      <c r="D392" s="25"/>
      <c r="E392" s="25"/>
      <c r="F392" s="25"/>
      <c r="G392" s="25"/>
      <c r="H392" s="50"/>
      <c r="I392" s="51"/>
      <c r="J392" s="51"/>
      <c r="K392" s="43">
        <v>56.500000000000007</v>
      </c>
      <c r="L392" s="86"/>
    </row>
    <row r="393" spans="1:12" s="79" customFormat="1" x14ac:dyDescent="0.25">
      <c r="A393" s="44">
        <f t="shared" si="222"/>
        <v>56.6</v>
      </c>
      <c r="B393" s="68" t="str">
        <f t="shared" si="225"/>
        <v>Poste 045</v>
      </c>
      <c r="C393" s="25"/>
      <c r="D393" s="25"/>
      <c r="E393" s="25"/>
      <c r="F393" s="25"/>
      <c r="G393" s="25"/>
      <c r="H393" s="50"/>
      <c r="I393" s="51"/>
      <c r="J393" s="51"/>
      <c r="K393" s="43">
        <v>56.600000000000009</v>
      </c>
      <c r="L393" s="86"/>
    </row>
    <row r="394" spans="1:12" s="79" customFormat="1" ht="23.25" x14ac:dyDescent="0.25">
      <c r="A394" s="44">
        <f t="shared" si="222"/>
        <v>57</v>
      </c>
      <c r="B394" s="68" t="str">
        <f t="shared" ref="B394" si="227">C394</f>
        <v>Poste 046</v>
      </c>
      <c r="C394" s="35" t="str">
        <f>VLOOKUP(A394,Source!A:B,2,FALSE)</f>
        <v>Poste 046</v>
      </c>
      <c r="D394" s="31"/>
      <c r="E394" s="31"/>
      <c r="F394" s="31"/>
      <c r="G394" s="31"/>
      <c r="H394" s="45" t="e">
        <f t="shared" ref="H394" si="228">SUM(G396:G397)</f>
        <v>#N/A</v>
      </c>
      <c r="I394" s="51"/>
      <c r="J394" s="51"/>
      <c r="K394" s="43">
        <v>57</v>
      </c>
      <c r="L394" s="86"/>
    </row>
    <row r="395" spans="1:12" s="79" customFormat="1" x14ac:dyDescent="0.25">
      <c r="A395" s="44">
        <f t="shared" si="222"/>
        <v>57.1</v>
      </c>
      <c r="B395" s="68" t="str">
        <f t="shared" ref="B395" si="229">B394</f>
        <v>Poste 046</v>
      </c>
      <c r="C395" s="19" t="s">
        <v>0</v>
      </c>
      <c r="D395" s="19"/>
      <c r="E395" s="19"/>
      <c r="F395" s="20" t="s">
        <v>1</v>
      </c>
      <c r="G395" s="21" t="s">
        <v>2</v>
      </c>
      <c r="H395" s="47"/>
      <c r="I395" s="51"/>
      <c r="J395" s="51"/>
      <c r="K395" s="43">
        <v>57.1</v>
      </c>
      <c r="L395" s="86"/>
    </row>
    <row r="396" spans="1:12" s="79" customFormat="1" x14ac:dyDescent="0.25">
      <c r="A396" s="44">
        <f t="shared" si="222"/>
        <v>57.2</v>
      </c>
      <c r="B396" s="68" t="str">
        <f t="shared" si="225"/>
        <v>Poste 046</v>
      </c>
      <c r="C396" s="22" t="s">
        <v>133</v>
      </c>
      <c r="D396" s="23"/>
      <c r="E396" s="23"/>
      <c r="F396" s="18"/>
      <c r="G396" s="24" t="e">
        <f>VLOOKUP(F396,Encadrement,2,FALSE)</f>
        <v>#N/A</v>
      </c>
      <c r="H396" s="45"/>
      <c r="I396" s="51"/>
      <c r="J396" s="51"/>
      <c r="K396" s="43">
        <v>57.2</v>
      </c>
      <c r="L396" s="86"/>
    </row>
    <row r="397" spans="1:12" s="79" customFormat="1" x14ac:dyDescent="0.25">
      <c r="A397" s="44">
        <f t="shared" si="222"/>
        <v>57.3</v>
      </c>
      <c r="B397" s="68" t="str">
        <f t="shared" si="225"/>
        <v>Poste 046</v>
      </c>
      <c r="C397" s="22" t="s">
        <v>134</v>
      </c>
      <c r="D397" s="23"/>
      <c r="E397" s="23"/>
      <c r="F397" s="18"/>
      <c r="G397" s="24" t="e">
        <f>VLOOKUP(F397,Subordination,2,FALSE)</f>
        <v>#N/A</v>
      </c>
      <c r="H397" s="45"/>
      <c r="I397" s="51"/>
      <c r="J397" s="51"/>
      <c r="K397" s="43">
        <v>57.300000000000004</v>
      </c>
      <c r="L397" s="86"/>
    </row>
    <row r="398" spans="1:12" s="79" customFormat="1" x14ac:dyDescent="0.25">
      <c r="A398" s="44">
        <f t="shared" si="222"/>
        <v>57.4</v>
      </c>
      <c r="B398" s="68" t="str">
        <f t="shared" si="225"/>
        <v>Poste 046</v>
      </c>
      <c r="C398" s="25"/>
      <c r="D398" s="25"/>
      <c r="E398" s="25"/>
      <c r="F398" s="25"/>
      <c r="G398" s="28" t="e">
        <f t="shared" ref="G398" si="230">SUM(G396:G397)</f>
        <v>#N/A</v>
      </c>
      <c r="H398" s="50"/>
      <c r="I398" s="51"/>
      <c r="J398" s="51"/>
      <c r="K398" s="43">
        <v>57.400000000000006</v>
      </c>
      <c r="L398" s="86"/>
    </row>
    <row r="399" spans="1:12" s="79" customFormat="1" x14ac:dyDescent="0.25">
      <c r="A399" s="44">
        <f t="shared" si="222"/>
        <v>57.5</v>
      </c>
      <c r="B399" s="68" t="str">
        <f t="shared" si="225"/>
        <v>Poste 046</v>
      </c>
      <c r="C399" s="25"/>
      <c r="D399" s="25"/>
      <c r="E399" s="25"/>
      <c r="F399" s="25"/>
      <c r="G399" s="25"/>
      <c r="H399" s="50"/>
      <c r="I399" s="51"/>
      <c r="J399" s="51"/>
      <c r="K399" s="43">
        <v>57.500000000000007</v>
      </c>
      <c r="L399" s="86"/>
    </row>
    <row r="400" spans="1:12" s="79" customFormat="1" x14ac:dyDescent="0.25">
      <c r="A400" s="44">
        <f t="shared" si="222"/>
        <v>57.6</v>
      </c>
      <c r="B400" s="68" t="str">
        <f t="shared" si="225"/>
        <v>Poste 046</v>
      </c>
      <c r="C400" s="25"/>
      <c r="D400" s="25"/>
      <c r="E400" s="25"/>
      <c r="F400" s="25"/>
      <c r="G400" s="25"/>
      <c r="H400" s="50"/>
      <c r="I400" s="51"/>
      <c r="J400" s="51"/>
      <c r="K400" s="43">
        <v>57.600000000000009</v>
      </c>
      <c r="L400" s="86"/>
    </row>
    <row r="401" spans="1:12" s="79" customFormat="1" ht="23.25" x14ac:dyDescent="0.25">
      <c r="A401" s="44">
        <f t="shared" si="222"/>
        <v>58</v>
      </c>
      <c r="B401" s="68" t="str">
        <f t="shared" ref="B401" si="231">C401</f>
        <v>Poste 047</v>
      </c>
      <c r="C401" s="35" t="str">
        <f>VLOOKUP(A401,Source!A:B,2,FALSE)</f>
        <v>Poste 047</v>
      </c>
      <c r="D401" s="31"/>
      <c r="E401" s="31"/>
      <c r="F401" s="31"/>
      <c r="G401" s="31"/>
      <c r="H401" s="50" t="e">
        <f t="shared" ref="H401" si="232">SUM(G403:G404)</f>
        <v>#N/A</v>
      </c>
      <c r="I401" s="51"/>
      <c r="J401" s="51"/>
      <c r="K401" s="43">
        <v>58</v>
      </c>
      <c r="L401" s="86"/>
    </row>
    <row r="402" spans="1:12" s="79" customFormat="1" x14ac:dyDescent="0.25">
      <c r="A402" s="44">
        <f t="shared" si="222"/>
        <v>58.1</v>
      </c>
      <c r="B402" s="68" t="str">
        <f t="shared" ref="B402" si="233">B401</f>
        <v>Poste 047</v>
      </c>
      <c r="C402" s="19" t="s">
        <v>0</v>
      </c>
      <c r="D402" s="19"/>
      <c r="E402" s="19"/>
      <c r="F402" s="20" t="s">
        <v>1</v>
      </c>
      <c r="G402" s="21" t="s">
        <v>2</v>
      </c>
      <c r="H402" s="50"/>
      <c r="I402" s="51"/>
      <c r="J402" s="51"/>
      <c r="K402" s="43">
        <v>58.1</v>
      </c>
      <c r="L402" s="86"/>
    </row>
    <row r="403" spans="1:12" s="79" customFormat="1" x14ac:dyDescent="0.25">
      <c r="A403" s="44">
        <f t="shared" si="222"/>
        <v>58.2</v>
      </c>
      <c r="B403" s="68" t="str">
        <f t="shared" si="225"/>
        <v>Poste 047</v>
      </c>
      <c r="C403" s="22" t="s">
        <v>133</v>
      </c>
      <c r="D403" s="23"/>
      <c r="E403" s="23"/>
      <c r="F403" s="18"/>
      <c r="G403" s="24" t="e">
        <f>VLOOKUP(F403,Encadrement,2,FALSE)</f>
        <v>#N/A</v>
      </c>
      <c r="H403" s="50"/>
      <c r="I403" s="51"/>
      <c r="J403" s="51"/>
      <c r="K403" s="43">
        <v>58.2</v>
      </c>
      <c r="L403" s="86"/>
    </row>
    <row r="404" spans="1:12" s="79" customFormat="1" x14ac:dyDescent="0.25">
      <c r="A404" s="44">
        <f t="shared" si="222"/>
        <v>58.3</v>
      </c>
      <c r="B404" s="68" t="str">
        <f t="shared" si="225"/>
        <v>Poste 047</v>
      </c>
      <c r="C404" s="22" t="s">
        <v>134</v>
      </c>
      <c r="D404" s="23"/>
      <c r="E404" s="23"/>
      <c r="F404" s="18"/>
      <c r="G404" s="24" t="e">
        <f>VLOOKUP(F404,Subordination,2,FALSE)</f>
        <v>#N/A</v>
      </c>
      <c r="H404" s="50"/>
      <c r="I404" s="51"/>
      <c r="J404" s="51"/>
      <c r="K404" s="43">
        <v>58.300000000000004</v>
      </c>
      <c r="L404" s="86"/>
    </row>
    <row r="405" spans="1:12" s="79" customFormat="1" x14ac:dyDescent="0.25">
      <c r="A405" s="44">
        <f t="shared" si="222"/>
        <v>58.4</v>
      </c>
      <c r="B405" s="68" t="str">
        <f t="shared" si="225"/>
        <v>Poste 047</v>
      </c>
      <c r="C405" s="25"/>
      <c r="D405" s="25"/>
      <c r="E405" s="25"/>
      <c r="F405" s="25"/>
      <c r="G405" s="28" t="e">
        <f t="shared" ref="G405" si="234">SUM(G403:G404)</f>
        <v>#N/A</v>
      </c>
      <c r="H405" s="50"/>
      <c r="I405" s="51"/>
      <c r="J405" s="51"/>
      <c r="K405" s="43">
        <v>58.400000000000006</v>
      </c>
      <c r="L405" s="86"/>
    </row>
    <row r="406" spans="1:12" s="79" customFormat="1" x14ac:dyDescent="0.25">
      <c r="A406" s="44">
        <f t="shared" si="222"/>
        <v>58.5</v>
      </c>
      <c r="B406" s="68" t="str">
        <f t="shared" si="225"/>
        <v>Poste 047</v>
      </c>
      <c r="C406" s="25"/>
      <c r="D406" s="25"/>
      <c r="E406" s="25"/>
      <c r="F406" s="25"/>
      <c r="G406" s="25"/>
      <c r="H406" s="50"/>
      <c r="I406" s="51"/>
      <c r="J406" s="51"/>
      <c r="K406" s="43">
        <v>58.500000000000007</v>
      </c>
      <c r="L406" s="86"/>
    </row>
    <row r="407" spans="1:12" s="79" customFormat="1" x14ac:dyDescent="0.25">
      <c r="A407" s="44">
        <f t="shared" si="222"/>
        <v>58.6</v>
      </c>
      <c r="B407" s="68" t="str">
        <f t="shared" si="225"/>
        <v>Poste 047</v>
      </c>
      <c r="C407" s="25"/>
      <c r="D407" s="25"/>
      <c r="E407" s="25"/>
      <c r="F407" s="25"/>
      <c r="G407" s="25"/>
      <c r="H407" s="50"/>
      <c r="I407" s="51"/>
      <c r="J407" s="51"/>
      <c r="K407" s="43">
        <v>58.600000000000009</v>
      </c>
      <c r="L407" s="86"/>
    </row>
    <row r="408" spans="1:12" s="79" customFormat="1" ht="23.25" x14ac:dyDescent="0.25">
      <c r="A408" s="44">
        <f t="shared" si="222"/>
        <v>59</v>
      </c>
      <c r="B408" s="68" t="str">
        <f t="shared" ref="B408" si="235">C408</f>
        <v>Poste 048</v>
      </c>
      <c r="C408" s="35" t="str">
        <f>VLOOKUP(A408,Source!A:B,2,FALSE)</f>
        <v>Poste 048</v>
      </c>
      <c r="D408" s="31"/>
      <c r="E408" s="31"/>
      <c r="F408" s="31"/>
      <c r="G408" s="31"/>
      <c r="H408" s="45" t="e">
        <f t="shared" ref="H408" si="236">SUM(G410:G411)</f>
        <v>#N/A</v>
      </c>
      <c r="I408" s="51"/>
      <c r="J408" s="51"/>
      <c r="K408" s="43">
        <v>59</v>
      </c>
      <c r="L408" s="86"/>
    </row>
    <row r="409" spans="1:12" s="79" customFormat="1" x14ac:dyDescent="0.25">
      <c r="A409" s="44">
        <f t="shared" si="222"/>
        <v>59.1</v>
      </c>
      <c r="B409" s="68" t="str">
        <f t="shared" ref="B409" si="237">B408</f>
        <v>Poste 048</v>
      </c>
      <c r="C409" s="19" t="s">
        <v>0</v>
      </c>
      <c r="D409" s="19"/>
      <c r="E409" s="19"/>
      <c r="F409" s="20" t="s">
        <v>1</v>
      </c>
      <c r="G409" s="21" t="s">
        <v>2</v>
      </c>
      <c r="H409" s="47"/>
      <c r="I409" s="51"/>
      <c r="J409" s="51"/>
      <c r="K409" s="43">
        <v>59.1</v>
      </c>
      <c r="L409" s="86"/>
    </row>
    <row r="410" spans="1:12" s="79" customFormat="1" x14ac:dyDescent="0.25">
      <c r="A410" s="44">
        <f t="shared" si="222"/>
        <v>59.2</v>
      </c>
      <c r="B410" s="68" t="str">
        <f t="shared" si="225"/>
        <v>Poste 048</v>
      </c>
      <c r="C410" s="22" t="s">
        <v>133</v>
      </c>
      <c r="D410" s="23"/>
      <c r="E410" s="23"/>
      <c r="F410" s="18"/>
      <c r="G410" s="24" t="e">
        <f>VLOOKUP(F410,Encadrement,2,FALSE)</f>
        <v>#N/A</v>
      </c>
      <c r="H410" s="45"/>
      <c r="I410" s="51"/>
      <c r="J410" s="51"/>
      <c r="K410" s="43">
        <v>59.2</v>
      </c>
      <c r="L410" s="86"/>
    </row>
    <row r="411" spans="1:12" s="79" customFormat="1" x14ac:dyDescent="0.25">
      <c r="A411" s="44">
        <f t="shared" si="222"/>
        <v>59.3</v>
      </c>
      <c r="B411" s="68" t="str">
        <f t="shared" si="225"/>
        <v>Poste 048</v>
      </c>
      <c r="C411" s="22" t="s">
        <v>134</v>
      </c>
      <c r="D411" s="23"/>
      <c r="E411" s="23"/>
      <c r="F411" s="18"/>
      <c r="G411" s="24" t="e">
        <f>VLOOKUP(F411,Subordination,2,FALSE)</f>
        <v>#N/A</v>
      </c>
      <c r="H411" s="45"/>
      <c r="I411" s="51"/>
      <c r="J411" s="51"/>
      <c r="K411" s="43">
        <v>59.300000000000004</v>
      </c>
      <c r="L411" s="86"/>
    </row>
    <row r="412" spans="1:12" s="79" customFormat="1" x14ac:dyDescent="0.25">
      <c r="A412" s="44">
        <f t="shared" si="222"/>
        <v>59.4</v>
      </c>
      <c r="B412" s="68" t="str">
        <f t="shared" si="225"/>
        <v>Poste 048</v>
      </c>
      <c r="C412" s="25"/>
      <c r="D412" s="25"/>
      <c r="E412" s="25"/>
      <c r="F412" s="25"/>
      <c r="G412" s="28" t="e">
        <f t="shared" ref="G412" si="238">SUM(G410:G411)</f>
        <v>#N/A</v>
      </c>
      <c r="H412" s="50"/>
      <c r="I412" s="51"/>
      <c r="J412" s="51"/>
      <c r="K412" s="43">
        <v>59.400000000000006</v>
      </c>
      <c r="L412" s="86"/>
    </row>
    <row r="413" spans="1:12" s="79" customFormat="1" x14ac:dyDescent="0.25">
      <c r="A413" s="44">
        <f t="shared" si="222"/>
        <v>59.5</v>
      </c>
      <c r="B413" s="68" t="str">
        <f t="shared" si="225"/>
        <v>Poste 048</v>
      </c>
      <c r="C413" s="25"/>
      <c r="D413" s="25"/>
      <c r="E413" s="25"/>
      <c r="F413" s="25"/>
      <c r="G413" s="25"/>
      <c r="H413" s="50"/>
      <c r="I413" s="51"/>
      <c r="J413" s="51"/>
      <c r="K413" s="43">
        <v>59.500000000000007</v>
      </c>
      <c r="L413" s="86"/>
    </row>
    <row r="414" spans="1:12" s="79" customFormat="1" x14ac:dyDescent="0.25">
      <c r="A414" s="44">
        <f t="shared" si="222"/>
        <v>59.6</v>
      </c>
      <c r="B414" s="68" t="str">
        <f t="shared" si="225"/>
        <v>Poste 048</v>
      </c>
      <c r="C414" s="25"/>
      <c r="D414" s="25"/>
      <c r="E414" s="25"/>
      <c r="F414" s="25"/>
      <c r="G414" s="25"/>
      <c r="H414" s="50"/>
      <c r="I414" s="51"/>
      <c r="J414" s="51"/>
      <c r="K414" s="43">
        <v>59.600000000000009</v>
      </c>
      <c r="L414" s="86"/>
    </row>
    <row r="415" spans="1:12" s="79" customFormat="1" ht="23.25" x14ac:dyDescent="0.25">
      <c r="A415" s="44">
        <f t="shared" si="222"/>
        <v>60</v>
      </c>
      <c r="B415" s="68" t="str">
        <f t="shared" ref="B415" si="239">C415</f>
        <v>Poste 049</v>
      </c>
      <c r="C415" s="35" t="str">
        <f>VLOOKUP(A415,Source!A:B,2,FALSE)</f>
        <v>Poste 049</v>
      </c>
      <c r="D415" s="31"/>
      <c r="E415" s="31"/>
      <c r="F415" s="31"/>
      <c r="G415" s="31"/>
      <c r="H415" s="50" t="e">
        <f t="shared" ref="H415" si="240">SUM(G417:G418)</f>
        <v>#N/A</v>
      </c>
      <c r="I415" s="51"/>
      <c r="J415" s="51"/>
      <c r="K415" s="43">
        <v>60</v>
      </c>
      <c r="L415" s="86"/>
    </row>
    <row r="416" spans="1:12" s="79" customFormat="1" x14ac:dyDescent="0.25">
      <c r="A416" s="44">
        <f t="shared" si="222"/>
        <v>60.1</v>
      </c>
      <c r="B416" s="68" t="str">
        <f t="shared" ref="B416" si="241">B415</f>
        <v>Poste 049</v>
      </c>
      <c r="C416" s="19" t="s">
        <v>0</v>
      </c>
      <c r="D416" s="19"/>
      <c r="E416" s="19"/>
      <c r="F416" s="20" t="s">
        <v>1</v>
      </c>
      <c r="G416" s="21" t="s">
        <v>2</v>
      </c>
      <c r="H416" s="50"/>
      <c r="I416" s="51"/>
      <c r="J416" s="51"/>
      <c r="K416" s="43">
        <v>60.1</v>
      </c>
      <c r="L416" s="86"/>
    </row>
    <row r="417" spans="1:12" s="79" customFormat="1" x14ac:dyDescent="0.25">
      <c r="A417" s="44">
        <f t="shared" si="222"/>
        <v>60.2</v>
      </c>
      <c r="B417" s="68" t="str">
        <f t="shared" si="225"/>
        <v>Poste 049</v>
      </c>
      <c r="C417" s="22" t="s">
        <v>133</v>
      </c>
      <c r="D417" s="23"/>
      <c r="E417" s="23"/>
      <c r="F417" s="18"/>
      <c r="G417" s="24" t="e">
        <f>VLOOKUP(F417,Encadrement,2,FALSE)</f>
        <v>#N/A</v>
      </c>
      <c r="H417" s="50"/>
      <c r="I417" s="51"/>
      <c r="J417" s="51"/>
      <c r="K417" s="43">
        <v>60.2</v>
      </c>
      <c r="L417" s="86"/>
    </row>
    <row r="418" spans="1:12" s="79" customFormat="1" x14ac:dyDescent="0.25">
      <c r="A418" s="44">
        <f t="shared" si="222"/>
        <v>60.3</v>
      </c>
      <c r="B418" s="68" t="str">
        <f t="shared" si="225"/>
        <v>Poste 049</v>
      </c>
      <c r="C418" s="22" t="s">
        <v>134</v>
      </c>
      <c r="D418" s="23"/>
      <c r="E418" s="23"/>
      <c r="F418" s="18"/>
      <c r="G418" s="24" t="e">
        <f>VLOOKUP(F418,Subordination,2,FALSE)</f>
        <v>#N/A</v>
      </c>
      <c r="H418" s="50"/>
      <c r="I418" s="51"/>
      <c r="J418" s="51"/>
      <c r="K418" s="43">
        <v>60.300000000000004</v>
      </c>
      <c r="L418" s="86"/>
    </row>
    <row r="419" spans="1:12" s="79" customFormat="1" x14ac:dyDescent="0.25">
      <c r="A419" s="44">
        <f t="shared" si="222"/>
        <v>60.4</v>
      </c>
      <c r="B419" s="68" t="str">
        <f t="shared" si="225"/>
        <v>Poste 049</v>
      </c>
      <c r="C419" s="25"/>
      <c r="D419" s="25"/>
      <c r="E419" s="25"/>
      <c r="F419" s="25"/>
      <c r="G419" s="28" t="e">
        <f t="shared" ref="G419" si="242">SUM(G417:G418)</f>
        <v>#N/A</v>
      </c>
      <c r="H419" s="50"/>
      <c r="I419" s="51"/>
      <c r="J419" s="51"/>
      <c r="K419" s="43">
        <v>60.400000000000006</v>
      </c>
      <c r="L419" s="86"/>
    </row>
    <row r="420" spans="1:12" s="79" customFormat="1" x14ac:dyDescent="0.25">
      <c r="A420" s="44">
        <f t="shared" si="222"/>
        <v>60.5</v>
      </c>
      <c r="B420" s="68" t="str">
        <f t="shared" si="225"/>
        <v>Poste 049</v>
      </c>
      <c r="C420" s="25"/>
      <c r="D420" s="25"/>
      <c r="E420" s="25"/>
      <c r="F420" s="25"/>
      <c r="G420" s="25"/>
      <c r="H420" s="50"/>
      <c r="I420" s="51"/>
      <c r="J420" s="51"/>
      <c r="K420" s="43">
        <v>60.500000000000007</v>
      </c>
      <c r="L420" s="86"/>
    </row>
    <row r="421" spans="1:12" s="79" customFormat="1" x14ac:dyDescent="0.25">
      <c r="A421" s="44">
        <f t="shared" si="222"/>
        <v>60.6</v>
      </c>
      <c r="B421" s="68" t="str">
        <f t="shared" si="225"/>
        <v>Poste 049</v>
      </c>
      <c r="C421" s="25"/>
      <c r="D421" s="25"/>
      <c r="E421" s="25"/>
      <c r="F421" s="25"/>
      <c r="G421" s="25"/>
      <c r="H421" s="50"/>
      <c r="I421" s="51"/>
      <c r="J421" s="51"/>
      <c r="K421" s="43">
        <v>60.600000000000009</v>
      </c>
      <c r="L421" s="86"/>
    </row>
    <row r="422" spans="1:12" s="79" customFormat="1" ht="23.25" x14ac:dyDescent="0.25">
      <c r="A422" s="44">
        <f t="shared" si="222"/>
        <v>61</v>
      </c>
      <c r="B422" s="68" t="str">
        <f t="shared" ref="B422" si="243">C422</f>
        <v>Poste 050</v>
      </c>
      <c r="C422" s="35" t="str">
        <f>VLOOKUP(A422,Source!A:B,2,FALSE)</f>
        <v>Poste 050</v>
      </c>
      <c r="D422" s="31"/>
      <c r="E422" s="31"/>
      <c r="F422" s="31"/>
      <c r="G422" s="31"/>
      <c r="H422" s="45" t="e">
        <f t="shared" ref="H422" si="244">SUM(G424:G425)</f>
        <v>#N/A</v>
      </c>
      <c r="I422" s="51"/>
      <c r="J422" s="51"/>
      <c r="K422" s="43">
        <v>61</v>
      </c>
      <c r="L422" s="86"/>
    </row>
    <row r="423" spans="1:12" s="79" customFormat="1" x14ac:dyDescent="0.25">
      <c r="A423" s="44">
        <f t="shared" si="222"/>
        <v>61.1</v>
      </c>
      <c r="B423" s="68" t="str">
        <f t="shared" ref="B423" si="245">B422</f>
        <v>Poste 050</v>
      </c>
      <c r="C423" s="19" t="s">
        <v>0</v>
      </c>
      <c r="D423" s="19"/>
      <c r="E423" s="19"/>
      <c r="F423" s="20" t="s">
        <v>1</v>
      </c>
      <c r="G423" s="21" t="s">
        <v>2</v>
      </c>
      <c r="H423" s="47"/>
      <c r="I423" s="51"/>
      <c r="J423" s="51"/>
      <c r="K423" s="43">
        <v>61.1</v>
      </c>
      <c r="L423" s="86"/>
    </row>
    <row r="424" spans="1:12" s="79" customFormat="1" x14ac:dyDescent="0.25">
      <c r="A424" s="44">
        <f t="shared" si="222"/>
        <v>61.2</v>
      </c>
      <c r="B424" s="68" t="str">
        <f t="shared" si="225"/>
        <v>Poste 050</v>
      </c>
      <c r="C424" s="22" t="s">
        <v>133</v>
      </c>
      <c r="D424" s="23"/>
      <c r="E424" s="23"/>
      <c r="F424" s="18"/>
      <c r="G424" s="24" t="e">
        <f>VLOOKUP(F424,Encadrement,2,FALSE)</f>
        <v>#N/A</v>
      </c>
      <c r="H424" s="45"/>
      <c r="I424" s="51"/>
      <c r="J424" s="51"/>
      <c r="K424" s="43">
        <v>61.2</v>
      </c>
      <c r="L424" s="86"/>
    </row>
    <row r="425" spans="1:12" s="79" customFormat="1" x14ac:dyDescent="0.25">
      <c r="A425" s="44">
        <f t="shared" si="222"/>
        <v>61.3</v>
      </c>
      <c r="B425" s="68" t="str">
        <f t="shared" si="225"/>
        <v>Poste 050</v>
      </c>
      <c r="C425" s="22" t="s">
        <v>134</v>
      </c>
      <c r="D425" s="23"/>
      <c r="E425" s="23"/>
      <c r="F425" s="18"/>
      <c r="G425" s="24" t="e">
        <f>VLOOKUP(F425,Subordination,2,FALSE)</f>
        <v>#N/A</v>
      </c>
      <c r="H425" s="45"/>
      <c r="I425" s="51"/>
      <c r="J425" s="51"/>
      <c r="K425" s="43">
        <v>61.300000000000004</v>
      </c>
      <c r="L425" s="86"/>
    </row>
    <row r="426" spans="1:12" s="79" customFormat="1" x14ac:dyDescent="0.25">
      <c r="A426" s="44">
        <f t="shared" si="222"/>
        <v>61.4</v>
      </c>
      <c r="B426" s="68" t="str">
        <f t="shared" si="225"/>
        <v>Poste 050</v>
      </c>
      <c r="C426" s="25"/>
      <c r="D426" s="25"/>
      <c r="E426" s="25"/>
      <c r="F426" s="25"/>
      <c r="G426" s="28" t="e">
        <f t="shared" ref="G426" si="246">SUM(G424:G425)</f>
        <v>#N/A</v>
      </c>
      <c r="H426" s="50"/>
      <c r="I426" s="51"/>
      <c r="J426" s="51"/>
      <c r="K426" s="43">
        <v>61.400000000000006</v>
      </c>
      <c r="L426" s="86"/>
    </row>
    <row r="427" spans="1:12" s="79" customFormat="1" x14ac:dyDescent="0.25">
      <c r="A427" s="44">
        <f t="shared" si="222"/>
        <v>61.5</v>
      </c>
      <c r="B427" s="68" t="str">
        <f t="shared" si="225"/>
        <v>Poste 050</v>
      </c>
      <c r="C427" s="25"/>
      <c r="D427" s="25"/>
      <c r="E427" s="25"/>
      <c r="F427" s="25"/>
      <c r="G427" s="25"/>
      <c r="H427" s="50"/>
      <c r="I427" s="51"/>
      <c r="J427" s="51"/>
      <c r="K427" s="43">
        <v>61.500000000000007</v>
      </c>
      <c r="L427" s="86"/>
    </row>
    <row r="428" spans="1:12" s="79" customFormat="1" x14ac:dyDescent="0.25">
      <c r="A428" s="44">
        <f t="shared" si="222"/>
        <v>61.6</v>
      </c>
      <c r="B428" s="68" t="str">
        <f t="shared" si="225"/>
        <v>Poste 050</v>
      </c>
      <c r="C428" s="25"/>
      <c r="D428" s="25"/>
      <c r="E428" s="25"/>
      <c r="F428" s="25"/>
      <c r="G428" s="25"/>
      <c r="H428" s="50"/>
      <c r="I428" s="51"/>
      <c r="J428" s="51"/>
      <c r="K428" s="43">
        <v>61.600000000000009</v>
      </c>
      <c r="L428" s="86"/>
    </row>
    <row r="429" spans="1:12" s="79" customFormat="1" ht="23.25" x14ac:dyDescent="0.25">
      <c r="A429" s="44">
        <f t="shared" si="222"/>
        <v>62</v>
      </c>
      <c r="B429" s="68" t="str">
        <f t="shared" ref="B429" si="247">C429</f>
        <v>Poste 051</v>
      </c>
      <c r="C429" s="35" t="str">
        <f>VLOOKUP(A429,Source!A:B,2,FALSE)</f>
        <v>Poste 051</v>
      </c>
      <c r="D429" s="31"/>
      <c r="E429" s="31"/>
      <c r="F429" s="31"/>
      <c r="G429" s="31"/>
      <c r="H429" s="50" t="e">
        <f t="shared" ref="H429" si="248">SUM(G431:G432)</f>
        <v>#N/A</v>
      </c>
      <c r="I429" s="51"/>
      <c r="J429" s="51"/>
      <c r="K429" s="43">
        <v>62</v>
      </c>
      <c r="L429" s="86"/>
    </row>
    <row r="430" spans="1:12" s="79" customFormat="1" x14ac:dyDescent="0.25">
      <c r="A430" s="44">
        <f t="shared" si="222"/>
        <v>62.1</v>
      </c>
      <c r="B430" s="68" t="str">
        <f t="shared" ref="B430" si="249">B429</f>
        <v>Poste 051</v>
      </c>
      <c r="C430" s="19" t="s">
        <v>0</v>
      </c>
      <c r="D430" s="19"/>
      <c r="E430" s="19"/>
      <c r="F430" s="20" t="s">
        <v>1</v>
      </c>
      <c r="G430" s="21" t="s">
        <v>2</v>
      </c>
      <c r="H430" s="50"/>
      <c r="I430" s="51"/>
      <c r="J430" s="51"/>
      <c r="K430" s="43">
        <v>62.1</v>
      </c>
      <c r="L430" s="86"/>
    </row>
    <row r="431" spans="1:12" s="79" customFormat="1" x14ac:dyDescent="0.25">
      <c r="A431" s="44">
        <f t="shared" si="222"/>
        <v>62.2</v>
      </c>
      <c r="B431" s="68" t="str">
        <f t="shared" si="225"/>
        <v>Poste 051</v>
      </c>
      <c r="C431" s="22" t="s">
        <v>133</v>
      </c>
      <c r="D431" s="23"/>
      <c r="E431" s="23"/>
      <c r="F431" s="18"/>
      <c r="G431" s="24" t="e">
        <f>VLOOKUP(F431,Encadrement,2,FALSE)</f>
        <v>#N/A</v>
      </c>
      <c r="H431" s="50"/>
      <c r="I431" s="51"/>
      <c r="J431" s="51"/>
      <c r="K431" s="43">
        <v>62.2</v>
      </c>
      <c r="L431" s="86"/>
    </row>
    <row r="432" spans="1:12" s="79" customFormat="1" x14ac:dyDescent="0.25">
      <c r="A432" s="44">
        <f t="shared" si="222"/>
        <v>62.3</v>
      </c>
      <c r="B432" s="68" t="str">
        <f t="shared" si="225"/>
        <v>Poste 051</v>
      </c>
      <c r="C432" s="22" t="s">
        <v>134</v>
      </c>
      <c r="D432" s="23"/>
      <c r="E432" s="23"/>
      <c r="F432" s="18"/>
      <c r="G432" s="24" t="e">
        <f>VLOOKUP(F432,Subordination,2,FALSE)</f>
        <v>#N/A</v>
      </c>
      <c r="H432" s="50"/>
      <c r="I432" s="51"/>
      <c r="J432" s="51"/>
      <c r="K432" s="43">
        <v>62.300000000000004</v>
      </c>
      <c r="L432" s="86"/>
    </row>
    <row r="433" spans="1:12" s="79" customFormat="1" x14ac:dyDescent="0.25">
      <c r="A433" s="44">
        <f t="shared" si="222"/>
        <v>62.4</v>
      </c>
      <c r="B433" s="68" t="str">
        <f t="shared" si="225"/>
        <v>Poste 051</v>
      </c>
      <c r="C433" s="25"/>
      <c r="D433" s="25"/>
      <c r="E433" s="25"/>
      <c r="F433" s="25"/>
      <c r="G433" s="28" t="e">
        <f t="shared" ref="G433" si="250">SUM(G431:G432)</f>
        <v>#N/A</v>
      </c>
      <c r="H433" s="50"/>
      <c r="I433" s="51"/>
      <c r="J433" s="51"/>
      <c r="K433" s="43">
        <v>62.400000000000006</v>
      </c>
      <c r="L433" s="86"/>
    </row>
    <row r="434" spans="1:12" s="79" customFormat="1" x14ac:dyDescent="0.25">
      <c r="A434" s="44">
        <f t="shared" si="222"/>
        <v>62.5</v>
      </c>
      <c r="B434" s="68" t="str">
        <f t="shared" si="225"/>
        <v>Poste 051</v>
      </c>
      <c r="C434" s="25"/>
      <c r="D434" s="25"/>
      <c r="E434" s="25"/>
      <c r="F434" s="25"/>
      <c r="G434" s="25"/>
      <c r="H434" s="50"/>
      <c r="I434" s="51"/>
      <c r="J434" s="51"/>
      <c r="K434" s="43">
        <v>62.500000000000007</v>
      </c>
      <c r="L434" s="86"/>
    </row>
    <row r="435" spans="1:12" s="79" customFormat="1" x14ac:dyDescent="0.25">
      <c r="A435" s="44">
        <f t="shared" si="222"/>
        <v>62.6</v>
      </c>
      <c r="B435" s="68" t="str">
        <f t="shared" si="225"/>
        <v>Poste 051</v>
      </c>
      <c r="C435" s="25"/>
      <c r="D435" s="25"/>
      <c r="E435" s="25"/>
      <c r="F435" s="25"/>
      <c r="G435" s="25"/>
      <c r="H435" s="50"/>
      <c r="I435" s="51"/>
      <c r="J435" s="51"/>
      <c r="K435" s="43">
        <v>62.600000000000009</v>
      </c>
      <c r="L435" s="86"/>
    </row>
    <row r="436" spans="1:12" s="79" customFormat="1" ht="23.25" x14ac:dyDescent="0.25">
      <c r="A436" s="44">
        <f t="shared" si="222"/>
        <v>63</v>
      </c>
      <c r="B436" s="68" t="str">
        <f t="shared" ref="B436" si="251">C436</f>
        <v>Poste 052</v>
      </c>
      <c r="C436" s="35" t="str">
        <f>VLOOKUP(A436,Source!A:B,2,FALSE)</f>
        <v>Poste 052</v>
      </c>
      <c r="D436" s="31"/>
      <c r="E436" s="31"/>
      <c r="F436" s="31"/>
      <c r="G436" s="31"/>
      <c r="H436" s="45" t="e">
        <f t="shared" ref="H436" si="252">SUM(G438:G439)</f>
        <v>#N/A</v>
      </c>
      <c r="I436" s="51"/>
      <c r="J436" s="51"/>
      <c r="K436" s="43">
        <v>63</v>
      </c>
      <c r="L436" s="86"/>
    </row>
    <row r="437" spans="1:12" s="79" customFormat="1" x14ac:dyDescent="0.25">
      <c r="A437" s="44">
        <f t="shared" si="222"/>
        <v>63.1</v>
      </c>
      <c r="B437" s="68" t="str">
        <f t="shared" ref="B437" si="253">B436</f>
        <v>Poste 052</v>
      </c>
      <c r="C437" s="19" t="s">
        <v>0</v>
      </c>
      <c r="D437" s="19"/>
      <c r="E437" s="19"/>
      <c r="F437" s="20" t="s">
        <v>1</v>
      </c>
      <c r="G437" s="21" t="s">
        <v>2</v>
      </c>
      <c r="H437" s="47"/>
      <c r="I437" s="51"/>
      <c r="J437" s="51"/>
      <c r="K437" s="43">
        <v>63.1</v>
      </c>
      <c r="L437" s="86"/>
    </row>
    <row r="438" spans="1:12" s="79" customFormat="1" x14ac:dyDescent="0.25">
      <c r="A438" s="44">
        <f t="shared" si="222"/>
        <v>63.2</v>
      </c>
      <c r="B438" s="68" t="str">
        <f t="shared" si="225"/>
        <v>Poste 052</v>
      </c>
      <c r="C438" s="22" t="s">
        <v>133</v>
      </c>
      <c r="D438" s="23"/>
      <c r="E438" s="23"/>
      <c r="F438" s="18"/>
      <c r="G438" s="24" t="e">
        <f>VLOOKUP(F438,Encadrement,2,FALSE)</f>
        <v>#N/A</v>
      </c>
      <c r="H438" s="45"/>
      <c r="I438" s="51"/>
      <c r="J438" s="51"/>
      <c r="K438" s="43">
        <v>63.2</v>
      </c>
      <c r="L438" s="86"/>
    </row>
    <row r="439" spans="1:12" s="79" customFormat="1" x14ac:dyDescent="0.25">
      <c r="A439" s="44">
        <f t="shared" si="222"/>
        <v>63.3</v>
      </c>
      <c r="B439" s="68" t="str">
        <f t="shared" si="225"/>
        <v>Poste 052</v>
      </c>
      <c r="C439" s="22" t="s">
        <v>134</v>
      </c>
      <c r="D439" s="23"/>
      <c r="E439" s="23"/>
      <c r="F439" s="18"/>
      <c r="G439" s="24" t="e">
        <f>VLOOKUP(F439,Subordination,2,FALSE)</f>
        <v>#N/A</v>
      </c>
      <c r="H439" s="45"/>
      <c r="I439" s="51"/>
      <c r="J439" s="51"/>
      <c r="K439" s="43">
        <v>63.300000000000004</v>
      </c>
      <c r="L439" s="86"/>
    </row>
    <row r="440" spans="1:12" s="79" customFormat="1" x14ac:dyDescent="0.25">
      <c r="A440" s="44">
        <f t="shared" si="222"/>
        <v>63.4</v>
      </c>
      <c r="B440" s="68" t="str">
        <f t="shared" si="225"/>
        <v>Poste 052</v>
      </c>
      <c r="C440" s="25"/>
      <c r="D440" s="25"/>
      <c r="E440" s="25"/>
      <c r="F440" s="25"/>
      <c r="G440" s="28" t="e">
        <f t="shared" ref="G440" si="254">SUM(G438:G439)</f>
        <v>#N/A</v>
      </c>
      <c r="H440" s="50"/>
      <c r="I440" s="51"/>
      <c r="J440" s="51"/>
      <c r="K440" s="43">
        <v>63.400000000000006</v>
      </c>
      <c r="L440" s="86"/>
    </row>
    <row r="441" spans="1:12" s="79" customFormat="1" x14ac:dyDescent="0.25">
      <c r="A441" s="44">
        <f t="shared" si="222"/>
        <v>63.5</v>
      </c>
      <c r="B441" s="68" t="str">
        <f t="shared" si="225"/>
        <v>Poste 052</v>
      </c>
      <c r="C441" s="25"/>
      <c r="D441" s="25"/>
      <c r="E441" s="25"/>
      <c r="F441" s="25"/>
      <c r="G441" s="25"/>
      <c r="H441" s="50"/>
      <c r="I441" s="51"/>
      <c r="J441" s="51"/>
      <c r="K441" s="43">
        <v>63.500000000000007</v>
      </c>
      <c r="L441" s="86"/>
    </row>
    <row r="442" spans="1:12" s="79" customFormat="1" x14ac:dyDescent="0.25">
      <c r="A442" s="44">
        <f t="shared" si="222"/>
        <v>63.6</v>
      </c>
      <c r="B442" s="68" t="str">
        <f t="shared" si="225"/>
        <v>Poste 052</v>
      </c>
      <c r="C442" s="25"/>
      <c r="D442" s="25"/>
      <c r="E442" s="25"/>
      <c r="F442" s="25"/>
      <c r="G442" s="25"/>
      <c r="H442" s="50"/>
      <c r="I442" s="51"/>
      <c r="J442" s="51"/>
      <c r="K442" s="43">
        <v>63.600000000000009</v>
      </c>
      <c r="L442" s="86"/>
    </row>
    <row r="443" spans="1:12" s="79" customFormat="1" ht="23.25" x14ac:dyDescent="0.25">
      <c r="A443" s="44">
        <f t="shared" si="222"/>
        <v>64</v>
      </c>
      <c r="B443" s="68" t="str">
        <f t="shared" ref="B443" si="255">C443</f>
        <v>Poste 053</v>
      </c>
      <c r="C443" s="35" t="str">
        <f>VLOOKUP(A443,Source!A:B,2,FALSE)</f>
        <v>Poste 053</v>
      </c>
      <c r="D443" s="31"/>
      <c r="E443" s="31"/>
      <c r="F443" s="31"/>
      <c r="G443" s="31"/>
      <c r="H443" s="50" t="e">
        <f t="shared" ref="H443" si="256">SUM(G445:G446)</f>
        <v>#N/A</v>
      </c>
      <c r="I443" s="51"/>
      <c r="J443" s="51"/>
      <c r="K443" s="43">
        <v>64</v>
      </c>
      <c r="L443" s="86"/>
    </row>
    <row r="444" spans="1:12" s="79" customFormat="1" x14ac:dyDescent="0.25">
      <c r="A444" s="44">
        <f t="shared" si="222"/>
        <v>64.099999999999994</v>
      </c>
      <c r="B444" s="68" t="str">
        <f t="shared" ref="B444" si="257">B443</f>
        <v>Poste 053</v>
      </c>
      <c r="C444" s="19" t="s">
        <v>0</v>
      </c>
      <c r="D444" s="19"/>
      <c r="E444" s="19"/>
      <c r="F444" s="20" t="s">
        <v>1</v>
      </c>
      <c r="G444" s="21" t="s">
        <v>2</v>
      </c>
      <c r="H444" s="50"/>
      <c r="I444" s="51"/>
      <c r="J444" s="51"/>
      <c r="K444" s="43">
        <v>64.099999999999994</v>
      </c>
      <c r="L444" s="86"/>
    </row>
    <row r="445" spans="1:12" s="79" customFormat="1" x14ac:dyDescent="0.25">
      <c r="A445" s="44">
        <f t="shared" si="222"/>
        <v>64.2</v>
      </c>
      <c r="B445" s="68" t="str">
        <f t="shared" si="225"/>
        <v>Poste 053</v>
      </c>
      <c r="C445" s="22" t="s">
        <v>133</v>
      </c>
      <c r="D445" s="23"/>
      <c r="E445" s="23"/>
      <c r="F445" s="18"/>
      <c r="G445" s="24" t="e">
        <f>VLOOKUP(F445,Encadrement,2,FALSE)</f>
        <v>#N/A</v>
      </c>
      <c r="H445" s="50"/>
      <c r="I445" s="51"/>
      <c r="J445" s="51"/>
      <c r="K445" s="43">
        <v>64.199999999999989</v>
      </c>
      <c r="L445" s="86"/>
    </row>
    <row r="446" spans="1:12" s="79" customFormat="1" x14ac:dyDescent="0.25">
      <c r="A446" s="44">
        <f t="shared" si="222"/>
        <v>64.3</v>
      </c>
      <c r="B446" s="68" t="str">
        <f t="shared" si="225"/>
        <v>Poste 053</v>
      </c>
      <c r="C446" s="22" t="s">
        <v>134</v>
      </c>
      <c r="D446" s="23"/>
      <c r="E446" s="23"/>
      <c r="F446" s="18"/>
      <c r="G446" s="24" t="e">
        <f>VLOOKUP(F446,Subordination,2,FALSE)</f>
        <v>#N/A</v>
      </c>
      <c r="H446" s="50"/>
      <c r="I446" s="51"/>
      <c r="J446" s="51"/>
      <c r="K446" s="43">
        <v>64.299999999999983</v>
      </c>
      <c r="L446" s="86"/>
    </row>
    <row r="447" spans="1:12" s="79" customFormat="1" x14ac:dyDescent="0.25">
      <c r="A447" s="44">
        <f t="shared" si="222"/>
        <v>64.400000000000006</v>
      </c>
      <c r="B447" s="68" t="str">
        <f t="shared" si="225"/>
        <v>Poste 053</v>
      </c>
      <c r="C447" s="25"/>
      <c r="D447" s="25"/>
      <c r="E447" s="25"/>
      <c r="F447" s="25"/>
      <c r="G447" s="28" t="e">
        <f t="shared" ref="G447" si="258">SUM(G445:G446)</f>
        <v>#N/A</v>
      </c>
      <c r="H447" s="50"/>
      <c r="I447" s="51"/>
      <c r="J447" s="51"/>
      <c r="K447" s="43">
        <v>64.399999999999977</v>
      </c>
      <c r="L447" s="86"/>
    </row>
    <row r="448" spans="1:12" s="79" customFormat="1" x14ac:dyDescent="0.25">
      <c r="A448" s="44">
        <f t="shared" si="222"/>
        <v>64.5</v>
      </c>
      <c r="B448" s="68" t="str">
        <f t="shared" si="225"/>
        <v>Poste 053</v>
      </c>
      <c r="C448" s="25"/>
      <c r="D448" s="25"/>
      <c r="E448" s="25"/>
      <c r="F448" s="25"/>
      <c r="G448" s="25"/>
      <c r="H448" s="50"/>
      <c r="I448" s="51"/>
      <c r="J448" s="51"/>
      <c r="K448" s="43">
        <v>64.499999999999972</v>
      </c>
      <c r="L448" s="86"/>
    </row>
    <row r="449" spans="1:12" s="79" customFormat="1" x14ac:dyDescent="0.25">
      <c r="A449" s="44">
        <f t="shared" si="222"/>
        <v>64.599999999999994</v>
      </c>
      <c r="B449" s="68" t="str">
        <f t="shared" si="225"/>
        <v>Poste 053</v>
      </c>
      <c r="C449" s="25"/>
      <c r="D449" s="25"/>
      <c r="E449" s="25"/>
      <c r="F449" s="25"/>
      <c r="G449" s="25"/>
      <c r="H449" s="50"/>
      <c r="I449" s="51"/>
      <c r="J449" s="51"/>
      <c r="K449" s="43">
        <v>64.599999999999966</v>
      </c>
      <c r="L449" s="86"/>
    </row>
    <row r="450" spans="1:12" s="79" customFormat="1" ht="23.25" x14ac:dyDescent="0.25">
      <c r="A450" s="44">
        <f t="shared" si="222"/>
        <v>65</v>
      </c>
      <c r="B450" s="68" t="str">
        <f t="shared" ref="B450" si="259">C450</f>
        <v>Poste 054</v>
      </c>
      <c r="C450" s="35" t="str">
        <f>VLOOKUP(A450,Source!A:B,2,FALSE)</f>
        <v>Poste 054</v>
      </c>
      <c r="D450" s="31"/>
      <c r="E450" s="31"/>
      <c r="F450" s="31"/>
      <c r="G450" s="31"/>
      <c r="H450" s="45" t="e">
        <f t="shared" ref="H450" si="260">SUM(G452:G453)</f>
        <v>#N/A</v>
      </c>
      <c r="I450" s="51"/>
      <c r="J450" s="51"/>
      <c r="K450" s="43">
        <v>65</v>
      </c>
      <c r="L450" s="86"/>
    </row>
    <row r="451" spans="1:12" s="79" customFormat="1" x14ac:dyDescent="0.25">
      <c r="A451" s="44">
        <f t="shared" ref="A451:A514" si="261">_xlfn.NUMBERVALUE(K451)</f>
        <v>65.099999999999994</v>
      </c>
      <c r="B451" s="68" t="str">
        <f t="shared" ref="B451:B512" si="262">B450</f>
        <v>Poste 054</v>
      </c>
      <c r="C451" s="19" t="s">
        <v>0</v>
      </c>
      <c r="D451" s="19"/>
      <c r="E451" s="19"/>
      <c r="F451" s="20" t="s">
        <v>1</v>
      </c>
      <c r="G451" s="21" t="s">
        <v>2</v>
      </c>
      <c r="H451" s="47"/>
      <c r="I451" s="51"/>
      <c r="J451" s="51"/>
      <c r="K451" s="43">
        <v>65.099999999999994</v>
      </c>
      <c r="L451" s="86"/>
    </row>
    <row r="452" spans="1:12" s="79" customFormat="1" x14ac:dyDescent="0.25">
      <c r="A452" s="44">
        <f t="shared" si="261"/>
        <v>65.2</v>
      </c>
      <c r="B452" s="68" t="str">
        <f t="shared" si="262"/>
        <v>Poste 054</v>
      </c>
      <c r="C452" s="22" t="s">
        <v>133</v>
      </c>
      <c r="D452" s="23"/>
      <c r="E452" s="23"/>
      <c r="F452" s="18"/>
      <c r="G452" s="24" t="e">
        <f>VLOOKUP(F452,Encadrement,2,FALSE)</f>
        <v>#N/A</v>
      </c>
      <c r="H452" s="45"/>
      <c r="I452" s="51"/>
      <c r="J452" s="51"/>
      <c r="K452" s="43">
        <v>65.199999999999989</v>
      </c>
      <c r="L452" s="86"/>
    </row>
    <row r="453" spans="1:12" s="79" customFormat="1" x14ac:dyDescent="0.25">
      <c r="A453" s="44">
        <f t="shared" si="261"/>
        <v>65.3</v>
      </c>
      <c r="B453" s="68" t="str">
        <f t="shared" si="262"/>
        <v>Poste 054</v>
      </c>
      <c r="C453" s="22" t="s">
        <v>134</v>
      </c>
      <c r="D453" s="23"/>
      <c r="E453" s="23"/>
      <c r="F453" s="18"/>
      <c r="G453" s="24" t="e">
        <f>VLOOKUP(F453,Subordination,2,FALSE)</f>
        <v>#N/A</v>
      </c>
      <c r="H453" s="45"/>
      <c r="I453" s="51"/>
      <c r="J453" s="51"/>
      <c r="K453" s="43">
        <v>65.299999999999983</v>
      </c>
      <c r="L453" s="86"/>
    </row>
    <row r="454" spans="1:12" s="79" customFormat="1" x14ac:dyDescent="0.25">
      <c r="A454" s="44">
        <f t="shared" si="261"/>
        <v>65.400000000000006</v>
      </c>
      <c r="B454" s="68" t="str">
        <f t="shared" si="262"/>
        <v>Poste 054</v>
      </c>
      <c r="C454" s="25"/>
      <c r="D454" s="25"/>
      <c r="E454" s="25"/>
      <c r="F454" s="25"/>
      <c r="G454" s="28" t="e">
        <f t="shared" ref="G454" si="263">SUM(G452:G453)</f>
        <v>#N/A</v>
      </c>
      <c r="H454" s="50"/>
      <c r="I454" s="51"/>
      <c r="J454" s="51"/>
      <c r="K454" s="43">
        <v>65.399999999999977</v>
      </c>
      <c r="L454" s="86"/>
    </row>
    <row r="455" spans="1:12" s="79" customFormat="1" x14ac:dyDescent="0.25">
      <c r="A455" s="44">
        <f t="shared" si="261"/>
        <v>65.5</v>
      </c>
      <c r="B455" s="68" t="str">
        <f t="shared" si="262"/>
        <v>Poste 054</v>
      </c>
      <c r="C455" s="25"/>
      <c r="D455" s="25"/>
      <c r="E455" s="25"/>
      <c r="F455" s="25"/>
      <c r="G455" s="25"/>
      <c r="H455" s="50"/>
      <c r="I455" s="51"/>
      <c r="J455" s="51"/>
      <c r="K455" s="43">
        <v>65.499999999999972</v>
      </c>
      <c r="L455" s="86"/>
    </row>
    <row r="456" spans="1:12" s="79" customFormat="1" x14ac:dyDescent="0.25">
      <c r="A456" s="44">
        <f t="shared" si="261"/>
        <v>65.599999999999994</v>
      </c>
      <c r="B456" s="68" t="str">
        <f t="shared" si="262"/>
        <v>Poste 054</v>
      </c>
      <c r="C456" s="25"/>
      <c r="D456" s="25"/>
      <c r="E456" s="25"/>
      <c r="F456" s="25"/>
      <c r="G456" s="25"/>
      <c r="H456" s="50"/>
      <c r="I456" s="51"/>
      <c r="J456" s="51"/>
      <c r="K456" s="43">
        <v>65.599999999999966</v>
      </c>
      <c r="L456" s="86"/>
    </row>
    <row r="457" spans="1:12" s="79" customFormat="1" ht="23.25" x14ac:dyDescent="0.25">
      <c r="A457" s="44">
        <f t="shared" si="261"/>
        <v>66</v>
      </c>
      <c r="B457" s="68" t="str">
        <f t="shared" ref="B457" si="264">C457</f>
        <v>Poste 055</v>
      </c>
      <c r="C457" s="35" t="str">
        <f>VLOOKUP(A457,Source!A:B,2,FALSE)</f>
        <v>Poste 055</v>
      </c>
      <c r="D457" s="31"/>
      <c r="E457" s="31"/>
      <c r="F457" s="31"/>
      <c r="G457" s="31"/>
      <c r="H457" s="50" t="e">
        <f t="shared" ref="H457" si="265">SUM(G459:G460)</f>
        <v>#N/A</v>
      </c>
      <c r="I457" s="51"/>
      <c r="J457" s="51"/>
      <c r="K457" s="43">
        <v>66</v>
      </c>
      <c r="L457" s="86"/>
    </row>
    <row r="458" spans="1:12" s="79" customFormat="1" x14ac:dyDescent="0.25">
      <c r="A458" s="44">
        <f t="shared" si="261"/>
        <v>66.099999999999994</v>
      </c>
      <c r="B458" s="68" t="str">
        <f t="shared" ref="B458" si="266">B457</f>
        <v>Poste 055</v>
      </c>
      <c r="C458" s="19" t="s">
        <v>0</v>
      </c>
      <c r="D458" s="19"/>
      <c r="E458" s="19"/>
      <c r="F458" s="20" t="s">
        <v>1</v>
      </c>
      <c r="G458" s="21" t="s">
        <v>2</v>
      </c>
      <c r="H458" s="50"/>
      <c r="I458" s="51"/>
      <c r="J458" s="51"/>
      <c r="K458" s="43">
        <v>66.099999999999994</v>
      </c>
      <c r="L458" s="86"/>
    </row>
    <row r="459" spans="1:12" s="79" customFormat="1" x14ac:dyDescent="0.25">
      <c r="A459" s="44">
        <f t="shared" si="261"/>
        <v>66.2</v>
      </c>
      <c r="B459" s="68" t="str">
        <f t="shared" si="262"/>
        <v>Poste 055</v>
      </c>
      <c r="C459" s="22" t="s">
        <v>133</v>
      </c>
      <c r="D459" s="23"/>
      <c r="E459" s="23"/>
      <c r="F459" s="18"/>
      <c r="G459" s="24" t="e">
        <f>VLOOKUP(F459,Encadrement,2,FALSE)</f>
        <v>#N/A</v>
      </c>
      <c r="H459" s="50"/>
      <c r="I459" s="51"/>
      <c r="J459" s="51"/>
      <c r="K459" s="43">
        <v>66.199999999999989</v>
      </c>
      <c r="L459" s="86"/>
    </row>
    <row r="460" spans="1:12" s="79" customFormat="1" x14ac:dyDescent="0.25">
      <c r="A460" s="44">
        <f t="shared" si="261"/>
        <v>66.3</v>
      </c>
      <c r="B460" s="68" t="str">
        <f t="shared" si="262"/>
        <v>Poste 055</v>
      </c>
      <c r="C460" s="22" t="s">
        <v>134</v>
      </c>
      <c r="D460" s="23"/>
      <c r="E460" s="23"/>
      <c r="F460" s="18"/>
      <c r="G460" s="24" t="e">
        <f>VLOOKUP(F460,Subordination,2,FALSE)</f>
        <v>#N/A</v>
      </c>
      <c r="H460" s="50"/>
      <c r="I460" s="51"/>
      <c r="J460" s="51"/>
      <c r="K460" s="43">
        <v>66.299999999999983</v>
      </c>
      <c r="L460" s="86"/>
    </row>
    <row r="461" spans="1:12" s="79" customFormat="1" x14ac:dyDescent="0.25">
      <c r="A461" s="44">
        <f t="shared" si="261"/>
        <v>66.400000000000006</v>
      </c>
      <c r="B461" s="68" t="str">
        <f t="shared" si="262"/>
        <v>Poste 055</v>
      </c>
      <c r="C461" s="25"/>
      <c r="D461" s="25"/>
      <c r="E461" s="25"/>
      <c r="F461" s="25"/>
      <c r="G461" s="28" t="e">
        <f t="shared" ref="G461" si="267">SUM(G459:G460)</f>
        <v>#N/A</v>
      </c>
      <c r="H461" s="50"/>
      <c r="I461" s="51"/>
      <c r="J461" s="51"/>
      <c r="K461" s="43">
        <v>66.399999999999977</v>
      </c>
      <c r="L461" s="86"/>
    </row>
    <row r="462" spans="1:12" s="79" customFormat="1" x14ac:dyDescent="0.25">
      <c r="A462" s="44">
        <f t="shared" si="261"/>
        <v>66.5</v>
      </c>
      <c r="B462" s="68" t="str">
        <f t="shared" si="262"/>
        <v>Poste 055</v>
      </c>
      <c r="C462" s="25"/>
      <c r="D462" s="25"/>
      <c r="E462" s="25"/>
      <c r="F462" s="25"/>
      <c r="G462" s="25"/>
      <c r="H462" s="50"/>
      <c r="I462" s="51"/>
      <c r="J462" s="51"/>
      <c r="K462" s="43">
        <v>66.499999999999972</v>
      </c>
      <c r="L462" s="86"/>
    </row>
    <row r="463" spans="1:12" s="79" customFormat="1" x14ac:dyDescent="0.25">
      <c r="A463" s="44">
        <f t="shared" si="261"/>
        <v>66.599999999999994</v>
      </c>
      <c r="B463" s="68" t="str">
        <f t="shared" si="262"/>
        <v>Poste 055</v>
      </c>
      <c r="C463" s="25"/>
      <c r="D463" s="25"/>
      <c r="E463" s="25"/>
      <c r="F463" s="25"/>
      <c r="G463" s="25"/>
      <c r="H463" s="50"/>
      <c r="I463" s="51"/>
      <c r="J463" s="51"/>
      <c r="K463" s="43">
        <v>66.599999999999966</v>
      </c>
      <c r="L463" s="86"/>
    </row>
    <row r="464" spans="1:12" s="79" customFormat="1" ht="23.25" x14ac:dyDescent="0.25">
      <c r="A464" s="44">
        <f t="shared" si="261"/>
        <v>67</v>
      </c>
      <c r="B464" s="68" t="str">
        <f t="shared" ref="B464" si="268">C464</f>
        <v>Poste 056</v>
      </c>
      <c r="C464" s="35" t="str">
        <f>VLOOKUP(A464,Source!A:B,2,FALSE)</f>
        <v>Poste 056</v>
      </c>
      <c r="D464" s="31"/>
      <c r="E464" s="31"/>
      <c r="F464" s="31"/>
      <c r="G464" s="31"/>
      <c r="H464" s="45" t="e">
        <f t="shared" ref="H464" si="269">SUM(G466:G467)</f>
        <v>#N/A</v>
      </c>
      <c r="I464" s="51"/>
      <c r="J464" s="51"/>
      <c r="K464" s="43">
        <v>67</v>
      </c>
      <c r="L464" s="86"/>
    </row>
    <row r="465" spans="1:12" s="79" customFormat="1" x14ac:dyDescent="0.25">
      <c r="A465" s="44">
        <f t="shared" si="261"/>
        <v>67.099999999999994</v>
      </c>
      <c r="B465" s="68" t="str">
        <f t="shared" ref="B465" si="270">B464</f>
        <v>Poste 056</v>
      </c>
      <c r="C465" s="19" t="s">
        <v>0</v>
      </c>
      <c r="D465" s="19"/>
      <c r="E465" s="19"/>
      <c r="F465" s="20" t="s">
        <v>1</v>
      </c>
      <c r="G465" s="21" t="s">
        <v>2</v>
      </c>
      <c r="H465" s="47"/>
      <c r="I465" s="51"/>
      <c r="J465" s="51"/>
      <c r="K465" s="43">
        <v>67.099999999999994</v>
      </c>
      <c r="L465" s="86"/>
    </row>
    <row r="466" spans="1:12" s="79" customFormat="1" x14ac:dyDescent="0.25">
      <c r="A466" s="44">
        <f t="shared" si="261"/>
        <v>67.2</v>
      </c>
      <c r="B466" s="68" t="str">
        <f t="shared" si="262"/>
        <v>Poste 056</v>
      </c>
      <c r="C466" s="22" t="s">
        <v>133</v>
      </c>
      <c r="D466" s="23"/>
      <c r="E466" s="23"/>
      <c r="F466" s="18"/>
      <c r="G466" s="24" t="e">
        <f>VLOOKUP(F466,Encadrement,2,FALSE)</f>
        <v>#N/A</v>
      </c>
      <c r="H466" s="45"/>
      <c r="I466" s="51"/>
      <c r="J466" s="51"/>
      <c r="K466" s="43">
        <v>67.199999999999989</v>
      </c>
      <c r="L466" s="86"/>
    </row>
    <row r="467" spans="1:12" s="79" customFormat="1" x14ac:dyDescent="0.25">
      <c r="A467" s="44">
        <f t="shared" si="261"/>
        <v>67.3</v>
      </c>
      <c r="B467" s="68" t="str">
        <f t="shared" si="262"/>
        <v>Poste 056</v>
      </c>
      <c r="C467" s="22" t="s">
        <v>134</v>
      </c>
      <c r="D467" s="23"/>
      <c r="E467" s="23"/>
      <c r="F467" s="18"/>
      <c r="G467" s="24" t="e">
        <f>VLOOKUP(F467,Subordination,2,FALSE)</f>
        <v>#N/A</v>
      </c>
      <c r="H467" s="45"/>
      <c r="I467" s="51"/>
      <c r="J467" s="51"/>
      <c r="K467" s="43">
        <v>67.299999999999983</v>
      </c>
      <c r="L467" s="86"/>
    </row>
    <row r="468" spans="1:12" s="79" customFormat="1" x14ac:dyDescent="0.25">
      <c r="A468" s="44">
        <f t="shared" si="261"/>
        <v>67.400000000000006</v>
      </c>
      <c r="B468" s="68" t="str">
        <f t="shared" si="262"/>
        <v>Poste 056</v>
      </c>
      <c r="C468" s="25"/>
      <c r="D468" s="25"/>
      <c r="E468" s="25"/>
      <c r="F468" s="25"/>
      <c r="G468" s="28" t="e">
        <f t="shared" ref="G468" si="271">SUM(G466:G467)</f>
        <v>#N/A</v>
      </c>
      <c r="H468" s="50"/>
      <c r="I468" s="51"/>
      <c r="J468" s="51"/>
      <c r="K468" s="43">
        <v>67.399999999999977</v>
      </c>
      <c r="L468" s="86"/>
    </row>
    <row r="469" spans="1:12" s="79" customFormat="1" x14ac:dyDescent="0.25">
      <c r="A469" s="44">
        <f t="shared" si="261"/>
        <v>67.5</v>
      </c>
      <c r="B469" s="68" t="str">
        <f t="shared" si="262"/>
        <v>Poste 056</v>
      </c>
      <c r="C469" s="25"/>
      <c r="D469" s="25"/>
      <c r="E469" s="25"/>
      <c r="F469" s="25"/>
      <c r="G469" s="25"/>
      <c r="H469" s="50"/>
      <c r="I469" s="51"/>
      <c r="J469" s="51"/>
      <c r="K469" s="43">
        <v>67.499999999999972</v>
      </c>
      <c r="L469" s="86"/>
    </row>
    <row r="470" spans="1:12" s="79" customFormat="1" x14ac:dyDescent="0.25">
      <c r="A470" s="44">
        <f t="shared" si="261"/>
        <v>67.599999999999994</v>
      </c>
      <c r="B470" s="68" t="str">
        <f t="shared" si="262"/>
        <v>Poste 056</v>
      </c>
      <c r="C470" s="25"/>
      <c r="D470" s="25"/>
      <c r="E470" s="25"/>
      <c r="F470" s="25"/>
      <c r="G470" s="25"/>
      <c r="H470" s="50"/>
      <c r="I470" s="51"/>
      <c r="J470" s="51"/>
      <c r="K470" s="43">
        <v>67.599999999999966</v>
      </c>
      <c r="L470" s="86"/>
    </row>
    <row r="471" spans="1:12" s="79" customFormat="1" ht="23.25" x14ac:dyDescent="0.25">
      <c r="A471" s="44">
        <f t="shared" si="261"/>
        <v>68</v>
      </c>
      <c r="B471" s="68" t="str">
        <f t="shared" ref="B471" si="272">C471</f>
        <v>Poste 057</v>
      </c>
      <c r="C471" s="35" t="str">
        <f>VLOOKUP(A471,Source!A:B,2,FALSE)</f>
        <v>Poste 057</v>
      </c>
      <c r="D471" s="31"/>
      <c r="E471" s="31"/>
      <c r="F471" s="31"/>
      <c r="G471" s="31"/>
      <c r="H471" s="50" t="e">
        <f t="shared" ref="H471" si="273">SUM(G473:G474)</f>
        <v>#N/A</v>
      </c>
      <c r="I471" s="51"/>
      <c r="J471" s="51"/>
      <c r="K471" s="43">
        <v>68</v>
      </c>
      <c r="L471" s="86"/>
    </row>
    <row r="472" spans="1:12" s="79" customFormat="1" x14ac:dyDescent="0.25">
      <c r="A472" s="44">
        <f t="shared" si="261"/>
        <v>68.099999999999994</v>
      </c>
      <c r="B472" s="68" t="str">
        <f t="shared" ref="B472" si="274">B471</f>
        <v>Poste 057</v>
      </c>
      <c r="C472" s="19" t="s">
        <v>0</v>
      </c>
      <c r="D472" s="19"/>
      <c r="E472" s="19"/>
      <c r="F472" s="20" t="s">
        <v>1</v>
      </c>
      <c r="G472" s="21" t="s">
        <v>2</v>
      </c>
      <c r="H472" s="50"/>
      <c r="I472" s="51"/>
      <c r="J472" s="51"/>
      <c r="K472" s="43">
        <v>68.099999999999994</v>
      </c>
      <c r="L472" s="86"/>
    </row>
    <row r="473" spans="1:12" s="79" customFormat="1" x14ac:dyDescent="0.25">
      <c r="A473" s="44">
        <f t="shared" si="261"/>
        <v>68.2</v>
      </c>
      <c r="B473" s="68" t="str">
        <f t="shared" si="262"/>
        <v>Poste 057</v>
      </c>
      <c r="C473" s="22" t="s">
        <v>133</v>
      </c>
      <c r="D473" s="23"/>
      <c r="E473" s="23"/>
      <c r="F473" s="18"/>
      <c r="G473" s="24" t="e">
        <f>VLOOKUP(F473,Encadrement,2,FALSE)</f>
        <v>#N/A</v>
      </c>
      <c r="H473" s="50"/>
      <c r="I473" s="51"/>
      <c r="J473" s="51"/>
      <c r="K473" s="43">
        <v>68.199999999999989</v>
      </c>
      <c r="L473" s="86"/>
    </row>
    <row r="474" spans="1:12" s="79" customFormat="1" x14ac:dyDescent="0.25">
      <c r="A474" s="44">
        <f t="shared" si="261"/>
        <v>68.3</v>
      </c>
      <c r="B474" s="68" t="str">
        <f t="shared" si="262"/>
        <v>Poste 057</v>
      </c>
      <c r="C474" s="22" t="s">
        <v>134</v>
      </c>
      <c r="D474" s="23"/>
      <c r="E474" s="23"/>
      <c r="F474" s="18"/>
      <c r="G474" s="24" t="e">
        <f>VLOOKUP(F474,Subordination,2,FALSE)</f>
        <v>#N/A</v>
      </c>
      <c r="H474" s="50"/>
      <c r="I474" s="51"/>
      <c r="J474" s="51"/>
      <c r="K474" s="43">
        <v>68.299999999999983</v>
      </c>
      <c r="L474" s="86"/>
    </row>
    <row r="475" spans="1:12" s="79" customFormat="1" x14ac:dyDescent="0.25">
      <c r="A475" s="44">
        <f t="shared" si="261"/>
        <v>68.400000000000006</v>
      </c>
      <c r="B475" s="68" t="str">
        <f t="shared" si="262"/>
        <v>Poste 057</v>
      </c>
      <c r="C475" s="25"/>
      <c r="D475" s="25"/>
      <c r="E475" s="25"/>
      <c r="F475" s="25"/>
      <c r="G475" s="28" t="e">
        <f t="shared" ref="G475" si="275">SUM(G473:G474)</f>
        <v>#N/A</v>
      </c>
      <c r="H475" s="50"/>
      <c r="I475" s="51"/>
      <c r="J475" s="51"/>
      <c r="K475" s="43">
        <v>68.399999999999977</v>
      </c>
      <c r="L475" s="86"/>
    </row>
    <row r="476" spans="1:12" x14ac:dyDescent="0.25">
      <c r="A476" s="44">
        <f t="shared" si="261"/>
        <v>68.5</v>
      </c>
      <c r="B476" s="68" t="str">
        <f t="shared" si="262"/>
        <v>Poste 057</v>
      </c>
      <c r="C476" s="25"/>
      <c r="D476" s="25"/>
      <c r="E476" s="25"/>
      <c r="F476" s="25"/>
      <c r="G476" s="25"/>
      <c r="H476" s="50"/>
      <c r="K476" s="43">
        <v>68.499999999999972</v>
      </c>
    </row>
    <row r="477" spans="1:12" x14ac:dyDescent="0.25">
      <c r="A477" s="44">
        <f t="shared" si="261"/>
        <v>68.599999999999994</v>
      </c>
      <c r="B477" s="68" t="str">
        <f t="shared" si="262"/>
        <v>Poste 057</v>
      </c>
      <c r="C477" s="25"/>
      <c r="D477" s="25"/>
      <c r="E477" s="25"/>
      <c r="F477" s="25"/>
      <c r="G477" s="25"/>
      <c r="H477" s="50"/>
      <c r="K477" s="43">
        <v>68.599999999999966</v>
      </c>
    </row>
    <row r="478" spans="1:12" ht="23.25" x14ac:dyDescent="0.25">
      <c r="A478" s="44">
        <f t="shared" si="261"/>
        <v>69</v>
      </c>
      <c r="B478" s="68" t="str">
        <f t="shared" ref="B478" si="276">C478</f>
        <v>Poste 058</v>
      </c>
      <c r="C478" s="35" t="str">
        <f>VLOOKUP(A478,Source!A:B,2,FALSE)</f>
        <v>Poste 058</v>
      </c>
      <c r="D478" s="31"/>
      <c r="E478" s="31"/>
      <c r="F478" s="31"/>
      <c r="G478" s="31"/>
      <c r="H478" s="45" t="e">
        <f t="shared" ref="H478" si="277">SUM(G480:G481)</f>
        <v>#N/A</v>
      </c>
      <c r="K478" s="43">
        <v>69</v>
      </c>
    </row>
    <row r="479" spans="1:12" x14ac:dyDescent="0.25">
      <c r="A479" s="44">
        <f t="shared" si="261"/>
        <v>69.099999999999994</v>
      </c>
      <c r="B479" s="68" t="str">
        <f t="shared" ref="B479" si="278">B478</f>
        <v>Poste 058</v>
      </c>
      <c r="C479" s="19" t="s">
        <v>0</v>
      </c>
      <c r="D479" s="19"/>
      <c r="E479" s="19"/>
      <c r="F479" s="20" t="s">
        <v>1</v>
      </c>
      <c r="G479" s="21" t="s">
        <v>2</v>
      </c>
      <c r="H479" s="47"/>
      <c r="K479" s="43">
        <v>69.099999999999994</v>
      </c>
    </row>
    <row r="480" spans="1:12" x14ac:dyDescent="0.25">
      <c r="A480" s="44">
        <f t="shared" si="261"/>
        <v>69.2</v>
      </c>
      <c r="B480" s="68" t="str">
        <f t="shared" si="262"/>
        <v>Poste 058</v>
      </c>
      <c r="C480" s="22" t="s">
        <v>133</v>
      </c>
      <c r="D480" s="23"/>
      <c r="E480" s="23"/>
      <c r="F480" s="18"/>
      <c r="G480" s="24" t="e">
        <f>VLOOKUP(F480,Encadrement,2,FALSE)</f>
        <v>#N/A</v>
      </c>
      <c r="H480" s="45"/>
      <c r="K480" s="43">
        <v>69.199999999999989</v>
      </c>
    </row>
    <row r="481" spans="1:11" x14ac:dyDescent="0.25">
      <c r="A481" s="44">
        <f t="shared" si="261"/>
        <v>69.3</v>
      </c>
      <c r="B481" s="68" t="str">
        <f t="shared" si="262"/>
        <v>Poste 058</v>
      </c>
      <c r="C481" s="22" t="s">
        <v>134</v>
      </c>
      <c r="D481" s="23"/>
      <c r="E481" s="23"/>
      <c r="F481" s="18"/>
      <c r="G481" s="24" t="e">
        <f>VLOOKUP(F481,Subordination,2,FALSE)</f>
        <v>#N/A</v>
      </c>
      <c r="H481" s="45"/>
      <c r="K481" s="43">
        <v>69.299999999999983</v>
      </c>
    </row>
    <row r="482" spans="1:11" x14ac:dyDescent="0.25">
      <c r="A482" s="44">
        <f t="shared" si="261"/>
        <v>69.400000000000006</v>
      </c>
      <c r="B482" s="68" t="str">
        <f t="shared" si="262"/>
        <v>Poste 058</v>
      </c>
      <c r="C482" s="25"/>
      <c r="D482" s="25"/>
      <c r="E482" s="25"/>
      <c r="F482" s="25"/>
      <c r="G482" s="28" t="e">
        <f t="shared" ref="G482" si="279">SUM(G480:G481)</f>
        <v>#N/A</v>
      </c>
      <c r="H482" s="50"/>
      <c r="K482" s="43">
        <v>69.399999999999977</v>
      </c>
    </row>
    <row r="483" spans="1:11" x14ac:dyDescent="0.25">
      <c r="A483" s="44">
        <f t="shared" si="261"/>
        <v>69.5</v>
      </c>
      <c r="B483" s="68" t="str">
        <f t="shared" si="262"/>
        <v>Poste 058</v>
      </c>
      <c r="C483" s="25"/>
      <c r="D483" s="25"/>
      <c r="E483" s="25"/>
      <c r="F483" s="25"/>
      <c r="G483" s="25"/>
      <c r="H483" s="50"/>
      <c r="K483" s="43">
        <v>69.499999999999972</v>
      </c>
    </row>
    <row r="484" spans="1:11" x14ac:dyDescent="0.25">
      <c r="A484" s="44">
        <f t="shared" si="261"/>
        <v>69.599999999999994</v>
      </c>
      <c r="B484" s="68" t="str">
        <f t="shared" si="262"/>
        <v>Poste 058</v>
      </c>
      <c r="C484" s="25"/>
      <c r="D484" s="25"/>
      <c r="E484" s="25"/>
      <c r="F484" s="25"/>
      <c r="G484" s="25"/>
      <c r="H484" s="50"/>
      <c r="K484" s="43">
        <v>69.599999999999966</v>
      </c>
    </row>
    <row r="485" spans="1:11" ht="23.25" x14ac:dyDescent="0.25">
      <c r="A485" s="44">
        <f t="shared" si="261"/>
        <v>70</v>
      </c>
      <c r="B485" s="68" t="str">
        <f t="shared" ref="B485" si="280">C485</f>
        <v>Poste 059</v>
      </c>
      <c r="C485" s="35" t="str">
        <f>VLOOKUP(A485,Source!A:B,2,FALSE)</f>
        <v>Poste 059</v>
      </c>
      <c r="D485" s="31"/>
      <c r="E485" s="31"/>
      <c r="F485" s="31"/>
      <c r="G485" s="31"/>
      <c r="H485" s="50" t="e">
        <f t="shared" ref="H485" si="281">SUM(G487:G488)</f>
        <v>#N/A</v>
      </c>
      <c r="K485" s="43">
        <v>70</v>
      </c>
    </row>
    <row r="486" spans="1:11" x14ac:dyDescent="0.25">
      <c r="A486" s="44">
        <f t="shared" si="261"/>
        <v>70.099999999999994</v>
      </c>
      <c r="B486" s="68" t="str">
        <f t="shared" ref="B486" si="282">B485</f>
        <v>Poste 059</v>
      </c>
      <c r="C486" s="19" t="s">
        <v>0</v>
      </c>
      <c r="D486" s="19"/>
      <c r="E486" s="19"/>
      <c r="F486" s="20" t="s">
        <v>1</v>
      </c>
      <c r="G486" s="21" t="s">
        <v>2</v>
      </c>
      <c r="H486" s="50"/>
      <c r="K486" s="43">
        <v>70.099999999999994</v>
      </c>
    </row>
    <row r="487" spans="1:11" x14ac:dyDescent="0.25">
      <c r="A487" s="44">
        <f t="shared" si="261"/>
        <v>70.2</v>
      </c>
      <c r="B487" s="68" t="str">
        <f t="shared" si="262"/>
        <v>Poste 059</v>
      </c>
      <c r="C487" s="22" t="s">
        <v>133</v>
      </c>
      <c r="D487" s="23"/>
      <c r="E487" s="23"/>
      <c r="F487" s="18"/>
      <c r="G487" s="24" t="e">
        <f>VLOOKUP(F487,Encadrement,2,FALSE)</f>
        <v>#N/A</v>
      </c>
      <c r="H487" s="50"/>
      <c r="K487" s="43">
        <v>70.199999999999989</v>
      </c>
    </row>
    <row r="488" spans="1:11" x14ac:dyDescent="0.25">
      <c r="A488" s="44">
        <f t="shared" si="261"/>
        <v>70.3</v>
      </c>
      <c r="B488" s="68" t="str">
        <f t="shared" si="262"/>
        <v>Poste 059</v>
      </c>
      <c r="C488" s="22" t="s">
        <v>134</v>
      </c>
      <c r="D488" s="23"/>
      <c r="E488" s="23"/>
      <c r="F488" s="18"/>
      <c r="G488" s="24" t="e">
        <f>VLOOKUP(F488,Subordination,2,FALSE)</f>
        <v>#N/A</v>
      </c>
      <c r="H488" s="50"/>
      <c r="K488" s="43">
        <v>70.299999999999983</v>
      </c>
    </row>
    <row r="489" spans="1:11" x14ac:dyDescent="0.25">
      <c r="A489" s="44">
        <f t="shared" si="261"/>
        <v>70.400000000000006</v>
      </c>
      <c r="B489" s="68" t="str">
        <f t="shared" si="262"/>
        <v>Poste 059</v>
      </c>
      <c r="C489" s="25"/>
      <c r="D489" s="25"/>
      <c r="E489" s="25"/>
      <c r="F489" s="25"/>
      <c r="G489" s="28" t="e">
        <f t="shared" ref="G489" si="283">SUM(G487:G488)</f>
        <v>#N/A</v>
      </c>
      <c r="H489" s="50"/>
      <c r="K489" s="43">
        <v>70.399999999999977</v>
      </c>
    </row>
    <row r="490" spans="1:11" x14ac:dyDescent="0.25">
      <c r="A490" s="44">
        <f t="shared" si="261"/>
        <v>70.5</v>
      </c>
      <c r="B490" s="68" t="str">
        <f t="shared" si="262"/>
        <v>Poste 059</v>
      </c>
      <c r="C490" s="25"/>
      <c r="D490" s="25"/>
      <c r="E490" s="25"/>
      <c r="F490" s="25"/>
      <c r="G490" s="25"/>
      <c r="H490" s="50"/>
      <c r="K490" s="43">
        <v>70.499999999999972</v>
      </c>
    </row>
    <row r="491" spans="1:11" x14ac:dyDescent="0.25">
      <c r="A491" s="44">
        <f t="shared" si="261"/>
        <v>70.599999999999994</v>
      </c>
      <c r="B491" s="68" t="str">
        <f t="shared" si="262"/>
        <v>Poste 059</v>
      </c>
      <c r="C491" s="25"/>
      <c r="D491" s="25"/>
      <c r="E491" s="25"/>
      <c r="F491" s="25"/>
      <c r="G491" s="25"/>
      <c r="H491" s="50"/>
      <c r="K491" s="43">
        <v>70.599999999999966</v>
      </c>
    </row>
    <row r="492" spans="1:11" ht="23.25" x14ac:dyDescent="0.25">
      <c r="A492" s="44">
        <f t="shared" si="261"/>
        <v>71</v>
      </c>
      <c r="B492" s="68" t="str">
        <f t="shared" ref="B492" si="284">C492</f>
        <v>Poste 060</v>
      </c>
      <c r="C492" s="35" t="str">
        <f>VLOOKUP(A492,Source!A:B,2,FALSE)</f>
        <v>Poste 060</v>
      </c>
      <c r="D492" s="31"/>
      <c r="E492" s="31"/>
      <c r="F492" s="31"/>
      <c r="G492" s="31"/>
      <c r="H492" s="45" t="e">
        <f t="shared" ref="H492" si="285">SUM(G494:G495)</f>
        <v>#N/A</v>
      </c>
      <c r="K492" s="43">
        <v>71</v>
      </c>
    </row>
    <row r="493" spans="1:11" x14ac:dyDescent="0.25">
      <c r="A493" s="44">
        <f t="shared" si="261"/>
        <v>71.099999999999994</v>
      </c>
      <c r="B493" s="68" t="str">
        <f t="shared" ref="B493" si="286">B492</f>
        <v>Poste 060</v>
      </c>
      <c r="C493" s="19" t="s">
        <v>0</v>
      </c>
      <c r="D493" s="19"/>
      <c r="E493" s="19"/>
      <c r="F493" s="20" t="s">
        <v>1</v>
      </c>
      <c r="G493" s="21" t="s">
        <v>2</v>
      </c>
      <c r="H493" s="47"/>
      <c r="K493" s="43">
        <v>71.099999999999994</v>
      </c>
    </row>
    <row r="494" spans="1:11" x14ac:dyDescent="0.25">
      <c r="A494" s="44">
        <f t="shared" si="261"/>
        <v>71.2</v>
      </c>
      <c r="B494" s="68" t="str">
        <f t="shared" si="262"/>
        <v>Poste 060</v>
      </c>
      <c r="C494" s="22" t="s">
        <v>133</v>
      </c>
      <c r="D494" s="23"/>
      <c r="E494" s="23"/>
      <c r="F494" s="18"/>
      <c r="G494" s="24" t="e">
        <f>VLOOKUP(F494,Encadrement,2,FALSE)</f>
        <v>#N/A</v>
      </c>
      <c r="H494" s="45"/>
      <c r="K494" s="43">
        <v>71.199999999999989</v>
      </c>
    </row>
    <row r="495" spans="1:11" x14ac:dyDescent="0.25">
      <c r="A495" s="44">
        <f t="shared" si="261"/>
        <v>71.3</v>
      </c>
      <c r="B495" s="68" t="str">
        <f t="shared" si="262"/>
        <v>Poste 060</v>
      </c>
      <c r="C495" s="22" t="s">
        <v>134</v>
      </c>
      <c r="D495" s="23"/>
      <c r="E495" s="23"/>
      <c r="F495" s="18"/>
      <c r="G495" s="24" t="e">
        <f>VLOOKUP(F495,Subordination,2,FALSE)</f>
        <v>#N/A</v>
      </c>
      <c r="H495" s="45"/>
      <c r="K495" s="43">
        <v>71.299999999999983</v>
      </c>
    </row>
    <row r="496" spans="1:11" x14ac:dyDescent="0.25">
      <c r="A496" s="44">
        <f t="shared" si="261"/>
        <v>71.400000000000006</v>
      </c>
      <c r="B496" s="68" t="str">
        <f t="shared" si="262"/>
        <v>Poste 060</v>
      </c>
      <c r="C496" s="25"/>
      <c r="D496" s="25"/>
      <c r="E496" s="25"/>
      <c r="F496" s="25"/>
      <c r="G496" s="28" t="e">
        <f t="shared" ref="G496" si="287">SUM(G494:G495)</f>
        <v>#N/A</v>
      </c>
      <c r="H496" s="50"/>
      <c r="K496" s="43">
        <v>71.399999999999977</v>
      </c>
    </row>
    <row r="497" spans="1:11" x14ac:dyDescent="0.25">
      <c r="A497" s="44">
        <f t="shared" si="261"/>
        <v>71.5</v>
      </c>
      <c r="B497" s="68" t="str">
        <f t="shared" si="262"/>
        <v>Poste 060</v>
      </c>
      <c r="C497" s="25"/>
      <c r="D497" s="25"/>
      <c r="E497" s="25"/>
      <c r="F497" s="25"/>
      <c r="G497" s="25"/>
      <c r="H497" s="50"/>
      <c r="K497" s="43">
        <v>71.499999999999972</v>
      </c>
    </row>
    <row r="498" spans="1:11" x14ac:dyDescent="0.25">
      <c r="A498" s="44">
        <f t="shared" si="261"/>
        <v>71.599999999999994</v>
      </c>
      <c r="B498" s="68" t="str">
        <f t="shared" si="262"/>
        <v>Poste 060</v>
      </c>
      <c r="C498" s="25"/>
      <c r="D498" s="25"/>
      <c r="E498" s="25"/>
      <c r="F498" s="25"/>
      <c r="G498" s="25"/>
      <c r="H498" s="50"/>
      <c r="K498" s="43">
        <v>71.599999999999966</v>
      </c>
    </row>
    <row r="499" spans="1:11" ht="23.25" x14ac:dyDescent="0.25">
      <c r="A499" s="44">
        <f t="shared" si="261"/>
        <v>72</v>
      </c>
      <c r="B499" s="68" t="str">
        <f t="shared" ref="B499" si="288">C499</f>
        <v>Poste 061</v>
      </c>
      <c r="C499" s="35" t="str">
        <f>VLOOKUP(A499,Source!A:B,2,FALSE)</f>
        <v>Poste 061</v>
      </c>
      <c r="D499" s="31"/>
      <c r="E499" s="31"/>
      <c r="F499" s="31"/>
      <c r="G499" s="31"/>
      <c r="H499" s="50" t="e">
        <f t="shared" ref="H499" si="289">SUM(G501:G502)</f>
        <v>#N/A</v>
      </c>
      <c r="K499" s="43">
        <v>72</v>
      </c>
    </row>
    <row r="500" spans="1:11" x14ac:dyDescent="0.25">
      <c r="A500" s="44">
        <f t="shared" si="261"/>
        <v>72.099999999999994</v>
      </c>
      <c r="B500" s="68" t="str">
        <f t="shared" ref="B500" si="290">B499</f>
        <v>Poste 061</v>
      </c>
      <c r="C500" s="19" t="s">
        <v>0</v>
      </c>
      <c r="D500" s="19"/>
      <c r="E500" s="19"/>
      <c r="F500" s="20" t="s">
        <v>1</v>
      </c>
      <c r="G500" s="21" t="s">
        <v>2</v>
      </c>
      <c r="H500" s="50"/>
      <c r="K500" s="43">
        <v>72.099999999999994</v>
      </c>
    </row>
    <row r="501" spans="1:11" x14ac:dyDescent="0.25">
      <c r="A501" s="44">
        <f t="shared" si="261"/>
        <v>72.2</v>
      </c>
      <c r="B501" s="68" t="str">
        <f t="shared" si="262"/>
        <v>Poste 061</v>
      </c>
      <c r="C501" s="22" t="s">
        <v>133</v>
      </c>
      <c r="D501" s="23"/>
      <c r="E501" s="23"/>
      <c r="F501" s="18"/>
      <c r="G501" s="24" t="e">
        <f>VLOOKUP(F501,Encadrement,2,FALSE)</f>
        <v>#N/A</v>
      </c>
      <c r="H501" s="50"/>
      <c r="K501" s="43">
        <v>72.199999999999989</v>
      </c>
    </row>
    <row r="502" spans="1:11" x14ac:dyDescent="0.25">
      <c r="A502" s="44">
        <f t="shared" si="261"/>
        <v>72.3</v>
      </c>
      <c r="B502" s="68" t="str">
        <f t="shared" si="262"/>
        <v>Poste 061</v>
      </c>
      <c r="C502" s="22" t="s">
        <v>134</v>
      </c>
      <c r="D502" s="23"/>
      <c r="E502" s="23"/>
      <c r="F502" s="18"/>
      <c r="G502" s="24" t="e">
        <f>VLOOKUP(F502,Subordination,2,FALSE)</f>
        <v>#N/A</v>
      </c>
      <c r="H502" s="50"/>
      <c r="K502" s="43">
        <v>72.299999999999983</v>
      </c>
    </row>
    <row r="503" spans="1:11" x14ac:dyDescent="0.25">
      <c r="A503" s="44">
        <f t="shared" si="261"/>
        <v>72.400000000000006</v>
      </c>
      <c r="B503" s="68" t="str">
        <f t="shared" si="262"/>
        <v>Poste 061</v>
      </c>
      <c r="C503" s="25"/>
      <c r="D503" s="25"/>
      <c r="E503" s="25"/>
      <c r="F503" s="25"/>
      <c r="G503" s="28" t="e">
        <f t="shared" ref="G503" si="291">SUM(G501:G502)</f>
        <v>#N/A</v>
      </c>
      <c r="H503" s="50"/>
      <c r="K503" s="43">
        <v>72.399999999999977</v>
      </c>
    </row>
    <row r="504" spans="1:11" x14ac:dyDescent="0.25">
      <c r="A504" s="44">
        <f t="shared" si="261"/>
        <v>72.5</v>
      </c>
      <c r="B504" s="68" t="str">
        <f t="shared" si="262"/>
        <v>Poste 061</v>
      </c>
      <c r="C504" s="25"/>
      <c r="D504" s="25"/>
      <c r="E504" s="25"/>
      <c r="F504" s="25"/>
      <c r="G504" s="25"/>
      <c r="H504" s="50"/>
      <c r="K504" s="43">
        <v>72.499999999999972</v>
      </c>
    </row>
    <row r="505" spans="1:11" x14ac:dyDescent="0.25">
      <c r="A505" s="44">
        <f t="shared" si="261"/>
        <v>72.599999999999994</v>
      </c>
      <c r="B505" s="68" t="str">
        <f t="shared" si="262"/>
        <v>Poste 061</v>
      </c>
      <c r="C505" s="25"/>
      <c r="D505" s="25"/>
      <c r="E505" s="25"/>
      <c r="F505" s="25"/>
      <c r="G505" s="25"/>
      <c r="H505" s="50"/>
      <c r="K505" s="43">
        <v>72.599999999999966</v>
      </c>
    </row>
    <row r="506" spans="1:11" ht="23.25" x14ac:dyDescent="0.25">
      <c r="A506" s="44">
        <f t="shared" si="261"/>
        <v>73</v>
      </c>
      <c r="B506" s="68" t="str">
        <f t="shared" ref="B506" si="292">C506</f>
        <v>Poste 062</v>
      </c>
      <c r="C506" s="35" t="str">
        <f>VLOOKUP(A506,Source!A:B,2,FALSE)</f>
        <v>Poste 062</v>
      </c>
      <c r="D506" s="31"/>
      <c r="E506" s="31"/>
      <c r="F506" s="31"/>
      <c r="G506" s="31"/>
      <c r="H506" s="45" t="e">
        <f t="shared" ref="H506" si="293">SUM(G508:G509)</f>
        <v>#N/A</v>
      </c>
      <c r="K506" s="43">
        <v>73</v>
      </c>
    </row>
    <row r="507" spans="1:11" x14ac:dyDescent="0.25">
      <c r="A507" s="44">
        <f t="shared" si="261"/>
        <v>73.099999999999994</v>
      </c>
      <c r="B507" s="68" t="str">
        <f t="shared" ref="B507" si="294">B506</f>
        <v>Poste 062</v>
      </c>
      <c r="C507" s="19" t="s">
        <v>0</v>
      </c>
      <c r="D507" s="19"/>
      <c r="E507" s="19"/>
      <c r="F507" s="20" t="s">
        <v>1</v>
      </c>
      <c r="G507" s="21" t="s">
        <v>2</v>
      </c>
      <c r="H507" s="47"/>
      <c r="K507" s="43">
        <v>73.099999999999994</v>
      </c>
    </row>
    <row r="508" spans="1:11" x14ac:dyDescent="0.25">
      <c r="A508" s="44">
        <f t="shared" si="261"/>
        <v>73.2</v>
      </c>
      <c r="B508" s="68" t="str">
        <f t="shared" si="262"/>
        <v>Poste 062</v>
      </c>
      <c r="C508" s="22" t="s">
        <v>133</v>
      </c>
      <c r="D508" s="23"/>
      <c r="E508" s="23"/>
      <c r="F508" s="18"/>
      <c r="G508" s="24" t="e">
        <f>VLOOKUP(F508,Encadrement,2,FALSE)</f>
        <v>#N/A</v>
      </c>
      <c r="H508" s="45"/>
      <c r="K508" s="43">
        <v>73.199999999999989</v>
      </c>
    </row>
    <row r="509" spans="1:11" x14ac:dyDescent="0.25">
      <c r="A509" s="44">
        <f t="shared" si="261"/>
        <v>73.3</v>
      </c>
      <c r="B509" s="68" t="str">
        <f t="shared" si="262"/>
        <v>Poste 062</v>
      </c>
      <c r="C509" s="22" t="s">
        <v>134</v>
      </c>
      <c r="D509" s="23"/>
      <c r="E509" s="23"/>
      <c r="F509" s="18"/>
      <c r="G509" s="24" t="e">
        <f>VLOOKUP(F509,Subordination,2,FALSE)</f>
        <v>#N/A</v>
      </c>
      <c r="H509" s="45"/>
      <c r="K509" s="43">
        <v>73.299999999999983</v>
      </c>
    </row>
    <row r="510" spans="1:11" x14ac:dyDescent="0.25">
      <c r="A510" s="44">
        <f t="shared" si="261"/>
        <v>73.400000000000006</v>
      </c>
      <c r="B510" s="68" t="str">
        <f t="shared" si="262"/>
        <v>Poste 062</v>
      </c>
      <c r="C510" s="25"/>
      <c r="D510" s="25"/>
      <c r="E510" s="25"/>
      <c r="F510" s="25"/>
      <c r="G510" s="28" t="e">
        <f t="shared" ref="G510" si="295">SUM(G508:G509)</f>
        <v>#N/A</v>
      </c>
      <c r="H510" s="50"/>
      <c r="K510" s="43">
        <v>73.399999999999977</v>
      </c>
    </row>
    <row r="511" spans="1:11" x14ac:dyDescent="0.25">
      <c r="A511" s="44">
        <f t="shared" si="261"/>
        <v>73.5</v>
      </c>
      <c r="B511" s="68" t="str">
        <f t="shared" si="262"/>
        <v>Poste 062</v>
      </c>
      <c r="C511" s="25"/>
      <c r="D511" s="25"/>
      <c r="E511" s="25"/>
      <c r="F511" s="25"/>
      <c r="G511" s="25"/>
      <c r="H511" s="50"/>
      <c r="K511" s="43">
        <v>73.499999999999972</v>
      </c>
    </row>
    <row r="512" spans="1:11" x14ac:dyDescent="0.25">
      <c r="A512" s="44">
        <f t="shared" si="261"/>
        <v>73.599999999999994</v>
      </c>
      <c r="B512" s="68" t="str">
        <f t="shared" si="262"/>
        <v>Poste 062</v>
      </c>
      <c r="C512" s="25"/>
      <c r="D512" s="25"/>
      <c r="E512" s="25"/>
      <c r="F512" s="25"/>
      <c r="G512" s="25"/>
      <c r="H512" s="50"/>
      <c r="K512" s="43">
        <v>73.599999999999966</v>
      </c>
    </row>
    <row r="513" spans="1:11" ht="23.25" x14ac:dyDescent="0.25">
      <c r="A513" s="44">
        <f t="shared" si="261"/>
        <v>74</v>
      </c>
      <c r="B513" s="68" t="str">
        <f t="shared" ref="B513" si="296">C513</f>
        <v>Poste 063</v>
      </c>
      <c r="C513" s="35" t="str">
        <f>VLOOKUP(A513,Source!A:B,2,FALSE)</f>
        <v>Poste 063</v>
      </c>
      <c r="D513" s="31"/>
      <c r="E513" s="31"/>
      <c r="F513" s="31"/>
      <c r="G513" s="31"/>
      <c r="H513" s="50" t="e">
        <f t="shared" ref="H513" si="297">SUM(G515:G516)</f>
        <v>#N/A</v>
      </c>
      <c r="K513" s="43">
        <v>74</v>
      </c>
    </row>
    <row r="514" spans="1:11" x14ac:dyDescent="0.25">
      <c r="A514" s="44">
        <f t="shared" si="261"/>
        <v>74.099999999999994</v>
      </c>
      <c r="B514" s="68" t="str">
        <f t="shared" ref="B514:B575" si="298">B513</f>
        <v>Poste 063</v>
      </c>
      <c r="C514" s="19" t="s">
        <v>0</v>
      </c>
      <c r="D514" s="19"/>
      <c r="E514" s="19"/>
      <c r="F514" s="20" t="s">
        <v>1</v>
      </c>
      <c r="G514" s="21" t="s">
        <v>2</v>
      </c>
      <c r="H514" s="50"/>
      <c r="K514" s="43">
        <v>74.099999999999994</v>
      </c>
    </row>
    <row r="515" spans="1:11" x14ac:dyDescent="0.25">
      <c r="A515" s="44">
        <f t="shared" ref="A515:A578" si="299">_xlfn.NUMBERVALUE(K515)</f>
        <v>74.2</v>
      </c>
      <c r="B515" s="68" t="str">
        <f t="shared" si="298"/>
        <v>Poste 063</v>
      </c>
      <c r="C515" s="22" t="s">
        <v>133</v>
      </c>
      <c r="D515" s="23"/>
      <c r="E515" s="23"/>
      <c r="F515" s="18"/>
      <c r="G515" s="24" t="e">
        <f>VLOOKUP(F515,Encadrement,2,FALSE)</f>
        <v>#N/A</v>
      </c>
      <c r="H515" s="50"/>
      <c r="K515" s="43">
        <v>74.199999999999989</v>
      </c>
    </row>
    <row r="516" spans="1:11" x14ac:dyDescent="0.25">
      <c r="A516" s="44">
        <f t="shared" si="299"/>
        <v>74.3</v>
      </c>
      <c r="B516" s="68" t="str">
        <f t="shared" si="298"/>
        <v>Poste 063</v>
      </c>
      <c r="C516" s="22" t="s">
        <v>134</v>
      </c>
      <c r="D516" s="23"/>
      <c r="E516" s="23"/>
      <c r="F516" s="18"/>
      <c r="G516" s="24" t="e">
        <f>VLOOKUP(F516,Subordination,2,FALSE)</f>
        <v>#N/A</v>
      </c>
      <c r="H516" s="50"/>
      <c r="K516" s="43">
        <v>74.299999999999983</v>
      </c>
    </row>
    <row r="517" spans="1:11" x14ac:dyDescent="0.25">
      <c r="A517" s="44">
        <f t="shared" si="299"/>
        <v>74.400000000000006</v>
      </c>
      <c r="B517" s="68" t="str">
        <f t="shared" si="298"/>
        <v>Poste 063</v>
      </c>
      <c r="C517" s="25"/>
      <c r="D517" s="25"/>
      <c r="E517" s="25"/>
      <c r="F517" s="25"/>
      <c r="G517" s="28" t="e">
        <f t="shared" ref="G517" si="300">SUM(G515:G516)</f>
        <v>#N/A</v>
      </c>
      <c r="H517" s="50"/>
      <c r="K517" s="43">
        <v>74.399999999999977</v>
      </c>
    </row>
    <row r="518" spans="1:11" x14ac:dyDescent="0.25">
      <c r="A518" s="44">
        <f t="shared" si="299"/>
        <v>74.5</v>
      </c>
      <c r="B518" s="68" t="str">
        <f t="shared" si="298"/>
        <v>Poste 063</v>
      </c>
      <c r="C518" s="25"/>
      <c r="D518" s="25"/>
      <c r="E518" s="25"/>
      <c r="F518" s="25"/>
      <c r="G518" s="25"/>
      <c r="H518" s="50"/>
      <c r="K518" s="43">
        <v>74.499999999999972</v>
      </c>
    </row>
    <row r="519" spans="1:11" x14ac:dyDescent="0.25">
      <c r="A519" s="44">
        <f t="shared" si="299"/>
        <v>74.599999999999994</v>
      </c>
      <c r="B519" s="68" t="str">
        <f t="shared" si="298"/>
        <v>Poste 063</v>
      </c>
      <c r="C519" s="25"/>
      <c r="D519" s="25"/>
      <c r="E519" s="25"/>
      <c r="F519" s="25"/>
      <c r="G519" s="25"/>
      <c r="H519" s="50"/>
      <c r="K519" s="43">
        <v>74.599999999999966</v>
      </c>
    </row>
    <row r="520" spans="1:11" ht="23.25" x14ac:dyDescent="0.25">
      <c r="A520" s="44">
        <f t="shared" si="299"/>
        <v>75</v>
      </c>
      <c r="B520" s="68" t="str">
        <f t="shared" ref="B520" si="301">C520</f>
        <v>Poste 064</v>
      </c>
      <c r="C520" s="35" t="str">
        <f>VLOOKUP(A520,Source!A:B,2,FALSE)</f>
        <v>Poste 064</v>
      </c>
      <c r="D520" s="31"/>
      <c r="E520" s="31"/>
      <c r="F520" s="31"/>
      <c r="G520" s="31"/>
      <c r="H520" s="45" t="e">
        <f t="shared" ref="H520" si="302">SUM(G522:G523)</f>
        <v>#N/A</v>
      </c>
      <c r="K520" s="43">
        <v>75</v>
      </c>
    </row>
    <row r="521" spans="1:11" x14ac:dyDescent="0.25">
      <c r="A521" s="44">
        <f t="shared" si="299"/>
        <v>75.099999999999994</v>
      </c>
      <c r="B521" s="68" t="str">
        <f t="shared" ref="B521" si="303">B520</f>
        <v>Poste 064</v>
      </c>
      <c r="C521" s="19" t="s">
        <v>0</v>
      </c>
      <c r="D521" s="19"/>
      <c r="E521" s="19"/>
      <c r="F521" s="20" t="s">
        <v>1</v>
      </c>
      <c r="G521" s="21" t="s">
        <v>2</v>
      </c>
      <c r="H521" s="47"/>
      <c r="K521" s="43">
        <v>75.099999999999994</v>
      </c>
    </row>
    <row r="522" spans="1:11" x14ac:dyDescent="0.25">
      <c r="A522" s="44">
        <f t="shared" si="299"/>
        <v>75.2</v>
      </c>
      <c r="B522" s="68" t="str">
        <f t="shared" si="298"/>
        <v>Poste 064</v>
      </c>
      <c r="C522" s="22" t="s">
        <v>133</v>
      </c>
      <c r="D522" s="23"/>
      <c r="E522" s="23"/>
      <c r="F522" s="18"/>
      <c r="G522" s="24" t="e">
        <f>VLOOKUP(F522,Encadrement,2,FALSE)</f>
        <v>#N/A</v>
      </c>
      <c r="H522" s="45"/>
      <c r="K522" s="43">
        <v>75.199999999999989</v>
      </c>
    </row>
    <row r="523" spans="1:11" x14ac:dyDescent="0.25">
      <c r="A523" s="44">
        <f t="shared" si="299"/>
        <v>75.3</v>
      </c>
      <c r="B523" s="68" t="str">
        <f t="shared" si="298"/>
        <v>Poste 064</v>
      </c>
      <c r="C523" s="22" t="s">
        <v>134</v>
      </c>
      <c r="D523" s="23"/>
      <c r="E523" s="23"/>
      <c r="F523" s="18"/>
      <c r="G523" s="24" t="e">
        <f>VLOOKUP(F523,Subordination,2,FALSE)</f>
        <v>#N/A</v>
      </c>
      <c r="H523" s="45"/>
      <c r="K523" s="43">
        <v>75.299999999999983</v>
      </c>
    </row>
    <row r="524" spans="1:11" x14ac:dyDescent="0.25">
      <c r="A524" s="44">
        <f t="shared" si="299"/>
        <v>75.400000000000006</v>
      </c>
      <c r="B524" s="68" t="str">
        <f t="shared" si="298"/>
        <v>Poste 064</v>
      </c>
      <c r="C524" s="25"/>
      <c r="D524" s="25"/>
      <c r="E524" s="25"/>
      <c r="F524" s="25"/>
      <c r="G524" s="28" t="e">
        <f t="shared" ref="G524" si="304">SUM(G522:G523)</f>
        <v>#N/A</v>
      </c>
      <c r="H524" s="50"/>
      <c r="K524" s="43">
        <v>75.399999999999977</v>
      </c>
    </row>
    <row r="525" spans="1:11" x14ac:dyDescent="0.25">
      <c r="A525" s="44">
        <f t="shared" si="299"/>
        <v>75.5</v>
      </c>
      <c r="B525" s="68" t="str">
        <f t="shared" si="298"/>
        <v>Poste 064</v>
      </c>
      <c r="C525" s="25"/>
      <c r="D525" s="25"/>
      <c r="E525" s="25"/>
      <c r="F525" s="25"/>
      <c r="G525" s="25"/>
      <c r="H525" s="50"/>
      <c r="K525" s="43">
        <v>75.499999999999972</v>
      </c>
    </row>
    <row r="526" spans="1:11" x14ac:dyDescent="0.25">
      <c r="A526" s="44">
        <f t="shared" si="299"/>
        <v>75.599999999999994</v>
      </c>
      <c r="B526" s="68" t="str">
        <f t="shared" si="298"/>
        <v>Poste 064</v>
      </c>
      <c r="C526" s="25"/>
      <c r="D526" s="25"/>
      <c r="E526" s="25"/>
      <c r="F526" s="25"/>
      <c r="G526" s="25"/>
      <c r="H526" s="50"/>
      <c r="K526" s="43">
        <v>75.599999999999966</v>
      </c>
    </row>
    <row r="527" spans="1:11" ht="23.25" x14ac:dyDescent="0.25">
      <c r="A527" s="44">
        <f t="shared" si="299"/>
        <v>76</v>
      </c>
      <c r="B527" s="68" t="str">
        <f t="shared" ref="B527" si="305">C527</f>
        <v>Poste 065</v>
      </c>
      <c r="C527" s="35" t="str">
        <f>VLOOKUP(A527,Source!A:B,2,FALSE)</f>
        <v>Poste 065</v>
      </c>
      <c r="D527" s="31"/>
      <c r="E527" s="31"/>
      <c r="F527" s="31"/>
      <c r="G527" s="31"/>
      <c r="H527" s="50" t="e">
        <f t="shared" ref="H527" si="306">SUM(G529:G530)</f>
        <v>#N/A</v>
      </c>
      <c r="K527" s="43">
        <v>76</v>
      </c>
    </row>
    <row r="528" spans="1:11" x14ac:dyDescent="0.25">
      <c r="A528" s="44">
        <f t="shared" si="299"/>
        <v>76.099999999999994</v>
      </c>
      <c r="B528" s="68" t="str">
        <f t="shared" ref="B528" si="307">B527</f>
        <v>Poste 065</v>
      </c>
      <c r="C528" s="19" t="s">
        <v>0</v>
      </c>
      <c r="D528" s="19"/>
      <c r="E528" s="19"/>
      <c r="F528" s="20" t="s">
        <v>1</v>
      </c>
      <c r="G528" s="21" t="s">
        <v>2</v>
      </c>
      <c r="H528" s="50"/>
      <c r="K528" s="43">
        <v>76.099999999999994</v>
      </c>
    </row>
    <row r="529" spans="1:11" x14ac:dyDescent="0.25">
      <c r="A529" s="44">
        <f t="shared" si="299"/>
        <v>76.2</v>
      </c>
      <c r="B529" s="68" t="str">
        <f t="shared" si="298"/>
        <v>Poste 065</v>
      </c>
      <c r="C529" s="22" t="s">
        <v>133</v>
      </c>
      <c r="D529" s="23"/>
      <c r="E529" s="23"/>
      <c r="F529" s="18"/>
      <c r="G529" s="24" t="e">
        <f>VLOOKUP(F529,Encadrement,2,FALSE)</f>
        <v>#N/A</v>
      </c>
      <c r="H529" s="50"/>
      <c r="K529" s="43">
        <v>76.199999999999989</v>
      </c>
    </row>
    <row r="530" spans="1:11" x14ac:dyDescent="0.25">
      <c r="A530" s="44">
        <f t="shared" si="299"/>
        <v>76.3</v>
      </c>
      <c r="B530" s="68" t="str">
        <f t="shared" si="298"/>
        <v>Poste 065</v>
      </c>
      <c r="C530" s="22" t="s">
        <v>134</v>
      </c>
      <c r="D530" s="23"/>
      <c r="E530" s="23"/>
      <c r="F530" s="18"/>
      <c r="G530" s="24" t="e">
        <f>VLOOKUP(F530,Subordination,2,FALSE)</f>
        <v>#N/A</v>
      </c>
      <c r="H530" s="50"/>
      <c r="K530" s="43">
        <v>76.299999999999983</v>
      </c>
    </row>
    <row r="531" spans="1:11" x14ac:dyDescent="0.25">
      <c r="A531" s="44">
        <f t="shared" si="299"/>
        <v>76.400000000000006</v>
      </c>
      <c r="B531" s="68" t="str">
        <f t="shared" si="298"/>
        <v>Poste 065</v>
      </c>
      <c r="C531" s="25"/>
      <c r="D531" s="25"/>
      <c r="E531" s="25"/>
      <c r="F531" s="25"/>
      <c r="G531" s="28" t="e">
        <f t="shared" ref="G531" si="308">SUM(G529:G530)</f>
        <v>#N/A</v>
      </c>
      <c r="H531" s="50"/>
      <c r="K531" s="43">
        <v>76.399999999999977</v>
      </c>
    </row>
    <row r="532" spans="1:11" x14ac:dyDescent="0.25">
      <c r="A532" s="44">
        <f t="shared" si="299"/>
        <v>76.5</v>
      </c>
      <c r="B532" s="68" t="str">
        <f t="shared" si="298"/>
        <v>Poste 065</v>
      </c>
      <c r="C532" s="25"/>
      <c r="D532" s="25"/>
      <c r="E532" s="25"/>
      <c r="F532" s="25"/>
      <c r="G532" s="25"/>
      <c r="H532" s="50"/>
      <c r="K532" s="43">
        <v>76.499999999999972</v>
      </c>
    </row>
    <row r="533" spans="1:11" x14ac:dyDescent="0.25">
      <c r="A533" s="44">
        <f t="shared" si="299"/>
        <v>76.599999999999994</v>
      </c>
      <c r="B533" s="68" t="str">
        <f t="shared" si="298"/>
        <v>Poste 065</v>
      </c>
      <c r="C533" s="25"/>
      <c r="D533" s="25"/>
      <c r="E533" s="25"/>
      <c r="F533" s="25"/>
      <c r="G533" s="25"/>
      <c r="H533" s="50"/>
      <c r="K533" s="43">
        <v>76.599999999999966</v>
      </c>
    </row>
    <row r="534" spans="1:11" ht="23.25" x14ac:dyDescent="0.25">
      <c r="A534" s="44">
        <f t="shared" si="299"/>
        <v>77</v>
      </c>
      <c r="B534" s="68" t="str">
        <f t="shared" ref="B534" si="309">C534</f>
        <v>Poste 066</v>
      </c>
      <c r="C534" s="35" t="str">
        <f>VLOOKUP(A534,Source!A:B,2,FALSE)</f>
        <v>Poste 066</v>
      </c>
      <c r="D534" s="31"/>
      <c r="E534" s="31"/>
      <c r="F534" s="31"/>
      <c r="G534" s="31"/>
      <c r="H534" s="45" t="e">
        <f t="shared" ref="H534" si="310">SUM(G536:G537)</f>
        <v>#N/A</v>
      </c>
      <c r="K534" s="43">
        <v>77</v>
      </c>
    </row>
    <row r="535" spans="1:11" x14ac:dyDescent="0.25">
      <c r="A535" s="44">
        <f t="shared" si="299"/>
        <v>77.099999999999994</v>
      </c>
      <c r="B535" s="68" t="str">
        <f t="shared" ref="B535" si="311">B534</f>
        <v>Poste 066</v>
      </c>
      <c r="C535" s="19" t="s">
        <v>0</v>
      </c>
      <c r="D535" s="19"/>
      <c r="E535" s="19"/>
      <c r="F535" s="20" t="s">
        <v>1</v>
      </c>
      <c r="G535" s="21" t="s">
        <v>2</v>
      </c>
      <c r="H535" s="47"/>
      <c r="K535" s="43">
        <v>77.099999999999994</v>
      </c>
    </row>
    <row r="536" spans="1:11" x14ac:dyDescent="0.25">
      <c r="A536" s="44">
        <f t="shared" si="299"/>
        <v>77.2</v>
      </c>
      <c r="B536" s="68" t="str">
        <f t="shared" si="298"/>
        <v>Poste 066</v>
      </c>
      <c r="C536" s="22" t="s">
        <v>133</v>
      </c>
      <c r="D536" s="23"/>
      <c r="E536" s="23"/>
      <c r="F536" s="18"/>
      <c r="G536" s="24" t="e">
        <f>VLOOKUP(F536,Encadrement,2,FALSE)</f>
        <v>#N/A</v>
      </c>
      <c r="H536" s="45"/>
      <c r="K536" s="43">
        <v>77.199999999999989</v>
      </c>
    </row>
    <row r="537" spans="1:11" x14ac:dyDescent="0.25">
      <c r="A537" s="44">
        <f t="shared" si="299"/>
        <v>77.3</v>
      </c>
      <c r="B537" s="68" t="str">
        <f t="shared" si="298"/>
        <v>Poste 066</v>
      </c>
      <c r="C537" s="22" t="s">
        <v>134</v>
      </c>
      <c r="D537" s="23"/>
      <c r="E537" s="23"/>
      <c r="F537" s="18"/>
      <c r="G537" s="24" t="e">
        <f>VLOOKUP(F537,Subordination,2,FALSE)</f>
        <v>#N/A</v>
      </c>
      <c r="H537" s="45"/>
      <c r="K537" s="43">
        <v>77.299999999999983</v>
      </c>
    </row>
    <row r="538" spans="1:11" x14ac:dyDescent="0.25">
      <c r="A538" s="44">
        <f t="shared" si="299"/>
        <v>77.400000000000006</v>
      </c>
      <c r="B538" s="68" t="str">
        <f t="shared" si="298"/>
        <v>Poste 066</v>
      </c>
      <c r="C538" s="25"/>
      <c r="D538" s="25"/>
      <c r="E538" s="25"/>
      <c r="F538" s="25"/>
      <c r="G538" s="28" t="e">
        <f t="shared" ref="G538" si="312">SUM(G536:G537)</f>
        <v>#N/A</v>
      </c>
      <c r="H538" s="50"/>
      <c r="K538" s="43">
        <v>77.399999999999977</v>
      </c>
    </row>
    <row r="539" spans="1:11" x14ac:dyDescent="0.25">
      <c r="A539" s="44">
        <f t="shared" si="299"/>
        <v>77.5</v>
      </c>
      <c r="B539" s="68" t="str">
        <f t="shared" si="298"/>
        <v>Poste 066</v>
      </c>
      <c r="C539" s="25"/>
      <c r="D539" s="25"/>
      <c r="E539" s="25"/>
      <c r="F539" s="25"/>
      <c r="G539" s="25"/>
      <c r="H539" s="50"/>
      <c r="K539" s="43">
        <v>77.499999999999972</v>
      </c>
    </row>
    <row r="540" spans="1:11" x14ac:dyDescent="0.25">
      <c r="A540" s="44">
        <f t="shared" si="299"/>
        <v>77.599999999999994</v>
      </c>
      <c r="B540" s="68" t="str">
        <f t="shared" si="298"/>
        <v>Poste 066</v>
      </c>
      <c r="C540" s="25"/>
      <c r="D540" s="25"/>
      <c r="E540" s="25"/>
      <c r="F540" s="25"/>
      <c r="G540" s="25"/>
      <c r="H540" s="50"/>
      <c r="K540" s="43">
        <v>77.599999999999966</v>
      </c>
    </row>
    <row r="541" spans="1:11" ht="23.25" x14ac:dyDescent="0.25">
      <c r="A541" s="44">
        <f t="shared" si="299"/>
        <v>78</v>
      </c>
      <c r="B541" s="68" t="str">
        <f t="shared" ref="B541" si="313">C541</f>
        <v>Poste 067</v>
      </c>
      <c r="C541" s="35" t="str">
        <f>VLOOKUP(A541,Source!A:B,2,FALSE)</f>
        <v>Poste 067</v>
      </c>
      <c r="D541" s="31"/>
      <c r="E541" s="31"/>
      <c r="F541" s="31"/>
      <c r="G541" s="31"/>
      <c r="H541" s="50" t="e">
        <f t="shared" ref="H541" si="314">SUM(G543:G544)</f>
        <v>#N/A</v>
      </c>
      <c r="K541" s="43">
        <v>78</v>
      </c>
    </row>
    <row r="542" spans="1:11" x14ac:dyDescent="0.25">
      <c r="A542" s="44">
        <f t="shared" si="299"/>
        <v>78.099999999999994</v>
      </c>
      <c r="B542" s="68" t="str">
        <f t="shared" ref="B542" si="315">B541</f>
        <v>Poste 067</v>
      </c>
      <c r="C542" s="19" t="s">
        <v>0</v>
      </c>
      <c r="D542" s="19"/>
      <c r="E542" s="19"/>
      <c r="F542" s="20" t="s">
        <v>1</v>
      </c>
      <c r="G542" s="21" t="s">
        <v>2</v>
      </c>
      <c r="H542" s="50"/>
      <c r="K542" s="43">
        <v>78.099999999999994</v>
      </c>
    </row>
    <row r="543" spans="1:11" x14ac:dyDescent="0.25">
      <c r="A543" s="44">
        <f t="shared" si="299"/>
        <v>78.2</v>
      </c>
      <c r="B543" s="68" t="str">
        <f t="shared" si="298"/>
        <v>Poste 067</v>
      </c>
      <c r="C543" s="22" t="s">
        <v>133</v>
      </c>
      <c r="D543" s="23"/>
      <c r="E543" s="23"/>
      <c r="F543" s="18"/>
      <c r="G543" s="24" t="e">
        <f>VLOOKUP(F543,Encadrement,2,FALSE)</f>
        <v>#N/A</v>
      </c>
      <c r="H543" s="50"/>
      <c r="K543" s="43">
        <v>78.199999999999989</v>
      </c>
    </row>
    <row r="544" spans="1:11" x14ac:dyDescent="0.25">
      <c r="A544" s="44">
        <f t="shared" si="299"/>
        <v>78.3</v>
      </c>
      <c r="B544" s="68" t="str">
        <f t="shared" si="298"/>
        <v>Poste 067</v>
      </c>
      <c r="C544" s="22" t="s">
        <v>134</v>
      </c>
      <c r="D544" s="23"/>
      <c r="E544" s="23"/>
      <c r="F544" s="18"/>
      <c r="G544" s="24" t="e">
        <f>VLOOKUP(F544,Subordination,2,FALSE)</f>
        <v>#N/A</v>
      </c>
      <c r="H544" s="50"/>
      <c r="K544" s="43">
        <v>78.299999999999983</v>
      </c>
    </row>
    <row r="545" spans="1:11" x14ac:dyDescent="0.25">
      <c r="A545" s="44">
        <f t="shared" si="299"/>
        <v>78.400000000000006</v>
      </c>
      <c r="B545" s="68" t="str">
        <f t="shared" si="298"/>
        <v>Poste 067</v>
      </c>
      <c r="C545" s="25"/>
      <c r="D545" s="25"/>
      <c r="E545" s="25"/>
      <c r="F545" s="25"/>
      <c r="G545" s="28" t="e">
        <f t="shared" ref="G545" si="316">SUM(G543:G544)</f>
        <v>#N/A</v>
      </c>
      <c r="H545" s="50"/>
      <c r="K545" s="43">
        <v>78.399999999999977</v>
      </c>
    </row>
    <row r="546" spans="1:11" x14ac:dyDescent="0.25">
      <c r="A546" s="44">
        <f t="shared" si="299"/>
        <v>78.5</v>
      </c>
      <c r="B546" s="68" t="str">
        <f t="shared" si="298"/>
        <v>Poste 067</v>
      </c>
      <c r="C546" s="25"/>
      <c r="D546" s="25"/>
      <c r="E546" s="25"/>
      <c r="F546" s="25"/>
      <c r="G546" s="25"/>
      <c r="H546" s="50"/>
      <c r="K546" s="43">
        <v>78.499999999999972</v>
      </c>
    </row>
    <row r="547" spans="1:11" x14ac:dyDescent="0.25">
      <c r="A547" s="44">
        <f t="shared" si="299"/>
        <v>78.599999999999994</v>
      </c>
      <c r="B547" s="68" t="str">
        <f t="shared" si="298"/>
        <v>Poste 067</v>
      </c>
      <c r="C547" s="25"/>
      <c r="D547" s="25"/>
      <c r="E547" s="25"/>
      <c r="F547" s="25"/>
      <c r="G547" s="25"/>
      <c r="H547" s="50"/>
      <c r="K547" s="43">
        <v>78.599999999999966</v>
      </c>
    </row>
    <row r="548" spans="1:11" ht="23.25" x14ac:dyDescent="0.25">
      <c r="A548" s="44">
        <f t="shared" si="299"/>
        <v>79</v>
      </c>
      <c r="B548" s="68" t="str">
        <f t="shared" ref="B548" si="317">C548</f>
        <v>Poste 068</v>
      </c>
      <c r="C548" s="35" t="str">
        <f>VLOOKUP(A548,Source!A:B,2,FALSE)</f>
        <v>Poste 068</v>
      </c>
      <c r="D548" s="31"/>
      <c r="E548" s="31"/>
      <c r="F548" s="31"/>
      <c r="G548" s="31"/>
      <c r="H548" s="45" t="e">
        <f t="shared" ref="H548" si="318">SUM(G550:G551)</f>
        <v>#N/A</v>
      </c>
      <c r="K548" s="43">
        <v>79</v>
      </c>
    </row>
    <row r="549" spans="1:11" x14ac:dyDescent="0.25">
      <c r="A549" s="44">
        <f t="shared" si="299"/>
        <v>79.099999999999994</v>
      </c>
      <c r="B549" s="68" t="str">
        <f t="shared" ref="B549" si="319">B548</f>
        <v>Poste 068</v>
      </c>
      <c r="C549" s="19" t="s">
        <v>0</v>
      </c>
      <c r="D549" s="19"/>
      <c r="E549" s="19"/>
      <c r="F549" s="20" t="s">
        <v>1</v>
      </c>
      <c r="G549" s="21" t="s">
        <v>2</v>
      </c>
      <c r="H549" s="47"/>
      <c r="K549" s="43">
        <v>79.099999999999994</v>
      </c>
    </row>
    <row r="550" spans="1:11" x14ac:dyDescent="0.25">
      <c r="A550" s="44">
        <f t="shared" si="299"/>
        <v>79.2</v>
      </c>
      <c r="B550" s="68" t="str">
        <f t="shared" si="298"/>
        <v>Poste 068</v>
      </c>
      <c r="C550" s="22" t="s">
        <v>133</v>
      </c>
      <c r="D550" s="23"/>
      <c r="E550" s="23"/>
      <c r="F550" s="18"/>
      <c r="G550" s="24" t="e">
        <f>VLOOKUP(F550,Encadrement,2,FALSE)</f>
        <v>#N/A</v>
      </c>
      <c r="H550" s="45"/>
      <c r="K550" s="43">
        <v>79.199999999999989</v>
      </c>
    </row>
    <row r="551" spans="1:11" x14ac:dyDescent="0.25">
      <c r="A551" s="44">
        <f t="shared" si="299"/>
        <v>79.3</v>
      </c>
      <c r="B551" s="68" t="str">
        <f t="shared" si="298"/>
        <v>Poste 068</v>
      </c>
      <c r="C551" s="22" t="s">
        <v>134</v>
      </c>
      <c r="D551" s="23"/>
      <c r="E551" s="23"/>
      <c r="F551" s="18"/>
      <c r="G551" s="24" t="e">
        <f>VLOOKUP(F551,Subordination,2,FALSE)</f>
        <v>#N/A</v>
      </c>
      <c r="H551" s="45"/>
      <c r="K551" s="43">
        <v>79.299999999999983</v>
      </c>
    </row>
    <row r="552" spans="1:11" x14ac:dyDescent="0.25">
      <c r="A552" s="44">
        <f t="shared" si="299"/>
        <v>79.400000000000006</v>
      </c>
      <c r="B552" s="68" t="str">
        <f t="shared" si="298"/>
        <v>Poste 068</v>
      </c>
      <c r="C552" s="25"/>
      <c r="D552" s="25"/>
      <c r="E552" s="25"/>
      <c r="F552" s="25"/>
      <c r="G552" s="28" t="e">
        <f t="shared" ref="G552" si="320">SUM(G550:G551)</f>
        <v>#N/A</v>
      </c>
      <c r="H552" s="50"/>
      <c r="K552" s="43">
        <v>79.399999999999977</v>
      </c>
    </row>
    <row r="553" spans="1:11" x14ac:dyDescent="0.25">
      <c r="A553" s="44">
        <f t="shared" si="299"/>
        <v>79.5</v>
      </c>
      <c r="B553" s="68" t="str">
        <f t="shared" si="298"/>
        <v>Poste 068</v>
      </c>
      <c r="C553" s="25"/>
      <c r="D553" s="25"/>
      <c r="E553" s="25"/>
      <c r="F553" s="25"/>
      <c r="G553" s="25"/>
      <c r="H553" s="50"/>
      <c r="K553" s="43">
        <v>79.499999999999972</v>
      </c>
    </row>
    <row r="554" spans="1:11" x14ac:dyDescent="0.25">
      <c r="A554" s="44">
        <f t="shared" si="299"/>
        <v>79.599999999999994</v>
      </c>
      <c r="B554" s="68" t="str">
        <f t="shared" si="298"/>
        <v>Poste 068</v>
      </c>
      <c r="C554" s="25"/>
      <c r="D554" s="25"/>
      <c r="E554" s="25"/>
      <c r="F554" s="25"/>
      <c r="G554" s="25"/>
      <c r="H554" s="50"/>
      <c r="K554" s="43">
        <v>79.599999999999966</v>
      </c>
    </row>
    <row r="555" spans="1:11" ht="23.25" x14ac:dyDescent="0.25">
      <c r="A555" s="44">
        <f t="shared" si="299"/>
        <v>80</v>
      </c>
      <c r="B555" s="68" t="str">
        <f t="shared" ref="B555" si="321">C555</f>
        <v>Poste 069</v>
      </c>
      <c r="C555" s="35" t="str">
        <f>VLOOKUP(A555,Source!A:B,2,FALSE)</f>
        <v>Poste 069</v>
      </c>
      <c r="D555" s="31"/>
      <c r="E555" s="31"/>
      <c r="F555" s="31"/>
      <c r="G555" s="31"/>
      <c r="H555" s="50" t="e">
        <f t="shared" ref="H555" si="322">SUM(G557:G558)</f>
        <v>#N/A</v>
      </c>
      <c r="K555" s="43">
        <v>80</v>
      </c>
    </row>
    <row r="556" spans="1:11" x14ac:dyDescent="0.25">
      <c r="A556" s="44">
        <f t="shared" si="299"/>
        <v>80.099999999999994</v>
      </c>
      <c r="B556" s="68" t="str">
        <f t="shared" ref="B556" si="323">B555</f>
        <v>Poste 069</v>
      </c>
      <c r="C556" s="19" t="s">
        <v>0</v>
      </c>
      <c r="D556" s="19"/>
      <c r="E556" s="19"/>
      <c r="F556" s="20" t="s">
        <v>1</v>
      </c>
      <c r="G556" s="21" t="s">
        <v>2</v>
      </c>
      <c r="H556" s="50"/>
      <c r="K556" s="43">
        <v>80.099999999999994</v>
      </c>
    </row>
    <row r="557" spans="1:11" x14ac:dyDescent="0.25">
      <c r="A557" s="44">
        <f t="shared" si="299"/>
        <v>80.2</v>
      </c>
      <c r="B557" s="68" t="str">
        <f t="shared" si="298"/>
        <v>Poste 069</v>
      </c>
      <c r="C557" s="22" t="s">
        <v>133</v>
      </c>
      <c r="D557" s="23"/>
      <c r="E557" s="23"/>
      <c r="F557" s="18"/>
      <c r="G557" s="24" t="e">
        <f>VLOOKUP(F557,Encadrement,2,FALSE)</f>
        <v>#N/A</v>
      </c>
      <c r="H557" s="50"/>
      <c r="K557" s="43">
        <v>80.199999999999989</v>
      </c>
    </row>
    <row r="558" spans="1:11" x14ac:dyDescent="0.25">
      <c r="A558" s="44">
        <f t="shared" si="299"/>
        <v>80.3</v>
      </c>
      <c r="B558" s="68" t="str">
        <f t="shared" si="298"/>
        <v>Poste 069</v>
      </c>
      <c r="C558" s="22" t="s">
        <v>134</v>
      </c>
      <c r="D558" s="23"/>
      <c r="E558" s="23"/>
      <c r="F558" s="18"/>
      <c r="G558" s="24" t="e">
        <f>VLOOKUP(F558,Subordination,2,FALSE)</f>
        <v>#N/A</v>
      </c>
      <c r="H558" s="50"/>
      <c r="K558" s="43">
        <v>80.299999999999983</v>
      </c>
    </row>
    <row r="559" spans="1:11" x14ac:dyDescent="0.25">
      <c r="A559" s="44">
        <f t="shared" si="299"/>
        <v>80.400000000000006</v>
      </c>
      <c r="B559" s="68" t="str">
        <f t="shared" si="298"/>
        <v>Poste 069</v>
      </c>
      <c r="C559" s="25"/>
      <c r="D559" s="25"/>
      <c r="E559" s="25"/>
      <c r="F559" s="25"/>
      <c r="G559" s="28" t="e">
        <f t="shared" ref="G559" si="324">SUM(G557:G558)</f>
        <v>#N/A</v>
      </c>
      <c r="H559" s="50"/>
      <c r="K559" s="43">
        <v>80.399999999999977</v>
      </c>
    </row>
    <row r="560" spans="1:11" x14ac:dyDescent="0.25">
      <c r="A560" s="44">
        <f t="shared" si="299"/>
        <v>80.5</v>
      </c>
      <c r="B560" s="68" t="str">
        <f t="shared" si="298"/>
        <v>Poste 069</v>
      </c>
      <c r="C560" s="25"/>
      <c r="D560" s="25"/>
      <c r="E560" s="25"/>
      <c r="F560" s="25"/>
      <c r="G560" s="25"/>
      <c r="H560" s="50"/>
      <c r="K560" s="43">
        <v>80.499999999999972</v>
      </c>
    </row>
    <row r="561" spans="1:11" x14ac:dyDescent="0.25">
      <c r="A561" s="44">
        <f t="shared" si="299"/>
        <v>80.599999999999994</v>
      </c>
      <c r="B561" s="68" t="str">
        <f t="shared" si="298"/>
        <v>Poste 069</v>
      </c>
      <c r="C561" s="25"/>
      <c r="D561" s="25"/>
      <c r="E561" s="25"/>
      <c r="F561" s="25"/>
      <c r="G561" s="25"/>
      <c r="H561" s="50"/>
      <c r="K561" s="43">
        <v>80.599999999999966</v>
      </c>
    </row>
    <row r="562" spans="1:11" ht="23.25" x14ac:dyDescent="0.25">
      <c r="A562" s="44">
        <f t="shared" si="299"/>
        <v>81</v>
      </c>
      <c r="B562" s="68" t="str">
        <f t="shared" ref="B562" si="325">C562</f>
        <v>Poste 070</v>
      </c>
      <c r="C562" s="35" t="str">
        <f>VLOOKUP(A562,Source!A:B,2,FALSE)</f>
        <v>Poste 070</v>
      </c>
      <c r="D562" s="31"/>
      <c r="E562" s="31"/>
      <c r="F562" s="31"/>
      <c r="G562" s="31"/>
      <c r="H562" s="45" t="e">
        <f t="shared" ref="H562" si="326">SUM(G564:G565)</f>
        <v>#N/A</v>
      </c>
      <c r="K562" s="43">
        <v>81</v>
      </c>
    </row>
    <row r="563" spans="1:11" x14ac:dyDescent="0.25">
      <c r="A563" s="44">
        <f t="shared" si="299"/>
        <v>81.099999999999994</v>
      </c>
      <c r="B563" s="68" t="str">
        <f t="shared" ref="B563" si="327">B562</f>
        <v>Poste 070</v>
      </c>
      <c r="C563" s="19" t="s">
        <v>0</v>
      </c>
      <c r="D563" s="19"/>
      <c r="E563" s="19"/>
      <c r="F563" s="20" t="s">
        <v>1</v>
      </c>
      <c r="G563" s="21" t="s">
        <v>2</v>
      </c>
      <c r="H563" s="47"/>
      <c r="K563" s="43">
        <v>81.099999999999994</v>
      </c>
    </row>
    <row r="564" spans="1:11" x14ac:dyDescent="0.25">
      <c r="A564" s="44">
        <f t="shared" si="299"/>
        <v>81.2</v>
      </c>
      <c r="B564" s="68" t="str">
        <f t="shared" si="298"/>
        <v>Poste 070</v>
      </c>
      <c r="C564" s="22" t="s">
        <v>133</v>
      </c>
      <c r="D564" s="23"/>
      <c r="E564" s="23"/>
      <c r="F564" s="18"/>
      <c r="G564" s="24" t="e">
        <f>VLOOKUP(F564,Encadrement,2,FALSE)</f>
        <v>#N/A</v>
      </c>
      <c r="H564" s="45"/>
      <c r="K564" s="43">
        <v>81.199999999999989</v>
      </c>
    </row>
    <row r="565" spans="1:11" x14ac:dyDescent="0.25">
      <c r="A565" s="44">
        <f t="shared" si="299"/>
        <v>81.3</v>
      </c>
      <c r="B565" s="68" t="str">
        <f t="shared" si="298"/>
        <v>Poste 070</v>
      </c>
      <c r="C565" s="22" t="s">
        <v>134</v>
      </c>
      <c r="D565" s="23"/>
      <c r="E565" s="23"/>
      <c r="F565" s="18"/>
      <c r="G565" s="24" t="e">
        <f>VLOOKUP(F565,Subordination,2,FALSE)</f>
        <v>#N/A</v>
      </c>
      <c r="H565" s="45"/>
      <c r="K565" s="43">
        <v>81.299999999999983</v>
      </c>
    </row>
    <row r="566" spans="1:11" x14ac:dyDescent="0.25">
      <c r="A566" s="44">
        <f t="shared" si="299"/>
        <v>81.400000000000006</v>
      </c>
      <c r="B566" s="68" t="str">
        <f t="shared" si="298"/>
        <v>Poste 070</v>
      </c>
      <c r="C566" s="25"/>
      <c r="D566" s="25"/>
      <c r="E566" s="25"/>
      <c r="F566" s="25"/>
      <c r="G566" s="28" t="e">
        <f t="shared" ref="G566" si="328">SUM(G564:G565)</f>
        <v>#N/A</v>
      </c>
      <c r="H566" s="50"/>
      <c r="K566" s="43">
        <v>81.399999999999977</v>
      </c>
    </row>
    <row r="567" spans="1:11" x14ac:dyDescent="0.25">
      <c r="A567" s="44">
        <f t="shared" si="299"/>
        <v>81.5</v>
      </c>
      <c r="B567" s="68" t="str">
        <f t="shared" si="298"/>
        <v>Poste 070</v>
      </c>
      <c r="C567" s="25"/>
      <c r="D567" s="25"/>
      <c r="E567" s="25"/>
      <c r="F567" s="25"/>
      <c r="G567" s="25"/>
      <c r="H567" s="50"/>
      <c r="K567" s="43">
        <v>81.499999999999972</v>
      </c>
    </row>
    <row r="568" spans="1:11" x14ac:dyDescent="0.25">
      <c r="A568" s="44">
        <f t="shared" si="299"/>
        <v>81.599999999999994</v>
      </c>
      <c r="B568" s="68" t="str">
        <f t="shared" si="298"/>
        <v>Poste 070</v>
      </c>
      <c r="C568" s="25"/>
      <c r="D568" s="25"/>
      <c r="E568" s="25"/>
      <c r="F568" s="25"/>
      <c r="G568" s="25"/>
      <c r="H568" s="50"/>
      <c r="K568" s="43">
        <v>81.599999999999966</v>
      </c>
    </row>
    <row r="569" spans="1:11" ht="23.25" x14ac:dyDescent="0.25">
      <c r="A569" s="44">
        <f t="shared" si="299"/>
        <v>82</v>
      </c>
      <c r="B569" s="68" t="str">
        <f t="shared" ref="B569" si="329">C569</f>
        <v>Poste 071</v>
      </c>
      <c r="C569" s="35" t="str">
        <f>VLOOKUP(A569,Source!A:B,2,FALSE)</f>
        <v>Poste 071</v>
      </c>
      <c r="D569" s="31"/>
      <c r="E569" s="31"/>
      <c r="F569" s="31"/>
      <c r="G569" s="31"/>
      <c r="H569" s="50" t="e">
        <f t="shared" ref="H569" si="330">SUM(G571:G572)</f>
        <v>#N/A</v>
      </c>
      <c r="K569" s="43">
        <v>82</v>
      </c>
    </row>
    <row r="570" spans="1:11" x14ac:dyDescent="0.25">
      <c r="A570" s="44">
        <f t="shared" si="299"/>
        <v>82.1</v>
      </c>
      <c r="B570" s="68" t="str">
        <f t="shared" ref="B570" si="331">B569</f>
        <v>Poste 071</v>
      </c>
      <c r="C570" s="19" t="s">
        <v>0</v>
      </c>
      <c r="D570" s="19"/>
      <c r="E570" s="19"/>
      <c r="F570" s="20" t="s">
        <v>1</v>
      </c>
      <c r="G570" s="21" t="s">
        <v>2</v>
      </c>
      <c r="H570" s="50"/>
      <c r="K570" s="43">
        <v>82.1</v>
      </c>
    </row>
    <row r="571" spans="1:11" x14ac:dyDescent="0.25">
      <c r="A571" s="44">
        <f t="shared" si="299"/>
        <v>82.2</v>
      </c>
      <c r="B571" s="68" t="str">
        <f t="shared" si="298"/>
        <v>Poste 071</v>
      </c>
      <c r="C571" s="22" t="s">
        <v>133</v>
      </c>
      <c r="D571" s="23"/>
      <c r="E571" s="23"/>
      <c r="F571" s="18"/>
      <c r="G571" s="24" t="e">
        <f>VLOOKUP(F571,Encadrement,2,FALSE)</f>
        <v>#N/A</v>
      </c>
      <c r="H571" s="50"/>
      <c r="K571" s="43">
        <v>82.199999999999989</v>
      </c>
    </row>
    <row r="572" spans="1:11" x14ac:dyDescent="0.25">
      <c r="A572" s="44">
        <f t="shared" si="299"/>
        <v>82.3</v>
      </c>
      <c r="B572" s="68" t="str">
        <f t="shared" si="298"/>
        <v>Poste 071</v>
      </c>
      <c r="C572" s="22" t="s">
        <v>134</v>
      </c>
      <c r="D572" s="23"/>
      <c r="E572" s="23"/>
      <c r="F572" s="18"/>
      <c r="G572" s="24" t="e">
        <f>VLOOKUP(F572,Subordination,2,FALSE)</f>
        <v>#N/A</v>
      </c>
      <c r="H572" s="50"/>
      <c r="K572" s="43">
        <v>82.299999999999983</v>
      </c>
    </row>
    <row r="573" spans="1:11" x14ac:dyDescent="0.25">
      <c r="A573" s="44">
        <f t="shared" si="299"/>
        <v>82.4</v>
      </c>
      <c r="B573" s="68" t="str">
        <f t="shared" si="298"/>
        <v>Poste 071</v>
      </c>
      <c r="C573" s="25"/>
      <c r="D573" s="25"/>
      <c r="E573" s="25"/>
      <c r="F573" s="25"/>
      <c r="G573" s="28" t="e">
        <f t="shared" ref="G573" si="332">SUM(G571:G572)</f>
        <v>#N/A</v>
      </c>
      <c r="H573" s="50"/>
      <c r="K573" s="43">
        <v>82.399999999999977</v>
      </c>
    </row>
    <row r="574" spans="1:11" x14ac:dyDescent="0.25">
      <c r="A574" s="44">
        <f t="shared" si="299"/>
        <v>82.5</v>
      </c>
      <c r="B574" s="68" t="str">
        <f t="shared" si="298"/>
        <v>Poste 071</v>
      </c>
      <c r="C574" s="25"/>
      <c r="D574" s="25"/>
      <c r="E574" s="25"/>
      <c r="F574" s="25"/>
      <c r="G574" s="25"/>
      <c r="H574" s="50"/>
      <c r="K574" s="43">
        <v>82.499999999999972</v>
      </c>
    </row>
    <row r="575" spans="1:11" x14ac:dyDescent="0.25">
      <c r="A575" s="44">
        <f t="shared" si="299"/>
        <v>82.6</v>
      </c>
      <c r="B575" s="68" t="str">
        <f t="shared" si="298"/>
        <v>Poste 071</v>
      </c>
      <c r="C575" s="25"/>
      <c r="D575" s="25"/>
      <c r="E575" s="25"/>
      <c r="F575" s="25"/>
      <c r="G575" s="25"/>
      <c r="H575" s="50"/>
      <c r="K575" s="43">
        <v>82.599999999999966</v>
      </c>
    </row>
    <row r="576" spans="1:11" ht="23.25" x14ac:dyDescent="0.25">
      <c r="A576" s="44">
        <f t="shared" si="299"/>
        <v>83</v>
      </c>
      <c r="B576" s="68" t="str">
        <f t="shared" ref="B576" si="333">C576</f>
        <v>Poste 072</v>
      </c>
      <c r="C576" s="35" t="str">
        <f>VLOOKUP(A576,Source!A:B,2,FALSE)</f>
        <v>Poste 072</v>
      </c>
      <c r="D576" s="31"/>
      <c r="E576" s="31"/>
      <c r="F576" s="31"/>
      <c r="G576" s="31"/>
      <c r="H576" s="45" t="e">
        <f t="shared" ref="H576" si="334">SUM(G578:G579)</f>
        <v>#N/A</v>
      </c>
      <c r="K576" s="43">
        <v>83</v>
      </c>
    </row>
    <row r="577" spans="1:11" x14ac:dyDescent="0.25">
      <c r="A577" s="44">
        <f t="shared" si="299"/>
        <v>83.1</v>
      </c>
      <c r="B577" s="68" t="str">
        <f t="shared" ref="B577:B638" si="335">B576</f>
        <v>Poste 072</v>
      </c>
      <c r="C577" s="19" t="s">
        <v>0</v>
      </c>
      <c r="D577" s="19"/>
      <c r="E577" s="19"/>
      <c r="F577" s="20" t="s">
        <v>1</v>
      </c>
      <c r="G577" s="21" t="s">
        <v>2</v>
      </c>
      <c r="H577" s="47"/>
      <c r="K577" s="43">
        <v>83.1</v>
      </c>
    </row>
    <row r="578" spans="1:11" x14ac:dyDescent="0.25">
      <c r="A578" s="44">
        <f t="shared" si="299"/>
        <v>83.2</v>
      </c>
      <c r="B578" s="68" t="str">
        <f t="shared" si="335"/>
        <v>Poste 072</v>
      </c>
      <c r="C578" s="22" t="s">
        <v>133</v>
      </c>
      <c r="D578" s="23"/>
      <c r="E578" s="23"/>
      <c r="F578" s="18"/>
      <c r="G578" s="24" t="e">
        <f>VLOOKUP(F578,Encadrement,2,FALSE)</f>
        <v>#N/A</v>
      </c>
      <c r="H578" s="45"/>
      <c r="K578" s="43">
        <v>83.199999999999989</v>
      </c>
    </row>
    <row r="579" spans="1:11" x14ac:dyDescent="0.25">
      <c r="A579" s="44">
        <f t="shared" ref="A579:A642" si="336">_xlfn.NUMBERVALUE(K579)</f>
        <v>83.3</v>
      </c>
      <c r="B579" s="68" t="str">
        <f t="shared" si="335"/>
        <v>Poste 072</v>
      </c>
      <c r="C579" s="22" t="s">
        <v>134</v>
      </c>
      <c r="D579" s="23"/>
      <c r="E579" s="23"/>
      <c r="F579" s="18"/>
      <c r="G579" s="24" t="e">
        <f>VLOOKUP(F579,Subordination,2,FALSE)</f>
        <v>#N/A</v>
      </c>
      <c r="H579" s="45"/>
      <c r="K579" s="43">
        <v>83.299999999999983</v>
      </c>
    </row>
    <row r="580" spans="1:11" x14ac:dyDescent="0.25">
      <c r="A580" s="44">
        <f t="shared" si="336"/>
        <v>83.4</v>
      </c>
      <c r="B580" s="68" t="str">
        <f t="shared" si="335"/>
        <v>Poste 072</v>
      </c>
      <c r="C580" s="25"/>
      <c r="D580" s="25"/>
      <c r="E580" s="25"/>
      <c r="F580" s="25"/>
      <c r="G580" s="28" t="e">
        <f t="shared" ref="G580" si="337">SUM(G578:G579)</f>
        <v>#N/A</v>
      </c>
      <c r="H580" s="50"/>
      <c r="K580" s="43">
        <v>83.399999999999977</v>
      </c>
    </row>
    <row r="581" spans="1:11" x14ac:dyDescent="0.25">
      <c r="A581" s="44">
        <f t="shared" si="336"/>
        <v>83.5</v>
      </c>
      <c r="B581" s="68" t="str">
        <f t="shared" si="335"/>
        <v>Poste 072</v>
      </c>
      <c r="C581" s="25"/>
      <c r="D581" s="25"/>
      <c r="E581" s="25"/>
      <c r="F581" s="25"/>
      <c r="G581" s="25"/>
      <c r="H581" s="50"/>
      <c r="K581" s="43">
        <v>83.499999999999972</v>
      </c>
    </row>
    <row r="582" spans="1:11" x14ac:dyDescent="0.25">
      <c r="A582" s="44">
        <f t="shared" si="336"/>
        <v>83.6</v>
      </c>
      <c r="B582" s="68" t="str">
        <f t="shared" si="335"/>
        <v>Poste 072</v>
      </c>
      <c r="C582" s="25"/>
      <c r="D582" s="25"/>
      <c r="E582" s="25"/>
      <c r="F582" s="25"/>
      <c r="G582" s="25"/>
      <c r="H582" s="50"/>
      <c r="K582" s="43">
        <v>83.599999999999966</v>
      </c>
    </row>
    <row r="583" spans="1:11" ht="23.25" x14ac:dyDescent="0.25">
      <c r="A583" s="44">
        <f t="shared" si="336"/>
        <v>84</v>
      </c>
      <c r="B583" s="68" t="str">
        <f t="shared" ref="B583" si="338">C583</f>
        <v>Poste 073</v>
      </c>
      <c r="C583" s="35" t="str">
        <f>VLOOKUP(A583,Source!A:B,2,FALSE)</f>
        <v>Poste 073</v>
      </c>
      <c r="D583" s="31"/>
      <c r="E583" s="31"/>
      <c r="F583" s="31"/>
      <c r="G583" s="31"/>
      <c r="H583" s="50" t="e">
        <f t="shared" ref="H583" si="339">SUM(G585:G586)</f>
        <v>#N/A</v>
      </c>
      <c r="K583" s="43">
        <v>84</v>
      </c>
    </row>
    <row r="584" spans="1:11" x14ac:dyDescent="0.25">
      <c r="A584" s="44">
        <f t="shared" si="336"/>
        <v>84.1</v>
      </c>
      <c r="B584" s="68" t="str">
        <f t="shared" ref="B584" si="340">B583</f>
        <v>Poste 073</v>
      </c>
      <c r="C584" s="19" t="s">
        <v>0</v>
      </c>
      <c r="D584" s="19"/>
      <c r="E584" s="19"/>
      <c r="F584" s="20" t="s">
        <v>1</v>
      </c>
      <c r="G584" s="21" t="s">
        <v>2</v>
      </c>
      <c r="H584" s="50"/>
      <c r="K584" s="43">
        <v>84.1</v>
      </c>
    </row>
    <row r="585" spans="1:11" x14ac:dyDescent="0.25">
      <c r="A585" s="44">
        <f t="shared" si="336"/>
        <v>84.2</v>
      </c>
      <c r="B585" s="68" t="str">
        <f t="shared" si="335"/>
        <v>Poste 073</v>
      </c>
      <c r="C585" s="22" t="s">
        <v>133</v>
      </c>
      <c r="D585" s="23"/>
      <c r="E585" s="23"/>
      <c r="F585" s="18"/>
      <c r="G585" s="24" t="e">
        <f>VLOOKUP(F585,Encadrement,2,FALSE)</f>
        <v>#N/A</v>
      </c>
      <c r="H585" s="50"/>
      <c r="K585" s="43">
        <v>84.199999999999989</v>
      </c>
    </row>
    <row r="586" spans="1:11" x14ac:dyDescent="0.25">
      <c r="A586" s="44">
        <f t="shared" si="336"/>
        <v>84.3</v>
      </c>
      <c r="B586" s="68" t="str">
        <f t="shared" si="335"/>
        <v>Poste 073</v>
      </c>
      <c r="C586" s="22" t="s">
        <v>134</v>
      </c>
      <c r="D586" s="23"/>
      <c r="E586" s="23"/>
      <c r="F586" s="18"/>
      <c r="G586" s="24" t="e">
        <f>VLOOKUP(F586,Subordination,2,FALSE)</f>
        <v>#N/A</v>
      </c>
      <c r="H586" s="50"/>
      <c r="K586" s="43">
        <v>84.299999999999983</v>
      </c>
    </row>
    <row r="587" spans="1:11" x14ac:dyDescent="0.25">
      <c r="A587" s="44">
        <f t="shared" si="336"/>
        <v>84.4</v>
      </c>
      <c r="B587" s="68" t="str">
        <f t="shared" si="335"/>
        <v>Poste 073</v>
      </c>
      <c r="C587" s="25"/>
      <c r="D587" s="25"/>
      <c r="E587" s="25"/>
      <c r="F587" s="25"/>
      <c r="G587" s="28" t="e">
        <f t="shared" ref="G587" si="341">SUM(G585:G586)</f>
        <v>#N/A</v>
      </c>
      <c r="H587" s="50"/>
      <c r="K587" s="43">
        <v>84.399999999999977</v>
      </c>
    </row>
    <row r="588" spans="1:11" x14ac:dyDescent="0.25">
      <c r="A588" s="44">
        <f t="shared" si="336"/>
        <v>84.5</v>
      </c>
      <c r="B588" s="68" t="str">
        <f t="shared" si="335"/>
        <v>Poste 073</v>
      </c>
      <c r="C588" s="25"/>
      <c r="D588" s="25"/>
      <c r="E588" s="25"/>
      <c r="F588" s="25"/>
      <c r="G588" s="25"/>
      <c r="H588" s="50"/>
      <c r="K588" s="43">
        <v>84.499999999999972</v>
      </c>
    </row>
    <row r="589" spans="1:11" x14ac:dyDescent="0.25">
      <c r="A589" s="44">
        <f t="shared" si="336"/>
        <v>84.6</v>
      </c>
      <c r="B589" s="68" t="str">
        <f t="shared" si="335"/>
        <v>Poste 073</v>
      </c>
      <c r="C589" s="25"/>
      <c r="D589" s="25"/>
      <c r="E589" s="25"/>
      <c r="F589" s="25"/>
      <c r="G589" s="25"/>
      <c r="H589" s="50"/>
      <c r="K589" s="43">
        <v>84.599999999999966</v>
      </c>
    </row>
    <row r="590" spans="1:11" ht="23.25" x14ac:dyDescent="0.25">
      <c r="A590" s="44">
        <f t="shared" si="336"/>
        <v>85</v>
      </c>
      <c r="B590" s="68" t="str">
        <f t="shared" ref="B590" si="342">C590</f>
        <v>Poste 074</v>
      </c>
      <c r="C590" s="35" t="str">
        <f>VLOOKUP(A590,Source!A:B,2,FALSE)</f>
        <v>Poste 074</v>
      </c>
      <c r="D590" s="31"/>
      <c r="E590" s="31"/>
      <c r="F590" s="31"/>
      <c r="G590" s="31"/>
      <c r="H590" s="45" t="e">
        <f t="shared" ref="H590" si="343">SUM(G592:G593)</f>
        <v>#N/A</v>
      </c>
      <c r="K590" s="43">
        <v>85</v>
      </c>
    </row>
    <row r="591" spans="1:11" x14ac:dyDescent="0.25">
      <c r="A591" s="44">
        <f t="shared" si="336"/>
        <v>85.1</v>
      </c>
      <c r="B591" s="68" t="str">
        <f t="shared" ref="B591" si="344">B590</f>
        <v>Poste 074</v>
      </c>
      <c r="C591" s="19" t="s">
        <v>0</v>
      </c>
      <c r="D591" s="19"/>
      <c r="E591" s="19"/>
      <c r="F591" s="20" t="s">
        <v>1</v>
      </c>
      <c r="G591" s="21" t="s">
        <v>2</v>
      </c>
      <c r="H591" s="47"/>
      <c r="K591" s="43">
        <v>85.1</v>
      </c>
    </row>
    <row r="592" spans="1:11" x14ac:dyDescent="0.25">
      <c r="A592" s="44">
        <f t="shared" si="336"/>
        <v>85.2</v>
      </c>
      <c r="B592" s="68" t="str">
        <f t="shared" si="335"/>
        <v>Poste 074</v>
      </c>
      <c r="C592" s="22" t="s">
        <v>133</v>
      </c>
      <c r="D592" s="23"/>
      <c r="E592" s="23"/>
      <c r="F592" s="18"/>
      <c r="G592" s="24" t="e">
        <f>VLOOKUP(F592,Encadrement,2,FALSE)</f>
        <v>#N/A</v>
      </c>
      <c r="H592" s="45"/>
      <c r="K592" s="43">
        <v>85.199999999999989</v>
      </c>
    </row>
    <row r="593" spans="1:11" x14ac:dyDescent="0.25">
      <c r="A593" s="44">
        <f t="shared" si="336"/>
        <v>85.3</v>
      </c>
      <c r="B593" s="68" t="str">
        <f t="shared" si="335"/>
        <v>Poste 074</v>
      </c>
      <c r="C593" s="22" t="s">
        <v>134</v>
      </c>
      <c r="D593" s="23"/>
      <c r="E593" s="23"/>
      <c r="F593" s="18"/>
      <c r="G593" s="24" t="e">
        <f>VLOOKUP(F593,Subordination,2,FALSE)</f>
        <v>#N/A</v>
      </c>
      <c r="H593" s="45"/>
      <c r="K593" s="43">
        <v>85.299999999999983</v>
      </c>
    </row>
    <row r="594" spans="1:11" x14ac:dyDescent="0.25">
      <c r="A594" s="44">
        <f t="shared" si="336"/>
        <v>85.4</v>
      </c>
      <c r="B594" s="68" t="str">
        <f t="shared" si="335"/>
        <v>Poste 074</v>
      </c>
      <c r="C594" s="25"/>
      <c r="D594" s="25"/>
      <c r="E594" s="25"/>
      <c r="F594" s="25"/>
      <c r="G594" s="28" t="e">
        <f t="shared" ref="G594" si="345">SUM(G592:G593)</f>
        <v>#N/A</v>
      </c>
      <c r="H594" s="50"/>
      <c r="K594" s="43">
        <v>85.399999999999977</v>
      </c>
    </row>
    <row r="595" spans="1:11" x14ac:dyDescent="0.25">
      <c r="A595" s="44">
        <f t="shared" si="336"/>
        <v>85.5</v>
      </c>
      <c r="B595" s="68" t="str">
        <f t="shared" si="335"/>
        <v>Poste 074</v>
      </c>
      <c r="C595" s="25"/>
      <c r="D595" s="25"/>
      <c r="E595" s="25"/>
      <c r="F595" s="25"/>
      <c r="G595" s="25"/>
      <c r="H595" s="50"/>
      <c r="K595" s="43">
        <v>85.499999999999972</v>
      </c>
    </row>
    <row r="596" spans="1:11" x14ac:dyDescent="0.25">
      <c r="A596" s="44">
        <f t="shared" si="336"/>
        <v>85.6</v>
      </c>
      <c r="B596" s="68" t="str">
        <f t="shared" si="335"/>
        <v>Poste 074</v>
      </c>
      <c r="C596" s="25"/>
      <c r="D596" s="25"/>
      <c r="E596" s="25"/>
      <c r="F596" s="25"/>
      <c r="G596" s="25"/>
      <c r="H596" s="50"/>
      <c r="K596" s="43">
        <v>85.599999999999966</v>
      </c>
    </row>
    <row r="597" spans="1:11" ht="23.25" x14ac:dyDescent="0.25">
      <c r="A597" s="44">
        <f t="shared" si="336"/>
        <v>86</v>
      </c>
      <c r="B597" s="68" t="str">
        <f t="shared" ref="B597" si="346">C597</f>
        <v>Poste 075</v>
      </c>
      <c r="C597" s="35" t="str">
        <f>VLOOKUP(A597,Source!A:B,2,FALSE)</f>
        <v>Poste 075</v>
      </c>
      <c r="D597" s="31"/>
      <c r="E597" s="31"/>
      <c r="F597" s="31"/>
      <c r="G597" s="31"/>
      <c r="H597" s="50" t="e">
        <f t="shared" ref="H597" si="347">SUM(G599:G600)</f>
        <v>#N/A</v>
      </c>
      <c r="K597" s="43">
        <v>86</v>
      </c>
    </row>
    <row r="598" spans="1:11" x14ac:dyDescent="0.25">
      <c r="A598" s="44">
        <f t="shared" si="336"/>
        <v>86.1</v>
      </c>
      <c r="B598" s="68" t="str">
        <f t="shared" ref="B598" si="348">B597</f>
        <v>Poste 075</v>
      </c>
      <c r="C598" s="19" t="s">
        <v>0</v>
      </c>
      <c r="D598" s="19"/>
      <c r="E598" s="19"/>
      <c r="F598" s="20" t="s">
        <v>1</v>
      </c>
      <c r="G598" s="21" t="s">
        <v>2</v>
      </c>
      <c r="H598" s="50"/>
      <c r="K598" s="43">
        <v>86.1</v>
      </c>
    </row>
    <row r="599" spans="1:11" x14ac:dyDescent="0.25">
      <c r="A599" s="44">
        <f t="shared" si="336"/>
        <v>86.2</v>
      </c>
      <c r="B599" s="68" t="str">
        <f t="shared" si="335"/>
        <v>Poste 075</v>
      </c>
      <c r="C599" s="22" t="s">
        <v>133</v>
      </c>
      <c r="D599" s="23"/>
      <c r="E599" s="23"/>
      <c r="F599" s="18"/>
      <c r="G599" s="24" t="e">
        <f>VLOOKUP(F599,Encadrement,2,FALSE)</f>
        <v>#N/A</v>
      </c>
      <c r="H599" s="50"/>
      <c r="K599" s="43">
        <v>86.199999999999989</v>
      </c>
    </row>
    <row r="600" spans="1:11" x14ac:dyDescent="0.25">
      <c r="A600" s="44">
        <f t="shared" si="336"/>
        <v>86.3</v>
      </c>
      <c r="B600" s="68" t="str">
        <f t="shared" si="335"/>
        <v>Poste 075</v>
      </c>
      <c r="C600" s="22" t="s">
        <v>134</v>
      </c>
      <c r="D600" s="23"/>
      <c r="E600" s="23"/>
      <c r="F600" s="18"/>
      <c r="G600" s="24" t="e">
        <f>VLOOKUP(F600,Subordination,2,FALSE)</f>
        <v>#N/A</v>
      </c>
      <c r="H600" s="50"/>
      <c r="K600" s="43">
        <v>86.299999999999983</v>
      </c>
    </row>
    <row r="601" spans="1:11" x14ac:dyDescent="0.25">
      <c r="A601" s="44">
        <f t="shared" si="336"/>
        <v>86.4</v>
      </c>
      <c r="B601" s="68" t="str">
        <f t="shared" si="335"/>
        <v>Poste 075</v>
      </c>
      <c r="C601" s="25"/>
      <c r="D601" s="25"/>
      <c r="E601" s="25"/>
      <c r="F601" s="25"/>
      <c r="G601" s="28" t="e">
        <f t="shared" ref="G601" si="349">SUM(G599:G600)</f>
        <v>#N/A</v>
      </c>
      <c r="H601" s="50"/>
      <c r="K601" s="43">
        <v>86.399999999999977</v>
      </c>
    </row>
    <row r="602" spans="1:11" x14ac:dyDescent="0.25">
      <c r="A602" s="44">
        <f t="shared" si="336"/>
        <v>86.5</v>
      </c>
      <c r="B602" s="68" t="str">
        <f t="shared" si="335"/>
        <v>Poste 075</v>
      </c>
      <c r="C602" s="25"/>
      <c r="D602" s="25"/>
      <c r="E602" s="25"/>
      <c r="F602" s="25"/>
      <c r="G602" s="25"/>
      <c r="H602" s="50"/>
      <c r="K602" s="43">
        <v>86.499999999999972</v>
      </c>
    </row>
    <row r="603" spans="1:11" x14ac:dyDescent="0.25">
      <c r="A603" s="44">
        <f t="shared" si="336"/>
        <v>86.6</v>
      </c>
      <c r="B603" s="68" t="str">
        <f t="shared" si="335"/>
        <v>Poste 075</v>
      </c>
      <c r="C603" s="25"/>
      <c r="D603" s="25"/>
      <c r="E603" s="25"/>
      <c r="F603" s="25"/>
      <c r="G603" s="25"/>
      <c r="H603" s="50"/>
      <c r="K603" s="43">
        <v>86.599999999999966</v>
      </c>
    </row>
    <row r="604" spans="1:11" ht="23.25" x14ac:dyDescent="0.25">
      <c r="A604" s="44">
        <f t="shared" si="336"/>
        <v>87</v>
      </c>
      <c r="B604" s="68" t="str">
        <f t="shared" ref="B604" si="350">C604</f>
        <v>Poste 076</v>
      </c>
      <c r="C604" s="35" t="str">
        <f>VLOOKUP(A604,Source!A:B,2,FALSE)</f>
        <v>Poste 076</v>
      </c>
      <c r="D604" s="31"/>
      <c r="E604" s="31"/>
      <c r="F604" s="31"/>
      <c r="G604" s="31"/>
      <c r="H604" s="45" t="e">
        <f t="shared" ref="H604" si="351">SUM(G606:G607)</f>
        <v>#N/A</v>
      </c>
      <c r="K604" s="43">
        <v>87</v>
      </c>
    </row>
    <row r="605" spans="1:11" x14ac:dyDescent="0.25">
      <c r="A605" s="44">
        <f t="shared" si="336"/>
        <v>87.1</v>
      </c>
      <c r="B605" s="68" t="str">
        <f t="shared" ref="B605" si="352">B604</f>
        <v>Poste 076</v>
      </c>
      <c r="C605" s="19" t="s">
        <v>0</v>
      </c>
      <c r="D605" s="19"/>
      <c r="E605" s="19"/>
      <c r="F605" s="20" t="s">
        <v>1</v>
      </c>
      <c r="G605" s="21" t="s">
        <v>2</v>
      </c>
      <c r="H605" s="47"/>
      <c r="K605" s="43">
        <v>87.1</v>
      </c>
    </row>
    <row r="606" spans="1:11" x14ac:dyDescent="0.25">
      <c r="A606" s="44">
        <f t="shared" si="336"/>
        <v>87.2</v>
      </c>
      <c r="B606" s="68" t="str">
        <f t="shared" si="335"/>
        <v>Poste 076</v>
      </c>
      <c r="C606" s="22" t="s">
        <v>133</v>
      </c>
      <c r="D606" s="23"/>
      <c r="E606" s="23"/>
      <c r="F606" s="18"/>
      <c r="G606" s="24" t="e">
        <f>VLOOKUP(F606,Encadrement,2,FALSE)</f>
        <v>#N/A</v>
      </c>
      <c r="H606" s="45"/>
      <c r="K606" s="43">
        <v>87.199999999999989</v>
      </c>
    </row>
    <row r="607" spans="1:11" x14ac:dyDescent="0.25">
      <c r="A607" s="44">
        <f t="shared" si="336"/>
        <v>87.3</v>
      </c>
      <c r="B607" s="68" t="str">
        <f t="shared" si="335"/>
        <v>Poste 076</v>
      </c>
      <c r="C607" s="22" t="s">
        <v>134</v>
      </c>
      <c r="D607" s="23"/>
      <c r="E607" s="23"/>
      <c r="F607" s="18"/>
      <c r="G607" s="24" t="e">
        <f>VLOOKUP(F607,Subordination,2,FALSE)</f>
        <v>#N/A</v>
      </c>
      <c r="H607" s="45"/>
      <c r="K607" s="43">
        <v>87.299999999999983</v>
      </c>
    </row>
    <row r="608" spans="1:11" x14ac:dyDescent="0.25">
      <c r="A608" s="44">
        <f t="shared" si="336"/>
        <v>87.4</v>
      </c>
      <c r="B608" s="68" t="str">
        <f t="shared" si="335"/>
        <v>Poste 076</v>
      </c>
      <c r="C608" s="25"/>
      <c r="D608" s="25"/>
      <c r="E608" s="25"/>
      <c r="F608" s="25"/>
      <c r="G608" s="28" t="e">
        <f t="shared" ref="G608" si="353">SUM(G606:G607)</f>
        <v>#N/A</v>
      </c>
      <c r="H608" s="50"/>
      <c r="K608" s="43">
        <v>87.399999999999977</v>
      </c>
    </row>
    <row r="609" spans="1:11" x14ac:dyDescent="0.25">
      <c r="A609" s="44">
        <f t="shared" si="336"/>
        <v>87.5</v>
      </c>
      <c r="B609" s="68" t="str">
        <f t="shared" si="335"/>
        <v>Poste 076</v>
      </c>
      <c r="C609" s="25"/>
      <c r="D609" s="25"/>
      <c r="E609" s="25"/>
      <c r="F609" s="25"/>
      <c r="G609" s="25"/>
      <c r="H609" s="50"/>
      <c r="K609" s="43">
        <v>87.499999999999972</v>
      </c>
    </row>
    <row r="610" spans="1:11" x14ac:dyDescent="0.25">
      <c r="A610" s="44">
        <f t="shared" si="336"/>
        <v>87.6</v>
      </c>
      <c r="B610" s="68" t="str">
        <f t="shared" si="335"/>
        <v>Poste 076</v>
      </c>
      <c r="C610" s="25"/>
      <c r="D610" s="25"/>
      <c r="E610" s="25"/>
      <c r="F610" s="25"/>
      <c r="G610" s="25"/>
      <c r="H610" s="50"/>
      <c r="K610" s="43">
        <v>87.599999999999966</v>
      </c>
    </row>
    <row r="611" spans="1:11" ht="23.25" x14ac:dyDescent="0.25">
      <c r="A611" s="44">
        <f t="shared" si="336"/>
        <v>88</v>
      </c>
      <c r="B611" s="68" t="str">
        <f t="shared" ref="B611" si="354">C611</f>
        <v>Poste 077</v>
      </c>
      <c r="C611" s="35" t="str">
        <f>VLOOKUP(A611,Source!A:B,2,FALSE)</f>
        <v>Poste 077</v>
      </c>
      <c r="D611" s="31"/>
      <c r="E611" s="31"/>
      <c r="F611" s="31"/>
      <c r="G611" s="31"/>
      <c r="H611" s="50" t="e">
        <f t="shared" ref="H611" si="355">SUM(G613:G614)</f>
        <v>#N/A</v>
      </c>
      <c r="K611" s="43">
        <v>88</v>
      </c>
    </row>
    <row r="612" spans="1:11" x14ac:dyDescent="0.25">
      <c r="A612" s="44">
        <f t="shared" si="336"/>
        <v>88.1</v>
      </c>
      <c r="B612" s="68" t="str">
        <f t="shared" ref="B612" si="356">B611</f>
        <v>Poste 077</v>
      </c>
      <c r="C612" s="19" t="s">
        <v>0</v>
      </c>
      <c r="D612" s="19"/>
      <c r="E612" s="19"/>
      <c r="F612" s="20" t="s">
        <v>1</v>
      </c>
      <c r="G612" s="21" t="s">
        <v>2</v>
      </c>
      <c r="H612" s="50"/>
      <c r="K612" s="43">
        <v>88.1</v>
      </c>
    </row>
    <row r="613" spans="1:11" x14ac:dyDescent="0.25">
      <c r="A613" s="44">
        <f t="shared" si="336"/>
        <v>88.2</v>
      </c>
      <c r="B613" s="68" t="str">
        <f t="shared" si="335"/>
        <v>Poste 077</v>
      </c>
      <c r="C613" s="22" t="s">
        <v>133</v>
      </c>
      <c r="D613" s="23"/>
      <c r="E613" s="23"/>
      <c r="F613" s="18"/>
      <c r="G613" s="24" t="e">
        <f>VLOOKUP(F613,Encadrement,2,FALSE)</f>
        <v>#N/A</v>
      </c>
      <c r="H613" s="50"/>
      <c r="K613" s="43">
        <v>88.199999999999989</v>
      </c>
    </row>
    <row r="614" spans="1:11" x14ac:dyDescent="0.25">
      <c r="A614" s="44">
        <f t="shared" si="336"/>
        <v>88.3</v>
      </c>
      <c r="B614" s="68" t="str">
        <f t="shared" si="335"/>
        <v>Poste 077</v>
      </c>
      <c r="C614" s="22" t="s">
        <v>134</v>
      </c>
      <c r="D614" s="23"/>
      <c r="E614" s="23"/>
      <c r="F614" s="18"/>
      <c r="G614" s="24" t="e">
        <f>VLOOKUP(F614,Subordination,2,FALSE)</f>
        <v>#N/A</v>
      </c>
      <c r="H614" s="50"/>
      <c r="K614" s="43">
        <v>88.299999999999983</v>
      </c>
    </row>
    <row r="615" spans="1:11" x14ac:dyDescent="0.25">
      <c r="A615" s="44">
        <f t="shared" si="336"/>
        <v>88.4</v>
      </c>
      <c r="B615" s="68" t="str">
        <f t="shared" si="335"/>
        <v>Poste 077</v>
      </c>
      <c r="C615" s="25"/>
      <c r="D615" s="25"/>
      <c r="E615" s="25"/>
      <c r="F615" s="25"/>
      <c r="G615" s="28" t="e">
        <f t="shared" ref="G615" si="357">SUM(G613:G614)</f>
        <v>#N/A</v>
      </c>
      <c r="H615" s="50"/>
      <c r="K615" s="43">
        <v>88.399999999999977</v>
      </c>
    </row>
    <row r="616" spans="1:11" x14ac:dyDescent="0.25">
      <c r="A616" s="44">
        <f t="shared" si="336"/>
        <v>88.5</v>
      </c>
      <c r="B616" s="68" t="str">
        <f t="shared" si="335"/>
        <v>Poste 077</v>
      </c>
      <c r="C616" s="25"/>
      <c r="D616" s="25"/>
      <c r="E616" s="25"/>
      <c r="F616" s="25"/>
      <c r="G616" s="25"/>
      <c r="H616" s="50"/>
      <c r="K616" s="43">
        <v>88.499999999999972</v>
      </c>
    </row>
    <row r="617" spans="1:11" x14ac:dyDescent="0.25">
      <c r="A617" s="44">
        <f t="shared" si="336"/>
        <v>88.6</v>
      </c>
      <c r="B617" s="68" t="str">
        <f t="shared" si="335"/>
        <v>Poste 077</v>
      </c>
      <c r="C617" s="25"/>
      <c r="D617" s="25"/>
      <c r="E617" s="25"/>
      <c r="F617" s="25"/>
      <c r="G617" s="25"/>
      <c r="H617" s="50"/>
      <c r="K617" s="43">
        <v>88.599999999999966</v>
      </c>
    </row>
    <row r="618" spans="1:11" ht="23.25" x14ac:dyDescent="0.25">
      <c r="A618" s="44">
        <f t="shared" si="336"/>
        <v>89</v>
      </c>
      <c r="B618" s="68" t="str">
        <f t="shared" ref="B618" si="358">C618</f>
        <v>Poste 078</v>
      </c>
      <c r="C618" s="35" t="str">
        <f>VLOOKUP(A618,Source!A:B,2,FALSE)</f>
        <v>Poste 078</v>
      </c>
      <c r="D618" s="31"/>
      <c r="E618" s="31"/>
      <c r="F618" s="31"/>
      <c r="G618" s="31"/>
      <c r="H618" s="45" t="e">
        <f t="shared" ref="H618" si="359">SUM(G620:G621)</f>
        <v>#N/A</v>
      </c>
      <c r="K618" s="43">
        <v>89</v>
      </c>
    </row>
    <row r="619" spans="1:11" x14ac:dyDescent="0.25">
      <c r="A619" s="44">
        <f t="shared" si="336"/>
        <v>89.1</v>
      </c>
      <c r="B619" s="68" t="str">
        <f t="shared" ref="B619" si="360">B618</f>
        <v>Poste 078</v>
      </c>
      <c r="C619" s="19" t="s">
        <v>0</v>
      </c>
      <c r="D619" s="19"/>
      <c r="E619" s="19"/>
      <c r="F619" s="20" t="s">
        <v>1</v>
      </c>
      <c r="G619" s="21" t="s">
        <v>2</v>
      </c>
      <c r="H619" s="47"/>
      <c r="K619" s="43">
        <v>89.1</v>
      </c>
    </row>
    <row r="620" spans="1:11" x14ac:dyDescent="0.25">
      <c r="A620" s="44">
        <f t="shared" si="336"/>
        <v>89.2</v>
      </c>
      <c r="B620" s="68" t="str">
        <f t="shared" si="335"/>
        <v>Poste 078</v>
      </c>
      <c r="C620" s="22" t="s">
        <v>133</v>
      </c>
      <c r="D620" s="23"/>
      <c r="E620" s="23"/>
      <c r="F620" s="18"/>
      <c r="G620" s="24" t="e">
        <f>VLOOKUP(F620,Encadrement,2,FALSE)</f>
        <v>#N/A</v>
      </c>
      <c r="H620" s="45"/>
      <c r="K620" s="43">
        <v>89.199999999999989</v>
      </c>
    </row>
    <row r="621" spans="1:11" x14ac:dyDescent="0.25">
      <c r="A621" s="44">
        <f t="shared" si="336"/>
        <v>89.3</v>
      </c>
      <c r="B621" s="68" t="str">
        <f t="shared" si="335"/>
        <v>Poste 078</v>
      </c>
      <c r="C621" s="22" t="s">
        <v>134</v>
      </c>
      <c r="D621" s="23"/>
      <c r="E621" s="23"/>
      <c r="F621" s="18"/>
      <c r="G621" s="24" t="e">
        <f>VLOOKUP(F621,Subordination,2,FALSE)</f>
        <v>#N/A</v>
      </c>
      <c r="H621" s="45"/>
      <c r="K621" s="43">
        <v>89.299999999999983</v>
      </c>
    </row>
    <row r="622" spans="1:11" x14ac:dyDescent="0.25">
      <c r="A622" s="44">
        <f t="shared" si="336"/>
        <v>89.4</v>
      </c>
      <c r="B622" s="68" t="str">
        <f t="shared" si="335"/>
        <v>Poste 078</v>
      </c>
      <c r="C622" s="25"/>
      <c r="D622" s="25"/>
      <c r="E622" s="25"/>
      <c r="F622" s="25"/>
      <c r="G622" s="28" t="e">
        <f t="shared" ref="G622" si="361">SUM(G620:G621)</f>
        <v>#N/A</v>
      </c>
      <c r="H622" s="50"/>
      <c r="K622" s="43">
        <v>89.399999999999977</v>
      </c>
    </row>
    <row r="623" spans="1:11" x14ac:dyDescent="0.25">
      <c r="A623" s="44">
        <f t="shared" si="336"/>
        <v>89.5</v>
      </c>
      <c r="B623" s="68" t="str">
        <f t="shared" si="335"/>
        <v>Poste 078</v>
      </c>
      <c r="C623" s="25"/>
      <c r="D623" s="25"/>
      <c r="E623" s="25"/>
      <c r="F623" s="25"/>
      <c r="G623" s="25"/>
      <c r="H623" s="50"/>
      <c r="K623" s="43">
        <v>89.499999999999972</v>
      </c>
    </row>
    <row r="624" spans="1:11" x14ac:dyDescent="0.25">
      <c r="A624" s="44">
        <f t="shared" si="336"/>
        <v>89.6</v>
      </c>
      <c r="B624" s="68" t="str">
        <f t="shared" si="335"/>
        <v>Poste 078</v>
      </c>
      <c r="C624" s="25"/>
      <c r="D624" s="25"/>
      <c r="E624" s="25"/>
      <c r="F624" s="25"/>
      <c r="G624" s="25"/>
      <c r="H624" s="50"/>
      <c r="K624" s="43">
        <v>89.599999999999966</v>
      </c>
    </row>
    <row r="625" spans="1:11" ht="23.25" x14ac:dyDescent="0.25">
      <c r="A625" s="44">
        <f t="shared" si="336"/>
        <v>90</v>
      </c>
      <c r="B625" s="68" t="str">
        <f t="shared" ref="B625" si="362">C625</f>
        <v>Poste 079</v>
      </c>
      <c r="C625" s="35" t="str">
        <f>VLOOKUP(A625,Source!A:B,2,FALSE)</f>
        <v>Poste 079</v>
      </c>
      <c r="D625" s="31"/>
      <c r="E625" s="31"/>
      <c r="F625" s="31"/>
      <c r="G625" s="31"/>
      <c r="H625" s="50" t="e">
        <f t="shared" ref="H625" si="363">SUM(G627:G628)</f>
        <v>#N/A</v>
      </c>
      <c r="K625" s="43">
        <v>90</v>
      </c>
    </row>
    <row r="626" spans="1:11" x14ac:dyDescent="0.25">
      <c r="A626" s="44">
        <f t="shared" si="336"/>
        <v>90.1</v>
      </c>
      <c r="B626" s="68" t="str">
        <f t="shared" ref="B626" si="364">B625</f>
        <v>Poste 079</v>
      </c>
      <c r="C626" s="19" t="s">
        <v>0</v>
      </c>
      <c r="D626" s="19"/>
      <c r="E626" s="19"/>
      <c r="F626" s="20" t="s">
        <v>1</v>
      </c>
      <c r="G626" s="21" t="s">
        <v>2</v>
      </c>
      <c r="H626" s="50"/>
      <c r="K626" s="43">
        <v>90.1</v>
      </c>
    </row>
    <row r="627" spans="1:11" x14ac:dyDescent="0.25">
      <c r="A627" s="44">
        <f t="shared" si="336"/>
        <v>90.2</v>
      </c>
      <c r="B627" s="68" t="str">
        <f t="shared" si="335"/>
        <v>Poste 079</v>
      </c>
      <c r="C627" s="22" t="s">
        <v>133</v>
      </c>
      <c r="D627" s="23"/>
      <c r="E627" s="23"/>
      <c r="F627" s="18"/>
      <c r="G627" s="24" t="e">
        <f>VLOOKUP(F627,Encadrement,2,FALSE)</f>
        <v>#N/A</v>
      </c>
      <c r="H627" s="50"/>
      <c r="K627" s="43">
        <v>90.199999999999989</v>
      </c>
    </row>
    <row r="628" spans="1:11" x14ac:dyDescent="0.25">
      <c r="A628" s="44">
        <f t="shared" si="336"/>
        <v>90.3</v>
      </c>
      <c r="B628" s="68" t="str">
        <f t="shared" si="335"/>
        <v>Poste 079</v>
      </c>
      <c r="C628" s="22" t="s">
        <v>134</v>
      </c>
      <c r="D628" s="23"/>
      <c r="E628" s="23"/>
      <c r="F628" s="18"/>
      <c r="G628" s="24" t="e">
        <f>VLOOKUP(F628,Subordination,2,FALSE)</f>
        <v>#N/A</v>
      </c>
      <c r="H628" s="50"/>
      <c r="K628" s="43">
        <v>90.299999999999983</v>
      </c>
    </row>
    <row r="629" spans="1:11" x14ac:dyDescent="0.25">
      <c r="A629" s="44">
        <f t="shared" si="336"/>
        <v>90.4</v>
      </c>
      <c r="B629" s="68" t="str">
        <f t="shared" si="335"/>
        <v>Poste 079</v>
      </c>
      <c r="C629" s="25"/>
      <c r="D629" s="25"/>
      <c r="E629" s="25"/>
      <c r="F629" s="25"/>
      <c r="G629" s="28" t="e">
        <f t="shared" ref="G629" si="365">SUM(G627:G628)</f>
        <v>#N/A</v>
      </c>
      <c r="H629" s="50"/>
      <c r="K629" s="43">
        <v>90.399999999999977</v>
      </c>
    </row>
    <row r="630" spans="1:11" x14ac:dyDescent="0.25">
      <c r="A630" s="44">
        <f t="shared" si="336"/>
        <v>90.5</v>
      </c>
      <c r="B630" s="68" t="str">
        <f t="shared" si="335"/>
        <v>Poste 079</v>
      </c>
      <c r="C630" s="25"/>
      <c r="D630" s="25"/>
      <c r="E630" s="25"/>
      <c r="F630" s="25"/>
      <c r="G630" s="25"/>
      <c r="H630" s="50"/>
      <c r="K630" s="43">
        <v>90.499999999999972</v>
      </c>
    </row>
    <row r="631" spans="1:11" x14ac:dyDescent="0.25">
      <c r="A631" s="44">
        <f t="shared" si="336"/>
        <v>90.6</v>
      </c>
      <c r="B631" s="68" t="str">
        <f t="shared" si="335"/>
        <v>Poste 079</v>
      </c>
      <c r="C631" s="25"/>
      <c r="D631" s="25"/>
      <c r="E631" s="25"/>
      <c r="F631" s="25"/>
      <c r="G631" s="25"/>
      <c r="H631" s="50"/>
      <c r="K631" s="43">
        <v>90.599999999999966</v>
      </c>
    </row>
    <row r="632" spans="1:11" ht="23.25" x14ac:dyDescent="0.25">
      <c r="A632" s="44">
        <f t="shared" si="336"/>
        <v>91</v>
      </c>
      <c r="B632" s="68" t="str">
        <f t="shared" ref="B632" si="366">C632</f>
        <v>Poste 080</v>
      </c>
      <c r="C632" s="35" t="str">
        <f>VLOOKUP(A632,Source!A:B,2,FALSE)</f>
        <v>Poste 080</v>
      </c>
      <c r="D632" s="31"/>
      <c r="E632" s="31"/>
      <c r="F632" s="31"/>
      <c r="G632" s="31"/>
      <c r="H632" s="45" t="e">
        <f t="shared" ref="H632" si="367">SUM(G634:G635)</f>
        <v>#N/A</v>
      </c>
      <c r="K632" s="43">
        <v>91</v>
      </c>
    </row>
    <row r="633" spans="1:11" x14ac:dyDescent="0.25">
      <c r="A633" s="44">
        <f t="shared" si="336"/>
        <v>91.1</v>
      </c>
      <c r="B633" s="68" t="str">
        <f t="shared" ref="B633" si="368">B632</f>
        <v>Poste 080</v>
      </c>
      <c r="C633" s="19" t="s">
        <v>0</v>
      </c>
      <c r="D633" s="19"/>
      <c r="E633" s="19"/>
      <c r="F633" s="20" t="s">
        <v>1</v>
      </c>
      <c r="G633" s="21" t="s">
        <v>2</v>
      </c>
      <c r="H633" s="47"/>
      <c r="K633" s="43">
        <v>91.1</v>
      </c>
    </row>
    <row r="634" spans="1:11" x14ac:dyDescent="0.25">
      <c r="A634" s="44">
        <f t="shared" si="336"/>
        <v>91.2</v>
      </c>
      <c r="B634" s="68" t="str">
        <f t="shared" si="335"/>
        <v>Poste 080</v>
      </c>
      <c r="C634" s="22" t="s">
        <v>133</v>
      </c>
      <c r="D634" s="23"/>
      <c r="E634" s="23"/>
      <c r="F634" s="18"/>
      <c r="G634" s="24" t="e">
        <f>VLOOKUP(F634,Encadrement,2,FALSE)</f>
        <v>#N/A</v>
      </c>
      <c r="H634" s="45"/>
      <c r="K634" s="43">
        <v>91.199999999999989</v>
      </c>
    </row>
    <row r="635" spans="1:11" x14ac:dyDescent="0.25">
      <c r="A635" s="44">
        <f t="shared" si="336"/>
        <v>91.3</v>
      </c>
      <c r="B635" s="68" t="str">
        <f t="shared" si="335"/>
        <v>Poste 080</v>
      </c>
      <c r="C635" s="22" t="s">
        <v>134</v>
      </c>
      <c r="D635" s="23"/>
      <c r="E635" s="23"/>
      <c r="F635" s="18"/>
      <c r="G635" s="24" t="e">
        <f>VLOOKUP(F635,Subordination,2,FALSE)</f>
        <v>#N/A</v>
      </c>
      <c r="H635" s="45"/>
      <c r="K635" s="43">
        <v>91.299999999999983</v>
      </c>
    </row>
    <row r="636" spans="1:11" x14ac:dyDescent="0.25">
      <c r="A636" s="44">
        <f t="shared" si="336"/>
        <v>91.4</v>
      </c>
      <c r="B636" s="68" t="str">
        <f t="shared" si="335"/>
        <v>Poste 080</v>
      </c>
      <c r="C636" s="25"/>
      <c r="D636" s="25"/>
      <c r="E636" s="25"/>
      <c r="F636" s="25"/>
      <c r="G636" s="28" t="e">
        <f t="shared" ref="G636" si="369">SUM(G634:G635)</f>
        <v>#N/A</v>
      </c>
      <c r="H636" s="50"/>
      <c r="K636" s="43">
        <v>91.399999999999977</v>
      </c>
    </row>
    <row r="637" spans="1:11" x14ac:dyDescent="0.25">
      <c r="A637" s="44">
        <f t="shared" si="336"/>
        <v>91.5</v>
      </c>
      <c r="B637" s="68" t="str">
        <f t="shared" si="335"/>
        <v>Poste 080</v>
      </c>
      <c r="C637" s="25"/>
      <c r="D637" s="25"/>
      <c r="E637" s="25"/>
      <c r="F637" s="25"/>
      <c r="G637" s="25"/>
      <c r="H637" s="50"/>
      <c r="K637" s="43">
        <v>91.499999999999972</v>
      </c>
    </row>
    <row r="638" spans="1:11" x14ac:dyDescent="0.25">
      <c r="A638" s="44">
        <f t="shared" si="336"/>
        <v>91.6</v>
      </c>
      <c r="B638" s="68" t="str">
        <f t="shared" si="335"/>
        <v>Poste 080</v>
      </c>
      <c r="C638" s="25"/>
      <c r="D638" s="25"/>
      <c r="E638" s="25"/>
      <c r="F638" s="25"/>
      <c r="G638" s="25"/>
      <c r="H638" s="50"/>
      <c r="K638" s="43">
        <v>91.599999999999966</v>
      </c>
    </row>
    <row r="639" spans="1:11" ht="23.25" x14ac:dyDescent="0.25">
      <c r="A639" s="44">
        <f t="shared" si="336"/>
        <v>92</v>
      </c>
      <c r="B639" s="68" t="str">
        <f t="shared" ref="B639" si="370">C639</f>
        <v>Poste 081</v>
      </c>
      <c r="C639" s="35" t="str">
        <f>VLOOKUP(A639,Source!A:B,2,FALSE)</f>
        <v>Poste 081</v>
      </c>
      <c r="D639" s="31"/>
      <c r="E639" s="31"/>
      <c r="F639" s="31"/>
      <c r="G639" s="31"/>
      <c r="H639" s="50" t="e">
        <f t="shared" ref="H639" si="371">SUM(G641:G642)</f>
        <v>#N/A</v>
      </c>
      <c r="K639" s="43">
        <v>92</v>
      </c>
    </row>
    <row r="640" spans="1:11" x14ac:dyDescent="0.25">
      <c r="A640" s="44">
        <f t="shared" si="336"/>
        <v>92.1</v>
      </c>
      <c r="B640" s="68" t="str">
        <f t="shared" ref="B640:B701" si="372">B639</f>
        <v>Poste 081</v>
      </c>
      <c r="C640" s="19" t="s">
        <v>0</v>
      </c>
      <c r="D640" s="19"/>
      <c r="E640" s="19"/>
      <c r="F640" s="20" t="s">
        <v>1</v>
      </c>
      <c r="G640" s="21" t="s">
        <v>2</v>
      </c>
      <c r="H640" s="50"/>
      <c r="K640" s="43">
        <v>92.1</v>
      </c>
    </row>
    <row r="641" spans="1:11" x14ac:dyDescent="0.25">
      <c r="A641" s="44">
        <f t="shared" si="336"/>
        <v>92.2</v>
      </c>
      <c r="B641" s="68" t="str">
        <f t="shared" si="372"/>
        <v>Poste 081</v>
      </c>
      <c r="C641" s="22" t="s">
        <v>133</v>
      </c>
      <c r="D641" s="23"/>
      <c r="E641" s="23"/>
      <c r="F641" s="18"/>
      <c r="G641" s="24" t="e">
        <f>VLOOKUP(F641,Encadrement,2,FALSE)</f>
        <v>#N/A</v>
      </c>
      <c r="H641" s="50"/>
      <c r="K641" s="43">
        <v>92.199999999999989</v>
      </c>
    </row>
    <row r="642" spans="1:11" x14ac:dyDescent="0.25">
      <c r="A642" s="44">
        <f t="shared" si="336"/>
        <v>92.3</v>
      </c>
      <c r="B642" s="68" t="str">
        <f t="shared" si="372"/>
        <v>Poste 081</v>
      </c>
      <c r="C642" s="22" t="s">
        <v>134</v>
      </c>
      <c r="D642" s="23"/>
      <c r="E642" s="23"/>
      <c r="F642" s="18"/>
      <c r="G642" s="24" t="e">
        <f>VLOOKUP(F642,Subordination,2,FALSE)</f>
        <v>#N/A</v>
      </c>
      <c r="H642" s="50"/>
      <c r="K642" s="43">
        <v>92.299999999999983</v>
      </c>
    </row>
    <row r="643" spans="1:11" x14ac:dyDescent="0.25">
      <c r="A643" s="44">
        <f t="shared" ref="A643:A706" si="373">_xlfn.NUMBERVALUE(K643)</f>
        <v>92.4</v>
      </c>
      <c r="B643" s="68" t="str">
        <f t="shared" si="372"/>
        <v>Poste 081</v>
      </c>
      <c r="C643" s="25"/>
      <c r="D643" s="25"/>
      <c r="E643" s="25"/>
      <c r="F643" s="25"/>
      <c r="G643" s="28" t="e">
        <f t="shared" ref="G643" si="374">SUM(G641:G642)</f>
        <v>#N/A</v>
      </c>
      <c r="H643" s="50"/>
      <c r="K643" s="43">
        <v>92.399999999999977</v>
      </c>
    </row>
    <row r="644" spans="1:11" x14ac:dyDescent="0.25">
      <c r="A644" s="44">
        <f t="shared" si="373"/>
        <v>92.5</v>
      </c>
      <c r="B644" s="68" t="str">
        <f t="shared" si="372"/>
        <v>Poste 081</v>
      </c>
      <c r="C644" s="25"/>
      <c r="D644" s="25"/>
      <c r="E644" s="25"/>
      <c r="F644" s="25"/>
      <c r="G644" s="25"/>
      <c r="H644" s="50"/>
      <c r="K644" s="43">
        <v>92.499999999999972</v>
      </c>
    </row>
    <row r="645" spans="1:11" x14ac:dyDescent="0.25">
      <c r="A645" s="44">
        <f t="shared" si="373"/>
        <v>92.6</v>
      </c>
      <c r="B645" s="68" t="str">
        <f t="shared" si="372"/>
        <v>Poste 081</v>
      </c>
      <c r="C645" s="25"/>
      <c r="D645" s="25"/>
      <c r="E645" s="25"/>
      <c r="F645" s="25"/>
      <c r="G645" s="25"/>
      <c r="H645" s="50"/>
      <c r="K645" s="43">
        <v>92.599999999999966</v>
      </c>
    </row>
    <row r="646" spans="1:11" ht="23.25" x14ac:dyDescent="0.25">
      <c r="A646" s="44">
        <f t="shared" si="373"/>
        <v>93</v>
      </c>
      <c r="B646" s="68" t="str">
        <f t="shared" ref="B646" si="375">C646</f>
        <v>Poste 082</v>
      </c>
      <c r="C646" s="35" t="str">
        <f>VLOOKUP(A646,Source!A:B,2,FALSE)</f>
        <v>Poste 082</v>
      </c>
      <c r="D646" s="31"/>
      <c r="E646" s="31"/>
      <c r="F646" s="31"/>
      <c r="G646" s="31"/>
      <c r="H646" s="45" t="e">
        <f t="shared" ref="H646" si="376">SUM(G648:G649)</f>
        <v>#N/A</v>
      </c>
      <c r="K646" s="43">
        <v>93</v>
      </c>
    </row>
    <row r="647" spans="1:11" x14ac:dyDescent="0.25">
      <c r="A647" s="44">
        <f t="shared" si="373"/>
        <v>93.1</v>
      </c>
      <c r="B647" s="68" t="str">
        <f t="shared" ref="B647" si="377">B646</f>
        <v>Poste 082</v>
      </c>
      <c r="C647" s="19" t="s">
        <v>0</v>
      </c>
      <c r="D647" s="19"/>
      <c r="E647" s="19"/>
      <c r="F647" s="20" t="s">
        <v>1</v>
      </c>
      <c r="G647" s="21" t="s">
        <v>2</v>
      </c>
      <c r="H647" s="47"/>
      <c r="K647" s="43">
        <v>93.1</v>
      </c>
    </row>
    <row r="648" spans="1:11" x14ac:dyDescent="0.25">
      <c r="A648" s="44">
        <f t="shared" si="373"/>
        <v>93.2</v>
      </c>
      <c r="B648" s="68" t="str">
        <f t="shared" si="372"/>
        <v>Poste 082</v>
      </c>
      <c r="C648" s="22" t="s">
        <v>133</v>
      </c>
      <c r="D648" s="23"/>
      <c r="E648" s="23"/>
      <c r="F648" s="18"/>
      <c r="G648" s="24" t="e">
        <f>VLOOKUP(F648,Encadrement,2,FALSE)</f>
        <v>#N/A</v>
      </c>
      <c r="H648" s="45"/>
      <c r="K648" s="43">
        <v>93.199999999999989</v>
      </c>
    </row>
    <row r="649" spans="1:11" x14ac:dyDescent="0.25">
      <c r="A649" s="44">
        <f t="shared" si="373"/>
        <v>93.3</v>
      </c>
      <c r="B649" s="68" t="str">
        <f t="shared" si="372"/>
        <v>Poste 082</v>
      </c>
      <c r="C649" s="22" t="s">
        <v>134</v>
      </c>
      <c r="D649" s="23"/>
      <c r="E649" s="23"/>
      <c r="F649" s="18"/>
      <c r="G649" s="24" t="e">
        <f>VLOOKUP(F649,Subordination,2,FALSE)</f>
        <v>#N/A</v>
      </c>
      <c r="H649" s="45"/>
      <c r="K649" s="43">
        <v>93.299999999999983</v>
      </c>
    </row>
    <row r="650" spans="1:11" x14ac:dyDescent="0.25">
      <c r="A650" s="44">
        <f t="shared" si="373"/>
        <v>93.4</v>
      </c>
      <c r="B650" s="68" t="str">
        <f t="shared" si="372"/>
        <v>Poste 082</v>
      </c>
      <c r="C650" s="25"/>
      <c r="D650" s="25"/>
      <c r="E650" s="25"/>
      <c r="F650" s="25"/>
      <c r="G650" s="28" t="e">
        <f t="shared" ref="G650" si="378">SUM(G648:G649)</f>
        <v>#N/A</v>
      </c>
      <c r="H650" s="50"/>
      <c r="K650" s="43">
        <v>93.399999999999977</v>
      </c>
    </row>
    <row r="651" spans="1:11" x14ac:dyDescent="0.25">
      <c r="A651" s="44">
        <f t="shared" si="373"/>
        <v>93.5</v>
      </c>
      <c r="B651" s="68" t="str">
        <f t="shared" si="372"/>
        <v>Poste 082</v>
      </c>
      <c r="C651" s="25"/>
      <c r="D651" s="25"/>
      <c r="E651" s="25"/>
      <c r="F651" s="25"/>
      <c r="G651" s="25"/>
      <c r="H651" s="50"/>
      <c r="K651" s="43">
        <v>93.499999999999972</v>
      </c>
    </row>
    <row r="652" spans="1:11" x14ac:dyDescent="0.25">
      <c r="A652" s="44">
        <f t="shared" si="373"/>
        <v>93.6</v>
      </c>
      <c r="B652" s="68" t="str">
        <f t="shared" si="372"/>
        <v>Poste 082</v>
      </c>
      <c r="C652" s="25"/>
      <c r="D652" s="25"/>
      <c r="E652" s="25"/>
      <c r="F652" s="25"/>
      <c r="G652" s="25"/>
      <c r="H652" s="50"/>
      <c r="K652" s="43">
        <v>93.599999999999966</v>
      </c>
    </row>
    <row r="653" spans="1:11" ht="23.25" x14ac:dyDescent="0.25">
      <c r="A653" s="44">
        <f t="shared" si="373"/>
        <v>94</v>
      </c>
      <c r="B653" s="68" t="str">
        <f t="shared" ref="B653" si="379">C653</f>
        <v>Poste 083</v>
      </c>
      <c r="C653" s="35" t="str">
        <f>VLOOKUP(A653,Source!A:B,2,FALSE)</f>
        <v>Poste 083</v>
      </c>
      <c r="D653" s="31"/>
      <c r="E653" s="31"/>
      <c r="F653" s="31"/>
      <c r="G653" s="31"/>
      <c r="H653" s="50" t="e">
        <f t="shared" ref="H653" si="380">SUM(G655:G656)</f>
        <v>#N/A</v>
      </c>
      <c r="K653" s="43">
        <v>94</v>
      </c>
    </row>
    <row r="654" spans="1:11" x14ac:dyDescent="0.25">
      <c r="A654" s="44">
        <f t="shared" si="373"/>
        <v>94.1</v>
      </c>
      <c r="B654" s="68" t="str">
        <f t="shared" ref="B654" si="381">B653</f>
        <v>Poste 083</v>
      </c>
      <c r="C654" s="19" t="s">
        <v>0</v>
      </c>
      <c r="D654" s="19"/>
      <c r="E654" s="19"/>
      <c r="F654" s="20" t="s">
        <v>1</v>
      </c>
      <c r="G654" s="21" t="s">
        <v>2</v>
      </c>
      <c r="H654" s="50"/>
      <c r="K654" s="43">
        <v>94.1</v>
      </c>
    </row>
    <row r="655" spans="1:11" x14ac:dyDescent="0.25">
      <c r="A655" s="44">
        <f t="shared" si="373"/>
        <v>94.2</v>
      </c>
      <c r="B655" s="68" t="str">
        <f t="shared" si="372"/>
        <v>Poste 083</v>
      </c>
      <c r="C655" s="22" t="s">
        <v>133</v>
      </c>
      <c r="D655" s="23"/>
      <c r="E655" s="23"/>
      <c r="F655" s="18"/>
      <c r="G655" s="24" t="e">
        <f>VLOOKUP(F655,Encadrement,2,FALSE)</f>
        <v>#N/A</v>
      </c>
      <c r="H655" s="50"/>
      <c r="K655" s="43">
        <v>94.199999999999989</v>
      </c>
    </row>
    <row r="656" spans="1:11" x14ac:dyDescent="0.25">
      <c r="A656" s="44">
        <f t="shared" si="373"/>
        <v>94.3</v>
      </c>
      <c r="B656" s="68" t="str">
        <f t="shared" si="372"/>
        <v>Poste 083</v>
      </c>
      <c r="C656" s="22" t="s">
        <v>134</v>
      </c>
      <c r="D656" s="23"/>
      <c r="E656" s="23"/>
      <c r="F656" s="18"/>
      <c r="G656" s="24" t="e">
        <f>VLOOKUP(F656,Subordination,2,FALSE)</f>
        <v>#N/A</v>
      </c>
      <c r="H656" s="50"/>
      <c r="K656" s="43">
        <v>94.299999999999983</v>
      </c>
    </row>
    <row r="657" spans="1:11" x14ac:dyDescent="0.25">
      <c r="A657" s="44">
        <f t="shared" si="373"/>
        <v>94.4</v>
      </c>
      <c r="B657" s="68" t="str">
        <f t="shared" si="372"/>
        <v>Poste 083</v>
      </c>
      <c r="C657" s="25"/>
      <c r="D657" s="25"/>
      <c r="E657" s="25"/>
      <c r="F657" s="25"/>
      <c r="G657" s="28" t="e">
        <f t="shared" ref="G657" si="382">SUM(G655:G656)</f>
        <v>#N/A</v>
      </c>
      <c r="H657" s="50"/>
      <c r="K657" s="43">
        <v>94.399999999999977</v>
      </c>
    </row>
    <row r="658" spans="1:11" x14ac:dyDescent="0.25">
      <c r="A658" s="44">
        <f t="shared" si="373"/>
        <v>94.5</v>
      </c>
      <c r="B658" s="68" t="str">
        <f t="shared" si="372"/>
        <v>Poste 083</v>
      </c>
      <c r="C658" s="25"/>
      <c r="D658" s="25"/>
      <c r="E658" s="25"/>
      <c r="F658" s="25"/>
      <c r="G658" s="25"/>
      <c r="H658" s="50"/>
      <c r="K658" s="43">
        <v>94.499999999999972</v>
      </c>
    </row>
    <row r="659" spans="1:11" x14ac:dyDescent="0.25">
      <c r="A659" s="44">
        <f t="shared" si="373"/>
        <v>94.6</v>
      </c>
      <c r="B659" s="68" t="str">
        <f t="shared" si="372"/>
        <v>Poste 083</v>
      </c>
      <c r="C659" s="25"/>
      <c r="D659" s="25"/>
      <c r="E659" s="25"/>
      <c r="F659" s="25"/>
      <c r="G659" s="25"/>
      <c r="H659" s="50"/>
      <c r="K659" s="43">
        <v>94.599999999999966</v>
      </c>
    </row>
    <row r="660" spans="1:11" ht="23.25" x14ac:dyDescent="0.25">
      <c r="A660" s="44">
        <f t="shared" si="373"/>
        <v>95</v>
      </c>
      <c r="B660" s="68" t="str">
        <f t="shared" ref="B660" si="383">C660</f>
        <v>Poste 084</v>
      </c>
      <c r="C660" s="35" t="str">
        <f>VLOOKUP(A660,Source!A:B,2,FALSE)</f>
        <v>Poste 084</v>
      </c>
      <c r="D660" s="31"/>
      <c r="E660" s="31"/>
      <c r="F660" s="31"/>
      <c r="G660" s="31"/>
      <c r="H660" s="45" t="e">
        <f t="shared" ref="H660" si="384">SUM(G662:G663)</f>
        <v>#N/A</v>
      </c>
      <c r="K660" s="43">
        <v>95</v>
      </c>
    </row>
    <row r="661" spans="1:11" x14ac:dyDescent="0.25">
      <c r="A661" s="44">
        <f t="shared" si="373"/>
        <v>95.1</v>
      </c>
      <c r="B661" s="68" t="str">
        <f t="shared" ref="B661" si="385">B660</f>
        <v>Poste 084</v>
      </c>
      <c r="C661" s="19" t="s">
        <v>0</v>
      </c>
      <c r="D661" s="19"/>
      <c r="E661" s="19"/>
      <c r="F661" s="20" t="s">
        <v>1</v>
      </c>
      <c r="G661" s="21" t="s">
        <v>2</v>
      </c>
      <c r="H661" s="47"/>
      <c r="K661" s="43">
        <v>95.1</v>
      </c>
    </row>
    <row r="662" spans="1:11" x14ac:dyDescent="0.25">
      <c r="A662" s="44">
        <f t="shared" si="373"/>
        <v>95.2</v>
      </c>
      <c r="B662" s="68" t="str">
        <f t="shared" si="372"/>
        <v>Poste 084</v>
      </c>
      <c r="C662" s="22" t="s">
        <v>133</v>
      </c>
      <c r="D662" s="23"/>
      <c r="E662" s="23"/>
      <c r="F662" s="18"/>
      <c r="G662" s="24" t="e">
        <f>VLOOKUP(F662,Encadrement,2,FALSE)</f>
        <v>#N/A</v>
      </c>
      <c r="H662" s="45"/>
      <c r="K662" s="43">
        <v>95.199999999999989</v>
      </c>
    </row>
    <row r="663" spans="1:11" x14ac:dyDescent="0.25">
      <c r="A663" s="44">
        <f t="shared" si="373"/>
        <v>95.3</v>
      </c>
      <c r="B663" s="68" t="str">
        <f t="shared" si="372"/>
        <v>Poste 084</v>
      </c>
      <c r="C663" s="22" t="s">
        <v>134</v>
      </c>
      <c r="D663" s="23"/>
      <c r="E663" s="23"/>
      <c r="F663" s="18"/>
      <c r="G663" s="24" t="e">
        <f>VLOOKUP(F663,Subordination,2,FALSE)</f>
        <v>#N/A</v>
      </c>
      <c r="H663" s="45"/>
      <c r="K663" s="43">
        <v>95.299999999999983</v>
      </c>
    </row>
    <row r="664" spans="1:11" x14ac:dyDescent="0.25">
      <c r="A664" s="44">
        <f t="shared" si="373"/>
        <v>95.4</v>
      </c>
      <c r="B664" s="68" t="str">
        <f t="shared" si="372"/>
        <v>Poste 084</v>
      </c>
      <c r="C664" s="25"/>
      <c r="D664" s="25"/>
      <c r="E664" s="25"/>
      <c r="F664" s="25"/>
      <c r="G664" s="28" t="e">
        <f t="shared" ref="G664" si="386">SUM(G662:G663)</f>
        <v>#N/A</v>
      </c>
      <c r="H664" s="50"/>
      <c r="K664" s="43">
        <v>95.399999999999977</v>
      </c>
    </row>
    <row r="665" spans="1:11" x14ac:dyDescent="0.25">
      <c r="A665" s="44">
        <f t="shared" si="373"/>
        <v>95.5</v>
      </c>
      <c r="B665" s="68" t="str">
        <f t="shared" si="372"/>
        <v>Poste 084</v>
      </c>
      <c r="C665" s="25"/>
      <c r="D665" s="25"/>
      <c r="E665" s="25"/>
      <c r="F665" s="25"/>
      <c r="G665" s="25"/>
      <c r="H665" s="50"/>
      <c r="K665" s="43">
        <v>95.499999999999972</v>
      </c>
    </row>
    <row r="666" spans="1:11" x14ac:dyDescent="0.25">
      <c r="A666" s="44">
        <f t="shared" si="373"/>
        <v>95.6</v>
      </c>
      <c r="B666" s="68" t="str">
        <f t="shared" si="372"/>
        <v>Poste 084</v>
      </c>
      <c r="C666" s="25"/>
      <c r="D666" s="25"/>
      <c r="E666" s="25"/>
      <c r="F666" s="25"/>
      <c r="G666" s="25"/>
      <c r="H666" s="50"/>
      <c r="K666" s="43">
        <v>95.599999999999966</v>
      </c>
    </row>
    <row r="667" spans="1:11" ht="23.25" x14ac:dyDescent="0.25">
      <c r="A667" s="44">
        <f t="shared" si="373"/>
        <v>96</v>
      </c>
      <c r="B667" s="68" t="e">
        <f t="shared" ref="B667" si="387">C667</f>
        <v>#N/A</v>
      </c>
      <c r="C667" s="35" t="e">
        <f>VLOOKUP(A667,Source!A:B,2,FALSE)</f>
        <v>#N/A</v>
      </c>
      <c r="D667" s="31"/>
      <c r="E667" s="31"/>
      <c r="F667" s="31"/>
      <c r="G667" s="31"/>
      <c r="H667" s="50" t="e">
        <f t="shared" ref="H667" si="388">SUM(G669:G670)</f>
        <v>#N/A</v>
      </c>
      <c r="K667" s="43">
        <v>96</v>
      </c>
    </row>
    <row r="668" spans="1:11" x14ac:dyDescent="0.25">
      <c r="A668" s="44">
        <f t="shared" si="373"/>
        <v>96.1</v>
      </c>
      <c r="B668" s="68" t="e">
        <f t="shared" ref="B668" si="389">B667</f>
        <v>#N/A</v>
      </c>
      <c r="C668" s="19" t="s">
        <v>0</v>
      </c>
      <c r="D668" s="19"/>
      <c r="E668" s="19"/>
      <c r="F668" s="20" t="s">
        <v>1</v>
      </c>
      <c r="G668" s="21" t="s">
        <v>2</v>
      </c>
      <c r="H668" s="50"/>
      <c r="K668" s="43">
        <v>96.1</v>
      </c>
    </row>
    <row r="669" spans="1:11" x14ac:dyDescent="0.25">
      <c r="A669" s="44">
        <f t="shared" si="373"/>
        <v>96.2</v>
      </c>
      <c r="B669" s="68" t="e">
        <f t="shared" si="372"/>
        <v>#N/A</v>
      </c>
      <c r="C669" s="22" t="s">
        <v>133</v>
      </c>
      <c r="D669" s="23"/>
      <c r="E669" s="23"/>
      <c r="F669" s="18"/>
      <c r="G669" s="24" t="e">
        <f>VLOOKUP(F669,Encadrement,2,FALSE)</f>
        <v>#N/A</v>
      </c>
      <c r="H669" s="50"/>
      <c r="K669" s="43">
        <v>96.199999999999989</v>
      </c>
    </row>
    <row r="670" spans="1:11" x14ac:dyDescent="0.25">
      <c r="A670" s="44">
        <f t="shared" si="373"/>
        <v>96.3</v>
      </c>
      <c r="B670" s="68" t="e">
        <f t="shared" si="372"/>
        <v>#N/A</v>
      </c>
      <c r="C670" s="22" t="s">
        <v>134</v>
      </c>
      <c r="D670" s="23"/>
      <c r="E670" s="23"/>
      <c r="F670" s="18"/>
      <c r="G670" s="24" t="e">
        <f>VLOOKUP(F670,Subordination,2,FALSE)</f>
        <v>#N/A</v>
      </c>
      <c r="H670" s="50"/>
      <c r="K670" s="43">
        <v>96.299999999999983</v>
      </c>
    </row>
    <row r="671" spans="1:11" x14ac:dyDescent="0.25">
      <c r="A671" s="44">
        <f t="shared" si="373"/>
        <v>96.4</v>
      </c>
      <c r="B671" s="68" t="e">
        <f t="shared" si="372"/>
        <v>#N/A</v>
      </c>
      <c r="C671" s="25"/>
      <c r="D671" s="25"/>
      <c r="E671" s="25"/>
      <c r="F671" s="25"/>
      <c r="G671" s="28" t="e">
        <f t="shared" ref="G671" si="390">SUM(G669:G670)</f>
        <v>#N/A</v>
      </c>
      <c r="H671" s="50"/>
      <c r="K671" s="43">
        <v>96.399999999999977</v>
      </c>
    </row>
    <row r="672" spans="1:11" x14ac:dyDescent="0.25">
      <c r="A672" s="44">
        <f t="shared" si="373"/>
        <v>96.5</v>
      </c>
      <c r="B672" s="68" t="e">
        <f t="shared" si="372"/>
        <v>#N/A</v>
      </c>
      <c r="C672" s="25"/>
      <c r="D672" s="25"/>
      <c r="E672" s="25"/>
      <c r="F672" s="25"/>
      <c r="G672" s="25"/>
      <c r="H672" s="50"/>
      <c r="K672" s="43">
        <v>96.499999999999972</v>
      </c>
    </row>
    <row r="673" spans="1:11" x14ac:dyDescent="0.25">
      <c r="A673" s="44">
        <f t="shared" si="373"/>
        <v>96.6</v>
      </c>
      <c r="B673" s="68" t="e">
        <f t="shared" si="372"/>
        <v>#N/A</v>
      </c>
      <c r="C673" s="25"/>
      <c r="D673" s="25"/>
      <c r="E673" s="25"/>
      <c r="F673" s="25"/>
      <c r="G673" s="25"/>
      <c r="H673" s="50"/>
      <c r="K673" s="43">
        <v>96.599999999999966</v>
      </c>
    </row>
    <row r="674" spans="1:11" ht="23.25" x14ac:dyDescent="0.25">
      <c r="A674" s="44">
        <f t="shared" si="373"/>
        <v>97</v>
      </c>
      <c r="B674" s="68" t="str">
        <f t="shared" ref="B674" si="391">C674</f>
        <v>Poste 085</v>
      </c>
      <c r="C674" s="35" t="str">
        <f>VLOOKUP(A674,Source!A:B,2,FALSE)</f>
        <v>Poste 085</v>
      </c>
      <c r="D674" s="31"/>
      <c r="E674" s="31"/>
      <c r="F674" s="31"/>
      <c r="G674" s="31"/>
      <c r="H674" s="45" t="e">
        <f t="shared" ref="H674" si="392">SUM(G676:G677)</f>
        <v>#N/A</v>
      </c>
      <c r="K674" s="43">
        <v>97</v>
      </c>
    </row>
    <row r="675" spans="1:11" x14ac:dyDescent="0.25">
      <c r="A675" s="44">
        <f t="shared" si="373"/>
        <v>97.1</v>
      </c>
      <c r="B675" s="68" t="str">
        <f t="shared" ref="B675" si="393">B674</f>
        <v>Poste 085</v>
      </c>
      <c r="C675" s="19" t="s">
        <v>0</v>
      </c>
      <c r="D675" s="19"/>
      <c r="E675" s="19"/>
      <c r="F675" s="20" t="s">
        <v>1</v>
      </c>
      <c r="G675" s="21" t="s">
        <v>2</v>
      </c>
      <c r="H675" s="47"/>
      <c r="K675" s="43">
        <v>97.1</v>
      </c>
    </row>
    <row r="676" spans="1:11" x14ac:dyDescent="0.25">
      <c r="A676" s="44">
        <f t="shared" si="373"/>
        <v>97.2</v>
      </c>
      <c r="B676" s="68" t="str">
        <f t="shared" si="372"/>
        <v>Poste 085</v>
      </c>
      <c r="C676" s="22" t="s">
        <v>133</v>
      </c>
      <c r="D676" s="23"/>
      <c r="E676" s="23"/>
      <c r="F676" s="18"/>
      <c r="G676" s="24" t="e">
        <f>VLOOKUP(F676,Encadrement,2,FALSE)</f>
        <v>#N/A</v>
      </c>
      <c r="H676" s="45"/>
      <c r="K676" s="43">
        <v>97.199999999999989</v>
      </c>
    </row>
    <row r="677" spans="1:11" x14ac:dyDescent="0.25">
      <c r="A677" s="44">
        <f t="shared" si="373"/>
        <v>97.3</v>
      </c>
      <c r="B677" s="68" t="str">
        <f t="shared" si="372"/>
        <v>Poste 085</v>
      </c>
      <c r="C677" s="22" t="s">
        <v>134</v>
      </c>
      <c r="D677" s="23"/>
      <c r="E677" s="23"/>
      <c r="F677" s="18"/>
      <c r="G677" s="24" t="e">
        <f>VLOOKUP(F677,Subordination,2,FALSE)</f>
        <v>#N/A</v>
      </c>
      <c r="H677" s="45"/>
      <c r="K677" s="43">
        <v>97.299999999999983</v>
      </c>
    </row>
    <row r="678" spans="1:11" x14ac:dyDescent="0.25">
      <c r="A678" s="44">
        <f t="shared" si="373"/>
        <v>97.4</v>
      </c>
      <c r="B678" s="68" t="str">
        <f t="shared" si="372"/>
        <v>Poste 085</v>
      </c>
      <c r="C678" s="25"/>
      <c r="D678" s="25"/>
      <c r="E678" s="25"/>
      <c r="F678" s="25"/>
      <c r="G678" s="28" t="e">
        <f t="shared" ref="G678" si="394">SUM(G676:G677)</f>
        <v>#N/A</v>
      </c>
      <c r="H678" s="50"/>
      <c r="K678" s="43">
        <v>97.399999999999977</v>
      </c>
    </row>
    <row r="679" spans="1:11" x14ac:dyDescent="0.25">
      <c r="A679" s="44">
        <f t="shared" si="373"/>
        <v>97.5</v>
      </c>
      <c r="B679" s="68" t="str">
        <f t="shared" si="372"/>
        <v>Poste 085</v>
      </c>
      <c r="C679" s="25"/>
      <c r="D679" s="25"/>
      <c r="E679" s="25"/>
      <c r="F679" s="25"/>
      <c r="G679" s="25"/>
      <c r="H679" s="50"/>
      <c r="K679" s="43">
        <v>97.499999999999972</v>
      </c>
    </row>
    <row r="680" spans="1:11" x14ac:dyDescent="0.25">
      <c r="A680" s="44">
        <f t="shared" si="373"/>
        <v>97.6</v>
      </c>
      <c r="B680" s="68" t="str">
        <f t="shared" si="372"/>
        <v>Poste 085</v>
      </c>
      <c r="C680" s="25"/>
      <c r="D680" s="25"/>
      <c r="E680" s="25"/>
      <c r="F680" s="25"/>
      <c r="G680" s="25"/>
      <c r="H680" s="50"/>
      <c r="K680" s="43">
        <v>97.599999999999966</v>
      </c>
    </row>
    <row r="681" spans="1:11" ht="23.25" x14ac:dyDescent="0.25">
      <c r="A681" s="44">
        <f t="shared" si="373"/>
        <v>98</v>
      </c>
      <c r="B681" s="68" t="str">
        <f t="shared" ref="B681" si="395">C681</f>
        <v>Poste 086</v>
      </c>
      <c r="C681" s="35" t="str">
        <f>VLOOKUP(A681,Source!A:B,2,FALSE)</f>
        <v>Poste 086</v>
      </c>
      <c r="D681" s="31"/>
      <c r="E681" s="31"/>
      <c r="F681" s="31"/>
      <c r="G681" s="31"/>
      <c r="H681" s="50" t="e">
        <f t="shared" ref="H681" si="396">SUM(G683:G684)</f>
        <v>#N/A</v>
      </c>
      <c r="K681" s="43">
        <v>98</v>
      </c>
    </row>
    <row r="682" spans="1:11" x14ac:dyDescent="0.25">
      <c r="A682" s="44">
        <f t="shared" si="373"/>
        <v>98.1</v>
      </c>
      <c r="B682" s="68" t="str">
        <f t="shared" ref="B682" si="397">B681</f>
        <v>Poste 086</v>
      </c>
      <c r="C682" s="19" t="s">
        <v>0</v>
      </c>
      <c r="D682" s="19"/>
      <c r="E682" s="19"/>
      <c r="F682" s="20" t="s">
        <v>1</v>
      </c>
      <c r="G682" s="21" t="s">
        <v>2</v>
      </c>
      <c r="H682" s="50"/>
      <c r="K682" s="43">
        <v>98.1</v>
      </c>
    </row>
    <row r="683" spans="1:11" x14ac:dyDescent="0.25">
      <c r="A683" s="44">
        <f t="shared" si="373"/>
        <v>98.2</v>
      </c>
      <c r="B683" s="68" t="str">
        <f t="shared" si="372"/>
        <v>Poste 086</v>
      </c>
      <c r="C683" s="22" t="s">
        <v>133</v>
      </c>
      <c r="D683" s="23"/>
      <c r="E683" s="23"/>
      <c r="F683" s="18"/>
      <c r="G683" s="24" t="e">
        <f>VLOOKUP(F683,Encadrement,2,FALSE)</f>
        <v>#N/A</v>
      </c>
      <c r="H683" s="50"/>
      <c r="K683" s="43">
        <v>98.199999999999989</v>
      </c>
    </row>
    <row r="684" spans="1:11" x14ac:dyDescent="0.25">
      <c r="A684" s="44">
        <f t="shared" si="373"/>
        <v>98.3</v>
      </c>
      <c r="B684" s="68" t="str">
        <f t="shared" si="372"/>
        <v>Poste 086</v>
      </c>
      <c r="C684" s="22" t="s">
        <v>134</v>
      </c>
      <c r="D684" s="23"/>
      <c r="E684" s="23"/>
      <c r="F684" s="18"/>
      <c r="G684" s="24" t="e">
        <f>VLOOKUP(F684,Subordination,2,FALSE)</f>
        <v>#N/A</v>
      </c>
      <c r="H684" s="50"/>
      <c r="K684" s="43">
        <v>98.299999999999983</v>
      </c>
    </row>
    <row r="685" spans="1:11" x14ac:dyDescent="0.25">
      <c r="A685" s="44">
        <f t="shared" si="373"/>
        <v>98.4</v>
      </c>
      <c r="B685" s="68" t="str">
        <f t="shared" si="372"/>
        <v>Poste 086</v>
      </c>
      <c r="C685" s="25"/>
      <c r="D685" s="25"/>
      <c r="E685" s="25"/>
      <c r="F685" s="25"/>
      <c r="G685" s="28" t="e">
        <f t="shared" ref="G685" si="398">SUM(G683:G684)</f>
        <v>#N/A</v>
      </c>
      <c r="H685" s="50"/>
      <c r="K685" s="43">
        <v>98.399999999999977</v>
      </c>
    </row>
    <row r="686" spans="1:11" x14ac:dyDescent="0.25">
      <c r="A686" s="44">
        <f t="shared" si="373"/>
        <v>98.5</v>
      </c>
      <c r="B686" s="68" t="str">
        <f t="shared" si="372"/>
        <v>Poste 086</v>
      </c>
      <c r="C686" s="25"/>
      <c r="D686" s="25"/>
      <c r="E686" s="25"/>
      <c r="F686" s="25"/>
      <c r="G686" s="25"/>
      <c r="H686" s="50"/>
      <c r="K686" s="43">
        <v>98.499999999999972</v>
      </c>
    </row>
    <row r="687" spans="1:11" x14ac:dyDescent="0.25">
      <c r="A687" s="44">
        <f t="shared" si="373"/>
        <v>98.6</v>
      </c>
      <c r="B687" s="68" t="str">
        <f t="shared" si="372"/>
        <v>Poste 086</v>
      </c>
      <c r="C687" s="25"/>
      <c r="D687" s="25"/>
      <c r="E687" s="25"/>
      <c r="F687" s="25"/>
      <c r="G687" s="25"/>
      <c r="H687" s="50"/>
      <c r="K687" s="43">
        <v>98.599999999999966</v>
      </c>
    </row>
    <row r="688" spans="1:11" ht="23.25" x14ac:dyDescent="0.25">
      <c r="A688" s="44">
        <f t="shared" si="373"/>
        <v>99</v>
      </c>
      <c r="B688" s="68" t="str">
        <f t="shared" ref="B688" si="399">C688</f>
        <v>Poste 087</v>
      </c>
      <c r="C688" s="35" t="str">
        <f>VLOOKUP(A688,Source!A:B,2,FALSE)</f>
        <v>Poste 087</v>
      </c>
      <c r="D688" s="31"/>
      <c r="E688" s="31"/>
      <c r="F688" s="31"/>
      <c r="G688" s="31"/>
      <c r="H688" s="45" t="e">
        <f t="shared" ref="H688" si="400">SUM(G690:G691)</f>
        <v>#N/A</v>
      </c>
      <c r="K688" s="43">
        <v>99</v>
      </c>
    </row>
    <row r="689" spans="1:11" x14ac:dyDescent="0.25">
      <c r="A689" s="44">
        <f t="shared" si="373"/>
        <v>99.1</v>
      </c>
      <c r="B689" s="68" t="str">
        <f t="shared" ref="B689" si="401">B688</f>
        <v>Poste 087</v>
      </c>
      <c r="C689" s="19" t="s">
        <v>0</v>
      </c>
      <c r="D689" s="19"/>
      <c r="E689" s="19"/>
      <c r="F689" s="20" t="s">
        <v>1</v>
      </c>
      <c r="G689" s="21" t="s">
        <v>2</v>
      </c>
      <c r="H689" s="47"/>
      <c r="K689" s="43">
        <v>99.1</v>
      </c>
    </row>
    <row r="690" spans="1:11" x14ac:dyDescent="0.25">
      <c r="A690" s="44">
        <f t="shared" si="373"/>
        <v>99.2</v>
      </c>
      <c r="B690" s="68" t="str">
        <f t="shared" si="372"/>
        <v>Poste 087</v>
      </c>
      <c r="C690" s="22" t="s">
        <v>133</v>
      </c>
      <c r="D690" s="23"/>
      <c r="E690" s="23"/>
      <c r="F690" s="18"/>
      <c r="G690" s="24" t="e">
        <f>VLOOKUP(F690,Encadrement,2,FALSE)</f>
        <v>#N/A</v>
      </c>
      <c r="H690" s="45"/>
      <c r="K690" s="43">
        <v>99.199999999999989</v>
      </c>
    </row>
    <row r="691" spans="1:11" x14ac:dyDescent="0.25">
      <c r="A691" s="44">
        <f t="shared" si="373"/>
        <v>99.3</v>
      </c>
      <c r="B691" s="68" t="str">
        <f t="shared" si="372"/>
        <v>Poste 087</v>
      </c>
      <c r="C691" s="22" t="s">
        <v>134</v>
      </c>
      <c r="D691" s="23"/>
      <c r="E691" s="23"/>
      <c r="F691" s="18"/>
      <c r="G691" s="24" t="e">
        <f>VLOOKUP(F691,Subordination,2,FALSE)</f>
        <v>#N/A</v>
      </c>
      <c r="H691" s="45"/>
      <c r="K691" s="43">
        <v>99.299999999999983</v>
      </c>
    </row>
    <row r="692" spans="1:11" x14ac:dyDescent="0.25">
      <c r="A692" s="44">
        <f t="shared" si="373"/>
        <v>99.4</v>
      </c>
      <c r="B692" s="68" t="str">
        <f t="shared" si="372"/>
        <v>Poste 087</v>
      </c>
      <c r="C692" s="25"/>
      <c r="D692" s="25"/>
      <c r="E692" s="25"/>
      <c r="F692" s="25"/>
      <c r="G692" s="28" t="e">
        <f t="shared" ref="G692" si="402">SUM(G690:G691)</f>
        <v>#N/A</v>
      </c>
      <c r="H692" s="50"/>
      <c r="K692" s="43">
        <v>99.399999999999977</v>
      </c>
    </row>
    <row r="693" spans="1:11" x14ac:dyDescent="0.25">
      <c r="A693" s="44">
        <f t="shared" si="373"/>
        <v>99.5</v>
      </c>
      <c r="B693" s="68" t="str">
        <f t="shared" si="372"/>
        <v>Poste 087</v>
      </c>
      <c r="C693" s="25"/>
      <c r="D693" s="25"/>
      <c r="E693" s="25"/>
      <c r="F693" s="25"/>
      <c r="G693" s="25"/>
      <c r="H693" s="50"/>
      <c r="K693" s="43">
        <v>99.499999999999972</v>
      </c>
    </row>
    <row r="694" spans="1:11" x14ac:dyDescent="0.25">
      <c r="A694" s="44">
        <f t="shared" si="373"/>
        <v>99.6</v>
      </c>
      <c r="B694" s="68" t="str">
        <f t="shared" si="372"/>
        <v>Poste 087</v>
      </c>
      <c r="C694" s="25"/>
      <c r="D694" s="25"/>
      <c r="E694" s="25"/>
      <c r="F694" s="25"/>
      <c r="G694" s="25"/>
      <c r="H694" s="50"/>
      <c r="K694" s="43">
        <v>99.599999999999966</v>
      </c>
    </row>
    <row r="695" spans="1:11" ht="23.25" x14ac:dyDescent="0.25">
      <c r="A695" s="44">
        <f t="shared" si="373"/>
        <v>100</v>
      </c>
      <c r="B695" s="68" t="str">
        <f t="shared" ref="B695" si="403">C695</f>
        <v>Poste 088</v>
      </c>
      <c r="C695" s="35" t="str">
        <f>VLOOKUP(A695,Source!A:B,2,FALSE)</f>
        <v>Poste 088</v>
      </c>
      <c r="D695" s="31"/>
      <c r="E695" s="31"/>
      <c r="F695" s="31"/>
      <c r="G695" s="31"/>
      <c r="H695" s="50" t="e">
        <f t="shared" ref="H695" si="404">SUM(G697:G698)</f>
        <v>#N/A</v>
      </c>
      <c r="K695" s="43">
        <v>100</v>
      </c>
    </row>
    <row r="696" spans="1:11" x14ac:dyDescent="0.25">
      <c r="A696" s="44">
        <f t="shared" si="373"/>
        <v>100.1</v>
      </c>
      <c r="B696" s="68" t="str">
        <f t="shared" ref="B696" si="405">B695</f>
        <v>Poste 088</v>
      </c>
      <c r="C696" s="19" t="s">
        <v>0</v>
      </c>
      <c r="D696" s="19"/>
      <c r="E696" s="19"/>
      <c r="F696" s="20" t="s">
        <v>1</v>
      </c>
      <c r="G696" s="21" t="s">
        <v>2</v>
      </c>
      <c r="H696" s="50"/>
      <c r="K696" s="43">
        <v>100.1</v>
      </c>
    </row>
    <row r="697" spans="1:11" x14ac:dyDescent="0.25">
      <c r="A697" s="44">
        <f t="shared" si="373"/>
        <v>100.2</v>
      </c>
      <c r="B697" s="68" t="str">
        <f t="shared" si="372"/>
        <v>Poste 088</v>
      </c>
      <c r="C697" s="22" t="s">
        <v>133</v>
      </c>
      <c r="D697" s="23"/>
      <c r="E697" s="23"/>
      <c r="F697" s="18"/>
      <c r="G697" s="24" t="e">
        <f>VLOOKUP(F697,Encadrement,2,FALSE)</f>
        <v>#N/A</v>
      </c>
      <c r="H697" s="50"/>
      <c r="K697" s="43">
        <v>100.19999999999999</v>
      </c>
    </row>
    <row r="698" spans="1:11" x14ac:dyDescent="0.25">
      <c r="A698" s="44">
        <f t="shared" si="373"/>
        <v>100.3</v>
      </c>
      <c r="B698" s="68" t="str">
        <f t="shared" si="372"/>
        <v>Poste 088</v>
      </c>
      <c r="C698" s="22" t="s">
        <v>134</v>
      </c>
      <c r="D698" s="23"/>
      <c r="E698" s="23"/>
      <c r="F698" s="18"/>
      <c r="G698" s="24" t="e">
        <f>VLOOKUP(F698,Subordination,2,FALSE)</f>
        <v>#N/A</v>
      </c>
      <c r="H698" s="50"/>
      <c r="K698" s="43">
        <v>100.29999999999998</v>
      </c>
    </row>
    <row r="699" spans="1:11" x14ac:dyDescent="0.25">
      <c r="A699" s="44">
        <f t="shared" si="373"/>
        <v>100.4</v>
      </c>
      <c r="B699" s="68" t="str">
        <f t="shared" si="372"/>
        <v>Poste 088</v>
      </c>
      <c r="C699" s="25"/>
      <c r="D699" s="25"/>
      <c r="E699" s="25"/>
      <c r="F699" s="25"/>
      <c r="G699" s="28" t="e">
        <f t="shared" ref="G699" si="406">SUM(G697:G698)</f>
        <v>#N/A</v>
      </c>
      <c r="H699" s="50"/>
      <c r="K699" s="43">
        <v>100.39999999999998</v>
      </c>
    </row>
    <row r="700" spans="1:11" x14ac:dyDescent="0.25">
      <c r="A700" s="44">
        <f t="shared" si="373"/>
        <v>100.5</v>
      </c>
      <c r="B700" s="68" t="str">
        <f t="shared" si="372"/>
        <v>Poste 088</v>
      </c>
      <c r="C700" s="25"/>
      <c r="D700" s="25"/>
      <c r="E700" s="25"/>
      <c r="F700" s="25"/>
      <c r="G700" s="25"/>
      <c r="H700" s="50"/>
      <c r="K700" s="43">
        <v>100.49999999999997</v>
      </c>
    </row>
    <row r="701" spans="1:11" x14ac:dyDescent="0.25">
      <c r="A701" s="44">
        <f t="shared" si="373"/>
        <v>100.6</v>
      </c>
      <c r="B701" s="68" t="str">
        <f t="shared" si="372"/>
        <v>Poste 088</v>
      </c>
      <c r="C701" s="25"/>
      <c r="D701" s="25"/>
      <c r="E701" s="25"/>
      <c r="F701" s="25"/>
      <c r="G701" s="25"/>
      <c r="H701" s="50"/>
      <c r="K701" s="43">
        <v>100.59999999999997</v>
      </c>
    </row>
    <row r="702" spans="1:11" ht="23.25" x14ac:dyDescent="0.25">
      <c r="A702" s="44">
        <f t="shared" si="373"/>
        <v>101</v>
      </c>
      <c r="B702" s="68" t="e">
        <f t="shared" ref="B702" si="407">C702</f>
        <v>#N/A</v>
      </c>
      <c r="C702" s="35" t="e">
        <f>VLOOKUP(A702,Source!A:B,2,FALSE)</f>
        <v>#N/A</v>
      </c>
      <c r="D702" s="31"/>
      <c r="E702" s="31"/>
      <c r="F702" s="31"/>
      <c r="G702" s="31"/>
      <c r="H702" s="45" t="e">
        <f t="shared" ref="H702" si="408">SUM(G704:G705)</f>
        <v>#N/A</v>
      </c>
      <c r="K702" s="43">
        <v>101</v>
      </c>
    </row>
    <row r="703" spans="1:11" x14ac:dyDescent="0.25">
      <c r="A703" s="44">
        <f t="shared" si="373"/>
        <v>101.1</v>
      </c>
      <c r="B703" s="68" t="e">
        <f t="shared" ref="B703:B708" si="409">B702</f>
        <v>#N/A</v>
      </c>
      <c r="C703" s="19" t="s">
        <v>0</v>
      </c>
      <c r="D703" s="19"/>
      <c r="E703" s="19"/>
      <c r="F703" s="20" t="s">
        <v>1</v>
      </c>
      <c r="G703" s="21" t="s">
        <v>2</v>
      </c>
      <c r="H703" s="47"/>
      <c r="K703" s="43">
        <v>101.1</v>
      </c>
    </row>
    <row r="704" spans="1:11" x14ac:dyDescent="0.25">
      <c r="A704" s="44">
        <f t="shared" si="373"/>
        <v>101.2</v>
      </c>
      <c r="B704" s="68" t="e">
        <f t="shared" si="409"/>
        <v>#N/A</v>
      </c>
      <c r="C704" s="22" t="s">
        <v>133</v>
      </c>
      <c r="D704" s="23"/>
      <c r="E704" s="23"/>
      <c r="F704" s="18"/>
      <c r="G704" s="24" t="e">
        <f>VLOOKUP(F704,Encadrement,2,FALSE)</f>
        <v>#N/A</v>
      </c>
      <c r="H704" s="45"/>
      <c r="K704" s="43">
        <v>101.19999999999999</v>
      </c>
    </row>
    <row r="705" spans="1:11" x14ac:dyDescent="0.25">
      <c r="A705" s="44">
        <f t="shared" si="373"/>
        <v>101.3</v>
      </c>
      <c r="B705" s="68" t="e">
        <f t="shared" si="409"/>
        <v>#N/A</v>
      </c>
      <c r="C705" s="22" t="s">
        <v>134</v>
      </c>
      <c r="D705" s="23"/>
      <c r="E705" s="23"/>
      <c r="F705" s="18"/>
      <c r="G705" s="24" t="e">
        <f>VLOOKUP(F705,Subordination,2,FALSE)</f>
        <v>#N/A</v>
      </c>
      <c r="H705" s="45"/>
      <c r="K705" s="43">
        <v>101.29999999999998</v>
      </c>
    </row>
    <row r="706" spans="1:11" x14ac:dyDescent="0.25">
      <c r="A706" s="44">
        <f t="shared" si="373"/>
        <v>101.4</v>
      </c>
      <c r="B706" s="68" t="e">
        <f t="shared" si="409"/>
        <v>#N/A</v>
      </c>
      <c r="C706" s="25"/>
      <c r="D706" s="25"/>
      <c r="E706" s="25"/>
      <c r="F706" s="25"/>
      <c r="G706" s="28" t="e">
        <f t="shared" ref="G706" si="410">SUM(G704:G705)</f>
        <v>#N/A</v>
      </c>
      <c r="H706" s="50"/>
      <c r="K706" s="43">
        <v>101.39999999999998</v>
      </c>
    </row>
    <row r="707" spans="1:11" x14ac:dyDescent="0.25">
      <c r="A707" s="44">
        <f t="shared" ref="A707:A708" si="411">_xlfn.NUMBERVALUE(K707)</f>
        <v>101.5</v>
      </c>
      <c r="B707" s="68" t="e">
        <f t="shared" si="409"/>
        <v>#N/A</v>
      </c>
      <c r="C707" s="25"/>
      <c r="D707" s="25"/>
      <c r="E707" s="25"/>
      <c r="F707" s="25"/>
      <c r="G707" s="25"/>
      <c r="H707" s="50"/>
      <c r="K707" s="43">
        <v>101.49999999999997</v>
      </c>
    </row>
    <row r="708" spans="1:11" x14ac:dyDescent="0.25">
      <c r="A708" s="44">
        <f t="shared" si="411"/>
        <v>101.6</v>
      </c>
      <c r="B708" s="68" t="e">
        <f t="shared" si="409"/>
        <v>#N/A</v>
      </c>
      <c r="C708" s="25"/>
      <c r="D708" s="25"/>
      <c r="E708" s="25"/>
      <c r="F708" s="25"/>
      <c r="G708" s="25"/>
      <c r="H708" s="50"/>
      <c r="K708" s="43">
        <v>101.59999999999997</v>
      </c>
    </row>
  </sheetData>
  <sheetProtection sort="0" autoFilter="0" pivotTables="0"/>
  <autoFilter ref="A1:C708"/>
  <pageMargins left="0.70000000000000007" right="0.70000000000000007" top="0.75" bottom="0.75" header="0.30000000000000004" footer="0.30000000000000004"/>
  <extLst>
    <ext xmlns:x14="http://schemas.microsoft.com/office/spreadsheetml/2009/9/main" uri="{CCE6A557-97BC-4b89-ADB6-D9C93CAAB3DF}">
      <x14:dataValidations xmlns:xm="http://schemas.microsoft.com/office/excel/2006/main" count="2">
        <x14:dataValidation type="list" allowBlank="1" showInputMessage="1" showErrorMessage="1">
          <x14:formula1>
            <xm:f>Menus_déroulants!$A$32:$A$39</xm:f>
          </x14:formula1>
          <xm:sqref>F4 F11 F18 F25 F32 F39 F46 F53 F60 F67 F74 F81 F88 F95 F102 F109 F116 F123 F130 F137 F144 F151 F158 F165 F172 F179 F186 F193 F200 F207 F214 F221 F228 F235 F242 F249 F256 F263 F270 F277 F284 F291 F298 F305 F312 F319 F326 F333 F340 F347 F354 F361 F368 F375 F382 F389 F396 F403 F410 F417 F424 F431 F438 F445 F452 F459 F480 F487 F494 F501 F508 F515 F522 F529 F536 F543 F550 F557 F564 F571 F578 F585 F592 F599 F606 F613 F620 F627 F634 F641 F648 F655 F669 F676 F662 F683 F690 F697 F704 F466 F473</xm:sqref>
        </x14:dataValidation>
        <x14:dataValidation type="list" allowBlank="1" showInputMessage="1" showErrorMessage="1">
          <x14:formula1>
            <xm:f>Menus_déroulants!$A$42:$A$45</xm:f>
          </x14:formula1>
          <xm:sqref>F5 F12 F19 F26 F33 F40 F47 F54 F61 F68 F75 F82 F89 F96 F103 F110 F117 F124 F131 F138 F145 F152 F159 F166 F173 F180 F187 F194 F201 F208 F215 F222 F229 F236 F243 F250 F257 F264 F271 F278 F285 F292 F299 F306 F313 F320 F327 F334 F341 F348 F355 F362 F369 F376 F383 F390 F397 F404 F411 F418 F425 F432 F439 F446 F453 F460 F481 F488 F495 F502 F509 F516 F523 F530 F537 F544 F551 F558 F565 F572 F579 F586 F593 F600 F607 F614 F621 F628 F635 F642 F649 F656 F670 F677 F663 F684 F691 F698 F705 F467 F474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I607"/>
  <sheetViews>
    <sheetView zoomScale="70" zoomScaleNormal="70" workbookViewId="0">
      <selection activeCell="B1" sqref="B1"/>
    </sheetView>
  </sheetViews>
  <sheetFormatPr baseColWidth="10" defaultColWidth="14.85546875" defaultRowHeight="18.75" outlineLevelRow="1" x14ac:dyDescent="0.3"/>
  <cols>
    <col min="1" max="1" width="4.85546875" style="42" customWidth="1"/>
    <col min="2" max="2" width="10.5703125" style="69" customWidth="1"/>
    <col min="3" max="3" width="46" style="71" customWidth="1"/>
    <col min="4" max="4" width="54.140625" style="71" customWidth="1"/>
    <col min="5" max="5" width="84.5703125" style="71" customWidth="1"/>
    <col min="6" max="6" width="66" style="71" customWidth="1"/>
    <col min="7" max="7" width="16.42578125" style="71" customWidth="1"/>
    <col min="8" max="8" width="14.85546875" style="81" customWidth="1"/>
    <col min="9" max="10" width="14.85546875" style="51" customWidth="1"/>
    <col min="11" max="11" width="14.85546875" style="50" customWidth="1"/>
    <col min="12" max="33" width="14.85546875" style="79" customWidth="1"/>
    <col min="34" max="34" width="14.85546875" style="71" customWidth="1"/>
    <col min="35" max="16384" width="14.85546875" style="71"/>
  </cols>
  <sheetData>
    <row r="1" spans="1:35" x14ac:dyDescent="0.3">
      <c r="B1" s="80" t="s">
        <v>9</v>
      </c>
    </row>
    <row r="2" spans="1:35" s="7" customFormat="1" ht="23.25" x14ac:dyDescent="0.25">
      <c r="A2" s="41">
        <f>_xlfn.NUMBERVALUE(K2)</f>
        <v>1</v>
      </c>
      <c r="B2" s="68" t="str">
        <f>C2</f>
        <v>Poste 001</v>
      </c>
      <c r="C2" s="32" t="str">
        <f>VLOOKUP('Vague 4'!A2,Source!A:B,2,FALSE)</f>
        <v>Poste 001</v>
      </c>
      <c r="D2" s="33"/>
      <c r="E2" s="33"/>
      <c r="F2" s="33"/>
      <c r="G2" s="33"/>
      <c r="H2" s="38">
        <f>SUM(G4:G5)</f>
        <v>6</v>
      </c>
      <c r="I2" s="88"/>
      <c r="J2" s="88"/>
      <c r="K2" s="36">
        <v>1</v>
      </c>
      <c r="L2" s="13"/>
      <c r="M2" s="13"/>
      <c r="N2" s="13"/>
      <c r="O2" s="13"/>
      <c r="P2" s="13"/>
      <c r="Q2" s="13"/>
      <c r="R2" s="13"/>
      <c r="S2" s="13"/>
      <c r="T2" s="13"/>
      <c r="U2" s="13"/>
      <c r="V2" s="13"/>
      <c r="W2" s="13"/>
      <c r="X2" s="13"/>
      <c r="Y2" s="13"/>
      <c r="Z2" s="13"/>
      <c r="AA2" s="13"/>
      <c r="AB2" s="13"/>
      <c r="AC2" s="13"/>
      <c r="AD2" s="13"/>
      <c r="AE2" s="13"/>
      <c r="AF2" s="13"/>
      <c r="AG2" s="13"/>
    </row>
    <row r="3" spans="1:35" s="9" customFormat="1" ht="23.25" outlineLevel="1" x14ac:dyDescent="0.25">
      <c r="A3" s="41">
        <f t="shared" ref="A3:A66" si="0">_xlfn.NUMBERVALUE(K3)</f>
        <v>1.1000000000000001</v>
      </c>
      <c r="B3" s="68" t="str">
        <f>B2</f>
        <v>Poste 001</v>
      </c>
      <c r="C3" s="19" t="s">
        <v>0</v>
      </c>
      <c r="D3" s="19"/>
      <c r="E3" s="19"/>
      <c r="F3" s="20" t="s">
        <v>1</v>
      </c>
      <c r="G3" s="21" t="s">
        <v>2</v>
      </c>
      <c r="H3" s="39"/>
      <c r="I3" s="89"/>
      <c r="J3" s="89"/>
      <c r="K3" s="36">
        <v>1.1000000000000001</v>
      </c>
      <c r="L3" s="8"/>
      <c r="M3" s="13"/>
      <c r="N3" s="8"/>
      <c r="O3" s="8"/>
      <c r="P3" s="8"/>
      <c r="Q3" s="8"/>
      <c r="R3" s="8"/>
      <c r="S3" s="8"/>
      <c r="T3" s="8"/>
      <c r="U3" s="8"/>
      <c r="V3" s="8"/>
      <c r="W3" s="8"/>
      <c r="X3" s="8"/>
      <c r="Y3" s="8"/>
      <c r="Z3" s="8"/>
      <c r="AA3" s="8"/>
      <c r="AB3" s="8"/>
      <c r="AC3" s="8"/>
      <c r="AD3" s="8"/>
      <c r="AE3" s="8"/>
      <c r="AF3" s="8"/>
      <c r="AG3" s="8"/>
      <c r="AH3" s="8"/>
      <c r="AI3" s="8"/>
    </row>
    <row r="4" spans="1:35" s="11" customFormat="1" ht="23.25" outlineLevel="1" x14ac:dyDescent="0.25">
      <c r="A4" s="41">
        <f t="shared" si="0"/>
        <v>1.2</v>
      </c>
      <c r="B4" s="68" t="str">
        <f t="shared" ref="B4:B7" si="1">B3</f>
        <v>Poste 001</v>
      </c>
      <c r="C4" s="22" t="s">
        <v>135</v>
      </c>
      <c r="D4" s="23"/>
      <c r="E4" s="23"/>
      <c r="F4" s="18" t="s">
        <v>118</v>
      </c>
      <c r="G4" s="24">
        <f>VLOOKUP(F4,Opérationnel,2,FALSE)</f>
        <v>1</v>
      </c>
      <c r="H4" s="38"/>
      <c r="I4" s="90"/>
      <c r="J4" s="90"/>
      <c r="K4" s="36">
        <v>1.2</v>
      </c>
      <c r="L4" s="10"/>
      <c r="M4" s="13"/>
      <c r="N4" s="10"/>
      <c r="O4" s="10"/>
      <c r="P4" s="10"/>
      <c r="Q4" s="10"/>
      <c r="R4" s="10"/>
      <c r="S4" s="10"/>
      <c r="T4" s="10"/>
      <c r="U4" s="10"/>
      <c r="V4" s="10"/>
      <c r="W4" s="10"/>
      <c r="X4" s="10"/>
      <c r="Y4" s="10"/>
      <c r="Z4" s="10"/>
      <c r="AA4" s="10"/>
      <c r="AB4" s="10"/>
      <c r="AC4" s="10"/>
      <c r="AD4" s="10"/>
      <c r="AE4" s="10"/>
      <c r="AF4" s="10"/>
      <c r="AG4" s="10"/>
      <c r="AH4" s="10"/>
      <c r="AI4" s="10"/>
    </row>
    <row r="5" spans="1:35" s="11" customFormat="1" ht="23.25" outlineLevel="1" x14ac:dyDescent="0.25">
      <c r="A5" s="41">
        <f t="shared" si="0"/>
        <v>1.3</v>
      </c>
      <c r="B5" s="68" t="str">
        <f t="shared" si="1"/>
        <v>Poste 001</v>
      </c>
      <c r="C5" s="22" t="s">
        <v>136</v>
      </c>
      <c r="D5" s="23"/>
      <c r="E5" s="23"/>
      <c r="F5" s="18" t="s">
        <v>122</v>
      </c>
      <c r="G5" s="24">
        <f>VLOOKUP(F5,Politique,2,FALSE)</f>
        <v>5</v>
      </c>
      <c r="H5" s="38"/>
      <c r="I5" s="90"/>
      <c r="J5" s="90"/>
      <c r="K5" s="36">
        <v>1.3</v>
      </c>
      <c r="L5" s="10"/>
      <c r="M5" s="13"/>
      <c r="N5" s="10"/>
      <c r="O5" s="10"/>
      <c r="P5" s="10"/>
      <c r="Q5" s="10"/>
      <c r="R5" s="10"/>
      <c r="S5" s="10"/>
      <c r="T5" s="10"/>
      <c r="U5" s="10"/>
      <c r="V5" s="10"/>
      <c r="W5" s="10"/>
      <c r="X5" s="10"/>
      <c r="Y5" s="10"/>
      <c r="Z5" s="10"/>
      <c r="AA5" s="10"/>
      <c r="AB5" s="10"/>
      <c r="AC5" s="10"/>
      <c r="AD5" s="10"/>
      <c r="AE5" s="10"/>
      <c r="AF5" s="10"/>
      <c r="AG5" s="10"/>
      <c r="AH5" s="10"/>
      <c r="AI5" s="10"/>
    </row>
    <row r="6" spans="1:35" s="1" customFormat="1" ht="23.25" outlineLevel="1" x14ac:dyDescent="0.25">
      <c r="A6" s="41">
        <f t="shared" si="0"/>
        <v>1.4</v>
      </c>
      <c r="B6" s="68" t="str">
        <f t="shared" si="1"/>
        <v>Poste 001</v>
      </c>
      <c r="C6" s="25"/>
      <c r="D6" s="25"/>
      <c r="E6" s="29"/>
      <c r="F6" s="25"/>
      <c r="G6" s="28">
        <f>SUM(G4:G5)</f>
        <v>6</v>
      </c>
      <c r="H6" s="40"/>
      <c r="I6" s="91"/>
      <c r="J6" s="91"/>
      <c r="K6" s="37">
        <v>1.4000000000000004</v>
      </c>
      <c r="M6" s="13"/>
    </row>
    <row r="7" spans="1:35" s="1" customFormat="1" ht="23.25" outlineLevel="1" x14ac:dyDescent="0.25">
      <c r="A7" s="41">
        <f t="shared" si="0"/>
        <v>1.5</v>
      </c>
      <c r="B7" s="68" t="str">
        <f t="shared" si="1"/>
        <v>Poste 001</v>
      </c>
      <c r="C7" s="25"/>
      <c r="D7" s="25"/>
      <c r="E7" s="30"/>
      <c r="F7" s="25"/>
      <c r="G7" s="25"/>
      <c r="H7" s="40"/>
      <c r="I7" s="91"/>
      <c r="J7" s="91"/>
      <c r="K7" s="37">
        <v>1.5000000000000004</v>
      </c>
      <c r="M7" s="13"/>
    </row>
    <row r="8" spans="1:35" customFormat="1" ht="23.25" x14ac:dyDescent="0.25">
      <c r="A8" s="41">
        <f t="shared" si="0"/>
        <v>2</v>
      </c>
      <c r="B8" s="68" t="str">
        <f t="shared" ref="B8" si="2">C8</f>
        <v>Poste 002</v>
      </c>
      <c r="C8" s="32" t="str">
        <f>VLOOKUP('Vague 4'!A8,Source!A:B,2,FALSE)</f>
        <v>Poste 002</v>
      </c>
      <c r="D8" s="33"/>
      <c r="E8" s="33"/>
      <c r="F8" s="33"/>
      <c r="G8" s="33"/>
      <c r="H8" s="40">
        <f>SUM(G10:G11)</f>
        <v>15</v>
      </c>
      <c r="I8" s="91"/>
      <c r="J8" s="91"/>
      <c r="K8" s="37">
        <v>2</v>
      </c>
      <c r="L8" s="1"/>
      <c r="M8" s="13"/>
      <c r="N8" s="1"/>
      <c r="O8" s="1"/>
      <c r="P8" s="1"/>
      <c r="Q8" s="1"/>
      <c r="R8" s="1"/>
      <c r="S8" s="1"/>
      <c r="T8" s="1"/>
      <c r="U8" s="1"/>
      <c r="V8" s="1"/>
      <c r="W8" s="1"/>
      <c r="X8" s="1"/>
      <c r="Y8" s="1"/>
      <c r="Z8" s="1"/>
      <c r="AA8" s="1"/>
      <c r="AB8" s="1"/>
      <c r="AC8" s="1"/>
      <c r="AD8" s="1"/>
      <c r="AE8" s="1"/>
      <c r="AF8" s="1"/>
      <c r="AG8" s="1"/>
    </row>
    <row r="9" spans="1:35" customFormat="1" ht="23.25" outlineLevel="1" x14ac:dyDescent="0.25">
      <c r="A9" s="41">
        <f t="shared" si="0"/>
        <v>2.1</v>
      </c>
      <c r="B9" s="68" t="str">
        <f t="shared" ref="B9:B72" si="3">B8</f>
        <v>Poste 002</v>
      </c>
      <c r="C9" s="19" t="s">
        <v>0</v>
      </c>
      <c r="D9" s="19"/>
      <c r="E9" s="19"/>
      <c r="F9" s="20" t="s">
        <v>1</v>
      </c>
      <c r="G9" s="21" t="s">
        <v>2</v>
      </c>
      <c r="H9" s="40"/>
      <c r="I9" s="91"/>
      <c r="J9" s="91"/>
      <c r="K9" s="37">
        <v>2.1</v>
      </c>
      <c r="L9" s="1"/>
      <c r="M9" s="13"/>
      <c r="N9" s="1"/>
      <c r="O9" s="1"/>
      <c r="P9" s="1"/>
      <c r="Q9" s="1"/>
      <c r="R9" s="1"/>
      <c r="S9" s="1"/>
      <c r="T9" s="1"/>
      <c r="U9" s="1"/>
      <c r="V9" s="1"/>
      <c r="W9" s="1"/>
      <c r="X9" s="1"/>
      <c r="Y9" s="1"/>
      <c r="Z9" s="1"/>
      <c r="AA9" s="1"/>
      <c r="AB9" s="1"/>
      <c r="AC9" s="1"/>
      <c r="AD9" s="1"/>
      <c r="AE9" s="1"/>
      <c r="AF9" s="1"/>
      <c r="AG9" s="1"/>
    </row>
    <row r="10" spans="1:35" customFormat="1" ht="23.25" outlineLevel="1" x14ac:dyDescent="0.25">
      <c r="A10" s="41">
        <f t="shared" si="0"/>
        <v>2.2000000000000002</v>
      </c>
      <c r="B10" s="68" t="str">
        <f t="shared" si="3"/>
        <v>Poste 002</v>
      </c>
      <c r="C10" s="22" t="s">
        <v>135</v>
      </c>
      <c r="D10" s="23"/>
      <c r="E10" s="23"/>
      <c r="F10" s="18" t="s">
        <v>125</v>
      </c>
      <c r="G10" s="24">
        <f>VLOOKUP(F10,Opérationnel,2,FALSE)</f>
        <v>8</v>
      </c>
      <c r="H10" s="40"/>
      <c r="I10" s="91"/>
      <c r="J10" s="91"/>
      <c r="K10" s="37">
        <v>2.2000000000000002</v>
      </c>
      <c r="L10" s="1"/>
      <c r="M10" s="13"/>
      <c r="N10" s="1"/>
      <c r="O10" s="1"/>
      <c r="P10" s="1"/>
      <c r="Q10" s="1"/>
      <c r="R10" s="1"/>
      <c r="S10" s="1"/>
      <c r="T10" s="1"/>
      <c r="U10" s="1"/>
      <c r="V10" s="1"/>
      <c r="W10" s="1"/>
      <c r="X10" s="1"/>
      <c r="Y10" s="1"/>
      <c r="Z10" s="1"/>
      <c r="AA10" s="1"/>
      <c r="AB10" s="1"/>
      <c r="AC10" s="1"/>
      <c r="AD10" s="1"/>
      <c r="AE10" s="1"/>
      <c r="AF10" s="1"/>
      <c r="AG10" s="1"/>
    </row>
    <row r="11" spans="1:35" customFormat="1" ht="23.25" outlineLevel="1" x14ac:dyDescent="0.25">
      <c r="A11" s="41">
        <f t="shared" si="0"/>
        <v>2.2999999999999998</v>
      </c>
      <c r="B11" s="68" t="str">
        <f t="shared" si="3"/>
        <v>Poste 002</v>
      </c>
      <c r="C11" s="22" t="s">
        <v>136</v>
      </c>
      <c r="D11" s="23"/>
      <c r="E11" s="23"/>
      <c r="F11" s="18" t="s">
        <v>124</v>
      </c>
      <c r="G11" s="24">
        <f>VLOOKUP(F11,Politique,2,FALSE)</f>
        <v>7</v>
      </c>
      <c r="H11" s="40"/>
      <c r="I11" s="91"/>
      <c r="J11" s="91"/>
      <c r="K11" s="37">
        <v>2.3000000000000003</v>
      </c>
      <c r="L11" s="1"/>
      <c r="M11" s="13"/>
      <c r="N11" s="1"/>
      <c r="O11" s="1"/>
      <c r="P11" s="1"/>
      <c r="Q11" s="1"/>
      <c r="R11" s="1"/>
      <c r="S11" s="1"/>
      <c r="T11" s="1"/>
      <c r="U11" s="1"/>
      <c r="V11" s="1"/>
      <c r="W11" s="1"/>
      <c r="X11" s="1"/>
      <c r="Y11" s="1"/>
      <c r="Z11" s="1"/>
      <c r="AA11" s="1"/>
      <c r="AB11" s="1"/>
      <c r="AC11" s="1"/>
      <c r="AD11" s="1"/>
      <c r="AE11" s="1"/>
      <c r="AF11" s="1"/>
      <c r="AG11" s="1"/>
    </row>
    <row r="12" spans="1:35" s="1" customFormat="1" ht="23.25" outlineLevel="1" x14ac:dyDescent="0.25">
      <c r="A12" s="41">
        <f t="shared" si="0"/>
        <v>2.4</v>
      </c>
      <c r="B12" s="68" t="str">
        <f t="shared" si="3"/>
        <v>Poste 002</v>
      </c>
      <c r="C12" s="25"/>
      <c r="D12" s="25"/>
      <c r="E12" s="29"/>
      <c r="F12" s="25"/>
      <c r="G12" s="28">
        <f t="shared" ref="G12" si="4">SUM(G10:G11)</f>
        <v>15</v>
      </c>
      <c r="H12" s="40"/>
      <c r="I12" s="91"/>
      <c r="J12" s="91"/>
      <c r="K12" s="37">
        <v>2.4000000000000004</v>
      </c>
      <c r="M12" s="13"/>
    </row>
    <row r="13" spans="1:35" s="1" customFormat="1" ht="23.25" outlineLevel="1" x14ac:dyDescent="0.25">
      <c r="A13" s="41">
        <f t="shared" si="0"/>
        <v>2.5</v>
      </c>
      <c r="B13" s="68" t="str">
        <f t="shared" si="3"/>
        <v>Poste 002</v>
      </c>
      <c r="C13" s="25"/>
      <c r="D13" s="25"/>
      <c r="E13" s="30"/>
      <c r="F13" s="25"/>
      <c r="G13" s="25"/>
      <c r="H13" s="40"/>
      <c r="I13" s="91"/>
      <c r="J13" s="91"/>
      <c r="K13" s="37">
        <v>2.5000000000000004</v>
      </c>
      <c r="M13" s="13"/>
    </row>
    <row r="14" spans="1:35" s="1" customFormat="1" ht="23.25" x14ac:dyDescent="0.25">
      <c r="A14" s="41">
        <f t="shared" si="0"/>
        <v>3</v>
      </c>
      <c r="B14" s="68" t="str">
        <f t="shared" ref="B14" si="5">C14</f>
        <v>Poste 003</v>
      </c>
      <c r="C14" s="32" t="str">
        <f>VLOOKUP('Vague 4'!A14,Source!A:B,2,FALSE)</f>
        <v>Poste 003</v>
      </c>
      <c r="D14" s="33"/>
      <c r="E14" s="33"/>
      <c r="F14" s="33"/>
      <c r="G14" s="33"/>
      <c r="H14" s="38">
        <f t="shared" ref="H14" si="6">SUM(G16:G17)</f>
        <v>11</v>
      </c>
      <c r="I14" s="91"/>
      <c r="J14" s="91"/>
      <c r="K14" s="37">
        <v>3</v>
      </c>
      <c r="M14" s="13"/>
    </row>
    <row r="15" spans="1:35" s="1" customFormat="1" ht="23.25" outlineLevel="1" x14ac:dyDescent="0.25">
      <c r="A15" s="41">
        <f t="shared" si="0"/>
        <v>3.1</v>
      </c>
      <c r="B15" s="68" t="str">
        <f t="shared" ref="B15" si="7">B14</f>
        <v>Poste 003</v>
      </c>
      <c r="C15" s="19" t="s">
        <v>0</v>
      </c>
      <c r="D15" s="19"/>
      <c r="E15" s="19"/>
      <c r="F15" s="20" t="s">
        <v>1</v>
      </c>
      <c r="G15" s="21" t="s">
        <v>2</v>
      </c>
      <c r="H15" s="39"/>
      <c r="I15" s="91"/>
      <c r="J15" s="91"/>
      <c r="K15" s="37">
        <v>3.1</v>
      </c>
      <c r="M15" s="13"/>
    </row>
    <row r="16" spans="1:35" s="1" customFormat="1" ht="23.25" outlineLevel="1" x14ac:dyDescent="0.25">
      <c r="A16" s="41">
        <f t="shared" si="0"/>
        <v>3.2</v>
      </c>
      <c r="B16" s="68" t="str">
        <f t="shared" si="3"/>
        <v>Poste 003</v>
      </c>
      <c r="C16" s="22" t="s">
        <v>135</v>
      </c>
      <c r="D16" s="23"/>
      <c r="E16" s="23"/>
      <c r="F16" s="18" t="s">
        <v>122</v>
      </c>
      <c r="G16" s="24">
        <f>VLOOKUP(F16,Opérationnel,2,FALSE)</f>
        <v>5</v>
      </c>
      <c r="H16" s="38"/>
      <c r="I16" s="91"/>
      <c r="J16" s="91"/>
      <c r="K16" s="37">
        <v>3.2</v>
      </c>
      <c r="M16" s="13"/>
    </row>
    <row r="17" spans="1:13" s="1" customFormat="1" ht="23.25" outlineLevel="1" x14ac:dyDescent="0.25">
      <c r="A17" s="41">
        <f t="shared" si="0"/>
        <v>3.3</v>
      </c>
      <c r="B17" s="68" t="str">
        <f t="shared" si="3"/>
        <v>Poste 003</v>
      </c>
      <c r="C17" s="22" t="s">
        <v>136</v>
      </c>
      <c r="D17" s="23"/>
      <c r="E17" s="23"/>
      <c r="F17" s="18" t="s">
        <v>123</v>
      </c>
      <c r="G17" s="24">
        <f>VLOOKUP(F17,Politique,2,FALSE)</f>
        <v>6</v>
      </c>
      <c r="H17" s="38"/>
      <c r="I17" s="91"/>
      <c r="J17" s="91"/>
      <c r="K17" s="37">
        <v>3.3000000000000003</v>
      </c>
      <c r="M17" s="13"/>
    </row>
    <row r="18" spans="1:13" s="1" customFormat="1" ht="23.25" outlineLevel="1" x14ac:dyDescent="0.25">
      <c r="A18" s="41">
        <f t="shared" si="0"/>
        <v>3.4</v>
      </c>
      <c r="B18" s="68" t="str">
        <f t="shared" si="3"/>
        <v>Poste 003</v>
      </c>
      <c r="C18" s="25"/>
      <c r="D18" s="25"/>
      <c r="E18" s="29"/>
      <c r="F18" s="25"/>
      <c r="G18" s="28">
        <f t="shared" ref="G18" si="8">SUM(G16:G17)</f>
        <v>11</v>
      </c>
      <c r="H18" s="40"/>
      <c r="I18" s="91"/>
      <c r="J18" s="91"/>
      <c r="K18" s="37">
        <v>3.4000000000000004</v>
      </c>
      <c r="M18" s="13"/>
    </row>
    <row r="19" spans="1:13" s="1" customFormat="1" ht="23.25" outlineLevel="1" x14ac:dyDescent="0.25">
      <c r="A19" s="41">
        <f t="shared" si="0"/>
        <v>3.5</v>
      </c>
      <c r="B19" s="68" t="str">
        <f t="shared" si="3"/>
        <v>Poste 003</v>
      </c>
      <c r="C19" s="25"/>
      <c r="D19" s="25"/>
      <c r="E19" s="30"/>
      <c r="F19" s="25"/>
      <c r="G19" s="25"/>
      <c r="H19" s="40"/>
      <c r="I19" s="91"/>
      <c r="J19" s="91"/>
      <c r="K19" s="37">
        <v>3.5000000000000004</v>
      </c>
      <c r="M19" s="13"/>
    </row>
    <row r="20" spans="1:13" s="1" customFormat="1" ht="23.25" x14ac:dyDescent="0.25">
      <c r="A20" s="41">
        <f t="shared" si="0"/>
        <v>4</v>
      </c>
      <c r="B20" s="68" t="str">
        <f t="shared" ref="B20" si="9">C20</f>
        <v>Poste 004</v>
      </c>
      <c r="C20" s="32" t="str">
        <f>VLOOKUP('Vague 4'!A20,Source!A:B,2,FALSE)</f>
        <v>Poste 004</v>
      </c>
      <c r="D20" s="33"/>
      <c r="E20" s="33"/>
      <c r="F20" s="33"/>
      <c r="G20" s="33"/>
      <c r="H20" s="40" t="e">
        <f t="shared" ref="H20" si="10">SUM(G22:G23)</f>
        <v>#N/A</v>
      </c>
      <c r="I20" s="91"/>
      <c r="J20" s="91"/>
      <c r="K20" s="37">
        <v>4</v>
      </c>
      <c r="M20" s="13"/>
    </row>
    <row r="21" spans="1:13" s="1" customFormat="1" ht="23.25" outlineLevel="1" x14ac:dyDescent="0.25">
      <c r="A21" s="41">
        <f t="shared" si="0"/>
        <v>4.0999999999999996</v>
      </c>
      <c r="B21" s="68" t="str">
        <f t="shared" ref="B21" si="11">B20</f>
        <v>Poste 004</v>
      </c>
      <c r="C21" s="19" t="s">
        <v>0</v>
      </c>
      <c r="D21" s="19"/>
      <c r="E21" s="19"/>
      <c r="F21" s="20" t="s">
        <v>1</v>
      </c>
      <c r="G21" s="21" t="s">
        <v>2</v>
      </c>
      <c r="H21" s="40"/>
      <c r="I21" s="91"/>
      <c r="J21" s="91"/>
      <c r="K21" s="37">
        <v>4.0999999999999996</v>
      </c>
      <c r="M21" s="13"/>
    </row>
    <row r="22" spans="1:13" s="1" customFormat="1" ht="23.25" outlineLevel="1" x14ac:dyDescent="0.25">
      <c r="A22" s="41">
        <f t="shared" si="0"/>
        <v>4.2</v>
      </c>
      <c r="B22" s="68" t="str">
        <f t="shared" si="3"/>
        <v>Poste 004</v>
      </c>
      <c r="C22" s="22" t="s">
        <v>135</v>
      </c>
      <c r="D22" s="23"/>
      <c r="E22" s="23"/>
      <c r="F22" s="18"/>
      <c r="G22" s="24" t="e">
        <f>VLOOKUP(F22,Opérationnel,2,FALSE)</f>
        <v>#N/A</v>
      </c>
      <c r="H22" s="40"/>
      <c r="I22" s="91"/>
      <c r="J22" s="91"/>
      <c r="K22" s="37">
        <v>4.2</v>
      </c>
      <c r="M22" s="13"/>
    </row>
    <row r="23" spans="1:13" s="1" customFormat="1" ht="23.25" outlineLevel="1" x14ac:dyDescent="0.25">
      <c r="A23" s="41">
        <f t="shared" si="0"/>
        <v>4.3</v>
      </c>
      <c r="B23" s="68" t="str">
        <f t="shared" si="3"/>
        <v>Poste 004</v>
      </c>
      <c r="C23" s="22" t="s">
        <v>136</v>
      </c>
      <c r="D23" s="23"/>
      <c r="E23" s="23"/>
      <c r="F23" s="18"/>
      <c r="G23" s="24" t="e">
        <f>VLOOKUP(F23,Politique,2,FALSE)</f>
        <v>#N/A</v>
      </c>
      <c r="H23" s="40"/>
      <c r="I23" s="91"/>
      <c r="J23" s="91"/>
      <c r="K23" s="37">
        <v>4.3</v>
      </c>
      <c r="M23" s="13"/>
    </row>
    <row r="24" spans="1:13" s="1" customFormat="1" ht="23.25" outlineLevel="1" x14ac:dyDescent="0.25">
      <c r="A24" s="41">
        <f t="shared" si="0"/>
        <v>4.4000000000000004</v>
      </c>
      <c r="B24" s="68" t="str">
        <f t="shared" si="3"/>
        <v>Poste 004</v>
      </c>
      <c r="C24" s="25"/>
      <c r="D24" s="25"/>
      <c r="E24" s="29"/>
      <c r="F24" s="25"/>
      <c r="G24" s="28" t="e">
        <f t="shared" ref="G24" si="12">SUM(G22:G23)</f>
        <v>#N/A</v>
      </c>
      <c r="H24" s="40"/>
      <c r="I24" s="91"/>
      <c r="J24" s="91"/>
      <c r="K24" s="37">
        <v>4.3999999999999986</v>
      </c>
      <c r="M24" s="13"/>
    </row>
    <row r="25" spans="1:13" s="1" customFormat="1" ht="23.25" outlineLevel="1" x14ac:dyDescent="0.25">
      <c r="A25" s="41">
        <f t="shared" si="0"/>
        <v>4.5</v>
      </c>
      <c r="B25" s="68" t="str">
        <f t="shared" si="3"/>
        <v>Poste 004</v>
      </c>
      <c r="C25" s="25"/>
      <c r="D25" s="25"/>
      <c r="E25" s="30"/>
      <c r="F25" s="25"/>
      <c r="G25" s="25"/>
      <c r="H25" s="40"/>
      <c r="I25" s="91"/>
      <c r="J25" s="91"/>
      <c r="K25" s="37">
        <v>4.4999999999999982</v>
      </c>
      <c r="M25" s="13"/>
    </row>
    <row r="26" spans="1:13" s="1" customFormat="1" ht="23.25" x14ac:dyDescent="0.25">
      <c r="A26" s="41">
        <f t="shared" si="0"/>
        <v>5</v>
      </c>
      <c r="B26" s="68" t="str">
        <f t="shared" ref="B26" si="13">C26</f>
        <v>Poste 005</v>
      </c>
      <c r="C26" s="32" t="str">
        <f>VLOOKUP('Vague 4'!A26,Source!A:B,2,FALSE)</f>
        <v>Poste 005</v>
      </c>
      <c r="D26" s="33"/>
      <c r="E26" s="33"/>
      <c r="F26" s="33"/>
      <c r="G26" s="33"/>
      <c r="H26" s="38" t="e">
        <f t="shared" ref="H26" si="14">SUM(G28:G29)</f>
        <v>#N/A</v>
      </c>
      <c r="I26" s="91"/>
      <c r="J26" s="91"/>
      <c r="K26" s="37">
        <v>5</v>
      </c>
      <c r="M26" s="13"/>
    </row>
    <row r="27" spans="1:13" s="1" customFormat="1" ht="23.25" outlineLevel="1" x14ac:dyDescent="0.25">
      <c r="A27" s="41">
        <f t="shared" si="0"/>
        <v>5.0999999999999996</v>
      </c>
      <c r="B27" s="68" t="str">
        <f t="shared" ref="B27" si="15">B26</f>
        <v>Poste 005</v>
      </c>
      <c r="C27" s="19" t="s">
        <v>0</v>
      </c>
      <c r="D27" s="19"/>
      <c r="E27" s="19"/>
      <c r="F27" s="20" t="s">
        <v>1</v>
      </c>
      <c r="G27" s="21" t="s">
        <v>2</v>
      </c>
      <c r="H27" s="39"/>
      <c r="I27" s="91"/>
      <c r="J27" s="91"/>
      <c r="K27" s="37">
        <v>5.0999999999999996</v>
      </c>
      <c r="M27" s="13"/>
    </row>
    <row r="28" spans="1:13" s="1" customFormat="1" ht="23.25" outlineLevel="1" x14ac:dyDescent="0.25">
      <c r="A28" s="41">
        <f t="shared" si="0"/>
        <v>5.2</v>
      </c>
      <c r="B28" s="68" t="str">
        <f t="shared" si="3"/>
        <v>Poste 005</v>
      </c>
      <c r="C28" s="22" t="s">
        <v>135</v>
      </c>
      <c r="D28" s="23"/>
      <c r="E28" s="23"/>
      <c r="F28" s="18"/>
      <c r="G28" s="24" t="e">
        <f>VLOOKUP(F28,Opérationnel,2,FALSE)</f>
        <v>#N/A</v>
      </c>
      <c r="H28" s="38"/>
      <c r="I28" s="91"/>
      <c r="J28" s="91"/>
      <c r="K28" s="37">
        <v>5.1999999999999993</v>
      </c>
      <c r="M28" s="13"/>
    </row>
    <row r="29" spans="1:13" s="1" customFormat="1" ht="23.25" outlineLevel="1" x14ac:dyDescent="0.25">
      <c r="A29" s="41">
        <f t="shared" si="0"/>
        <v>5.3</v>
      </c>
      <c r="B29" s="68" t="str">
        <f t="shared" si="3"/>
        <v>Poste 005</v>
      </c>
      <c r="C29" s="22" t="s">
        <v>136</v>
      </c>
      <c r="D29" s="23"/>
      <c r="E29" s="23"/>
      <c r="F29" s="18"/>
      <c r="G29" s="24" t="e">
        <f>VLOOKUP(F29,Politique,2,FALSE)</f>
        <v>#N/A</v>
      </c>
      <c r="H29" s="38"/>
      <c r="I29" s="91"/>
      <c r="J29" s="91"/>
      <c r="K29" s="37">
        <v>5.2999999999999989</v>
      </c>
      <c r="M29" s="13"/>
    </row>
    <row r="30" spans="1:13" s="1" customFormat="1" ht="23.25" outlineLevel="1" x14ac:dyDescent="0.25">
      <c r="A30" s="41">
        <f t="shared" si="0"/>
        <v>5.4</v>
      </c>
      <c r="B30" s="68" t="str">
        <f t="shared" si="3"/>
        <v>Poste 005</v>
      </c>
      <c r="C30" s="25"/>
      <c r="D30" s="25"/>
      <c r="E30" s="29"/>
      <c r="F30" s="25"/>
      <c r="G30" s="28" t="e">
        <f t="shared" ref="G30" si="16">SUM(G28:G29)</f>
        <v>#N/A</v>
      </c>
      <c r="H30" s="40"/>
      <c r="I30" s="91"/>
      <c r="J30" s="91"/>
      <c r="K30" s="37">
        <v>5.3999999999999986</v>
      </c>
      <c r="M30" s="13"/>
    </row>
    <row r="31" spans="1:13" s="1" customFormat="1" ht="23.25" outlineLevel="1" x14ac:dyDescent="0.25">
      <c r="A31" s="41">
        <f t="shared" si="0"/>
        <v>5.5</v>
      </c>
      <c r="B31" s="68" t="str">
        <f t="shared" si="3"/>
        <v>Poste 005</v>
      </c>
      <c r="C31" s="25"/>
      <c r="D31" s="25"/>
      <c r="E31" s="30"/>
      <c r="F31" s="25"/>
      <c r="G31" s="25"/>
      <c r="H31" s="40"/>
      <c r="I31" s="91"/>
      <c r="J31" s="91"/>
      <c r="K31" s="37">
        <v>5.4999999999999982</v>
      </c>
      <c r="M31" s="13"/>
    </row>
    <row r="32" spans="1:13" s="1" customFormat="1" ht="23.25" x14ac:dyDescent="0.25">
      <c r="A32" s="41">
        <f t="shared" si="0"/>
        <v>6</v>
      </c>
      <c r="B32" s="68" t="e">
        <f t="shared" ref="B32" si="17">C32</f>
        <v>#N/A</v>
      </c>
      <c r="C32" s="32" t="e">
        <f>VLOOKUP('Vague 4'!A32,Source!A:B,2,FALSE)</f>
        <v>#N/A</v>
      </c>
      <c r="D32" s="33"/>
      <c r="E32" s="33"/>
      <c r="F32" s="33"/>
      <c r="G32" s="33"/>
      <c r="H32" s="40" t="e">
        <f t="shared" ref="H32" si="18">SUM(G34:G35)</f>
        <v>#N/A</v>
      </c>
      <c r="I32" s="91"/>
      <c r="J32" s="91"/>
      <c r="K32" s="37">
        <v>6</v>
      </c>
      <c r="M32" s="13"/>
    </row>
    <row r="33" spans="1:13" s="1" customFormat="1" ht="23.25" outlineLevel="1" x14ac:dyDescent="0.25">
      <c r="A33" s="41">
        <f t="shared" si="0"/>
        <v>6.1</v>
      </c>
      <c r="B33" s="68" t="e">
        <f t="shared" ref="B33" si="19">B32</f>
        <v>#N/A</v>
      </c>
      <c r="C33" s="19" t="s">
        <v>0</v>
      </c>
      <c r="D33" s="19"/>
      <c r="E33" s="19"/>
      <c r="F33" s="20" t="s">
        <v>1</v>
      </c>
      <c r="G33" s="21" t="s">
        <v>2</v>
      </c>
      <c r="H33" s="40"/>
      <c r="I33" s="91"/>
      <c r="J33" s="91"/>
      <c r="K33" s="37">
        <v>6.1</v>
      </c>
      <c r="M33" s="13"/>
    </row>
    <row r="34" spans="1:13" s="1" customFormat="1" ht="23.25" outlineLevel="1" x14ac:dyDescent="0.25">
      <c r="A34" s="41">
        <f t="shared" si="0"/>
        <v>6.2</v>
      </c>
      <c r="B34" s="68" t="e">
        <f t="shared" si="3"/>
        <v>#N/A</v>
      </c>
      <c r="C34" s="22" t="s">
        <v>135</v>
      </c>
      <c r="D34" s="23"/>
      <c r="E34" s="23"/>
      <c r="F34" s="18"/>
      <c r="G34" s="24" t="e">
        <f>VLOOKUP(F34,Opérationnel,2,FALSE)</f>
        <v>#N/A</v>
      </c>
      <c r="H34" s="40"/>
      <c r="I34" s="91"/>
      <c r="J34" s="91"/>
      <c r="K34" s="37">
        <v>6.1999999999999993</v>
      </c>
      <c r="M34" s="13"/>
    </row>
    <row r="35" spans="1:13" s="1" customFormat="1" ht="23.25" outlineLevel="1" x14ac:dyDescent="0.25">
      <c r="A35" s="41">
        <f t="shared" si="0"/>
        <v>6.3</v>
      </c>
      <c r="B35" s="68" t="e">
        <f t="shared" si="3"/>
        <v>#N/A</v>
      </c>
      <c r="C35" s="22" t="s">
        <v>136</v>
      </c>
      <c r="D35" s="23"/>
      <c r="E35" s="23"/>
      <c r="F35" s="18"/>
      <c r="G35" s="24" t="e">
        <f>VLOOKUP(F35,Politique,2,FALSE)</f>
        <v>#N/A</v>
      </c>
      <c r="H35" s="40"/>
      <c r="I35" s="91"/>
      <c r="J35" s="91"/>
      <c r="K35" s="37">
        <v>6.2999999999999989</v>
      </c>
      <c r="M35" s="13"/>
    </row>
    <row r="36" spans="1:13" s="1" customFormat="1" ht="23.25" outlineLevel="1" x14ac:dyDescent="0.25">
      <c r="A36" s="41">
        <f t="shared" si="0"/>
        <v>6.4</v>
      </c>
      <c r="B36" s="68" t="e">
        <f t="shared" si="3"/>
        <v>#N/A</v>
      </c>
      <c r="C36" s="25"/>
      <c r="D36" s="25"/>
      <c r="E36" s="29"/>
      <c r="F36" s="25"/>
      <c r="G36" s="28" t="e">
        <f t="shared" ref="G36" si="20">SUM(G34:G35)</f>
        <v>#N/A</v>
      </c>
      <c r="H36" s="40"/>
      <c r="I36" s="91"/>
      <c r="J36" s="91"/>
      <c r="K36" s="37">
        <v>6.3999999999999986</v>
      </c>
      <c r="M36" s="13"/>
    </row>
    <row r="37" spans="1:13" s="1" customFormat="1" ht="23.25" outlineLevel="1" x14ac:dyDescent="0.25">
      <c r="A37" s="41">
        <f t="shared" si="0"/>
        <v>6.5</v>
      </c>
      <c r="B37" s="68" t="e">
        <f t="shared" si="3"/>
        <v>#N/A</v>
      </c>
      <c r="C37" s="25"/>
      <c r="D37" s="25"/>
      <c r="E37" s="30"/>
      <c r="F37" s="25"/>
      <c r="G37" s="25"/>
      <c r="H37" s="40"/>
      <c r="I37" s="91"/>
      <c r="J37" s="91"/>
      <c r="K37" s="37">
        <v>6.4999999999999982</v>
      </c>
      <c r="M37" s="13"/>
    </row>
    <row r="38" spans="1:13" s="1" customFormat="1" ht="23.25" x14ac:dyDescent="0.25">
      <c r="A38" s="41">
        <f t="shared" si="0"/>
        <v>7</v>
      </c>
      <c r="B38" s="68" t="str">
        <f t="shared" ref="B38" si="21">C38</f>
        <v>Poste 006</v>
      </c>
      <c r="C38" s="32" t="str">
        <f>VLOOKUP('Vague 4'!A38,Source!A:B,2,FALSE)</f>
        <v>Poste 006</v>
      </c>
      <c r="D38" s="33"/>
      <c r="E38" s="33"/>
      <c r="F38" s="33"/>
      <c r="G38" s="33"/>
      <c r="H38" s="38" t="e">
        <f t="shared" ref="H38" si="22">SUM(G40:G41)</f>
        <v>#N/A</v>
      </c>
      <c r="I38" s="91"/>
      <c r="J38" s="91"/>
      <c r="K38" s="37">
        <v>7</v>
      </c>
      <c r="M38" s="13"/>
    </row>
    <row r="39" spans="1:13" s="1" customFormat="1" ht="23.25" outlineLevel="1" x14ac:dyDescent="0.25">
      <c r="A39" s="41">
        <f t="shared" si="0"/>
        <v>7.1</v>
      </c>
      <c r="B39" s="68" t="str">
        <f t="shared" ref="B39" si="23">B38</f>
        <v>Poste 006</v>
      </c>
      <c r="C39" s="19" t="s">
        <v>0</v>
      </c>
      <c r="D39" s="19"/>
      <c r="E39" s="19"/>
      <c r="F39" s="20" t="s">
        <v>1</v>
      </c>
      <c r="G39" s="21" t="s">
        <v>2</v>
      </c>
      <c r="H39" s="39"/>
      <c r="I39" s="91"/>
      <c r="J39" s="91"/>
      <c r="K39" s="37">
        <v>7.1</v>
      </c>
      <c r="M39" s="13"/>
    </row>
    <row r="40" spans="1:13" s="1" customFormat="1" ht="23.25" outlineLevel="1" x14ac:dyDescent="0.25">
      <c r="A40" s="41">
        <f t="shared" si="0"/>
        <v>7.2</v>
      </c>
      <c r="B40" s="68" t="str">
        <f t="shared" si="3"/>
        <v>Poste 006</v>
      </c>
      <c r="C40" s="22" t="s">
        <v>135</v>
      </c>
      <c r="D40" s="23"/>
      <c r="E40" s="23"/>
      <c r="F40" s="18"/>
      <c r="G40" s="24" t="e">
        <f>VLOOKUP(F40,Opérationnel,2,FALSE)</f>
        <v>#N/A</v>
      </c>
      <c r="H40" s="38"/>
      <c r="I40" s="91"/>
      <c r="J40" s="91"/>
      <c r="K40" s="37">
        <v>7.1999999999999993</v>
      </c>
      <c r="M40" s="13"/>
    </row>
    <row r="41" spans="1:13" s="1" customFormat="1" ht="23.25" outlineLevel="1" x14ac:dyDescent="0.25">
      <c r="A41" s="41">
        <f t="shared" si="0"/>
        <v>7.3</v>
      </c>
      <c r="B41" s="68" t="str">
        <f t="shared" si="3"/>
        <v>Poste 006</v>
      </c>
      <c r="C41" s="22" t="s">
        <v>136</v>
      </c>
      <c r="D41" s="23"/>
      <c r="E41" s="23"/>
      <c r="F41" s="18"/>
      <c r="G41" s="24" t="e">
        <f>VLOOKUP(F41,Politique,2,FALSE)</f>
        <v>#N/A</v>
      </c>
      <c r="H41" s="38"/>
      <c r="I41" s="91"/>
      <c r="J41" s="91"/>
      <c r="K41" s="37">
        <v>7.2999999999999989</v>
      </c>
      <c r="M41" s="13"/>
    </row>
    <row r="42" spans="1:13" s="1" customFormat="1" ht="23.25" outlineLevel="1" x14ac:dyDescent="0.25">
      <c r="A42" s="41">
        <f t="shared" si="0"/>
        <v>7.4</v>
      </c>
      <c r="B42" s="68" t="str">
        <f t="shared" si="3"/>
        <v>Poste 006</v>
      </c>
      <c r="C42" s="25"/>
      <c r="D42" s="25"/>
      <c r="E42" s="29"/>
      <c r="F42" s="25"/>
      <c r="G42" s="28" t="e">
        <f t="shared" ref="G42" si="24">SUM(G40:G41)</f>
        <v>#N/A</v>
      </c>
      <c r="H42" s="40"/>
      <c r="I42" s="91"/>
      <c r="J42" s="91"/>
      <c r="K42" s="37">
        <v>7.3999999999999986</v>
      </c>
      <c r="M42" s="13"/>
    </row>
    <row r="43" spans="1:13" s="1" customFormat="1" ht="23.25" outlineLevel="1" x14ac:dyDescent="0.25">
      <c r="A43" s="41">
        <f t="shared" si="0"/>
        <v>7.5</v>
      </c>
      <c r="B43" s="68" t="str">
        <f t="shared" si="3"/>
        <v>Poste 006</v>
      </c>
      <c r="C43" s="25"/>
      <c r="D43" s="25"/>
      <c r="E43" s="30"/>
      <c r="F43" s="25"/>
      <c r="G43" s="25"/>
      <c r="H43" s="40"/>
      <c r="I43" s="91"/>
      <c r="J43" s="91"/>
      <c r="K43" s="37">
        <v>7.4999999999999982</v>
      </c>
      <c r="M43" s="13"/>
    </row>
    <row r="44" spans="1:13" s="1" customFormat="1" ht="23.25" x14ac:dyDescent="0.25">
      <c r="A44" s="41">
        <f t="shared" si="0"/>
        <v>8</v>
      </c>
      <c r="B44" s="68" t="str">
        <f t="shared" ref="B44" si="25">C44</f>
        <v>Poste 007</v>
      </c>
      <c r="C44" s="32" t="str">
        <f>VLOOKUP('Vague 4'!A44,Source!A:B,2,FALSE)</f>
        <v>Poste 007</v>
      </c>
      <c r="D44" s="33"/>
      <c r="E44" s="33"/>
      <c r="F44" s="33"/>
      <c r="G44" s="33"/>
      <c r="H44" s="40" t="e">
        <f t="shared" ref="H44" si="26">SUM(G46:G47)</f>
        <v>#N/A</v>
      </c>
      <c r="I44" s="91"/>
      <c r="J44" s="91"/>
      <c r="K44" s="37">
        <v>8</v>
      </c>
      <c r="M44" s="13"/>
    </row>
    <row r="45" spans="1:13" s="1" customFormat="1" ht="23.25" outlineLevel="1" x14ac:dyDescent="0.25">
      <c r="A45" s="41">
        <f t="shared" si="0"/>
        <v>8.1</v>
      </c>
      <c r="B45" s="68" t="str">
        <f t="shared" ref="B45" si="27">B44</f>
        <v>Poste 007</v>
      </c>
      <c r="C45" s="19" t="s">
        <v>0</v>
      </c>
      <c r="D45" s="19"/>
      <c r="E45" s="19"/>
      <c r="F45" s="20" t="s">
        <v>1</v>
      </c>
      <c r="G45" s="21" t="s">
        <v>2</v>
      </c>
      <c r="H45" s="40"/>
      <c r="I45" s="91"/>
      <c r="J45" s="91"/>
      <c r="K45" s="37">
        <v>8.1</v>
      </c>
      <c r="M45" s="13"/>
    </row>
    <row r="46" spans="1:13" s="1" customFormat="1" ht="23.25" outlineLevel="1" x14ac:dyDescent="0.25">
      <c r="A46" s="41">
        <f t="shared" si="0"/>
        <v>8.1999999999999993</v>
      </c>
      <c r="B46" s="68" t="str">
        <f t="shared" si="3"/>
        <v>Poste 007</v>
      </c>
      <c r="C46" s="22" t="s">
        <v>135</v>
      </c>
      <c r="D46" s="23"/>
      <c r="E46" s="23"/>
      <c r="F46" s="18"/>
      <c r="G46" s="24" t="e">
        <f>VLOOKUP(F46,Opérationnel,2,FALSE)</f>
        <v>#N/A</v>
      </c>
      <c r="H46" s="40"/>
      <c r="I46" s="91"/>
      <c r="J46" s="91"/>
      <c r="K46" s="37">
        <v>8.1999999999999993</v>
      </c>
      <c r="M46" s="13"/>
    </row>
    <row r="47" spans="1:13" s="1" customFormat="1" ht="23.25" outlineLevel="1" x14ac:dyDescent="0.25">
      <c r="A47" s="41">
        <f t="shared" si="0"/>
        <v>8.3000000000000007</v>
      </c>
      <c r="B47" s="68" t="str">
        <f t="shared" si="3"/>
        <v>Poste 007</v>
      </c>
      <c r="C47" s="22" t="s">
        <v>136</v>
      </c>
      <c r="D47" s="23"/>
      <c r="E47" s="23"/>
      <c r="F47" s="18"/>
      <c r="G47" s="24" t="e">
        <f>VLOOKUP(F47,Politique,2,FALSE)</f>
        <v>#N/A</v>
      </c>
      <c r="H47" s="40"/>
      <c r="I47" s="91"/>
      <c r="J47" s="91"/>
      <c r="K47" s="37">
        <v>8.2999999999999989</v>
      </c>
      <c r="M47" s="13"/>
    </row>
    <row r="48" spans="1:13" s="1" customFormat="1" ht="23.25" outlineLevel="1" x14ac:dyDescent="0.25">
      <c r="A48" s="41">
        <f t="shared" si="0"/>
        <v>8.4</v>
      </c>
      <c r="B48" s="68" t="str">
        <f t="shared" si="3"/>
        <v>Poste 007</v>
      </c>
      <c r="C48" s="25"/>
      <c r="D48" s="25"/>
      <c r="E48" s="29"/>
      <c r="F48" s="25"/>
      <c r="G48" s="28" t="e">
        <f t="shared" ref="G48" si="28">SUM(G46:G47)</f>
        <v>#N/A</v>
      </c>
      <c r="H48" s="40"/>
      <c r="I48" s="91"/>
      <c r="J48" s="91"/>
      <c r="K48" s="37">
        <v>8.3999999999999986</v>
      </c>
      <c r="M48" s="13"/>
    </row>
    <row r="49" spans="1:13" s="1" customFormat="1" ht="23.25" outlineLevel="1" x14ac:dyDescent="0.25">
      <c r="A49" s="41">
        <f t="shared" si="0"/>
        <v>8.5</v>
      </c>
      <c r="B49" s="68" t="str">
        <f t="shared" si="3"/>
        <v>Poste 007</v>
      </c>
      <c r="C49" s="25"/>
      <c r="D49" s="25"/>
      <c r="E49" s="30"/>
      <c r="F49" s="25"/>
      <c r="G49" s="25"/>
      <c r="H49" s="40"/>
      <c r="I49" s="91"/>
      <c r="J49" s="91"/>
      <c r="K49" s="37">
        <v>8.4999999999999982</v>
      </c>
      <c r="M49" s="13"/>
    </row>
    <row r="50" spans="1:13" s="1" customFormat="1" ht="23.25" x14ac:dyDescent="0.25">
      <c r="A50" s="41">
        <f t="shared" si="0"/>
        <v>9</v>
      </c>
      <c r="B50" s="68" t="str">
        <f t="shared" ref="B50" si="29">C50</f>
        <v>Poste 008</v>
      </c>
      <c r="C50" s="32" t="str">
        <f>VLOOKUP('Vague 4'!A50,Source!A:B,2,FALSE)</f>
        <v>Poste 008</v>
      </c>
      <c r="D50" s="33"/>
      <c r="E50" s="33"/>
      <c r="F50" s="33"/>
      <c r="G50" s="33"/>
      <c r="H50" s="38" t="e">
        <f t="shared" ref="H50" si="30">SUM(G52:G53)</f>
        <v>#N/A</v>
      </c>
      <c r="I50" s="91"/>
      <c r="J50" s="91"/>
      <c r="K50" s="37">
        <v>9</v>
      </c>
      <c r="M50" s="13"/>
    </row>
    <row r="51" spans="1:13" s="1" customFormat="1" ht="23.25" outlineLevel="1" x14ac:dyDescent="0.25">
      <c r="A51" s="41">
        <f t="shared" si="0"/>
        <v>9.1</v>
      </c>
      <c r="B51" s="68" t="str">
        <f t="shared" ref="B51" si="31">B50</f>
        <v>Poste 008</v>
      </c>
      <c r="C51" s="19" t="s">
        <v>0</v>
      </c>
      <c r="D51" s="19"/>
      <c r="E51" s="19"/>
      <c r="F51" s="20" t="s">
        <v>1</v>
      </c>
      <c r="G51" s="21" t="s">
        <v>2</v>
      </c>
      <c r="H51" s="39"/>
      <c r="I51" s="91"/>
      <c r="J51" s="91"/>
      <c r="K51" s="37">
        <v>9.1</v>
      </c>
      <c r="M51" s="13"/>
    </row>
    <row r="52" spans="1:13" s="1" customFormat="1" ht="23.25" outlineLevel="1" x14ac:dyDescent="0.25">
      <c r="A52" s="41">
        <f t="shared" si="0"/>
        <v>9.1999999999999993</v>
      </c>
      <c r="B52" s="68" t="str">
        <f t="shared" si="3"/>
        <v>Poste 008</v>
      </c>
      <c r="C52" s="22" t="s">
        <v>135</v>
      </c>
      <c r="D52" s="23"/>
      <c r="E52" s="23"/>
      <c r="F52" s="18"/>
      <c r="G52" s="24" t="e">
        <f>VLOOKUP(F52,Opérationnel,2,FALSE)</f>
        <v>#N/A</v>
      </c>
      <c r="H52" s="38"/>
      <c r="I52" s="91"/>
      <c r="J52" s="91"/>
      <c r="K52" s="37">
        <v>9.1999999999999993</v>
      </c>
      <c r="M52" s="13"/>
    </row>
    <row r="53" spans="1:13" s="1" customFormat="1" ht="23.25" outlineLevel="1" x14ac:dyDescent="0.25">
      <c r="A53" s="41">
        <f t="shared" si="0"/>
        <v>9.3000000000000007</v>
      </c>
      <c r="B53" s="68" t="str">
        <f t="shared" si="3"/>
        <v>Poste 008</v>
      </c>
      <c r="C53" s="22" t="s">
        <v>136</v>
      </c>
      <c r="D53" s="23"/>
      <c r="E53" s="23"/>
      <c r="F53" s="18"/>
      <c r="G53" s="24" t="e">
        <f>VLOOKUP(F53,Politique,2,FALSE)</f>
        <v>#N/A</v>
      </c>
      <c r="H53" s="38"/>
      <c r="I53" s="91"/>
      <c r="J53" s="91"/>
      <c r="K53" s="37">
        <v>9.2999999999999989</v>
      </c>
      <c r="M53" s="13"/>
    </row>
    <row r="54" spans="1:13" s="1" customFormat="1" ht="23.25" outlineLevel="1" x14ac:dyDescent="0.25">
      <c r="A54" s="41">
        <f t="shared" si="0"/>
        <v>9.4</v>
      </c>
      <c r="B54" s="68" t="str">
        <f t="shared" si="3"/>
        <v>Poste 008</v>
      </c>
      <c r="C54" s="25"/>
      <c r="D54" s="25"/>
      <c r="E54" s="29"/>
      <c r="F54" s="25"/>
      <c r="G54" s="28" t="e">
        <f t="shared" ref="G54" si="32">SUM(G52:G53)</f>
        <v>#N/A</v>
      </c>
      <c r="H54" s="40"/>
      <c r="I54" s="91"/>
      <c r="J54" s="91"/>
      <c r="K54" s="37">
        <v>9.3999999999999986</v>
      </c>
      <c r="M54" s="13"/>
    </row>
    <row r="55" spans="1:13" s="1" customFormat="1" ht="23.25" outlineLevel="1" x14ac:dyDescent="0.25">
      <c r="A55" s="41">
        <f t="shared" si="0"/>
        <v>9.5</v>
      </c>
      <c r="B55" s="68" t="str">
        <f t="shared" si="3"/>
        <v>Poste 008</v>
      </c>
      <c r="C55" s="25"/>
      <c r="D55" s="25"/>
      <c r="E55" s="30"/>
      <c r="F55" s="25"/>
      <c r="G55" s="25"/>
      <c r="H55" s="40"/>
      <c r="I55" s="91"/>
      <c r="J55" s="91"/>
      <c r="K55" s="37">
        <v>9.4999999999999982</v>
      </c>
      <c r="M55" s="13"/>
    </row>
    <row r="56" spans="1:13" s="1" customFormat="1" ht="23.25" x14ac:dyDescent="0.25">
      <c r="A56" s="41">
        <f t="shared" si="0"/>
        <v>10</v>
      </c>
      <c r="B56" s="68" t="str">
        <f t="shared" ref="B56" si="33">C56</f>
        <v>Poste 009</v>
      </c>
      <c r="C56" s="32" t="str">
        <f>VLOOKUP('Vague 4'!A56,Source!A:B,2,FALSE)</f>
        <v>Poste 009</v>
      </c>
      <c r="D56" s="33"/>
      <c r="E56" s="33"/>
      <c r="F56" s="33"/>
      <c r="G56" s="33"/>
      <c r="H56" s="40" t="e">
        <f t="shared" ref="H56" si="34">SUM(G58:G59)</f>
        <v>#N/A</v>
      </c>
      <c r="I56" s="91"/>
      <c r="J56" s="91"/>
      <c r="K56" s="37">
        <v>10</v>
      </c>
      <c r="M56" s="13"/>
    </row>
    <row r="57" spans="1:13" s="1" customFormat="1" ht="23.25" outlineLevel="1" x14ac:dyDescent="0.25">
      <c r="A57" s="41">
        <f t="shared" si="0"/>
        <v>10.1</v>
      </c>
      <c r="B57" s="68" t="str">
        <f t="shared" ref="B57" si="35">B56</f>
        <v>Poste 009</v>
      </c>
      <c r="C57" s="19" t="s">
        <v>0</v>
      </c>
      <c r="D57" s="19"/>
      <c r="E57" s="19"/>
      <c r="F57" s="20" t="s">
        <v>1</v>
      </c>
      <c r="G57" s="21" t="s">
        <v>2</v>
      </c>
      <c r="H57" s="40"/>
      <c r="I57" s="91"/>
      <c r="J57" s="91"/>
      <c r="K57" s="37">
        <v>10.1</v>
      </c>
      <c r="M57" s="13"/>
    </row>
    <row r="58" spans="1:13" s="1" customFormat="1" ht="23.25" outlineLevel="1" x14ac:dyDescent="0.25">
      <c r="A58" s="41">
        <f t="shared" si="0"/>
        <v>10.199999999999999</v>
      </c>
      <c r="B58" s="68" t="str">
        <f t="shared" si="3"/>
        <v>Poste 009</v>
      </c>
      <c r="C58" s="22" t="s">
        <v>135</v>
      </c>
      <c r="D58" s="23"/>
      <c r="E58" s="23"/>
      <c r="F58" s="18"/>
      <c r="G58" s="24" t="e">
        <f>VLOOKUP(F58,Opérationnel,2,FALSE)</f>
        <v>#N/A</v>
      </c>
      <c r="H58" s="40"/>
      <c r="I58" s="91"/>
      <c r="J58" s="91"/>
      <c r="K58" s="37">
        <v>10.199999999999999</v>
      </c>
      <c r="M58" s="13"/>
    </row>
    <row r="59" spans="1:13" s="1" customFormat="1" ht="23.25" outlineLevel="1" x14ac:dyDescent="0.25">
      <c r="A59" s="41">
        <f t="shared" si="0"/>
        <v>10.3</v>
      </c>
      <c r="B59" s="68" t="str">
        <f t="shared" si="3"/>
        <v>Poste 009</v>
      </c>
      <c r="C59" s="22" t="s">
        <v>136</v>
      </c>
      <c r="D59" s="23"/>
      <c r="E59" s="23"/>
      <c r="F59" s="18"/>
      <c r="G59" s="24" t="e">
        <f>VLOOKUP(F59,Politique,2,FALSE)</f>
        <v>#N/A</v>
      </c>
      <c r="H59" s="40"/>
      <c r="I59" s="91"/>
      <c r="J59" s="91"/>
      <c r="K59" s="37">
        <v>10.299999999999999</v>
      </c>
      <c r="M59" s="13"/>
    </row>
    <row r="60" spans="1:13" s="1" customFormat="1" ht="23.25" outlineLevel="1" x14ac:dyDescent="0.25">
      <c r="A60" s="41">
        <f t="shared" si="0"/>
        <v>10.4</v>
      </c>
      <c r="B60" s="68" t="str">
        <f t="shared" si="3"/>
        <v>Poste 009</v>
      </c>
      <c r="C60" s="25"/>
      <c r="D60" s="25"/>
      <c r="E60" s="29"/>
      <c r="F60" s="25"/>
      <c r="G60" s="28" t="e">
        <f t="shared" ref="G60" si="36">SUM(G58:G59)</f>
        <v>#N/A</v>
      </c>
      <c r="H60" s="40"/>
      <c r="I60" s="91"/>
      <c r="J60" s="91"/>
      <c r="K60" s="37">
        <v>10.399999999999999</v>
      </c>
      <c r="M60" s="13"/>
    </row>
    <row r="61" spans="1:13" s="1" customFormat="1" ht="23.25" outlineLevel="1" x14ac:dyDescent="0.25">
      <c r="A61" s="41">
        <f t="shared" si="0"/>
        <v>10.5</v>
      </c>
      <c r="B61" s="68" t="str">
        <f t="shared" si="3"/>
        <v>Poste 009</v>
      </c>
      <c r="C61" s="25"/>
      <c r="D61" s="25"/>
      <c r="E61" s="30"/>
      <c r="F61" s="25"/>
      <c r="G61" s="25"/>
      <c r="H61" s="40"/>
      <c r="I61" s="91"/>
      <c r="J61" s="91"/>
      <c r="K61" s="37">
        <v>10.499999999999998</v>
      </c>
      <c r="M61" s="13"/>
    </row>
    <row r="62" spans="1:13" s="1" customFormat="1" ht="23.25" x14ac:dyDescent="0.25">
      <c r="A62" s="41">
        <f t="shared" si="0"/>
        <v>11</v>
      </c>
      <c r="B62" s="68" t="str">
        <f t="shared" ref="B62" si="37">C62</f>
        <v>Poste 010</v>
      </c>
      <c r="C62" s="32" t="str">
        <f>VLOOKUP('Vague 4'!A62,Source!A:B,2,FALSE)</f>
        <v>Poste 010</v>
      </c>
      <c r="D62" s="33"/>
      <c r="E62" s="33"/>
      <c r="F62" s="33"/>
      <c r="G62" s="33"/>
      <c r="H62" s="38" t="e">
        <f t="shared" ref="H62" si="38">SUM(G64:G65)</f>
        <v>#N/A</v>
      </c>
      <c r="I62" s="91"/>
      <c r="J62" s="91"/>
      <c r="K62" s="37">
        <v>11</v>
      </c>
      <c r="M62" s="13"/>
    </row>
    <row r="63" spans="1:13" s="1" customFormat="1" ht="23.25" outlineLevel="1" x14ac:dyDescent="0.25">
      <c r="A63" s="41">
        <f t="shared" si="0"/>
        <v>11.1</v>
      </c>
      <c r="B63" s="68" t="str">
        <f t="shared" ref="B63" si="39">B62</f>
        <v>Poste 010</v>
      </c>
      <c r="C63" s="19" t="s">
        <v>0</v>
      </c>
      <c r="D63" s="19"/>
      <c r="E63" s="19"/>
      <c r="F63" s="20" t="s">
        <v>1</v>
      </c>
      <c r="G63" s="21" t="s">
        <v>2</v>
      </c>
      <c r="H63" s="39"/>
      <c r="I63" s="91"/>
      <c r="J63" s="91"/>
      <c r="K63" s="37">
        <v>11.1</v>
      </c>
      <c r="M63" s="13"/>
    </row>
    <row r="64" spans="1:13" s="1" customFormat="1" ht="23.25" outlineLevel="1" x14ac:dyDescent="0.25">
      <c r="A64" s="41">
        <f t="shared" si="0"/>
        <v>11.2</v>
      </c>
      <c r="B64" s="68" t="str">
        <f t="shared" si="3"/>
        <v>Poste 010</v>
      </c>
      <c r="C64" s="22" t="s">
        <v>135</v>
      </c>
      <c r="D64" s="23"/>
      <c r="E64" s="23"/>
      <c r="F64" s="18"/>
      <c r="G64" s="24" t="e">
        <f>VLOOKUP(F64,Opérationnel,2,FALSE)</f>
        <v>#N/A</v>
      </c>
      <c r="H64" s="38"/>
      <c r="I64" s="91"/>
      <c r="J64" s="91"/>
      <c r="K64" s="37">
        <v>11.2</v>
      </c>
      <c r="M64" s="13"/>
    </row>
    <row r="65" spans="1:13" s="1" customFormat="1" ht="23.25" outlineLevel="1" x14ac:dyDescent="0.25">
      <c r="A65" s="41">
        <f t="shared" si="0"/>
        <v>11.3</v>
      </c>
      <c r="B65" s="68" t="str">
        <f t="shared" si="3"/>
        <v>Poste 010</v>
      </c>
      <c r="C65" s="22" t="s">
        <v>136</v>
      </c>
      <c r="D65" s="23"/>
      <c r="E65" s="23"/>
      <c r="F65" s="18"/>
      <c r="G65" s="24" t="e">
        <f>VLOOKUP(F65,Politique,2,FALSE)</f>
        <v>#N/A</v>
      </c>
      <c r="H65" s="38"/>
      <c r="I65" s="91"/>
      <c r="J65" s="91"/>
      <c r="K65" s="37">
        <v>11.299999999999999</v>
      </c>
      <c r="M65" s="13"/>
    </row>
    <row r="66" spans="1:13" s="1" customFormat="1" ht="23.25" outlineLevel="1" x14ac:dyDescent="0.25">
      <c r="A66" s="41">
        <f t="shared" si="0"/>
        <v>11.4</v>
      </c>
      <c r="B66" s="68" t="str">
        <f t="shared" si="3"/>
        <v>Poste 010</v>
      </c>
      <c r="C66" s="25"/>
      <c r="D66" s="25"/>
      <c r="E66" s="29"/>
      <c r="F66" s="25"/>
      <c r="G66" s="28" t="e">
        <f t="shared" ref="G66" si="40">SUM(G64:G65)</f>
        <v>#N/A</v>
      </c>
      <c r="H66" s="40"/>
      <c r="I66" s="91"/>
      <c r="J66" s="91"/>
      <c r="K66" s="37">
        <v>11.399999999999999</v>
      </c>
      <c r="M66" s="13"/>
    </row>
    <row r="67" spans="1:13" s="1" customFormat="1" ht="23.25" outlineLevel="1" x14ac:dyDescent="0.25">
      <c r="A67" s="41">
        <f t="shared" ref="A67:A130" si="41">_xlfn.NUMBERVALUE(K67)</f>
        <v>11.5</v>
      </c>
      <c r="B67" s="68" t="str">
        <f t="shared" si="3"/>
        <v>Poste 010</v>
      </c>
      <c r="C67" s="25"/>
      <c r="D67" s="25"/>
      <c r="E67" s="30"/>
      <c r="F67" s="25"/>
      <c r="G67" s="25"/>
      <c r="H67" s="40"/>
      <c r="I67" s="91"/>
      <c r="J67" s="91"/>
      <c r="K67" s="37">
        <v>11.499999999999998</v>
      </c>
      <c r="M67" s="13"/>
    </row>
    <row r="68" spans="1:13" s="1" customFormat="1" ht="23.25" x14ac:dyDescent="0.25">
      <c r="A68" s="41">
        <f t="shared" si="41"/>
        <v>12</v>
      </c>
      <c r="B68" s="68" t="str">
        <f t="shared" ref="B68" si="42">C68</f>
        <v>Poste 011</v>
      </c>
      <c r="C68" s="32" t="str">
        <f>VLOOKUP('Vague 4'!A68,Source!A:B,2,FALSE)</f>
        <v>Poste 011</v>
      </c>
      <c r="D68" s="33"/>
      <c r="E68" s="33"/>
      <c r="F68" s="33"/>
      <c r="G68" s="33"/>
      <c r="H68" s="40" t="e">
        <f t="shared" ref="H68" si="43">SUM(G70:G71)</f>
        <v>#N/A</v>
      </c>
      <c r="I68" s="91"/>
      <c r="J68" s="91"/>
      <c r="K68" s="37">
        <v>12</v>
      </c>
      <c r="M68" s="13"/>
    </row>
    <row r="69" spans="1:13" s="1" customFormat="1" ht="23.25" outlineLevel="1" x14ac:dyDescent="0.25">
      <c r="A69" s="41">
        <f t="shared" si="41"/>
        <v>12.1</v>
      </c>
      <c r="B69" s="68" t="str">
        <f t="shared" ref="B69" si="44">B68</f>
        <v>Poste 011</v>
      </c>
      <c r="C69" s="19" t="s">
        <v>0</v>
      </c>
      <c r="D69" s="19"/>
      <c r="E69" s="19"/>
      <c r="F69" s="20" t="s">
        <v>1</v>
      </c>
      <c r="G69" s="21" t="s">
        <v>2</v>
      </c>
      <c r="H69" s="40"/>
      <c r="I69" s="91"/>
      <c r="J69" s="91"/>
      <c r="K69" s="37">
        <v>12.1</v>
      </c>
      <c r="M69" s="13"/>
    </row>
    <row r="70" spans="1:13" s="1" customFormat="1" ht="23.25" outlineLevel="1" x14ac:dyDescent="0.25">
      <c r="A70" s="41">
        <f t="shared" si="41"/>
        <v>12.2</v>
      </c>
      <c r="B70" s="68" t="str">
        <f t="shared" si="3"/>
        <v>Poste 011</v>
      </c>
      <c r="C70" s="22" t="s">
        <v>135</v>
      </c>
      <c r="D70" s="23"/>
      <c r="E70" s="23"/>
      <c r="F70" s="18"/>
      <c r="G70" s="24" t="e">
        <f>VLOOKUP(F70,Opérationnel,2,FALSE)</f>
        <v>#N/A</v>
      </c>
      <c r="H70" s="40"/>
      <c r="I70" s="91"/>
      <c r="J70" s="91"/>
      <c r="K70" s="37">
        <v>12.2</v>
      </c>
      <c r="M70" s="13"/>
    </row>
    <row r="71" spans="1:13" s="1" customFormat="1" ht="23.25" outlineLevel="1" x14ac:dyDescent="0.25">
      <c r="A71" s="41">
        <f t="shared" si="41"/>
        <v>12.3</v>
      </c>
      <c r="B71" s="68" t="str">
        <f t="shared" si="3"/>
        <v>Poste 011</v>
      </c>
      <c r="C71" s="22" t="s">
        <v>136</v>
      </c>
      <c r="D71" s="23"/>
      <c r="E71" s="23"/>
      <c r="F71" s="18"/>
      <c r="G71" s="24" t="e">
        <f>VLOOKUP(F71,Politique,2,FALSE)</f>
        <v>#N/A</v>
      </c>
      <c r="H71" s="40"/>
      <c r="I71" s="91"/>
      <c r="J71" s="91"/>
      <c r="K71" s="37">
        <v>12.299999999999999</v>
      </c>
      <c r="M71" s="13"/>
    </row>
    <row r="72" spans="1:13" s="1" customFormat="1" ht="23.25" outlineLevel="1" x14ac:dyDescent="0.25">
      <c r="A72" s="41">
        <f t="shared" si="41"/>
        <v>12.4</v>
      </c>
      <c r="B72" s="68" t="str">
        <f t="shared" si="3"/>
        <v>Poste 011</v>
      </c>
      <c r="C72" s="25"/>
      <c r="D72" s="25"/>
      <c r="E72" s="29"/>
      <c r="F72" s="25"/>
      <c r="G72" s="28" t="e">
        <f t="shared" ref="G72" si="45">SUM(G70:G71)</f>
        <v>#N/A</v>
      </c>
      <c r="H72" s="40"/>
      <c r="I72" s="91"/>
      <c r="J72" s="91"/>
      <c r="K72" s="37">
        <v>12.399999999999999</v>
      </c>
      <c r="M72" s="13"/>
    </row>
    <row r="73" spans="1:13" s="1" customFormat="1" ht="23.25" outlineLevel="1" x14ac:dyDescent="0.25">
      <c r="A73" s="41">
        <f t="shared" si="41"/>
        <v>12.5</v>
      </c>
      <c r="B73" s="68" t="str">
        <f t="shared" ref="B73:B136" si="46">B72</f>
        <v>Poste 011</v>
      </c>
      <c r="C73" s="25"/>
      <c r="D73" s="25"/>
      <c r="E73" s="30"/>
      <c r="F73" s="25"/>
      <c r="G73" s="25"/>
      <c r="H73" s="40"/>
      <c r="I73" s="91"/>
      <c r="J73" s="91"/>
      <c r="K73" s="37">
        <v>12.499999999999998</v>
      </c>
      <c r="M73" s="13"/>
    </row>
    <row r="74" spans="1:13" s="1" customFormat="1" ht="23.25" x14ac:dyDescent="0.25">
      <c r="A74" s="41">
        <f t="shared" si="41"/>
        <v>13</v>
      </c>
      <c r="B74" s="68" t="str">
        <f t="shared" ref="B74" si="47">C74</f>
        <v>Poste 012</v>
      </c>
      <c r="C74" s="32" t="str">
        <f>VLOOKUP('Vague 4'!A74,Source!A:B,2,FALSE)</f>
        <v>Poste 012</v>
      </c>
      <c r="D74" s="33"/>
      <c r="E74" s="33"/>
      <c r="F74" s="33"/>
      <c r="G74" s="33"/>
      <c r="H74" s="38" t="e">
        <f t="shared" ref="H74" si="48">SUM(G76:G77)</f>
        <v>#N/A</v>
      </c>
      <c r="I74" s="91"/>
      <c r="J74" s="91"/>
      <c r="K74" s="37">
        <v>13</v>
      </c>
      <c r="M74" s="13"/>
    </row>
    <row r="75" spans="1:13" s="1" customFormat="1" ht="23.25" outlineLevel="1" x14ac:dyDescent="0.25">
      <c r="A75" s="41">
        <f t="shared" si="41"/>
        <v>13.1</v>
      </c>
      <c r="B75" s="68" t="str">
        <f t="shared" ref="B75" si="49">B74</f>
        <v>Poste 012</v>
      </c>
      <c r="C75" s="19" t="s">
        <v>0</v>
      </c>
      <c r="D75" s="19"/>
      <c r="E75" s="19"/>
      <c r="F75" s="20" t="s">
        <v>1</v>
      </c>
      <c r="G75" s="21" t="s">
        <v>2</v>
      </c>
      <c r="H75" s="39"/>
      <c r="I75" s="91"/>
      <c r="J75" s="91"/>
      <c r="K75" s="37">
        <v>13.1</v>
      </c>
      <c r="M75" s="13"/>
    </row>
    <row r="76" spans="1:13" s="1" customFormat="1" ht="23.25" outlineLevel="1" x14ac:dyDescent="0.25">
      <c r="A76" s="41">
        <f t="shared" si="41"/>
        <v>13.2</v>
      </c>
      <c r="B76" s="68" t="str">
        <f t="shared" si="46"/>
        <v>Poste 012</v>
      </c>
      <c r="C76" s="22" t="s">
        <v>135</v>
      </c>
      <c r="D76" s="23"/>
      <c r="E76" s="23"/>
      <c r="F76" s="18"/>
      <c r="G76" s="24" t="e">
        <f>VLOOKUP(F76,Opérationnel,2,FALSE)</f>
        <v>#N/A</v>
      </c>
      <c r="H76" s="38"/>
      <c r="I76" s="91"/>
      <c r="J76" s="91"/>
      <c r="K76" s="37">
        <v>13.2</v>
      </c>
      <c r="M76" s="13"/>
    </row>
    <row r="77" spans="1:13" s="1" customFormat="1" ht="23.25" outlineLevel="1" x14ac:dyDescent="0.25">
      <c r="A77" s="41">
        <f t="shared" si="41"/>
        <v>13.3</v>
      </c>
      <c r="B77" s="68" t="str">
        <f t="shared" si="46"/>
        <v>Poste 012</v>
      </c>
      <c r="C77" s="22" t="s">
        <v>136</v>
      </c>
      <c r="D77" s="23"/>
      <c r="E77" s="23"/>
      <c r="F77" s="18"/>
      <c r="G77" s="24" t="e">
        <f>VLOOKUP(F77,Politique,2,FALSE)</f>
        <v>#N/A</v>
      </c>
      <c r="H77" s="38"/>
      <c r="I77" s="91"/>
      <c r="J77" s="91"/>
      <c r="K77" s="37">
        <v>13.299999999999999</v>
      </c>
      <c r="M77" s="13"/>
    </row>
    <row r="78" spans="1:13" s="1" customFormat="1" ht="23.25" outlineLevel="1" x14ac:dyDescent="0.25">
      <c r="A78" s="41">
        <f t="shared" si="41"/>
        <v>13.4</v>
      </c>
      <c r="B78" s="68" t="str">
        <f t="shared" si="46"/>
        <v>Poste 012</v>
      </c>
      <c r="C78" s="25"/>
      <c r="D78" s="25"/>
      <c r="E78" s="29"/>
      <c r="F78" s="25"/>
      <c r="G78" s="28" t="e">
        <f t="shared" ref="G78" si="50">SUM(G76:G77)</f>
        <v>#N/A</v>
      </c>
      <c r="H78" s="40"/>
      <c r="I78" s="91"/>
      <c r="J78" s="91"/>
      <c r="K78" s="37">
        <v>13.399999999999999</v>
      </c>
      <c r="M78" s="13"/>
    </row>
    <row r="79" spans="1:13" s="1" customFormat="1" ht="23.25" outlineLevel="1" x14ac:dyDescent="0.25">
      <c r="A79" s="41">
        <f t="shared" si="41"/>
        <v>13.5</v>
      </c>
      <c r="B79" s="68" t="str">
        <f t="shared" si="46"/>
        <v>Poste 012</v>
      </c>
      <c r="C79" s="25"/>
      <c r="D79" s="25"/>
      <c r="E79" s="30"/>
      <c r="F79" s="25"/>
      <c r="G79" s="25"/>
      <c r="H79" s="40"/>
      <c r="I79" s="91"/>
      <c r="J79" s="91"/>
      <c r="K79" s="37">
        <v>13.499999999999998</v>
      </c>
      <c r="M79" s="13"/>
    </row>
    <row r="80" spans="1:13" s="1" customFormat="1" ht="23.25" x14ac:dyDescent="0.25">
      <c r="A80" s="41">
        <f t="shared" si="41"/>
        <v>14</v>
      </c>
      <c r="B80" s="68" t="str">
        <f t="shared" ref="B80" si="51">C80</f>
        <v>Poste 013</v>
      </c>
      <c r="C80" s="32" t="str">
        <f>VLOOKUP('Vague 4'!A80,Source!A:B,2,FALSE)</f>
        <v>Poste 013</v>
      </c>
      <c r="D80" s="33"/>
      <c r="E80" s="33"/>
      <c r="F80" s="33"/>
      <c r="G80" s="33"/>
      <c r="H80" s="40" t="e">
        <f t="shared" ref="H80" si="52">SUM(G82:G83)</f>
        <v>#N/A</v>
      </c>
      <c r="I80" s="91"/>
      <c r="J80" s="91"/>
      <c r="K80" s="37">
        <v>14</v>
      </c>
      <c r="M80" s="13"/>
    </row>
    <row r="81" spans="1:13" s="1" customFormat="1" ht="23.25" outlineLevel="1" x14ac:dyDescent="0.25">
      <c r="A81" s="41">
        <f t="shared" si="41"/>
        <v>14.1</v>
      </c>
      <c r="B81" s="68" t="str">
        <f t="shared" ref="B81" si="53">B80</f>
        <v>Poste 013</v>
      </c>
      <c r="C81" s="19" t="s">
        <v>0</v>
      </c>
      <c r="D81" s="19"/>
      <c r="E81" s="19"/>
      <c r="F81" s="20" t="s">
        <v>1</v>
      </c>
      <c r="G81" s="21" t="s">
        <v>2</v>
      </c>
      <c r="H81" s="40"/>
      <c r="I81" s="91"/>
      <c r="J81" s="91"/>
      <c r="K81" s="37">
        <v>14.1</v>
      </c>
      <c r="M81" s="13"/>
    </row>
    <row r="82" spans="1:13" s="1" customFormat="1" ht="23.25" outlineLevel="1" x14ac:dyDescent="0.25">
      <c r="A82" s="41">
        <f t="shared" si="41"/>
        <v>14.2</v>
      </c>
      <c r="B82" s="68" t="str">
        <f t="shared" si="46"/>
        <v>Poste 013</v>
      </c>
      <c r="C82" s="22" t="s">
        <v>135</v>
      </c>
      <c r="D82" s="23"/>
      <c r="E82" s="23"/>
      <c r="F82" s="18"/>
      <c r="G82" s="24" t="e">
        <f>VLOOKUP(F82,Opérationnel,2,FALSE)</f>
        <v>#N/A</v>
      </c>
      <c r="H82" s="40"/>
      <c r="I82" s="91"/>
      <c r="J82" s="91"/>
      <c r="K82" s="37">
        <v>14.2</v>
      </c>
      <c r="M82" s="13"/>
    </row>
    <row r="83" spans="1:13" s="1" customFormat="1" ht="23.25" outlineLevel="1" x14ac:dyDescent="0.25">
      <c r="A83" s="41">
        <f t="shared" si="41"/>
        <v>14.3</v>
      </c>
      <c r="B83" s="68" t="str">
        <f t="shared" si="46"/>
        <v>Poste 013</v>
      </c>
      <c r="C83" s="22" t="s">
        <v>136</v>
      </c>
      <c r="D83" s="23"/>
      <c r="E83" s="23"/>
      <c r="F83" s="18"/>
      <c r="G83" s="24" t="e">
        <f>VLOOKUP(F83,Politique,2,FALSE)</f>
        <v>#N/A</v>
      </c>
      <c r="H83" s="40"/>
      <c r="I83" s="91"/>
      <c r="J83" s="91"/>
      <c r="K83" s="37">
        <v>14.299999999999999</v>
      </c>
      <c r="M83" s="13"/>
    </row>
    <row r="84" spans="1:13" s="1" customFormat="1" ht="23.25" outlineLevel="1" x14ac:dyDescent="0.25">
      <c r="A84" s="41">
        <f t="shared" si="41"/>
        <v>14.4</v>
      </c>
      <c r="B84" s="68" t="str">
        <f t="shared" si="46"/>
        <v>Poste 013</v>
      </c>
      <c r="C84" s="25"/>
      <c r="D84" s="25"/>
      <c r="E84" s="29"/>
      <c r="F84" s="25"/>
      <c r="G84" s="28" t="e">
        <f t="shared" ref="G84" si="54">SUM(G82:G83)</f>
        <v>#N/A</v>
      </c>
      <c r="H84" s="40"/>
      <c r="I84" s="91"/>
      <c r="J84" s="91"/>
      <c r="K84" s="37">
        <v>14.399999999999999</v>
      </c>
      <c r="M84" s="13"/>
    </row>
    <row r="85" spans="1:13" s="1" customFormat="1" ht="23.25" outlineLevel="1" x14ac:dyDescent="0.25">
      <c r="A85" s="41">
        <f t="shared" si="41"/>
        <v>14.5</v>
      </c>
      <c r="B85" s="68" t="str">
        <f t="shared" si="46"/>
        <v>Poste 013</v>
      </c>
      <c r="C85" s="25"/>
      <c r="D85" s="25"/>
      <c r="E85" s="30"/>
      <c r="F85" s="25"/>
      <c r="G85" s="25"/>
      <c r="H85" s="40"/>
      <c r="I85" s="91"/>
      <c r="J85" s="91"/>
      <c r="K85" s="37">
        <v>14.499999999999998</v>
      </c>
      <c r="M85" s="13"/>
    </row>
    <row r="86" spans="1:13" s="1" customFormat="1" ht="23.25" x14ac:dyDescent="0.25">
      <c r="A86" s="41">
        <f t="shared" si="41"/>
        <v>15</v>
      </c>
      <c r="B86" s="68" t="str">
        <f t="shared" ref="B86" si="55">C86</f>
        <v>Poste 014</v>
      </c>
      <c r="C86" s="32" t="str">
        <f>VLOOKUP('Vague 4'!A86,Source!A:B,2,FALSE)</f>
        <v>Poste 014</v>
      </c>
      <c r="D86" s="33"/>
      <c r="E86" s="33"/>
      <c r="F86" s="33"/>
      <c r="G86" s="33"/>
      <c r="H86" s="38" t="e">
        <f t="shared" ref="H86" si="56">SUM(G88:G89)</f>
        <v>#N/A</v>
      </c>
      <c r="I86" s="91"/>
      <c r="J86" s="91"/>
      <c r="K86" s="37">
        <v>15</v>
      </c>
      <c r="M86" s="13"/>
    </row>
    <row r="87" spans="1:13" s="1" customFormat="1" ht="23.25" outlineLevel="1" x14ac:dyDescent="0.25">
      <c r="A87" s="41">
        <f t="shared" si="41"/>
        <v>15.1</v>
      </c>
      <c r="B87" s="68" t="str">
        <f t="shared" ref="B87" si="57">B86</f>
        <v>Poste 014</v>
      </c>
      <c r="C87" s="19" t="s">
        <v>0</v>
      </c>
      <c r="D87" s="19"/>
      <c r="E87" s="19"/>
      <c r="F87" s="20" t="s">
        <v>1</v>
      </c>
      <c r="G87" s="21" t="s">
        <v>2</v>
      </c>
      <c r="H87" s="39"/>
      <c r="I87" s="91"/>
      <c r="J87" s="91"/>
      <c r="K87" s="37">
        <v>15.1</v>
      </c>
      <c r="M87" s="13"/>
    </row>
    <row r="88" spans="1:13" s="1" customFormat="1" ht="23.25" outlineLevel="1" x14ac:dyDescent="0.25">
      <c r="A88" s="41">
        <f t="shared" si="41"/>
        <v>15.2</v>
      </c>
      <c r="B88" s="68" t="str">
        <f t="shared" si="46"/>
        <v>Poste 014</v>
      </c>
      <c r="C88" s="22" t="s">
        <v>135</v>
      </c>
      <c r="D88" s="23"/>
      <c r="E88" s="23"/>
      <c r="F88" s="18"/>
      <c r="G88" s="24" t="e">
        <f>VLOOKUP(F88,Opérationnel,2,FALSE)</f>
        <v>#N/A</v>
      </c>
      <c r="H88" s="38"/>
      <c r="I88" s="91"/>
      <c r="J88" s="91"/>
      <c r="K88" s="37">
        <v>15.2</v>
      </c>
      <c r="M88" s="13"/>
    </row>
    <row r="89" spans="1:13" s="1" customFormat="1" ht="23.25" outlineLevel="1" x14ac:dyDescent="0.25">
      <c r="A89" s="41">
        <f t="shared" si="41"/>
        <v>15.3</v>
      </c>
      <c r="B89" s="68" t="str">
        <f t="shared" si="46"/>
        <v>Poste 014</v>
      </c>
      <c r="C89" s="22" t="s">
        <v>136</v>
      </c>
      <c r="D89" s="23"/>
      <c r="E89" s="23"/>
      <c r="F89" s="18"/>
      <c r="G89" s="24" t="e">
        <f>VLOOKUP(F89,Politique,2,FALSE)</f>
        <v>#N/A</v>
      </c>
      <c r="H89" s="38"/>
      <c r="I89" s="91"/>
      <c r="J89" s="91"/>
      <c r="K89" s="37">
        <v>15.299999999999999</v>
      </c>
      <c r="M89" s="13"/>
    </row>
    <row r="90" spans="1:13" s="1" customFormat="1" ht="23.25" outlineLevel="1" x14ac:dyDescent="0.25">
      <c r="A90" s="41">
        <f t="shared" si="41"/>
        <v>15.4</v>
      </c>
      <c r="B90" s="68" t="str">
        <f t="shared" si="46"/>
        <v>Poste 014</v>
      </c>
      <c r="C90" s="25"/>
      <c r="D90" s="25"/>
      <c r="E90" s="29"/>
      <c r="F90" s="25"/>
      <c r="G90" s="28" t="e">
        <f t="shared" ref="G90" si="58">SUM(G88:G89)</f>
        <v>#N/A</v>
      </c>
      <c r="H90" s="40"/>
      <c r="I90" s="91"/>
      <c r="J90" s="91"/>
      <c r="K90" s="37">
        <v>15.399999999999999</v>
      </c>
      <c r="M90" s="13"/>
    </row>
    <row r="91" spans="1:13" s="1" customFormat="1" ht="23.25" outlineLevel="1" x14ac:dyDescent="0.25">
      <c r="A91" s="41">
        <f t="shared" si="41"/>
        <v>15.5</v>
      </c>
      <c r="B91" s="68" t="str">
        <f t="shared" si="46"/>
        <v>Poste 014</v>
      </c>
      <c r="C91" s="25"/>
      <c r="D91" s="25"/>
      <c r="E91" s="30"/>
      <c r="F91" s="25"/>
      <c r="G91" s="25"/>
      <c r="H91" s="40"/>
      <c r="I91" s="91"/>
      <c r="J91" s="91"/>
      <c r="K91" s="37">
        <v>15.499999999999998</v>
      </c>
      <c r="M91" s="13"/>
    </row>
    <row r="92" spans="1:13" s="1" customFormat="1" ht="23.25" x14ac:dyDescent="0.25">
      <c r="A92" s="41">
        <f t="shared" si="41"/>
        <v>16</v>
      </c>
      <c r="B92" s="68" t="str">
        <f t="shared" ref="B92" si="59">C92</f>
        <v>Poste 015</v>
      </c>
      <c r="C92" s="32" t="str">
        <f>VLOOKUP('Vague 4'!A92,Source!A:B,2,FALSE)</f>
        <v>Poste 015</v>
      </c>
      <c r="D92" s="33"/>
      <c r="E92" s="33"/>
      <c r="F92" s="33"/>
      <c r="G92" s="33"/>
      <c r="H92" s="40" t="e">
        <f t="shared" ref="H92" si="60">SUM(G94:G95)</f>
        <v>#N/A</v>
      </c>
      <c r="I92" s="91"/>
      <c r="J92" s="91"/>
      <c r="K92" s="37">
        <v>16</v>
      </c>
      <c r="M92" s="13"/>
    </row>
    <row r="93" spans="1:13" s="1" customFormat="1" ht="23.25" outlineLevel="1" x14ac:dyDescent="0.25">
      <c r="A93" s="41">
        <f t="shared" si="41"/>
        <v>16.100000000000001</v>
      </c>
      <c r="B93" s="68" t="str">
        <f t="shared" ref="B93" si="61">B92</f>
        <v>Poste 015</v>
      </c>
      <c r="C93" s="19" t="s">
        <v>0</v>
      </c>
      <c r="D93" s="19"/>
      <c r="E93" s="19"/>
      <c r="F93" s="20" t="s">
        <v>1</v>
      </c>
      <c r="G93" s="21" t="s">
        <v>2</v>
      </c>
      <c r="H93" s="40"/>
      <c r="I93" s="91"/>
      <c r="J93" s="91"/>
      <c r="K93" s="37">
        <v>16.100000000000001</v>
      </c>
      <c r="M93" s="13"/>
    </row>
    <row r="94" spans="1:13" s="1" customFormat="1" ht="23.25" outlineLevel="1" x14ac:dyDescent="0.25">
      <c r="A94" s="41">
        <f t="shared" si="41"/>
        <v>16.2</v>
      </c>
      <c r="B94" s="68" t="str">
        <f t="shared" si="46"/>
        <v>Poste 015</v>
      </c>
      <c r="C94" s="22" t="s">
        <v>135</v>
      </c>
      <c r="D94" s="23"/>
      <c r="E94" s="23"/>
      <c r="F94" s="18"/>
      <c r="G94" s="24" t="e">
        <f>VLOOKUP(F94,Opérationnel,2,FALSE)</f>
        <v>#N/A</v>
      </c>
      <c r="H94" s="40"/>
      <c r="I94" s="91"/>
      <c r="J94" s="91"/>
      <c r="K94" s="37">
        <v>16.200000000000003</v>
      </c>
      <c r="M94" s="13"/>
    </row>
    <row r="95" spans="1:13" s="1" customFormat="1" ht="23.25" outlineLevel="1" x14ac:dyDescent="0.25">
      <c r="A95" s="41">
        <f t="shared" si="41"/>
        <v>16.3</v>
      </c>
      <c r="B95" s="68" t="str">
        <f t="shared" si="46"/>
        <v>Poste 015</v>
      </c>
      <c r="C95" s="22" t="s">
        <v>136</v>
      </c>
      <c r="D95" s="23"/>
      <c r="E95" s="23"/>
      <c r="F95" s="18"/>
      <c r="G95" s="24" t="e">
        <f>VLOOKUP(F95,Politique,2,FALSE)</f>
        <v>#N/A</v>
      </c>
      <c r="H95" s="40"/>
      <c r="I95" s="91"/>
      <c r="J95" s="91"/>
      <c r="K95" s="37">
        <v>16.300000000000004</v>
      </c>
      <c r="M95" s="13"/>
    </row>
    <row r="96" spans="1:13" s="1" customFormat="1" ht="23.25" outlineLevel="1" x14ac:dyDescent="0.25">
      <c r="A96" s="41">
        <f t="shared" si="41"/>
        <v>16.399999999999999</v>
      </c>
      <c r="B96" s="68" t="str">
        <f t="shared" si="46"/>
        <v>Poste 015</v>
      </c>
      <c r="C96" s="25"/>
      <c r="D96" s="25"/>
      <c r="E96" s="29"/>
      <c r="F96" s="25"/>
      <c r="G96" s="28" t="e">
        <f t="shared" ref="G96" si="62">SUM(G94:G95)</f>
        <v>#N/A</v>
      </c>
      <c r="H96" s="40"/>
      <c r="I96" s="91"/>
      <c r="J96" s="91"/>
      <c r="K96" s="37">
        <v>16.400000000000006</v>
      </c>
      <c r="M96" s="13"/>
    </row>
    <row r="97" spans="1:13" s="1" customFormat="1" ht="23.25" outlineLevel="1" x14ac:dyDescent="0.25">
      <c r="A97" s="41">
        <f t="shared" si="41"/>
        <v>16.5</v>
      </c>
      <c r="B97" s="68" t="str">
        <f t="shared" si="46"/>
        <v>Poste 015</v>
      </c>
      <c r="C97" s="25"/>
      <c r="D97" s="25"/>
      <c r="E97" s="30"/>
      <c r="F97" s="25"/>
      <c r="G97" s="25"/>
      <c r="H97" s="40"/>
      <c r="I97" s="91"/>
      <c r="J97" s="91"/>
      <c r="K97" s="37">
        <v>16.500000000000007</v>
      </c>
      <c r="M97" s="13"/>
    </row>
    <row r="98" spans="1:13" s="1" customFormat="1" ht="23.25" x14ac:dyDescent="0.25">
      <c r="A98" s="41">
        <f t="shared" si="41"/>
        <v>17</v>
      </c>
      <c r="B98" s="68" t="str">
        <f t="shared" ref="B98" si="63">C98</f>
        <v>Poste 016</v>
      </c>
      <c r="C98" s="32" t="str">
        <f>VLOOKUP('Vague 4'!A98,Source!A:B,2,FALSE)</f>
        <v>Poste 016</v>
      </c>
      <c r="D98" s="33"/>
      <c r="E98" s="33"/>
      <c r="F98" s="33"/>
      <c r="G98" s="33"/>
      <c r="H98" s="38" t="e">
        <f t="shared" ref="H98" si="64">SUM(G100:G101)</f>
        <v>#N/A</v>
      </c>
      <c r="I98" s="91"/>
      <c r="J98" s="91"/>
      <c r="K98" s="37">
        <v>17</v>
      </c>
      <c r="M98" s="13"/>
    </row>
    <row r="99" spans="1:13" s="1" customFormat="1" ht="23.25" outlineLevel="1" x14ac:dyDescent="0.25">
      <c r="A99" s="41">
        <f t="shared" si="41"/>
        <v>17.100000000000001</v>
      </c>
      <c r="B99" s="68" t="str">
        <f t="shared" ref="B99" si="65">B98</f>
        <v>Poste 016</v>
      </c>
      <c r="C99" s="19" t="s">
        <v>0</v>
      </c>
      <c r="D99" s="19"/>
      <c r="E99" s="19"/>
      <c r="F99" s="20" t="s">
        <v>1</v>
      </c>
      <c r="G99" s="21" t="s">
        <v>2</v>
      </c>
      <c r="H99" s="39"/>
      <c r="I99" s="91"/>
      <c r="J99" s="91"/>
      <c r="K99" s="37">
        <v>17.100000000000001</v>
      </c>
      <c r="M99" s="13"/>
    </row>
    <row r="100" spans="1:13" s="1" customFormat="1" ht="23.25" outlineLevel="1" x14ac:dyDescent="0.25">
      <c r="A100" s="41">
        <f t="shared" si="41"/>
        <v>17.2</v>
      </c>
      <c r="B100" s="68" t="str">
        <f t="shared" si="46"/>
        <v>Poste 016</v>
      </c>
      <c r="C100" s="22" t="s">
        <v>135</v>
      </c>
      <c r="D100" s="23"/>
      <c r="E100" s="23"/>
      <c r="F100" s="18"/>
      <c r="G100" s="24" t="e">
        <f>VLOOKUP(F100,Opérationnel,2,FALSE)</f>
        <v>#N/A</v>
      </c>
      <c r="H100" s="38"/>
      <c r="I100" s="91"/>
      <c r="J100" s="91"/>
      <c r="K100" s="37">
        <v>17.200000000000003</v>
      </c>
      <c r="M100" s="13"/>
    </row>
    <row r="101" spans="1:13" s="1" customFormat="1" ht="23.25" outlineLevel="1" x14ac:dyDescent="0.25">
      <c r="A101" s="41">
        <f t="shared" si="41"/>
        <v>17.3</v>
      </c>
      <c r="B101" s="68" t="str">
        <f t="shared" si="46"/>
        <v>Poste 016</v>
      </c>
      <c r="C101" s="22" t="s">
        <v>136</v>
      </c>
      <c r="D101" s="23"/>
      <c r="E101" s="23"/>
      <c r="F101" s="18"/>
      <c r="G101" s="24" t="e">
        <f>VLOOKUP(F101,Politique,2,FALSE)</f>
        <v>#N/A</v>
      </c>
      <c r="H101" s="38"/>
      <c r="I101" s="91"/>
      <c r="J101" s="91"/>
      <c r="K101" s="37">
        <v>17.300000000000004</v>
      </c>
      <c r="M101" s="13"/>
    </row>
    <row r="102" spans="1:13" s="1" customFormat="1" ht="23.25" outlineLevel="1" x14ac:dyDescent="0.25">
      <c r="A102" s="41">
        <f t="shared" si="41"/>
        <v>17.399999999999999</v>
      </c>
      <c r="B102" s="68" t="str">
        <f t="shared" si="46"/>
        <v>Poste 016</v>
      </c>
      <c r="C102" s="25"/>
      <c r="D102" s="25"/>
      <c r="E102" s="29"/>
      <c r="F102" s="25"/>
      <c r="G102" s="28" t="e">
        <f t="shared" ref="G102" si="66">SUM(G100:G101)</f>
        <v>#N/A</v>
      </c>
      <c r="H102" s="40"/>
      <c r="I102" s="91"/>
      <c r="J102" s="91"/>
      <c r="K102" s="37">
        <v>17.400000000000006</v>
      </c>
      <c r="M102" s="13"/>
    </row>
    <row r="103" spans="1:13" s="1" customFormat="1" ht="23.25" outlineLevel="1" x14ac:dyDescent="0.25">
      <c r="A103" s="41">
        <f t="shared" si="41"/>
        <v>17.5</v>
      </c>
      <c r="B103" s="68" t="str">
        <f t="shared" si="46"/>
        <v>Poste 016</v>
      </c>
      <c r="C103" s="25"/>
      <c r="D103" s="25"/>
      <c r="E103" s="30"/>
      <c r="F103" s="25"/>
      <c r="G103" s="25"/>
      <c r="H103" s="40"/>
      <c r="I103" s="91"/>
      <c r="J103" s="91"/>
      <c r="K103" s="37">
        <v>17.500000000000007</v>
      </c>
      <c r="M103" s="13"/>
    </row>
    <row r="104" spans="1:13" s="1" customFormat="1" ht="23.25" x14ac:dyDescent="0.25">
      <c r="A104" s="41">
        <f t="shared" si="41"/>
        <v>18</v>
      </c>
      <c r="B104" s="68" t="e">
        <f t="shared" ref="B104" si="67">C104</f>
        <v>#N/A</v>
      </c>
      <c r="C104" s="32" t="e">
        <f>VLOOKUP('Vague 4'!A104,Source!A:B,2,FALSE)</f>
        <v>#N/A</v>
      </c>
      <c r="D104" s="33"/>
      <c r="E104" s="33"/>
      <c r="F104" s="33"/>
      <c r="G104" s="33"/>
      <c r="H104" s="40" t="e">
        <f t="shared" ref="H104" si="68">SUM(G106:G107)</f>
        <v>#N/A</v>
      </c>
      <c r="I104" s="91"/>
      <c r="J104" s="91"/>
      <c r="K104" s="37">
        <v>18</v>
      </c>
      <c r="M104" s="13"/>
    </row>
    <row r="105" spans="1:13" s="1" customFormat="1" ht="23.25" outlineLevel="1" x14ac:dyDescent="0.25">
      <c r="A105" s="41">
        <f t="shared" si="41"/>
        <v>18.100000000000001</v>
      </c>
      <c r="B105" s="68" t="e">
        <f t="shared" ref="B105" si="69">B104</f>
        <v>#N/A</v>
      </c>
      <c r="C105" s="19" t="s">
        <v>0</v>
      </c>
      <c r="D105" s="19"/>
      <c r="E105" s="19"/>
      <c r="F105" s="20" t="s">
        <v>1</v>
      </c>
      <c r="G105" s="21" t="s">
        <v>2</v>
      </c>
      <c r="H105" s="40"/>
      <c r="I105" s="91"/>
      <c r="J105" s="91"/>
      <c r="K105" s="37">
        <v>18.100000000000001</v>
      </c>
      <c r="M105" s="13"/>
    </row>
    <row r="106" spans="1:13" s="1" customFormat="1" ht="23.25" outlineLevel="1" x14ac:dyDescent="0.25">
      <c r="A106" s="41">
        <f t="shared" si="41"/>
        <v>18.2</v>
      </c>
      <c r="B106" s="68" t="e">
        <f t="shared" si="46"/>
        <v>#N/A</v>
      </c>
      <c r="C106" s="22" t="s">
        <v>135</v>
      </c>
      <c r="D106" s="23"/>
      <c r="E106" s="23"/>
      <c r="F106" s="18"/>
      <c r="G106" s="24" t="e">
        <f>VLOOKUP(F106,Opérationnel,2,FALSE)</f>
        <v>#N/A</v>
      </c>
      <c r="H106" s="40"/>
      <c r="I106" s="91"/>
      <c r="J106" s="91"/>
      <c r="K106" s="37">
        <v>18.200000000000003</v>
      </c>
      <c r="M106" s="13"/>
    </row>
    <row r="107" spans="1:13" s="1" customFormat="1" ht="23.25" outlineLevel="1" x14ac:dyDescent="0.25">
      <c r="A107" s="41">
        <f t="shared" si="41"/>
        <v>18.3</v>
      </c>
      <c r="B107" s="68" t="e">
        <f t="shared" si="46"/>
        <v>#N/A</v>
      </c>
      <c r="C107" s="22" t="s">
        <v>136</v>
      </c>
      <c r="D107" s="23"/>
      <c r="E107" s="23"/>
      <c r="F107" s="18"/>
      <c r="G107" s="24" t="e">
        <f>VLOOKUP(F107,Politique,2,FALSE)</f>
        <v>#N/A</v>
      </c>
      <c r="H107" s="40"/>
      <c r="I107" s="91"/>
      <c r="J107" s="91"/>
      <c r="K107" s="37">
        <v>18.300000000000004</v>
      </c>
      <c r="M107" s="13"/>
    </row>
    <row r="108" spans="1:13" s="1" customFormat="1" ht="23.25" outlineLevel="1" x14ac:dyDescent="0.25">
      <c r="A108" s="41">
        <f t="shared" si="41"/>
        <v>18.399999999999999</v>
      </c>
      <c r="B108" s="68" t="e">
        <f t="shared" si="46"/>
        <v>#N/A</v>
      </c>
      <c r="C108" s="25"/>
      <c r="D108" s="25"/>
      <c r="E108" s="29"/>
      <c r="F108" s="25"/>
      <c r="G108" s="28" t="e">
        <f t="shared" ref="G108" si="70">SUM(G106:G107)</f>
        <v>#N/A</v>
      </c>
      <c r="H108" s="40"/>
      <c r="I108" s="91"/>
      <c r="J108" s="91"/>
      <c r="K108" s="37">
        <v>18.400000000000006</v>
      </c>
      <c r="M108" s="13"/>
    </row>
    <row r="109" spans="1:13" s="1" customFormat="1" ht="23.25" outlineLevel="1" x14ac:dyDescent="0.25">
      <c r="A109" s="41">
        <f t="shared" si="41"/>
        <v>18.5</v>
      </c>
      <c r="B109" s="68" t="e">
        <f t="shared" si="46"/>
        <v>#N/A</v>
      </c>
      <c r="C109" s="25"/>
      <c r="D109" s="25"/>
      <c r="E109" s="30"/>
      <c r="F109" s="25"/>
      <c r="G109" s="25"/>
      <c r="H109" s="40"/>
      <c r="I109" s="91"/>
      <c r="J109" s="91"/>
      <c r="K109" s="37">
        <v>18.500000000000007</v>
      </c>
      <c r="M109" s="13"/>
    </row>
    <row r="110" spans="1:13" s="1" customFormat="1" ht="23.25" x14ac:dyDescent="0.25">
      <c r="A110" s="41">
        <f t="shared" si="41"/>
        <v>19</v>
      </c>
      <c r="B110" s="68" t="str">
        <f t="shared" ref="B110" si="71">C110</f>
        <v>Poste 017</v>
      </c>
      <c r="C110" s="32" t="str">
        <f>VLOOKUP('Vague 4'!A110,Source!A:B,2,FALSE)</f>
        <v>Poste 017</v>
      </c>
      <c r="D110" s="33"/>
      <c r="E110" s="33"/>
      <c r="F110" s="33"/>
      <c r="G110" s="33"/>
      <c r="H110" s="38" t="e">
        <f t="shared" ref="H110" si="72">SUM(G112:G113)</f>
        <v>#N/A</v>
      </c>
      <c r="I110" s="91"/>
      <c r="J110" s="91"/>
      <c r="K110" s="37">
        <v>19</v>
      </c>
      <c r="M110" s="13"/>
    </row>
    <row r="111" spans="1:13" s="1" customFormat="1" ht="23.25" outlineLevel="1" x14ac:dyDescent="0.25">
      <c r="A111" s="41">
        <f t="shared" si="41"/>
        <v>19.100000000000001</v>
      </c>
      <c r="B111" s="68" t="str">
        <f t="shared" ref="B111" si="73">B110</f>
        <v>Poste 017</v>
      </c>
      <c r="C111" s="19" t="s">
        <v>0</v>
      </c>
      <c r="D111" s="19"/>
      <c r="E111" s="19"/>
      <c r="F111" s="20" t="s">
        <v>1</v>
      </c>
      <c r="G111" s="21" t="s">
        <v>2</v>
      </c>
      <c r="H111" s="39"/>
      <c r="I111" s="91"/>
      <c r="J111" s="91"/>
      <c r="K111" s="37">
        <v>19.100000000000001</v>
      </c>
      <c r="M111" s="13"/>
    </row>
    <row r="112" spans="1:13" s="1" customFormat="1" ht="23.25" outlineLevel="1" x14ac:dyDescent="0.25">
      <c r="A112" s="41">
        <f t="shared" si="41"/>
        <v>19.2</v>
      </c>
      <c r="B112" s="68" t="str">
        <f t="shared" si="46"/>
        <v>Poste 017</v>
      </c>
      <c r="C112" s="22" t="s">
        <v>135</v>
      </c>
      <c r="D112" s="23"/>
      <c r="E112" s="23"/>
      <c r="F112" s="18"/>
      <c r="G112" s="24" t="e">
        <f>VLOOKUP(F112,Opérationnel,2,FALSE)</f>
        <v>#N/A</v>
      </c>
      <c r="H112" s="38"/>
      <c r="I112" s="91"/>
      <c r="J112" s="91"/>
      <c r="K112" s="37">
        <v>19.200000000000003</v>
      </c>
      <c r="M112" s="13"/>
    </row>
    <row r="113" spans="1:13" s="1" customFormat="1" ht="23.25" outlineLevel="1" x14ac:dyDescent="0.25">
      <c r="A113" s="41">
        <f t="shared" si="41"/>
        <v>19.3</v>
      </c>
      <c r="B113" s="68" t="str">
        <f t="shared" si="46"/>
        <v>Poste 017</v>
      </c>
      <c r="C113" s="22" t="s">
        <v>136</v>
      </c>
      <c r="D113" s="23"/>
      <c r="E113" s="23"/>
      <c r="F113" s="18"/>
      <c r="G113" s="24" t="e">
        <f>VLOOKUP(F113,Politique,2,FALSE)</f>
        <v>#N/A</v>
      </c>
      <c r="H113" s="38"/>
      <c r="I113" s="91"/>
      <c r="J113" s="91"/>
      <c r="K113" s="37">
        <v>19.300000000000004</v>
      </c>
      <c r="M113" s="13"/>
    </row>
    <row r="114" spans="1:13" s="1" customFormat="1" ht="23.25" outlineLevel="1" x14ac:dyDescent="0.25">
      <c r="A114" s="41">
        <f t="shared" si="41"/>
        <v>19.399999999999999</v>
      </c>
      <c r="B114" s="68" t="str">
        <f t="shared" si="46"/>
        <v>Poste 017</v>
      </c>
      <c r="C114" s="25"/>
      <c r="D114" s="25"/>
      <c r="E114" s="29"/>
      <c r="F114" s="25"/>
      <c r="G114" s="28" t="e">
        <f t="shared" ref="G114" si="74">SUM(G112:G113)</f>
        <v>#N/A</v>
      </c>
      <c r="H114" s="40"/>
      <c r="I114" s="91"/>
      <c r="J114" s="91"/>
      <c r="K114" s="37">
        <v>19.400000000000006</v>
      </c>
      <c r="M114" s="13"/>
    </row>
    <row r="115" spans="1:13" s="1" customFormat="1" ht="23.25" outlineLevel="1" x14ac:dyDescent="0.25">
      <c r="A115" s="41">
        <f t="shared" si="41"/>
        <v>19.5</v>
      </c>
      <c r="B115" s="68" t="str">
        <f t="shared" si="46"/>
        <v>Poste 017</v>
      </c>
      <c r="C115" s="25"/>
      <c r="D115" s="25"/>
      <c r="E115" s="30"/>
      <c r="F115" s="25"/>
      <c r="G115" s="25"/>
      <c r="H115" s="40"/>
      <c r="I115" s="91"/>
      <c r="J115" s="91"/>
      <c r="K115" s="37">
        <v>19.500000000000007</v>
      </c>
      <c r="M115" s="13"/>
    </row>
    <row r="116" spans="1:13" s="1" customFormat="1" ht="23.25" x14ac:dyDescent="0.25">
      <c r="A116" s="41">
        <f t="shared" si="41"/>
        <v>20</v>
      </c>
      <c r="B116" s="68" t="str">
        <f t="shared" ref="B116" si="75">C116</f>
        <v>Poste 018</v>
      </c>
      <c r="C116" s="32" t="str">
        <f>VLOOKUP('Vague 4'!A116,Source!A:B,2,FALSE)</f>
        <v>Poste 018</v>
      </c>
      <c r="D116" s="33"/>
      <c r="E116" s="33"/>
      <c r="F116" s="33"/>
      <c r="G116" s="33"/>
      <c r="H116" s="40" t="e">
        <f t="shared" ref="H116" si="76">SUM(G118:G119)</f>
        <v>#N/A</v>
      </c>
      <c r="I116" s="91"/>
      <c r="J116" s="91"/>
      <c r="K116" s="37">
        <v>20</v>
      </c>
      <c r="M116" s="13"/>
    </row>
    <row r="117" spans="1:13" s="1" customFormat="1" ht="23.25" outlineLevel="1" x14ac:dyDescent="0.25">
      <c r="A117" s="41">
        <f t="shared" si="41"/>
        <v>20.100000000000001</v>
      </c>
      <c r="B117" s="68" t="str">
        <f t="shared" ref="B117" si="77">B116</f>
        <v>Poste 018</v>
      </c>
      <c r="C117" s="19" t="s">
        <v>0</v>
      </c>
      <c r="D117" s="19"/>
      <c r="E117" s="19"/>
      <c r="F117" s="20" t="s">
        <v>1</v>
      </c>
      <c r="G117" s="21" t="s">
        <v>2</v>
      </c>
      <c r="H117" s="40"/>
      <c r="I117" s="91"/>
      <c r="J117" s="91"/>
      <c r="K117" s="37">
        <v>20.100000000000001</v>
      </c>
      <c r="M117" s="13"/>
    </row>
    <row r="118" spans="1:13" s="1" customFormat="1" ht="23.25" outlineLevel="1" x14ac:dyDescent="0.25">
      <c r="A118" s="41">
        <f t="shared" si="41"/>
        <v>20.2</v>
      </c>
      <c r="B118" s="68" t="str">
        <f t="shared" si="46"/>
        <v>Poste 018</v>
      </c>
      <c r="C118" s="22" t="s">
        <v>135</v>
      </c>
      <c r="D118" s="23"/>
      <c r="E118" s="23"/>
      <c r="F118" s="18"/>
      <c r="G118" s="24" t="e">
        <f>VLOOKUP(F118,Opérationnel,2,FALSE)</f>
        <v>#N/A</v>
      </c>
      <c r="H118" s="40"/>
      <c r="I118" s="91"/>
      <c r="J118" s="91"/>
      <c r="K118" s="37">
        <v>20.200000000000003</v>
      </c>
      <c r="M118" s="13"/>
    </row>
    <row r="119" spans="1:13" s="1" customFormat="1" ht="23.25" outlineLevel="1" x14ac:dyDescent="0.25">
      <c r="A119" s="41">
        <f t="shared" si="41"/>
        <v>20.3</v>
      </c>
      <c r="B119" s="68" t="str">
        <f t="shared" si="46"/>
        <v>Poste 018</v>
      </c>
      <c r="C119" s="22" t="s">
        <v>136</v>
      </c>
      <c r="D119" s="23"/>
      <c r="E119" s="23"/>
      <c r="F119" s="18"/>
      <c r="G119" s="24" t="e">
        <f>VLOOKUP(F119,Politique,2,FALSE)</f>
        <v>#N/A</v>
      </c>
      <c r="H119" s="40"/>
      <c r="I119" s="91"/>
      <c r="J119" s="91"/>
      <c r="K119" s="37">
        <v>20.300000000000004</v>
      </c>
      <c r="M119" s="13"/>
    </row>
    <row r="120" spans="1:13" s="1" customFormat="1" ht="23.25" outlineLevel="1" x14ac:dyDescent="0.25">
      <c r="A120" s="41">
        <f t="shared" si="41"/>
        <v>20.399999999999999</v>
      </c>
      <c r="B120" s="68" t="str">
        <f t="shared" si="46"/>
        <v>Poste 018</v>
      </c>
      <c r="C120" s="25"/>
      <c r="D120" s="25"/>
      <c r="E120" s="29"/>
      <c r="F120" s="25"/>
      <c r="G120" s="28" t="e">
        <f t="shared" ref="G120" si="78">SUM(G118:G119)</f>
        <v>#N/A</v>
      </c>
      <c r="H120" s="40"/>
      <c r="I120" s="91"/>
      <c r="J120" s="91"/>
      <c r="K120" s="37">
        <v>20.400000000000006</v>
      </c>
      <c r="M120" s="13"/>
    </row>
    <row r="121" spans="1:13" s="1" customFormat="1" ht="23.25" outlineLevel="1" x14ac:dyDescent="0.25">
      <c r="A121" s="41">
        <f t="shared" si="41"/>
        <v>20.5</v>
      </c>
      <c r="B121" s="68" t="str">
        <f t="shared" si="46"/>
        <v>Poste 018</v>
      </c>
      <c r="C121" s="25"/>
      <c r="D121" s="25"/>
      <c r="E121" s="30"/>
      <c r="F121" s="25"/>
      <c r="G121" s="25"/>
      <c r="H121" s="40"/>
      <c r="I121" s="91"/>
      <c r="J121" s="91"/>
      <c r="K121" s="37">
        <v>20.500000000000007</v>
      </c>
      <c r="M121" s="13"/>
    </row>
    <row r="122" spans="1:13" s="1" customFormat="1" ht="23.25" x14ac:dyDescent="0.25">
      <c r="A122" s="41">
        <f t="shared" si="41"/>
        <v>21</v>
      </c>
      <c r="B122" s="68" t="e">
        <f t="shared" ref="B122" si="79">C122</f>
        <v>#N/A</v>
      </c>
      <c r="C122" s="32" t="e">
        <f>VLOOKUP('Vague 4'!A122,Source!A:B,2,FALSE)</f>
        <v>#N/A</v>
      </c>
      <c r="D122" s="33"/>
      <c r="E122" s="33"/>
      <c r="F122" s="33"/>
      <c r="G122" s="33"/>
      <c r="H122" s="38" t="e">
        <f t="shared" ref="H122" si="80">SUM(G124:G125)</f>
        <v>#N/A</v>
      </c>
      <c r="I122" s="91"/>
      <c r="J122" s="91"/>
      <c r="K122" s="37">
        <v>21</v>
      </c>
      <c r="M122" s="13"/>
    </row>
    <row r="123" spans="1:13" s="1" customFormat="1" ht="23.25" outlineLevel="1" x14ac:dyDescent="0.25">
      <c r="A123" s="41">
        <f t="shared" si="41"/>
        <v>21.1</v>
      </c>
      <c r="B123" s="68" t="e">
        <f t="shared" ref="B123" si="81">B122</f>
        <v>#N/A</v>
      </c>
      <c r="C123" s="19" t="s">
        <v>0</v>
      </c>
      <c r="D123" s="19"/>
      <c r="E123" s="19"/>
      <c r="F123" s="20" t="s">
        <v>1</v>
      </c>
      <c r="G123" s="21" t="s">
        <v>2</v>
      </c>
      <c r="H123" s="39"/>
      <c r="I123" s="91"/>
      <c r="J123" s="91"/>
      <c r="K123" s="37">
        <v>21.1</v>
      </c>
      <c r="M123" s="13"/>
    </row>
    <row r="124" spans="1:13" s="1" customFormat="1" ht="23.25" outlineLevel="1" x14ac:dyDescent="0.25">
      <c r="A124" s="41">
        <f t="shared" si="41"/>
        <v>21.2</v>
      </c>
      <c r="B124" s="68" t="e">
        <f t="shared" si="46"/>
        <v>#N/A</v>
      </c>
      <c r="C124" s="22" t="s">
        <v>135</v>
      </c>
      <c r="D124" s="23"/>
      <c r="E124" s="23"/>
      <c r="F124" s="18"/>
      <c r="G124" s="24" t="e">
        <f>VLOOKUP(F124,Opérationnel,2,FALSE)</f>
        <v>#N/A</v>
      </c>
      <c r="H124" s="38"/>
      <c r="I124" s="91"/>
      <c r="J124" s="91"/>
      <c r="K124" s="37">
        <v>21.200000000000003</v>
      </c>
      <c r="M124" s="13"/>
    </row>
    <row r="125" spans="1:13" s="1" customFormat="1" ht="23.25" outlineLevel="1" x14ac:dyDescent="0.25">
      <c r="A125" s="41">
        <f t="shared" si="41"/>
        <v>21.3</v>
      </c>
      <c r="B125" s="68" t="e">
        <f t="shared" si="46"/>
        <v>#N/A</v>
      </c>
      <c r="C125" s="22" t="s">
        <v>136</v>
      </c>
      <c r="D125" s="23"/>
      <c r="E125" s="23"/>
      <c r="F125" s="18"/>
      <c r="G125" s="24" t="e">
        <f>VLOOKUP(F125,Politique,2,FALSE)</f>
        <v>#N/A</v>
      </c>
      <c r="H125" s="38"/>
      <c r="I125" s="91"/>
      <c r="J125" s="91"/>
      <c r="K125" s="37">
        <v>21.300000000000004</v>
      </c>
      <c r="M125" s="13"/>
    </row>
    <row r="126" spans="1:13" s="1" customFormat="1" ht="23.25" outlineLevel="1" x14ac:dyDescent="0.25">
      <c r="A126" s="41">
        <f t="shared" si="41"/>
        <v>21.4</v>
      </c>
      <c r="B126" s="68" t="e">
        <f t="shared" si="46"/>
        <v>#N/A</v>
      </c>
      <c r="C126" s="25"/>
      <c r="D126" s="25"/>
      <c r="E126" s="29"/>
      <c r="F126" s="25"/>
      <c r="G126" s="28" t="e">
        <f t="shared" ref="G126" si="82">SUM(G124:G125)</f>
        <v>#N/A</v>
      </c>
      <c r="H126" s="40"/>
      <c r="I126" s="91"/>
      <c r="J126" s="91"/>
      <c r="K126" s="37">
        <v>21.400000000000006</v>
      </c>
      <c r="M126" s="13"/>
    </row>
    <row r="127" spans="1:13" s="1" customFormat="1" ht="23.25" outlineLevel="1" x14ac:dyDescent="0.25">
      <c r="A127" s="41">
        <f t="shared" si="41"/>
        <v>21.5</v>
      </c>
      <c r="B127" s="68" t="e">
        <f t="shared" si="46"/>
        <v>#N/A</v>
      </c>
      <c r="C127" s="25"/>
      <c r="D127" s="25"/>
      <c r="E127" s="30"/>
      <c r="F127" s="25"/>
      <c r="G127" s="25"/>
      <c r="H127" s="40"/>
      <c r="I127" s="91"/>
      <c r="J127" s="91"/>
      <c r="K127" s="37">
        <v>21.500000000000007</v>
      </c>
      <c r="M127" s="13"/>
    </row>
    <row r="128" spans="1:13" s="1" customFormat="1" ht="23.25" x14ac:dyDescent="0.25">
      <c r="A128" s="41">
        <f t="shared" si="41"/>
        <v>22</v>
      </c>
      <c r="B128" s="68" t="e">
        <f t="shared" ref="B128" si="83">C128</f>
        <v>#N/A</v>
      </c>
      <c r="C128" s="32" t="e">
        <f>VLOOKUP('Vague 4'!A128,Source!A:B,2,FALSE)</f>
        <v>#N/A</v>
      </c>
      <c r="D128" s="33"/>
      <c r="E128" s="33"/>
      <c r="F128" s="33"/>
      <c r="G128" s="33"/>
      <c r="H128" s="40" t="e">
        <f t="shared" ref="H128" si="84">SUM(G130:G131)</f>
        <v>#N/A</v>
      </c>
      <c r="I128" s="91"/>
      <c r="J128" s="91"/>
      <c r="K128" s="37">
        <v>22</v>
      </c>
      <c r="M128" s="13"/>
    </row>
    <row r="129" spans="1:13" s="1" customFormat="1" ht="23.25" outlineLevel="1" x14ac:dyDescent="0.25">
      <c r="A129" s="41">
        <f t="shared" si="41"/>
        <v>22.1</v>
      </c>
      <c r="B129" s="68" t="e">
        <f t="shared" ref="B129" si="85">B128</f>
        <v>#N/A</v>
      </c>
      <c r="C129" s="19" t="s">
        <v>0</v>
      </c>
      <c r="D129" s="19"/>
      <c r="E129" s="19"/>
      <c r="F129" s="20" t="s">
        <v>1</v>
      </c>
      <c r="G129" s="21" t="s">
        <v>2</v>
      </c>
      <c r="H129" s="40"/>
      <c r="I129" s="91"/>
      <c r="J129" s="91"/>
      <c r="K129" s="37">
        <v>22.1</v>
      </c>
      <c r="M129" s="13"/>
    </row>
    <row r="130" spans="1:13" s="1" customFormat="1" ht="23.25" outlineLevel="1" x14ac:dyDescent="0.25">
      <c r="A130" s="41">
        <f t="shared" si="41"/>
        <v>22.2</v>
      </c>
      <c r="B130" s="68" t="e">
        <f t="shared" si="46"/>
        <v>#N/A</v>
      </c>
      <c r="C130" s="22" t="s">
        <v>135</v>
      </c>
      <c r="D130" s="23"/>
      <c r="E130" s="23"/>
      <c r="F130" s="18"/>
      <c r="G130" s="24" t="e">
        <f>VLOOKUP(F130,Opérationnel,2,FALSE)</f>
        <v>#N/A</v>
      </c>
      <c r="H130" s="40"/>
      <c r="I130" s="91"/>
      <c r="J130" s="91"/>
      <c r="K130" s="37">
        <v>22.200000000000003</v>
      </c>
      <c r="M130" s="13"/>
    </row>
    <row r="131" spans="1:13" s="1" customFormat="1" ht="23.25" outlineLevel="1" x14ac:dyDescent="0.25">
      <c r="A131" s="41">
        <f t="shared" ref="A131:A194" si="86">_xlfn.NUMBERVALUE(K131)</f>
        <v>22.3</v>
      </c>
      <c r="B131" s="68" t="e">
        <f t="shared" si="46"/>
        <v>#N/A</v>
      </c>
      <c r="C131" s="22" t="s">
        <v>136</v>
      </c>
      <c r="D131" s="23"/>
      <c r="E131" s="23"/>
      <c r="F131" s="18"/>
      <c r="G131" s="24" t="e">
        <f>VLOOKUP(F131,Politique,2,FALSE)</f>
        <v>#N/A</v>
      </c>
      <c r="H131" s="40"/>
      <c r="I131" s="91"/>
      <c r="J131" s="91"/>
      <c r="K131" s="37">
        <v>22.300000000000004</v>
      </c>
      <c r="M131" s="13"/>
    </row>
    <row r="132" spans="1:13" s="1" customFormat="1" ht="23.25" outlineLevel="1" x14ac:dyDescent="0.25">
      <c r="A132" s="41">
        <f t="shared" si="86"/>
        <v>22.4</v>
      </c>
      <c r="B132" s="68" t="e">
        <f t="shared" si="46"/>
        <v>#N/A</v>
      </c>
      <c r="C132" s="25"/>
      <c r="D132" s="25"/>
      <c r="E132" s="29"/>
      <c r="F132" s="25"/>
      <c r="G132" s="28" t="e">
        <f t="shared" ref="G132" si="87">SUM(G130:G131)</f>
        <v>#N/A</v>
      </c>
      <c r="H132" s="40"/>
      <c r="I132" s="91"/>
      <c r="J132" s="91"/>
      <c r="K132" s="37">
        <v>22.400000000000006</v>
      </c>
      <c r="M132" s="13"/>
    </row>
    <row r="133" spans="1:13" s="1" customFormat="1" ht="23.25" outlineLevel="1" x14ac:dyDescent="0.25">
      <c r="A133" s="41">
        <f t="shared" si="86"/>
        <v>22.5</v>
      </c>
      <c r="B133" s="68" t="e">
        <f t="shared" si="46"/>
        <v>#N/A</v>
      </c>
      <c r="C133" s="25"/>
      <c r="D133" s="25"/>
      <c r="E133" s="30"/>
      <c r="F133" s="25"/>
      <c r="G133" s="25"/>
      <c r="H133" s="40"/>
      <c r="I133" s="91"/>
      <c r="J133" s="91"/>
      <c r="K133" s="37">
        <v>22.500000000000007</v>
      </c>
      <c r="M133" s="13"/>
    </row>
    <row r="134" spans="1:13" s="1" customFormat="1" ht="23.25" x14ac:dyDescent="0.25">
      <c r="A134" s="41">
        <f t="shared" si="86"/>
        <v>23</v>
      </c>
      <c r="B134" s="68" t="e">
        <f t="shared" ref="B134" si="88">C134</f>
        <v>#N/A</v>
      </c>
      <c r="C134" s="32" t="e">
        <f>VLOOKUP('Vague 4'!A134,Source!A:B,2,FALSE)</f>
        <v>#N/A</v>
      </c>
      <c r="D134" s="33"/>
      <c r="E134" s="33"/>
      <c r="F134" s="33"/>
      <c r="G134" s="33"/>
      <c r="H134" s="38" t="e">
        <f t="shared" ref="H134" si="89">SUM(G136:G137)</f>
        <v>#N/A</v>
      </c>
      <c r="I134" s="91"/>
      <c r="J134" s="91"/>
      <c r="K134" s="37">
        <v>23</v>
      </c>
      <c r="M134" s="13"/>
    </row>
    <row r="135" spans="1:13" s="1" customFormat="1" ht="23.25" outlineLevel="1" x14ac:dyDescent="0.25">
      <c r="A135" s="41">
        <f t="shared" si="86"/>
        <v>23.1</v>
      </c>
      <c r="B135" s="68" t="e">
        <f t="shared" ref="B135" si="90">B134</f>
        <v>#N/A</v>
      </c>
      <c r="C135" s="19" t="s">
        <v>0</v>
      </c>
      <c r="D135" s="19"/>
      <c r="E135" s="19"/>
      <c r="F135" s="20" t="s">
        <v>1</v>
      </c>
      <c r="G135" s="21" t="s">
        <v>2</v>
      </c>
      <c r="H135" s="39"/>
      <c r="I135" s="91"/>
      <c r="J135" s="91"/>
      <c r="K135" s="37">
        <v>23.1</v>
      </c>
      <c r="M135" s="13"/>
    </row>
    <row r="136" spans="1:13" s="1" customFormat="1" ht="23.25" outlineLevel="1" x14ac:dyDescent="0.25">
      <c r="A136" s="41">
        <f t="shared" si="86"/>
        <v>23.2</v>
      </c>
      <c r="B136" s="68" t="e">
        <f t="shared" si="46"/>
        <v>#N/A</v>
      </c>
      <c r="C136" s="22" t="s">
        <v>135</v>
      </c>
      <c r="D136" s="23"/>
      <c r="E136" s="23"/>
      <c r="F136" s="18"/>
      <c r="G136" s="24" t="e">
        <f>VLOOKUP(F136,Opérationnel,2,FALSE)</f>
        <v>#N/A</v>
      </c>
      <c r="H136" s="38"/>
      <c r="I136" s="91"/>
      <c r="J136" s="91"/>
      <c r="K136" s="37">
        <v>23.200000000000003</v>
      </c>
      <c r="M136" s="13"/>
    </row>
    <row r="137" spans="1:13" s="1" customFormat="1" ht="23.25" outlineLevel="1" x14ac:dyDescent="0.25">
      <c r="A137" s="41">
        <f t="shared" si="86"/>
        <v>23.3</v>
      </c>
      <c r="B137" s="68" t="e">
        <f t="shared" ref="B137:B199" si="91">B136</f>
        <v>#N/A</v>
      </c>
      <c r="C137" s="22" t="s">
        <v>136</v>
      </c>
      <c r="D137" s="23"/>
      <c r="E137" s="23"/>
      <c r="F137" s="18"/>
      <c r="G137" s="24" t="e">
        <f>VLOOKUP(F137,Politique,2,FALSE)</f>
        <v>#N/A</v>
      </c>
      <c r="H137" s="38"/>
      <c r="I137" s="91"/>
      <c r="J137" s="91"/>
      <c r="K137" s="37">
        <v>23.300000000000004</v>
      </c>
      <c r="M137" s="13"/>
    </row>
    <row r="138" spans="1:13" s="1" customFormat="1" ht="23.25" outlineLevel="1" x14ac:dyDescent="0.25">
      <c r="A138" s="41">
        <f t="shared" si="86"/>
        <v>23.4</v>
      </c>
      <c r="B138" s="68" t="e">
        <f t="shared" si="91"/>
        <v>#N/A</v>
      </c>
      <c r="C138" s="25"/>
      <c r="D138" s="25"/>
      <c r="E138" s="29"/>
      <c r="F138" s="25"/>
      <c r="G138" s="28" t="e">
        <f t="shared" ref="G138" si="92">SUM(G136:G137)</f>
        <v>#N/A</v>
      </c>
      <c r="H138" s="40"/>
      <c r="I138" s="91"/>
      <c r="J138" s="91"/>
      <c r="K138" s="37">
        <v>23.400000000000006</v>
      </c>
      <c r="M138" s="13"/>
    </row>
    <row r="139" spans="1:13" s="1" customFormat="1" ht="23.25" outlineLevel="1" x14ac:dyDescent="0.25">
      <c r="A139" s="41">
        <f t="shared" si="86"/>
        <v>23.5</v>
      </c>
      <c r="B139" s="68" t="e">
        <f t="shared" si="91"/>
        <v>#N/A</v>
      </c>
      <c r="C139" s="25"/>
      <c r="D139" s="25"/>
      <c r="E139" s="30"/>
      <c r="F139" s="25"/>
      <c r="G139" s="25"/>
      <c r="H139" s="40"/>
      <c r="I139" s="91"/>
      <c r="J139" s="91"/>
      <c r="K139" s="37">
        <v>23.500000000000007</v>
      </c>
      <c r="M139" s="13"/>
    </row>
    <row r="140" spans="1:13" s="1" customFormat="1" ht="23.25" x14ac:dyDescent="0.25">
      <c r="A140" s="41">
        <f t="shared" si="86"/>
        <v>24</v>
      </c>
      <c r="B140" s="68" t="e">
        <f t="shared" ref="B140" si="93">C140</f>
        <v>#N/A</v>
      </c>
      <c r="C140" s="32" t="e">
        <f>VLOOKUP('Vague 4'!A140,Source!A:B,2,FALSE)</f>
        <v>#N/A</v>
      </c>
      <c r="D140" s="33"/>
      <c r="E140" s="33"/>
      <c r="F140" s="33"/>
      <c r="G140" s="33"/>
      <c r="H140" s="40" t="e">
        <f t="shared" ref="H140" si="94">SUM(G142:G143)</f>
        <v>#N/A</v>
      </c>
      <c r="I140" s="91"/>
      <c r="J140" s="91"/>
      <c r="K140" s="37">
        <v>24</v>
      </c>
      <c r="M140" s="13"/>
    </row>
    <row r="141" spans="1:13" s="1" customFormat="1" ht="23.25" outlineLevel="1" x14ac:dyDescent="0.25">
      <c r="A141" s="41">
        <f t="shared" si="86"/>
        <v>24.1</v>
      </c>
      <c r="B141" s="68" t="e">
        <f t="shared" ref="B141" si="95">B140</f>
        <v>#N/A</v>
      </c>
      <c r="C141" s="19" t="s">
        <v>0</v>
      </c>
      <c r="D141" s="19"/>
      <c r="E141" s="19"/>
      <c r="F141" s="20" t="s">
        <v>1</v>
      </c>
      <c r="G141" s="21" t="s">
        <v>2</v>
      </c>
      <c r="H141" s="40"/>
      <c r="I141" s="91"/>
      <c r="J141" s="91"/>
      <c r="K141" s="37">
        <v>24.1</v>
      </c>
      <c r="M141" s="13"/>
    </row>
    <row r="142" spans="1:13" s="1" customFormat="1" ht="23.25" outlineLevel="1" x14ac:dyDescent="0.25">
      <c r="A142" s="41">
        <f t="shared" si="86"/>
        <v>24.2</v>
      </c>
      <c r="B142" s="68" t="e">
        <f t="shared" si="91"/>
        <v>#N/A</v>
      </c>
      <c r="C142" s="22" t="s">
        <v>135</v>
      </c>
      <c r="D142" s="23"/>
      <c r="E142" s="23"/>
      <c r="F142" s="18"/>
      <c r="G142" s="24" t="e">
        <f>VLOOKUP(F142,Opérationnel,2,FALSE)</f>
        <v>#N/A</v>
      </c>
      <c r="H142" s="40"/>
      <c r="I142" s="91"/>
      <c r="J142" s="91"/>
      <c r="K142" s="37">
        <v>24.200000000000003</v>
      </c>
      <c r="M142" s="13"/>
    </row>
    <row r="143" spans="1:13" s="1" customFormat="1" ht="23.25" outlineLevel="1" x14ac:dyDescent="0.25">
      <c r="A143" s="41">
        <f t="shared" si="86"/>
        <v>24.3</v>
      </c>
      <c r="B143" s="68" t="e">
        <f t="shared" si="91"/>
        <v>#N/A</v>
      </c>
      <c r="C143" s="22" t="s">
        <v>136</v>
      </c>
      <c r="D143" s="23"/>
      <c r="E143" s="23"/>
      <c r="F143" s="18"/>
      <c r="G143" s="24" t="e">
        <f>VLOOKUP(F143,Politique,2,FALSE)</f>
        <v>#N/A</v>
      </c>
      <c r="H143" s="40"/>
      <c r="I143" s="91"/>
      <c r="J143" s="91"/>
      <c r="K143" s="37">
        <v>24.300000000000004</v>
      </c>
      <c r="M143" s="13"/>
    </row>
    <row r="144" spans="1:13" s="1" customFormat="1" ht="23.25" outlineLevel="1" x14ac:dyDescent="0.25">
      <c r="A144" s="41">
        <f t="shared" si="86"/>
        <v>24.4</v>
      </c>
      <c r="B144" s="68" t="e">
        <f t="shared" si="91"/>
        <v>#N/A</v>
      </c>
      <c r="C144" s="25"/>
      <c r="D144" s="25"/>
      <c r="E144" s="29"/>
      <c r="F144" s="25"/>
      <c r="G144" s="28" t="e">
        <f t="shared" ref="G144" si="96">SUM(G142:G143)</f>
        <v>#N/A</v>
      </c>
      <c r="H144" s="40"/>
      <c r="I144" s="91"/>
      <c r="J144" s="91"/>
      <c r="K144" s="37">
        <v>24.400000000000006</v>
      </c>
      <c r="M144" s="13"/>
    </row>
    <row r="145" spans="1:13" s="1" customFormat="1" ht="23.25" outlineLevel="1" x14ac:dyDescent="0.25">
      <c r="A145" s="41">
        <f t="shared" si="86"/>
        <v>24.5</v>
      </c>
      <c r="B145" s="68" t="e">
        <f t="shared" si="91"/>
        <v>#N/A</v>
      </c>
      <c r="C145" s="25"/>
      <c r="D145" s="25"/>
      <c r="E145" s="30"/>
      <c r="F145" s="25"/>
      <c r="G145" s="25"/>
      <c r="H145" s="40"/>
      <c r="I145" s="91"/>
      <c r="J145" s="91"/>
      <c r="K145" s="37">
        <v>24.500000000000007</v>
      </c>
      <c r="M145" s="13"/>
    </row>
    <row r="146" spans="1:13" s="1" customFormat="1" ht="23.25" x14ac:dyDescent="0.25">
      <c r="A146" s="41">
        <f t="shared" si="86"/>
        <v>25</v>
      </c>
      <c r="B146" s="68" t="e">
        <f t="shared" ref="B146" si="97">C146</f>
        <v>#N/A</v>
      </c>
      <c r="C146" s="32" t="e">
        <f>VLOOKUP('Vague 4'!A146,Source!A:B,2,FALSE)</f>
        <v>#N/A</v>
      </c>
      <c r="D146" s="33"/>
      <c r="E146" s="33"/>
      <c r="F146" s="33"/>
      <c r="G146" s="33"/>
      <c r="H146" s="38" t="e">
        <f t="shared" ref="H146" si="98">SUM(G148:G149)</f>
        <v>#N/A</v>
      </c>
      <c r="I146" s="91"/>
      <c r="J146" s="91"/>
      <c r="K146" s="37">
        <v>25</v>
      </c>
      <c r="M146" s="13"/>
    </row>
    <row r="147" spans="1:13" s="1" customFormat="1" ht="23.25" outlineLevel="1" x14ac:dyDescent="0.25">
      <c r="A147" s="41">
        <f t="shared" si="86"/>
        <v>25.1</v>
      </c>
      <c r="B147" s="68" t="e">
        <f t="shared" ref="B147" si="99">B146</f>
        <v>#N/A</v>
      </c>
      <c r="C147" s="19" t="s">
        <v>0</v>
      </c>
      <c r="D147" s="19"/>
      <c r="E147" s="19"/>
      <c r="F147" s="20" t="s">
        <v>1</v>
      </c>
      <c r="G147" s="21" t="s">
        <v>2</v>
      </c>
      <c r="H147" s="39"/>
      <c r="I147" s="91"/>
      <c r="J147" s="91"/>
      <c r="K147" s="37">
        <v>25.1</v>
      </c>
      <c r="M147" s="13"/>
    </row>
    <row r="148" spans="1:13" s="1" customFormat="1" ht="23.25" outlineLevel="1" x14ac:dyDescent="0.25">
      <c r="A148" s="41">
        <f t="shared" si="86"/>
        <v>25.2</v>
      </c>
      <c r="B148" s="68" t="e">
        <f t="shared" si="91"/>
        <v>#N/A</v>
      </c>
      <c r="C148" s="22" t="s">
        <v>135</v>
      </c>
      <c r="D148" s="23"/>
      <c r="E148" s="23"/>
      <c r="F148" s="18"/>
      <c r="G148" s="24" t="e">
        <f>VLOOKUP(F148,Opérationnel,2,FALSE)</f>
        <v>#N/A</v>
      </c>
      <c r="H148" s="38"/>
      <c r="I148" s="91"/>
      <c r="J148" s="91"/>
      <c r="K148" s="37">
        <v>25.200000000000003</v>
      </c>
      <c r="M148" s="13"/>
    </row>
    <row r="149" spans="1:13" s="1" customFormat="1" ht="23.25" outlineLevel="1" x14ac:dyDescent="0.25">
      <c r="A149" s="41">
        <f t="shared" si="86"/>
        <v>25.3</v>
      </c>
      <c r="B149" s="68" t="e">
        <f t="shared" si="91"/>
        <v>#N/A</v>
      </c>
      <c r="C149" s="22" t="s">
        <v>136</v>
      </c>
      <c r="D149" s="23"/>
      <c r="E149" s="23"/>
      <c r="F149" s="18"/>
      <c r="G149" s="24" t="e">
        <f>VLOOKUP(F149,Politique,2,FALSE)</f>
        <v>#N/A</v>
      </c>
      <c r="H149" s="38"/>
      <c r="I149" s="91"/>
      <c r="J149" s="91"/>
      <c r="K149" s="37">
        <v>25.300000000000004</v>
      </c>
      <c r="M149" s="13"/>
    </row>
    <row r="150" spans="1:13" s="1" customFormat="1" ht="23.25" outlineLevel="1" x14ac:dyDescent="0.25">
      <c r="A150" s="41">
        <f t="shared" si="86"/>
        <v>25.4</v>
      </c>
      <c r="B150" s="68" t="e">
        <f t="shared" si="91"/>
        <v>#N/A</v>
      </c>
      <c r="C150" s="25"/>
      <c r="D150" s="25"/>
      <c r="E150" s="29"/>
      <c r="F150" s="25"/>
      <c r="G150" s="28" t="e">
        <f t="shared" ref="G150" si="100">SUM(G148:G149)</f>
        <v>#N/A</v>
      </c>
      <c r="H150" s="40"/>
      <c r="I150" s="91"/>
      <c r="J150" s="91"/>
      <c r="K150" s="37">
        <v>25.400000000000006</v>
      </c>
      <c r="M150" s="13"/>
    </row>
    <row r="151" spans="1:13" s="1" customFormat="1" ht="23.25" outlineLevel="1" x14ac:dyDescent="0.25">
      <c r="A151" s="41">
        <f t="shared" si="86"/>
        <v>25.5</v>
      </c>
      <c r="B151" s="68" t="e">
        <f t="shared" si="91"/>
        <v>#N/A</v>
      </c>
      <c r="C151" s="25"/>
      <c r="D151" s="25"/>
      <c r="E151" s="30"/>
      <c r="F151" s="25"/>
      <c r="G151" s="25"/>
      <c r="H151" s="40"/>
      <c r="I151" s="91"/>
      <c r="J151" s="91"/>
      <c r="K151" s="37">
        <v>25.500000000000007</v>
      </c>
      <c r="M151" s="13"/>
    </row>
    <row r="152" spans="1:13" s="1" customFormat="1" ht="23.25" x14ac:dyDescent="0.25">
      <c r="A152" s="41">
        <f t="shared" si="86"/>
        <v>26</v>
      </c>
      <c r="B152" s="68" t="e">
        <f t="shared" ref="B152" si="101">C152</f>
        <v>#N/A</v>
      </c>
      <c r="C152" s="32" t="e">
        <f>VLOOKUP('Vague 4'!A152,Source!A:B,2,FALSE)</f>
        <v>#N/A</v>
      </c>
      <c r="D152" s="33"/>
      <c r="E152" s="33"/>
      <c r="F152" s="33"/>
      <c r="G152" s="33"/>
      <c r="H152" s="40" t="e">
        <f t="shared" ref="H152" si="102">SUM(G154:G155)</f>
        <v>#N/A</v>
      </c>
      <c r="I152" s="91"/>
      <c r="J152" s="91"/>
      <c r="K152" s="37">
        <v>26</v>
      </c>
      <c r="M152" s="13"/>
    </row>
    <row r="153" spans="1:13" s="1" customFormat="1" ht="23.25" outlineLevel="1" x14ac:dyDescent="0.25">
      <c r="A153" s="41">
        <f t="shared" si="86"/>
        <v>26.1</v>
      </c>
      <c r="B153" s="68" t="e">
        <f t="shared" ref="B153" si="103">B152</f>
        <v>#N/A</v>
      </c>
      <c r="C153" s="19" t="s">
        <v>0</v>
      </c>
      <c r="D153" s="19"/>
      <c r="E153" s="19"/>
      <c r="F153" s="20" t="s">
        <v>1</v>
      </c>
      <c r="G153" s="21" t="s">
        <v>2</v>
      </c>
      <c r="H153" s="40"/>
      <c r="I153" s="91"/>
      <c r="J153" s="91"/>
      <c r="K153" s="37">
        <v>26.1</v>
      </c>
      <c r="M153" s="13"/>
    </row>
    <row r="154" spans="1:13" s="1" customFormat="1" ht="23.25" outlineLevel="1" x14ac:dyDescent="0.25">
      <c r="A154" s="41">
        <f t="shared" si="86"/>
        <v>26.2</v>
      </c>
      <c r="B154" s="68" t="e">
        <f t="shared" si="91"/>
        <v>#N/A</v>
      </c>
      <c r="C154" s="22" t="s">
        <v>135</v>
      </c>
      <c r="D154" s="23"/>
      <c r="E154" s="23"/>
      <c r="F154" s="18"/>
      <c r="G154" s="24" t="e">
        <f>VLOOKUP(F154,Opérationnel,2,FALSE)</f>
        <v>#N/A</v>
      </c>
      <c r="H154" s="40"/>
      <c r="I154" s="91"/>
      <c r="J154" s="91"/>
      <c r="K154" s="37">
        <v>26.200000000000003</v>
      </c>
      <c r="M154" s="13"/>
    </row>
    <row r="155" spans="1:13" s="1" customFormat="1" ht="23.25" outlineLevel="1" x14ac:dyDescent="0.25">
      <c r="A155" s="41">
        <f t="shared" si="86"/>
        <v>26.3</v>
      </c>
      <c r="B155" s="68" t="e">
        <f t="shared" si="91"/>
        <v>#N/A</v>
      </c>
      <c r="C155" s="22" t="s">
        <v>136</v>
      </c>
      <c r="D155" s="23"/>
      <c r="E155" s="23"/>
      <c r="F155" s="18"/>
      <c r="G155" s="24" t="e">
        <f>VLOOKUP(F155,Politique,2,FALSE)</f>
        <v>#N/A</v>
      </c>
      <c r="H155" s="40"/>
      <c r="I155" s="91"/>
      <c r="J155" s="91"/>
      <c r="K155" s="37">
        <v>26.300000000000004</v>
      </c>
      <c r="M155" s="13"/>
    </row>
    <row r="156" spans="1:13" s="1" customFormat="1" ht="23.25" outlineLevel="1" x14ac:dyDescent="0.25">
      <c r="A156" s="41">
        <f t="shared" si="86"/>
        <v>26.4</v>
      </c>
      <c r="B156" s="68" t="e">
        <f t="shared" si="91"/>
        <v>#N/A</v>
      </c>
      <c r="C156" s="25"/>
      <c r="D156" s="25"/>
      <c r="E156" s="29"/>
      <c r="F156" s="25"/>
      <c r="G156" s="28" t="e">
        <f t="shared" ref="G156" si="104">SUM(G154:G155)</f>
        <v>#N/A</v>
      </c>
      <c r="H156" s="40"/>
      <c r="I156" s="91"/>
      <c r="J156" s="91"/>
      <c r="K156" s="37">
        <v>26.400000000000006</v>
      </c>
      <c r="M156" s="13"/>
    </row>
    <row r="157" spans="1:13" s="1" customFormat="1" ht="23.25" outlineLevel="1" x14ac:dyDescent="0.25">
      <c r="A157" s="41">
        <f t="shared" si="86"/>
        <v>26.5</v>
      </c>
      <c r="B157" s="68" t="e">
        <f t="shared" si="91"/>
        <v>#N/A</v>
      </c>
      <c r="C157" s="25"/>
      <c r="D157" s="25"/>
      <c r="E157" s="30"/>
      <c r="F157" s="25"/>
      <c r="G157" s="25"/>
      <c r="H157" s="40"/>
      <c r="I157" s="91"/>
      <c r="J157" s="91"/>
      <c r="K157" s="37">
        <v>26.500000000000007</v>
      </c>
      <c r="M157" s="13"/>
    </row>
    <row r="158" spans="1:13" s="1" customFormat="1" ht="23.25" x14ac:dyDescent="0.25">
      <c r="A158" s="41">
        <f t="shared" si="86"/>
        <v>27</v>
      </c>
      <c r="B158" s="68" t="str">
        <f t="shared" ref="B158" si="105">C158</f>
        <v>Poste 019</v>
      </c>
      <c r="C158" s="32" t="str">
        <f>VLOOKUP('Vague 4'!A158,Source!A:B,2,FALSE)</f>
        <v>Poste 019</v>
      </c>
      <c r="D158" s="33"/>
      <c r="E158" s="33"/>
      <c r="F158" s="33"/>
      <c r="G158" s="33"/>
      <c r="H158" s="38" t="e">
        <f t="shared" ref="H158" si="106">SUM(G160:G161)</f>
        <v>#N/A</v>
      </c>
      <c r="I158" s="91"/>
      <c r="J158" s="91"/>
      <c r="K158" s="37">
        <v>27</v>
      </c>
      <c r="M158" s="13"/>
    </row>
    <row r="159" spans="1:13" s="1" customFormat="1" ht="23.25" outlineLevel="1" x14ac:dyDescent="0.25">
      <c r="A159" s="41">
        <f t="shared" si="86"/>
        <v>27.1</v>
      </c>
      <c r="B159" s="68" t="str">
        <f t="shared" ref="B159" si="107">B158</f>
        <v>Poste 019</v>
      </c>
      <c r="C159" s="19" t="s">
        <v>0</v>
      </c>
      <c r="D159" s="19"/>
      <c r="E159" s="19"/>
      <c r="F159" s="20" t="s">
        <v>1</v>
      </c>
      <c r="G159" s="21" t="s">
        <v>2</v>
      </c>
      <c r="H159" s="39"/>
      <c r="I159" s="91"/>
      <c r="J159" s="91"/>
      <c r="K159" s="37">
        <v>27.1</v>
      </c>
      <c r="M159" s="13"/>
    </row>
    <row r="160" spans="1:13" s="1" customFormat="1" ht="23.25" outlineLevel="1" x14ac:dyDescent="0.25">
      <c r="A160" s="41">
        <f t="shared" si="86"/>
        <v>27.2</v>
      </c>
      <c r="B160" s="68" t="str">
        <f t="shared" si="91"/>
        <v>Poste 019</v>
      </c>
      <c r="C160" s="22" t="s">
        <v>135</v>
      </c>
      <c r="D160" s="23"/>
      <c r="E160" s="23"/>
      <c r="F160" s="18"/>
      <c r="G160" s="24" t="e">
        <f>VLOOKUP(F160,Opérationnel,2,FALSE)</f>
        <v>#N/A</v>
      </c>
      <c r="H160" s="38"/>
      <c r="I160" s="91"/>
      <c r="J160" s="91"/>
      <c r="K160" s="37">
        <v>27.200000000000003</v>
      </c>
      <c r="M160" s="13"/>
    </row>
    <row r="161" spans="1:13" s="1" customFormat="1" ht="23.25" outlineLevel="1" x14ac:dyDescent="0.25">
      <c r="A161" s="41">
        <f t="shared" si="86"/>
        <v>27.3</v>
      </c>
      <c r="B161" s="68" t="str">
        <f t="shared" si="91"/>
        <v>Poste 019</v>
      </c>
      <c r="C161" s="22" t="s">
        <v>136</v>
      </c>
      <c r="D161" s="23"/>
      <c r="E161" s="23"/>
      <c r="F161" s="18"/>
      <c r="G161" s="24" t="e">
        <f>VLOOKUP(F161,Politique,2,FALSE)</f>
        <v>#N/A</v>
      </c>
      <c r="H161" s="38"/>
      <c r="I161" s="91"/>
      <c r="J161" s="91"/>
      <c r="K161" s="37">
        <v>27.300000000000004</v>
      </c>
      <c r="M161" s="13"/>
    </row>
    <row r="162" spans="1:13" s="1" customFormat="1" ht="23.25" outlineLevel="1" x14ac:dyDescent="0.25">
      <c r="A162" s="41">
        <f t="shared" si="86"/>
        <v>27.4</v>
      </c>
      <c r="B162" s="68" t="str">
        <f t="shared" si="91"/>
        <v>Poste 019</v>
      </c>
      <c r="C162" s="25"/>
      <c r="D162" s="25"/>
      <c r="E162" s="29"/>
      <c r="F162" s="25"/>
      <c r="G162" s="28" t="e">
        <f t="shared" ref="G162" si="108">SUM(G160:G161)</f>
        <v>#N/A</v>
      </c>
      <c r="H162" s="40"/>
      <c r="I162" s="91"/>
      <c r="J162" s="91"/>
      <c r="K162" s="37">
        <v>27.400000000000006</v>
      </c>
      <c r="M162" s="13"/>
    </row>
    <row r="163" spans="1:13" s="1" customFormat="1" ht="23.25" outlineLevel="1" x14ac:dyDescent="0.25">
      <c r="A163" s="41">
        <f t="shared" si="86"/>
        <v>27.5</v>
      </c>
      <c r="B163" s="68" t="str">
        <f t="shared" si="91"/>
        <v>Poste 019</v>
      </c>
      <c r="C163" s="25"/>
      <c r="D163" s="25"/>
      <c r="E163" s="30"/>
      <c r="F163" s="25"/>
      <c r="G163" s="25"/>
      <c r="H163" s="40"/>
      <c r="I163" s="91"/>
      <c r="J163" s="91"/>
      <c r="K163" s="37">
        <v>27.500000000000007</v>
      </c>
      <c r="M163" s="13"/>
    </row>
    <row r="164" spans="1:13" s="1" customFormat="1" ht="23.25" x14ac:dyDescent="0.25">
      <c r="A164" s="41">
        <f t="shared" si="86"/>
        <v>28</v>
      </c>
      <c r="B164" s="68" t="str">
        <f t="shared" ref="B164" si="109">C164</f>
        <v>Poste 020</v>
      </c>
      <c r="C164" s="32" t="str">
        <f>VLOOKUP('Vague 4'!A164,Source!A:B,2,FALSE)</f>
        <v>Poste 020</v>
      </c>
      <c r="D164" s="33"/>
      <c r="E164" s="33"/>
      <c r="F164" s="33"/>
      <c r="G164" s="33"/>
      <c r="H164" s="40" t="e">
        <f t="shared" ref="H164" si="110">SUM(G166:G167)</f>
        <v>#N/A</v>
      </c>
      <c r="I164" s="91"/>
      <c r="J164" s="91"/>
      <c r="K164" s="37">
        <v>28</v>
      </c>
      <c r="M164" s="13"/>
    </row>
    <row r="165" spans="1:13" s="1" customFormat="1" ht="23.25" outlineLevel="1" x14ac:dyDescent="0.25">
      <c r="A165" s="41">
        <f t="shared" si="86"/>
        <v>28.1</v>
      </c>
      <c r="B165" s="68" t="str">
        <f t="shared" ref="B165" si="111">B164</f>
        <v>Poste 020</v>
      </c>
      <c r="C165" s="19" t="s">
        <v>0</v>
      </c>
      <c r="D165" s="19"/>
      <c r="E165" s="19"/>
      <c r="F165" s="20" t="s">
        <v>1</v>
      </c>
      <c r="G165" s="21" t="s">
        <v>2</v>
      </c>
      <c r="H165" s="40"/>
      <c r="I165" s="91"/>
      <c r="J165" s="91"/>
      <c r="K165" s="37">
        <v>28.1</v>
      </c>
      <c r="M165" s="13"/>
    </row>
    <row r="166" spans="1:13" s="1" customFormat="1" ht="23.25" outlineLevel="1" x14ac:dyDescent="0.25">
      <c r="A166" s="41">
        <f t="shared" si="86"/>
        <v>28.2</v>
      </c>
      <c r="B166" s="68" t="str">
        <f t="shared" si="91"/>
        <v>Poste 020</v>
      </c>
      <c r="C166" s="22" t="s">
        <v>135</v>
      </c>
      <c r="D166" s="23"/>
      <c r="E166" s="23"/>
      <c r="F166" s="18"/>
      <c r="G166" s="24" t="e">
        <f>VLOOKUP(F166,Opérationnel,2,FALSE)</f>
        <v>#N/A</v>
      </c>
      <c r="H166" s="40"/>
      <c r="I166" s="91"/>
      <c r="J166" s="91"/>
      <c r="K166" s="37">
        <v>28.200000000000003</v>
      </c>
      <c r="M166" s="13"/>
    </row>
    <row r="167" spans="1:13" s="1" customFormat="1" ht="23.25" outlineLevel="1" x14ac:dyDescent="0.25">
      <c r="A167" s="41">
        <f t="shared" si="86"/>
        <v>28.3</v>
      </c>
      <c r="B167" s="68" t="str">
        <f t="shared" si="91"/>
        <v>Poste 020</v>
      </c>
      <c r="C167" s="22" t="s">
        <v>136</v>
      </c>
      <c r="D167" s="23"/>
      <c r="E167" s="23"/>
      <c r="F167" s="18"/>
      <c r="G167" s="24" t="e">
        <f>VLOOKUP(F167,Politique,2,FALSE)</f>
        <v>#N/A</v>
      </c>
      <c r="H167" s="40"/>
      <c r="I167" s="91"/>
      <c r="J167" s="91"/>
      <c r="K167" s="37">
        <v>28.300000000000004</v>
      </c>
      <c r="M167" s="13"/>
    </row>
    <row r="168" spans="1:13" s="1" customFormat="1" ht="23.25" outlineLevel="1" x14ac:dyDescent="0.25">
      <c r="A168" s="41">
        <f t="shared" si="86"/>
        <v>28.4</v>
      </c>
      <c r="B168" s="68" t="str">
        <f t="shared" si="91"/>
        <v>Poste 020</v>
      </c>
      <c r="C168" s="25"/>
      <c r="D168" s="25"/>
      <c r="E168" s="29"/>
      <c r="F168" s="25"/>
      <c r="G168" s="28" t="e">
        <f t="shared" ref="G168" si="112">SUM(G166:G167)</f>
        <v>#N/A</v>
      </c>
      <c r="H168" s="40"/>
      <c r="I168" s="91"/>
      <c r="J168" s="91"/>
      <c r="K168" s="37">
        <v>28.400000000000006</v>
      </c>
      <c r="M168" s="13"/>
    </row>
    <row r="169" spans="1:13" s="1" customFormat="1" ht="23.25" outlineLevel="1" x14ac:dyDescent="0.25">
      <c r="A169" s="41">
        <f t="shared" si="86"/>
        <v>28.5</v>
      </c>
      <c r="B169" s="68" t="str">
        <f t="shared" si="91"/>
        <v>Poste 020</v>
      </c>
      <c r="C169" s="25"/>
      <c r="D169" s="25"/>
      <c r="E169" s="30"/>
      <c r="F169" s="25"/>
      <c r="G169" s="25"/>
      <c r="H169" s="40"/>
      <c r="I169" s="91"/>
      <c r="J169" s="91"/>
      <c r="K169" s="37">
        <v>28.500000000000007</v>
      </c>
      <c r="M169" s="13"/>
    </row>
    <row r="170" spans="1:13" s="1" customFormat="1" ht="23.25" x14ac:dyDescent="0.25">
      <c r="A170" s="41">
        <f t="shared" si="86"/>
        <v>29</v>
      </c>
      <c r="B170" s="68" t="str">
        <f t="shared" ref="B170" si="113">C170</f>
        <v>Poste 021</v>
      </c>
      <c r="C170" s="32" t="str">
        <f>VLOOKUP('Vague 4'!A170,Source!A:B,2,FALSE)</f>
        <v>Poste 021</v>
      </c>
      <c r="D170" s="33"/>
      <c r="E170" s="33"/>
      <c r="F170" s="33"/>
      <c r="G170" s="33"/>
      <c r="H170" s="38" t="e">
        <f t="shared" ref="H170" si="114">SUM(G172:G173)</f>
        <v>#N/A</v>
      </c>
      <c r="I170" s="91"/>
      <c r="J170" s="91"/>
      <c r="K170" s="37">
        <v>29</v>
      </c>
      <c r="M170" s="13"/>
    </row>
    <row r="171" spans="1:13" s="1" customFormat="1" ht="23.25" outlineLevel="1" x14ac:dyDescent="0.25">
      <c r="A171" s="41">
        <f t="shared" si="86"/>
        <v>29.1</v>
      </c>
      <c r="B171" s="68" t="str">
        <f t="shared" ref="B171" si="115">B170</f>
        <v>Poste 021</v>
      </c>
      <c r="C171" s="19" t="s">
        <v>0</v>
      </c>
      <c r="D171" s="19"/>
      <c r="E171" s="19"/>
      <c r="F171" s="20" t="s">
        <v>1</v>
      </c>
      <c r="G171" s="21" t="s">
        <v>2</v>
      </c>
      <c r="H171" s="39"/>
      <c r="I171" s="91"/>
      <c r="J171" s="91"/>
      <c r="K171" s="37">
        <v>29.1</v>
      </c>
      <c r="M171" s="13"/>
    </row>
    <row r="172" spans="1:13" s="1" customFormat="1" ht="23.25" outlineLevel="1" x14ac:dyDescent="0.25">
      <c r="A172" s="41">
        <f t="shared" si="86"/>
        <v>29.2</v>
      </c>
      <c r="B172" s="68" t="str">
        <f t="shared" si="91"/>
        <v>Poste 021</v>
      </c>
      <c r="C172" s="22" t="s">
        <v>135</v>
      </c>
      <c r="D172" s="23"/>
      <c r="E172" s="23"/>
      <c r="F172" s="18"/>
      <c r="G172" s="24" t="e">
        <f>VLOOKUP(F172,Opérationnel,2,FALSE)</f>
        <v>#N/A</v>
      </c>
      <c r="H172" s="38"/>
      <c r="I172" s="91"/>
      <c r="J172" s="91"/>
      <c r="K172" s="37">
        <v>29.200000000000003</v>
      </c>
      <c r="M172" s="13"/>
    </row>
    <row r="173" spans="1:13" s="1" customFormat="1" ht="23.25" outlineLevel="1" x14ac:dyDescent="0.25">
      <c r="A173" s="41">
        <f t="shared" si="86"/>
        <v>29.3</v>
      </c>
      <c r="B173" s="68" t="str">
        <f t="shared" si="91"/>
        <v>Poste 021</v>
      </c>
      <c r="C173" s="22" t="s">
        <v>136</v>
      </c>
      <c r="D173" s="23"/>
      <c r="E173" s="23"/>
      <c r="F173" s="18"/>
      <c r="G173" s="24" t="e">
        <f>VLOOKUP(F173,Politique,2,FALSE)</f>
        <v>#N/A</v>
      </c>
      <c r="H173" s="38"/>
      <c r="I173" s="91"/>
      <c r="J173" s="91"/>
      <c r="K173" s="37">
        <v>29.300000000000004</v>
      </c>
      <c r="M173" s="13"/>
    </row>
    <row r="174" spans="1:13" s="1" customFormat="1" ht="23.25" outlineLevel="1" x14ac:dyDescent="0.25">
      <c r="A174" s="41">
        <f t="shared" si="86"/>
        <v>29.4</v>
      </c>
      <c r="B174" s="68" t="str">
        <f t="shared" si="91"/>
        <v>Poste 021</v>
      </c>
      <c r="C174" s="25"/>
      <c r="D174" s="25"/>
      <c r="E174" s="29"/>
      <c r="F174" s="25"/>
      <c r="G174" s="28" t="e">
        <f t="shared" ref="G174" si="116">SUM(G172:G173)</f>
        <v>#N/A</v>
      </c>
      <c r="H174" s="40"/>
      <c r="I174" s="91"/>
      <c r="J174" s="91"/>
      <c r="K174" s="37">
        <v>29.400000000000006</v>
      </c>
      <c r="M174" s="13"/>
    </row>
    <row r="175" spans="1:13" s="1" customFormat="1" ht="23.25" outlineLevel="1" x14ac:dyDescent="0.25">
      <c r="A175" s="41">
        <f t="shared" si="86"/>
        <v>29.5</v>
      </c>
      <c r="B175" s="68" t="str">
        <f t="shared" si="91"/>
        <v>Poste 021</v>
      </c>
      <c r="C175" s="25"/>
      <c r="D175" s="25"/>
      <c r="E175" s="30"/>
      <c r="F175" s="25"/>
      <c r="G175" s="25"/>
      <c r="H175" s="40"/>
      <c r="I175" s="91"/>
      <c r="J175" s="91"/>
      <c r="K175" s="37">
        <v>29.500000000000007</v>
      </c>
      <c r="M175" s="13"/>
    </row>
    <row r="176" spans="1:13" s="1" customFormat="1" ht="23.25" x14ac:dyDescent="0.25">
      <c r="A176" s="41">
        <f t="shared" si="86"/>
        <v>30</v>
      </c>
      <c r="B176" s="68" t="str">
        <f t="shared" ref="B176" si="117">C176</f>
        <v>Poste 022</v>
      </c>
      <c r="C176" s="32" t="str">
        <f>VLOOKUP('Vague 4'!A176,Source!A:B,2,FALSE)</f>
        <v>Poste 022</v>
      </c>
      <c r="D176" s="33"/>
      <c r="E176" s="33"/>
      <c r="F176" s="33"/>
      <c r="G176" s="33"/>
      <c r="H176" s="40" t="e">
        <f t="shared" ref="H176" si="118">SUM(G178:G179)</f>
        <v>#N/A</v>
      </c>
      <c r="I176" s="91"/>
      <c r="J176" s="91"/>
      <c r="K176" s="37">
        <v>30</v>
      </c>
      <c r="M176" s="13"/>
    </row>
    <row r="177" spans="1:13" s="1" customFormat="1" ht="23.25" outlineLevel="1" x14ac:dyDescent="0.25">
      <c r="A177" s="41">
        <f t="shared" si="86"/>
        <v>30.1</v>
      </c>
      <c r="B177" s="68" t="str">
        <f t="shared" ref="B177" si="119">B176</f>
        <v>Poste 022</v>
      </c>
      <c r="C177" s="19" t="s">
        <v>0</v>
      </c>
      <c r="D177" s="19"/>
      <c r="E177" s="19"/>
      <c r="F177" s="20" t="s">
        <v>1</v>
      </c>
      <c r="G177" s="21" t="s">
        <v>2</v>
      </c>
      <c r="H177" s="40"/>
      <c r="I177" s="91"/>
      <c r="J177" s="91"/>
      <c r="K177" s="37">
        <v>30.1</v>
      </c>
      <c r="M177" s="13"/>
    </row>
    <row r="178" spans="1:13" s="1" customFormat="1" ht="23.25" outlineLevel="1" x14ac:dyDescent="0.25">
      <c r="A178" s="41">
        <f t="shared" si="86"/>
        <v>30.2</v>
      </c>
      <c r="B178" s="68" t="str">
        <f t="shared" si="91"/>
        <v>Poste 022</v>
      </c>
      <c r="C178" s="22" t="s">
        <v>135</v>
      </c>
      <c r="D178" s="23"/>
      <c r="E178" s="23"/>
      <c r="F178" s="18"/>
      <c r="G178" s="24" t="e">
        <f>VLOOKUP(F178,Opérationnel,2,FALSE)</f>
        <v>#N/A</v>
      </c>
      <c r="H178" s="40"/>
      <c r="I178" s="91"/>
      <c r="J178" s="91"/>
      <c r="K178" s="37">
        <v>30.200000000000003</v>
      </c>
      <c r="M178" s="13"/>
    </row>
    <row r="179" spans="1:13" s="1" customFormat="1" ht="23.25" outlineLevel="1" x14ac:dyDescent="0.25">
      <c r="A179" s="41">
        <f t="shared" si="86"/>
        <v>30.3</v>
      </c>
      <c r="B179" s="68" t="str">
        <f t="shared" si="91"/>
        <v>Poste 022</v>
      </c>
      <c r="C179" s="22" t="s">
        <v>136</v>
      </c>
      <c r="D179" s="23"/>
      <c r="E179" s="23"/>
      <c r="F179" s="18"/>
      <c r="G179" s="24" t="e">
        <f>VLOOKUP(F179,Politique,2,FALSE)</f>
        <v>#N/A</v>
      </c>
      <c r="H179" s="40"/>
      <c r="I179" s="91"/>
      <c r="J179" s="91"/>
      <c r="K179" s="37">
        <v>30.300000000000004</v>
      </c>
      <c r="M179" s="13"/>
    </row>
    <row r="180" spans="1:13" s="1" customFormat="1" ht="23.25" outlineLevel="1" x14ac:dyDescent="0.25">
      <c r="A180" s="41">
        <f t="shared" si="86"/>
        <v>30.4</v>
      </c>
      <c r="B180" s="68" t="str">
        <f t="shared" si="91"/>
        <v>Poste 022</v>
      </c>
      <c r="C180" s="25"/>
      <c r="D180" s="25"/>
      <c r="E180" s="29"/>
      <c r="F180" s="25"/>
      <c r="G180" s="28" t="e">
        <f t="shared" ref="G180" si="120">SUM(G178:G179)</f>
        <v>#N/A</v>
      </c>
      <c r="H180" s="40"/>
      <c r="I180" s="91"/>
      <c r="J180" s="91"/>
      <c r="K180" s="37">
        <v>30.400000000000006</v>
      </c>
      <c r="M180" s="13"/>
    </row>
    <row r="181" spans="1:13" s="1" customFormat="1" ht="23.25" outlineLevel="1" x14ac:dyDescent="0.25">
      <c r="A181" s="41">
        <f t="shared" si="86"/>
        <v>30.5</v>
      </c>
      <c r="B181" s="68" t="str">
        <f t="shared" si="91"/>
        <v>Poste 022</v>
      </c>
      <c r="C181" s="25"/>
      <c r="D181" s="25"/>
      <c r="E181" s="30"/>
      <c r="F181" s="25"/>
      <c r="G181" s="25"/>
      <c r="H181" s="40"/>
      <c r="I181" s="91"/>
      <c r="J181" s="91"/>
      <c r="K181" s="37">
        <v>30.500000000000007</v>
      </c>
      <c r="M181" s="13"/>
    </row>
    <row r="182" spans="1:13" s="1" customFormat="1" ht="23.25" x14ac:dyDescent="0.25">
      <c r="A182" s="41">
        <f t="shared" si="86"/>
        <v>31</v>
      </c>
      <c r="B182" s="68" t="str">
        <f t="shared" ref="B182" si="121">C182</f>
        <v>Poste 023</v>
      </c>
      <c r="C182" s="32" t="str">
        <f>VLOOKUP('Vague 4'!A182,Source!A:B,2,FALSE)</f>
        <v>Poste 023</v>
      </c>
      <c r="D182" s="33"/>
      <c r="E182" s="33"/>
      <c r="F182" s="33"/>
      <c r="G182" s="33"/>
      <c r="H182" s="38" t="e">
        <f t="shared" ref="H182" si="122">SUM(G184:G185)</f>
        <v>#N/A</v>
      </c>
      <c r="I182" s="91"/>
      <c r="J182" s="91"/>
      <c r="K182" s="37">
        <v>31</v>
      </c>
      <c r="M182" s="13"/>
    </row>
    <row r="183" spans="1:13" s="1" customFormat="1" ht="23.25" outlineLevel="1" x14ac:dyDescent="0.25">
      <c r="A183" s="41">
        <f t="shared" si="86"/>
        <v>31.1</v>
      </c>
      <c r="B183" s="68" t="str">
        <f t="shared" ref="B183" si="123">B182</f>
        <v>Poste 023</v>
      </c>
      <c r="C183" s="19" t="s">
        <v>0</v>
      </c>
      <c r="D183" s="19"/>
      <c r="E183" s="19"/>
      <c r="F183" s="20" t="s">
        <v>1</v>
      </c>
      <c r="G183" s="21" t="s">
        <v>2</v>
      </c>
      <c r="H183" s="39"/>
      <c r="I183" s="91"/>
      <c r="J183" s="91"/>
      <c r="K183" s="37">
        <v>31.1</v>
      </c>
      <c r="M183" s="13"/>
    </row>
    <row r="184" spans="1:13" s="1" customFormat="1" ht="23.25" outlineLevel="1" x14ac:dyDescent="0.25">
      <c r="A184" s="41">
        <f t="shared" si="86"/>
        <v>31.2</v>
      </c>
      <c r="B184" s="68" t="str">
        <f t="shared" si="91"/>
        <v>Poste 023</v>
      </c>
      <c r="C184" s="22" t="s">
        <v>135</v>
      </c>
      <c r="D184" s="23"/>
      <c r="E184" s="23"/>
      <c r="F184" s="18"/>
      <c r="G184" s="24" t="e">
        <f>VLOOKUP(F184,Opérationnel,2,FALSE)</f>
        <v>#N/A</v>
      </c>
      <c r="H184" s="38"/>
      <c r="I184" s="91"/>
      <c r="J184" s="91"/>
      <c r="K184" s="37">
        <v>31.200000000000003</v>
      </c>
      <c r="M184" s="13"/>
    </row>
    <row r="185" spans="1:13" s="1" customFormat="1" ht="23.25" outlineLevel="1" x14ac:dyDescent="0.25">
      <c r="A185" s="41">
        <f t="shared" si="86"/>
        <v>31.3</v>
      </c>
      <c r="B185" s="68" t="str">
        <f t="shared" si="91"/>
        <v>Poste 023</v>
      </c>
      <c r="C185" s="22" t="s">
        <v>136</v>
      </c>
      <c r="D185" s="23"/>
      <c r="E185" s="23"/>
      <c r="F185" s="18"/>
      <c r="G185" s="24" t="e">
        <f>VLOOKUP(F185,Politique,2,FALSE)</f>
        <v>#N/A</v>
      </c>
      <c r="H185" s="38"/>
      <c r="I185" s="91"/>
      <c r="J185" s="91"/>
      <c r="K185" s="37">
        <v>31.300000000000004</v>
      </c>
      <c r="M185" s="13"/>
    </row>
    <row r="186" spans="1:13" s="1" customFormat="1" ht="23.25" outlineLevel="1" x14ac:dyDescent="0.25">
      <c r="A186" s="41">
        <f t="shared" si="86"/>
        <v>31.4</v>
      </c>
      <c r="B186" s="68" t="str">
        <f t="shared" si="91"/>
        <v>Poste 023</v>
      </c>
      <c r="C186" s="25"/>
      <c r="D186" s="25"/>
      <c r="E186" s="29"/>
      <c r="F186" s="25"/>
      <c r="G186" s="28" t="e">
        <f t="shared" ref="G186" si="124">SUM(G184:G185)</f>
        <v>#N/A</v>
      </c>
      <c r="H186" s="40"/>
      <c r="I186" s="91"/>
      <c r="J186" s="91"/>
      <c r="K186" s="37">
        <v>31.400000000000006</v>
      </c>
      <c r="M186" s="13"/>
    </row>
    <row r="187" spans="1:13" s="1" customFormat="1" ht="23.25" outlineLevel="1" x14ac:dyDescent="0.25">
      <c r="A187" s="41">
        <f t="shared" si="86"/>
        <v>31.5</v>
      </c>
      <c r="B187" s="68" t="str">
        <f t="shared" si="91"/>
        <v>Poste 023</v>
      </c>
      <c r="C187" s="25"/>
      <c r="D187" s="25"/>
      <c r="E187" s="30"/>
      <c r="F187" s="25"/>
      <c r="G187" s="25"/>
      <c r="H187" s="40"/>
      <c r="I187" s="91"/>
      <c r="J187" s="91"/>
      <c r="K187" s="37">
        <v>31.500000000000007</v>
      </c>
      <c r="M187" s="13"/>
    </row>
    <row r="188" spans="1:13" s="1" customFormat="1" ht="23.25" x14ac:dyDescent="0.25">
      <c r="A188" s="41">
        <f t="shared" si="86"/>
        <v>32</v>
      </c>
      <c r="B188" s="68" t="str">
        <f t="shared" ref="B188" si="125">C188</f>
        <v>Poste 024</v>
      </c>
      <c r="C188" s="32" t="str">
        <f>VLOOKUP('Vague 4'!A188,Source!A:B,2,FALSE)</f>
        <v>Poste 024</v>
      </c>
      <c r="D188" s="33"/>
      <c r="E188" s="33"/>
      <c r="F188" s="33"/>
      <c r="G188" s="33"/>
      <c r="H188" s="40" t="e">
        <f t="shared" ref="H188" si="126">SUM(G190:G191)</f>
        <v>#N/A</v>
      </c>
      <c r="I188" s="91"/>
      <c r="J188" s="91"/>
      <c r="K188" s="37">
        <v>32</v>
      </c>
      <c r="M188" s="13"/>
    </row>
    <row r="189" spans="1:13" s="1" customFormat="1" ht="23.25" outlineLevel="1" x14ac:dyDescent="0.25">
      <c r="A189" s="41">
        <f t="shared" si="86"/>
        <v>32.1</v>
      </c>
      <c r="B189" s="68" t="str">
        <f t="shared" ref="B189" si="127">B188</f>
        <v>Poste 024</v>
      </c>
      <c r="C189" s="19" t="s">
        <v>0</v>
      </c>
      <c r="D189" s="19"/>
      <c r="E189" s="19"/>
      <c r="F189" s="20" t="s">
        <v>1</v>
      </c>
      <c r="G189" s="21" t="s">
        <v>2</v>
      </c>
      <c r="H189" s="40"/>
      <c r="I189" s="91"/>
      <c r="J189" s="91"/>
      <c r="K189" s="37">
        <v>32.1</v>
      </c>
      <c r="M189" s="13"/>
    </row>
    <row r="190" spans="1:13" s="1" customFormat="1" ht="23.25" outlineLevel="1" x14ac:dyDescent="0.25">
      <c r="A190" s="41">
        <f t="shared" si="86"/>
        <v>32.200000000000003</v>
      </c>
      <c r="B190" s="68" t="str">
        <f t="shared" si="91"/>
        <v>Poste 024</v>
      </c>
      <c r="C190" s="22" t="s">
        <v>135</v>
      </c>
      <c r="D190" s="23"/>
      <c r="E190" s="23"/>
      <c r="F190" s="18"/>
      <c r="G190" s="24" t="e">
        <f>VLOOKUP(F190,Opérationnel,2,FALSE)</f>
        <v>#N/A</v>
      </c>
      <c r="H190" s="40"/>
      <c r="I190" s="91"/>
      <c r="J190" s="91"/>
      <c r="K190" s="37">
        <v>32.200000000000003</v>
      </c>
      <c r="M190" s="13"/>
    </row>
    <row r="191" spans="1:13" s="1" customFormat="1" ht="23.25" outlineLevel="1" x14ac:dyDescent="0.25">
      <c r="A191" s="41">
        <f t="shared" si="86"/>
        <v>32.299999999999997</v>
      </c>
      <c r="B191" s="68" t="str">
        <f t="shared" si="91"/>
        <v>Poste 024</v>
      </c>
      <c r="C191" s="22" t="s">
        <v>136</v>
      </c>
      <c r="D191" s="23"/>
      <c r="E191" s="23"/>
      <c r="F191" s="18"/>
      <c r="G191" s="24" t="e">
        <f>VLOOKUP(F191,Politique,2,FALSE)</f>
        <v>#N/A</v>
      </c>
      <c r="H191" s="40"/>
      <c r="I191" s="91"/>
      <c r="J191" s="91"/>
      <c r="K191" s="37">
        <v>32.300000000000004</v>
      </c>
      <c r="M191" s="13"/>
    </row>
    <row r="192" spans="1:13" s="1" customFormat="1" ht="23.25" outlineLevel="1" x14ac:dyDescent="0.25">
      <c r="A192" s="41">
        <f t="shared" si="86"/>
        <v>32.4</v>
      </c>
      <c r="B192" s="68" t="str">
        <f t="shared" si="91"/>
        <v>Poste 024</v>
      </c>
      <c r="C192" s="25"/>
      <c r="D192" s="25"/>
      <c r="E192" s="29"/>
      <c r="F192" s="25"/>
      <c r="G192" s="28" t="e">
        <f t="shared" ref="G192" si="128">SUM(G190:G191)</f>
        <v>#N/A</v>
      </c>
      <c r="H192" s="40"/>
      <c r="I192" s="91"/>
      <c r="J192" s="91"/>
      <c r="K192" s="37">
        <v>32.400000000000006</v>
      </c>
      <c r="M192" s="13"/>
    </row>
    <row r="193" spans="1:13" s="1" customFormat="1" ht="23.25" outlineLevel="1" x14ac:dyDescent="0.25">
      <c r="A193" s="41">
        <f t="shared" si="86"/>
        <v>32.5</v>
      </c>
      <c r="B193" s="68" t="str">
        <f t="shared" si="91"/>
        <v>Poste 024</v>
      </c>
      <c r="C193" s="25"/>
      <c r="D193" s="25"/>
      <c r="E193" s="30"/>
      <c r="F193" s="25"/>
      <c r="G193" s="25"/>
      <c r="H193" s="40"/>
      <c r="I193" s="91"/>
      <c r="J193" s="91"/>
      <c r="K193" s="37">
        <v>32.500000000000007</v>
      </c>
      <c r="M193" s="13"/>
    </row>
    <row r="194" spans="1:13" s="1" customFormat="1" ht="23.25" x14ac:dyDescent="0.25">
      <c r="A194" s="41">
        <f t="shared" si="86"/>
        <v>33</v>
      </c>
      <c r="B194" s="68" t="e">
        <f t="shared" ref="B194" si="129">C194</f>
        <v>#N/A</v>
      </c>
      <c r="C194" s="32" t="e">
        <f>VLOOKUP('Vague 4'!A194,Source!A:B,2,FALSE)</f>
        <v>#N/A</v>
      </c>
      <c r="D194" s="33"/>
      <c r="E194" s="33"/>
      <c r="F194" s="33"/>
      <c r="G194" s="33"/>
      <c r="H194" s="38" t="e">
        <f t="shared" ref="H194" si="130">SUM(G196:G197)</f>
        <v>#N/A</v>
      </c>
      <c r="I194" s="91"/>
      <c r="J194" s="91"/>
      <c r="K194" s="37">
        <v>33</v>
      </c>
      <c r="M194" s="13"/>
    </row>
    <row r="195" spans="1:13" s="1" customFormat="1" ht="23.25" outlineLevel="1" x14ac:dyDescent="0.25">
      <c r="A195" s="41">
        <f t="shared" ref="A195:A258" si="131">_xlfn.NUMBERVALUE(K195)</f>
        <v>33.1</v>
      </c>
      <c r="B195" s="68" t="e">
        <f t="shared" ref="B195" si="132">B194</f>
        <v>#N/A</v>
      </c>
      <c r="C195" s="19" t="s">
        <v>0</v>
      </c>
      <c r="D195" s="19"/>
      <c r="E195" s="19"/>
      <c r="F195" s="20" t="s">
        <v>1</v>
      </c>
      <c r="G195" s="21" t="s">
        <v>2</v>
      </c>
      <c r="H195" s="39"/>
      <c r="I195" s="91"/>
      <c r="J195" s="91"/>
      <c r="K195" s="37">
        <v>33.1</v>
      </c>
      <c r="M195" s="13"/>
    </row>
    <row r="196" spans="1:13" s="1" customFormat="1" ht="23.25" outlineLevel="1" x14ac:dyDescent="0.25">
      <c r="A196" s="41">
        <f t="shared" si="131"/>
        <v>33.200000000000003</v>
      </c>
      <c r="B196" s="68" t="e">
        <f t="shared" si="91"/>
        <v>#N/A</v>
      </c>
      <c r="C196" s="22" t="s">
        <v>135</v>
      </c>
      <c r="D196" s="23"/>
      <c r="E196" s="23"/>
      <c r="F196" s="18"/>
      <c r="G196" s="24" t="e">
        <f>VLOOKUP(F196,Opérationnel,2,FALSE)</f>
        <v>#N/A</v>
      </c>
      <c r="H196" s="38"/>
      <c r="I196" s="91"/>
      <c r="J196" s="91"/>
      <c r="K196" s="37">
        <v>33.200000000000003</v>
      </c>
      <c r="M196" s="13"/>
    </row>
    <row r="197" spans="1:13" s="1" customFormat="1" ht="23.25" outlineLevel="1" x14ac:dyDescent="0.25">
      <c r="A197" s="41">
        <f t="shared" si="131"/>
        <v>33.299999999999997</v>
      </c>
      <c r="B197" s="68" t="e">
        <f t="shared" si="91"/>
        <v>#N/A</v>
      </c>
      <c r="C197" s="22" t="s">
        <v>136</v>
      </c>
      <c r="D197" s="23"/>
      <c r="E197" s="23"/>
      <c r="F197" s="18"/>
      <c r="G197" s="24" t="e">
        <f>VLOOKUP(F197,Politique,2,FALSE)</f>
        <v>#N/A</v>
      </c>
      <c r="H197" s="38"/>
      <c r="I197" s="91"/>
      <c r="J197" s="91"/>
      <c r="K197" s="37">
        <v>33.300000000000004</v>
      </c>
      <c r="M197" s="13"/>
    </row>
    <row r="198" spans="1:13" s="1" customFormat="1" ht="23.25" outlineLevel="1" x14ac:dyDescent="0.25">
      <c r="A198" s="41">
        <f t="shared" si="131"/>
        <v>33.4</v>
      </c>
      <c r="B198" s="68" t="e">
        <f t="shared" si="91"/>
        <v>#N/A</v>
      </c>
      <c r="C198" s="25"/>
      <c r="D198" s="25"/>
      <c r="E198" s="29"/>
      <c r="F198" s="25"/>
      <c r="G198" s="28" t="e">
        <f t="shared" ref="G198" si="133">SUM(G196:G197)</f>
        <v>#N/A</v>
      </c>
      <c r="H198" s="40"/>
      <c r="I198" s="91"/>
      <c r="J198" s="91"/>
      <c r="K198" s="37">
        <v>33.400000000000006</v>
      </c>
      <c r="M198" s="13"/>
    </row>
    <row r="199" spans="1:13" s="1" customFormat="1" ht="23.25" outlineLevel="1" x14ac:dyDescent="0.25">
      <c r="A199" s="41">
        <f t="shared" si="131"/>
        <v>33.5</v>
      </c>
      <c r="B199" s="68" t="e">
        <f t="shared" si="91"/>
        <v>#N/A</v>
      </c>
      <c r="C199" s="25"/>
      <c r="D199" s="25"/>
      <c r="E199" s="30"/>
      <c r="F199" s="25"/>
      <c r="G199" s="25"/>
      <c r="H199" s="40"/>
      <c r="I199" s="91"/>
      <c r="J199" s="91"/>
      <c r="K199" s="37">
        <v>33.500000000000007</v>
      </c>
      <c r="M199" s="13"/>
    </row>
    <row r="200" spans="1:13" s="1" customFormat="1" ht="23.25" x14ac:dyDescent="0.25">
      <c r="A200" s="41">
        <f t="shared" si="131"/>
        <v>34</v>
      </c>
      <c r="B200" s="68" t="e">
        <f t="shared" ref="B200" si="134">C200</f>
        <v>#N/A</v>
      </c>
      <c r="C200" s="32" t="e">
        <f>VLOOKUP('Vague 4'!A200,Source!A:B,2,FALSE)</f>
        <v>#N/A</v>
      </c>
      <c r="D200" s="33"/>
      <c r="E200" s="33"/>
      <c r="F200" s="33"/>
      <c r="G200" s="33"/>
      <c r="H200" s="40" t="e">
        <f t="shared" ref="H200" si="135">SUM(G202:G203)</f>
        <v>#N/A</v>
      </c>
      <c r="I200" s="91"/>
      <c r="J200" s="91"/>
      <c r="K200" s="37">
        <v>34</v>
      </c>
      <c r="M200" s="13"/>
    </row>
    <row r="201" spans="1:13" s="1" customFormat="1" ht="23.25" outlineLevel="1" x14ac:dyDescent="0.25">
      <c r="A201" s="41">
        <f t="shared" si="131"/>
        <v>34.1</v>
      </c>
      <c r="B201" s="68" t="e">
        <f t="shared" ref="B201:B264" si="136">B200</f>
        <v>#N/A</v>
      </c>
      <c r="C201" s="19" t="s">
        <v>0</v>
      </c>
      <c r="D201" s="19"/>
      <c r="E201" s="19"/>
      <c r="F201" s="20" t="s">
        <v>1</v>
      </c>
      <c r="G201" s="21" t="s">
        <v>2</v>
      </c>
      <c r="H201" s="40"/>
      <c r="I201" s="91"/>
      <c r="J201" s="91"/>
      <c r="K201" s="37">
        <v>34.1</v>
      </c>
      <c r="M201" s="13"/>
    </row>
    <row r="202" spans="1:13" s="1" customFormat="1" ht="23.25" outlineLevel="1" x14ac:dyDescent="0.25">
      <c r="A202" s="41">
        <f t="shared" si="131"/>
        <v>34.200000000000003</v>
      </c>
      <c r="B202" s="68" t="e">
        <f t="shared" si="136"/>
        <v>#N/A</v>
      </c>
      <c r="C202" s="22" t="s">
        <v>135</v>
      </c>
      <c r="D202" s="23"/>
      <c r="E202" s="23"/>
      <c r="F202" s="18"/>
      <c r="G202" s="24" t="e">
        <f>VLOOKUP(F202,Opérationnel,2,FALSE)</f>
        <v>#N/A</v>
      </c>
      <c r="H202" s="40"/>
      <c r="I202" s="91"/>
      <c r="J202" s="91"/>
      <c r="K202" s="37">
        <v>34.200000000000003</v>
      </c>
      <c r="M202" s="13"/>
    </row>
    <row r="203" spans="1:13" s="1" customFormat="1" ht="23.25" outlineLevel="1" x14ac:dyDescent="0.25">
      <c r="A203" s="41">
        <f t="shared" si="131"/>
        <v>34.299999999999997</v>
      </c>
      <c r="B203" s="68" t="e">
        <f t="shared" si="136"/>
        <v>#N/A</v>
      </c>
      <c r="C203" s="22" t="s">
        <v>136</v>
      </c>
      <c r="D203" s="23"/>
      <c r="E203" s="23"/>
      <c r="F203" s="18"/>
      <c r="G203" s="24" t="e">
        <f>VLOOKUP(F203,Politique,2,FALSE)</f>
        <v>#N/A</v>
      </c>
      <c r="H203" s="40"/>
      <c r="I203" s="91"/>
      <c r="J203" s="91"/>
      <c r="K203" s="37">
        <v>34.300000000000004</v>
      </c>
      <c r="M203" s="13"/>
    </row>
    <row r="204" spans="1:13" s="1" customFormat="1" ht="23.25" outlineLevel="1" x14ac:dyDescent="0.25">
      <c r="A204" s="41">
        <f t="shared" si="131"/>
        <v>34.4</v>
      </c>
      <c r="B204" s="68" t="e">
        <f t="shared" si="136"/>
        <v>#N/A</v>
      </c>
      <c r="C204" s="25"/>
      <c r="D204" s="25"/>
      <c r="E204" s="29"/>
      <c r="F204" s="25"/>
      <c r="G204" s="28" t="e">
        <f t="shared" ref="G204" si="137">SUM(G202:G203)</f>
        <v>#N/A</v>
      </c>
      <c r="H204" s="40"/>
      <c r="I204" s="91"/>
      <c r="J204" s="91"/>
      <c r="K204" s="37">
        <v>34.400000000000006</v>
      </c>
      <c r="M204" s="13"/>
    </row>
    <row r="205" spans="1:13" s="1" customFormat="1" ht="23.25" outlineLevel="1" x14ac:dyDescent="0.25">
      <c r="A205" s="41">
        <f t="shared" si="131"/>
        <v>34.5</v>
      </c>
      <c r="B205" s="68" t="e">
        <f t="shared" si="136"/>
        <v>#N/A</v>
      </c>
      <c r="C205" s="25"/>
      <c r="D205" s="25"/>
      <c r="E205" s="30"/>
      <c r="F205" s="25"/>
      <c r="G205" s="25"/>
      <c r="H205" s="40"/>
      <c r="I205" s="91"/>
      <c r="J205" s="91"/>
      <c r="K205" s="37">
        <v>34.500000000000007</v>
      </c>
      <c r="M205" s="13"/>
    </row>
    <row r="206" spans="1:13" s="1" customFormat="1" ht="23.25" x14ac:dyDescent="0.25">
      <c r="A206" s="41">
        <f t="shared" si="131"/>
        <v>35</v>
      </c>
      <c r="B206" s="68" t="str">
        <f t="shared" ref="B206" si="138">C206</f>
        <v>Poste 025</v>
      </c>
      <c r="C206" s="32" t="str">
        <f>VLOOKUP('Vague 4'!A206,Source!A:B,2,FALSE)</f>
        <v>Poste 025</v>
      </c>
      <c r="D206" s="33"/>
      <c r="E206" s="33"/>
      <c r="F206" s="33"/>
      <c r="G206" s="33"/>
      <c r="H206" s="38" t="e">
        <f t="shared" ref="H206" si="139">SUM(G208:G209)</f>
        <v>#N/A</v>
      </c>
      <c r="I206" s="91"/>
      <c r="J206" s="91"/>
      <c r="K206" s="37">
        <v>35</v>
      </c>
      <c r="M206" s="13"/>
    </row>
    <row r="207" spans="1:13" s="1" customFormat="1" ht="23.25" outlineLevel="1" x14ac:dyDescent="0.25">
      <c r="A207" s="41">
        <f t="shared" si="131"/>
        <v>35.1</v>
      </c>
      <c r="B207" s="68" t="str">
        <f t="shared" ref="B207" si="140">B206</f>
        <v>Poste 025</v>
      </c>
      <c r="C207" s="19" t="s">
        <v>0</v>
      </c>
      <c r="D207" s="19"/>
      <c r="E207" s="19"/>
      <c r="F207" s="20" t="s">
        <v>1</v>
      </c>
      <c r="G207" s="21" t="s">
        <v>2</v>
      </c>
      <c r="H207" s="39"/>
      <c r="I207" s="91"/>
      <c r="J207" s="91"/>
      <c r="K207" s="37">
        <v>35.1</v>
      </c>
      <c r="M207" s="13"/>
    </row>
    <row r="208" spans="1:13" s="1" customFormat="1" ht="23.25" outlineLevel="1" x14ac:dyDescent="0.25">
      <c r="A208" s="41">
        <f t="shared" si="131"/>
        <v>35.200000000000003</v>
      </c>
      <c r="B208" s="68" t="str">
        <f t="shared" si="136"/>
        <v>Poste 025</v>
      </c>
      <c r="C208" s="22" t="s">
        <v>135</v>
      </c>
      <c r="D208" s="23"/>
      <c r="E208" s="23"/>
      <c r="F208" s="18"/>
      <c r="G208" s="24" t="e">
        <f>VLOOKUP(F208,Opérationnel,2,FALSE)</f>
        <v>#N/A</v>
      </c>
      <c r="H208" s="38"/>
      <c r="I208" s="91"/>
      <c r="J208" s="91"/>
      <c r="K208" s="37">
        <v>35.200000000000003</v>
      </c>
      <c r="M208" s="13"/>
    </row>
    <row r="209" spans="1:13" s="1" customFormat="1" ht="23.25" outlineLevel="1" x14ac:dyDescent="0.25">
      <c r="A209" s="41">
        <f t="shared" si="131"/>
        <v>35.299999999999997</v>
      </c>
      <c r="B209" s="68" t="str">
        <f t="shared" si="136"/>
        <v>Poste 025</v>
      </c>
      <c r="C209" s="22" t="s">
        <v>136</v>
      </c>
      <c r="D209" s="23"/>
      <c r="E209" s="23"/>
      <c r="F209" s="18"/>
      <c r="G209" s="24" t="e">
        <f>VLOOKUP(F209,Politique,2,FALSE)</f>
        <v>#N/A</v>
      </c>
      <c r="H209" s="38"/>
      <c r="I209" s="91"/>
      <c r="J209" s="91"/>
      <c r="K209" s="37">
        <v>35.300000000000004</v>
      </c>
      <c r="M209" s="13"/>
    </row>
    <row r="210" spans="1:13" s="1" customFormat="1" ht="23.25" outlineLevel="1" x14ac:dyDescent="0.25">
      <c r="A210" s="41">
        <f t="shared" si="131"/>
        <v>35.4</v>
      </c>
      <c r="B210" s="68" t="str">
        <f t="shared" si="136"/>
        <v>Poste 025</v>
      </c>
      <c r="C210" s="25"/>
      <c r="D210" s="25"/>
      <c r="E210" s="29"/>
      <c r="F210" s="25"/>
      <c r="G210" s="28" t="e">
        <f t="shared" ref="G210" si="141">SUM(G208:G209)</f>
        <v>#N/A</v>
      </c>
      <c r="H210" s="40"/>
      <c r="I210" s="91"/>
      <c r="J210" s="91"/>
      <c r="K210" s="37">
        <v>35.400000000000006</v>
      </c>
      <c r="M210" s="13"/>
    </row>
    <row r="211" spans="1:13" s="1" customFormat="1" ht="23.25" outlineLevel="1" x14ac:dyDescent="0.25">
      <c r="A211" s="41">
        <f t="shared" si="131"/>
        <v>35.5</v>
      </c>
      <c r="B211" s="68" t="str">
        <f t="shared" si="136"/>
        <v>Poste 025</v>
      </c>
      <c r="C211" s="25"/>
      <c r="D211" s="25"/>
      <c r="E211" s="30"/>
      <c r="F211" s="25"/>
      <c r="G211" s="25"/>
      <c r="H211" s="40"/>
      <c r="I211" s="91"/>
      <c r="J211" s="91"/>
      <c r="K211" s="37">
        <v>35.500000000000007</v>
      </c>
      <c r="M211" s="13"/>
    </row>
    <row r="212" spans="1:13" s="1" customFormat="1" ht="23.25" x14ac:dyDescent="0.25">
      <c r="A212" s="41">
        <f t="shared" si="131"/>
        <v>36</v>
      </c>
      <c r="B212" s="68" t="str">
        <f t="shared" ref="B212" si="142">C212</f>
        <v>Poste 026</v>
      </c>
      <c r="C212" s="32" t="str">
        <f>VLOOKUP('Vague 4'!A212,Source!A:B,2,FALSE)</f>
        <v>Poste 026</v>
      </c>
      <c r="D212" s="33"/>
      <c r="E212" s="33"/>
      <c r="F212" s="33"/>
      <c r="G212" s="33"/>
      <c r="H212" s="40" t="e">
        <f t="shared" ref="H212" si="143">SUM(G214:G215)</f>
        <v>#N/A</v>
      </c>
      <c r="I212" s="91"/>
      <c r="J212" s="91"/>
      <c r="K212" s="37">
        <v>36</v>
      </c>
      <c r="M212" s="13"/>
    </row>
    <row r="213" spans="1:13" s="1" customFormat="1" ht="23.25" outlineLevel="1" x14ac:dyDescent="0.25">
      <c r="A213" s="41">
        <f t="shared" si="131"/>
        <v>36.1</v>
      </c>
      <c r="B213" s="68" t="str">
        <f t="shared" ref="B213" si="144">B212</f>
        <v>Poste 026</v>
      </c>
      <c r="C213" s="19" t="s">
        <v>0</v>
      </c>
      <c r="D213" s="19"/>
      <c r="E213" s="19"/>
      <c r="F213" s="20" t="s">
        <v>1</v>
      </c>
      <c r="G213" s="21" t="s">
        <v>2</v>
      </c>
      <c r="H213" s="40"/>
      <c r="I213" s="91"/>
      <c r="J213" s="91"/>
      <c r="K213" s="37">
        <v>36.1</v>
      </c>
      <c r="M213" s="13"/>
    </row>
    <row r="214" spans="1:13" s="1" customFormat="1" ht="23.25" outlineLevel="1" x14ac:dyDescent="0.25">
      <c r="A214" s="41">
        <f t="shared" si="131"/>
        <v>36.200000000000003</v>
      </c>
      <c r="B214" s="68" t="str">
        <f t="shared" si="136"/>
        <v>Poste 026</v>
      </c>
      <c r="C214" s="22" t="s">
        <v>135</v>
      </c>
      <c r="D214" s="23"/>
      <c r="E214" s="23"/>
      <c r="F214" s="18"/>
      <c r="G214" s="24" t="e">
        <f>VLOOKUP(F214,Opérationnel,2,FALSE)</f>
        <v>#N/A</v>
      </c>
      <c r="H214" s="40"/>
      <c r="I214" s="91"/>
      <c r="J214" s="91"/>
      <c r="K214" s="37">
        <v>36.200000000000003</v>
      </c>
      <c r="M214" s="13"/>
    </row>
    <row r="215" spans="1:13" s="1" customFormat="1" ht="23.25" outlineLevel="1" x14ac:dyDescent="0.25">
      <c r="A215" s="41">
        <f t="shared" si="131"/>
        <v>36.299999999999997</v>
      </c>
      <c r="B215" s="68" t="str">
        <f t="shared" si="136"/>
        <v>Poste 026</v>
      </c>
      <c r="C215" s="22" t="s">
        <v>136</v>
      </c>
      <c r="D215" s="23"/>
      <c r="E215" s="23"/>
      <c r="F215" s="18"/>
      <c r="G215" s="24" t="e">
        <f>VLOOKUP(F215,Politique,2,FALSE)</f>
        <v>#N/A</v>
      </c>
      <c r="H215" s="40"/>
      <c r="I215" s="91"/>
      <c r="J215" s="91"/>
      <c r="K215" s="37">
        <v>36.300000000000004</v>
      </c>
      <c r="M215" s="13"/>
    </row>
    <row r="216" spans="1:13" s="1" customFormat="1" ht="23.25" outlineLevel="1" x14ac:dyDescent="0.25">
      <c r="A216" s="41">
        <f t="shared" si="131"/>
        <v>36.4</v>
      </c>
      <c r="B216" s="68" t="str">
        <f t="shared" si="136"/>
        <v>Poste 026</v>
      </c>
      <c r="C216" s="25"/>
      <c r="D216" s="25"/>
      <c r="E216" s="29"/>
      <c r="F216" s="25"/>
      <c r="G216" s="28" t="e">
        <f t="shared" ref="G216" si="145">SUM(G214:G215)</f>
        <v>#N/A</v>
      </c>
      <c r="H216" s="40"/>
      <c r="I216" s="91"/>
      <c r="J216" s="91"/>
      <c r="K216" s="37">
        <v>36.400000000000006</v>
      </c>
      <c r="M216" s="13"/>
    </row>
    <row r="217" spans="1:13" s="1" customFormat="1" ht="23.25" outlineLevel="1" x14ac:dyDescent="0.25">
      <c r="A217" s="41">
        <f t="shared" si="131"/>
        <v>36.5</v>
      </c>
      <c r="B217" s="68" t="str">
        <f t="shared" si="136"/>
        <v>Poste 026</v>
      </c>
      <c r="C217" s="25"/>
      <c r="D217" s="25"/>
      <c r="E217" s="30"/>
      <c r="F217" s="25"/>
      <c r="G217" s="25"/>
      <c r="H217" s="40"/>
      <c r="I217" s="91"/>
      <c r="J217" s="91"/>
      <c r="K217" s="37">
        <v>36.500000000000007</v>
      </c>
      <c r="M217" s="13"/>
    </row>
    <row r="218" spans="1:13" s="1" customFormat="1" ht="23.25" x14ac:dyDescent="0.25">
      <c r="A218" s="41">
        <f t="shared" si="131"/>
        <v>37</v>
      </c>
      <c r="B218" s="68" t="str">
        <f t="shared" ref="B218" si="146">C218</f>
        <v>Poste 027</v>
      </c>
      <c r="C218" s="32" t="str">
        <f>VLOOKUP('Vague 4'!A218,Source!A:B,2,FALSE)</f>
        <v>Poste 027</v>
      </c>
      <c r="D218" s="33"/>
      <c r="E218" s="33"/>
      <c r="F218" s="33"/>
      <c r="G218" s="33"/>
      <c r="H218" s="38" t="e">
        <f t="shared" ref="H218" si="147">SUM(G220:G221)</f>
        <v>#N/A</v>
      </c>
      <c r="I218" s="91"/>
      <c r="J218" s="91"/>
      <c r="K218" s="37">
        <v>37</v>
      </c>
      <c r="M218" s="13"/>
    </row>
    <row r="219" spans="1:13" s="1" customFormat="1" ht="23.25" outlineLevel="1" x14ac:dyDescent="0.25">
      <c r="A219" s="41">
        <f t="shared" si="131"/>
        <v>37.1</v>
      </c>
      <c r="B219" s="68" t="str">
        <f t="shared" ref="B219" si="148">B218</f>
        <v>Poste 027</v>
      </c>
      <c r="C219" s="19" t="s">
        <v>0</v>
      </c>
      <c r="D219" s="19"/>
      <c r="E219" s="19"/>
      <c r="F219" s="20" t="s">
        <v>1</v>
      </c>
      <c r="G219" s="21" t="s">
        <v>2</v>
      </c>
      <c r="H219" s="39"/>
      <c r="I219" s="91"/>
      <c r="J219" s="91"/>
      <c r="K219" s="37">
        <v>37.1</v>
      </c>
      <c r="M219" s="13"/>
    </row>
    <row r="220" spans="1:13" s="1" customFormat="1" ht="23.25" outlineLevel="1" x14ac:dyDescent="0.25">
      <c r="A220" s="41">
        <f t="shared" si="131"/>
        <v>37.200000000000003</v>
      </c>
      <c r="B220" s="68" t="str">
        <f t="shared" si="136"/>
        <v>Poste 027</v>
      </c>
      <c r="C220" s="22" t="s">
        <v>135</v>
      </c>
      <c r="D220" s="23"/>
      <c r="E220" s="23"/>
      <c r="F220" s="18"/>
      <c r="G220" s="24" t="e">
        <f>VLOOKUP(F220,Opérationnel,2,FALSE)</f>
        <v>#N/A</v>
      </c>
      <c r="H220" s="38"/>
      <c r="I220" s="91"/>
      <c r="J220" s="91"/>
      <c r="K220" s="37">
        <v>37.200000000000003</v>
      </c>
      <c r="M220" s="13"/>
    </row>
    <row r="221" spans="1:13" s="1" customFormat="1" ht="23.25" outlineLevel="1" x14ac:dyDescent="0.25">
      <c r="A221" s="41">
        <f t="shared" si="131"/>
        <v>37.299999999999997</v>
      </c>
      <c r="B221" s="68" t="str">
        <f t="shared" si="136"/>
        <v>Poste 027</v>
      </c>
      <c r="C221" s="22" t="s">
        <v>136</v>
      </c>
      <c r="D221" s="23"/>
      <c r="E221" s="23"/>
      <c r="F221" s="18"/>
      <c r="G221" s="24" t="e">
        <f>VLOOKUP(F221,Politique,2,FALSE)</f>
        <v>#N/A</v>
      </c>
      <c r="H221" s="38"/>
      <c r="I221" s="91"/>
      <c r="J221" s="91"/>
      <c r="K221" s="37">
        <v>37.300000000000004</v>
      </c>
      <c r="M221" s="13"/>
    </row>
    <row r="222" spans="1:13" s="1" customFormat="1" ht="23.25" outlineLevel="1" x14ac:dyDescent="0.25">
      <c r="A222" s="41">
        <f t="shared" si="131"/>
        <v>37.4</v>
      </c>
      <c r="B222" s="68" t="str">
        <f t="shared" si="136"/>
        <v>Poste 027</v>
      </c>
      <c r="C222" s="25"/>
      <c r="D222" s="25"/>
      <c r="E222" s="29"/>
      <c r="F222" s="25"/>
      <c r="G222" s="28" t="e">
        <f t="shared" ref="G222" si="149">SUM(G220:G221)</f>
        <v>#N/A</v>
      </c>
      <c r="H222" s="40"/>
      <c r="I222" s="91"/>
      <c r="J222" s="91"/>
      <c r="K222" s="37">
        <v>37.400000000000006</v>
      </c>
      <c r="M222" s="13"/>
    </row>
    <row r="223" spans="1:13" s="1" customFormat="1" ht="23.25" outlineLevel="1" x14ac:dyDescent="0.25">
      <c r="A223" s="41">
        <f t="shared" si="131"/>
        <v>37.5</v>
      </c>
      <c r="B223" s="68" t="str">
        <f t="shared" si="136"/>
        <v>Poste 027</v>
      </c>
      <c r="C223" s="25"/>
      <c r="D223" s="25"/>
      <c r="E223" s="30"/>
      <c r="F223" s="25"/>
      <c r="G223" s="25"/>
      <c r="H223" s="40"/>
      <c r="I223" s="91"/>
      <c r="J223" s="91"/>
      <c r="K223" s="37">
        <v>37.500000000000007</v>
      </c>
      <c r="M223" s="13"/>
    </row>
    <row r="224" spans="1:13" s="1" customFormat="1" ht="23.25" x14ac:dyDescent="0.25">
      <c r="A224" s="41">
        <f t="shared" si="131"/>
        <v>38</v>
      </c>
      <c r="B224" s="68" t="str">
        <f t="shared" ref="B224" si="150">C224</f>
        <v>Poste 028</v>
      </c>
      <c r="C224" s="32" t="str">
        <f>VLOOKUP('Vague 4'!A224,Source!A:B,2,FALSE)</f>
        <v>Poste 028</v>
      </c>
      <c r="D224" s="33"/>
      <c r="E224" s="33"/>
      <c r="F224" s="33"/>
      <c r="G224" s="33"/>
      <c r="H224" s="40" t="e">
        <f t="shared" ref="H224" si="151">SUM(G226:G227)</f>
        <v>#N/A</v>
      </c>
      <c r="I224" s="91"/>
      <c r="J224" s="91"/>
      <c r="K224" s="37">
        <v>38</v>
      </c>
      <c r="M224" s="13"/>
    </row>
    <row r="225" spans="1:13" s="1" customFormat="1" ht="23.25" outlineLevel="1" x14ac:dyDescent="0.25">
      <c r="A225" s="41">
        <f t="shared" si="131"/>
        <v>38.1</v>
      </c>
      <c r="B225" s="68" t="str">
        <f t="shared" ref="B225" si="152">B224</f>
        <v>Poste 028</v>
      </c>
      <c r="C225" s="19" t="s">
        <v>0</v>
      </c>
      <c r="D225" s="19"/>
      <c r="E225" s="19"/>
      <c r="F225" s="20" t="s">
        <v>1</v>
      </c>
      <c r="G225" s="21" t="s">
        <v>2</v>
      </c>
      <c r="H225" s="40"/>
      <c r="I225" s="91"/>
      <c r="J225" s="91"/>
      <c r="K225" s="37">
        <v>38.1</v>
      </c>
      <c r="M225" s="13"/>
    </row>
    <row r="226" spans="1:13" s="1" customFormat="1" ht="23.25" outlineLevel="1" x14ac:dyDescent="0.25">
      <c r="A226" s="41">
        <f t="shared" si="131"/>
        <v>38.200000000000003</v>
      </c>
      <c r="B226" s="68" t="str">
        <f t="shared" si="136"/>
        <v>Poste 028</v>
      </c>
      <c r="C226" s="22" t="s">
        <v>135</v>
      </c>
      <c r="D226" s="23"/>
      <c r="E226" s="23"/>
      <c r="F226" s="18"/>
      <c r="G226" s="24" t="e">
        <f>VLOOKUP(F226,Opérationnel,2,FALSE)</f>
        <v>#N/A</v>
      </c>
      <c r="H226" s="40"/>
      <c r="I226" s="91"/>
      <c r="J226" s="91"/>
      <c r="K226" s="37">
        <v>38.200000000000003</v>
      </c>
      <c r="M226" s="13"/>
    </row>
    <row r="227" spans="1:13" s="1" customFormat="1" ht="23.25" outlineLevel="1" x14ac:dyDescent="0.25">
      <c r="A227" s="41">
        <f t="shared" si="131"/>
        <v>38.299999999999997</v>
      </c>
      <c r="B227" s="68" t="str">
        <f t="shared" si="136"/>
        <v>Poste 028</v>
      </c>
      <c r="C227" s="22" t="s">
        <v>136</v>
      </c>
      <c r="D227" s="23"/>
      <c r="E227" s="23"/>
      <c r="F227" s="18"/>
      <c r="G227" s="24" t="e">
        <f>VLOOKUP(F227,Politique,2,FALSE)</f>
        <v>#N/A</v>
      </c>
      <c r="H227" s="40"/>
      <c r="I227" s="91"/>
      <c r="J227" s="91"/>
      <c r="K227" s="37">
        <v>38.300000000000004</v>
      </c>
      <c r="M227" s="13"/>
    </row>
    <row r="228" spans="1:13" s="1" customFormat="1" ht="23.25" outlineLevel="1" x14ac:dyDescent="0.25">
      <c r="A228" s="41">
        <f t="shared" si="131"/>
        <v>38.4</v>
      </c>
      <c r="B228" s="68" t="str">
        <f t="shared" si="136"/>
        <v>Poste 028</v>
      </c>
      <c r="C228" s="25"/>
      <c r="D228" s="25"/>
      <c r="E228" s="29"/>
      <c r="F228" s="25"/>
      <c r="G228" s="28" t="e">
        <f t="shared" ref="G228" si="153">SUM(G226:G227)</f>
        <v>#N/A</v>
      </c>
      <c r="H228" s="40"/>
      <c r="I228" s="91"/>
      <c r="J228" s="91"/>
      <c r="K228" s="37">
        <v>38.400000000000006</v>
      </c>
      <c r="M228" s="13"/>
    </row>
    <row r="229" spans="1:13" s="1" customFormat="1" ht="23.25" outlineLevel="1" x14ac:dyDescent="0.25">
      <c r="A229" s="41">
        <f t="shared" si="131"/>
        <v>38.5</v>
      </c>
      <c r="B229" s="68" t="str">
        <f t="shared" si="136"/>
        <v>Poste 028</v>
      </c>
      <c r="C229" s="25"/>
      <c r="D229" s="25"/>
      <c r="E229" s="30"/>
      <c r="F229" s="25"/>
      <c r="G229" s="25"/>
      <c r="H229" s="40"/>
      <c r="I229" s="91"/>
      <c r="J229" s="91"/>
      <c r="K229" s="37">
        <v>38.500000000000007</v>
      </c>
      <c r="M229" s="13"/>
    </row>
    <row r="230" spans="1:13" s="1" customFormat="1" ht="23.25" x14ac:dyDescent="0.25">
      <c r="A230" s="41">
        <f t="shared" si="131"/>
        <v>39</v>
      </c>
      <c r="B230" s="68" t="str">
        <f t="shared" ref="B230" si="154">C230</f>
        <v>Poste 029</v>
      </c>
      <c r="C230" s="32" t="str">
        <f>VLOOKUP('Vague 4'!A230,Source!A:B,2,FALSE)</f>
        <v>Poste 029</v>
      </c>
      <c r="D230" s="33"/>
      <c r="E230" s="33"/>
      <c r="F230" s="33"/>
      <c r="G230" s="33"/>
      <c r="H230" s="38" t="e">
        <f t="shared" ref="H230" si="155">SUM(G232:G233)</f>
        <v>#N/A</v>
      </c>
      <c r="I230" s="91"/>
      <c r="J230" s="91"/>
      <c r="K230" s="37">
        <v>39</v>
      </c>
      <c r="M230" s="13"/>
    </row>
    <row r="231" spans="1:13" s="1" customFormat="1" ht="23.25" outlineLevel="1" x14ac:dyDescent="0.25">
      <c r="A231" s="41">
        <f t="shared" si="131"/>
        <v>39.1</v>
      </c>
      <c r="B231" s="68" t="str">
        <f t="shared" ref="B231" si="156">B230</f>
        <v>Poste 029</v>
      </c>
      <c r="C231" s="19" t="s">
        <v>0</v>
      </c>
      <c r="D231" s="19"/>
      <c r="E231" s="19"/>
      <c r="F231" s="20" t="s">
        <v>1</v>
      </c>
      <c r="G231" s="21" t="s">
        <v>2</v>
      </c>
      <c r="H231" s="39"/>
      <c r="I231" s="91"/>
      <c r="J231" s="91"/>
      <c r="K231" s="37">
        <v>39.1</v>
      </c>
      <c r="M231" s="13"/>
    </row>
    <row r="232" spans="1:13" s="1" customFormat="1" ht="23.25" outlineLevel="1" x14ac:dyDescent="0.25">
      <c r="A232" s="41">
        <f t="shared" si="131"/>
        <v>39.200000000000003</v>
      </c>
      <c r="B232" s="68" t="str">
        <f t="shared" si="136"/>
        <v>Poste 029</v>
      </c>
      <c r="C232" s="22" t="s">
        <v>135</v>
      </c>
      <c r="D232" s="23"/>
      <c r="E232" s="23"/>
      <c r="F232" s="18"/>
      <c r="G232" s="24" t="e">
        <f>VLOOKUP(F232,Opérationnel,2,FALSE)</f>
        <v>#N/A</v>
      </c>
      <c r="H232" s="38"/>
      <c r="I232" s="91"/>
      <c r="J232" s="91"/>
      <c r="K232" s="37">
        <v>39.200000000000003</v>
      </c>
      <c r="M232" s="13"/>
    </row>
    <row r="233" spans="1:13" s="1" customFormat="1" ht="23.25" outlineLevel="1" x14ac:dyDescent="0.25">
      <c r="A233" s="41">
        <f t="shared" si="131"/>
        <v>39.299999999999997</v>
      </c>
      <c r="B233" s="68" t="str">
        <f t="shared" si="136"/>
        <v>Poste 029</v>
      </c>
      <c r="C233" s="22" t="s">
        <v>136</v>
      </c>
      <c r="D233" s="23"/>
      <c r="E233" s="23"/>
      <c r="F233" s="18"/>
      <c r="G233" s="24" t="e">
        <f>VLOOKUP(F233,Politique,2,FALSE)</f>
        <v>#N/A</v>
      </c>
      <c r="H233" s="38"/>
      <c r="I233" s="91"/>
      <c r="J233" s="91"/>
      <c r="K233" s="37">
        <v>39.300000000000004</v>
      </c>
      <c r="M233" s="13"/>
    </row>
    <row r="234" spans="1:13" s="1" customFormat="1" ht="23.25" outlineLevel="1" x14ac:dyDescent="0.25">
      <c r="A234" s="41">
        <f t="shared" si="131"/>
        <v>39.4</v>
      </c>
      <c r="B234" s="68" t="str">
        <f t="shared" si="136"/>
        <v>Poste 029</v>
      </c>
      <c r="C234" s="25"/>
      <c r="D234" s="25"/>
      <c r="E234" s="29"/>
      <c r="F234" s="25"/>
      <c r="G234" s="28" t="e">
        <f t="shared" ref="G234" si="157">SUM(G232:G233)</f>
        <v>#N/A</v>
      </c>
      <c r="H234" s="40"/>
      <c r="I234" s="91"/>
      <c r="J234" s="91"/>
      <c r="K234" s="37">
        <v>39.400000000000006</v>
      </c>
      <c r="M234" s="13"/>
    </row>
    <row r="235" spans="1:13" s="1" customFormat="1" ht="23.25" outlineLevel="1" x14ac:dyDescent="0.25">
      <c r="A235" s="41">
        <f t="shared" si="131"/>
        <v>39.5</v>
      </c>
      <c r="B235" s="68" t="str">
        <f t="shared" si="136"/>
        <v>Poste 029</v>
      </c>
      <c r="C235" s="25"/>
      <c r="D235" s="25"/>
      <c r="E235" s="30"/>
      <c r="F235" s="25"/>
      <c r="G235" s="25"/>
      <c r="H235" s="40"/>
      <c r="I235" s="91"/>
      <c r="J235" s="91"/>
      <c r="K235" s="37">
        <v>39.500000000000007</v>
      </c>
      <c r="M235" s="13"/>
    </row>
    <row r="236" spans="1:13" s="1" customFormat="1" ht="23.25" x14ac:dyDescent="0.25">
      <c r="A236" s="41">
        <f t="shared" si="131"/>
        <v>40</v>
      </c>
      <c r="B236" s="68" t="str">
        <f t="shared" ref="B236" si="158">C236</f>
        <v>Poste 030</v>
      </c>
      <c r="C236" s="32" t="str">
        <f>VLOOKUP('Vague 4'!A236,Source!A:B,2,FALSE)</f>
        <v>Poste 030</v>
      </c>
      <c r="D236" s="33"/>
      <c r="E236" s="33"/>
      <c r="F236" s="33"/>
      <c r="G236" s="33"/>
      <c r="H236" s="40" t="e">
        <f t="shared" ref="H236" si="159">SUM(G238:G239)</f>
        <v>#N/A</v>
      </c>
      <c r="I236" s="91"/>
      <c r="J236" s="91"/>
      <c r="K236" s="37">
        <v>40</v>
      </c>
      <c r="M236" s="13"/>
    </row>
    <row r="237" spans="1:13" s="1" customFormat="1" ht="23.25" outlineLevel="1" x14ac:dyDescent="0.25">
      <c r="A237" s="41">
        <f t="shared" si="131"/>
        <v>40.1</v>
      </c>
      <c r="B237" s="68" t="str">
        <f t="shared" ref="B237" si="160">B236</f>
        <v>Poste 030</v>
      </c>
      <c r="C237" s="19" t="s">
        <v>0</v>
      </c>
      <c r="D237" s="19"/>
      <c r="E237" s="19"/>
      <c r="F237" s="20" t="s">
        <v>1</v>
      </c>
      <c r="G237" s="21" t="s">
        <v>2</v>
      </c>
      <c r="H237" s="40"/>
      <c r="I237" s="91"/>
      <c r="J237" s="91"/>
      <c r="K237" s="37">
        <v>40.1</v>
      </c>
      <c r="M237" s="13"/>
    </row>
    <row r="238" spans="1:13" s="1" customFormat="1" ht="23.25" outlineLevel="1" x14ac:dyDescent="0.25">
      <c r="A238" s="41">
        <f t="shared" si="131"/>
        <v>40.200000000000003</v>
      </c>
      <c r="B238" s="68" t="str">
        <f t="shared" si="136"/>
        <v>Poste 030</v>
      </c>
      <c r="C238" s="22" t="s">
        <v>135</v>
      </c>
      <c r="D238" s="23"/>
      <c r="E238" s="23"/>
      <c r="F238" s="18"/>
      <c r="G238" s="24" t="e">
        <f>VLOOKUP(F238,Opérationnel,2,FALSE)</f>
        <v>#N/A</v>
      </c>
      <c r="H238" s="40"/>
      <c r="I238" s="91"/>
      <c r="J238" s="91"/>
      <c r="K238" s="37">
        <v>40.200000000000003</v>
      </c>
      <c r="M238" s="13"/>
    </row>
    <row r="239" spans="1:13" s="1" customFormat="1" ht="23.25" outlineLevel="1" x14ac:dyDescent="0.25">
      <c r="A239" s="41">
        <f t="shared" si="131"/>
        <v>40.299999999999997</v>
      </c>
      <c r="B239" s="68" t="str">
        <f t="shared" si="136"/>
        <v>Poste 030</v>
      </c>
      <c r="C239" s="22" t="s">
        <v>136</v>
      </c>
      <c r="D239" s="23"/>
      <c r="E239" s="23"/>
      <c r="F239" s="18"/>
      <c r="G239" s="24" t="e">
        <f>VLOOKUP(F239,Politique,2,FALSE)</f>
        <v>#N/A</v>
      </c>
      <c r="H239" s="40"/>
      <c r="I239" s="91"/>
      <c r="J239" s="91"/>
      <c r="K239" s="37">
        <v>40.300000000000004</v>
      </c>
      <c r="M239" s="13"/>
    </row>
    <row r="240" spans="1:13" s="1" customFormat="1" ht="23.25" outlineLevel="1" x14ac:dyDescent="0.25">
      <c r="A240" s="41">
        <f t="shared" si="131"/>
        <v>40.4</v>
      </c>
      <c r="B240" s="68" t="str">
        <f t="shared" si="136"/>
        <v>Poste 030</v>
      </c>
      <c r="C240" s="25"/>
      <c r="D240" s="25"/>
      <c r="E240" s="29"/>
      <c r="F240" s="25"/>
      <c r="G240" s="28" t="e">
        <f t="shared" ref="G240" si="161">SUM(G238:G239)</f>
        <v>#N/A</v>
      </c>
      <c r="H240" s="40"/>
      <c r="I240" s="91"/>
      <c r="J240" s="91"/>
      <c r="K240" s="37">
        <v>40.400000000000006</v>
      </c>
      <c r="M240" s="13"/>
    </row>
    <row r="241" spans="1:13" s="1" customFormat="1" ht="23.25" outlineLevel="1" x14ac:dyDescent="0.25">
      <c r="A241" s="41">
        <f t="shared" si="131"/>
        <v>40.5</v>
      </c>
      <c r="B241" s="68" t="str">
        <f t="shared" si="136"/>
        <v>Poste 030</v>
      </c>
      <c r="C241" s="25"/>
      <c r="D241" s="25"/>
      <c r="E241" s="30"/>
      <c r="F241" s="25"/>
      <c r="G241" s="25"/>
      <c r="H241" s="40"/>
      <c r="I241" s="91"/>
      <c r="J241" s="91"/>
      <c r="K241" s="37">
        <v>40.500000000000007</v>
      </c>
      <c r="M241" s="13"/>
    </row>
    <row r="242" spans="1:13" s="1" customFormat="1" ht="23.25" x14ac:dyDescent="0.25">
      <c r="A242" s="41">
        <f t="shared" si="131"/>
        <v>41</v>
      </c>
      <c r="B242" s="68" t="str">
        <f t="shared" ref="B242" si="162">C242</f>
        <v>Poste 031</v>
      </c>
      <c r="C242" s="32" t="str">
        <f>VLOOKUP('Vague 4'!A242,Source!A:B,2,FALSE)</f>
        <v>Poste 031</v>
      </c>
      <c r="D242" s="33"/>
      <c r="E242" s="33"/>
      <c r="F242" s="33"/>
      <c r="G242" s="33"/>
      <c r="H242" s="38" t="e">
        <f t="shared" ref="H242" si="163">SUM(G244:G245)</f>
        <v>#N/A</v>
      </c>
      <c r="I242" s="91"/>
      <c r="J242" s="91"/>
      <c r="K242" s="37">
        <v>41</v>
      </c>
      <c r="M242" s="13"/>
    </row>
    <row r="243" spans="1:13" s="1" customFormat="1" ht="23.25" outlineLevel="1" x14ac:dyDescent="0.25">
      <c r="A243" s="41">
        <f t="shared" si="131"/>
        <v>41.1</v>
      </c>
      <c r="B243" s="68" t="str">
        <f t="shared" ref="B243" si="164">B242</f>
        <v>Poste 031</v>
      </c>
      <c r="C243" s="19" t="s">
        <v>0</v>
      </c>
      <c r="D243" s="19"/>
      <c r="E243" s="19"/>
      <c r="F243" s="20" t="s">
        <v>1</v>
      </c>
      <c r="G243" s="21" t="s">
        <v>2</v>
      </c>
      <c r="H243" s="39"/>
      <c r="I243" s="91"/>
      <c r="J243" s="91"/>
      <c r="K243" s="37">
        <v>41.1</v>
      </c>
      <c r="M243" s="13"/>
    </row>
    <row r="244" spans="1:13" s="1" customFormat="1" ht="23.25" outlineLevel="1" x14ac:dyDescent="0.25">
      <c r="A244" s="41">
        <f t="shared" si="131"/>
        <v>41.2</v>
      </c>
      <c r="B244" s="68" t="str">
        <f t="shared" si="136"/>
        <v>Poste 031</v>
      </c>
      <c r="C244" s="22" t="s">
        <v>135</v>
      </c>
      <c r="D244" s="23"/>
      <c r="E244" s="23"/>
      <c r="F244" s="18"/>
      <c r="G244" s="24" t="e">
        <f>VLOOKUP(F244,Opérationnel,2,FALSE)</f>
        <v>#N/A</v>
      </c>
      <c r="H244" s="38"/>
      <c r="I244" s="91"/>
      <c r="J244" s="91"/>
      <c r="K244" s="37">
        <v>41.2</v>
      </c>
      <c r="M244" s="13"/>
    </row>
    <row r="245" spans="1:13" s="1" customFormat="1" ht="23.25" outlineLevel="1" x14ac:dyDescent="0.25">
      <c r="A245" s="41">
        <f t="shared" si="131"/>
        <v>41.3</v>
      </c>
      <c r="B245" s="68" t="str">
        <f t="shared" si="136"/>
        <v>Poste 031</v>
      </c>
      <c r="C245" s="22" t="s">
        <v>136</v>
      </c>
      <c r="D245" s="23"/>
      <c r="E245" s="23"/>
      <c r="F245" s="18"/>
      <c r="G245" s="24" t="e">
        <f>VLOOKUP(F245,Politique,2,FALSE)</f>
        <v>#N/A</v>
      </c>
      <c r="H245" s="38"/>
      <c r="I245" s="91"/>
      <c r="J245" s="91"/>
      <c r="K245" s="37">
        <v>41.300000000000004</v>
      </c>
      <c r="M245" s="13"/>
    </row>
    <row r="246" spans="1:13" s="1" customFormat="1" ht="23.25" outlineLevel="1" x14ac:dyDescent="0.25">
      <c r="A246" s="41">
        <f t="shared" si="131"/>
        <v>41.4</v>
      </c>
      <c r="B246" s="68" t="str">
        <f t="shared" si="136"/>
        <v>Poste 031</v>
      </c>
      <c r="C246" s="25"/>
      <c r="D246" s="25"/>
      <c r="E246" s="29"/>
      <c r="F246" s="25"/>
      <c r="G246" s="28" t="e">
        <f t="shared" ref="G246" si="165">SUM(G244:G245)</f>
        <v>#N/A</v>
      </c>
      <c r="H246" s="40"/>
      <c r="I246" s="91"/>
      <c r="J246" s="91"/>
      <c r="K246" s="37">
        <v>41.400000000000006</v>
      </c>
      <c r="M246" s="13"/>
    </row>
    <row r="247" spans="1:13" s="1" customFormat="1" ht="23.25" outlineLevel="1" x14ac:dyDescent="0.25">
      <c r="A247" s="41">
        <f t="shared" si="131"/>
        <v>41.5</v>
      </c>
      <c r="B247" s="68" t="str">
        <f t="shared" si="136"/>
        <v>Poste 031</v>
      </c>
      <c r="C247" s="25"/>
      <c r="D247" s="25"/>
      <c r="E247" s="30"/>
      <c r="F247" s="25"/>
      <c r="G247" s="25"/>
      <c r="H247" s="40"/>
      <c r="I247" s="91"/>
      <c r="J247" s="91"/>
      <c r="K247" s="37">
        <v>41.500000000000007</v>
      </c>
      <c r="M247" s="13"/>
    </row>
    <row r="248" spans="1:13" s="1" customFormat="1" ht="23.25" x14ac:dyDescent="0.25">
      <c r="A248" s="41">
        <f t="shared" si="131"/>
        <v>42</v>
      </c>
      <c r="B248" s="68" t="str">
        <f t="shared" ref="B248" si="166">C248</f>
        <v>Poste 032</v>
      </c>
      <c r="C248" s="32" t="str">
        <f>VLOOKUP('Vague 4'!A248,Source!A:B,2,FALSE)</f>
        <v>Poste 032</v>
      </c>
      <c r="D248" s="33"/>
      <c r="E248" s="33"/>
      <c r="F248" s="33"/>
      <c r="G248" s="33"/>
      <c r="H248" s="40" t="e">
        <f t="shared" ref="H248" si="167">SUM(G250:G251)</f>
        <v>#N/A</v>
      </c>
      <c r="I248" s="91"/>
      <c r="J248" s="91"/>
      <c r="K248" s="37">
        <v>42</v>
      </c>
      <c r="M248" s="13"/>
    </row>
    <row r="249" spans="1:13" s="1" customFormat="1" ht="23.25" outlineLevel="1" x14ac:dyDescent="0.25">
      <c r="A249" s="41">
        <f t="shared" si="131"/>
        <v>42.1</v>
      </c>
      <c r="B249" s="68" t="str">
        <f t="shared" ref="B249" si="168">B248</f>
        <v>Poste 032</v>
      </c>
      <c r="C249" s="19" t="s">
        <v>0</v>
      </c>
      <c r="D249" s="19"/>
      <c r="E249" s="19"/>
      <c r="F249" s="20" t="s">
        <v>1</v>
      </c>
      <c r="G249" s="21" t="s">
        <v>2</v>
      </c>
      <c r="H249" s="40"/>
      <c r="I249" s="91"/>
      <c r="J249" s="91"/>
      <c r="K249" s="37">
        <v>42.1</v>
      </c>
      <c r="M249" s="13"/>
    </row>
    <row r="250" spans="1:13" s="1" customFormat="1" ht="23.25" outlineLevel="1" x14ac:dyDescent="0.25">
      <c r="A250" s="41">
        <f t="shared" si="131"/>
        <v>42.2</v>
      </c>
      <c r="B250" s="68" t="str">
        <f t="shared" si="136"/>
        <v>Poste 032</v>
      </c>
      <c r="C250" s="22" t="s">
        <v>135</v>
      </c>
      <c r="D250" s="23"/>
      <c r="E250" s="23"/>
      <c r="F250" s="18"/>
      <c r="G250" s="24" t="e">
        <f>VLOOKUP(F250,Opérationnel,2,FALSE)</f>
        <v>#N/A</v>
      </c>
      <c r="H250" s="40"/>
      <c r="I250" s="91"/>
      <c r="J250" s="91"/>
      <c r="K250" s="37">
        <v>42.2</v>
      </c>
      <c r="M250" s="13"/>
    </row>
    <row r="251" spans="1:13" s="1" customFormat="1" ht="23.25" outlineLevel="1" x14ac:dyDescent="0.25">
      <c r="A251" s="41">
        <f t="shared" si="131"/>
        <v>42.3</v>
      </c>
      <c r="B251" s="68" t="str">
        <f t="shared" si="136"/>
        <v>Poste 032</v>
      </c>
      <c r="C251" s="22" t="s">
        <v>136</v>
      </c>
      <c r="D251" s="23"/>
      <c r="E251" s="23"/>
      <c r="F251" s="18"/>
      <c r="G251" s="24" t="e">
        <f>VLOOKUP(F251,Politique,2,FALSE)</f>
        <v>#N/A</v>
      </c>
      <c r="H251" s="40"/>
      <c r="I251" s="91"/>
      <c r="J251" s="91"/>
      <c r="K251" s="37">
        <v>42.300000000000004</v>
      </c>
      <c r="M251" s="13"/>
    </row>
    <row r="252" spans="1:13" s="1" customFormat="1" ht="23.25" outlineLevel="1" x14ac:dyDescent="0.25">
      <c r="A252" s="41">
        <f t="shared" si="131"/>
        <v>42.4</v>
      </c>
      <c r="B252" s="68" t="str">
        <f t="shared" si="136"/>
        <v>Poste 032</v>
      </c>
      <c r="C252" s="25"/>
      <c r="D252" s="25"/>
      <c r="E252" s="29"/>
      <c r="F252" s="25"/>
      <c r="G252" s="28" t="e">
        <f t="shared" ref="G252" si="169">SUM(G250:G251)</f>
        <v>#N/A</v>
      </c>
      <c r="H252" s="40"/>
      <c r="I252" s="91"/>
      <c r="J252" s="91"/>
      <c r="K252" s="37">
        <v>42.400000000000006</v>
      </c>
      <c r="M252" s="13"/>
    </row>
    <row r="253" spans="1:13" s="1" customFormat="1" ht="23.25" outlineLevel="1" x14ac:dyDescent="0.25">
      <c r="A253" s="41">
        <f t="shared" si="131"/>
        <v>42.5</v>
      </c>
      <c r="B253" s="68" t="str">
        <f t="shared" si="136"/>
        <v>Poste 032</v>
      </c>
      <c r="C253" s="25"/>
      <c r="D253" s="25"/>
      <c r="E253" s="30"/>
      <c r="F253" s="25"/>
      <c r="G253" s="25"/>
      <c r="H253" s="40"/>
      <c r="I253" s="91"/>
      <c r="J253" s="91"/>
      <c r="K253" s="37">
        <v>42.500000000000007</v>
      </c>
      <c r="M253" s="13"/>
    </row>
    <row r="254" spans="1:13" s="1" customFormat="1" ht="23.25" x14ac:dyDescent="0.25">
      <c r="A254" s="41">
        <f t="shared" si="131"/>
        <v>43</v>
      </c>
      <c r="B254" s="68" t="str">
        <f t="shared" ref="B254" si="170">C254</f>
        <v>Poste 033</v>
      </c>
      <c r="C254" s="32" t="str">
        <f>VLOOKUP('Vague 4'!A254,Source!A:B,2,FALSE)</f>
        <v>Poste 033</v>
      </c>
      <c r="D254" s="33"/>
      <c r="E254" s="33"/>
      <c r="F254" s="33"/>
      <c r="G254" s="33"/>
      <c r="H254" s="38" t="e">
        <f t="shared" ref="H254" si="171">SUM(G256:G257)</f>
        <v>#N/A</v>
      </c>
      <c r="I254" s="91"/>
      <c r="J254" s="91"/>
      <c r="K254" s="37">
        <v>43</v>
      </c>
      <c r="M254" s="13"/>
    </row>
    <row r="255" spans="1:13" s="1" customFormat="1" ht="23.25" outlineLevel="1" x14ac:dyDescent="0.25">
      <c r="A255" s="41">
        <f t="shared" si="131"/>
        <v>43.1</v>
      </c>
      <c r="B255" s="68" t="str">
        <f t="shared" ref="B255" si="172">B254</f>
        <v>Poste 033</v>
      </c>
      <c r="C255" s="19" t="s">
        <v>0</v>
      </c>
      <c r="D255" s="19"/>
      <c r="E255" s="19"/>
      <c r="F255" s="20" t="s">
        <v>1</v>
      </c>
      <c r="G255" s="21" t="s">
        <v>2</v>
      </c>
      <c r="H255" s="39"/>
      <c r="I255" s="91"/>
      <c r="J255" s="91"/>
      <c r="K255" s="37">
        <v>43.1</v>
      </c>
      <c r="M255" s="13"/>
    </row>
    <row r="256" spans="1:13" s="1" customFormat="1" ht="23.25" outlineLevel="1" x14ac:dyDescent="0.25">
      <c r="A256" s="41">
        <f t="shared" si="131"/>
        <v>43.2</v>
      </c>
      <c r="B256" s="68" t="str">
        <f t="shared" si="136"/>
        <v>Poste 033</v>
      </c>
      <c r="C256" s="22" t="s">
        <v>135</v>
      </c>
      <c r="D256" s="23"/>
      <c r="E256" s="23"/>
      <c r="F256" s="18"/>
      <c r="G256" s="24" t="e">
        <f>VLOOKUP(F256,Opérationnel,2,FALSE)</f>
        <v>#N/A</v>
      </c>
      <c r="H256" s="38"/>
      <c r="I256" s="91"/>
      <c r="J256" s="91"/>
      <c r="K256" s="37">
        <v>43.2</v>
      </c>
      <c r="M256" s="13"/>
    </row>
    <row r="257" spans="1:13" s="1" customFormat="1" ht="23.25" outlineLevel="1" x14ac:dyDescent="0.25">
      <c r="A257" s="41">
        <f t="shared" si="131"/>
        <v>43.3</v>
      </c>
      <c r="B257" s="68" t="str">
        <f t="shared" si="136"/>
        <v>Poste 033</v>
      </c>
      <c r="C257" s="22" t="s">
        <v>136</v>
      </c>
      <c r="D257" s="23"/>
      <c r="E257" s="23"/>
      <c r="F257" s="18"/>
      <c r="G257" s="24" t="e">
        <f>VLOOKUP(F257,Politique,2,FALSE)</f>
        <v>#N/A</v>
      </c>
      <c r="H257" s="38"/>
      <c r="I257" s="91"/>
      <c r="J257" s="91"/>
      <c r="K257" s="37">
        <v>43.300000000000004</v>
      </c>
      <c r="M257" s="13"/>
    </row>
    <row r="258" spans="1:13" s="1" customFormat="1" ht="23.25" outlineLevel="1" x14ac:dyDescent="0.25">
      <c r="A258" s="41">
        <f t="shared" si="131"/>
        <v>43.4</v>
      </c>
      <c r="B258" s="68" t="str">
        <f t="shared" si="136"/>
        <v>Poste 033</v>
      </c>
      <c r="C258" s="25"/>
      <c r="D258" s="25"/>
      <c r="E258" s="29"/>
      <c r="F258" s="25"/>
      <c r="G258" s="28" t="e">
        <f t="shared" ref="G258" si="173">SUM(G256:G257)</f>
        <v>#N/A</v>
      </c>
      <c r="H258" s="40"/>
      <c r="I258" s="91"/>
      <c r="J258" s="91"/>
      <c r="K258" s="37">
        <v>43.400000000000006</v>
      </c>
      <c r="M258" s="13"/>
    </row>
    <row r="259" spans="1:13" s="1" customFormat="1" ht="23.25" outlineLevel="1" x14ac:dyDescent="0.25">
      <c r="A259" s="41">
        <f t="shared" ref="A259:A322" si="174">_xlfn.NUMBERVALUE(K259)</f>
        <v>43.5</v>
      </c>
      <c r="B259" s="68" t="str">
        <f t="shared" si="136"/>
        <v>Poste 033</v>
      </c>
      <c r="C259" s="25"/>
      <c r="D259" s="25"/>
      <c r="E259" s="30"/>
      <c r="F259" s="25"/>
      <c r="G259" s="25"/>
      <c r="H259" s="40"/>
      <c r="I259" s="91"/>
      <c r="J259" s="91"/>
      <c r="K259" s="37">
        <v>43.500000000000007</v>
      </c>
      <c r="M259" s="13"/>
    </row>
    <row r="260" spans="1:13" s="1" customFormat="1" ht="23.25" x14ac:dyDescent="0.25">
      <c r="A260" s="41">
        <f t="shared" si="174"/>
        <v>44</v>
      </c>
      <c r="B260" s="68" t="str">
        <f t="shared" ref="B260" si="175">C260</f>
        <v>Poste 034</v>
      </c>
      <c r="C260" s="32" t="str">
        <f>VLOOKUP('Vague 4'!A260,Source!A:B,2,FALSE)</f>
        <v>Poste 034</v>
      </c>
      <c r="D260" s="33"/>
      <c r="E260" s="33"/>
      <c r="F260" s="33"/>
      <c r="G260" s="33"/>
      <c r="H260" s="40" t="e">
        <f t="shared" ref="H260" si="176">SUM(G262:G263)</f>
        <v>#N/A</v>
      </c>
      <c r="I260" s="91"/>
      <c r="J260" s="91"/>
      <c r="K260" s="37">
        <v>44</v>
      </c>
      <c r="M260" s="13"/>
    </row>
    <row r="261" spans="1:13" s="1" customFormat="1" ht="23.25" outlineLevel="1" x14ac:dyDescent="0.25">
      <c r="A261" s="41">
        <f t="shared" si="174"/>
        <v>44.1</v>
      </c>
      <c r="B261" s="68" t="str">
        <f t="shared" ref="B261" si="177">B260</f>
        <v>Poste 034</v>
      </c>
      <c r="C261" s="19" t="s">
        <v>0</v>
      </c>
      <c r="D261" s="19"/>
      <c r="E261" s="19"/>
      <c r="F261" s="20" t="s">
        <v>1</v>
      </c>
      <c r="G261" s="21" t="s">
        <v>2</v>
      </c>
      <c r="H261" s="40"/>
      <c r="I261" s="91"/>
      <c r="J261" s="91"/>
      <c r="K261" s="37">
        <v>44.1</v>
      </c>
      <c r="M261" s="13"/>
    </row>
    <row r="262" spans="1:13" s="1" customFormat="1" ht="23.25" outlineLevel="1" x14ac:dyDescent="0.25">
      <c r="A262" s="41">
        <f t="shared" si="174"/>
        <v>44.2</v>
      </c>
      <c r="B262" s="68" t="str">
        <f t="shared" si="136"/>
        <v>Poste 034</v>
      </c>
      <c r="C262" s="22" t="s">
        <v>135</v>
      </c>
      <c r="D262" s="23"/>
      <c r="E262" s="23"/>
      <c r="F262" s="18"/>
      <c r="G262" s="24" t="e">
        <f>VLOOKUP(F262,Opérationnel,2,FALSE)</f>
        <v>#N/A</v>
      </c>
      <c r="H262" s="40"/>
      <c r="I262" s="91"/>
      <c r="J262" s="91"/>
      <c r="K262" s="37">
        <v>44.2</v>
      </c>
      <c r="M262" s="13"/>
    </row>
    <row r="263" spans="1:13" s="1" customFormat="1" ht="23.25" outlineLevel="1" x14ac:dyDescent="0.25">
      <c r="A263" s="41">
        <f t="shared" si="174"/>
        <v>44.3</v>
      </c>
      <c r="B263" s="68" t="str">
        <f t="shared" si="136"/>
        <v>Poste 034</v>
      </c>
      <c r="C263" s="22" t="s">
        <v>136</v>
      </c>
      <c r="D263" s="23"/>
      <c r="E263" s="23"/>
      <c r="F263" s="18"/>
      <c r="G263" s="24" t="e">
        <f>VLOOKUP(F263,Politique,2,FALSE)</f>
        <v>#N/A</v>
      </c>
      <c r="H263" s="40"/>
      <c r="I263" s="91"/>
      <c r="J263" s="91"/>
      <c r="K263" s="37">
        <v>44.300000000000004</v>
      </c>
      <c r="M263" s="13"/>
    </row>
    <row r="264" spans="1:13" s="1" customFormat="1" ht="23.25" outlineLevel="1" x14ac:dyDescent="0.25">
      <c r="A264" s="41">
        <f t="shared" si="174"/>
        <v>44.4</v>
      </c>
      <c r="B264" s="68" t="str">
        <f t="shared" si="136"/>
        <v>Poste 034</v>
      </c>
      <c r="C264" s="25"/>
      <c r="D264" s="25"/>
      <c r="E264" s="29"/>
      <c r="F264" s="25"/>
      <c r="G264" s="28" t="e">
        <f t="shared" ref="G264" si="178">SUM(G262:G263)</f>
        <v>#N/A</v>
      </c>
      <c r="H264" s="40"/>
      <c r="I264" s="91"/>
      <c r="J264" s="91"/>
      <c r="K264" s="37">
        <v>44.400000000000006</v>
      </c>
      <c r="M264" s="13"/>
    </row>
    <row r="265" spans="1:13" s="1" customFormat="1" ht="23.25" outlineLevel="1" x14ac:dyDescent="0.25">
      <c r="A265" s="41">
        <f t="shared" si="174"/>
        <v>44.5</v>
      </c>
      <c r="B265" s="68" t="str">
        <f t="shared" ref="B265:B328" si="179">B264</f>
        <v>Poste 034</v>
      </c>
      <c r="C265" s="25"/>
      <c r="D265" s="25"/>
      <c r="E265" s="30"/>
      <c r="F265" s="25"/>
      <c r="G265" s="25"/>
      <c r="H265" s="40"/>
      <c r="I265" s="91"/>
      <c r="J265" s="91"/>
      <c r="K265" s="37">
        <v>44.500000000000007</v>
      </c>
      <c r="M265" s="13"/>
    </row>
    <row r="266" spans="1:13" s="1" customFormat="1" ht="23.25" x14ac:dyDescent="0.25">
      <c r="A266" s="41">
        <f t="shared" si="174"/>
        <v>45</v>
      </c>
      <c r="B266" s="68" t="e">
        <f t="shared" ref="B266" si="180">C266</f>
        <v>#N/A</v>
      </c>
      <c r="C266" s="32" t="e">
        <f>VLOOKUP('Vague 4'!A266,Source!A:B,2,FALSE)</f>
        <v>#N/A</v>
      </c>
      <c r="D266" s="33"/>
      <c r="E266" s="33"/>
      <c r="F266" s="33"/>
      <c r="G266" s="33"/>
      <c r="H266" s="38" t="e">
        <f t="shared" ref="H266" si="181">SUM(G268:G269)</f>
        <v>#N/A</v>
      </c>
      <c r="I266" s="91"/>
      <c r="J266" s="91"/>
      <c r="K266" s="37">
        <v>45</v>
      </c>
      <c r="M266" s="13"/>
    </row>
    <row r="267" spans="1:13" s="1" customFormat="1" ht="23.25" outlineLevel="1" x14ac:dyDescent="0.25">
      <c r="A267" s="41">
        <f t="shared" si="174"/>
        <v>45.1</v>
      </c>
      <c r="B267" s="68" t="e">
        <f t="shared" ref="B267" si="182">B266</f>
        <v>#N/A</v>
      </c>
      <c r="C267" s="19" t="s">
        <v>0</v>
      </c>
      <c r="D267" s="19"/>
      <c r="E267" s="19"/>
      <c r="F267" s="20" t="s">
        <v>1</v>
      </c>
      <c r="G267" s="21" t="s">
        <v>2</v>
      </c>
      <c r="H267" s="39"/>
      <c r="I267" s="91"/>
      <c r="J267" s="91"/>
      <c r="K267" s="37">
        <v>45.1</v>
      </c>
      <c r="M267" s="13"/>
    </row>
    <row r="268" spans="1:13" s="1" customFormat="1" ht="23.25" outlineLevel="1" x14ac:dyDescent="0.25">
      <c r="A268" s="41">
        <f t="shared" si="174"/>
        <v>45.2</v>
      </c>
      <c r="B268" s="68" t="e">
        <f t="shared" si="179"/>
        <v>#N/A</v>
      </c>
      <c r="C268" s="22" t="s">
        <v>135</v>
      </c>
      <c r="D268" s="23"/>
      <c r="E268" s="23"/>
      <c r="F268" s="18"/>
      <c r="G268" s="24" t="e">
        <f>VLOOKUP(F268,Opérationnel,2,FALSE)</f>
        <v>#N/A</v>
      </c>
      <c r="H268" s="38"/>
      <c r="I268" s="91"/>
      <c r="J268" s="91"/>
      <c r="K268" s="37">
        <v>45.2</v>
      </c>
      <c r="M268" s="13"/>
    </row>
    <row r="269" spans="1:13" s="1" customFormat="1" ht="23.25" outlineLevel="1" x14ac:dyDescent="0.25">
      <c r="A269" s="41">
        <f t="shared" si="174"/>
        <v>45.3</v>
      </c>
      <c r="B269" s="68" t="e">
        <f t="shared" si="179"/>
        <v>#N/A</v>
      </c>
      <c r="C269" s="22" t="s">
        <v>136</v>
      </c>
      <c r="D269" s="23"/>
      <c r="E269" s="23"/>
      <c r="F269" s="18"/>
      <c r="G269" s="24" t="e">
        <f>VLOOKUP(F269,Politique,2,FALSE)</f>
        <v>#N/A</v>
      </c>
      <c r="H269" s="38"/>
      <c r="I269" s="91"/>
      <c r="J269" s="91"/>
      <c r="K269" s="37">
        <v>45.300000000000004</v>
      </c>
      <c r="M269" s="13"/>
    </row>
    <row r="270" spans="1:13" s="1" customFormat="1" ht="23.25" outlineLevel="1" x14ac:dyDescent="0.25">
      <c r="A270" s="41">
        <f t="shared" si="174"/>
        <v>45.4</v>
      </c>
      <c r="B270" s="68" t="e">
        <f t="shared" si="179"/>
        <v>#N/A</v>
      </c>
      <c r="C270" s="25"/>
      <c r="D270" s="25"/>
      <c r="E270" s="29"/>
      <c r="F270" s="25"/>
      <c r="G270" s="28" t="e">
        <f t="shared" ref="G270" si="183">SUM(G268:G269)</f>
        <v>#N/A</v>
      </c>
      <c r="H270" s="40"/>
      <c r="I270" s="91"/>
      <c r="J270" s="91"/>
      <c r="K270" s="37">
        <v>45.400000000000006</v>
      </c>
      <c r="M270" s="13"/>
    </row>
    <row r="271" spans="1:13" s="1" customFormat="1" ht="23.25" outlineLevel="1" x14ac:dyDescent="0.25">
      <c r="A271" s="41">
        <f t="shared" si="174"/>
        <v>45.5</v>
      </c>
      <c r="B271" s="68" t="e">
        <f t="shared" si="179"/>
        <v>#N/A</v>
      </c>
      <c r="C271" s="25"/>
      <c r="D271" s="25"/>
      <c r="E271" s="30"/>
      <c r="F271" s="25"/>
      <c r="G271" s="25"/>
      <c r="H271" s="40"/>
      <c r="I271" s="91"/>
      <c r="J271" s="91"/>
      <c r="K271" s="37">
        <v>45.500000000000007</v>
      </c>
      <c r="M271" s="13"/>
    </row>
    <row r="272" spans="1:13" s="1" customFormat="1" ht="23.25" x14ac:dyDescent="0.25">
      <c r="A272" s="41">
        <f t="shared" si="174"/>
        <v>46</v>
      </c>
      <c r="B272" s="68" t="str">
        <f t="shared" ref="B272" si="184">C272</f>
        <v>Poste 035</v>
      </c>
      <c r="C272" s="32" t="str">
        <f>VLOOKUP('Vague 4'!A272,Source!A:B,2,FALSE)</f>
        <v>Poste 035</v>
      </c>
      <c r="D272" s="33"/>
      <c r="E272" s="33"/>
      <c r="F272" s="33"/>
      <c r="G272" s="33"/>
      <c r="H272" s="40" t="e">
        <f t="shared" ref="H272" si="185">SUM(G274:G275)</f>
        <v>#N/A</v>
      </c>
      <c r="I272" s="91"/>
      <c r="J272" s="91"/>
      <c r="K272" s="37">
        <v>46</v>
      </c>
      <c r="M272" s="13"/>
    </row>
    <row r="273" spans="1:13" s="1" customFormat="1" ht="23.25" outlineLevel="1" x14ac:dyDescent="0.25">
      <c r="A273" s="41">
        <f t="shared" si="174"/>
        <v>46.1</v>
      </c>
      <c r="B273" s="68" t="str">
        <f t="shared" ref="B273" si="186">B272</f>
        <v>Poste 035</v>
      </c>
      <c r="C273" s="19" t="s">
        <v>0</v>
      </c>
      <c r="D273" s="19"/>
      <c r="E273" s="19"/>
      <c r="F273" s="20" t="s">
        <v>1</v>
      </c>
      <c r="G273" s="21" t="s">
        <v>2</v>
      </c>
      <c r="H273" s="40"/>
      <c r="I273" s="91"/>
      <c r="J273" s="91"/>
      <c r="K273" s="37">
        <v>46.1</v>
      </c>
      <c r="M273" s="13"/>
    </row>
    <row r="274" spans="1:13" s="1" customFormat="1" ht="23.25" outlineLevel="1" x14ac:dyDescent="0.25">
      <c r="A274" s="41">
        <f t="shared" si="174"/>
        <v>46.2</v>
      </c>
      <c r="B274" s="68" t="str">
        <f t="shared" si="179"/>
        <v>Poste 035</v>
      </c>
      <c r="C274" s="22" t="s">
        <v>135</v>
      </c>
      <c r="D274" s="23"/>
      <c r="E274" s="23"/>
      <c r="F274" s="18"/>
      <c r="G274" s="24" t="e">
        <f>VLOOKUP(F274,Opérationnel,2,FALSE)</f>
        <v>#N/A</v>
      </c>
      <c r="H274" s="40"/>
      <c r="I274" s="91"/>
      <c r="J274" s="91"/>
      <c r="K274" s="37">
        <v>46.2</v>
      </c>
      <c r="M274" s="13"/>
    </row>
    <row r="275" spans="1:13" s="1" customFormat="1" ht="23.25" outlineLevel="1" x14ac:dyDescent="0.25">
      <c r="A275" s="41">
        <f t="shared" si="174"/>
        <v>46.3</v>
      </c>
      <c r="B275" s="68" t="str">
        <f t="shared" si="179"/>
        <v>Poste 035</v>
      </c>
      <c r="C275" s="22" t="s">
        <v>136</v>
      </c>
      <c r="D275" s="23"/>
      <c r="E275" s="23"/>
      <c r="F275" s="18"/>
      <c r="G275" s="24" t="e">
        <f>VLOOKUP(F275,Politique,2,FALSE)</f>
        <v>#N/A</v>
      </c>
      <c r="H275" s="40"/>
      <c r="I275" s="91"/>
      <c r="J275" s="91"/>
      <c r="K275" s="37">
        <v>46.300000000000004</v>
      </c>
      <c r="M275" s="13"/>
    </row>
    <row r="276" spans="1:13" s="1" customFormat="1" ht="23.25" outlineLevel="1" x14ac:dyDescent="0.25">
      <c r="A276" s="41">
        <f t="shared" si="174"/>
        <v>46.4</v>
      </c>
      <c r="B276" s="68" t="str">
        <f t="shared" si="179"/>
        <v>Poste 035</v>
      </c>
      <c r="C276" s="25"/>
      <c r="D276" s="25"/>
      <c r="E276" s="29"/>
      <c r="F276" s="25"/>
      <c r="G276" s="28" t="e">
        <f t="shared" ref="G276" si="187">SUM(G274:G275)</f>
        <v>#N/A</v>
      </c>
      <c r="H276" s="40"/>
      <c r="I276" s="91"/>
      <c r="J276" s="91"/>
      <c r="K276" s="37">
        <v>46.400000000000006</v>
      </c>
      <c r="M276" s="13"/>
    </row>
    <row r="277" spans="1:13" s="1" customFormat="1" ht="23.25" outlineLevel="1" x14ac:dyDescent="0.25">
      <c r="A277" s="41">
        <f t="shared" si="174"/>
        <v>46.5</v>
      </c>
      <c r="B277" s="68" t="str">
        <f t="shared" si="179"/>
        <v>Poste 035</v>
      </c>
      <c r="C277" s="25"/>
      <c r="D277" s="25"/>
      <c r="E277" s="30"/>
      <c r="F277" s="25"/>
      <c r="G277" s="25"/>
      <c r="H277" s="40"/>
      <c r="I277" s="91"/>
      <c r="J277" s="91"/>
      <c r="K277" s="37">
        <v>46.500000000000007</v>
      </c>
      <c r="M277" s="13"/>
    </row>
    <row r="278" spans="1:13" s="1" customFormat="1" ht="23.25" x14ac:dyDescent="0.25">
      <c r="A278" s="41">
        <f t="shared" si="174"/>
        <v>47</v>
      </c>
      <c r="B278" s="68" t="str">
        <f t="shared" ref="B278" si="188">C278</f>
        <v>Poste 036</v>
      </c>
      <c r="C278" s="32" t="str">
        <f>VLOOKUP('Vague 4'!A278,Source!A:B,2,FALSE)</f>
        <v>Poste 036</v>
      </c>
      <c r="D278" s="33"/>
      <c r="E278" s="33"/>
      <c r="F278" s="33"/>
      <c r="G278" s="33"/>
      <c r="H278" s="38" t="e">
        <f t="shared" ref="H278" si="189">SUM(G280:G281)</f>
        <v>#N/A</v>
      </c>
      <c r="I278" s="91"/>
      <c r="J278" s="91"/>
      <c r="K278" s="37">
        <v>47</v>
      </c>
      <c r="M278" s="13"/>
    </row>
    <row r="279" spans="1:13" s="1" customFormat="1" ht="23.25" outlineLevel="1" x14ac:dyDescent="0.25">
      <c r="A279" s="41">
        <f t="shared" si="174"/>
        <v>47.1</v>
      </c>
      <c r="B279" s="68" t="str">
        <f t="shared" ref="B279" si="190">B278</f>
        <v>Poste 036</v>
      </c>
      <c r="C279" s="19" t="s">
        <v>0</v>
      </c>
      <c r="D279" s="19"/>
      <c r="E279" s="19"/>
      <c r="F279" s="20" t="s">
        <v>1</v>
      </c>
      <c r="G279" s="21" t="s">
        <v>2</v>
      </c>
      <c r="H279" s="39"/>
      <c r="I279" s="91"/>
      <c r="J279" s="91"/>
      <c r="K279" s="37">
        <v>47.1</v>
      </c>
      <c r="M279" s="13"/>
    </row>
    <row r="280" spans="1:13" s="1" customFormat="1" ht="23.25" outlineLevel="1" x14ac:dyDescent="0.25">
      <c r="A280" s="41">
        <f t="shared" si="174"/>
        <v>47.2</v>
      </c>
      <c r="B280" s="68" t="str">
        <f t="shared" si="179"/>
        <v>Poste 036</v>
      </c>
      <c r="C280" s="22" t="s">
        <v>135</v>
      </c>
      <c r="D280" s="23"/>
      <c r="E280" s="23"/>
      <c r="F280" s="18"/>
      <c r="G280" s="24" t="e">
        <f>VLOOKUP(F280,Opérationnel,2,FALSE)</f>
        <v>#N/A</v>
      </c>
      <c r="H280" s="38"/>
      <c r="I280" s="91"/>
      <c r="J280" s="91"/>
      <c r="K280" s="37">
        <v>47.2</v>
      </c>
      <c r="M280" s="13"/>
    </row>
    <row r="281" spans="1:13" s="1" customFormat="1" ht="23.25" outlineLevel="1" x14ac:dyDescent="0.25">
      <c r="A281" s="41">
        <f t="shared" si="174"/>
        <v>47.3</v>
      </c>
      <c r="B281" s="68" t="str">
        <f t="shared" si="179"/>
        <v>Poste 036</v>
      </c>
      <c r="C281" s="22" t="s">
        <v>136</v>
      </c>
      <c r="D281" s="23"/>
      <c r="E281" s="23"/>
      <c r="F281" s="18"/>
      <c r="G281" s="24" t="e">
        <f>VLOOKUP(F281,Politique,2,FALSE)</f>
        <v>#N/A</v>
      </c>
      <c r="H281" s="38"/>
      <c r="I281" s="91"/>
      <c r="J281" s="91"/>
      <c r="K281" s="37">
        <v>47.300000000000004</v>
      </c>
      <c r="M281" s="13"/>
    </row>
    <row r="282" spans="1:13" s="1" customFormat="1" ht="23.25" outlineLevel="1" x14ac:dyDescent="0.25">
      <c r="A282" s="41">
        <f t="shared" si="174"/>
        <v>47.4</v>
      </c>
      <c r="B282" s="68" t="str">
        <f t="shared" si="179"/>
        <v>Poste 036</v>
      </c>
      <c r="C282" s="25"/>
      <c r="D282" s="25"/>
      <c r="E282" s="29"/>
      <c r="F282" s="25"/>
      <c r="G282" s="28" t="e">
        <f t="shared" ref="G282" si="191">SUM(G280:G281)</f>
        <v>#N/A</v>
      </c>
      <c r="H282" s="40"/>
      <c r="I282" s="91"/>
      <c r="J282" s="91"/>
      <c r="K282" s="37">
        <v>47.400000000000006</v>
      </c>
      <c r="M282" s="13"/>
    </row>
    <row r="283" spans="1:13" s="1" customFormat="1" ht="23.25" outlineLevel="1" x14ac:dyDescent="0.25">
      <c r="A283" s="41">
        <f t="shared" si="174"/>
        <v>47.5</v>
      </c>
      <c r="B283" s="68" t="str">
        <f t="shared" si="179"/>
        <v>Poste 036</v>
      </c>
      <c r="C283" s="25"/>
      <c r="D283" s="25"/>
      <c r="E283" s="30"/>
      <c r="F283" s="25"/>
      <c r="G283" s="25"/>
      <c r="H283" s="40"/>
      <c r="I283" s="91"/>
      <c r="J283" s="91"/>
      <c r="K283" s="37">
        <v>47.500000000000007</v>
      </c>
      <c r="M283" s="13"/>
    </row>
    <row r="284" spans="1:13" s="1" customFormat="1" ht="23.25" x14ac:dyDescent="0.25">
      <c r="A284" s="41">
        <f t="shared" si="174"/>
        <v>48</v>
      </c>
      <c r="B284" s="68" t="str">
        <f t="shared" ref="B284" si="192">C284</f>
        <v>Poste 037</v>
      </c>
      <c r="C284" s="32" t="str">
        <f>VLOOKUP('Vague 4'!A284,Source!A:B,2,FALSE)</f>
        <v>Poste 037</v>
      </c>
      <c r="D284" s="33"/>
      <c r="E284" s="33"/>
      <c r="F284" s="33"/>
      <c r="G284" s="33"/>
      <c r="H284" s="40" t="e">
        <f t="shared" ref="H284" si="193">SUM(G286:G287)</f>
        <v>#N/A</v>
      </c>
      <c r="I284" s="91"/>
      <c r="J284" s="91"/>
      <c r="K284" s="37">
        <v>48</v>
      </c>
      <c r="M284" s="13"/>
    </row>
    <row r="285" spans="1:13" s="1" customFormat="1" ht="23.25" outlineLevel="1" x14ac:dyDescent="0.25">
      <c r="A285" s="41">
        <f t="shared" si="174"/>
        <v>48.1</v>
      </c>
      <c r="B285" s="68" t="str">
        <f t="shared" ref="B285" si="194">B284</f>
        <v>Poste 037</v>
      </c>
      <c r="C285" s="19" t="s">
        <v>0</v>
      </c>
      <c r="D285" s="19"/>
      <c r="E285" s="19"/>
      <c r="F285" s="20" t="s">
        <v>1</v>
      </c>
      <c r="G285" s="21" t="s">
        <v>2</v>
      </c>
      <c r="H285" s="40"/>
      <c r="I285" s="91"/>
      <c r="J285" s="91"/>
      <c r="K285" s="37">
        <v>48.1</v>
      </c>
      <c r="M285" s="13"/>
    </row>
    <row r="286" spans="1:13" s="1" customFormat="1" ht="23.25" outlineLevel="1" x14ac:dyDescent="0.25">
      <c r="A286" s="41">
        <f t="shared" si="174"/>
        <v>48.2</v>
      </c>
      <c r="B286" s="68" t="str">
        <f t="shared" si="179"/>
        <v>Poste 037</v>
      </c>
      <c r="C286" s="22" t="s">
        <v>135</v>
      </c>
      <c r="D286" s="23"/>
      <c r="E286" s="23"/>
      <c r="F286" s="18"/>
      <c r="G286" s="24" t="e">
        <f>VLOOKUP(F286,Opérationnel,2,FALSE)</f>
        <v>#N/A</v>
      </c>
      <c r="H286" s="40"/>
      <c r="I286" s="91"/>
      <c r="J286" s="91"/>
      <c r="K286" s="37">
        <v>48.2</v>
      </c>
      <c r="M286" s="13"/>
    </row>
    <row r="287" spans="1:13" s="1" customFormat="1" ht="23.25" outlineLevel="1" x14ac:dyDescent="0.25">
      <c r="A287" s="41">
        <f t="shared" si="174"/>
        <v>48.3</v>
      </c>
      <c r="B287" s="68" t="str">
        <f t="shared" si="179"/>
        <v>Poste 037</v>
      </c>
      <c r="C287" s="22" t="s">
        <v>136</v>
      </c>
      <c r="D287" s="23"/>
      <c r="E287" s="23"/>
      <c r="F287" s="18"/>
      <c r="G287" s="24" t="e">
        <f>VLOOKUP(F287,Politique,2,FALSE)</f>
        <v>#N/A</v>
      </c>
      <c r="H287" s="40"/>
      <c r="I287" s="91"/>
      <c r="J287" s="91"/>
      <c r="K287" s="37">
        <v>48.300000000000004</v>
      </c>
      <c r="M287" s="13"/>
    </row>
    <row r="288" spans="1:13" s="1" customFormat="1" ht="23.25" outlineLevel="1" x14ac:dyDescent="0.25">
      <c r="A288" s="41">
        <f t="shared" si="174"/>
        <v>48.4</v>
      </c>
      <c r="B288" s="68" t="str">
        <f t="shared" si="179"/>
        <v>Poste 037</v>
      </c>
      <c r="C288" s="25"/>
      <c r="D288" s="25"/>
      <c r="E288" s="29"/>
      <c r="F288" s="25"/>
      <c r="G288" s="28" t="e">
        <f t="shared" ref="G288" si="195">SUM(G286:G287)</f>
        <v>#N/A</v>
      </c>
      <c r="H288" s="40"/>
      <c r="I288" s="91"/>
      <c r="J288" s="91"/>
      <c r="K288" s="37">
        <v>48.400000000000006</v>
      </c>
      <c r="M288" s="13"/>
    </row>
    <row r="289" spans="1:13" s="1" customFormat="1" ht="23.25" outlineLevel="1" x14ac:dyDescent="0.25">
      <c r="A289" s="41">
        <f t="shared" si="174"/>
        <v>48.5</v>
      </c>
      <c r="B289" s="68" t="str">
        <f t="shared" si="179"/>
        <v>Poste 037</v>
      </c>
      <c r="C289" s="25"/>
      <c r="D289" s="25"/>
      <c r="E289" s="30"/>
      <c r="F289" s="25"/>
      <c r="G289" s="25"/>
      <c r="H289" s="40"/>
      <c r="I289" s="91"/>
      <c r="J289" s="91"/>
      <c r="K289" s="37">
        <v>48.500000000000007</v>
      </c>
      <c r="M289" s="13"/>
    </row>
    <row r="290" spans="1:13" s="1" customFormat="1" ht="23.25" x14ac:dyDescent="0.25">
      <c r="A290" s="41">
        <f t="shared" si="174"/>
        <v>49</v>
      </c>
      <c r="B290" s="68" t="str">
        <f t="shared" ref="B290" si="196">C290</f>
        <v>Poste 038</v>
      </c>
      <c r="C290" s="32" t="str">
        <f>VLOOKUP('Vague 4'!A290,Source!A:B,2,FALSE)</f>
        <v>Poste 038</v>
      </c>
      <c r="D290" s="33"/>
      <c r="E290" s="33"/>
      <c r="F290" s="33"/>
      <c r="G290" s="33"/>
      <c r="H290" s="38" t="e">
        <f t="shared" ref="H290" si="197">SUM(G292:G293)</f>
        <v>#N/A</v>
      </c>
      <c r="I290" s="91"/>
      <c r="J290" s="91"/>
      <c r="K290" s="37">
        <v>49</v>
      </c>
      <c r="M290" s="13"/>
    </row>
    <row r="291" spans="1:13" s="1" customFormat="1" ht="23.25" outlineLevel="1" x14ac:dyDescent="0.25">
      <c r="A291" s="41">
        <f t="shared" si="174"/>
        <v>49.1</v>
      </c>
      <c r="B291" s="68" t="str">
        <f t="shared" ref="B291" si="198">B290</f>
        <v>Poste 038</v>
      </c>
      <c r="C291" s="19" t="s">
        <v>0</v>
      </c>
      <c r="D291" s="19"/>
      <c r="E291" s="19"/>
      <c r="F291" s="20" t="s">
        <v>1</v>
      </c>
      <c r="G291" s="21" t="s">
        <v>2</v>
      </c>
      <c r="H291" s="39"/>
      <c r="I291" s="91"/>
      <c r="J291" s="91"/>
      <c r="K291" s="37">
        <v>49.1</v>
      </c>
      <c r="M291" s="13"/>
    </row>
    <row r="292" spans="1:13" s="1" customFormat="1" ht="23.25" outlineLevel="1" x14ac:dyDescent="0.25">
      <c r="A292" s="41">
        <f t="shared" si="174"/>
        <v>49.2</v>
      </c>
      <c r="B292" s="68" t="str">
        <f t="shared" si="179"/>
        <v>Poste 038</v>
      </c>
      <c r="C292" s="22" t="s">
        <v>135</v>
      </c>
      <c r="D292" s="23"/>
      <c r="E292" s="23"/>
      <c r="F292" s="18"/>
      <c r="G292" s="24" t="e">
        <f>VLOOKUP(F292,Opérationnel,2,FALSE)</f>
        <v>#N/A</v>
      </c>
      <c r="H292" s="38"/>
      <c r="I292" s="91"/>
      <c r="J292" s="91"/>
      <c r="K292" s="37">
        <v>49.2</v>
      </c>
      <c r="M292" s="13"/>
    </row>
    <row r="293" spans="1:13" s="1" customFormat="1" ht="23.25" outlineLevel="1" x14ac:dyDescent="0.25">
      <c r="A293" s="41">
        <f t="shared" si="174"/>
        <v>49.3</v>
      </c>
      <c r="B293" s="68" t="str">
        <f t="shared" si="179"/>
        <v>Poste 038</v>
      </c>
      <c r="C293" s="22" t="s">
        <v>136</v>
      </c>
      <c r="D293" s="23"/>
      <c r="E293" s="23"/>
      <c r="F293" s="18"/>
      <c r="G293" s="24" t="e">
        <f>VLOOKUP(F293,Politique,2,FALSE)</f>
        <v>#N/A</v>
      </c>
      <c r="H293" s="38"/>
      <c r="I293" s="91"/>
      <c r="J293" s="91"/>
      <c r="K293" s="37">
        <v>49.300000000000004</v>
      </c>
      <c r="M293" s="13"/>
    </row>
    <row r="294" spans="1:13" s="1" customFormat="1" ht="23.25" outlineLevel="1" x14ac:dyDescent="0.25">
      <c r="A294" s="41">
        <f t="shared" si="174"/>
        <v>49.4</v>
      </c>
      <c r="B294" s="68" t="str">
        <f t="shared" si="179"/>
        <v>Poste 038</v>
      </c>
      <c r="C294" s="25"/>
      <c r="D294" s="25"/>
      <c r="E294" s="29"/>
      <c r="F294" s="25"/>
      <c r="G294" s="28" t="e">
        <f t="shared" ref="G294" si="199">SUM(G292:G293)</f>
        <v>#N/A</v>
      </c>
      <c r="H294" s="40"/>
      <c r="I294" s="91"/>
      <c r="J294" s="91"/>
      <c r="K294" s="37">
        <v>49.400000000000006</v>
      </c>
      <c r="M294" s="13"/>
    </row>
    <row r="295" spans="1:13" s="1" customFormat="1" ht="23.25" outlineLevel="1" x14ac:dyDescent="0.25">
      <c r="A295" s="41">
        <f t="shared" si="174"/>
        <v>49.5</v>
      </c>
      <c r="B295" s="68" t="str">
        <f t="shared" si="179"/>
        <v>Poste 038</v>
      </c>
      <c r="C295" s="25"/>
      <c r="D295" s="25"/>
      <c r="E295" s="30"/>
      <c r="F295" s="25"/>
      <c r="G295" s="25"/>
      <c r="H295" s="40"/>
      <c r="I295" s="91"/>
      <c r="J295" s="91"/>
      <c r="K295" s="37">
        <v>49.500000000000007</v>
      </c>
      <c r="M295" s="13"/>
    </row>
    <row r="296" spans="1:13" s="1" customFormat="1" ht="23.25" x14ac:dyDescent="0.25">
      <c r="A296" s="41">
        <f t="shared" si="174"/>
        <v>50</v>
      </c>
      <c r="B296" s="68" t="str">
        <f t="shared" ref="B296" si="200">C296</f>
        <v>Poste 039</v>
      </c>
      <c r="C296" s="32" t="str">
        <f>VLOOKUP('Vague 4'!A296,Source!A:B,2,FALSE)</f>
        <v>Poste 039</v>
      </c>
      <c r="D296" s="33"/>
      <c r="E296" s="33"/>
      <c r="F296" s="33"/>
      <c r="G296" s="33"/>
      <c r="H296" s="40" t="e">
        <f t="shared" ref="H296" si="201">SUM(G298:G299)</f>
        <v>#N/A</v>
      </c>
      <c r="I296" s="91"/>
      <c r="J296" s="91"/>
      <c r="K296" s="37">
        <v>50</v>
      </c>
      <c r="M296" s="13"/>
    </row>
    <row r="297" spans="1:13" s="1" customFormat="1" ht="23.25" outlineLevel="1" x14ac:dyDescent="0.25">
      <c r="A297" s="41">
        <f t="shared" si="174"/>
        <v>50.1</v>
      </c>
      <c r="B297" s="68" t="str">
        <f t="shared" ref="B297" si="202">B296</f>
        <v>Poste 039</v>
      </c>
      <c r="C297" s="19" t="s">
        <v>0</v>
      </c>
      <c r="D297" s="19"/>
      <c r="E297" s="19"/>
      <c r="F297" s="20" t="s">
        <v>1</v>
      </c>
      <c r="G297" s="21" t="s">
        <v>2</v>
      </c>
      <c r="H297" s="40"/>
      <c r="I297" s="91"/>
      <c r="J297" s="91"/>
      <c r="K297" s="37">
        <v>50.1</v>
      </c>
      <c r="M297" s="13"/>
    </row>
    <row r="298" spans="1:13" s="1" customFormat="1" ht="23.25" outlineLevel="1" x14ac:dyDescent="0.25">
      <c r="A298" s="41">
        <f t="shared" si="174"/>
        <v>50.2</v>
      </c>
      <c r="B298" s="68" t="str">
        <f t="shared" si="179"/>
        <v>Poste 039</v>
      </c>
      <c r="C298" s="22" t="s">
        <v>135</v>
      </c>
      <c r="D298" s="23"/>
      <c r="E298" s="23"/>
      <c r="F298" s="18"/>
      <c r="G298" s="24" t="e">
        <f>VLOOKUP(F298,Opérationnel,2,FALSE)</f>
        <v>#N/A</v>
      </c>
      <c r="H298" s="40"/>
      <c r="I298" s="91"/>
      <c r="J298" s="91"/>
      <c r="K298" s="37">
        <v>50.2</v>
      </c>
      <c r="M298" s="13"/>
    </row>
    <row r="299" spans="1:13" s="1" customFormat="1" ht="23.25" outlineLevel="1" x14ac:dyDescent="0.25">
      <c r="A299" s="41">
        <f t="shared" si="174"/>
        <v>50.3</v>
      </c>
      <c r="B299" s="68" t="str">
        <f t="shared" si="179"/>
        <v>Poste 039</v>
      </c>
      <c r="C299" s="22" t="s">
        <v>136</v>
      </c>
      <c r="D299" s="23"/>
      <c r="E299" s="23"/>
      <c r="F299" s="18"/>
      <c r="G299" s="24" t="e">
        <f>VLOOKUP(F299,Politique,2,FALSE)</f>
        <v>#N/A</v>
      </c>
      <c r="H299" s="40"/>
      <c r="I299" s="91"/>
      <c r="J299" s="91"/>
      <c r="K299" s="37">
        <v>50.300000000000004</v>
      </c>
      <c r="M299" s="13"/>
    </row>
    <row r="300" spans="1:13" s="1" customFormat="1" ht="23.25" outlineLevel="1" x14ac:dyDescent="0.25">
      <c r="A300" s="41">
        <f t="shared" si="174"/>
        <v>50.4</v>
      </c>
      <c r="B300" s="68" t="str">
        <f t="shared" si="179"/>
        <v>Poste 039</v>
      </c>
      <c r="C300" s="25"/>
      <c r="D300" s="25"/>
      <c r="E300" s="29"/>
      <c r="F300" s="25"/>
      <c r="G300" s="28" t="e">
        <f t="shared" ref="G300" si="203">SUM(G298:G299)</f>
        <v>#N/A</v>
      </c>
      <c r="H300" s="40"/>
      <c r="I300" s="91"/>
      <c r="J300" s="91"/>
      <c r="K300" s="37">
        <v>50.400000000000006</v>
      </c>
      <c r="M300" s="13"/>
    </row>
    <row r="301" spans="1:13" s="1" customFormat="1" ht="23.25" outlineLevel="1" x14ac:dyDescent="0.25">
      <c r="A301" s="41">
        <f t="shared" si="174"/>
        <v>50.5</v>
      </c>
      <c r="B301" s="68" t="str">
        <f t="shared" si="179"/>
        <v>Poste 039</v>
      </c>
      <c r="C301" s="25"/>
      <c r="D301" s="25"/>
      <c r="E301" s="30"/>
      <c r="F301" s="25"/>
      <c r="G301" s="25"/>
      <c r="H301" s="40"/>
      <c r="I301" s="91"/>
      <c r="J301" s="91"/>
      <c r="K301" s="37">
        <v>50.500000000000007</v>
      </c>
      <c r="M301" s="13"/>
    </row>
    <row r="302" spans="1:13" s="1" customFormat="1" ht="23.25" x14ac:dyDescent="0.25">
      <c r="A302" s="41">
        <f t="shared" si="174"/>
        <v>51</v>
      </c>
      <c r="B302" s="68" t="str">
        <f t="shared" ref="B302" si="204">C302</f>
        <v>Poste 040</v>
      </c>
      <c r="C302" s="32" t="str">
        <f>VLOOKUP('Vague 4'!A302,Source!A:B,2,FALSE)</f>
        <v>Poste 040</v>
      </c>
      <c r="D302" s="33"/>
      <c r="E302" s="33"/>
      <c r="F302" s="33"/>
      <c r="G302" s="33"/>
      <c r="H302" s="38" t="e">
        <f t="shared" ref="H302" si="205">SUM(G304:G305)</f>
        <v>#N/A</v>
      </c>
      <c r="I302" s="91"/>
      <c r="J302" s="91"/>
      <c r="K302" s="37">
        <v>51</v>
      </c>
      <c r="M302" s="13"/>
    </row>
    <row r="303" spans="1:13" s="1" customFormat="1" ht="23.25" x14ac:dyDescent="0.25">
      <c r="A303" s="41">
        <f t="shared" si="174"/>
        <v>51.1</v>
      </c>
      <c r="B303" s="68" t="str">
        <f t="shared" ref="B303" si="206">B302</f>
        <v>Poste 040</v>
      </c>
      <c r="C303" s="19" t="s">
        <v>0</v>
      </c>
      <c r="D303" s="19"/>
      <c r="E303" s="19"/>
      <c r="F303" s="20" t="s">
        <v>1</v>
      </c>
      <c r="G303" s="21" t="s">
        <v>2</v>
      </c>
      <c r="H303" s="39"/>
      <c r="I303" s="91"/>
      <c r="J303" s="91"/>
      <c r="K303" s="37">
        <v>51.1</v>
      </c>
      <c r="M303" s="13"/>
    </row>
    <row r="304" spans="1:13" s="1" customFormat="1" ht="23.25" x14ac:dyDescent="0.25">
      <c r="A304" s="41">
        <f t="shared" si="174"/>
        <v>51.2</v>
      </c>
      <c r="B304" s="68" t="str">
        <f t="shared" si="179"/>
        <v>Poste 040</v>
      </c>
      <c r="C304" s="22" t="s">
        <v>135</v>
      </c>
      <c r="D304" s="23"/>
      <c r="E304" s="23"/>
      <c r="F304" s="18"/>
      <c r="G304" s="24" t="e">
        <f>VLOOKUP(F304,Opérationnel,2,FALSE)</f>
        <v>#N/A</v>
      </c>
      <c r="H304" s="38"/>
      <c r="I304" s="91"/>
      <c r="J304" s="91"/>
      <c r="K304" s="37">
        <v>51.2</v>
      </c>
      <c r="M304" s="13"/>
    </row>
    <row r="305" spans="1:13" s="1" customFormat="1" ht="23.25" x14ac:dyDescent="0.25">
      <c r="A305" s="41">
        <f t="shared" si="174"/>
        <v>51.3</v>
      </c>
      <c r="B305" s="68" t="str">
        <f t="shared" si="179"/>
        <v>Poste 040</v>
      </c>
      <c r="C305" s="22" t="s">
        <v>136</v>
      </c>
      <c r="D305" s="23"/>
      <c r="E305" s="23"/>
      <c r="F305" s="18"/>
      <c r="G305" s="24" t="e">
        <f>VLOOKUP(F305,Politique,2,FALSE)</f>
        <v>#N/A</v>
      </c>
      <c r="H305" s="38"/>
      <c r="I305" s="91"/>
      <c r="J305" s="91"/>
      <c r="K305" s="37">
        <v>51.300000000000004</v>
      </c>
      <c r="M305" s="13"/>
    </row>
    <row r="306" spans="1:13" s="1" customFormat="1" ht="23.25" x14ac:dyDescent="0.25">
      <c r="A306" s="41">
        <f t="shared" si="174"/>
        <v>51.4</v>
      </c>
      <c r="B306" s="68" t="str">
        <f t="shared" si="179"/>
        <v>Poste 040</v>
      </c>
      <c r="C306" s="25"/>
      <c r="D306" s="25"/>
      <c r="E306" s="29"/>
      <c r="F306" s="25"/>
      <c r="G306" s="28" t="e">
        <f t="shared" ref="G306" si="207">SUM(G304:G305)</f>
        <v>#N/A</v>
      </c>
      <c r="H306" s="40"/>
      <c r="I306" s="91"/>
      <c r="J306" s="91"/>
      <c r="K306" s="37">
        <v>51.400000000000006</v>
      </c>
      <c r="M306" s="13"/>
    </row>
    <row r="307" spans="1:13" s="1" customFormat="1" ht="23.25" x14ac:dyDescent="0.25">
      <c r="A307" s="41">
        <f t="shared" si="174"/>
        <v>51.5</v>
      </c>
      <c r="B307" s="68" t="str">
        <f t="shared" si="179"/>
        <v>Poste 040</v>
      </c>
      <c r="C307" s="25"/>
      <c r="D307" s="25"/>
      <c r="E307" s="30"/>
      <c r="F307" s="25"/>
      <c r="G307" s="25"/>
      <c r="H307" s="40"/>
      <c r="I307" s="91"/>
      <c r="J307" s="91"/>
      <c r="K307" s="37">
        <v>51.500000000000007</v>
      </c>
      <c r="M307" s="13"/>
    </row>
    <row r="308" spans="1:13" s="1" customFormat="1" ht="23.25" x14ac:dyDescent="0.25">
      <c r="A308" s="41">
        <f t="shared" si="174"/>
        <v>52</v>
      </c>
      <c r="B308" s="68" t="str">
        <f t="shared" ref="B308" si="208">C308</f>
        <v>Poste 041</v>
      </c>
      <c r="C308" s="32" t="str">
        <f>VLOOKUP('Vague 4'!A308,Source!A:B,2,FALSE)</f>
        <v>Poste 041</v>
      </c>
      <c r="D308" s="33"/>
      <c r="E308" s="33"/>
      <c r="F308" s="33"/>
      <c r="G308" s="33"/>
      <c r="H308" s="40" t="e">
        <f t="shared" ref="H308" si="209">SUM(G310:G311)</f>
        <v>#N/A</v>
      </c>
      <c r="I308" s="91"/>
      <c r="J308" s="91"/>
      <c r="K308" s="37">
        <v>52</v>
      </c>
      <c r="M308" s="13"/>
    </row>
    <row r="309" spans="1:13" s="1" customFormat="1" ht="23.25" x14ac:dyDescent="0.25">
      <c r="A309" s="41">
        <f t="shared" si="174"/>
        <v>52.1</v>
      </c>
      <c r="B309" s="68" t="str">
        <f t="shared" ref="B309" si="210">B308</f>
        <v>Poste 041</v>
      </c>
      <c r="C309" s="19" t="s">
        <v>0</v>
      </c>
      <c r="D309" s="19"/>
      <c r="E309" s="19"/>
      <c r="F309" s="20" t="s">
        <v>1</v>
      </c>
      <c r="G309" s="21" t="s">
        <v>2</v>
      </c>
      <c r="H309" s="40"/>
      <c r="I309" s="91"/>
      <c r="J309" s="91"/>
      <c r="K309" s="37">
        <v>52.1</v>
      </c>
      <c r="M309" s="13"/>
    </row>
    <row r="310" spans="1:13" s="1" customFormat="1" ht="23.25" x14ac:dyDescent="0.25">
      <c r="A310" s="41">
        <f t="shared" si="174"/>
        <v>52.2</v>
      </c>
      <c r="B310" s="68" t="str">
        <f t="shared" si="179"/>
        <v>Poste 041</v>
      </c>
      <c r="C310" s="22" t="s">
        <v>135</v>
      </c>
      <c r="D310" s="23"/>
      <c r="E310" s="23"/>
      <c r="F310" s="18"/>
      <c r="G310" s="24" t="e">
        <f>VLOOKUP(F310,Opérationnel,2,FALSE)</f>
        <v>#N/A</v>
      </c>
      <c r="H310" s="40"/>
      <c r="I310" s="91"/>
      <c r="J310" s="91"/>
      <c r="K310" s="37">
        <v>52.2</v>
      </c>
      <c r="M310" s="13"/>
    </row>
    <row r="311" spans="1:13" s="1" customFormat="1" ht="23.25" x14ac:dyDescent="0.25">
      <c r="A311" s="41">
        <f t="shared" si="174"/>
        <v>52.3</v>
      </c>
      <c r="B311" s="68" t="str">
        <f t="shared" si="179"/>
        <v>Poste 041</v>
      </c>
      <c r="C311" s="22" t="s">
        <v>136</v>
      </c>
      <c r="D311" s="23"/>
      <c r="E311" s="23"/>
      <c r="F311" s="18"/>
      <c r="G311" s="24" t="e">
        <f>VLOOKUP(F311,Politique,2,FALSE)</f>
        <v>#N/A</v>
      </c>
      <c r="H311" s="40"/>
      <c r="I311" s="91"/>
      <c r="J311" s="91"/>
      <c r="K311" s="37">
        <v>52.300000000000004</v>
      </c>
      <c r="M311" s="13"/>
    </row>
    <row r="312" spans="1:13" s="1" customFormat="1" ht="23.25" x14ac:dyDescent="0.25">
      <c r="A312" s="41">
        <f t="shared" si="174"/>
        <v>52.4</v>
      </c>
      <c r="B312" s="68" t="str">
        <f t="shared" si="179"/>
        <v>Poste 041</v>
      </c>
      <c r="C312" s="25"/>
      <c r="D312" s="25"/>
      <c r="E312" s="29"/>
      <c r="F312" s="25"/>
      <c r="G312" s="28" t="e">
        <f t="shared" ref="G312" si="211">SUM(G310:G311)</f>
        <v>#N/A</v>
      </c>
      <c r="H312" s="40"/>
      <c r="I312" s="91"/>
      <c r="J312" s="91"/>
      <c r="K312" s="37">
        <v>52.400000000000006</v>
      </c>
      <c r="M312" s="13"/>
    </row>
    <row r="313" spans="1:13" s="1" customFormat="1" ht="23.25" x14ac:dyDescent="0.25">
      <c r="A313" s="41">
        <f t="shared" si="174"/>
        <v>52.5</v>
      </c>
      <c r="B313" s="68" t="str">
        <f t="shared" si="179"/>
        <v>Poste 041</v>
      </c>
      <c r="C313" s="25"/>
      <c r="D313" s="25"/>
      <c r="E313" s="30"/>
      <c r="F313" s="25"/>
      <c r="G313" s="25"/>
      <c r="H313" s="40"/>
      <c r="I313" s="91"/>
      <c r="J313" s="91"/>
      <c r="K313" s="37">
        <v>52.500000000000007</v>
      </c>
      <c r="M313" s="13"/>
    </row>
    <row r="314" spans="1:13" s="1" customFormat="1" ht="23.25" x14ac:dyDescent="0.25">
      <c r="A314" s="41">
        <f t="shared" si="174"/>
        <v>53</v>
      </c>
      <c r="B314" s="68" t="str">
        <f t="shared" ref="B314" si="212">C314</f>
        <v>Poste 042</v>
      </c>
      <c r="C314" s="32" t="str">
        <f>VLOOKUP('Vague 4'!A314,Source!A:B,2,FALSE)</f>
        <v>Poste 042</v>
      </c>
      <c r="D314" s="33"/>
      <c r="E314" s="33"/>
      <c r="F314" s="33"/>
      <c r="G314" s="33"/>
      <c r="H314" s="38" t="e">
        <f t="shared" ref="H314" si="213">SUM(G316:G317)</f>
        <v>#N/A</v>
      </c>
      <c r="I314" s="91"/>
      <c r="J314" s="91"/>
      <c r="K314" s="37">
        <v>53</v>
      </c>
      <c r="M314" s="13"/>
    </row>
    <row r="315" spans="1:13" s="1" customFormat="1" ht="23.25" x14ac:dyDescent="0.25">
      <c r="A315" s="41">
        <f t="shared" si="174"/>
        <v>53.1</v>
      </c>
      <c r="B315" s="68" t="str">
        <f t="shared" ref="B315" si="214">B314</f>
        <v>Poste 042</v>
      </c>
      <c r="C315" s="19" t="s">
        <v>0</v>
      </c>
      <c r="D315" s="19"/>
      <c r="E315" s="19"/>
      <c r="F315" s="20" t="s">
        <v>1</v>
      </c>
      <c r="G315" s="21" t="s">
        <v>2</v>
      </c>
      <c r="H315" s="39"/>
      <c r="I315" s="91"/>
      <c r="J315" s="91"/>
      <c r="K315" s="37">
        <v>53.1</v>
      </c>
      <c r="M315" s="13"/>
    </row>
    <row r="316" spans="1:13" s="1" customFormat="1" ht="23.25" x14ac:dyDescent="0.25">
      <c r="A316" s="41">
        <f t="shared" si="174"/>
        <v>53.2</v>
      </c>
      <c r="B316" s="68" t="str">
        <f t="shared" si="179"/>
        <v>Poste 042</v>
      </c>
      <c r="C316" s="22" t="s">
        <v>135</v>
      </c>
      <c r="D316" s="23"/>
      <c r="E316" s="23"/>
      <c r="F316" s="18"/>
      <c r="G316" s="24" t="e">
        <f>VLOOKUP(F316,Opérationnel,2,FALSE)</f>
        <v>#N/A</v>
      </c>
      <c r="H316" s="38"/>
      <c r="I316" s="91"/>
      <c r="J316" s="91"/>
      <c r="K316" s="37">
        <v>53.2</v>
      </c>
      <c r="M316" s="13"/>
    </row>
    <row r="317" spans="1:13" s="1" customFormat="1" ht="23.25" x14ac:dyDescent="0.25">
      <c r="A317" s="41">
        <f t="shared" si="174"/>
        <v>53.3</v>
      </c>
      <c r="B317" s="68" t="str">
        <f t="shared" si="179"/>
        <v>Poste 042</v>
      </c>
      <c r="C317" s="22" t="s">
        <v>136</v>
      </c>
      <c r="D317" s="23"/>
      <c r="E317" s="23"/>
      <c r="F317" s="18"/>
      <c r="G317" s="24" t="e">
        <f>VLOOKUP(F317,Politique,2,FALSE)</f>
        <v>#N/A</v>
      </c>
      <c r="H317" s="38"/>
      <c r="I317" s="91"/>
      <c r="J317" s="91"/>
      <c r="K317" s="37">
        <v>53.300000000000004</v>
      </c>
      <c r="M317" s="13"/>
    </row>
    <row r="318" spans="1:13" s="1" customFormat="1" ht="23.25" x14ac:dyDescent="0.25">
      <c r="A318" s="41">
        <f t="shared" si="174"/>
        <v>53.4</v>
      </c>
      <c r="B318" s="68" t="str">
        <f t="shared" si="179"/>
        <v>Poste 042</v>
      </c>
      <c r="C318" s="25"/>
      <c r="D318" s="25"/>
      <c r="E318" s="29"/>
      <c r="F318" s="25"/>
      <c r="G318" s="28" t="e">
        <f t="shared" ref="G318" si="215">SUM(G316:G317)</f>
        <v>#N/A</v>
      </c>
      <c r="H318" s="40"/>
      <c r="I318" s="91"/>
      <c r="J318" s="91"/>
      <c r="K318" s="37">
        <v>53.400000000000006</v>
      </c>
      <c r="M318" s="13"/>
    </row>
    <row r="319" spans="1:13" s="1" customFormat="1" ht="23.25" x14ac:dyDescent="0.25">
      <c r="A319" s="41">
        <f t="shared" si="174"/>
        <v>53.5</v>
      </c>
      <c r="B319" s="68" t="str">
        <f t="shared" si="179"/>
        <v>Poste 042</v>
      </c>
      <c r="C319" s="25"/>
      <c r="D319" s="25"/>
      <c r="E319" s="30"/>
      <c r="F319" s="25"/>
      <c r="G319" s="25"/>
      <c r="H319" s="40"/>
      <c r="I319" s="91"/>
      <c r="J319" s="91"/>
      <c r="K319" s="37">
        <v>53.500000000000007</v>
      </c>
      <c r="M319" s="13"/>
    </row>
    <row r="320" spans="1:13" s="1" customFormat="1" ht="23.25" x14ac:dyDescent="0.25">
      <c r="A320" s="41">
        <f t="shared" si="174"/>
        <v>54</v>
      </c>
      <c r="B320" s="68" t="str">
        <f t="shared" ref="B320" si="216">C320</f>
        <v>Poste 043</v>
      </c>
      <c r="C320" s="32" t="str">
        <f>VLOOKUP('Vague 4'!A320,Source!A:B,2,FALSE)</f>
        <v>Poste 043</v>
      </c>
      <c r="D320" s="33"/>
      <c r="E320" s="33"/>
      <c r="F320" s="33"/>
      <c r="G320" s="33"/>
      <c r="H320" s="40" t="e">
        <f t="shared" ref="H320" si="217">SUM(G322:G323)</f>
        <v>#N/A</v>
      </c>
      <c r="I320" s="91"/>
      <c r="J320" s="91"/>
      <c r="K320" s="37">
        <v>54</v>
      </c>
      <c r="M320" s="13"/>
    </row>
    <row r="321" spans="1:13" s="1" customFormat="1" ht="23.25" x14ac:dyDescent="0.25">
      <c r="A321" s="41">
        <f t="shared" si="174"/>
        <v>54.1</v>
      </c>
      <c r="B321" s="68" t="str">
        <f t="shared" ref="B321" si="218">B320</f>
        <v>Poste 043</v>
      </c>
      <c r="C321" s="19" t="s">
        <v>0</v>
      </c>
      <c r="D321" s="19"/>
      <c r="E321" s="19"/>
      <c r="F321" s="20" t="s">
        <v>1</v>
      </c>
      <c r="G321" s="21" t="s">
        <v>2</v>
      </c>
      <c r="H321" s="40"/>
      <c r="I321" s="91"/>
      <c r="J321" s="91"/>
      <c r="K321" s="37">
        <v>54.1</v>
      </c>
      <c r="M321" s="13"/>
    </row>
    <row r="322" spans="1:13" s="1" customFormat="1" ht="23.25" x14ac:dyDescent="0.25">
      <c r="A322" s="41">
        <f t="shared" si="174"/>
        <v>54.2</v>
      </c>
      <c r="B322" s="68" t="str">
        <f t="shared" si="179"/>
        <v>Poste 043</v>
      </c>
      <c r="C322" s="22" t="s">
        <v>135</v>
      </c>
      <c r="D322" s="23"/>
      <c r="E322" s="23"/>
      <c r="F322" s="18"/>
      <c r="G322" s="24" t="e">
        <f>VLOOKUP(F322,Opérationnel,2,FALSE)</f>
        <v>#N/A</v>
      </c>
      <c r="H322" s="40"/>
      <c r="I322" s="91"/>
      <c r="J322" s="91"/>
      <c r="K322" s="37">
        <v>54.2</v>
      </c>
      <c r="M322" s="13"/>
    </row>
    <row r="323" spans="1:13" s="1" customFormat="1" ht="23.25" x14ac:dyDescent="0.25">
      <c r="A323" s="41">
        <f t="shared" ref="A323:A386" si="219">_xlfn.NUMBERVALUE(K323)</f>
        <v>54.3</v>
      </c>
      <c r="B323" s="68" t="str">
        <f t="shared" si="179"/>
        <v>Poste 043</v>
      </c>
      <c r="C323" s="22" t="s">
        <v>136</v>
      </c>
      <c r="D323" s="23"/>
      <c r="E323" s="23"/>
      <c r="F323" s="18"/>
      <c r="G323" s="24" t="e">
        <f>VLOOKUP(F323,Politique,2,FALSE)</f>
        <v>#N/A</v>
      </c>
      <c r="H323" s="40"/>
      <c r="I323" s="91"/>
      <c r="J323" s="91"/>
      <c r="K323" s="37">
        <v>54.300000000000004</v>
      </c>
      <c r="M323" s="13"/>
    </row>
    <row r="324" spans="1:13" s="1" customFormat="1" ht="23.25" x14ac:dyDescent="0.25">
      <c r="A324" s="41">
        <f t="shared" si="219"/>
        <v>54.4</v>
      </c>
      <c r="B324" s="68" t="str">
        <f t="shared" si="179"/>
        <v>Poste 043</v>
      </c>
      <c r="C324" s="25"/>
      <c r="D324" s="25"/>
      <c r="E324" s="29"/>
      <c r="F324" s="25"/>
      <c r="G324" s="28" t="e">
        <f t="shared" ref="G324" si="220">SUM(G322:G323)</f>
        <v>#N/A</v>
      </c>
      <c r="H324" s="40"/>
      <c r="I324" s="91"/>
      <c r="J324" s="91"/>
      <c r="K324" s="37">
        <v>54.400000000000006</v>
      </c>
      <c r="M324" s="13"/>
    </row>
    <row r="325" spans="1:13" s="1" customFormat="1" ht="23.25" x14ac:dyDescent="0.25">
      <c r="A325" s="41">
        <f t="shared" si="219"/>
        <v>54.5</v>
      </c>
      <c r="B325" s="68" t="str">
        <f t="shared" si="179"/>
        <v>Poste 043</v>
      </c>
      <c r="C325" s="25"/>
      <c r="D325" s="25"/>
      <c r="E325" s="30"/>
      <c r="F325" s="25"/>
      <c r="G325" s="25"/>
      <c r="H325" s="40"/>
      <c r="I325" s="91"/>
      <c r="J325" s="91"/>
      <c r="K325" s="37">
        <v>54.500000000000007</v>
      </c>
      <c r="M325" s="13"/>
    </row>
    <row r="326" spans="1:13" s="1" customFormat="1" ht="23.25" x14ac:dyDescent="0.25">
      <c r="A326" s="41">
        <f t="shared" si="219"/>
        <v>55</v>
      </c>
      <c r="B326" s="68" t="str">
        <f t="shared" ref="B326" si="221">C326</f>
        <v>Poste 044</v>
      </c>
      <c r="C326" s="32" t="str">
        <f>VLOOKUP('Vague 4'!A326,Source!A:B,2,FALSE)</f>
        <v>Poste 044</v>
      </c>
      <c r="D326" s="33"/>
      <c r="E326" s="33"/>
      <c r="F326" s="33"/>
      <c r="G326" s="33"/>
      <c r="H326" s="38" t="e">
        <f t="shared" ref="H326" si="222">SUM(G328:G329)</f>
        <v>#N/A</v>
      </c>
      <c r="I326" s="91"/>
      <c r="J326" s="91"/>
      <c r="K326" s="37">
        <v>55</v>
      </c>
      <c r="M326" s="13"/>
    </row>
    <row r="327" spans="1:13" s="1" customFormat="1" ht="23.25" x14ac:dyDescent="0.25">
      <c r="A327" s="41">
        <f t="shared" si="219"/>
        <v>55.1</v>
      </c>
      <c r="B327" s="68" t="str">
        <f t="shared" ref="B327" si="223">B326</f>
        <v>Poste 044</v>
      </c>
      <c r="C327" s="19" t="s">
        <v>0</v>
      </c>
      <c r="D327" s="19"/>
      <c r="E327" s="19"/>
      <c r="F327" s="20" t="s">
        <v>1</v>
      </c>
      <c r="G327" s="21" t="s">
        <v>2</v>
      </c>
      <c r="H327" s="39"/>
      <c r="I327" s="91"/>
      <c r="J327" s="91"/>
      <c r="K327" s="37">
        <v>55.1</v>
      </c>
      <c r="M327" s="13"/>
    </row>
    <row r="328" spans="1:13" s="1" customFormat="1" ht="23.25" x14ac:dyDescent="0.25">
      <c r="A328" s="41">
        <f t="shared" si="219"/>
        <v>55.2</v>
      </c>
      <c r="B328" s="68" t="str">
        <f t="shared" si="179"/>
        <v>Poste 044</v>
      </c>
      <c r="C328" s="22" t="s">
        <v>135</v>
      </c>
      <c r="D328" s="23"/>
      <c r="E328" s="23"/>
      <c r="F328" s="18"/>
      <c r="G328" s="24" t="e">
        <f>VLOOKUP(F328,Opérationnel,2,FALSE)</f>
        <v>#N/A</v>
      </c>
      <c r="H328" s="38"/>
      <c r="I328" s="91"/>
      <c r="J328" s="91"/>
      <c r="K328" s="37">
        <v>55.2</v>
      </c>
      <c r="M328" s="13"/>
    </row>
    <row r="329" spans="1:13" s="1" customFormat="1" ht="23.25" x14ac:dyDescent="0.25">
      <c r="A329" s="41">
        <f t="shared" si="219"/>
        <v>55.3</v>
      </c>
      <c r="B329" s="68" t="str">
        <f t="shared" ref="B329:B391" si="224">B328</f>
        <v>Poste 044</v>
      </c>
      <c r="C329" s="22" t="s">
        <v>136</v>
      </c>
      <c r="D329" s="23"/>
      <c r="E329" s="23"/>
      <c r="F329" s="18"/>
      <c r="G329" s="24" t="e">
        <f>VLOOKUP(F329,Politique,2,FALSE)</f>
        <v>#N/A</v>
      </c>
      <c r="H329" s="38"/>
      <c r="I329" s="91"/>
      <c r="J329" s="91"/>
      <c r="K329" s="37">
        <v>55.300000000000004</v>
      </c>
      <c r="M329" s="13"/>
    </row>
    <row r="330" spans="1:13" s="1" customFormat="1" ht="23.25" x14ac:dyDescent="0.25">
      <c r="A330" s="41">
        <f t="shared" si="219"/>
        <v>55.4</v>
      </c>
      <c r="B330" s="68" t="str">
        <f t="shared" si="224"/>
        <v>Poste 044</v>
      </c>
      <c r="C330" s="25"/>
      <c r="D330" s="25"/>
      <c r="E330" s="29"/>
      <c r="F330" s="25"/>
      <c r="G330" s="28" t="e">
        <f t="shared" ref="G330" si="225">SUM(G328:G329)</f>
        <v>#N/A</v>
      </c>
      <c r="H330" s="40"/>
      <c r="I330" s="91"/>
      <c r="J330" s="91"/>
      <c r="K330" s="37">
        <v>55.400000000000006</v>
      </c>
      <c r="M330" s="13"/>
    </row>
    <row r="331" spans="1:13" s="1" customFormat="1" ht="23.25" x14ac:dyDescent="0.25">
      <c r="A331" s="41">
        <f t="shared" si="219"/>
        <v>55.5</v>
      </c>
      <c r="B331" s="68" t="str">
        <f t="shared" si="224"/>
        <v>Poste 044</v>
      </c>
      <c r="C331" s="25"/>
      <c r="D331" s="25"/>
      <c r="E331" s="30"/>
      <c r="F331" s="25"/>
      <c r="G331" s="25"/>
      <c r="H331" s="40"/>
      <c r="I331" s="91"/>
      <c r="J331" s="91"/>
      <c r="K331" s="37">
        <v>55.500000000000007</v>
      </c>
      <c r="M331" s="13"/>
    </row>
    <row r="332" spans="1:13" s="1" customFormat="1" ht="23.25" x14ac:dyDescent="0.25">
      <c r="A332" s="41">
        <f t="shared" si="219"/>
        <v>56</v>
      </c>
      <c r="B332" s="68" t="str">
        <f t="shared" ref="B332" si="226">C332</f>
        <v>Poste 045</v>
      </c>
      <c r="C332" s="32" t="str">
        <f>VLOOKUP('Vague 4'!A332,Source!A:B,2,FALSE)</f>
        <v>Poste 045</v>
      </c>
      <c r="D332" s="33"/>
      <c r="E332" s="33"/>
      <c r="F332" s="33"/>
      <c r="G332" s="33"/>
      <c r="H332" s="40" t="e">
        <f t="shared" ref="H332" si="227">SUM(G334:G335)</f>
        <v>#N/A</v>
      </c>
      <c r="I332" s="91"/>
      <c r="J332" s="91"/>
      <c r="K332" s="37">
        <v>56</v>
      </c>
      <c r="M332" s="13"/>
    </row>
    <row r="333" spans="1:13" s="1" customFormat="1" ht="23.25" x14ac:dyDescent="0.25">
      <c r="A333" s="41">
        <f t="shared" si="219"/>
        <v>56.1</v>
      </c>
      <c r="B333" s="68" t="str">
        <f t="shared" ref="B333" si="228">B332</f>
        <v>Poste 045</v>
      </c>
      <c r="C333" s="19" t="s">
        <v>0</v>
      </c>
      <c r="D333" s="19"/>
      <c r="E333" s="19"/>
      <c r="F333" s="20" t="s">
        <v>1</v>
      </c>
      <c r="G333" s="21" t="s">
        <v>2</v>
      </c>
      <c r="H333" s="40"/>
      <c r="I333" s="91"/>
      <c r="J333" s="91"/>
      <c r="K333" s="37">
        <v>56.1</v>
      </c>
      <c r="M333" s="13"/>
    </row>
    <row r="334" spans="1:13" s="1" customFormat="1" ht="23.25" x14ac:dyDescent="0.25">
      <c r="A334" s="41">
        <f t="shared" si="219"/>
        <v>56.2</v>
      </c>
      <c r="B334" s="68" t="str">
        <f t="shared" si="224"/>
        <v>Poste 045</v>
      </c>
      <c r="C334" s="22" t="s">
        <v>135</v>
      </c>
      <c r="D334" s="23"/>
      <c r="E334" s="23"/>
      <c r="F334" s="18"/>
      <c r="G334" s="24" t="e">
        <f>VLOOKUP(F334,Opérationnel,2,FALSE)</f>
        <v>#N/A</v>
      </c>
      <c r="H334" s="40"/>
      <c r="I334" s="91"/>
      <c r="J334" s="91"/>
      <c r="K334" s="37">
        <v>56.2</v>
      </c>
      <c r="M334" s="13"/>
    </row>
    <row r="335" spans="1:13" s="1" customFormat="1" ht="23.25" x14ac:dyDescent="0.25">
      <c r="A335" s="41">
        <f t="shared" si="219"/>
        <v>56.3</v>
      </c>
      <c r="B335" s="68" t="str">
        <f t="shared" si="224"/>
        <v>Poste 045</v>
      </c>
      <c r="C335" s="22" t="s">
        <v>136</v>
      </c>
      <c r="D335" s="23"/>
      <c r="E335" s="23"/>
      <c r="F335" s="18"/>
      <c r="G335" s="24" t="e">
        <f>VLOOKUP(F335,Politique,2,FALSE)</f>
        <v>#N/A</v>
      </c>
      <c r="H335" s="40"/>
      <c r="I335" s="91"/>
      <c r="J335" s="91"/>
      <c r="K335" s="37">
        <v>56.300000000000004</v>
      </c>
      <c r="M335" s="13"/>
    </row>
    <row r="336" spans="1:13" s="1" customFormat="1" ht="23.25" x14ac:dyDescent="0.25">
      <c r="A336" s="41">
        <f t="shared" si="219"/>
        <v>56.4</v>
      </c>
      <c r="B336" s="68" t="str">
        <f t="shared" si="224"/>
        <v>Poste 045</v>
      </c>
      <c r="C336" s="25"/>
      <c r="D336" s="25"/>
      <c r="E336" s="29"/>
      <c r="F336" s="25"/>
      <c r="G336" s="28" t="e">
        <f t="shared" ref="G336" si="229">SUM(G334:G335)</f>
        <v>#N/A</v>
      </c>
      <c r="H336" s="40"/>
      <c r="I336" s="91"/>
      <c r="J336" s="91"/>
      <c r="K336" s="37">
        <v>56.400000000000006</v>
      </c>
      <c r="M336" s="13"/>
    </row>
    <row r="337" spans="1:13" s="1" customFormat="1" ht="23.25" x14ac:dyDescent="0.25">
      <c r="A337" s="41">
        <f t="shared" si="219"/>
        <v>56.5</v>
      </c>
      <c r="B337" s="68" t="str">
        <f t="shared" si="224"/>
        <v>Poste 045</v>
      </c>
      <c r="C337" s="25"/>
      <c r="D337" s="25"/>
      <c r="E337" s="30"/>
      <c r="F337" s="25"/>
      <c r="G337" s="25"/>
      <c r="H337" s="40"/>
      <c r="I337" s="91"/>
      <c r="J337" s="91"/>
      <c r="K337" s="37">
        <v>56.500000000000007</v>
      </c>
      <c r="M337" s="13"/>
    </row>
    <row r="338" spans="1:13" s="1" customFormat="1" ht="23.25" x14ac:dyDescent="0.25">
      <c r="A338" s="41">
        <f t="shared" si="219"/>
        <v>57</v>
      </c>
      <c r="B338" s="68" t="str">
        <f t="shared" ref="B338" si="230">C338</f>
        <v>Poste 046</v>
      </c>
      <c r="C338" s="32" t="str">
        <f>VLOOKUP('Vague 4'!A338,Source!A:B,2,FALSE)</f>
        <v>Poste 046</v>
      </c>
      <c r="D338" s="33"/>
      <c r="E338" s="33"/>
      <c r="F338" s="33"/>
      <c r="G338" s="33"/>
      <c r="H338" s="38" t="e">
        <f t="shared" ref="H338" si="231">SUM(G340:G341)</f>
        <v>#N/A</v>
      </c>
      <c r="I338" s="91"/>
      <c r="J338" s="91"/>
      <c r="K338" s="37">
        <v>57</v>
      </c>
      <c r="M338" s="13"/>
    </row>
    <row r="339" spans="1:13" s="1" customFormat="1" ht="23.25" x14ac:dyDescent="0.25">
      <c r="A339" s="41">
        <f t="shared" si="219"/>
        <v>57.1</v>
      </c>
      <c r="B339" s="68" t="str">
        <f t="shared" ref="B339" si="232">B338</f>
        <v>Poste 046</v>
      </c>
      <c r="C339" s="19" t="s">
        <v>0</v>
      </c>
      <c r="D339" s="19"/>
      <c r="E339" s="19"/>
      <c r="F339" s="20" t="s">
        <v>1</v>
      </c>
      <c r="G339" s="21" t="s">
        <v>2</v>
      </c>
      <c r="H339" s="39"/>
      <c r="I339" s="91"/>
      <c r="J339" s="91"/>
      <c r="K339" s="37">
        <v>57.1</v>
      </c>
      <c r="M339" s="13"/>
    </row>
    <row r="340" spans="1:13" s="1" customFormat="1" ht="23.25" x14ac:dyDescent="0.25">
      <c r="A340" s="41">
        <f t="shared" si="219"/>
        <v>57.2</v>
      </c>
      <c r="B340" s="68" t="str">
        <f t="shared" si="224"/>
        <v>Poste 046</v>
      </c>
      <c r="C340" s="22" t="s">
        <v>135</v>
      </c>
      <c r="D340" s="23"/>
      <c r="E340" s="23"/>
      <c r="F340" s="18"/>
      <c r="G340" s="24" t="e">
        <f>VLOOKUP(F340,Opérationnel,2,FALSE)</f>
        <v>#N/A</v>
      </c>
      <c r="H340" s="38"/>
      <c r="I340" s="91"/>
      <c r="J340" s="91"/>
      <c r="K340" s="37">
        <v>57.2</v>
      </c>
      <c r="M340" s="13"/>
    </row>
    <row r="341" spans="1:13" s="1" customFormat="1" ht="23.25" x14ac:dyDescent="0.25">
      <c r="A341" s="41">
        <f t="shared" si="219"/>
        <v>57.3</v>
      </c>
      <c r="B341" s="68" t="str">
        <f t="shared" si="224"/>
        <v>Poste 046</v>
      </c>
      <c r="C341" s="22" t="s">
        <v>136</v>
      </c>
      <c r="D341" s="23"/>
      <c r="E341" s="23"/>
      <c r="F341" s="18"/>
      <c r="G341" s="24" t="e">
        <f>VLOOKUP(F341,Politique,2,FALSE)</f>
        <v>#N/A</v>
      </c>
      <c r="H341" s="38"/>
      <c r="I341" s="91"/>
      <c r="J341" s="91"/>
      <c r="K341" s="37">
        <v>57.300000000000004</v>
      </c>
      <c r="M341" s="13"/>
    </row>
    <row r="342" spans="1:13" s="1" customFormat="1" ht="23.25" x14ac:dyDescent="0.25">
      <c r="A342" s="41">
        <f t="shared" si="219"/>
        <v>57.4</v>
      </c>
      <c r="B342" s="68" t="str">
        <f t="shared" si="224"/>
        <v>Poste 046</v>
      </c>
      <c r="C342" s="25"/>
      <c r="D342" s="25"/>
      <c r="E342" s="29"/>
      <c r="F342" s="25"/>
      <c r="G342" s="28" t="e">
        <f t="shared" ref="G342" si="233">SUM(G340:G341)</f>
        <v>#N/A</v>
      </c>
      <c r="H342" s="40"/>
      <c r="I342" s="91"/>
      <c r="J342" s="91"/>
      <c r="K342" s="37">
        <v>57.400000000000006</v>
      </c>
      <c r="M342" s="13"/>
    </row>
    <row r="343" spans="1:13" s="1" customFormat="1" ht="23.25" x14ac:dyDescent="0.25">
      <c r="A343" s="41">
        <f t="shared" si="219"/>
        <v>57.5</v>
      </c>
      <c r="B343" s="68" t="str">
        <f t="shared" si="224"/>
        <v>Poste 046</v>
      </c>
      <c r="C343" s="25"/>
      <c r="D343" s="25"/>
      <c r="E343" s="30"/>
      <c r="F343" s="25"/>
      <c r="G343" s="25"/>
      <c r="H343" s="40"/>
      <c r="I343" s="91"/>
      <c r="J343" s="91"/>
      <c r="K343" s="37">
        <v>57.500000000000007</v>
      </c>
      <c r="M343" s="13"/>
    </row>
    <row r="344" spans="1:13" s="1" customFormat="1" ht="23.25" x14ac:dyDescent="0.25">
      <c r="A344" s="41">
        <f t="shared" si="219"/>
        <v>58</v>
      </c>
      <c r="B344" s="68" t="str">
        <f t="shared" ref="B344" si="234">C344</f>
        <v>Poste 047</v>
      </c>
      <c r="C344" s="32" t="str">
        <f>VLOOKUP('Vague 4'!A344,Source!A:B,2,FALSE)</f>
        <v>Poste 047</v>
      </c>
      <c r="D344" s="33"/>
      <c r="E344" s="33"/>
      <c r="F344" s="33"/>
      <c r="G344" s="33"/>
      <c r="H344" s="40" t="e">
        <f t="shared" ref="H344" si="235">SUM(G346:G347)</f>
        <v>#N/A</v>
      </c>
      <c r="I344" s="91"/>
      <c r="J344" s="91"/>
      <c r="K344" s="37">
        <v>58</v>
      </c>
      <c r="M344" s="13"/>
    </row>
    <row r="345" spans="1:13" s="1" customFormat="1" ht="23.25" x14ac:dyDescent="0.25">
      <c r="A345" s="41">
        <f t="shared" si="219"/>
        <v>58.1</v>
      </c>
      <c r="B345" s="68" t="str">
        <f t="shared" ref="B345" si="236">B344</f>
        <v>Poste 047</v>
      </c>
      <c r="C345" s="19" t="s">
        <v>0</v>
      </c>
      <c r="D345" s="19"/>
      <c r="E345" s="19"/>
      <c r="F345" s="20" t="s">
        <v>1</v>
      </c>
      <c r="G345" s="21" t="s">
        <v>2</v>
      </c>
      <c r="H345" s="40"/>
      <c r="I345" s="91"/>
      <c r="J345" s="91"/>
      <c r="K345" s="37">
        <v>58.1</v>
      </c>
      <c r="M345" s="13"/>
    </row>
    <row r="346" spans="1:13" s="1" customFormat="1" ht="23.25" x14ac:dyDescent="0.25">
      <c r="A346" s="41">
        <f t="shared" si="219"/>
        <v>58.2</v>
      </c>
      <c r="B346" s="68" t="str">
        <f t="shared" si="224"/>
        <v>Poste 047</v>
      </c>
      <c r="C346" s="22" t="s">
        <v>135</v>
      </c>
      <c r="D346" s="23"/>
      <c r="E346" s="23"/>
      <c r="F346" s="18"/>
      <c r="G346" s="24" t="e">
        <f>VLOOKUP(F346,Opérationnel,2,FALSE)</f>
        <v>#N/A</v>
      </c>
      <c r="H346" s="40"/>
      <c r="I346" s="91"/>
      <c r="J346" s="91"/>
      <c r="K346" s="37">
        <v>58.2</v>
      </c>
      <c r="M346" s="13"/>
    </row>
    <row r="347" spans="1:13" s="1" customFormat="1" ht="23.25" x14ac:dyDescent="0.25">
      <c r="A347" s="41">
        <f t="shared" si="219"/>
        <v>58.3</v>
      </c>
      <c r="B347" s="68" t="str">
        <f t="shared" si="224"/>
        <v>Poste 047</v>
      </c>
      <c r="C347" s="22" t="s">
        <v>136</v>
      </c>
      <c r="D347" s="23"/>
      <c r="E347" s="23"/>
      <c r="F347" s="18"/>
      <c r="G347" s="24" t="e">
        <f>VLOOKUP(F347,Politique,2,FALSE)</f>
        <v>#N/A</v>
      </c>
      <c r="H347" s="40"/>
      <c r="I347" s="91"/>
      <c r="J347" s="91"/>
      <c r="K347" s="37">
        <v>58.300000000000004</v>
      </c>
      <c r="M347" s="13"/>
    </row>
    <row r="348" spans="1:13" s="1" customFormat="1" ht="23.25" x14ac:dyDescent="0.25">
      <c r="A348" s="41">
        <f t="shared" si="219"/>
        <v>58.4</v>
      </c>
      <c r="B348" s="68" t="str">
        <f t="shared" si="224"/>
        <v>Poste 047</v>
      </c>
      <c r="C348" s="25"/>
      <c r="D348" s="25"/>
      <c r="E348" s="29"/>
      <c r="F348" s="25"/>
      <c r="G348" s="28" t="e">
        <f t="shared" ref="G348" si="237">SUM(G346:G347)</f>
        <v>#N/A</v>
      </c>
      <c r="H348" s="40"/>
      <c r="I348" s="91"/>
      <c r="J348" s="91"/>
      <c r="K348" s="37">
        <v>58.400000000000006</v>
      </c>
      <c r="M348" s="13"/>
    </row>
    <row r="349" spans="1:13" s="1" customFormat="1" ht="23.25" x14ac:dyDescent="0.25">
      <c r="A349" s="41">
        <f t="shared" si="219"/>
        <v>58.5</v>
      </c>
      <c r="B349" s="68" t="str">
        <f t="shared" si="224"/>
        <v>Poste 047</v>
      </c>
      <c r="C349" s="25"/>
      <c r="D349" s="25"/>
      <c r="E349" s="30"/>
      <c r="F349" s="25"/>
      <c r="G349" s="25"/>
      <c r="H349" s="40"/>
      <c r="I349" s="91"/>
      <c r="J349" s="91"/>
      <c r="K349" s="37">
        <v>58.500000000000007</v>
      </c>
      <c r="M349" s="13"/>
    </row>
    <row r="350" spans="1:13" s="1" customFormat="1" ht="23.25" x14ac:dyDescent="0.25">
      <c r="A350" s="41">
        <f t="shared" si="219"/>
        <v>59</v>
      </c>
      <c r="B350" s="68" t="str">
        <f t="shared" ref="B350" si="238">C350</f>
        <v>Poste 048</v>
      </c>
      <c r="C350" s="32" t="str">
        <f>VLOOKUP('Vague 4'!A350,Source!A:B,2,FALSE)</f>
        <v>Poste 048</v>
      </c>
      <c r="D350" s="33"/>
      <c r="E350" s="33"/>
      <c r="F350" s="33"/>
      <c r="G350" s="33"/>
      <c r="H350" s="38" t="e">
        <f t="shared" ref="H350" si="239">SUM(G352:G353)</f>
        <v>#N/A</v>
      </c>
      <c r="I350" s="91"/>
      <c r="J350" s="91"/>
      <c r="K350" s="37">
        <v>59</v>
      </c>
      <c r="M350" s="13"/>
    </row>
    <row r="351" spans="1:13" s="1" customFormat="1" ht="23.25" x14ac:dyDescent="0.25">
      <c r="A351" s="41">
        <f t="shared" si="219"/>
        <v>59.1</v>
      </c>
      <c r="B351" s="68" t="str">
        <f t="shared" ref="B351" si="240">B350</f>
        <v>Poste 048</v>
      </c>
      <c r="C351" s="19" t="s">
        <v>0</v>
      </c>
      <c r="D351" s="19"/>
      <c r="E351" s="19"/>
      <c r="F351" s="20" t="s">
        <v>1</v>
      </c>
      <c r="G351" s="21" t="s">
        <v>2</v>
      </c>
      <c r="H351" s="39"/>
      <c r="I351" s="91"/>
      <c r="J351" s="91"/>
      <c r="K351" s="37">
        <v>59.1</v>
      </c>
      <c r="M351" s="13"/>
    </row>
    <row r="352" spans="1:13" s="1" customFormat="1" ht="23.25" x14ac:dyDescent="0.25">
      <c r="A352" s="41">
        <f t="shared" si="219"/>
        <v>59.2</v>
      </c>
      <c r="B352" s="68" t="str">
        <f t="shared" si="224"/>
        <v>Poste 048</v>
      </c>
      <c r="C352" s="22" t="s">
        <v>135</v>
      </c>
      <c r="D352" s="23"/>
      <c r="E352" s="23"/>
      <c r="F352" s="18"/>
      <c r="G352" s="24" t="e">
        <f>VLOOKUP(F352,Opérationnel,2,FALSE)</f>
        <v>#N/A</v>
      </c>
      <c r="H352" s="38"/>
      <c r="I352" s="91"/>
      <c r="J352" s="91"/>
      <c r="K352" s="37">
        <v>59.2</v>
      </c>
      <c r="M352" s="13"/>
    </row>
    <row r="353" spans="1:13" s="1" customFormat="1" ht="23.25" x14ac:dyDescent="0.25">
      <c r="A353" s="41">
        <f t="shared" si="219"/>
        <v>59.3</v>
      </c>
      <c r="B353" s="68" t="str">
        <f t="shared" si="224"/>
        <v>Poste 048</v>
      </c>
      <c r="C353" s="22" t="s">
        <v>136</v>
      </c>
      <c r="D353" s="23"/>
      <c r="E353" s="23"/>
      <c r="F353" s="18"/>
      <c r="G353" s="24" t="e">
        <f>VLOOKUP(F353,Politique,2,FALSE)</f>
        <v>#N/A</v>
      </c>
      <c r="H353" s="38"/>
      <c r="I353" s="91"/>
      <c r="J353" s="91"/>
      <c r="K353" s="37">
        <v>59.300000000000004</v>
      </c>
      <c r="M353" s="13"/>
    </row>
    <row r="354" spans="1:13" s="1" customFormat="1" ht="23.25" x14ac:dyDescent="0.25">
      <c r="A354" s="41">
        <f t="shared" si="219"/>
        <v>59.4</v>
      </c>
      <c r="B354" s="68" t="str">
        <f t="shared" si="224"/>
        <v>Poste 048</v>
      </c>
      <c r="C354" s="25"/>
      <c r="D354" s="25"/>
      <c r="E354" s="29"/>
      <c r="F354" s="25"/>
      <c r="G354" s="28" t="e">
        <f t="shared" ref="G354" si="241">SUM(G352:G353)</f>
        <v>#N/A</v>
      </c>
      <c r="H354" s="40"/>
      <c r="I354" s="91"/>
      <c r="J354" s="91"/>
      <c r="K354" s="37">
        <v>59.400000000000006</v>
      </c>
      <c r="M354" s="13"/>
    </row>
    <row r="355" spans="1:13" s="1" customFormat="1" ht="23.25" x14ac:dyDescent="0.25">
      <c r="A355" s="41">
        <f t="shared" si="219"/>
        <v>59.5</v>
      </c>
      <c r="B355" s="68" t="str">
        <f t="shared" si="224"/>
        <v>Poste 048</v>
      </c>
      <c r="C355" s="25"/>
      <c r="D355" s="25"/>
      <c r="E355" s="30"/>
      <c r="F355" s="25"/>
      <c r="G355" s="25"/>
      <c r="H355" s="40"/>
      <c r="I355" s="91"/>
      <c r="J355" s="91"/>
      <c r="K355" s="37">
        <v>59.500000000000007</v>
      </c>
      <c r="M355" s="13"/>
    </row>
    <row r="356" spans="1:13" s="1" customFormat="1" ht="23.25" x14ac:dyDescent="0.25">
      <c r="A356" s="41">
        <f t="shared" si="219"/>
        <v>60</v>
      </c>
      <c r="B356" s="68" t="str">
        <f t="shared" ref="B356" si="242">C356</f>
        <v>Poste 049</v>
      </c>
      <c r="C356" s="32" t="str">
        <f>VLOOKUP('Vague 4'!A356,Source!A:B,2,FALSE)</f>
        <v>Poste 049</v>
      </c>
      <c r="D356" s="33"/>
      <c r="E356" s="33"/>
      <c r="F356" s="33"/>
      <c r="G356" s="33"/>
      <c r="H356" s="40" t="e">
        <f t="shared" ref="H356" si="243">SUM(G358:G359)</f>
        <v>#N/A</v>
      </c>
      <c r="I356" s="91"/>
      <c r="J356" s="91"/>
      <c r="K356" s="37">
        <v>60</v>
      </c>
      <c r="M356" s="13"/>
    </row>
    <row r="357" spans="1:13" s="1" customFormat="1" ht="23.25" x14ac:dyDescent="0.25">
      <c r="A357" s="41">
        <f t="shared" si="219"/>
        <v>60.1</v>
      </c>
      <c r="B357" s="68" t="str">
        <f t="shared" ref="B357" si="244">B356</f>
        <v>Poste 049</v>
      </c>
      <c r="C357" s="19" t="s">
        <v>0</v>
      </c>
      <c r="D357" s="19"/>
      <c r="E357" s="19"/>
      <c r="F357" s="20" t="s">
        <v>1</v>
      </c>
      <c r="G357" s="21" t="s">
        <v>2</v>
      </c>
      <c r="H357" s="40"/>
      <c r="I357" s="91"/>
      <c r="J357" s="91"/>
      <c r="K357" s="37">
        <v>60.1</v>
      </c>
      <c r="M357" s="13"/>
    </row>
    <row r="358" spans="1:13" s="1" customFormat="1" ht="23.25" x14ac:dyDescent="0.25">
      <c r="A358" s="41">
        <f t="shared" si="219"/>
        <v>60.2</v>
      </c>
      <c r="B358" s="68" t="str">
        <f t="shared" si="224"/>
        <v>Poste 049</v>
      </c>
      <c r="C358" s="22" t="s">
        <v>135</v>
      </c>
      <c r="D358" s="23"/>
      <c r="E358" s="23"/>
      <c r="F358" s="18"/>
      <c r="G358" s="24" t="e">
        <f>VLOOKUP(F358,Opérationnel,2,FALSE)</f>
        <v>#N/A</v>
      </c>
      <c r="H358" s="40"/>
      <c r="I358" s="91"/>
      <c r="J358" s="91"/>
      <c r="K358" s="37">
        <v>60.2</v>
      </c>
      <c r="M358" s="13"/>
    </row>
    <row r="359" spans="1:13" s="1" customFormat="1" ht="23.25" x14ac:dyDescent="0.25">
      <c r="A359" s="41">
        <f t="shared" si="219"/>
        <v>60.3</v>
      </c>
      <c r="B359" s="68" t="str">
        <f t="shared" si="224"/>
        <v>Poste 049</v>
      </c>
      <c r="C359" s="22" t="s">
        <v>136</v>
      </c>
      <c r="D359" s="23"/>
      <c r="E359" s="23"/>
      <c r="F359" s="18"/>
      <c r="G359" s="24" t="e">
        <f>VLOOKUP(F359,Politique,2,FALSE)</f>
        <v>#N/A</v>
      </c>
      <c r="H359" s="40"/>
      <c r="I359" s="91"/>
      <c r="J359" s="91"/>
      <c r="K359" s="37">
        <v>60.300000000000004</v>
      </c>
      <c r="M359" s="13"/>
    </row>
    <row r="360" spans="1:13" s="1" customFormat="1" ht="23.25" x14ac:dyDescent="0.25">
      <c r="A360" s="41">
        <f t="shared" si="219"/>
        <v>60.4</v>
      </c>
      <c r="B360" s="68" t="str">
        <f t="shared" si="224"/>
        <v>Poste 049</v>
      </c>
      <c r="C360" s="25"/>
      <c r="D360" s="25"/>
      <c r="E360" s="29"/>
      <c r="F360" s="25"/>
      <c r="G360" s="28" t="e">
        <f t="shared" ref="G360" si="245">SUM(G358:G359)</f>
        <v>#N/A</v>
      </c>
      <c r="H360" s="40"/>
      <c r="I360" s="91"/>
      <c r="J360" s="91"/>
      <c r="K360" s="37">
        <v>60.400000000000006</v>
      </c>
      <c r="M360" s="13"/>
    </row>
    <row r="361" spans="1:13" s="1" customFormat="1" ht="23.25" x14ac:dyDescent="0.25">
      <c r="A361" s="41">
        <f t="shared" si="219"/>
        <v>60.5</v>
      </c>
      <c r="B361" s="68" t="str">
        <f t="shared" si="224"/>
        <v>Poste 049</v>
      </c>
      <c r="C361" s="25"/>
      <c r="D361" s="25"/>
      <c r="E361" s="30"/>
      <c r="F361" s="25"/>
      <c r="G361" s="25"/>
      <c r="H361" s="40"/>
      <c r="I361" s="91"/>
      <c r="J361" s="91"/>
      <c r="K361" s="37">
        <v>60.500000000000007</v>
      </c>
      <c r="M361" s="13"/>
    </row>
    <row r="362" spans="1:13" s="1" customFormat="1" ht="23.25" x14ac:dyDescent="0.25">
      <c r="A362" s="41">
        <f t="shared" si="219"/>
        <v>61</v>
      </c>
      <c r="B362" s="68" t="str">
        <f t="shared" ref="B362" si="246">C362</f>
        <v>Poste 050</v>
      </c>
      <c r="C362" s="32" t="str">
        <f>VLOOKUP('Vague 4'!A362,Source!A:B,2,FALSE)</f>
        <v>Poste 050</v>
      </c>
      <c r="D362" s="33"/>
      <c r="E362" s="33"/>
      <c r="F362" s="33"/>
      <c r="G362" s="33"/>
      <c r="H362" s="38" t="e">
        <f t="shared" ref="H362" si="247">SUM(G364:G365)</f>
        <v>#N/A</v>
      </c>
      <c r="I362" s="91"/>
      <c r="J362" s="91"/>
      <c r="K362" s="37">
        <v>61</v>
      </c>
      <c r="M362" s="13"/>
    </row>
    <row r="363" spans="1:13" s="1" customFormat="1" ht="23.25" x14ac:dyDescent="0.25">
      <c r="A363" s="41">
        <f t="shared" si="219"/>
        <v>61.1</v>
      </c>
      <c r="B363" s="68" t="str">
        <f t="shared" ref="B363" si="248">B362</f>
        <v>Poste 050</v>
      </c>
      <c r="C363" s="19" t="s">
        <v>0</v>
      </c>
      <c r="D363" s="19"/>
      <c r="E363" s="19"/>
      <c r="F363" s="20" t="s">
        <v>1</v>
      </c>
      <c r="G363" s="21" t="s">
        <v>2</v>
      </c>
      <c r="H363" s="39"/>
      <c r="I363" s="91"/>
      <c r="J363" s="91"/>
      <c r="K363" s="37">
        <v>61.1</v>
      </c>
      <c r="M363" s="13"/>
    </row>
    <row r="364" spans="1:13" s="1" customFormat="1" ht="23.25" x14ac:dyDescent="0.25">
      <c r="A364" s="41">
        <f t="shared" si="219"/>
        <v>61.2</v>
      </c>
      <c r="B364" s="68" t="str">
        <f t="shared" si="224"/>
        <v>Poste 050</v>
      </c>
      <c r="C364" s="22" t="s">
        <v>135</v>
      </c>
      <c r="D364" s="23"/>
      <c r="E364" s="23"/>
      <c r="F364" s="18"/>
      <c r="G364" s="24" t="e">
        <f>VLOOKUP(F364,Opérationnel,2,FALSE)</f>
        <v>#N/A</v>
      </c>
      <c r="H364" s="38"/>
      <c r="I364" s="91"/>
      <c r="J364" s="91"/>
      <c r="K364" s="37">
        <v>61.2</v>
      </c>
      <c r="M364" s="13"/>
    </row>
    <row r="365" spans="1:13" s="1" customFormat="1" ht="23.25" x14ac:dyDescent="0.25">
      <c r="A365" s="41">
        <f t="shared" si="219"/>
        <v>61.3</v>
      </c>
      <c r="B365" s="68" t="str">
        <f t="shared" si="224"/>
        <v>Poste 050</v>
      </c>
      <c r="C365" s="22" t="s">
        <v>136</v>
      </c>
      <c r="D365" s="23"/>
      <c r="E365" s="23"/>
      <c r="F365" s="18"/>
      <c r="G365" s="24" t="e">
        <f>VLOOKUP(F365,Politique,2,FALSE)</f>
        <v>#N/A</v>
      </c>
      <c r="H365" s="38"/>
      <c r="I365" s="91"/>
      <c r="J365" s="91"/>
      <c r="K365" s="37">
        <v>61.300000000000004</v>
      </c>
      <c r="M365" s="13"/>
    </row>
    <row r="366" spans="1:13" s="1" customFormat="1" ht="23.25" x14ac:dyDescent="0.25">
      <c r="A366" s="41">
        <f t="shared" si="219"/>
        <v>61.4</v>
      </c>
      <c r="B366" s="68" t="str">
        <f t="shared" si="224"/>
        <v>Poste 050</v>
      </c>
      <c r="C366" s="25"/>
      <c r="D366" s="25"/>
      <c r="E366" s="29"/>
      <c r="F366" s="25"/>
      <c r="G366" s="28" t="e">
        <f t="shared" ref="G366" si="249">SUM(G364:G365)</f>
        <v>#N/A</v>
      </c>
      <c r="H366" s="40"/>
      <c r="I366" s="91"/>
      <c r="J366" s="91"/>
      <c r="K366" s="37">
        <v>61.400000000000006</v>
      </c>
      <c r="M366" s="13"/>
    </row>
    <row r="367" spans="1:13" s="1" customFormat="1" ht="23.25" x14ac:dyDescent="0.25">
      <c r="A367" s="41">
        <f t="shared" si="219"/>
        <v>61.5</v>
      </c>
      <c r="B367" s="68" t="str">
        <f t="shared" si="224"/>
        <v>Poste 050</v>
      </c>
      <c r="C367" s="25"/>
      <c r="D367" s="25"/>
      <c r="E367" s="30"/>
      <c r="F367" s="25"/>
      <c r="G367" s="25"/>
      <c r="H367" s="40"/>
      <c r="I367" s="91"/>
      <c r="J367" s="91"/>
      <c r="K367" s="37">
        <v>61.500000000000007</v>
      </c>
      <c r="M367" s="13"/>
    </row>
    <row r="368" spans="1:13" s="1" customFormat="1" ht="23.25" x14ac:dyDescent="0.25">
      <c r="A368" s="41">
        <f t="shared" si="219"/>
        <v>62</v>
      </c>
      <c r="B368" s="68" t="str">
        <f t="shared" ref="B368" si="250">C368</f>
        <v>Poste 051</v>
      </c>
      <c r="C368" s="32" t="str">
        <f>VLOOKUP('Vague 4'!A368,Source!A:B,2,FALSE)</f>
        <v>Poste 051</v>
      </c>
      <c r="D368" s="33"/>
      <c r="E368" s="33"/>
      <c r="F368" s="33"/>
      <c r="G368" s="33"/>
      <c r="H368" s="40" t="e">
        <f t="shared" ref="H368" si="251">SUM(G370:G371)</f>
        <v>#N/A</v>
      </c>
      <c r="I368" s="91"/>
      <c r="J368" s="91"/>
      <c r="K368" s="37">
        <v>62</v>
      </c>
      <c r="M368" s="13"/>
    </row>
    <row r="369" spans="1:13" s="1" customFormat="1" ht="23.25" x14ac:dyDescent="0.25">
      <c r="A369" s="41">
        <f t="shared" si="219"/>
        <v>62.1</v>
      </c>
      <c r="B369" s="68" t="str">
        <f t="shared" ref="B369" si="252">B368</f>
        <v>Poste 051</v>
      </c>
      <c r="C369" s="19" t="s">
        <v>0</v>
      </c>
      <c r="D369" s="19"/>
      <c r="E369" s="19"/>
      <c r="F369" s="20" t="s">
        <v>1</v>
      </c>
      <c r="G369" s="21" t="s">
        <v>2</v>
      </c>
      <c r="H369" s="40"/>
      <c r="I369" s="91"/>
      <c r="J369" s="91"/>
      <c r="K369" s="37">
        <v>62.1</v>
      </c>
      <c r="M369" s="13"/>
    </row>
    <row r="370" spans="1:13" s="1" customFormat="1" ht="23.25" x14ac:dyDescent="0.25">
      <c r="A370" s="41">
        <f t="shared" si="219"/>
        <v>62.2</v>
      </c>
      <c r="B370" s="68" t="str">
        <f t="shared" si="224"/>
        <v>Poste 051</v>
      </c>
      <c r="C370" s="22" t="s">
        <v>135</v>
      </c>
      <c r="D370" s="23"/>
      <c r="E370" s="23"/>
      <c r="F370" s="18"/>
      <c r="G370" s="24" t="e">
        <f>VLOOKUP(F370,Opérationnel,2,FALSE)</f>
        <v>#N/A</v>
      </c>
      <c r="H370" s="40"/>
      <c r="I370" s="91"/>
      <c r="J370" s="91"/>
      <c r="K370" s="37">
        <v>62.2</v>
      </c>
      <c r="M370" s="13"/>
    </row>
    <row r="371" spans="1:13" s="1" customFormat="1" ht="23.25" x14ac:dyDescent="0.25">
      <c r="A371" s="41">
        <f t="shared" si="219"/>
        <v>62.3</v>
      </c>
      <c r="B371" s="68" t="str">
        <f t="shared" si="224"/>
        <v>Poste 051</v>
      </c>
      <c r="C371" s="22" t="s">
        <v>136</v>
      </c>
      <c r="D371" s="23"/>
      <c r="E371" s="23"/>
      <c r="F371" s="18"/>
      <c r="G371" s="24" t="e">
        <f>VLOOKUP(F371,Politique,2,FALSE)</f>
        <v>#N/A</v>
      </c>
      <c r="H371" s="40"/>
      <c r="I371" s="91"/>
      <c r="J371" s="91"/>
      <c r="K371" s="37">
        <v>62.300000000000004</v>
      </c>
      <c r="M371" s="13"/>
    </row>
    <row r="372" spans="1:13" s="1" customFormat="1" ht="23.25" x14ac:dyDescent="0.25">
      <c r="A372" s="41">
        <f t="shared" si="219"/>
        <v>62.4</v>
      </c>
      <c r="B372" s="68" t="str">
        <f t="shared" si="224"/>
        <v>Poste 051</v>
      </c>
      <c r="C372" s="25"/>
      <c r="D372" s="25"/>
      <c r="E372" s="29"/>
      <c r="F372" s="25"/>
      <c r="G372" s="28" t="e">
        <f t="shared" ref="G372" si="253">SUM(G370:G371)</f>
        <v>#N/A</v>
      </c>
      <c r="H372" s="40"/>
      <c r="I372" s="91"/>
      <c r="J372" s="91"/>
      <c r="K372" s="37">
        <v>62.400000000000006</v>
      </c>
      <c r="M372" s="13"/>
    </row>
    <row r="373" spans="1:13" s="1" customFormat="1" ht="23.25" x14ac:dyDescent="0.25">
      <c r="A373" s="41">
        <f t="shared" si="219"/>
        <v>62.5</v>
      </c>
      <c r="B373" s="68" t="str">
        <f t="shared" si="224"/>
        <v>Poste 051</v>
      </c>
      <c r="C373" s="25"/>
      <c r="D373" s="25"/>
      <c r="E373" s="30"/>
      <c r="F373" s="25"/>
      <c r="G373" s="25"/>
      <c r="H373" s="40"/>
      <c r="I373" s="91"/>
      <c r="J373" s="91"/>
      <c r="K373" s="37">
        <v>62.500000000000007</v>
      </c>
      <c r="M373" s="13"/>
    </row>
    <row r="374" spans="1:13" s="1" customFormat="1" ht="23.25" x14ac:dyDescent="0.25">
      <c r="A374" s="41">
        <f t="shared" si="219"/>
        <v>63</v>
      </c>
      <c r="B374" s="68" t="str">
        <f t="shared" ref="B374" si="254">C374</f>
        <v>Poste 052</v>
      </c>
      <c r="C374" s="32" t="str">
        <f>VLOOKUP('Vague 4'!A374,Source!A:B,2,FALSE)</f>
        <v>Poste 052</v>
      </c>
      <c r="D374" s="33"/>
      <c r="E374" s="33"/>
      <c r="F374" s="33"/>
      <c r="G374" s="33"/>
      <c r="H374" s="38" t="e">
        <f t="shared" ref="H374" si="255">SUM(G376:G377)</f>
        <v>#N/A</v>
      </c>
      <c r="I374" s="91"/>
      <c r="J374" s="91"/>
      <c r="K374" s="37">
        <v>63</v>
      </c>
      <c r="M374" s="13"/>
    </row>
    <row r="375" spans="1:13" s="1" customFormat="1" ht="23.25" x14ac:dyDescent="0.25">
      <c r="A375" s="41">
        <f t="shared" si="219"/>
        <v>63.1</v>
      </c>
      <c r="B375" s="68" t="str">
        <f t="shared" ref="B375" si="256">B374</f>
        <v>Poste 052</v>
      </c>
      <c r="C375" s="19" t="s">
        <v>0</v>
      </c>
      <c r="D375" s="19"/>
      <c r="E375" s="19"/>
      <c r="F375" s="20" t="s">
        <v>1</v>
      </c>
      <c r="G375" s="21" t="s">
        <v>2</v>
      </c>
      <c r="H375" s="39"/>
      <c r="I375" s="91"/>
      <c r="J375" s="91"/>
      <c r="K375" s="37">
        <v>63.1</v>
      </c>
      <c r="M375" s="13"/>
    </row>
    <row r="376" spans="1:13" s="1" customFormat="1" ht="23.25" x14ac:dyDescent="0.25">
      <c r="A376" s="41">
        <f t="shared" si="219"/>
        <v>63.2</v>
      </c>
      <c r="B376" s="68" t="str">
        <f t="shared" si="224"/>
        <v>Poste 052</v>
      </c>
      <c r="C376" s="22" t="s">
        <v>135</v>
      </c>
      <c r="D376" s="23"/>
      <c r="E376" s="23"/>
      <c r="F376" s="18"/>
      <c r="G376" s="24" t="e">
        <f>VLOOKUP(F376,Opérationnel,2,FALSE)</f>
        <v>#N/A</v>
      </c>
      <c r="H376" s="38"/>
      <c r="I376" s="91"/>
      <c r="J376" s="91"/>
      <c r="K376" s="37">
        <v>63.2</v>
      </c>
      <c r="M376" s="13"/>
    </row>
    <row r="377" spans="1:13" s="1" customFormat="1" ht="23.25" x14ac:dyDescent="0.25">
      <c r="A377" s="41">
        <f t="shared" si="219"/>
        <v>63.3</v>
      </c>
      <c r="B377" s="68" t="str">
        <f t="shared" si="224"/>
        <v>Poste 052</v>
      </c>
      <c r="C377" s="22" t="s">
        <v>136</v>
      </c>
      <c r="D377" s="23"/>
      <c r="E377" s="23"/>
      <c r="F377" s="18"/>
      <c r="G377" s="24" t="e">
        <f>VLOOKUP(F377,Politique,2,FALSE)</f>
        <v>#N/A</v>
      </c>
      <c r="H377" s="38"/>
      <c r="I377" s="91"/>
      <c r="J377" s="91"/>
      <c r="K377" s="37">
        <v>63.300000000000004</v>
      </c>
      <c r="M377" s="13"/>
    </row>
    <row r="378" spans="1:13" s="1" customFormat="1" ht="23.25" x14ac:dyDescent="0.25">
      <c r="A378" s="41">
        <f t="shared" si="219"/>
        <v>63.4</v>
      </c>
      <c r="B378" s="68" t="str">
        <f t="shared" si="224"/>
        <v>Poste 052</v>
      </c>
      <c r="C378" s="25"/>
      <c r="D378" s="25"/>
      <c r="E378" s="29"/>
      <c r="F378" s="25"/>
      <c r="G378" s="28" t="e">
        <f t="shared" ref="G378" si="257">SUM(G376:G377)</f>
        <v>#N/A</v>
      </c>
      <c r="H378" s="40"/>
      <c r="I378" s="91"/>
      <c r="J378" s="91"/>
      <c r="K378" s="37">
        <v>63.400000000000006</v>
      </c>
      <c r="M378" s="13"/>
    </row>
    <row r="379" spans="1:13" s="1" customFormat="1" ht="23.25" x14ac:dyDescent="0.25">
      <c r="A379" s="41">
        <f t="shared" si="219"/>
        <v>63.5</v>
      </c>
      <c r="B379" s="68" t="str">
        <f t="shared" si="224"/>
        <v>Poste 052</v>
      </c>
      <c r="C379" s="25"/>
      <c r="D379" s="25"/>
      <c r="E379" s="30"/>
      <c r="F379" s="25"/>
      <c r="G379" s="25"/>
      <c r="H379" s="40"/>
      <c r="I379" s="91"/>
      <c r="J379" s="91"/>
      <c r="K379" s="37">
        <v>63.500000000000007</v>
      </c>
      <c r="M379" s="13"/>
    </row>
    <row r="380" spans="1:13" s="1" customFormat="1" ht="23.25" x14ac:dyDescent="0.25">
      <c r="A380" s="41">
        <f t="shared" si="219"/>
        <v>64</v>
      </c>
      <c r="B380" s="68" t="str">
        <f t="shared" ref="B380" si="258">C380</f>
        <v>Poste 053</v>
      </c>
      <c r="C380" s="32" t="str">
        <f>VLOOKUP('Vague 4'!A380,Source!A:B,2,FALSE)</f>
        <v>Poste 053</v>
      </c>
      <c r="D380" s="33"/>
      <c r="E380" s="33"/>
      <c r="F380" s="33"/>
      <c r="G380" s="33"/>
      <c r="H380" s="40" t="e">
        <f t="shared" ref="H380" si="259">SUM(G382:G383)</f>
        <v>#N/A</v>
      </c>
      <c r="I380" s="91"/>
      <c r="J380" s="91"/>
      <c r="K380" s="37">
        <v>64</v>
      </c>
      <c r="M380" s="13"/>
    </row>
    <row r="381" spans="1:13" s="1" customFormat="1" ht="23.25" x14ac:dyDescent="0.25">
      <c r="A381" s="41">
        <f t="shared" si="219"/>
        <v>64.099999999999994</v>
      </c>
      <c r="B381" s="68" t="str">
        <f t="shared" ref="B381" si="260">B380</f>
        <v>Poste 053</v>
      </c>
      <c r="C381" s="19" t="s">
        <v>0</v>
      </c>
      <c r="D381" s="19"/>
      <c r="E381" s="19"/>
      <c r="F381" s="20" t="s">
        <v>1</v>
      </c>
      <c r="G381" s="21" t="s">
        <v>2</v>
      </c>
      <c r="H381" s="40"/>
      <c r="I381" s="91"/>
      <c r="J381" s="91"/>
      <c r="K381" s="37">
        <v>64.099999999999994</v>
      </c>
      <c r="M381" s="13"/>
    </row>
    <row r="382" spans="1:13" s="1" customFormat="1" ht="23.25" x14ac:dyDescent="0.25">
      <c r="A382" s="41">
        <f t="shared" si="219"/>
        <v>64.2</v>
      </c>
      <c r="B382" s="68" t="str">
        <f t="shared" si="224"/>
        <v>Poste 053</v>
      </c>
      <c r="C382" s="22" t="s">
        <v>135</v>
      </c>
      <c r="D382" s="23"/>
      <c r="E382" s="23"/>
      <c r="F382" s="18"/>
      <c r="G382" s="24" t="e">
        <f>VLOOKUP(F382,Opérationnel,2,FALSE)</f>
        <v>#N/A</v>
      </c>
      <c r="H382" s="40"/>
      <c r="I382" s="91"/>
      <c r="J382" s="91"/>
      <c r="K382" s="37">
        <v>64.199999999999989</v>
      </c>
      <c r="M382" s="13"/>
    </row>
    <row r="383" spans="1:13" s="1" customFormat="1" ht="23.25" x14ac:dyDescent="0.25">
      <c r="A383" s="41">
        <f t="shared" si="219"/>
        <v>64.3</v>
      </c>
      <c r="B383" s="68" t="str">
        <f t="shared" si="224"/>
        <v>Poste 053</v>
      </c>
      <c r="C383" s="22" t="s">
        <v>136</v>
      </c>
      <c r="D383" s="23"/>
      <c r="E383" s="23"/>
      <c r="F383" s="18"/>
      <c r="G383" s="24" t="e">
        <f>VLOOKUP(F383,Politique,2,FALSE)</f>
        <v>#N/A</v>
      </c>
      <c r="H383" s="40"/>
      <c r="I383" s="91"/>
      <c r="J383" s="91"/>
      <c r="K383" s="37">
        <v>64.299999999999983</v>
      </c>
      <c r="M383" s="13"/>
    </row>
    <row r="384" spans="1:13" s="1" customFormat="1" ht="23.25" x14ac:dyDescent="0.25">
      <c r="A384" s="41">
        <f t="shared" si="219"/>
        <v>64.400000000000006</v>
      </c>
      <c r="B384" s="68" t="str">
        <f t="shared" si="224"/>
        <v>Poste 053</v>
      </c>
      <c r="C384" s="25"/>
      <c r="D384" s="25"/>
      <c r="E384" s="29"/>
      <c r="F384" s="25"/>
      <c r="G384" s="28" t="e">
        <f t="shared" ref="G384" si="261">SUM(G382:G383)</f>
        <v>#N/A</v>
      </c>
      <c r="H384" s="40"/>
      <c r="I384" s="91"/>
      <c r="J384" s="91"/>
      <c r="K384" s="37">
        <v>64.399999999999977</v>
      </c>
      <c r="M384" s="13"/>
    </row>
    <row r="385" spans="1:13" s="1" customFormat="1" ht="23.25" x14ac:dyDescent="0.25">
      <c r="A385" s="41">
        <f t="shared" si="219"/>
        <v>64.5</v>
      </c>
      <c r="B385" s="68" t="str">
        <f t="shared" si="224"/>
        <v>Poste 053</v>
      </c>
      <c r="C385" s="25"/>
      <c r="D385" s="25"/>
      <c r="E385" s="30"/>
      <c r="F385" s="25"/>
      <c r="G385" s="25"/>
      <c r="H385" s="40"/>
      <c r="I385" s="91"/>
      <c r="J385" s="91"/>
      <c r="K385" s="37">
        <v>64.499999999999972</v>
      </c>
      <c r="M385" s="13"/>
    </row>
    <row r="386" spans="1:13" s="1" customFormat="1" ht="23.25" x14ac:dyDescent="0.25">
      <c r="A386" s="41">
        <f t="shared" si="219"/>
        <v>65</v>
      </c>
      <c r="B386" s="68" t="str">
        <f t="shared" ref="B386" si="262">C386</f>
        <v>Poste 054</v>
      </c>
      <c r="C386" s="32" t="str">
        <f>VLOOKUP('Vague 4'!A386,Source!A:B,2,FALSE)</f>
        <v>Poste 054</v>
      </c>
      <c r="D386" s="33"/>
      <c r="E386" s="33"/>
      <c r="F386" s="33"/>
      <c r="G386" s="33"/>
      <c r="H386" s="38" t="e">
        <f t="shared" ref="H386" si="263">SUM(G388:G389)</f>
        <v>#N/A</v>
      </c>
      <c r="I386" s="91"/>
      <c r="J386" s="91"/>
      <c r="K386" s="37">
        <v>65</v>
      </c>
      <c r="M386" s="13"/>
    </row>
    <row r="387" spans="1:13" s="1" customFormat="1" ht="23.25" x14ac:dyDescent="0.25">
      <c r="A387" s="41">
        <f t="shared" ref="A387:A450" si="264">_xlfn.NUMBERVALUE(K387)</f>
        <v>65.099999999999994</v>
      </c>
      <c r="B387" s="68" t="str">
        <f t="shared" ref="B387" si="265">B386</f>
        <v>Poste 054</v>
      </c>
      <c r="C387" s="19" t="s">
        <v>0</v>
      </c>
      <c r="D387" s="19"/>
      <c r="E387" s="19"/>
      <c r="F387" s="20" t="s">
        <v>1</v>
      </c>
      <c r="G387" s="21" t="s">
        <v>2</v>
      </c>
      <c r="H387" s="39"/>
      <c r="I387" s="91"/>
      <c r="J387" s="91"/>
      <c r="K387" s="37">
        <v>65.099999999999994</v>
      </c>
      <c r="M387" s="13"/>
    </row>
    <row r="388" spans="1:13" s="1" customFormat="1" ht="23.25" x14ac:dyDescent="0.25">
      <c r="A388" s="41">
        <f t="shared" si="264"/>
        <v>65.2</v>
      </c>
      <c r="B388" s="68" t="str">
        <f t="shared" si="224"/>
        <v>Poste 054</v>
      </c>
      <c r="C388" s="22" t="s">
        <v>135</v>
      </c>
      <c r="D388" s="23"/>
      <c r="E388" s="23"/>
      <c r="F388" s="18"/>
      <c r="G388" s="24" t="e">
        <f>VLOOKUP(F388,Opérationnel,2,FALSE)</f>
        <v>#N/A</v>
      </c>
      <c r="H388" s="38"/>
      <c r="I388" s="91"/>
      <c r="J388" s="91"/>
      <c r="K388" s="37">
        <v>65.199999999999989</v>
      </c>
      <c r="M388" s="13"/>
    </row>
    <row r="389" spans="1:13" s="1" customFormat="1" ht="23.25" x14ac:dyDescent="0.25">
      <c r="A389" s="41">
        <f t="shared" si="264"/>
        <v>65.3</v>
      </c>
      <c r="B389" s="68" t="str">
        <f t="shared" si="224"/>
        <v>Poste 054</v>
      </c>
      <c r="C389" s="22" t="s">
        <v>136</v>
      </c>
      <c r="D389" s="23"/>
      <c r="E389" s="23"/>
      <c r="F389" s="18"/>
      <c r="G389" s="24" t="e">
        <f>VLOOKUP(F389,Politique,2,FALSE)</f>
        <v>#N/A</v>
      </c>
      <c r="H389" s="38"/>
      <c r="I389" s="91"/>
      <c r="J389" s="91"/>
      <c r="K389" s="37">
        <v>65.299999999999983</v>
      </c>
      <c r="M389" s="13"/>
    </row>
    <row r="390" spans="1:13" s="1" customFormat="1" ht="23.25" x14ac:dyDescent="0.25">
      <c r="A390" s="41">
        <f t="shared" si="264"/>
        <v>65.400000000000006</v>
      </c>
      <c r="B390" s="68" t="str">
        <f t="shared" si="224"/>
        <v>Poste 054</v>
      </c>
      <c r="C390" s="25"/>
      <c r="D390" s="25"/>
      <c r="E390" s="29"/>
      <c r="F390" s="25"/>
      <c r="G390" s="28" t="e">
        <f t="shared" ref="G390" si="266">SUM(G388:G389)</f>
        <v>#N/A</v>
      </c>
      <c r="H390" s="40"/>
      <c r="I390" s="91"/>
      <c r="J390" s="91"/>
      <c r="K390" s="37">
        <v>65.399999999999977</v>
      </c>
      <c r="M390" s="13"/>
    </row>
    <row r="391" spans="1:13" s="1" customFormat="1" ht="23.25" x14ac:dyDescent="0.25">
      <c r="A391" s="41">
        <f t="shared" si="264"/>
        <v>65.5</v>
      </c>
      <c r="B391" s="68" t="str">
        <f t="shared" si="224"/>
        <v>Poste 054</v>
      </c>
      <c r="C391" s="25"/>
      <c r="D391" s="25"/>
      <c r="E391" s="30"/>
      <c r="F391" s="25"/>
      <c r="G391" s="25"/>
      <c r="H391" s="40"/>
      <c r="I391" s="91"/>
      <c r="J391" s="91"/>
      <c r="K391" s="37">
        <v>65.499999999999972</v>
      </c>
      <c r="M391" s="13"/>
    </row>
    <row r="392" spans="1:13" s="1" customFormat="1" ht="23.25" x14ac:dyDescent="0.25">
      <c r="A392" s="41">
        <f t="shared" si="264"/>
        <v>66</v>
      </c>
      <c r="B392" s="68" t="str">
        <f t="shared" ref="B392" si="267">C392</f>
        <v>Poste 055</v>
      </c>
      <c r="C392" s="32" t="str">
        <f>VLOOKUP('Vague 4'!A392,Source!A:B,2,FALSE)</f>
        <v>Poste 055</v>
      </c>
      <c r="D392" s="33"/>
      <c r="E392" s="33"/>
      <c r="F392" s="33"/>
      <c r="G392" s="33"/>
      <c r="H392" s="40" t="e">
        <f t="shared" ref="H392" si="268">SUM(G394:G395)</f>
        <v>#N/A</v>
      </c>
      <c r="I392" s="91"/>
      <c r="J392" s="91"/>
      <c r="K392" s="37">
        <v>66</v>
      </c>
      <c r="M392" s="13"/>
    </row>
    <row r="393" spans="1:13" s="1" customFormat="1" ht="23.25" x14ac:dyDescent="0.25">
      <c r="A393" s="41">
        <f t="shared" si="264"/>
        <v>66.099999999999994</v>
      </c>
      <c r="B393" s="68" t="str">
        <f t="shared" ref="B393:B456" si="269">B392</f>
        <v>Poste 055</v>
      </c>
      <c r="C393" s="19" t="s">
        <v>0</v>
      </c>
      <c r="D393" s="19"/>
      <c r="E393" s="19"/>
      <c r="F393" s="20" t="s">
        <v>1</v>
      </c>
      <c r="G393" s="21" t="s">
        <v>2</v>
      </c>
      <c r="H393" s="40"/>
      <c r="I393" s="91"/>
      <c r="J393" s="91"/>
      <c r="K393" s="37">
        <v>66.099999999999994</v>
      </c>
      <c r="M393" s="13"/>
    </row>
    <row r="394" spans="1:13" s="1" customFormat="1" ht="23.25" x14ac:dyDescent="0.25">
      <c r="A394" s="41">
        <f t="shared" si="264"/>
        <v>66.2</v>
      </c>
      <c r="B394" s="68" t="str">
        <f t="shared" si="269"/>
        <v>Poste 055</v>
      </c>
      <c r="C394" s="22" t="s">
        <v>135</v>
      </c>
      <c r="D394" s="23"/>
      <c r="E394" s="23"/>
      <c r="F394" s="18"/>
      <c r="G394" s="24" t="e">
        <f>VLOOKUP(F394,Opérationnel,2,FALSE)</f>
        <v>#N/A</v>
      </c>
      <c r="H394" s="40"/>
      <c r="I394" s="91"/>
      <c r="J394" s="91"/>
      <c r="K394" s="37">
        <v>66.199999999999989</v>
      </c>
      <c r="M394" s="13"/>
    </row>
    <row r="395" spans="1:13" s="1" customFormat="1" ht="23.25" x14ac:dyDescent="0.25">
      <c r="A395" s="41">
        <f t="shared" si="264"/>
        <v>66.3</v>
      </c>
      <c r="B395" s="68" t="str">
        <f t="shared" si="269"/>
        <v>Poste 055</v>
      </c>
      <c r="C395" s="22" t="s">
        <v>136</v>
      </c>
      <c r="D395" s="23"/>
      <c r="E395" s="23"/>
      <c r="F395" s="18"/>
      <c r="G395" s="24" t="e">
        <f>VLOOKUP(F395,Politique,2,FALSE)</f>
        <v>#N/A</v>
      </c>
      <c r="H395" s="40"/>
      <c r="I395" s="91"/>
      <c r="J395" s="91"/>
      <c r="K395" s="37">
        <v>66.299999999999983</v>
      </c>
      <c r="M395" s="13"/>
    </row>
    <row r="396" spans="1:13" s="1" customFormat="1" ht="23.25" x14ac:dyDescent="0.25">
      <c r="A396" s="41">
        <f t="shared" si="264"/>
        <v>66.400000000000006</v>
      </c>
      <c r="B396" s="68" t="str">
        <f t="shared" si="269"/>
        <v>Poste 055</v>
      </c>
      <c r="C396" s="25"/>
      <c r="D396" s="25"/>
      <c r="E396" s="29"/>
      <c r="F396" s="25"/>
      <c r="G396" s="28" t="e">
        <f t="shared" ref="G396" si="270">SUM(G394:G395)</f>
        <v>#N/A</v>
      </c>
      <c r="H396" s="40"/>
      <c r="I396" s="91"/>
      <c r="J396" s="91"/>
      <c r="K396" s="37">
        <v>66.399999999999977</v>
      </c>
      <c r="M396" s="13"/>
    </row>
    <row r="397" spans="1:13" s="1" customFormat="1" ht="23.25" x14ac:dyDescent="0.25">
      <c r="A397" s="41">
        <f t="shared" si="264"/>
        <v>66.5</v>
      </c>
      <c r="B397" s="68" t="str">
        <f t="shared" si="269"/>
        <v>Poste 055</v>
      </c>
      <c r="C397" s="25"/>
      <c r="D397" s="25"/>
      <c r="E397" s="30"/>
      <c r="F397" s="25"/>
      <c r="G397" s="25"/>
      <c r="H397" s="40"/>
      <c r="I397" s="91"/>
      <c r="J397" s="91"/>
      <c r="K397" s="37">
        <v>66.499999999999972</v>
      </c>
      <c r="M397" s="13"/>
    </row>
    <row r="398" spans="1:13" s="1" customFormat="1" ht="23.25" x14ac:dyDescent="0.25">
      <c r="A398" s="41">
        <f t="shared" si="264"/>
        <v>67</v>
      </c>
      <c r="B398" s="68" t="str">
        <f t="shared" ref="B398" si="271">C398</f>
        <v>Poste 056</v>
      </c>
      <c r="C398" s="32" t="str">
        <f>VLOOKUP('Vague 4'!A398,Source!A:B,2,FALSE)</f>
        <v>Poste 056</v>
      </c>
      <c r="D398" s="33"/>
      <c r="E398" s="33"/>
      <c r="F398" s="33"/>
      <c r="G398" s="33"/>
      <c r="H398" s="38" t="e">
        <f t="shared" ref="H398" si="272">SUM(G400:G401)</f>
        <v>#N/A</v>
      </c>
      <c r="I398" s="91"/>
      <c r="J398" s="91"/>
      <c r="K398" s="37">
        <v>67</v>
      </c>
      <c r="M398" s="13"/>
    </row>
    <row r="399" spans="1:13" s="1" customFormat="1" ht="23.25" x14ac:dyDescent="0.25">
      <c r="A399" s="41">
        <f t="shared" si="264"/>
        <v>67.099999999999994</v>
      </c>
      <c r="B399" s="68" t="str">
        <f t="shared" ref="B399" si="273">B398</f>
        <v>Poste 056</v>
      </c>
      <c r="C399" s="19" t="s">
        <v>0</v>
      </c>
      <c r="D399" s="19"/>
      <c r="E399" s="19"/>
      <c r="F399" s="20" t="s">
        <v>1</v>
      </c>
      <c r="G399" s="21" t="s">
        <v>2</v>
      </c>
      <c r="H399" s="39"/>
      <c r="I399" s="91"/>
      <c r="J399" s="91"/>
      <c r="K399" s="37">
        <v>67.099999999999994</v>
      </c>
      <c r="M399" s="13"/>
    </row>
    <row r="400" spans="1:13" s="1" customFormat="1" ht="23.25" x14ac:dyDescent="0.25">
      <c r="A400" s="41">
        <f t="shared" si="264"/>
        <v>67.2</v>
      </c>
      <c r="B400" s="68" t="str">
        <f t="shared" si="269"/>
        <v>Poste 056</v>
      </c>
      <c r="C400" s="22" t="s">
        <v>135</v>
      </c>
      <c r="D400" s="23"/>
      <c r="E400" s="23"/>
      <c r="F400" s="18"/>
      <c r="G400" s="24" t="e">
        <f>VLOOKUP(F400,Opérationnel,2,FALSE)</f>
        <v>#N/A</v>
      </c>
      <c r="H400" s="38"/>
      <c r="I400" s="91"/>
      <c r="J400" s="91"/>
      <c r="K400" s="37">
        <v>67.199999999999989</v>
      </c>
      <c r="M400" s="13"/>
    </row>
    <row r="401" spans="1:13" s="1" customFormat="1" ht="23.25" x14ac:dyDescent="0.25">
      <c r="A401" s="41">
        <f t="shared" si="264"/>
        <v>67.3</v>
      </c>
      <c r="B401" s="68" t="str">
        <f t="shared" si="269"/>
        <v>Poste 056</v>
      </c>
      <c r="C401" s="22" t="s">
        <v>136</v>
      </c>
      <c r="D401" s="23"/>
      <c r="E401" s="23"/>
      <c r="F401" s="18"/>
      <c r="G401" s="24" t="e">
        <f>VLOOKUP(F401,Politique,2,FALSE)</f>
        <v>#N/A</v>
      </c>
      <c r="H401" s="38"/>
      <c r="I401" s="91"/>
      <c r="J401" s="91"/>
      <c r="K401" s="37">
        <v>67.299999999999983</v>
      </c>
      <c r="M401" s="13"/>
    </row>
    <row r="402" spans="1:13" s="1" customFormat="1" ht="23.25" x14ac:dyDescent="0.25">
      <c r="A402" s="41">
        <f t="shared" si="264"/>
        <v>67.400000000000006</v>
      </c>
      <c r="B402" s="68" t="str">
        <f t="shared" si="269"/>
        <v>Poste 056</v>
      </c>
      <c r="C402" s="25"/>
      <c r="D402" s="25"/>
      <c r="E402" s="29"/>
      <c r="F402" s="25"/>
      <c r="G402" s="28" t="e">
        <f t="shared" ref="G402" si="274">SUM(G400:G401)</f>
        <v>#N/A</v>
      </c>
      <c r="H402" s="40"/>
      <c r="I402" s="91"/>
      <c r="J402" s="91"/>
      <c r="K402" s="37">
        <v>67.399999999999977</v>
      </c>
      <c r="M402" s="13"/>
    </row>
    <row r="403" spans="1:13" s="1" customFormat="1" ht="23.25" x14ac:dyDescent="0.25">
      <c r="A403" s="41">
        <f t="shared" si="264"/>
        <v>67.5</v>
      </c>
      <c r="B403" s="68" t="str">
        <f t="shared" si="269"/>
        <v>Poste 056</v>
      </c>
      <c r="C403" s="25"/>
      <c r="D403" s="25"/>
      <c r="E403" s="30"/>
      <c r="F403" s="25"/>
      <c r="G403" s="25"/>
      <c r="H403" s="40"/>
      <c r="I403" s="91"/>
      <c r="J403" s="91"/>
      <c r="K403" s="37">
        <v>67.499999999999972</v>
      </c>
      <c r="M403" s="13"/>
    </row>
    <row r="404" spans="1:13" s="1" customFormat="1" ht="23.25" x14ac:dyDescent="0.25">
      <c r="A404" s="41">
        <f t="shared" si="264"/>
        <v>68</v>
      </c>
      <c r="B404" s="68" t="str">
        <f t="shared" ref="B404" si="275">C404</f>
        <v>Poste 057</v>
      </c>
      <c r="C404" s="32" t="str">
        <f>VLOOKUP('Vague 4'!A404,Source!A:B,2,FALSE)</f>
        <v>Poste 057</v>
      </c>
      <c r="D404" s="33"/>
      <c r="E404" s="33"/>
      <c r="F404" s="33"/>
      <c r="G404" s="33"/>
      <c r="H404" s="40" t="e">
        <f t="shared" ref="H404" si="276">SUM(G406:G407)</f>
        <v>#N/A</v>
      </c>
      <c r="I404" s="91"/>
      <c r="J404" s="91"/>
      <c r="K404" s="37">
        <v>68</v>
      </c>
      <c r="M404" s="13"/>
    </row>
    <row r="405" spans="1:13" s="1" customFormat="1" ht="23.25" x14ac:dyDescent="0.25">
      <c r="A405" s="41">
        <f t="shared" si="264"/>
        <v>68.099999999999994</v>
      </c>
      <c r="B405" s="68" t="str">
        <f t="shared" ref="B405" si="277">B404</f>
        <v>Poste 057</v>
      </c>
      <c r="C405" s="19" t="s">
        <v>0</v>
      </c>
      <c r="D405" s="19"/>
      <c r="E405" s="19"/>
      <c r="F405" s="20" t="s">
        <v>1</v>
      </c>
      <c r="G405" s="21" t="s">
        <v>2</v>
      </c>
      <c r="H405" s="40"/>
      <c r="I405" s="91"/>
      <c r="J405" s="91"/>
      <c r="K405" s="37">
        <v>68.099999999999994</v>
      </c>
      <c r="M405" s="13"/>
    </row>
    <row r="406" spans="1:13" s="1" customFormat="1" ht="23.25" x14ac:dyDescent="0.25">
      <c r="A406" s="41">
        <f t="shared" si="264"/>
        <v>68.2</v>
      </c>
      <c r="B406" s="68" t="str">
        <f t="shared" si="269"/>
        <v>Poste 057</v>
      </c>
      <c r="C406" s="22" t="s">
        <v>135</v>
      </c>
      <c r="D406" s="23"/>
      <c r="E406" s="23"/>
      <c r="F406" s="18"/>
      <c r="G406" s="24" t="e">
        <f>VLOOKUP(F406,Opérationnel,2,FALSE)</f>
        <v>#N/A</v>
      </c>
      <c r="H406" s="40"/>
      <c r="I406" s="91"/>
      <c r="J406" s="91"/>
      <c r="K406" s="37">
        <v>68.199999999999989</v>
      </c>
      <c r="M406" s="13"/>
    </row>
    <row r="407" spans="1:13" s="1" customFormat="1" ht="23.25" x14ac:dyDescent="0.25">
      <c r="A407" s="41">
        <f t="shared" si="264"/>
        <v>68.3</v>
      </c>
      <c r="B407" s="68" t="str">
        <f t="shared" si="269"/>
        <v>Poste 057</v>
      </c>
      <c r="C407" s="22" t="s">
        <v>136</v>
      </c>
      <c r="D407" s="23"/>
      <c r="E407" s="23"/>
      <c r="F407" s="18"/>
      <c r="G407" s="24" t="e">
        <f>VLOOKUP(F407,Politique,2,FALSE)</f>
        <v>#N/A</v>
      </c>
      <c r="H407" s="40"/>
      <c r="I407" s="91"/>
      <c r="J407" s="91"/>
      <c r="K407" s="37">
        <v>68.299999999999983</v>
      </c>
      <c r="M407" s="13"/>
    </row>
    <row r="408" spans="1:13" s="1" customFormat="1" ht="23.25" x14ac:dyDescent="0.25">
      <c r="A408" s="41">
        <f t="shared" si="264"/>
        <v>68.400000000000006</v>
      </c>
      <c r="B408" s="68" t="str">
        <f t="shared" si="269"/>
        <v>Poste 057</v>
      </c>
      <c r="C408" s="25"/>
      <c r="D408" s="25"/>
      <c r="E408" s="29"/>
      <c r="F408" s="25"/>
      <c r="G408" s="28" t="e">
        <f t="shared" ref="G408" si="278">SUM(G406:G407)</f>
        <v>#N/A</v>
      </c>
      <c r="H408" s="40"/>
      <c r="I408" s="91"/>
      <c r="J408" s="91"/>
      <c r="K408" s="37">
        <v>68.399999999999977</v>
      </c>
      <c r="M408" s="13"/>
    </row>
    <row r="409" spans="1:13" s="1" customFormat="1" ht="23.25" x14ac:dyDescent="0.25">
      <c r="A409" s="41">
        <f t="shared" si="264"/>
        <v>68.5</v>
      </c>
      <c r="B409" s="68" t="str">
        <f t="shared" si="269"/>
        <v>Poste 057</v>
      </c>
      <c r="C409" s="25"/>
      <c r="D409" s="25"/>
      <c r="E409" s="30"/>
      <c r="F409" s="25"/>
      <c r="G409" s="25"/>
      <c r="H409" s="40"/>
      <c r="I409" s="91"/>
      <c r="J409" s="91"/>
      <c r="K409" s="37">
        <v>68.499999999999972</v>
      </c>
      <c r="M409" s="13"/>
    </row>
    <row r="410" spans="1:13" s="1" customFormat="1" ht="23.25" x14ac:dyDescent="0.25">
      <c r="A410" s="41">
        <f t="shared" si="264"/>
        <v>69</v>
      </c>
      <c r="B410" s="68" t="str">
        <f t="shared" ref="B410" si="279">C410</f>
        <v>Poste 058</v>
      </c>
      <c r="C410" s="32" t="str">
        <f>VLOOKUP('Vague 4'!A410,Source!A:B,2,FALSE)</f>
        <v>Poste 058</v>
      </c>
      <c r="D410" s="33"/>
      <c r="E410" s="33"/>
      <c r="F410" s="33"/>
      <c r="G410" s="33"/>
      <c r="H410" s="38" t="e">
        <f t="shared" ref="H410" si="280">SUM(G412:G413)</f>
        <v>#N/A</v>
      </c>
      <c r="I410" s="91"/>
      <c r="J410" s="91"/>
      <c r="K410" s="37">
        <v>69</v>
      </c>
      <c r="M410" s="13"/>
    </row>
    <row r="411" spans="1:13" s="1" customFormat="1" ht="23.25" x14ac:dyDescent="0.25">
      <c r="A411" s="41">
        <f t="shared" si="264"/>
        <v>69.099999999999994</v>
      </c>
      <c r="B411" s="68" t="str">
        <f t="shared" ref="B411" si="281">B410</f>
        <v>Poste 058</v>
      </c>
      <c r="C411" s="19" t="s">
        <v>0</v>
      </c>
      <c r="D411" s="19"/>
      <c r="E411" s="19"/>
      <c r="F411" s="20" t="s">
        <v>1</v>
      </c>
      <c r="G411" s="21" t="s">
        <v>2</v>
      </c>
      <c r="H411" s="39"/>
      <c r="I411" s="91"/>
      <c r="J411" s="91"/>
      <c r="K411" s="37">
        <v>69.099999999999994</v>
      </c>
      <c r="M411" s="13"/>
    </row>
    <row r="412" spans="1:13" s="1" customFormat="1" ht="23.25" x14ac:dyDescent="0.25">
      <c r="A412" s="41">
        <f t="shared" si="264"/>
        <v>69.2</v>
      </c>
      <c r="B412" s="68" t="str">
        <f t="shared" si="269"/>
        <v>Poste 058</v>
      </c>
      <c r="C412" s="22" t="s">
        <v>135</v>
      </c>
      <c r="D412" s="23"/>
      <c r="E412" s="23"/>
      <c r="F412" s="18"/>
      <c r="G412" s="24" t="e">
        <f>VLOOKUP(F412,Opérationnel,2,FALSE)</f>
        <v>#N/A</v>
      </c>
      <c r="H412" s="38"/>
      <c r="I412" s="91"/>
      <c r="J412" s="91"/>
      <c r="K412" s="37">
        <v>69.199999999999989</v>
      </c>
      <c r="M412" s="13"/>
    </row>
    <row r="413" spans="1:13" s="1" customFormat="1" ht="23.25" x14ac:dyDescent="0.25">
      <c r="A413" s="41">
        <f t="shared" si="264"/>
        <v>69.3</v>
      </c>
      <c r="B413" s="68" t="str">
        <f t="shared" si="269"/>
        <v>Poste 058</v>
      </c>
      <c r="C413" s="22" t="s">
        <v>136</v>
      </c>
      <c r="D413" s="23"/>
      <c r="E413" s="23"/>
      <c r="F413" s="18"/>
      <c r="G413" s="24" t="e">
        <f>VLOOKUP(F413,Politique,2,FALSE)</f>
        <v>#N/A</v>
      </c>
      <c r="H413" s="38"/>
      <c r="I413" s="91"/>
      <c r="J413" s="91"/>
      <c r="K413" s="37">
        <v>69.299999999999983</v>
      </c>
      <c r="M413" s="13"/>
    </row>
    <row r="414" spans="1:13" s="1" customFormat="1" ht="23.25" x14ac:dyDescent="0.25">
      <c r="A414" s="41">
        <f t="shared" si="264"/>
        <v>69.400000000000006</v>
      </c>
      <c r="B414" s="68" t="str">
        <f t="shared" si="269"/>
        <v>Poste 058</v>
      </c>
      <c r="C414" s="25"/>
      <c r="D414" s="25"/>
      <c r="E414" s="29"/>
      <c r="F414" s="25"/>
      <c r="G414" s="28" t="e">
        <f t="shared" ref="G414" si="282">SUM(G412:G413)</f>
        <v>#N/A</v>
      </c>
      <c r="H414" s="40"/>
      <c r="I414" s="91"/>
      <c r="J414" s="91"/>
      <c r="K414" s="37">
        <v>69.399999999999977</v>
      </c>
      <c r="M414" s="13"/>
    </row>
    <row r="415" spans="1:13" s="1" customFormat="1" ht="23.25" x14ac:dyDescent="0.25">
      <c r="A415" s="41">
        <f t="shared" si="264"/>
        <v>69.5</v>
      </c>
      <c r="B415" s="68" t="str">
        <f t="shared" si="269"/>
        <v>Poste 058</v>
      </c>
      <c r="C415" s="25"/>
      <c r="D415" s="25"/>
      <c r="E415" s="30"/>
      <c r="F415" s="25"/>
      <c r="G415" s="25"/>
      <c r="H415" s="40"/>
      <c r="I415" s="91"/>
      <c r="J415" s="91"/>
      <c r="K415" s="37">
        <v>69.499999999999972</v>
      </c>
      <c r="M415" s="13"/>
    </row>
    <row r="416" spans="1:13" s="1" customFormat="1" ht="23.25" x14ac:dyDescent="0.25">
      <c r="A416" s="41">
        <f t="shared" si="264"/>
        <v>70</v>
      </c>
      <c r="B416" s="68" t="str">
        <f t="shared" ref="B416" si="283">C416</f>
        <v>Poste 059</v>
      </c>
      <c r="C416" s="32" t="str">
        <f>VLOOKUP('Vague 4'!A416,Source!A:B,2,FALSE)</f>
        <v>Poste 059</v>
      </c>
      <c r="D416" s="33"/>
      <c r="E416" s="33"/>
      <c r="F416" s="33"/>
      <c r="G416" s="33"/>
      <c r="H416" s="40" t="e">
        <f t="shared" ref="H416" si="284">SUM(G418:G419)</f>
        <v>#N/A</v>
      </c>
      <c r="I416" s="91"/>
      <c r="J416" s="91"/>
      <c r="K416" s="37">
        <v>70</v>
      </c>
      <c r="M416" s="13"/>
    </row>
    <row r="417" spans="1:13" s="1" customFormat="1" ht="23.25" x14ac:dyDescent="0.25">
      <c r="A417" s="41">
        <f t="shared" si="264"/>
        <v>70.099999999999994</v>
      </c>
      <c r="B417" s="68" t="str">
        <f t="shared" ref="B417" si="285">B416</f>
        <v>Poste 059</v>
      </c>
      <c r="C417" s="19" t="s">
        <v>0</v>
      </c>
      <c r="D417" s="19"/>
      <c r="E417" s="19"/>
      <c r="F417" s="20" t="s">
        <v>1</v>
      </c>
      <c r="G417" s="21" t="s">
        <v>2</v>
      </c>
      <c r="H417" s="40"/>
      <c r="I417" s="91"/>
      <c r="J417" s="91"/>
      <c r="K417" s="37">
        <v>70.099999999999994</v>
      </c>
      <c r="M417" s="13"/>
    </row>
    <row r="418" spans="1:13" s="1" customFormat="1" ht="23.25" x14ac:dyDescent="0.25">
      <c r="A418" s="41">
        <f t="shared" si="264"/>
        <v>70.2</v>
      </c>
      <c r="B418" s="68" t="str">
        <f t="shared" si="269"/>
        <v>Poste 059</v>
      </c>
      <c r="C418" s="22" t="s">
        <v>135</v>
      </c>
      <c r="D418" s="23"/>
      <c r="E418" s="23"/>
      <c r="F418" s="18"/>
      <c r="G418" s="24" t="e">
        <f>VLOOKUP(F418,Opérationnel,2,FALSE)</f>
        <v>#N/A</v>
      </c>
      <c r="H418" s="40"/>
      <c r="I418" s="91"/>
      <c r="J418" s="91"/>
      <c r="K418" s="37">
        <v>70.199999999999989</v>
      </c>
      <c r="M418" s="13"/>
    </row>
    <row r="419" spans="1:13" s="1" customFormat="1" ht="23.25" x14ac:dyDescent="0.25">
      <c r="A419" s="41">
        <f t="shared" si="264"/>
        <v>70.3</v>
      </c>
      <c r="B419" s="68" t="str">
        <f t="shared" si="269"/>
        <v>Poste 059</v>
      </c>
      <c r="C419" s="22" t="s">
        <v>136</v>
      </c>
      <c r="D419" s="23"/>
      <c r="E419" s="23"/>
      <c r="F419" s="18"/>
      <c r="G419" s="24" t="e">
        <f>VLOOKUP(F419,Politique,2,FALSE)</f>
        <v>#N/A</v>
      </c>
      <c r="H419" s="40"/>
      <c r="I419" s="91"/>
      <c r="J419" s="91"/>
      <c r="K419" s="37">
        <v>70.299999999999983</v>
      </c>
      <c r="M419" s="13"/>
    </row>
    <row r="420" spans="1:13" s="1" customFormat="1" ht="23.25" x14ac:dyDescent="0.25">
      <c r="A420" s="41">
        <f t="shared" si="264"/>
        <v>70.400000000000006</v>
      </c>
      <c r="B420" s="68" t="str">
        <f t="shared" si="269"/>
        <v>Poste 059</v>
      </c>
      <c r="C420" s="25"/>
      <c r="D420" s="25"/>
      <c r="E420" s="29"/>
      <c r="F420" s="25"/>
      <c r="G420" s="28" t="e">
        <f t="shared" ref="G420" si="286">SUM(G418:G419)</f>
        <v>#N/A</v>
      </c>
      <c r="H420" s="40"/>
      <c r="I420" s="91"/>
      <c r="J420" s="91"/>
      <c r="K420" s="37">
        <v>70.399999999999977</v>
      </c>
      <c r="M420" s="13"/>
    </row>
    <row r="421" spans="1:13" s="1" customFormat="1" ht="23.25" x14ac:dyDescent="0.25">
      <c r="A421" s="41">
        <f t="shared" si="264"/>
        <v>70.5</v>
      </c>
      <c r="B421" s="68" t="str">
        <f t="shared" si="269"/>
        <v>Poste 059</v>
      </c>
      <c r="C421" s="25"/>
      <c r="D421" s="25"/>
      <c r="E421" s="30"/>
      <c r="F421" s="25"/>
      <c r="G421" s="25"/>
      <c r="H421" s="40"/>
      <c r="I421" s="91"/>
      <c r="J421" s="91"/>
      <c r="K421" s="37">
        <v>70.499999999999972</v>
      </c>
      <c r="M421" s="13"/>
    </row>
    <row r="422" spans="1:13" s="1" customFormat="1" ht="23.25" x14ac:dyDescent="0.25">
      <c r="A422" s="41">
        <f t="shared" si="264"/>
        <v>71</v>
      </c>
      <c r="B422" s="68" t="str">
        <f t="shared" ref="B422" si="287">C422</f>
        <v>Poste 060</v>
      </c>
      <c r="C422" s="32" t="str">
        <f>VLOOKUP('Vague 4'!A422,Source!A:B,2,FALSE)</f>
        <v>Poste 060</v>
      </c>
      <c r="D422" s="33"/>
      <c r="E422" s="33"/>
      <c r="F422" s="33"/>
      <c r="G422" s="33"/>
      <c r="H422" s="38" t="e">
        <f t="shared" ref="H422" si="288">SUM(G424:G425)</f>
        <v>#N/A</v>
      </c>
      <c r="I422" s="91"/>
      <c r="J422" s="91"/>
      <c r="K422" s="37">
        <v>71</v>
      </c>
      <c r="M422" s="13"/>
    </row>
    <row r="423" spans="1:13" s="1" customFormat="1" ht="23.25" x14ac:dyDescent="0.25">
      <c r="A423" s="41">
        <f t="shared" si="264"/>
        <v>71.099999999999994</v>
      </c>
      <c r="B423" s="68" t="str">
        <f t="shared" ref="B423" si="289">B422</f>
        <v>Poste 060</v>
      </c>
      <c r="C423" s="19" t="s">
        <v>0</v>
      </c>
      <c r="D423" s="19"/>
      <c r="E423" s="19"/>
      <c r="F423" s="20" t="s">
        <v>1</v>
      </c>
      <c r="G423" s="21" t="s">
        <v>2</v>
      </c>
      <c r="H423" s="39"/>
      <c r="I423" s="91"/>
      <c r="J423" s="91"/>
      <c r="K423" s="37">
        <v>71.099999999999994</v>
      </c>
      <c r="M423" s="13"/>
    </row>
    <row r="424" spans="1:13" s="1" customFormat="1" ht="23.25" x14ac:dyDescent="0.25">
      <c r="A424" s="41">
        <f t="shared" si="264"/>
        <v>71.2</v>
      </c>
      <c r="B424" s="68" t="str">
        <f t="shared" si="269"/>
        <v>Poste 060</v>
      </c>
      <c r="C424" s="22" t="s">
        <v>135</v>
      </c>
      <c r="D424" s="23"/>
      <c r="E424" s="23"/>
      <c r="F424" s="18"/>
      <c r="G424" s="24" t="e">
        <f>VLOOKUP(F424,Opérationnel,2,FALSE)</f>
        <v>#N/A</v>
      </c>
      <c r="H424" s="38"/>
      <c r="I424" s="91"/>
      <c r="J424" s="91"/>
      <c r="K424" s="37">
        <v>71.199999999999989</v>
      </c>
      <c r="M424" s="13"/>
    </row>
    <row r="425" spans="1:13" s="1" customFormat="1" ht="23.25" x14ac:dyDescent="0.25">
      <c r="A425" s="41">
        <f t="shared" si="264"/>
        <v>71.3</v>
      </c>
      <c r="B425" s="68" t="str">
        <f t="shared" si="269"/>
        <v>Poste 060</v>
      </c>
      <c r="C425" s="22" t="s">
        <v>136</v>
      </c>
      <c r="D425" s="23"/>
      <c r="E425" s="23"/>
      <c r="F425" s="18"/>
      <c r="G425" s="24" t="e">
        <f>VLOOKUP(F425,Politique,2,FALSE)</f>
        <v>#N/A</v>
      </c>
      <c r="H425" s="38"/>
      <c r="I425" s="91"/>
      <c r="J425" s="91"/>
      <c r="K425" s="37">
        <v>71.299999999999983</v>
      </c>
      <c r="M425" s="13"/>
    </row>
    <row r="426" spans="1:13" s="1" customFormat="1" ht="23.25" x14ac:dyDescent="0.25">
      <c r="A426" s="41">
        <f t="shared" si="264"/>
        <v>71.400000000000006</v>
      </c>
      <c r="B426" s="68" t="str">
        <f t="shared" si="269"/>
        <v>Poste 060</v>
      </c>
      <c r="C426" s="25"/>
      <c r="D426" s="25"/>
      <c r="E426" s="29"/>
      <c r="F426" s="25"/>
      <c r="G426" s="28" t="e">
        <f t="shared" ref="G426" si="290">SUM(G424:G425)</f>
        <v>#N/A</v>
      </c>
      <c r="H426" s="40"/>
      <c r="I426" s="91"/>
      <c r="J426" s="91"/>
      <c r="K426" s="37">
        <v>71.399999999999977</v>
      </c>
      <c r="M426" s="13"/>
    </row>
    <row r="427" spans="1:13" s="1" customFormat="1" ht="23.25" x14ac:dyDescent="0.25">
      <c r="A427" s="41">
        <f t="shared" si="264"/>
        <v>71.5</v>
      </c>
      <c r="B427" s="68" t="str">
        <f t="shared" si="269"/>
        <v>Poste 060</v>
      </c>
      <c r="C427" s="25"/>
      <c r="D427" s="25"/>
      <c r="E427" s="30"/>
      <c r="F427" s="25"/>
      <c r="G427" s="25"/>
      <c r="H427" s="40"/>
      <c r="I427" s="91"/>
      <c r="J427" s="91"/>
      <c r="K427" s="37">
        <v>71.499999999999972</v>
      </c>
      <c r="M427" s="13"/>
    </row>
    <row r="428" spans="1:13" s="1" customFormat="1" ht="23.25" x14ac:dyDescent="0.25">
      <c r="A428" s="41">
        <f t="shared" si="264"/>
        <v>72</v>
      </c>
      <c r="B428" s="68" t="str">
        <f t="shared" ref="B428" si="291">C428</f>
        <v>Poste 061</v>
      </c>
      <c r="C428" s="32" t="str">
        <f>VLOOKUP('Vague 4'!A428,Source!A:B,2,FALSE)</f>
        <v>Poste 061</v>
      </c>
      <c r="D428" s="33"/>
      <c r="E428" s="33"/>
      <c r="F428" s="33"/>
      <c r="G428" s="33"/>
      <c r="H428" s="40" t="e">
        <f t="shared" ref="H428" si="292">SUM(G430:G431)</f>
        <v>#N/A</v>
      </c>
      <c r="I428" s="91"/>
      <c r="J428" s="91"/>
      <c r="K428" s="37">
        <v>72</v>
      </c>
      <c r="M428" s="13"/>
    </row>
    <row r="429" spans="1:13" s="1" customFormat="1" ht="23.25" x14ac:dyDescent="0.25">
      <c r="A429" s="41">
        <f t="shared" si="264"/>
        <v>72.099999999999994</v>
      </c>
      <c r="B429" s="68" t="str">
        <f t="shared" ref="B429" si="293">B428</f>
        <v>Poste 061</v>
      </c>
      <c r="C429" s="19" t="s">
        <v>0</v>
      </c>
      <c r="D429" s="19"/>
      <c r="E429" s="19"/>
      <c r="F429" s="20" t="s">
        <v>1</v>
      </c>
      <c r="G429" s="21" t="s">
        <v>2</v>
      </c>
      <c r="H429" s="40"/>
      <c r="I429" s="91"/>
      <c r="J429" s="91"/>
      <c r="K429" s="37">
        <v>72.099999999999994</v>
      </c>
      <c r="M429" s="13"/>
    </row>
    <row r="430" spans="1:13" s="1" customFormat="1" ht="23.25" x14ac:dyDescent="0.25">
      <c r="A430" s="41">
        <f t="shared" si="264"/>
        <v>72.2</v>
      </c>
      <c r="B430" s="68" t="str">
        <f t="shared" si="269"/>
        <v>Poste 061</v>
      </c>
      <c r="C430" s="22" t="s">
        <v>135</v>
      </c>
      <c r="D430" s="23"/>
      <c r="E430" s="23"/>
      <c r="F430" s="18"/>
      <c r="G430" s="24" t="e">
        <f>VLOOKUP(F430,Opérationnel,2,FALSE)</f>
        <v>#N/A</v>
      </c>
      <c r="H430" s="40"/>
      <c r="I430" s="91"/>
      <c r="J430" s="91"/>
      <c r="K430" s="37">
        <v>72.199999999999989</v>
      </c>
      <c r="M430" s="13"/>
    </row>
    <row r="431" spans="1:13" s="1" customFormat="1" ht="23.25" x14ac:dyDescent="0.25">
      <c r="A431" s="41">
        <f t="shared" si="264"/>
        <v>72.3</v>
      </c>
      <c r="B431" s="68" t="str">
        <f t="shared" si="269"/>
        <v>Poste 061</v>
      </c>
      <c r="C431" s="22" t="s">
        <v>136</v>
      </c>
      <c r="D431" s="23"/>
      <c r="E431" s="23"/>
      <c r="F431" s="18"/>
      <c r="G431" s="24" t="e">
        <f>VLOOKUP(F431,Politique,2,FALSE)</f>
        <v>#N/A</v>
      </c>
      <c r="H431" s="40"/>
      <c r="I431" s="91"/>
      <c r="J431" s="91"/>
      <c r="K431" s="37">
        <v>72.299999999999983</v>
      </c>
      <c r="M431" s="13"/>
    </row>
    <row r="432" spans="1:13" s="1" customFormat="1" ht="23.25" x14ac:dyDescent="0.25">
      <c r="A432" s="41">
        <f t="shared" si="264"/>
        <v>72.400000000000006</v>
      </c>
      <c r="B432" s="68" t="str">
        <f t="shared" si="269"/>
        <v>Poste 061</v>
      </c>
      <c r="C432" s="25"/>
      <c r="D432" s="25"/>
      <c r="E432" s="29"/>
      <c r="F432" s="25"/>
      <c r="G432" s="28" t="e">
        <f t="shared" ref="G432" si="294">SUM(G430:G431)</f>
        <v>#N/A</v>
      </c>
      <c r="H432" s="40"/>
      <c r="I432" s="91"/>
      <c r="J432" s="91"/>
      <c r="K432" s="37">
        <v>72.399999999999977</v>
      </c>
      <c r="M432" s="13"/>
    </row>
    <row r="433" spans="1:13" s="1" customFormat="1" ht="23.25" x14ac:dyDescent="0.25">
      <c r="A433" s="41">
        <f t="shared" si="264"/>
        <v>72.5</v>
      </c>
      <c r="B433" s="68" t="str">
        <f t="shared" si="269"/>
        <v>Poste 061</v>
      </c>
      <c r="C433" s="25"/>
      <c r="D433" s="25"/>
      <c r="E433" s="30"/>
      <c r="F433" s="25"/>
      <c r="G433" s="25"/>
      <c r="H433" s="40"/>
      <c r="I433" s="91"/>
      <c r="J433" s="91"/>
      <c r="K433" s="37">
        <v>72.499999999999972</v>
      </c>
      <c r="M433" s="13"/>
    </row>
    <row r="434" spans="1:13" s="1" customFormat="1" ht="23.25" x14ac:dyDescent="0.25">
      <c r="A434" s="41">
        <f t="shared" si="264"/>
        <v>73</v>
      </c>
      <c r="B434" s="68" t="str">
        <f t="shared" ref="B434" si="295">C434</f>
        <v>Poste 062</v>
      </c>
      <c r="C434" s="32" t="str">
        <f>VLOOKUP('Vague 4'!A434,Source!A:B,2,FALSE)</f>
        <v>Poste 062</v>
      </c>
      <c r="D434" s="33"/>
      <c r="E434" s="33"/>
      <c r="F434" s="33"/>
      <c r="G434" s="33"/>
      <c r="H434" s="38" t="e">
        <f t="shared" ref="H434" si="296">SUM(G436:G437)</f>
        <v>#N/A</v>
      </c>
      <c r="I434" s="91"/>
      <c r="J434" s="91"/>
      <c r="K434" s="37">
        <v>73</v>
      </c>
      <c r="M434" s="13"/>
    </row>
    <row r="435" spans="1:13" s="1" customFormat="1" ht="23.25" x14ac:dyDescent="0.25">
      <c r="A435" s="41">
        <f t="shared" si="264"/>
        <v>73.099999999999994</v>
      </c>
      <c r="B435" s="68" t="str">
        <f t="shared" ref="B435" si="297">B434</f>
        <v>Poste 062</v>
      </c>
      <c r="C435" s="19" t="s">
        <v>0</v>
      </c>
      <c r="D435" s="19"/>
      <c r="E435" s="19"/>
      <c r="F435" s="20" t="s">
        <v>1</v>
      </c>
      <c r="G435" s="21" t="s">
        <v>2</v>
      </c>
      <c r="H435" s="39"/>
      <c r="I435" s="91"/>
      <c r="J435" s="91"/>
      <c r="K435" s="37">
        <v>73.099999999999994</v>
      </c>
      <c r="M435" s="13"/>
    </row>
    <row r="436" spans="1:13" s="1" customFormat="1" ht="23.25" x14ac:dyDescent="0.25">
      <c r="A436" s="41">
        <f t="shared" si="264"/>
        <v>73.2</v>
      </c>
      <c r="B436" s="68" t="str">
        <f t="shared" si="269"/>
        <v>Poste 062</v>
      </c>
      <c r="C436" s="22" t="s">
        <v>135</v>
      </c>
      <c r="D436" s="23"/>
      <c r="E436" s="23"/>
      <c r="F436" s="18"/>
      <c r="G436" s="24" t="e">
        <f>VLOOKUP(F436,Opérationnel,2,FALSE)</f>
        <v>#N/A</v>
      </c>
      <c r="H436" s="38"/>
      <c r="I436" s="91"/>
      <c r="J436" s="91"/>
      <c r="K436" s="37">
        <v>73.199999999999989</v>
      </c>
      <c r="M436" s="13"/>
    </row>
    <row r="437" spans="1:13" s="1" customFormat="1" ht="23.25" x14ac:dyDescent="0.25">
      <c r="A437" s="41">
        <f t="shared" si="264"/>
        <v>73.3</v>
      </c>
      <c r="B437" s="68" t="str">
        <f t="shared" si="269"/>
        <v>Poste 062</v>
      </c>
      <c r="C437" s="22" t="s">
        <v>136</v>
      </c>
      <c r="D437" s="23"/>
      <c r="E437" s="23"/>
      <c r="F437" s="18"/>
      <c r="G437" s="24" t="e">
        <f>VLOOKUP(F437,Politique,2,FALSE)</f>
        <v>#N/A</v>
      </c>
      <c r="H437" s="38"/>
      <c r="I437" s="91"/>
      <c r="J437" s="91"/>
      <c r="K437" s="37">
        <v>73.299999999999983</v>
      </c>
      <c r="M437" s="13"/>
    </row>
    <row r="438" spans="1:13" s="1" customFormat="1" ht="23.25" x14ac:dyDescent="0.25">
      <c r="A438" s="41">
        <f t="shared" si="264"/>
        <v>73.400000000000006</v>
      </c>
      <c r="B438" s="68" t="str">
        <f t="shared" si="269"/>
        <v>Poste 062</v>
      </c>
      <c r="C438" s="25"/>
      <c r="D438" s="25"/>
      <c r="E438" s="29"/>
      <c r="F438" s="25"/>
      <c r="G438" s="28" t="e">
        <f t="shared" ref="G438" si="298">SUM(G436:G437)</f>
        <v>#N/A</v>
      </c>
      <c r="H438" s="40"/>
      <c r="I438" s="91"/>
      <c r="J438" s="91"/>
      <c r="K438" s="37">
        <v>73.399999999999977</v>
      </c>
      <c r="M438" s="13"/>
    </row>
    <row r="439" spans="1:13" s="1" customFormat="1" ht="23.25" x14ac:dyDescent="0.25">
      <c r="A439" s="41">
        <f t="shared" si="264"/>
        <v>73.5</v>
      </c>
      <c r="B439" s="68" t="str">
        <f t="shared" si="269"/>
        <v>Poste 062</v>
      </c>
      <c r="C439" s="25"/>
      <c r="D439" s="25"/>
      <c r="E439" s="30"/>
      <c r="F439" s="25"/>
      <c r="G439" s="25"/>
      <c r="H439" s="40"/>
      <c r="I439" s="91"/>
      <c r="J439" s="91"/>
      <c r="K439" s="37">
        <v>73.499999999999972</v>
      </c>
      <c r="M439" s="13"/>
    </row>
    <row r="440" spans="1:13" s="1" customFormat="1" ht="23.25" x14ac:dyDescent="0.25">
      <c r="A440" s="41">
        <f t="shared" si="264"/>
        <v>74</v>
      </c>
      <c r="B440" s="68" t="str">
        <f t="shared" ref="B440" si="299">C440</f>
        <v>Poste 063</v>
      </c>
      <c r="C440" s="32" t="str">
        <f>VLOOKUP('Vague 4'!A440,Source!A:B,2,FALSE)</f>
        <v>Poste 063</v>
      </c>
      <c r="D440" s="33"/>
      <c r="E440" s="33"/>
      <c r="F440" s="33"/>
      <c r="G440" s="33"/>
      <c r="H440" s="40" t="e">
        <f t="shared" ref="H440" si="300">SUM(G442:G443)</f>
        <v>#N/A</v>
      </c>
      <c r="I440" s="91"/>
      <c r="J440" s="91"/>
      <c r="K440" s="37">
        <v>74</v>
      </c>
      <c r="M440" s="13"/>
    </row>
    <row r="441" spans="1:13" s="1" customFormat="1" ht="23.25" x14ac:dyDescent="0.25">
      <c r="A441" s="41">
        <f t="shared" si="264"/>
        <v>74.099999999999994</v>
      </c>
      <c r="B441" s="68" t="str">
        <f t="shared" ref="B441" si="301">B440</f>
        <v>Poste 063</v>
      </c>
      <c r="C441" s="19" t="s">
        <v>0</v>
      </c>
      <c r="D441" s="19"/>
      <c r="E441" s="19"/>
      <c r="F441" s="20" t="s">
        <v>1</v>
      </c>
      <c r="G441" s="21" t="s">
        <v>2</v>
      </c>
      <c r="H441" s="40"/>
      <c r="I441" s="91"/>
      <c r="J441" s="91"/>
      <c r="K441" s="37">
        <v>74.099999999999994</v>
      </c>
      <c r="M441" s="13"/>
    </row>
    <row r="442" spans="1:13" s="1" customFormat="1" ht="23.25" x14ac:dyDescent="0.25">
      <c r="A442" s="41">
        <f t="shared" si="264"/>
        <v>74.2</v>
      </c>
      <c r="B442" s="68" t="str">
        <f t="shared" si="269"/>
        <v>Poste 063</v>
      </c>
      <c r="C442" s="22" t="s">
        <v>135</v>
      </c>
      <c r="D442" s="23"/>
      <c r="E442" s="23"/>
      <c r="F442" s="18"/>
      <c r="G442" s="24" t="e">
        <f>VLOOKUP(F442,Opérationnel,2,FALSE)</f>
        <v>#N/A</v>
      </c>
      <c r="H442" s="40"/>
      <c r="I442" s="91"/>
      <c r="J442" s="91"/>
      <c r="K442" s="37">
        <v>74.199999999999989</v>
      </c>
      <c r="M442" s="13"/>
    </row>
    <row r="443" spans="1:13" s="1" customFormat="1" ht="23.25" x14ac:dyDescent="0.25">
      <c r="A443" s="41">
        <f t="shared" si="264"/>
        <v>74.3</v>
      </c>
      <c r="B443" s="68" t="str">
        <f t="shared" si="269"/>
        <v>Poste 063</v>
      </c>
      <c r="C443" s="22" t="s">
        <v>136</v>
      </c>
      <c r="D443" s="23"/>
      <c r="E443" s="23"/>
      <c r="F443" s="18"/>
      <c r="G443" s="24" t="e">
        <f>VLOOKUP(F443,Politique,2,FALSE)</f>
        <v>#N/A</v>
      </c>
      <c r="H443" s="40"/>
      <c r="I443" s="91"/>
      <c r="J443" s="91"/>
      <c r="K443" s="37">
        <v>74.299999999999983</v>
      </c>
      <c r="M443" s="13"/>
    </row>
    <row r="444" spans="1:13" s="1" customFormat="1" ht="23.25" x14ac:dyDescent="0.25">
      <c r="A444" s="41">
        <f t="shared" si="264"/>
        <v>74.400000000000006</v>
      </c>
      <c r="B444" s="68" t="str">
        <f t="shared" si="269"/>
        <v>Poste 063</v>
      </c>
      <c r="C444" s="25"/>
      <c r="D444" s="25"/>
      <c r="E444" s="29"/>
      <c r="F444" s="25"/>
      <c r="G444" s="28" t="e">
        <f t="shared" ref="G444" si="302">SUM(G442:G443)</f>
        <v>#N/A</v>
      </c>
      <c r="H444" s="40"/>
      <c r="I444" s="91"/>
      <c r="J444" s="91"/>
      <c r="K444" s="37">
        <v>74.399999999999977</v>
      </c>
      <c r="M444" s="13"/>
    </row>
    <row r="445" spans="1:13" s="1" customFormat="1" ht="23.25" x14ac:dyDescent="0.25">
      <c r="A445" s="41">
        <f t="shared" si="264"/>
        <v>74.5</v>
      </c>
      <c r="B445" s="68" t="str">
        <f t="shared" si="269"/>
        <v>Poste 063</v>
      </c>
      <c r="C445" s="25"/>
      <c r="D445" s="25"/>
      <c r="E445" s="30"/>
      <c r="F445" s="25"/>
      <c r="G445" s="25"/>
      <c r="H445" s="40"/>
      <c r="I445" s="91"/>
      <c r="J445" s="91"/>
      <c r="K445" s="37">
        <v>74.499999999999972</v>
      </c>
      <c r="M445" s="13"/>
    </row>
    <row r="446" spans="1:13" s="1" customFormat="1" ht="23.25" x14ac:dyDescent="0.25">
      <c r="A446" s="41">
        <f t="shared" si="264"/>
        <v>75</v>
      </c>
      <c r="B446" s="68" t="str">
        <f t="shared" ref="B446" si="303">C446</f>
        <v>Poste 064</v>
      </c>
      <c r="C446" s="32" t="str">
        <f>VLOOKUP('Vague 4'!A446,Source!A:B,2,FALSE)</f>
        <v>Poste 064</v>
      </c>
      <c r="D446" s="33"/>
      <c r="E446" s="33"/>
      <c r="F446" s="33"/>
      <c r="G446" s="33"/>
      <c r="H446" s="38" t="e">
        <f t="shared" ref="H446" si="304">SUM(G448:G449)</f>
        <v>#N/A</v>
      </c>
      <c r="I446" s="91"/>
      <c r="J446" s="91"/>
      <c r="K446" s="37">
        <v>75</v>
      </c>
      <c r="M446" s="13"/>
    </row>
    <row r="447" spans="1:13" s="1" customFormat="1" ht="23.25" x14ac:dyDescent="0.25">
      <c r="A447" s="41">
        <f t="shared" si="264"/>
        <v>75.099999999999994</v>
      </c>
      <c r="B447" s="68" t="str">
        <f t="shared" ref="B447" si="305">B446</f>
        <v>Poste 064</v>
      </c>
      <c r="C447" s="19" t="s">
        <v>0</v>
      </c>
      <c r="D447" s="19"/>
      <c r="E447" s="19"/>
      <c r="F447" s="20" t="s">
        <v>1</v>
      </c>
      <c r="G447" s="21" t="s">
        <v>2</v>
      </c>
      <c r="H447" s="39"/>
      <c r="I447" s="91"/>
      <c r="J447" s="91"/>
      <c r="K447" s="37">
        <v>75.099999999999994</v>
      </c>
      <c r="M447" s="13"/>
    </row>
    <row r="448" spans="1:13" s="1" customFormat="1" ht="23.25" x14ac:dyDescent="0.25">
      <c r="A448" s="41">
        <f t="shared" si="264"/>
        <v>75.2</v>
      </c>
      <c r="B448" s="68" t="str">
        <f t="shared" si="269"/>
        <v>Poste 064</v>
      </c>
      <c r="C448" s="22" t="s">
        <v>135</v>
      </c>
      <c r="D448" s="23"/>
      <c r="E448" s="23"/>
      <c r="F448" s="18"/>
      <c r="G448" s="24" t="e">
        <f>VLOOKUP(F448,Opérationnel,2,FALSE)</f>
        <v>#N/A</v>
      </c>
      <c r="H448" s="38"/>
      <c r="I448" s="91"/>
      <c r="J448" s="91"/>
      <c r="K448" s="37">
        <v>75.199999999999989</v>
      </c>
      <c r="M448" s="13"/>
    </row>
    <row r="449" spans="1:13" s="1" customFormat="1" ht="23.25" x14ac:dyDescent="0.25">
      <c r="A449" s="41">
        <f t="shared" si="264"/>
        <v>75.3</v>
      </c>
      <c r="B449" s="68" t="str">
        <f t="shared" si="269"/>
        <v>Poste 064</v>
      </c>
      <c r="C449" s="22" t="s">
        <v>136</v>
      </c>
      <c r="D449" s="23"/>
      <c r="E449" s="23"/>
      <c r="F449" s="18"/>
      <c r="G449" s="24" t="e">
        <f>VLOOKUP(F449,Politique,2,FALSE)</f>
        <v>#N/A</v>
      </c>
      <c r="H449" s="38"/>
      <c r="I449" s="91"/>
      <c r="J449" s="91"/>
      <c r="K449" s="37">
        <v>75.299999999999983</v>
      </c>
      <c r="M449" s="13"/>
    </row>
    <row r="450" spans="1:13" s="1" customFormat="1" ht="23.25" x14ac:dyDescent="0.25">
      <c r="A450" s="41">
        <f t="shared" si="264"/>
        <v>75.400000000000006</v>
      </c>
      <c r="B450" s="68" t="str">
        <f t="shared" si="269"/>
        <v>Poste 064</v>
      </c>
      <c r="C450" s="25"/>
      <c r="D450" s="25"/>
      <c r="E450" s="29"/>
      <c r="F450" s="25"/>
      <c r="G450" s="28" t="e">
        <f t="shared" ref="G450" si="306">SUM(G448:G449)</f>
        <v>#N/A</v>
      </c>
      <c r="H450" s="40"/>
      <c r="I450" s="91"/>
      <c r="J450" s="91"/>
      <c r="K450" s="37">
        <v>75.399999999999977</v>
      </c>
      <c r="M450" s="13"/>
    </row>
    <row r="451" spans="1:13" s="1" customFormat="1" ht="23.25" x14ac:dyDescent="0.25">
      <c r="A451" s="41">
        <f t="shared" ref="A451:A514" si="307">_xlfn.NUMBERVALUE(K451)</f>
        <v>75.5</v>
      </c>
      <c r="B451" s="68" t="str">
        <f t="shared" si="269"/>
        <v>Poste 064</v>
      </c>
      <c r="C451" s="25"/>
      <c r="D451" s="25"/>
      <c r="E451" s="30"/>
      <c r="F451" s="25"/>
      <c r="G451" s="25"/>
      <c r="H451" s="40"/>
      <c r="I451" s="91"/>
      <c r="J451" s="91"/>
      <c r="K451" s="37">
        <v>75.499999999999972</v>
      </c>
      <c r="M451" s="13"/>
    </row>
    <row r="452" spans="1:13" s="1" customFormat="1" ht="23.25" x14ac:dyDescent="0.25">
      <c r="A452" s="41">
        <f t="shared" si="307"/>
        <v>76</v>
      </c>
      <c r="B452" s="68" t="str">
        <f t="shared" ref="B452" si="308">C452</f>
        <v>Poste 065</v>
      </c>
      <c r="C452" s="32" t="str">
        <f>VLOOKUP('Vague 4'!A452,Source!A:B,2,FALSE)</f>
        <v>Poste 065</v>
      </c>
      <c r="D452" s="33"/>
      <c r="E452" s="33"/>
      <c r="F452" s="33"/>
      <c r="G452" s="33"/>
      <c r="H452" s="40" t="e">
        <f t="shared" ref="H452" si="309">SUM(G454:G455)</f>
        <v>#N/A</v>
      </c>
      <c r="I452" s="91"/>
      <c r="J452" s="91"/>
      <c r="K452" s="37">
        <v>76</v>
      </c>
      <c r="M452" s="13"/>
    </row>
    <row r="453" spans="1:13" s="1" customFormat="1" ht="23.25" x14ac:dyDescent="0.25">
      <c r="A453" s="41">
        <f t="shared" si="307"/>
        <v>76.099999999999994</v>
      </c>
      <c r="B453" s="68" t="str">
        <f t="shared" ref="B453" si="310">B452</f>
        <v>Poste 065</v>
      </c>
      <c r="C453" s="19" t="s">
        <v>0</v>
      </c>
      <c r="D453" s="19"/>
      <c r="E453" s="19"/>
      <c r="F453" s="20" t="s">
        <v>1</v>
      </c>
      <c r="G453" s="21" t="s">
        <v>2</v>
      </c>
      <c r="H453" s="40"/>
      <c r="I453" s="91"/>
      <c r="J453" s="91"/>
      <c r="K453" s="37">
        <v>76.099999999999994</v>
      </c>
      <c r="M453" s="13"/>
    </row>
    <row r="454" spans="1:13" s="1" customFormat="1" ht="23.25" x14ac:dyDescent="0.25">
      <c r="A454" s="41">
        <f t="shared" si="307"/>
        <v>76.2</v>
      </c>
      <c r="B454" s="68" t="str">
        <f t="shared" si="269"/>
        <v>Poste 065</v>
      </c>
      <c r="C454" s="22" t="s">
        <v>135</v>
      </c>
      <c r="D454" s="23"/>
      <c r="E454" s="23"/>
      <c r="F454" s="18"/>
      <c r="G454" s="24" t="e">
        <f>VLOOKUP(F454,Opérationnel,2,FALSE)</f>
        <v>#N/A</v>
      </c>
      <c r="H454" s="40"/>
      <c r="I454" s="91"/>
      <c r="J454" s="91"/>
      <c r="K454" s="37">
        <v>76.199999999999989</v>
      </c>
      <c r="M454" s="13"/>
    </row>
    <row r="455" spans="1:13" s="1" customFormat="1" ht="23.25" x14ac:dyDescent="0.25">
      <c r="A455" s="41">
        <f t="shared" si="307"/>
        <v>76.3</v>
      </c>
      <c r="B455" s="68" t="str">
        <f t="shared" si="269"/>
        <v>Poste 065</v>
      </c>
      <c r="C455" s="22" t="s">
        <v>136</v>
      </c>
      <c r="D455" s="23"/>
      <c r="E455" s="23"/>
      <c r="F455" s="18"/>
      <c r="G455" s="24" t="e">
        <f>VLOOKUP(F455,Politique,2,FALSE)</f>
        <v>#N/A</v>
      </c>
      <c r="H455" s="40"/>
      <c r="I455" s="91"/>
      <c r="J455" s="91"/>
      <c r="K455" s="37">
        <v>76.299999999999983</v>
      </c>
      <c r="M455" s="13"/>
    </row>
    <row r="456" spans="1:13" s="1" customFormat="1" ht="23.25" x14ac:dyDescent="0.25">
      <c r="A456" s="41">
        <f t="shared" si="307"/>
        <v>76.400000000000006</v>
      </c>
      <c r="B456" s="68" t="str">
        <f t="shared" si="269"/>
        <v>Poste 065</v>
      </c>
      <c r="C456" s="25"/>
      <c r="D456" s="25"/>
      <c r="E456" s="29"/>
      <c r="F456" s="25"/>
      <c r="G456" s="28" t="e">
        <f t="shared" ref="G456" si="311">SUM(G454:G455)</f>
        <v>#N/A</v>
      </c>
      <c r="H456" s="40"/>
      <c r="I456" s="91"/>
      <c r="J456" s="91"/>
      <c r="K456" s="37">
        <v>76.399999999999977</v>
      </c>
      <c r="M456" s="13"/>
    </row>
    <row r="457" spans="1:13" s="1" customFormat="1" ht="23.25" x14ac:dyDescent="0.25">
      <c r="A457" s="41">
        <f t="shared" si="307"/>
        <v>76.5</v>
      </c>
      <c r="B457" s="68" t="str">
        <f t="shared" ref="B457:B520" si="312">B456</f>
        <v>Poste 065</v>
      </c>
      <c r="C457" s="25"/>
      <c r="D457" s="25"/>
      <c r="E457" s="30"/>
      <c r="F457" s="25"/>
      <c r="G457" s="25"/>
      <c r="H457" s="40"/>
      <c r="I457" s="91"/>
      <c r="J457" s="91"/>
      <c r="K457" s="37">
        <v>76.499999999999972</v>
      </c>
      <c r="M457" s="13"/>
    </row>
    <row r="458" spans="1:13" s="1" customFormat="1" ht="23.25" x14ac:dyDescent="0.25">
      <c r="A458" s="41">
        <f t="shared" si="307"/>
        <v>77</v>
      </c>
      <c r="B458" s="68" t="str">
        <f t="shared" ref="B458" si="313">C458</f>
        <v>Poste 066</v>
      </c>
      <c r="C458" s="32" t="str">
        <f>VLOOKUP('Vague 4'!A458,Source!A:B,2,FALSE)</f>
        <v>Poste 066</v>
      </c>
      <c r="D458" s="33"/>
      <c r="E458" s="33"/>
      <c r="F458" s="33"/>
      <c r="G458" s="33"/>
      <c r="H458" s="38" t="e">
        <f t="shared" ref="H458" si="314">SUM(G460:G461)</f>
        <v>#N/A</v>
      </c>
      <c r="I458" s="91"/>
      <c r="J458" s="91"/>
      <c r="K458" s="37">
        <v>77</v>
      </c>
      <c r="M458" s="13"/>
    </row>
    <row r="459" spans="1:13" s="1" customFormat="1" ht="23.25" x14ac:dyDescent="0.25">
      <c r="A459" s="41">
        <f t="shared" si="307"/>
        <v>77.099999999999994</v>
      </c>
      <c r="B459" s="68" t="str">
        <f t="shared" ref="B459" si="315">B458</f>
        <v>Poste 066</v>
      </c>
      <c r="C459" s="19" t="s">
        <v>0</v>
      </c>
      <c r="D459" s="19"/>
      <c r="E459" s="19"/>
      <c r="F459" s="20" t="s">
        <v>1</v>
      </c>
      <c r="G459" s="21" t="s">
        <v>2</v>
      </c>
      <c r="H459" s="39"/>
      <c r="I459" s="91"/>
      <c r="J459" s="91"/>
      <c r="K459" s="37">
        <v>77.099999999999994</v>
      </c>
      <c r="M459" s="13"/>
    </row>
    <row r="460" spans="1:13" s="1" customFormat="1" ht="23.25" x14ac:dyDescent="0.25">
      <c r="A460" s="41">
        <f t="shared" si="307"/>
        <v>77.2</v>
      </c>
      <c r="B460" s="68" t="str">
        <f t="shared" si="312"/>
        <v>Poste 066</v>
      </c>
      <c r="C460" s="22" t="s">
        <v>135</v>
      </c>
      <c r="D460" s="23"/>
      <c r="E460" s="23"/>
      <c r="F460" s="18"/>
      <c r="G460" s="24" t="e">
        <f>VLOOKUP(F460,Opérationnel,2,FALSE)</f>
        <v>#N/A</v>
      </c>
      <c r="H460" s="38"/>
      <c r="I460" s="91"/>
      <c r="J460" s="91"/>
      <c r="K460" s="37">
        <v>77.199999999999989</v>
      </c>
      <c r="M460" s="13"/>
    </row>
    <row r="461" spans="1:13" s="1" customFormat="1" ht="23.25" x14ac:dyDescent="0.25">
      <c r="A461" s="41">
        <f t="shared" si="307"/>
        <v>77.3</v>
      </c>
      <c r="B461" s="68" t="str">
        <f t="shared" si="312"/>
        <v>Poste 066</v>
      </c>
      <c r="C461" s="22" t="s">
        <v>136</v>
      </c>
      <c r="D461" s="23"/>
      <c r="E461" s="23"/>
      <c r="F461" s="18"/>
      <c r="G461" s="24" t="e">
        <f>VLOOKUP(F461,Politique,2,FALSE)</f>
        <v>#N/A</v>
      </c>
      <c r="H461" s="38"/>
      <c r="I461" s="91"/>
      <c r="J461" s="91"/>
      <c r="K461" s="37">
        <v>77.299999999999983</v>
      </c>
      <c r="M461" s="13"/>
    </row>
    <row r="462" spans="1:13" s="1" customFormat="1" ht="23.25" x14ac:dyDescent="0.25">
      <c r="A462" s="41">
        <f t="shared" si="307"/>
        <v>77.400000000000006</v>
      </c>
      <c r="B462" s="68" t="str">
        <f t="shared" si="312"/>
        <v>Poste 066</v>
      </c>
      <c r="C462" s="25"/>
      <c r="D462" s="25"/>
      <c r="E462" s="29"/>
      <c r="F462" s="25"/>
      <c r="G462" s="28" t="e">
        <f t="shared" ref="G462" si="316">SUM(G460:G461)</f>
        <v>#N/A</v>
      </c>
      <c r="H462" s="40"/>
      <c r="I462" s="91"/>
      <c r="J462" s="91"/>
      <c r="K462" s="37">
        <v>77.399999999999977</v>
      </c>
      <c r="M462" s="13"/>
    </row>
    <row r="463" spans="1:13" s="1" customFormat="1" ht="23.25" x14ac:dyDescent="0.25">
      <c r="A463" s="41">
        <f t="shared" si="307"/>
        <v>77.5</v>
      </c>
      <c r="B463" s="68" t="str">
        <f t="shared" si="312"/>
        <v>Poste 066</v>
      </c>
      <c r="C463" s="25"/>
      <c r="D463" s="25"/>
      <c r="E463" s="30"/>
      <c r="F463" s="25"/>
      <c r="G463" s="25"/>
      <c r="H463" s="40"/>
      <c r="I463" s="91"/>
      <c r="J463" s="91"/>
      <c r="K463" s="37">
        <v>77.499999999999972</v>
      </c>
      <c r="M463" s="13"/>
    </row>
    <row r="464" spans="1:13" s="1" customFormat="1" ht="23.25" x14ac:dyDescent="0.25">
      <c r="A464" s="41">
        <f t="shared" si="307"/>
        <v>78</v>
      </c>
      <c r="B464" s="68" t="str">
        <f t="shared" ref="B464" si="317">C464</f>
        <v>Poste 067</v>
      </c>
      <c r="C464" s="32" t="str">
        <f>VLOOKUP('Vague 4'!A464,Source!A:B,2,FALSE)</f>
        <v>Poste 067</v>
      </c>
      <c r="D464" s="33"/>
      <c r="E464" s="33"/>
      <c r="F464" s="33"/>
      <c r="G464" s="33"/>
      <c r="H464" s="40" t="e">
        <f t="shared" ref="H464" si="318">SUM(G466:G467)</f>
        <v>#N/A</v>
      </c>
      <c r="I464" s="91"/>
      <c r="J464" s="91"/>
      <c r="K464" s="37">
        <v>78</v>
      </c>
      <c r="M464" s="13"/>
    </row>
    <row r="465" spans="1:13" s="1" customFormat="1" ht="23.25" x14ac:dyDescent="0.25">
      <c r="A465" s="41">
        <f t="shared" si="307"/>
        <v>78.099999999999994</v>
      </c>
      <c r="B465" s="68" t="str">
        <f t="shared" ref="B465" si="319">B464</f>
        <v>Poste 067</v>
      </c>
      <c r="C465" s="19" t="s">
        <v>0</v>
      </c>
      <c r="D465" s="19"/>
      <c r="E465" s="19"/>
      <c r="F465" s="20" t="s">
        <v>1</v>
      </c>
      <c r="G465" s="21" t="s">
        <v>2</v>
      </c>
      <c r="H465" s="40"/>
      <c r="I465" s="91"/>
      <c r="J465" s="91"/>
      <c r="K465" s="37">
        <v>78.099999999999994</v>
      </c>
      <c r="M465" s="13"/>
    </row>
    <row r="466" spans="1:13" s="1" customFormat="1" ht="23.25" x14ac:dyDescent="0.25">
      <c r="A466" s="41">
        <f t="shared" si="307"/>
        <v>78.2</v>
      </c>
      <c r="B466" s="68" t="str">
        <f t="shared" si="312"/>
        <v>Poste 067</v>
      </c>
      <c r="C466" s="22" t="s">
        <v>135</v>
      </c>
      <c r="D466" s="23"/>
      <c r="E466" s="23"/>
      <c r="F466" s="18"/>
      <c r="G466" s="24" t="e">
        <f>VLOOKUP(F466,Opérationnel,2,FALSE)</f>
        <v>#N/A</v>
      </c>
      <c r="H466" s="40"/>
      <c r="I466" s="91"/>
      <c r="J466" s="91"/>
      <c r="K466" s="37">
        <v>78.199999999999989</v>
      </c>
      <c r="M466" s="13"/>
    </row>
    <row r="467" spans="1:13" s="1" customFormat="1" ht="23.25" x14ac:dyDescent="0.25">
      <c r="A467" s="41">
        <f t="shared" si="307"/>
        <v>78.3</v>
      </c>
      <c r="B467" s="68" t="str">
        <f t="shared" si="312"/>
        <v>Poste 067</v>
      </c>
      <c r="C467" s="22" t="s">
        <v>136</v>
      </c>
      <c r="D467" s="23"/>
      <c r="E467" s="23"/>
      <c r="F467" s="18"/>
      <c r="G467" s="24" t="e">
        <f>VLOOKUP(F467,Politique,2,FALSE)</f>
        <v>#N/A</v>
      </c>
      <c r="H467" s="40"/>
      <c r="I467" s="91"/>
      <c r="J467" s="91"/>
      <c r="K467" s="37">
        <v>78.299999999999983</v>
      </c>
      <c r="M467" s="13"/>
    </row>
    <row r="468" spans="1:13" s="1" customFormat="1" ht="23.25" x14ac:dyDescent="0.25">
      <c r="A468" s="41">
        <f t="shared" si="307"/>
        <v>78.400000000000006</v>
      </c>
      <c r="B468" s="68" t="str">
        <f t="shared" si="312"/>
        <v>Poste 067</v>
      </c>
      <c r="C468" s="25"/>
      <c r="D468" s="25"/>
      <c r="E468" s="29"/>
      <c r="F468" s="25"/>
      <c r="G468" s="28" t="e">
        <f t="shared" ref="G468" si="320">SUM(G466:G467)</f>
        <v>#N/A</v>
      </c>
      <c r="H468" s="40"/>
      <c r="I468" s="91"/>
      <c r="J468" s="91"/>
      <c r="K468" s="37">
        <v>78.399999999999977</v>
      </c>
      <c r="M468" s="13"/>
    </row>
    <row r="469" spans="1:13" s="1" customFormat="1" ht="23.25" x14ac:dyDescent="0.25">
      <c r="A469" s="41">
        <f t="shared" si="307"/>
        <v>78.5</v>
      </c>
      <c r="B469" s="68" t="str">
        <f t="shared" si="312"/>
        <v>Poste 067</v>
      </c>
      <c r="C469" s="25"/>
      <c r="D469" s="25"/>
      <c r="E469" s="30"/>
      <c r="F469" s="25"/>
      <c r="G469" s="25"/>
      <c r="H469" s="40"/>
      <c r="I469" s="91"/>
      <c r="J469" s="91"/>
      <c r="K469" s="37">
        <v>78.499999999999972</v>
      </c>
      <c r="M469" s="13"/>
    </row>
    <row r="470" spans="1:13" s="1" customFormat="1" ht="23.25" x14ac:dyDescent="0.25">
      <c r="A470" s="41">
        <f t="shared" si="307"/>
        <v>79</v>
      </c>
      <c r="B470" s="68" t="str">
        <f t="shared" ref="B470" si="321">C470</f>
        <v>Poste 068</v>
      </c>
      <c r="C470" s="32" t="str">
        <f>VLOOKUP('Vague 4'!A470,Source!A:B,2,FALSE)</f>
        <v>Poste 068</v>
      </c>
      <c r="D470" s="33"/>
      <c r="E470" s="33"/>
      <c r="F470" s="33"/>
      <c r="G470" s="33"/>
      <c r="H470" s="38" t="e">
        <f t="shared" ref="H470" si="322">SUM(G472:G473)</f>
        <v>#N/A</v>
      </c>
      <c r="I470" s="91"/>
      <c r="J470" s="91"/>
      <c r="K470" s="37">
        <v>79</v>
      </c>
      <c r="M470" s="13"/>
    </row>
    <row r="471" spans="1:13" s="1" customFormat="1" ht="23.25" x14ac:dyDescent="0.25">
      <c r="A471" s="41">
        <f t="shared" si="307"/>
        <v>79.099999999999994</v>
      </c>
      <c r="B471" s="68" t="str">
        <f t="shared" ref="B471" si="323">B470</f>
        <v>Poste 068</v>
      </c>
      <c r="C471" s="19" t="s">
        <v>0</v>
      </c>
      <c r="D471" s="19"/>
      <c r="E471" s="19"/>
      <c r="F471" s="20" t="s">
        <v>1</v>
      </c>
      <c r="G471" s="21" t="s">
        <v>2</v>
      </c>
      <c r="H471" s="39"/>
      <c r="I471" s="91"/>
      <c r="J471" s="91"/>
      <c r="K471" s="37">
        <v>79.099999999999994</v>
      </c>
      <c r="M471" s="13"/>
    </row>
    <row r="472" spans="1:13" s="1" customFormat="1" ht="23.25" x14ac:dyDescent="0.25">
      <c r="A472" s="41">
        <f t="shared" si="307"/>
        <v>79.2</v>
      </c>
      <c r="B472" s="68" t="str">
        <f t="shared" si="312"/>
        <v>Poste 068</v>
      </c>
      <c r="C472" s="22" t="s">
        <v>135</v>
      </c>
      <c r="D472" s="23"/>
      <c r="E472" s="23"/>
      <c r="F472" s="18"/>
      <c r="G472" s="24" t="e">
        <f>VLOOKUP(F472,Opérationnel,2,FALSE)</f>
        <v>#N/A</v>
      </c>
      <c r="H472" s="38"/>
      <c r="I472" s="91"/>
      <c r="J472" s="91"/>
      <c r="K472" s="37">
        <v>79.199999999999989</v>
      </c>
      <c r="M472" s="13"/>
    </row>
    <row r="473" spans="1:13" s="1" customFormat="1" ht="23.25" x14ac:dyDescent="0.25">
      <c r="A473" s="41">
        <f t="shared" si="307"/>
        <v>79.3</v>
      </c>
      <c r="B473" s="68" t="str">
        <f t="shared" si="312"/>
        <v>Poste 068</v>
      </c>
      <c r="C473" s="22" t="s">
        <v>136</v>
      </c>
      <c r="D473" s="23"/>
      <c r="E473" s="23"/>
      <c r="F473" s="18"/>
      <c r="G473" s="24" t="e">
        <f>VLOOKUP(F473,Politique,2,FALSE)</f>
        <v>#N/A</v>
      </c>
      <c r="H473" s="38"/>
      <c r="I473" s="91"/>
      <c r="J473" s="91"/>
      <c r="K473" s="37">
        <v>79.299999999999983</v>
      </c>
      <c r="M473" s="13"/>
    </row>
    <row r="474" spans="1:13" s="1" customFormat="1" ht="23.25" x14ac:dyDescent="0.25">
      <c r="A474" s="41">
        <f t="shared" si="307"/>
        <v>79.400000000000006</v>
      </c>
      <c r="B474" s="68" t="str">
        <f t="shared" si="312"/>
        <v>Poste 068</v>
      </c>
      <c r="C474" s="25"/>
      <c r="D474" s="25"/>
      <c r="E474" s="29"/>
      <c r="F474" s="25"/>
      <c r="G474" s="28" t="e">
        <f t="shared" ref="G474" si="324">SUM(G472:G473)</f>
        <v>#N/A</v>
      </c>
      <c r="H474" s="40"/>
      <c r="I474" s="91"/>
      <c r="J474" s="91"/>
      <c r="K474" s="37">
        <v>79.399999999999977</v>
      </c>
      <c r="M474" s="13"/>
    </row>
    <row r="475" spans="1:13" s="1" customFormat="1" ht="23.25" x14ac:dyDescent="0.25">
      <c r="A475" s="41">
        <f t="shared" si="307"/>
        <v>79.5</v>
      </c>
      <c r="B475" s="68" t="str">
        <f t="shared" si="312"/>
        <v>Poste 068</v>
      </c>
      <c r="C475" s="25"/>
      <c r="D475" s="25"/>
      <c r="E475" s="30"/>
      <c r="F475" s="25"/>
      <c r="G475" s="25"/>
      <c r="H475" s="40"/>
      <c r="I475" s="91"/>
      <c r="J475" s="91"/>
      <c r="K475" s="37">
        <v>79.499999999999972</v>
      </c>
      <c r="M475" s="13"/>
    </row>
    <row r="476" spans="1:13" s="1" customFormat="1" ht="23.25" x14ac:dyDescent="0.25">
      <c r="A476" s="41">
        <f t="shared" si="307"/>
        <v>80</v>
      </c>
      <c r="B476" s="68" t="str">
        <f t="shared" ref="B476" si="325">C476</f>
        <v>Poste 069</v>
      </c>
      <c r="C476" s="32" t="str">
        <f>VLOOKUP('Vague 4'!A476,Source!A:B,2,FALSE)</f>
        <v>Poste 069</v>
      </c>
      <c r="D476" s="33"/>
      <c r="E476" s="33"/>
      <c r="F476" s="33"/>
      <c r="G476" s="33"/>
      <c r="H476" s="40" t="e">
        <f t="shared" ref="H476" si="326">SUM(G478:G479)</f>
        <v>#N/A</v>
      </c>
      <c r="I476" s="91"/>
      <c r="J476" s="91"/>
      <c r="K476" s="37">
        <v>80</v>
      </c>
      <c r="M476" s="13"/>
    </row>
    <row r="477" spans="1:13" s="1" customFormat="1" ht="23.25" x14ac:dyDescent="0.25">
      <c r="A477" s="41">
        <f t="shared" si="307"/>
        <v>80.099999999999994</v>
      </c>
      <c r="B477" s="68" t="str">
        <f t="shared" ref="B477" si="327">B476</f>
        <v>Poste 069</v>
      </c>
      <c r="C477" s="19" t="s">
        <v>0</v>
      </c>
      <c r="D477" s="19"/>
      <c r="E477" s="19"/>
      <c r="F477" s="20" t="s">
        <v>1</v>
      </c>
      <c r="G477" s="21" t="s">
        <v>2</v>
      </c>
      <c r="H477" s="40"/>
      <c r="I477" s="91"/>
      <c r="J477" s="91"/>
      <c r="K477" s="37">
        <v>80.099999999999994</v>
      </c>
      <c r="M477" s="13"/>
    </row>
    <row r="478" spans="1:13" s="1" customFormat="1" ht="23.25" x14ac:dyDescent="0.25">
      <c r="A478" s="41">
        <f t="shared" si="307"/>
        <v>80.2</v>
      </c>
      <c r="B478" s="68" t="str">
        <f t="shared" si="312"/>
        <v>Poste 069</v>
      </c>
      <c r="C478" s="22" t="s">
        <v>135</v>
      </c>
      <c r="D478" s="23"/>
      <c r="E478" s="23"/>
      <c r="F478" s="18"/>
      <c r="G478" s="24" t="e">
        <f>VLOOKUP(F478,Opérationnel,2,FALSE)</f>
        <v>#N/A</v>
      </c>
      <c r="H478" s="40"/>
      <c r="I478" s="91"/>
      <c r="J478" s="91"/>
      <c r="K478" s="37">
        <v>80.199999999999989</v>
      </c>
      <c r="M478" s="13"/>
    </row>
    <row r="479" spans="1:13" s="1" customFormat="1" ht="23.25" x14ac:dyDescent="0.25">
      <c r="A479" s="41">
        <f t="shared" si="307"/>
        <v>80.3</v>
      </c>
      <c r="B479" s="68" t="str">
        <f t="shared" si="312"/>
        <v>Poste 069</v>
      </c>
      <c r="C479" s="22" t="s">
        <v>136</v>
      </c>
      <c r="D479" s="23"/>
      <c r="E479" s="23"/>
      <c r="F479" s="18"/>
      <c r="G479" s="24" t="e">
        <f>VLOOKUP(F479,Politique,2,FALSE)</f>
        <v>#N/A</v>
      </c>
      <c r="H479" s="40"/>
      <c r="I479" s="91"/>
      <c r="J479" s="91"/>
      <c r="K479" s="37">
        <v>80.299999999999983</v>
      </c>
      <c r="M479" s="13"/>
    </row>
    <row r="480" spans="1:13" s="1" customFormat="1" ht="23.25" x14ac:dyDescent="0.25">
      <c r="A480" s="41">
        <f t="shared" si="307"/>
        <v>80.400000000000006</v>
      </c>
      <c r="B480" s="68" t="str">
        <f t="shared" si="312"/>
        <v>Poste 069</v>
      </c>
      <c r="C480" s="25"/>
      <c r="D480" s="25"/>
      <c r="E480" s="29"/>
      <c r="F480" s="25"/>
      <c r="G480" s="28" t="e">
        <f t="shared" ref="G480" si="328">SUM(G478:G479)</f>
        <v>#N/A</v>
      </c>
      <c r="H480" s="40"/>
      <c r="I480" s="91"/>
      <c r="J480" s="91"/>
      <c r="K480" s="37">
        <v>80.399999999999977</v>
      </c>
      <c r="M480" s="13"/>
    </row>
    <row r="481" spans="1:13" s="1" customFormat="1" ht="23.25" x14ac:dyDescent="0.25">
      <c r="A481" s="41">
        <f t="shared" si="307"/>
        <v>80.5</v>
      </c>
      <c r="B481" s="68" t="str">
        <f t="shared" si="312"/>
        <v>Poste 069</v>
      </c>
      <c r="C481" s="25"/>
      <c r="D481" s="25"/>
      <c r="E481" s="30"/>
      <c r="F481" s="25"/>
      <c r="G481" s="25"/>
      <c r="H481" s="40"/>
      <c r="I481" s="91"/>
      <c r="J481" s="91"/>
      <c r="K481" s="37">
        <v>80.499999999999972</v>
      </c>
      <c r="M481" s="13"/>
    </row>
    <row r="482" spans="1:13" s="1" customFormat="1" ht="23.25" x14ac:dyDescent="0.25">
      <c r="A482" s="41">
        <f t="shared" si="307"/>
        <v>81</v>
      </c>
      <c r="B482" s="68" t="str">
        <f t="shared" ref="B482" si="329">C482</f>
        <v>Poste 070</v>
      </c>
      <c r="C482" s="32" t="str">
        <f>VLOOKUP('Vague 4'!A482,Source!A:B,2,FALSE)</f>
        <v>Poste 070</v>
      </c>
      <c r="D482" s="33"/>
      <c r="E482" s="33"/>
      <c r="F482" s="33"/>
      <c r="G482" s="33"/>
      <c r="H482" s="38" t="e">
        <f t="shared" ref="H482" si="330">SUM(G484:G485)</f>
        <v>#N/A</v>
      </c>
      <c r="I482" s="91"/>
      <c r="J482" s="91"/>
      <c r="K482" s="37">
        <v>81</v>
      </c>
      <c r="M482" s="13"/>
    </row>
    <row r="483" spans="1:13" s="1" customFormat="1" ht="23.25" x14ac:dyDescent="0.25">
      <c r="A483" s="41">
        <f t="shared" si="307"/>
        <v>81.099999999999994</v>
      </c>
      <c r="B483" s="68" t="str">
        <f t="shared" ref="B483" si="331">B482</f>
        <v>Poste 070</v>
      </c>
      <c r="C483" s="19" t="s">
        <v>0</v>
      </c>
      <c r="D483" s="19"/>
      <c r="E483" s="19"/>
      <c r="F483" s="20" t="s">
        <v>1</v>
      </c>
      <c r="G483" s="21" t="s">
        <v>2</v>
      </c>
      <c r="H483" s="39"/>
      <c r="I483" s="91"/>
      <c r="J483" s="91"/>
      <c r="K483" s="37">
        <v>81.099999999999994</v>
      </c>
      <c r="M483" s="13"/>
    </row>
    <row r="484" spans="1:13" s="1" customFormat="1" ht="23.25" x14ac:dyDescent="0.25">
      <c r="A484" s="41">
        <f t="shared" si="307"/>
        <v>81.2</v>
      </c>
      <c r="B484" s="68" t="str">
        <f t="shared" si="312"/>
        <v>Poste 070</v>
      </c>
      <c r="C484" s="22" t="s">
        <v>135</v>
      </c>
      <c r="D484" s="23"/>
      <c r="E484" s="23"/>
      <c r="F484" s="18"/>
      <c r="G484" s="24" t="e">
        <f>VLOOKUP(F484,Opérationnel,2,FALSE)</f>
        <v>#N/A</v>
      </c>
      <c r="H484" s="38"/>
      <c r="I484" s="91"/>
      <c r="J484" s="91"/>
      <c r="K484" s="37">
        <v>81.199999999999989</v>
      </c>
      <c r="M484" s="13"/>
    </row>
    <row r="485" spans="1:13" s="1" customFormat="1" ht="23.25" x14ac:dyDescent="0.25">
      <c r="A485" s="41">
        <f t="shared" si="307"/>
        <v>81.3</v>
      </c>
      <c r="B485" s="68" t="str">
        <f t="shared" si="312"/>
        <v>Poste 070</v>
      </c>
      <c r="C485" s="22" t="s">
        <v>136</v>
      </c>
      <c r="D485" s="23"/>
      <c r="E485" s="23"/>
      <c r="F485" s="18"/>
      <c r="G485" s="24" t="e">
        <f>VLOOKUP(F485,Politique,2,FALSE)</f>
        <v>#N/A</v>
      </c>
      <c r="H485" s="38"/>
      <c r="I485" s="91"/>
      <c r="J485" s="91"/>
      <c r="K485" s="37">
        <v>81.299999999999983</v>
      </c>
      <c r="M485" s="13"/>
    </row>
    <row r="486" spans="1:13" s="1" customFormat="1" ht="23.25" x14ac:dyDescent="0.25">
      <c r="A486" s="41">
        <f t="shared" si="307"/>
        <v>81.400000000000006</v>
      </c>
      <c r="B486" s="68" t="str">
        <f t="shared" si="312"/>
        <v>Poste 070</v>
      </c>
      <c r="C486" s="25"/>
      <c r="D486" s="25"/>
      <c r="E486" s="29"/>
      <c r="F486" s="25"/>
      <c r="G486" s="28" t="e">
        <f t="shared" ref="G486" si="332">SUM(G484:G485)</f>
        <v>#N/A</v>
      </c>
      <c r="H486" s="40"/>
      <c r="I486" s="91"/>
      <c r="J486" s="91"/>
      <c r="K486" s="37">
        <v>81.399999999999977</v>
      </c>
      <c r="M486" s="13"/>
    </row>
    <row r="487" spans="1:13" s="1" customFormat="1" ht="23.25" x14ac:dyDescent="0.25">
      <c r="A487" s="41">
        <f t="shared" si="307"/>
        <v>81.5</v>
      </c>
      <c r="B487" s="68" t="str">
        <f t="shared" si="312"/>
        <v>Poste 070</v>
      </c>
      <c r="C487" s="25"/>
      <c r="D487" s="25"/>
      <c r="E487" s="30"/>
      <c r="F487" s="25"/>
      <c r="G487" s="25"/>
      <c r="H487" s="40"/>
      <c r="I487" s="91"/>
      <c r="J487" s="91"/>
      <c r="K487" s="37">
        <v>81.499999999999972</v>
      </c>
      <c r="M487" s="13"/>
    </row>
    <row r="488" spans="1:13" s="1" customFormat="1" ht="23.25" x14ac:dyDescent="0.25">
      <c r="A488" s="41">
        <f t="shared" si="307"/>
        <v>82</v>
      </c>
      <c r="B488" s="68" t="str">
        <f t="shared" ref="B488" si="333">C488</f>
        <v>Poste 071</v>
      </c>
      <c r="C488" s="32" t="str">
        <f>VLOOKUP('Vague 4'!A488,Source!A:B,2,FALSE)</f>
        <v>Poste 071</v>
      </c>
      <c r="D488" s="33"/>
      <c r="E488" s="33"/>
      <c r="F488" s="33"/>
      <c r="G488" s="33"/>
      <c r="H488" s="40" t="e">
        <f t="shared" ref="H488" si="334">SUM(G490:G491)</f>
        <v>#N/A</v>
      </c>
      <c r="I488" s="91"/>
      <c r="J488" s="91"/>
      <c r="K488" s="37">
        <v>82</v>
      </c>
      <c r="M488" s="13"/>
    </row>
    <row r="489" spans="1:13" s="1" customFormat="1" ht="23.25" x14ac:dyDescent="0.25">
      <c r="A489" s="41">
        <f t="shared" si="307"/>
        <v>82.1</v>
      </c>
      <c r="B489" s="68" t="str">
        <f t="shared" ref="B489" si="335">B488</f>
        <v>Poste 071</v>
      </c>
      <c r="C489" s="19" t="s">
        <v>0</v>
      </c>
      <c r="D489" s="19"/>
      <c r="E489" s="19"/>
      <c r="F489" s="20" t="s">
        <v>1</v>
      </c>
      <c r="G489" s="21" t="s">
        <v>2</v>
      </c>
      <c r="H489" s="40"/>
      <c r="I489" s="91"/>
      <c r="J489" s="91"/>
      <c r="K489" s="37">
        <v>82.1</v>
      </c>
      <c r="M489" s="13"/>
    </row>
    <row r="490" spans="1:13" s="1" customFormat="1" ht="23.25" x14ac:dyDescent="0.25">
      <c r="A490" s="41">
        <f t="shared" si="307"/>
        <v>82.2</v>
      </c>
      <c r="B490" s="68" t="str">
        <f t="shared" si="312"/>
        <v>Poste 071</v>
      </c>
      <c r="C490" s="22" t="s">
        <v>135</v>
      </c>
      <c r="D490" s="23"/>
      <c r="E490" s="23"/>
      <c r="F490" s="18"/>
      <c r="G490" s="24" t="e">
        <f>VLOOKUP(F490,Opérationnel,2,FALSE)</f>
        <v>#N/A</v>
      </c>
      <c r="H490" s="40"/>
      <c r="I490" s="91"/>
      <c r="J490" s="91"/>
      <c r="K490" s="37">
        <v>82.199999999999989</v>
      </c>
      <c r="M490" s="13"/>
    </row>
    <row r="491" spans="1:13" s="1" customFormat="1" ht="23.25" x14ac:dyDescent="0.25">
      <c r="A491" s="41">
        <f t="shared" si="307"/>
        <v>82.3</v>
      </c>
      <c r="B491" s="68" t="str">
        <f t="shared" si="312"/>
        <v>Poste 071</v>
      </c>
      <c r="C491" s="22" t="s">
        <v>136</v>
      </c>
      <c r="D491" s="23"/>
      <c r="E491" s="23"/>
      <c r="F491" s="18"/>
      <c r="G491" s="24" t="e">
        <f>VLOOKUP(F491,Politique,2,FALSE)</f>
        <v>#N/A</v>
      </c>
      <c r="H491" s="40"/>
      <c r="I491" s="91"/>
      <c r="J491" s="91"/>
      <c r="K491" s="37">
        <v>82.299999999999983</v>
      </c>
      <c r="M491" s="13"/>
    </row>
    <row r="492" spans="1:13" s="1" customFormat="1" ht="23.25" x14ac:dyDescent="0.25">
      <c r="A492" s="41">
        <f t="shared" si="307"/>
        <v>82.4</v>
      </c>
      <c r="B492" s="68" t="str">
        <f t="shared" si="312"/>
        <v>Poste 071</v>
      </c>
      <c r="C492" s="25"/>
      <c r="D492" s="25"/>
      <c r="E492" s="29"/>
      <c r="F492" s="25"/>
      <c r="G492" s="28" t="e">
        <f t="shared" ref="G492" si="336">SUM(G490:G491)</f>
        <v>#N/A</v>
      </c>
      <c r="H492" s="40"/>
      <c r="I492" s="91"/>
      <c r="J492" s="91"/>
      <c r="K492" s="37">
        <v>82.399999999999977</v>
      </c>
      <c r="M492" s="13"/>
    </row>
    <row r="493" spans="1:13" s="1" customFormat="1" ht="23.25" x14ac:dyDescent="0.25">
      <c r="A493" s="41">
        <f t="shared" si="307"/>
        <v>82.5</v>
      </c>
      <c r="B493" s="68" t="str">
        <f t="shared" si="312"/>
        <v>Poste 071</v>
      </c>
      <c r="C493" s="25"/>
      <c r="D493" s="25"/>
      <c r="E493" s="30"/>
      <c r="F493" s="25"/>
      <c r="G493" s="25"/>
      <c r="H493" s="40"/>
      <c r="I493" s="91"/>
      <c r="J493" s="91"/>
      <c r="K493" s="37">
        <v>82.499999999999972</v>
      </c>
      <c r="M493" s="13"/>
    </row>
    <row r="494" spans="1:13" s="1" customFormat="1" ht="23.25" x14ac:dyDescent="0.25">
      <c r="A494" s="41">
        <f t="shared" si="307"/>
        <v>83</v>
      </c>
      <c r="B494" s="68" t="str">
        <f t="shared" ref="B494" si="337">C494</f>
        <v>Poste 072</v>
      </c>
      <c r="C494" s="32" t="str">
        <f>VLOOKUP('Vague 4'!A494,Source!A:B,2,FALSE)</f>
        <v>Poste 072</v>
      </c>
      <c r="D494" s="33"/>
      <c r="E494" s="33"/>
      <c r="F494" s="33"/>
      <c r="G494" s="33"/>
      <c r="H494" s="38" t="e">
        <f t="shared" ref="H494" si="338">SUM(G496:G497)</f>
        <v>#N/A</v>
      </c>
      <c r="I494" s="91"/>
      <c r="J494" s="91"/>
      <c r="K494" s="37">
        <v>83</v>
      </c>
      <c r="M494" s="13"/>
    </row>
    <row r="495" spans="1:13" s="1" customFormat="1" ht="23.25" x14ac:dyDescent="0.25">
      <c r="A495" s="41">
        <f t="shared" si="307"/>
        <v>83.1</v>
      </c>
      <c r="B495" s="68" t="str">
        <f t="shared" ref="B495" si="339">B494</f>
        <v>Poste 072</v>
      </c>
      <c r="C495" s="19" t="s">
        <v>0</v>
      </c>
      <c r="D495" s="19"/>
      <c r="E495" s="19"/>
      <c r="F495" s="20" t="s">
        <v>1</v>
      </c>
      <c r="G495" s="21" t="s">
        <v>2</v>
      </c>
      <c r="H495" s="39"/>
      <c r="I495" s="91"/>
      <c r="J495" s="91"/>
      <c r="K495" s="37">
        <v>83.1</v>
      </c>
      <c r="M495" s="13"/>
    </row>
    <row r="496" spans="1:13" s="1" customFormat="1" ht="23.25" x14ac:dyDescent="0.25">
      <c r="A496" s="41">
        <f t="shared" si="307"/>
        <v>83.2</v>
      </c>
      <c r="B496" s="68" t="str">
        <f t="shared" si="312"/>
        <v>Poste 072</v>
      </c>
      <c r="C496" s="22" t="s">
        <v>135</v>
      </c>
      <c r="D496" s="23"/>
      <c r="E496" s="23"/>
      <c r="F496" s="18"/>
      <c r="G496" s="24" t="e">
        <f>VLOOKUP(F496,Opérationnel,2,FALSE)</f>
        <v>#N/A</v>
      </c>
      <c r="H496" s="38"/>
      <c r="I496" s="91"/>
      <c r="J496" s="91"/>
      <c r="K496" s="37">
        <v>83.199999999999989</v>
      </c>
      <c r="M496" s="13"/>
    </row>
    <row r="497" spans="1:13" s="1" customFormat="1" ht="23.25" x14ac:dyDescent="0.25">
      <c r="A497" s="41">
        <f t="shared" si="307"/>
        <v>83.3</v>
      </c>
      <c r="B497" s="68" t="str">
        <f t="shared" si="312"/>
        <v>Poste 072</v>
      </c>
      <c r="C497" s="22" t="s">
        <v>136</v>
      </c>
      <c r="D497" s="23"/>
      <c r="E497" s="23"/>
      <c r="F497" s="18"/>
      <c r="G497" s="24" t="e">
        <f>VLOOKUP(F497,Politique,2,FALSE)</f>
        <v>#N/A</v>
      </c>
      <c r="H497" s="38"/>
      <c r="I497" s="91"/>
      <c r="J497" s="91"/>
      <c r="K497" s="37">
        <v>83.299999999999983</v>
      </c>
      <c r="M497" s="13"/>
    </row>
    <row r="498" spans="1:13" s="1" customFormat="1" ht="23.25" x14ac:dyDescent="0.25">
      <c r="A498" s="41">
        <f t="shared" si="307"/>
        <v>83.4</v>
      </c>
      <c r="B498" s="68" t="str">
        <f t="shared" si="312"/>
        <v>Poste 072</v>
      </c>
      <c r="C498" s="25"/>
      <c r="D498" s="25"/>
      <c r="E498" s="29"/>
      <c r="F498" s="25"/>
      <c r="G498" s="28" t="e">
        <f t="shared" ref="G498" si="340">SUM(G496:G497)</f>
        <v>#N/A</v>
      </c>
      <c r="H498" s="40"/>
      <c r="I498" s="91"/>
      <c r="J498" s="91"/>
      <c r="K498" s="37">
        <v>83.399999999999977</v>
      </c>
      <c r="M498" s="13"/>
    </row>
    <row r="499" spans="1:13" s="1" customFormat="1" ht="23.25" x14ac:dyDescent="0.25">
      <c r="A499" s="41">
        <f t="shared" si="307"/>
        <v>83.5</v>
      </c>
      <c r="B499" s="68" t="str">
        <f t="shared" si="312"/>
        <v>Poste 072</v>
      </c>
      <c r="C499" s="25"/>
      <c r="D499" s="25"/>
      <c r="E499" s="30"/>
      <c r="F499" s="25"/>
      <c r="G499" s="25"/>
      <c r="H499" s="40"/>
      <c r="I499" s="91"/>
      <c r="J499" s="91"/>
      <c r="K499" s="37">
        <v>83.499999999999972</v>
      </c>
      <c r="M499" s="13"/>
    </row>
    <row r="500" spans="1:13" s="1" customFormat="1" ht="23.25" x14ac:dyDescent="0.25">
      <c r="A500" s="41">
        <f t="shared" si="307"/>
        <v>84</v>
      </c>
      <c r="B500" s="68" t="str">
        <f t="shared" ref="B500" si="341">C500</f>
        <v>Poste 073</v>
      </c>
      <c r="C500" s="32" t="str">
        <f>VLOOKUP('Vague 4'!A500,Source!A:B,2,FALSE)</f>
        <v>Poste 073</v>
      </c>
      <c r="D500" s="33"/>
      <c r="E500" s="33"/>
      <c r="F500" s="33"/>
      <c r="G500" s="33"/>
      <c r="H500" s="40" t="e">
        <f t="shared" ref="H500" si="342">SUM(G502:G503)</f>
        <v>#N/A</v>
      </c>
      <c r="I500" s="91"/>
      <c r="J500" s="91"/>
      <c r="K500" s="37">
        <v>84</v>
      </c>
      <c r="M500" s="13"/>
    </row>
    <row r="501" spans="1:13" s="1" customFormat="1" ht="23.25" x14ac:dyDescent="0.25">
      <c r="A501" s="41">
        <f t="shared" si="307"/>
        <v>84.1</v>
      </c>
      <c r="B501" s="68" t="str">
        <f t="shared" ref="B501" si="343">B500</f>
        <v>Poste 073</v>
      </c>
      <c r="C501" s="19" t="s">
        <v>0</v>
      </c>
      <c r="D501" s="19"/>
      <c r="E501" s="19"/>
      <c r="F501" s="20" t="s">
        <v>1</v>
      </c>
      <c r="G501" s="21" t="s">
        <v>2</v>
      </c>
      <c r="H501" s="40"/>
      <c r="I501" s="91"/>
      <c r="J501" s="91"/>
      <c r="K501" s="37">
        <v>84.1</v>
      </c>
      <c r="M501" s="13"/>
    </row>
    <row r="502" spans="1:13" s="1" customFormat="1" ht="23.25" x14ac:dyDescent="0.25">
      <c r="A502" s="41">
        <f t="shared" si="307"/>
        <v>84.2</v>
      </c>
      <c r="B502" s="68" t="str">
        <f t="shared" si="312"/>
        <v>Poste 073</v>
      </c>
      <c r="C502" s="22" t="s">
        <v>135</v>
      </c>
      <c r="D502" s="23"/>
      <c r="E502" s="23"/>
      <c r="F502" s="18"/>
      <c r="G502" s="24" t="e">
        <f>VLOOKUP(F502,Opérationnel,2,FALSE)</f>
        <v>#N/A</v>
      </c>
      <c r="H502" s="40"/>
      <c r="I502" s="91"/>
      <c r="J502" s="91"/>
      <c r="K502" s="37">
        <v>84.199999999999989</v>
      </c>
      <c r="M502" s="13"/>
    </row>
    <row r="503" spans="1:13" s="1" customFormat="1" ht="23.25" x14ac:dyDescent="0.25">
      <c r="A503" s="41">
        <f t="shared" si="307"/>
        <v>84.3</v>
      </c>
      <c r="B503" s="68" t="str">
        <f t="shared" si="312"/>
        <v>Poste 073</v>
      </c>
      <c r="C503" s="22" t="s">
        <v>136</v>
      </c>
      <c r="D503" s="23"/>
      <c r="E503" s="23"/>
      <c r="F503" s="18"/>
      <c r="G503" s="24" t="e">
        <f>VLOOKUP(F503,Politique,2,FALSE)</f>
        <v>#N/A</v>
      </c>
      <c r="H503" s="40"/>
      <c r="I503" s="91"/>
      <c r="J503" s="91"/>
      <c r="K503" s="37">
        <v>84.299999999999983</v>
      </c>
      <c r="M503" s="13"/>
    </row>
    <row r="504" spans="1:13" s="1" customFormat="1" ht="23.25" x14ac:dyDescent="0.25">
      <c r="A504" s="41">
        <f t="shared" si="307"/>
        <v>84.4</v>
      </c>
      <c r="B504" s="68" t="str">
        <f t="shared" si="312"/>
        <v>Poste 073</v>
      </c>
      <c r="C504" s="25"/>
      <c r="D504" s="25"/>
      <c r="E504" s="29"/>
      <c r="F504" s="25"/>
      <c r="G504" s="28" t="e">
        <f t="shared" ref="G504" si="344">SUM(G502:G503)</f>
        <v>#N/A</v>
      </c>
      <c r="H504" s="40"/>
      <c r="I504" s="91"/>
      <c r="J504" s="91"/>
      <c r="K504" s="37">
        <v>84.399999999999977</v>
      </c>
      <c r="M504" s="13"/>
    </row>
    <row r="505" spans="1:13" s="1" customFormat="1" ht="23.25" x14ac:dyDescent="0.25">
      <c r="A505" s="41">
        <f t="shared" si="307"/>
        <v>84.5</v>
      </c>
      <c r="B505" s="68" t="str">
        <f t="shared" si="312"/>
        <v>Poste 073</v>
      </c>
      <c r="C505" s="25"/>
      <c r="D505" s="25"/>
      <c r="E505" s="30"/>
      <c r="F505" s="25"/>
      <c r="G505" s="25"/>
      <c r="H505" s="40"/>
      <c r="I505" s="91"/>
      <c r="J505" s="91"/>
      <c r="K505" s="37">
        <v>84.499999999999972</v>
      </c>
      <c r="M505" s="13"/>
    </row>
    <row r="506" spans="1:13" s="1" customFormat="1" ht="23.25" x14ac:dyDescent="0.25">
      <c r="A506" s="41">
        <f t="shared" si="307"/>
        <v>85</v>
      </c>
      <c r="B506" s="68" t="str">
        <f t="shared" ref="B506" si="345">C506</f>
        <v>Poste 074</v>
      </c>
      <c r="C506" s="32" t="str">
        <f>VLOOKUP('Vague 4'!A506,Source!A:B,2,FALSE)</f>
        <v>Poste 074</v>
      </c>
      <c r="D506" s="33"/>
      <c r="E506" s="33"/>
      <c r="F506" s="33"/>
      <c r="G506" s="33"/>
      <c r="H506" s="38" t="e">
        <f t="shared" ref="H506" si="346">SUM(G508:G509)</f>
        <v>#N/A</v>
      </c>
      <c r="I506" s="91"/>
      <c r="J506" s="91"/>
      <c r="K506" s="37">
        <v>85</v>
      </c>
      <c r="M506" s="13"/>
    </row>
    <row r="507" spans="1:13" s="1" customFormat="1" ht="23.25" x14ac:dyDescent="0.25">
      <c r="A507" s="41">
        <f t="shared" si="307"/>
        <v>85.1</v>
      </c>
      <c r="B507" s="68" t="str">
        <f t="shared" ref="B507" si="347">B506</f>
        <v>Poste 074</v>
      </c>
      <c r="C507" s="19" t="s">
        <v>0</v>
      </c>
      <c r="D507" s="19"/>
      <c r="E507" s="19"/>
      <c r="F507" s="20" t="s">
        <v>1</v>
      </c>
      <c r="G507" s="21" t="s">
        <v>2</v>
      </c>
      <c r="H507" s="39"/>
      <c r="I507" s="91"/>
      <c r="J507" s="91"/>
      <c r="K507" s="37">
        <v>85.1</v>
      </c>
      <c r="M507" s="13"/>
    </row>
    <row r="508" spans="1:13" s="1" customFormat="1" ht="23.25" x14ac:dyDescent="0.25">
      <c r="A508" s="41">
        <f t="shared" si="307"/>
        <v>85.2</v>
      </c>
      <c r="B508" s="68" t="str">
        <f t="shared" si="312"/>
        <v>Poste 074</v>
      </c>
      <c r="C508" s="22" t="s">
        <v>135</v>
      </c>
      <c r="D508" s="23"/>
      <c r="E508" s="23"/>
      <c r="F508" s="18"/>
      <c r="G508" s="24" t="e">
        <f>VLOOKUP(F508,Opérationnel,2,FALSE)</f>
        <v>#N/A</v>
      </c>
      <c r="H508" s="38"/>
      <c r="I508" s="91"/>
      <c r="J508" s="91"/>
      <c r="K508" s="37">
        <v>85.199999999999989</v>
      </c>
      <c r="M508" s="13"/>
    </row>
    <row r="509" spans="1:13" s="1" customFormat="1" ht="23.25" x14ac:dyDescent="0.25">
      <c r="A509" s="41">
        <f t="shared" si="307"/>
        <v>85.3</v>
      </c>
      <c r="B509" s="68" t="str">
        <f t="shared" si="312"/>
        <v>Poste 074</v>
      </c>
      <c r="C509" s="22" t="s">
        <v>136</v>
      </c>
      <c r="D509" s="23"/>
      <c r="E509" s="23"/>
      <c r="F509" s="18"/>
      <c r="G509" s="24" t="e">
        <f>VLOOKUP(F509,Politique,2,FALSE)</f>
        <v>#N/A</v>
      </c>
      <c r="H509" s="38"/>
      <c r="I509" s="91"/>
      <c r="J509" s="91"/>
      <c r="K509" s="37">
        <v>85.299999999999983</v>
      </c>
      <c r="M509" s="13"/>
    </row>
    <row r="510" spans="1:13" s="1" customFormat="1" ht="23.25" x14ac:dyDescent="0.25">
      <c r="A510" s="41">
        <f t="shared" si="307"/>
        <v>85.4</v>
      </c>
      <c r="B510" s="68" t="str">
        <f t="shared" si="312"/>
        <v>Poste 074</v>
      </c>
      <c r="C510" s="25"/>
      <c r="D510" s="25"/>
      <c r="E510" s="29"/>
      <c r="F510" s="25"/>
      <c r="G510" s="28" t="e">
        <f t="shared" ref="G510" si="348">SUM(G508:G509)</f>
        <v>#N/A</v>
      </c>
      <c r="H510" s="40"/>
      <c r="I510" s="91"/>
      <c r="J510" s="91"/>
      <c r="K510" s="37">
        <v>85.399999999999977</v>
      </c>
      <c r="M510" s="13"/>
    </row>
    <row r="511" spans="1:13" s="1" customFormat="1" ht="23.25" x14ac:dyDescent="0.25">
      <c r="A511" s="41">
        <f t="shared" si="307"/>
        <v>85.5</v>
      </c>
      <c r="B511" s="68" t="str">
        <f t="shared" si="312"/>
        <v>Poste 074</v>
      </c>
      <c r="C511" s="25"/>
      <c r="D511" s="25"/>
      <c r="E511" s="30"/>
      <c r="F511" s="25"/>
      <c r="G511" s="25"/>
      <c r="H511" s="40"/>
      <c r="I511" s="91"/>
      <c r="J511" s="91"/>
      <c r="K511" s="37">
        <v>85.499999999999972</v>
      </c>
      <c r="M511" s="13"/>
    </row>
    <row r="512" spans="1:13" s="1" customFormat="1" ht="23.25" x14ac:dyDescent="0.25">
      <c r="A512" s="41">
        <f t="shared" si="307"/>
        <v>86</v>
      </c>
      <c r="B512" s="68" t="str">
        <f t="shared" ref="B512" si="349">C512</f>
        <v>Poste 075</v>
      </c>
      <c r="C512" s="32" t="str">
        <f>VLOOKUP('Vague 4'!A512,Source!A:B,2,FALSE)</f>
        <v>Poste 075</v>
      </c>
      <c r="D512" s="33"/>
      <c r="E512" s="33"/>
      <c r="F512" s="33"/>
      <c r="G512" s="33"/>
      <c r="H512" s="40" t="e">
        <f t="shared" ref="H512" si="350">SUM(G514:G515)</f>
        <v>#N/A</v>
      </c>
      <c r="I512" s="91"/>
      <c r="J512" s="91"/>
      <c r="K512" s="37">
        <v>86</v>
      </c>
      <c r="M512" s="13"/>
    </row>
    <row r="513" spans="1:33" s="1" customFormat="1" ht="23.25" x14ac:dyDescent="0.25">
      <c r="A513" s="41">
        <f t="shared" si="307"/>
        <v>86.1</v>
      </c>
      <c r="B513" s="68" t="str">
        <f t="shared" ref="B513" si="351">B512</f>
        <v>Poste 075</v>
      </c>
      <c r="C513" s="19" t="s">
        <v>0</v>
      </c>
      <c r="D513" s="19"/>
      <c r="E513" s="19"/>
      <c r="F513" s="20" t="s">
        <v>1</v>
      </c>
      <c r="G513" s="21" t="s">
        <v>2</v>
      </c>
      <c r="H513" s="40"/>
      <c r="I513" s="91"/>
      <c r="J513" s="91"/>
      <c r="K513" s="37">
        <v>86.1</v>
      </c>
      <c r="M513" s="13"/>
    </row>
    <row r="514" spans="1:33" s="1" customFormat="1" ht="23.25" x14ac:dyDescent="0.25">
      <c r="A514" s="41">
        <f t="shared" si="307"/>
        <v>86.2</v>
      </c>
      <c r="B514" s="68" t="str">
        <f t="shared" si="312"/>
        <v>Poste 075</v>
      </c>
      <c r="C514" s="22" t="s">
        <v>135</v>
      </c>
      <c r="D514" s="23"/>
      <c r="E514" s="23"/>
      <c r="F514" s="18"/>
      <c r="G514" s="24" t="e">
        <f>VLOOKUP(F514,Opérationnel,2,FALSE)</f>
        <v>#N/A</v>
      </c>
      <c r="H514" s="40"/>
      <c r="I514" s="91"/>
      <c r="J514" s="91"/>
      <c r="K514" s="37">
        <v>86.199999999999989</v>
      </c>
      <c r="M514" s="13"/>
    </row>
    <row r="515" spans="1:33" s="1" customFormat="1" ht="23.25" x14ac:dyDescent="0.25">
      <c r="A515" s="41">
        <f t="shared" ref="A515:A578" si="352">_xlfn.NUMBERVALUE(K515)</f>
        <v>86.3</v>
      </c>
      <c r="B515" s="68" t="str">
        <f t="shared" si="312"/>
        <v>Poste 075</v>
      </c>
      <c r="C515" s="22" t="s">
        <v>136</v>
      </c>
      <c r="D515" s="23"/>
      <c r="E515" s="23"/>
      <c r="F515" s="18"/>
      <c r="G515" s="24" t="e">
        <f>VLOOKUP(F515,Politique,2,FALSE)</f>
        <v>#N/A</v>
      </c>
      <c r="H515" s="40"/>
      <c r="I515" s="91"/>
      <c r="J515" s="91"/>
      <c r="K515" s="37">
        <v>86.299999999999983</v>
      </c>
      <c r="M515" s="13"/>
    </row>
    <row r="516" spans="1:33" customFormat="1" ht="23.25" x14ac:dyDescent="0.25">
      <c r="A516" s="41">
        <f t="shared" si="352"/>
        <v>86.4</v>
      </c>
      <c r="B516" s="68" t="str">
        <f t="shared" si="312"/>
        <v>Poste 075</v>
      </c>
      <c r="C516" s="25"/>
      <c r="D516" s="25"/>
      <c r="E516" s="29"/>
      <c r="F516" s="25"/>
      <c r="G516" s="28" t="e">
        <f t="shared" ref="G516" si="353">SUM(G514:G515)</f>
        <v>#N/A</v>
      </c>
      <c r="H516" s="40"/>
      <c r="I516" s="91"/>
      <c r="J516" s="91"/>
      <c r="K516" s="37">
        <v>86.399999999999977</v>
      </c>
      <c r="L516" s="1"/>
      <c r="M516" s="13"/>
      <c r="N516" s="1"/>
      <c r="O516" s="1"/>
      <c r="P516" s="1"/>
      <c r="Q516" s="1"/>
      <c r="R516" s="1"/>
      <c r="S516" s="1"/>
      <c r="T516" s="1"/>
      <c r="U516" s="1"/>
      <c r="V516" s="1"/>
      <c r="W516" s="1"/>
      <c r="X516" s="1"/>
      <c r="Y516" s="1"/>
      <c r="Z516" s="1"/>
      <c r="AA516" s="1"/>
      <c r="AB516" s="1"/>
      <c r="AC516" s="1"/>
      <c r="AD516" s="1"/>
      <c r="AE516" s="1"/>
      <c r="AF516" s="1"/>
      <c r="AG516" s="1"/>
    </row>
    <row r="517" spans="1:33" customFormat="1" ht="23.25" x14ac:dyDescent="0.25">
      <c r="A517" s="41">
        <f t="shared" si="352"/>
        <v>86.5</v>
      </c>
      <c r="B517" s="68" t="str">
        <f t="shared" si="312"/>
        <v>Poste 075</v>
      </c>
      <c r="C517" s="25"/>
      <c r="D517" s="25"/>
      <c r="E517" s="30"/>
      <c r="F517" s="25"/>
      <c r="G517" s="25"/>
      <c r="H517" s="40"/>
      <c r="I517" s="91"/>
      <c r="J517" s="91"/>
      <c r="K517" s="37">
        <v>86.499999999999972</v>
      </c>
      <c r="L517" s="1"/>
      <c r="M517" s="13"/>
      <c r="N517" s="1"/>
      <c r="O517" s="1"/>
      <c r="P517" s="1"/>
      <c r="Q517" s="1"/>
      <c r="R517" s="1"/>
      <c r="S517" s="1"/>
      <c r="T517" s="1"/>
      <c r="U517" s="1"/>
      <c r="V517" s="1"/>
      <c r="W517" s="1"/>
      <c r="X517" s="1"/>
      <c r="Y517" s="1"/>
      <c r="Z517" s="1"/>
      <c r="AA517" s="1"/>
      <c r="AB517" s="1"/>
      <c r="AC517" s="1"/>
      <c r="AD517" s="1"/>
      <c r="AE517" s="1"/>
      <c r="AF517" s="1"/>
      <c r="AG517" s="1"/>
    </row>
    <row r="518" spans="1:33" customFormat="1" ht="23.25" x14ac:dyDescent="0.25">
      <c r="A518" s="41">
        <f t="shared" si="352"/>
        <v>87</v>
      </c>
      <c r="B518" s="68" t="str">
        <f t="shared" ref="B518" si="354">C518</f>
        <v>Poste 076</v>
      </c>
      <c r="C518" s="32" t="str">
        <f>VLOOKUP('Vague 4'!A518,Source!A:B,2,FALSE)</f>
        <v>Poste 076</v>
      </c>
      <c r="D518" s="33"/>
      <c r="E518" s="33"/>
      <c r="F518" s="33"/>
      <c r="G518" s="33"/>
      <c r="H518" s="38" t="e">
        <f t="shared" ref="H518" si="355">SUM(G520:G521)</f>
        <v>#N/A</v>
      </c>
      <c r="I518" s="91"/>
      <c r="J518" s="91"/>
      <c r="K518" s="37">
        <v>87</v>
      </c>
      <c r="L518" s="1"/>
      <c r="M518" s="13"/>
      <c r="N518" s="1"/>
      <c r="O518" s="1"/>
      <c r="P518" s="1"/>
      <c r="Q518" s="1"/>
      <c r="R518" s="1"/>
      <c r="S518" s="1"/>
      <c r="T518" s="1"/>
      <c r="U518" s="1"/>
      <c r="V518" s="1"/>
      <c r="W518" s="1"/>
      <c r="X518" s="1"/>
      <c r="Y518" s="1"/>
      <c r="Z518" s="1"/>
      <c r="AA518" s="1"/>
      <c r="AB518" s="1"/>
      <c r="AC518" s="1"/>
      <c r="AD518" s="1"/>
      <c r="AE518" s="1"/>
      <c r="AF518" s="1"/>
      <c r="AG518" s="1"/>
    </row>
    <row r="519" spans="1:33" customFormat="1" ht="23.25" x14ac:dyDescent="0.25">
      <c r="A519" s="41">
        <f t="shared" si="352"/>
        <v>87.1</v>
      </c>
      <c r="B519" s="68" t="str">
        <f t="shared" ref="B519" si="356">B518</f>
        <v>Poste 076</v>
      </c>
      <c r="C519" s="19" t="s">
        <v>0</v>
      </c>
      <c r="D519" s="19"/>
      <c r="E519" s="19"/>
      <c r="F519" s="20" t="s">
        <v>1</v>
      </c>
      <c r="G519" s="21" t="s">
        <v>2</v>
      </c>
      <c r="H519" s="39"/>
      <c r="I519" s="91"/>
      <c r="J519" s="91"/>
      <c r="K519" s="37">
        <v>87.1</v>
      </c>
      <c r="L519" s="1"/>
      <c r="M519" s="13"/>
      <c r="N519" s="1"/>
      <c r="O519" s="1"/>
      <c r="P519" s="1"/>
      <c r="Q519" s="1"/>
      <c r="R519" s="1"/>
      <c r="S519" s="1"/>
      <c r="T519" s="1"/>
      <c r="U519" s="1"/>
      <c r="V519" s="1"/>
      <c r="W519" s="1"/>
      <c r="X519" s="1"/>
      <c r="Y519" s="1"/>
      <c r="Z519" s="1"/>
      <c r="AA519" s="1"/>
      <c r="AB519" s="1"/>
      <c r="AC519" s="1"/>
      <c r="AD519" s="1"/>
      <c r="AE519" s="1"/>
      <c r="AF519" s="1"/>
      <c r="AG519" s="1"/>
    </row>
    <row r="520" spans="1:33" customFormat="1" ht="23.25" x14ac:dyDescent="0.25">
      <c r="A520" s="41">
        <f t="shared" si="352"/>
        <v>87.2</v>
      </c>
      <c r="B520" s="68" t="str">
        <f t="shared" si="312"/>
        <v>Poste 076</v>
      </c>
      <c r="C520" s="22" t="s">
        <v>135</v>
      </c>
      <c r="D520" s="23"/>
      <c r="E520" s="23"/>
      <c r="F520" s="18"/>
      <c r="G520" s="24" t="e">
        <f>VLOOKUP(F520,Opérationnel,2,FALSE)</f>
        <v>#N/A</v>
      </c>
      <c r="H520" s="38"/>
      <c r="I520" s="91"/>
      <c r="J520" s="91"/>
      <c r="K520" s="37">
        <v>87.199999999999989</v>
      </c>
      <c r="L520" s="1"/>
      <c r="M520" s="13"/>
      <c r="N520" s="1"/>
      <c r="O520" s="1"/>
      <c r="P520" s="1"/>
      <c r="Q520" s="1"/>
      <c r="R520" s="1"/>
      <c r="S520" s="1"/>
      <c r="T520" s="1"/>
      <c r="U520" s="1"/>
      <c r="V520" s="1"/>
      <c r="W520" s="1"/>
      <c r="X520" s="1"/>
      <c r="Y520" s="1"/>
      <c r="Z520" s="1"/>
      <c r="AA520" s="1"/>
      <c r="AB520" s="1"/>
      <c r="AC520" s="1"/>
      <c r="AD520" s="1"/>
      <c r="AE520" s="1"/>
      <c r="AF520" s="1"/>
      <c r="AG520" s="1"/>
    </row>
    <row r="521" spans="1:33" customFormat="1" ht="23.25" x14ac:dyDescent="0.25">
      <c r="A521" s="41">
        <f t="shared" si="352"/>
        <v>87.3</v>
      </c>
      <c r="B521" s="68" t="str">
        <f t="shared" ref="B521:B583" si="357">B520</f>
        <v>Poste 076</v>
      </c>
      <c r="C521" s="22" t="s">
        <v>136</v>
      </c>
      <c r="D521" s="23"/>
      <c r="E521" s="23"/>
      <c r="F521" s="18"/>
      <c r="G521" s="24" t="e">
        <f>VLOOKUP(F521,Politique,2,FALSE)</f>
        <v>#N/A</v>
      </c>
      <c r="H521" s="38"/>
      <c r="I521" s="91"/>
      <c r="J521" s="91"/>
      <c r="K521" s="37">
        <v>87.299999999999983</v>
      </c>
      <c r="L521" s="1"/>
      <c r="M521" s="13"/>
      <c r="N521" s="1"/>
      <c r="O521" s="1"/>
      <c r="P521" s="1"/>
      <c r="Q521" s="1"/>
      <c r="R521" s="1"/>
      <c r="S521" s="1"/>
      <c r="T521" s="1"/>
      <c r="U521" s="1"/>
      <c r="V521" s="1"/>
      <c r="W521" s="1"/>
      <c r="X521" s="1"/>
      <c r="Y521" s="1"/>
      <c r="Z521" s="1"/>
      <c r="AA521" s="1"/>
      <c r="AB521" s="1"/>
      <c r="AC521" s="1"/>
      <c r="AD521" s="1"/>
      <c r="AE521" s="1"/>
      <c r="AF521" s="1"/>
      <c r="AG521" s="1"/>
    </row>
    <row r="522" spans="1:33" customFormat="1" ht="23.25" x14ac:dyDescent="0.25">
      <c r="A522" s="41">
        <f t="shared" si="352"/>
        <v>87.4</v>
      </c>
      <c r="B522" s="68" t="str">
        <f t="shared" si="357"/>
        <v>Poste 076</v>
      </c>
      <c r="C522" s="25"/>
      <c r="D522" s="25"/>
      <c r="E522" s="29"/>
      <c r="F522" s="25"/>
      <c r="G522" s="28" t="e">
        <f t="shared" ref="G522" si="358">SUM(G520:G521)</f>
        <v>#N/A</v>
      </c>
      <c r="H522" s="40"/>
      <c r="I522" s="91"/>
      <c r="J522" s="91"/>
      <c r="K522" s="37">
        <v>87.399999999999977</v>
      </c>
      <c r="L522" s="1"/>
      <c r="M522" s="13"/>
      <c r="N522" s="1"/>
      <c r="O522" s="1"/>
      <c r="P522" s="1"/>
      <c r="Q522" s="1"/>
      <c r="R522" s="1"/>
      <c r="S522" s="1"/>
      <c r="T522" s="1"/>
      <c r="U522" s="1"/>
      <c r="V522" s="1"/>
      <c r="W522" s="1"/>
      <c r="X522" s="1"/>
      <c r="Y522" s="1"/>
      <c r="Z522" s="1"/>
      <c r="AA522" s="1"/>
      <c r="AB522" s="1"/>
      <c r="AC522" s="1"/>
      <c r="AD522" s="1"/>
      <c r="AE522" s="1"/>
      <c r="AF522" s="1"/>
      <c r="AG522" s="1"/>
    </row>
    <row r="523" spans="1:33" customFormat="1" ht="23.25" x14ac:dyDescent="0.25">
      <c r="A523" s="41">
        <f t="shared" si="352"/>
        <v>87.5</v>
      </c>
      <c r="B523" s="68" t="str">
        <f t="shared" si="357"/>
        <v>Poste 076</v>
      </c>
      <c r="C523" s="25"/>
      <c r="D523" s="25"/>
      <c r="E523" s="30"/>
      <c r="F523" s="25"/>
      <c r="G523" s="25"/>
      <c r="H523" s="40"/>
      <c r="I523" s="91"/>
      <c r="J523" s="91"/>
      <c r="K523" s="37">
        <v>87.499999999999972</v>
      </c>
      <c r="L523" s="1"/>
      <c r="M523" s="13"/>
      <c r="N523" s="1"/>
      <c r="O523" s="1"/>
      <c r="P523" s="1"/>
      <c r="Q523" s="1"/>
      <c r="R523" s="1"/>
      <c r="S523" s="1"/>
      <c r="T523" s="1"/>
      <c r="U523" s="1"/>
      <c r="V523" s="1"/>
      <c r="W523" s="1"/>
      <c r="X523" s="1"/>
      <c r="Y523" s="1"/>
      <c r="Z523" s="1"/>
      <c r="AA523" s="1"/>
      <c r="AB523" s="1"/>
      <c r="AC523" s="1"/>
      <c r="AD523" s="1"/>
      <c r="AE523" s="1"/>
      <c r="AF523" s="1"/>
      <c r="AG523" s="1"/>
    </row>
    <row r="524" spans="1:33" customFormat="1" ht="23.25" x14ac:dyDescent="0.25">
      <c r="A524" s="41">
        <f t="shared" si="352"/>
        <v>88</v>
      </c>
      <c r="B524" s="68" t="str">
        <f t="shared" ref="B524" si="359">C524</f>
        <v>Poste 077</v>
      </c>
      <c r="C524" s="32" t="str">
        <f>VLOOKUP('Vague 4'!A524,Source!A:B,2,FALSE)</f>
        <v>Poste 077</v>
      </c>
      <c r="D524" s="33"/>
      <c r="E524" s="33"/>
      <c r="F524" s="33"/>
      <c r="G524" s="33"/>
      <c r="H524" s="40" t="e">
        <f t="shared" ref="H524" si="360">SUM(G526:G527)</f>
        <v>#N/A</v>
      </c>
      <c r="I524" s="91"/>
      <c r="J524" s="91"/>
      <c r="K524" s="37">
        <v>88</v>
      </c>
      <c r="L524" s="1"/>
      <c r="M524" s="13"/>
      <c r="N524" s="1"/>
      <c r="O524" s="1"/>
      <c r="P524" s="1"/>
      <c r="Q524" s="1"/>
      <c r="R524" s="1"/>
      <c r="S524" s="1"/>
      <c r="T524" s="1"/>
      <c r="U524" s="1"/>
      <c r="V524" s="1"/>
      <c r="W524" s="1"/>
      <c r="X524" s="1"/>
      <c r="Y524" s="1"/>
      <c r="Z524" s="1"/>
      <c r="AA524" s="1"/>
      <c r="AB524" s="1"/>
      <c r="AC524" s="1"/>
      <c r="AD524" s="1"/>
      <c r="AE524" s="1"/>
      <c r="AF524" s="1"/>
      <c r="AG524" s="1"/>
    </row>
    <row r="525" spans="1:33" customFormat="1" ht="23.25" x14ac:dyDescent="0.25">
      <c r="A525" s="41">
        <f t="shared" si="352"/>
        <v>88.1</v>
      </c>
      <c r="B525" s="68" t="str">
        <f t="shared" ref="B525" si="361">B524</f>
        <v>Poste 077</v>
      </c>
      <c r="C525" s="19" t="s">
        <v>0</v>
      </c>
      <c r="D525" s="19"/>
      <c r="E525" s="19"/>
      <c r="F525" s="20" t="s">
        <v>1</v>
      </c>
      <c r="G525" s="21" t="s">
        <v>2</v>
      </c>
      <c r="H525" s="40"/>
      <c r="I525" s="91"/>
      <c r="J525" s="91"/>
      <c r="K525" s="37">
        <v>88.1</v>
      </c>
      <c r="L525" s="1"/>
      <c r="M525" s="13"/>
      <c r="N525" s="1"/>
      <c r="O525" s="1"/>
      <c r="P525" s="1"/>
      <c r="Q525" s="1"/>
      <c r="R525" s="1"/>
      <c r="S525" s="1"/>
      <c r="T525" s="1"/>
      <c r="U525" s="1"/>
      <c r="V525" s="1"/>
      <c r="W525" s="1"/>
      <c r="X525" s="1"/>
      <c r="Y525" s="1"/>
      <c r="Z525" s="1"/>
      <c r="AA525" s="1"/>
      <c r="AB525" s="1"/>
      <c r="AC525" s="1"/>
      <c r="AD525" s="1"/>
      <c r="AE525" s="1"/>
      <c r="AF525" s="1"/>
      <c r="AG525" s="1"/>
    </row>
    <row r="526" spans="1:33" customFormat="1" ht="23.25" x14ac:dyDescent="0.25">
      <c r="A526" s="41">
        <f t="shared" si="352"/>
        <v>88.2</v>
      </c>
      <c r="B526" s="68" t="str">
        <f t="shared" si="357"/>
        <v>Poste 077</v>
      </c>
      <c r="C526" s="22" t="s">
        <v>135</v>
      </c>
      <c r="D526" s="23"/>
      <c r="E526" s="23"/>
      <c r="F526" s="18"/>
      <c r="G526" s="24" t="e">
        <f>VLOOKUP(F526,Opérationnel,2,FALSE)</f>
        <v>#N/A</v>
      </c>
      <c r="H526" s="40"/>
      <c r="I526" s="91"/>
      <c r="J526" s="91"/>
      <c r="K526" s="37">
        <v>88.199999999999989</v>
      </c>
      <c r="L526" s="1"/>
      <c r="M526" s="13"/>
      <c r="N526" s="1"/>
      <c r="O526" s="1"/>
      <c r="P526" s="1"/>
      <c r="Q526" s="1"/>
      <c r="R526" s="1"/>
      <c r="S526" s="1"/>
      <c r="T526" s="1"/>
      <c r="U526" s="1"/>
      <c r="V526" s="1"/>
      <c r="W526" s="1"/>
      <c r="X526" s="1"/>
      <c r="Y526" s="1"/>
      <c r="Z526" s="1"/>
      <c r="AA526" s="1"/>
      <c r="AB526" s="1"/>
      <c r="AC526" s="1"/>
      <c r="AD526" s="1"/>
      <c r="AE526" s="1"/>
      <c r="AF526" s="1"/>
      <c r="AG526" s="1"/>
    </row>
    <row r="527" spans="1:33" customFormat="1" ht="23.25" x14ac:dyDescent="0.25">
      <c r="A527" s="41">
        <f t="shared" si="352"/>
        <v>88.3</v>
      </c>
      <c r="B527" s="68" t="str">
        <f t="shared" si="357"/>
        <v>Poste 077</v>
      </c>
      <c r="C527" s="22" t="s">
        <v>136</v>
      </c>
      <c r="D527" s="23"/>
      <c r="E527" s="23"/>
      <c r="F527" s="18"/>
      <c r="G527" s="24" t="e">
        <f>VLOOKUP(F527,Politique,2,FALSE)</f>
        <v>#N/A</v>
      </c>
      <c r="H527" s="40"/>
      <c r="I527" s="91"/>
      <c r="J527" s="91"/>
      <c r="K527" s="37">
        <v>88.299999999999983</v>
      </c>
      <c r="L527" s="1"/>
      <c r="M527" s="13"/>
      <c r="N527" s="1"/>
      <c r="O527" s="1"/>
      <c r="P527" s="1"/>
      <c r="Q527" s="1"/>
      <c r="R527" s="1"/>
      <c r="S527" s="1"/>
      <c r="T527" s="1"/>
      <c r="U527" s="1"/>
      <c r="V527" s="1"/>
      <c r="W527" s="1"/>
      <c r="X527" s="1"/>
      <c r="Y527" s="1"/>
      <c r="Z527" s="1"/>
      <c r="AA527" s="1"/>
      <c r="AB527" s="1"/>
      <c r="AC527" s="1"/>
      <c r="AD527" s="1"/>
      <c r="AE527" s="1"/>
      <c r="AF527" s="1"/>
      <c r="AG527" s="1"/>
    </row>
    <row r="528" spans="1:33" customFormat="1" ht="23.25" x14ac:dyDescent="0.25">
      <c r="A528" s="41">
        <f t="shared" si="352"/>
        <v>88.4</v>
      </c>
      <c r="B528" s="68" t="str">
        <f t="shared" si="357"/>
        <v>Poste 077</v>
      </c>
      <c r="C528" s="25"/>
      <c r="D528" s="25"/>
      <c r="E528" s="29"/>
      <c r="F528" s="25"/>
      <c r="G528" s="28" t="e">
        <f t="shared" ref="G528" si="362">SUM(G526:G527)</f>
        <v>#N/A</v>
      </c>
      <c r="H528" s="40"/>
      <c r="I528" s="91"/>
      <c r="J528" s="91"/>
      <c r="K528" s="37">
        <v>88.399999999999977</v>
      </c>
      <c r="L528" s="1"/>
      <c r="M528" s="13"/>
      <c r="N528" s="1"/>
      <c r="O528" s="1"/>
      <c r="P528" s="1"/>
      <c r="Q528" s="1"/>
      <c r="R528" s="1"/>
      <c r="S528" s="1"/>
      <c r="T528" s="1"/>
      <c r="U528" s="1"/>
      <c r="V528" s="1"/>
      <c r="W528" s="1"/>
      <c r="X528" s="1"/>
      <c r="Y528" s="1"/>
      <c r="Z528" s="1"/>
      <c r="AA528" s="1"/>
      <c r="AB528" s="1"/>
      <c r="AC528" s="1"/>
      <c r="AD528" s="1"/>
      <c r="AE528" s="1"/>
      <c r="AF528" s="1"/>
      <c r="AG528" s="1"/>
    </row>
    <row r="529" spans="1:33" customFormat="1" ht="23.25" x14ac:dyDescent="0.25">
      <c r="A529" s="41">
        <f t="shared" si="352"/>
        <v>88.5</v>
      </c>
      <c r="B529" s="68" t="str">
        <f t="shared" si="357"/>
        <v>Poste 077</v>
      </c>
      <c r="C529" s="25"/>
      <c r="D529" s="25"/>
      <c r="E529" s="30"/>
      <c r="F529" s="25"/>
      <c r="G529" s="25"/>
      <c r="H529" s="40"/>
      <c r="I529" s="91"/>
      <c r="J529" s="91"/>
      <c r="K529" s="37">
        <v>88.499999999999972</v>
      </c>
      <c r="L529" s="1"/>
      <c r="M529" s="13"/>
      <c r="N529" s="1"/>
      <c r="O529" s="1"/>
      <c r="P529" s="1"/>
      <c r="Q529" s="1"/>
      <c r="R529" s="1"/>
      <c r="S529" s="1"/>
      <c r="T529" s="1"/>
      <c r="U529" s="1"/>
      <c r="V529" s="1"/>
      <c r="W529" s="1"/>
      <c r="X529" s="1"/>
      <c r="Y529" s="1"/>
      <c r="Z529" s="1"/>
      <c r="AA529" s="1"/>
      <c r="AB529" s="1"/>
      <c r="AC529" s="1"/>
      <c r="AD529" s="1"/>
      <c r="AE529" s="1"/>
      <c r="AF529" s="1"/>
      <c r="AG529" s="1"/>
    </row>
    <row r="530" spans="1:33" customFormat="1" ht="23.25" x14ac:dyDescent="0.25">
      <c r="A530" s="41">
        <f t="shared" si="352"/>
        <v>89</v>
      </c>
      <c r="B530" s="68" t="str">
        <f t="shared" ref="B530" si="363">C530</f>
        <v>Poste 078</v>
      </c>
      <c r="C530" s="32" t="str">
        <f>VLOOKUP('Vague 4'!A530,Source!A:B,2,FALSE)</f>
        <v>Poste 078</v>
      </c>
      <c r="D530" s="33"/>
      <c r="E530" s="33"/>
      <c r="F530" s="33"/>
      <c r="G530" s="33"/>
      <c r="H530" s="38" t="e">
        <f t="shared" ref="H530" si="364">SUM(G532:G533)</f>
        <v>#N/A</v>
      </c>
      <c r="I530" s="91"/>
      <c r="J530" s="91"/>
      <c r="K530" s="37">
        <v>89</v>
      </c>
      <c r="L530" s="1"/>
      <c r="M530" s="13"/>
      <c r="N530" s="1"/>
      <c r="O530" s="1"/>
      <c r="P530" s="1"/>
      <c r="Q530" s="1"/>
      <c r="R530" s="1"/>
      <c r="S530" s="1"/>
      <c r="T530" s="1"/>
      <c r="U530" s="1"/>
      <c r="V530" s="1"/>
      <c r="W530" s="1"/>
      <c r="X530" s="1"/>
      <c r="Y530" s="1"/>
      <c r="Z530" s="1"/>
      <c r="AA530" s="1"/>
      <c r="AB530" s="1"/>
      <c r="AC530" s="1"/>
      <c r="AD530" s="1"/>
      <c r="AE530" s="1"/>
      <c r="AF530" s="1"/>
      <c r="AG530" s="1"/>
    </row>
    <row r="531" spans="1:33" customFormat="1" ht="23.25" x14ac:dyDescent="0.25">
      <c r="A531" s="41">
        <f t="shared" si="352"/>
        <v>89.1</v>
      </c>
      <c r="B531" s="68" t="str">
        <f t="shared" ref="B531" si="365">B530</f>
        <v>Poste 078</v>
      </c>
      <c r="C531" s="19" t="s">
        <v>0</v>
      </c>
      <c r="D531" s="19"/>
      <c r="E531" s="19"/>
      <c r="F531" s="20" t="s">
        <v>1</v>
      </c>
      <c r="G531" s="21" t="s">
        <v>2</v>
      </c>
      <c r="H531" s="39"/>
      <c r="I531" s="91"/>
      <c r="J531" s="91"/>
      <c r="K531" s="37">
        <v>89.1</v>
      </c>
      <c r="L531" s="1"/>
      <c r="M531" s="13"/>
      <c r="N531" s="1"/>
      <c r="O531" s="1"/>
      <c r="P531" s="1"/>
      <c r="Q531" s="1"/>
      <c r="R531" s="1"/>
      <c r="S531" s="1"/>
      <c r="T531" s="1"/>
      <c r="U531" s="1"/>
      <c r="V531" s="1"/>
      <c r="W531" s="1"/>
      <c r="X531" s="1"/>
      <c r="Y531" s="1"/>
      <c r="Z531" s="1"/>
      <c r="AA531" s="1"/>
      <c r="AB531" s="1"/>
      <c r="AC531" s="1"/>
      <c r="AD531" s="1"/>
      <c r="AE531" s="1"/>
      <c r="AF531" s="1"/>
      <c r="AG531" s="1"/>
    </row>
    <row r="532" spans="1:33" customFormat="1" ht="23.25" x14ac:dyDescent="0.25">
      <c r="A532" s="41">
        <f t="shared" si="352"/>
        <v>89.2</v>
      </c>
      <c r="B532" s="68" t="str">
        <f t="shared" si="357"/>
        <v>Poste 078</v>
      </c>
      <c r="C532" s="22" t="s">
        <v>135</v>
      </c>
      <c r="D532" s="23"/>
      <c r="E532" s="23"/>
      <c r="F532" s="18"/>
      <c r="G532" s="24" t="e">
        <f>VLOOKUP(F532,Opérationnel,2,FALSE)</f>
        <v>#N/A</v>
      </c>
      <c r="H532" s="38"/>
      <c r="I532" s="91"/>
      <c r="J532" s="91"/>
      <c r="K532" s="37">
        <v>89.199999999999989</v>
      </c>
      <c r="L532" s="1"/>
      <c r="M532" s="13"/>
      <c r="N532" s="1"/>
      <c r="O532" s="1"/>
      <c r="P532" s="1"/>
      <c r="Q532" s="1"/>
      <c r="R532" s="1"/>
      <c r="S532" s="1"/>
      <c r="T532" s="1"/>
      <c r="U532" s="1"/>
      <c r="V532" s="1"/>
      <c r="W532" s="1"/>
      <c r="X532" s="1"/>
      <c r="Y532" s="1"/>
      <c r="Z532" s="1"/>
      <c r="AA532" s="1"/>
      <c r="AB532" s="1"/>
      <c r="AC532" s="1"/>
      <c r="AD532" s="1"/>
      <c r="AE532" s="1"/>
      <c r="AF532" s="1"/>
      <c r="AG532" s="1"/>
    </row>
    <row r="533" spans="1:33" customFormat="1" ht="23.25" x14ac:dyDescent="0.25">
      <c r="A533" s="41">
        <f t="shared" si="352"/>
        <v>89.3</v>
      </c>
      <c r="B533" s="68" t="str">
        <f t="shared" si="357"/>
        <v>Poste 078</v>
      </c>
      <c r="C533" s="22" t="s">
        <v>136</v>
      </c>
      <c r="D533" s="23"/>
      <c r="E533" s="23"/>
      <c r="F533" s="18"/>
      <c r="G533" s="24" t="e">
        <f>VLOOKUP(F533,Politique,2,FALSE)</f>
        <v>#N/A</v>
      </c>
      <c r="H533" s="38"/>
      <c r="I533" s="91"/>
      <c r="J533" s="91"/>
      <c r="K533" s="37">
        <v>89.299999999999983</v>
      </c>
      <c r="L533" s="1"/>
      <c r="M533" s="13"/>
      <c r="N533" s="1"/>
      <c r="O533" s="1"/>
      <c r="P533" s="1"/>
      <c r="Q533" s="1"/>
      <c r="R533" s="1"/>
      <c r="S533" s="1"/>
      <c r="T533" s="1"/>
      <c r="U533" s="1"/>
      <c r="V533" s="1"/>
      <c r="W533" s="1"/>
      <c r="X533" s="1"/>
      <c r="Y533" s="1"/>
      <c r="Z533" s="1"/>
      <c r="AA533" s="1"/>
      <c r="AB533" s="1"/>
      <c r="AC533" s="1"/>
      <c r="AD533" s="1"/>
      <c r="AE533" s="1"/>
      <c r="AF533" s="1"/>
      <c r="AG533" s="1"/>
    </row>
    <row r="534" spans="1:33" customFormat="1" ht="23.25" x14ac:dyDescent="0.25">
      <c r="A534" s="41">
        <f t="shared" si="352"/>
        <v>89.4</v>
      </c>
      <c r="B534" s="68" t="str">
        <f t="shared" si="357"/>
        <v>Poste 078</v>
      </c>
      <c r="C534" s="25"/>
      <c r="D534" s="25"/>
      <c r="E534" s="29"/>
      <c r="F534" s="25"/>
      <c r="G534" s="28" t="e">
        <f t="shared" ref="G534" si="366">SUM(G532:G533)</f>
        <v>#N/A</v>
      </c>
      <c r="H534" s="40"/>
      <c r="I534" s="91"/>
      <c r="J534" s="91"/>
      <c r="K534" s="37">
        <v>89.399999999999977</v>
      </c>
      <c r="L534" s="1"/>
      <c r="M534" s="13"/>
      <c r="N534" s="1"/>
      <c r="O534" s="1"/>
      <c r="P534" s="1"/>
      <c r="Q534" s="1"/>
      <c r="R534" s="1"/>
      <c r="S534" s="1"/>
      <c r="T534" s="1"/>
      <c r="U534" s="1"/>
      <c r="V534" s="1"/>
      <c r="W534" s="1"/>
      <c r="X534" s="1"/>
      <c r="Y534" s="1"/>
      <c r="Z534" s="1"/>
      <c r="AA534" s="1"/>
      <c r="AB534" s="1"/>
      <c r="AC534" s="1"/>
      <c r="AD534" s="1"/>
      <c r="AE534" s="1"/>
      <c r="AF534" s="1"/>
      <c r="AG534" s="1"/>
    </row>
    <row r="535" spans="1:33" customFormat="1" ht="23.25" x14ac:dyDescent="0.25">
      <c r="A535" s="41">
        <f t="shared" si="352"/>
        <v>89.5</v>
      </c>
      <c r="B535" s="68" t="str">
        <f t="shared" si="357"/>
        <v>Poste 078</v>
      </c>
      <c r="C535" s="25"/>
      <c r="D535" s="25"/>
      <c r="E535" s="30"/>
      <c r="F535" s="25"/>
      <c r="G535" s="25"/>
      <c r="H535" s="40"/>
      <c r="I535" s="91"/>
      <c r="J535" s="91"/>
      <c r="K535" s="37">
        <v>89.499999999999972</v>
      </c>
      <c r="L535" s="1"/>
      <c r="M535" s="13"/>
      <c r="N535" s="1"/>
      <c r="O535" s="1"/>
      <c r="P535" s="1"/>
      <c r="Q535" s="1"/>
      <c r="R535" s="1"/>
      <c r="S535" s="1"/>
      <c r="T535" s="1"/>
      <c r="U535" s="1"/>
      <c r="V535" s="1"/>
      <c r="W535" s="1"/>
      <c r="X535" s="1"/>
      <c r="Y535" s="1"/>
      <c r="Z535" s="1"/>
      <c r="AA535" s="1"/>
      <c r="AB535" s="1"/>
      <c r="AC535" s="1"/>
      <c r="AD535" s="1"/>
      <c r="AE535" s="1"/>
      <c r="AF535" s="1"/>
      <c r="AG535" s="1"/>
    </row>
    <row r="536" spans="1:33" customFormat="1" ht="23.25" x14ac:dyDescent="0.25">
      <c r="A536" s="41">
        <f t="shared" si="352"/>
        <v>90</v>
      </c>
      <c r="B536" s="68" t="str">
        <f t="shared" ref="B536" si="367">C536</f>
        <v>Poste 079</v>
      </c>
      <c r="C536" s="32" t="str">
        <f>VLOOKUP('Vague 4'!A536,Source!A:B,2,FALSE)</f>
        <v>Poste 079</v>
      </c>
      <c r="D536" s="33"/>
      <c r="E536" s="33"/>
      <c r="F536" s="33"/>
      <c r="G536" s="33"/>
      <c r="H536" s="40" t="e">
        <f t="shared" ref="H536" si="368">SUM(G538:G539)</f>
        <v>#N/A</v>
      </c>
      <c r="I536" s="91"/>
      <c r="J536" s="91"/>
      <c r="K536" s="37">
        <v>90</v>
      </c>
      <c r="L536" s="1"/>
      <c r="M536" s="13"/>
      <c r="N536" s="1"/>
      <c r="O536" s="1"/>
      <c r="P536" s="1"/>
      <c r="Q536" s="1"/>
      <c r="R536" s="1"/>
      <c r="S536" s="1"/>
      <c r="T536" s="1"/>
      <c r="U536" s="1"/>
      <c r="V536" s="1"/>
      <c r="W536" s="1"/>
      <c r="X536" s="1"/>
      <c r="Y536" s="1"/>
      <c r="Z536" s="1"/>
      <c r="AA536" s="1"/>
      <c r="AB536" s="1"/>
      <c r="AC536" s="1"/>
      <c r="AD536" s="1"/>
      <c r="AE536" s="1"/>
      <c r="AF536" s="1"/>
      <c r="AG536" s="1"/>
    </row>
    <row r="537" spans="1:33" customFormat="1" ht="23.25" x14ac:dyDescent="0.25">
      <c r="A537" s="41">
        <f t="shared" si="352"/>
        <v>90.1</v>
      </c>
      <c r="B537" s="68" t="str">
        <f t="shared" ref="B537" si="369">B536</f>
        <v>Poste 079</v>
      </c>
      <c r="C537" s="19" t="s">
        <v>0</v>
      </c>
      <c r="D537" s="19"/>
      <c r="E537" s="19"/>
      <c r="F537" s="20" t="s">
        <v>1</v>
      </c>
      <c r="G537" s="21" t="s">
        <v>2</v>
      </c>
      <c r="H537" s="40"/>
      <c r="I537" s="91"/>
      <c r="J537" s="91"/>
      <c r="K537" s="37">
        <v>90.1</v>
      </c>
      <c r="L537" s="1"/>
      <c r="M537" s="13"/>
      <c r="N537" s="1"/>
      <c r="O537" s="1"/>
      <c r="P537" s="1"/>
      <c r="Q537" s="1"/>
      <c r="R537" s="1"/>
      <c r="S537" s="1"/>
      <c r="T537" s="1"/>
      <c r="U537" s="1"/>
      <c r="V537" s="1"/>
      <c r="W537" s="1"/>
      <c r="X537" s="1"/>
      <c r="Y537" s="1"/>
      <c r="Z537" s="1"/>
      <c r="AA537" s="1"/>
      <c r="AB537" s="1"/>
      <c r="AC537" s="1"/>
      <c r="AD537" s="1"/>
      <c r="AE537" s="1"/>
      <c r="AF537" s="1"/>
      <c r="AG537" s="1"/>
    </row>
    <row r="538" spans="1:33" customFormat="1" ht="23.25" x14ac:dyDescent="0.25">
      <c r="A538" s="41">
        <f t="shared" si="352"/>
        <v>90.2</v>
      </c>
      <c r="B538" s="68" t="str">
        <f t="shared" si="357"/>
        <v>Poste 079</v>
      </c>
      <c r="C538" s="22" t="s">
        <v>135</v>
      </c>
      <c r="D538" s="23"/>
      <c r="E538" s="23"/>
      <c r="F538" s="18"/>
      <c r="G538" s="24" t="e">
        <f>VLOOKUP(F538,Opérationnel,2,FALSE)</f>
        <v>#N/A</v>
      </c>
      <c r="H538" s="40"/>
      <c r="I538" s="91"/>
      <c r="J538" s="91"/>
      <c r="K538" s="37">
        <v>90.199999999999989</v>
      </c>
      <c r="L538" s="1"/>
      <c r="M538" s="13"/>
      <c r="N538" s="1"/>
      <c r="O538" s="1"/>
      <c r="P538" s="1"/>
      <c r="Q538" s="1"/>
      <c r="R538" s="1"/>
      <c r="S538" s="1"/>
      <c r="T538" s="1"/>
      <c r="U538" s="1"/>
      <c r="V538" s="1"/>
      <c r="W538" s="1"/>
      <c r="X538" s="1"/>
      <c r="Y538" s="1"/>
      <c r="Z538" s="1"/>
      <c r="AA538" s="1"/>
      <c r="AB538" s="1"/>
      <c r="AC538" s="1"/>
      <c r="AD538" s="1"/>
      <c r="AE538" s="1"/>
      <c r="AF538" s="1"/>
      <c r="AG538" s="1"/>
    </row>
    <row r="539" spans="1:33" customFormat="1" ht="23.25" x14ac:dyDescent="0.25">
      <c r="A539" s="41">
        <f t="shared" si="352"/>
        <v>90.3</v>
      </c>
      <c r="B539" s="68" t="str">
        <f t="shared" si="357"/>
        <v>Poste 079</v>
      </c>
      <c r="C539" s="22" t="s">
        <v>136</v>
      </c>
      <c r="D539" s="23"/>
      <c r="E539" s="23"/>
      <c r="F539" s="18"/>
      <c r="G539" s="24" t="e">
        <f>VLOOKUP(F539,Politique,2,FALSE)</f>
        <v>#N/A</v>
      </c>
      <c r="H539" s="40"/>
      <c r="I539" s="91"/>
      <c r="J539" s="91"/>
      <c r="K539" s="37">
        <v>90.299999999999983</v>
      </c>
      <c r="L539" s="1"/>
      <c r="M539" s="13"/>
      <c r="N539" s="1"/>
      <c r="O539" s="1"/>
      <c r="P539" s="1"/>
      <c r="Q539" s="1"/>
      <c r="R539" s="1"/>
      <c r="S539" s="1"/>
      <c r="T539" s="1"/>
      <c r="U539" s="1"/>
      <c r="V539" s="1"/>
      <c r="W539" s="1"/>
      <c r="X539" s="1"/>
      <c r="Y539" s="1"/>
      <c r="Z539" s="1"/>
      <c r="AA539" s="1"/>
      <c r="AB539" s="1"/>
      <c r="AC539" s="1"/>
      <c r="AD539" s="1"/>
      <c r="AE539" s="1"/>
      <c r="AF539" s="1"/>
      <c r="AG539" s="1"/>
    </row>
    <row r="540" spans="1:33" customFormat="1" ht="23.25" x14ac:dyDescent="0.25">
      <c r="A540" s="41">
        <f t="shared" si="352"/>
        <v>90.4</v>
      </c>
      <c r="B540" s="68" t="str">
        <f t="shared" si="357"/>
        <v>Poste 079</v>
      </c>
      <c r="C540" s="25"/>
      <c r="D540" s="25"/>
      <c r="E540" s="29"/>
      <c r="F540" s="25"/>
      <c r="G540" s="28" t="e">
        <f t="shared" ref="G540" si="370">SUM(G538:G539)</f>
        <v>#N/A</v>
      </c>
      <c r="H540" s="40"/>
      <c r="I540" s="91"/>
      <c r="J540" s="91"/>
      <c r="K540" s="37">
        <v>90.399999999999977</v>
      </c>
      <c r="L540" s="1"/>
      <c r="M540" s="13"/>
      <c r="N540" s="1"/>
      <c r="O540" s="1"/>
      <c r="P540" s="1"/>
      <c r="Q540" s="1"/>
      <c r="R540" s="1"/>
      <c r="S540" s="1"/>
      <c r="T540" s="1"/>
      <c r="U540" s="1"/>
      <c r="V540" s="1"/>
      <c r="W540" s="1"/>
      <c r="X540" s="1"/>
      <c r="Y540" s="1"/>
      <c r="Z540" s="1"/>
      <c r="AA540" s="1"/>
      <c r="AB540" s="1"/>
      <c r="AC540" s="1"/>
      <c r="AD540" s="1"/>
      <c r="AE540" s="1"/>
      <c r="AF540" s="1"/>
      <c r="AG540" s="1"/>
    </row>
    <row r="541" spans="1:33" customFormat="1" ht="23.25" x14ac:dyDescent="0.25">
      <c r="A541" s="41">
        <f t="shared" si="352"/>
        <v>90.5</v>
      </c>
      <c r="B541" s="68" t="str">
        <f t="shared" si="357"/>
        <v>Poste 079</v>
      </c>
      <c r="C541" s="25"/>
      <c r="D541" s="25"/>
      <c r="E541" s="30"/>
      <c r="F541" s="25"/>
      <c r="G541" s="25"/>
      <c r="H541" s="40"/>
      <c r="I541" s="91"/>
      <c r="J541" s="91"/>
      <c r="K541" s="37">
        <v>90.499999999999972</v>
      </c>
      <c r="L541" s="1"/>
      <c r="M541" s="13"/>
      <c r="N541" s="1"/>
      <c r="O541" s="1"/>
      <c r="P541" s="1"/>
      <c r="Q541" s="1"/>
      <c r="R541" s="1"/>
      <c r="S541" s="1"/>
      <c r="T541" s="1"/>
      <c r="U541" s="1"/>
      <c r="V541" s="1"/>
      <c r="W541" s="1"/>
      <c r="X541" s="1"/>
      <c r="Y541" s="1"/>
      <c r="Z541" s="1"/>
      <c r="AA541" s="1"/>
      <c r="AB541" s="1"/>
      <c r="AC541" s="1"/>
      <c r="AD541" s="1"/>
      <c r="AE541" s="1"/>
      <c r="AF541" s="1"/>
      <c r="AG541" s="1"/>
    </row>
    <row r="542" spans="1:33" customFormat="1" ht="23.25" x14ac:dyDescent="0.25">
      <c r="A542" s="41">
        <f t="shared" si="352"/>
        <v>91</v>
      </c>
      <c r="B542" s="68" t="str">
        <f t="shared" ref="B542" si="371">C542</f>
        <v>Poste 080</v>
      </c>
      <c r="C542" s="32" t="str">
        <f>VLOOKUP('Vague 4'!A542,Source!A:B,2,FALSE)</f>
        <v>Poste 080</v>
      </c>
      <c r="D542" s="33"/>
      <c r="E542" s="33"/>
      <c r="F542" s="33"/>
      <c r="G542" s="33"/>
      <c r="H542" s="38" t="e">
        <f t="shared" ref="H542" si="372">SUM(G544:G545)</f>
        <v>#N/A</v>
      </c>
      <c r="I542" s="91"/>
      <c r="J542" s="91"/>
      <c r="K542" s="37">
        <v>91</v>
      </c>
      <c r="L542" s="1"/>
      <c r="M542" s="13"/>
      <c r="N542" s="1"/>
      <c r="O542" s="1"/>
      <c r="P542" s="1"/>
      <c r="Q542" s="1"/>
      <c r="R542" s="1"/>
      <c r="S542" s="1"/>
      <c r="T542" s="1"/>
      <c r="U542" s="1"/>
      <c r="V542" s="1"/>
      <c r="W542" s="1"/>
      <c r="X542" s="1"/>
      <c r="Y542" s="1"/>
      <c r="Z542" s="1"/>
      <c r="AA542" s="1"/>
      <c r="AB542" s="1"/>
      <c r="AC542" s="1"/>
      <c r="AD542" s="1"/>
      <c r="AE542" s="1"/>
      <c r="AF542" s="1"/>
      <c r="AG542" s="1"/>
    </row>
    <row r="543" spans="1:33" customFormat="1" ht="23.25" x14ac:dyDescent="0.25">
      <c r="A543" s="41">
        <f t="shared" si="352"/>
        <v>91.1</v>
      </c>
      <c r="B543" s="68" t="str">
        <f t="shared" ref="B543" si="373">B542</f>
        <v>Poste 080</v>
      </c>
      <c r="C543" s="19" t="s">
        <v>0</v>
      </c>
      <c r="D543" s="19"/>
      <c r="E543" s="19"/>
      <c r="F543" s="20" t="s">
        <v>1</v>
      </c>
      <c r="G543" s="21" t="s">
        <v>2</v>
      </c>
      <c r="H543" s="39"/>
      <c r="I543" s="91"/>
      <c r="J543" s="91"/>
      <c r="K543" s="37">
        <v>91.1</v>
      </c>
      <c r="L543" s="1"/>
      <c r="M543" s="13"/>
      <c r="N543" s="1"/>
      <c r="O543" s="1"/>
      <c r="P543" s="1"/>
      <c r="Q543" s="1"/>
      <c r="R543" s="1"/>
      <c r="S543" s="1"/>
      <c r="T543" s="1"/>
      <c r="U543" s="1"/>
      <c r="V543" s="1"/>
      <c r="W543" s="1"/>
      <c r="X543" s="1"/>
      <c r="Y543" s="1"/>
      <c r="Z543" s="1"/>
      <c r="AA543" s="1"/>
      <c r="AB543" s="1"/>
      <c r="AC543" s="1"/>
      <c r="AD543" s="1"/>
      <c r="AE543" s="1"/>
      <c r="AF543" s="1"/>
      <c r="AG543" s="1"/>
    </row>
    <row r="544" spans="1:33" customFormat="1" ht="23.25" x14ac:dyDescent="0.25">
      <c r="A544" s="41">
        <f t="shared" si="352"/>
        <v>91.2</v>
      </c>
      <c r="B544" s="68" t="str">
        <f t="shared" si="357"/>
        <v>Poste 080</v>
      </c>
      <c r="C544" s="22" t="s">
        <v>135</v>
      </c>
      <c r="D544" s="23"/>
      <c r="E544" s="23"/>
      <c r="F544" s="18"/>
      <c r="G544" s="24" t="e">
        <f>VLOOKUP(F544,Opérationnel,2,FALSE)</f>
        <v>#N/A</v>
      </c>
      <c r="H544" s="38"/>
      <c r="I544" s="91"/>
      <c r="J544" s="91"/>
      <c r="K544" s="37">
        <v>91.199999999999989</v>
      </c>
      <c r="L544" s="1"/>
      <c r="M544" s="13"/>
      <c r="N544" s="1"/>
      <c r="O544" s="1"/>
      <c r="P544" s="1"/>
      <c r="Q544" s="1"/>
      <c r="R544" s="1"/>
      <c r="S544" s="1"/>
      <c r="T544" s="1"/>
      <c r="U544" s="1"/>
      <c r="V544" s="1"/>
      <c r="W544" s="1"/>
      <c r="X544" s="1"/>
      <c r="Y544" s="1"/>
      <c r="Z544" s="1"/>
      <c r="AA544" s="1"/>
      <c r="AB544" s="1"/>
      <c r="AC544" s="1"/>
      <c r="AD544" s="1"/>
      <c r="AE544" s="1"/>
      <c r="AF544" s="1"/>
      <c r="AG544" s="1"/>
    </row>
    <row r="545" spans="1:33" customFormat="1" ht="23.25" x14ac:dyDescent="0.25">
      <c r="A545" s="41">
        <f t="shared" si="352"/>
        <v>91.3</v>
      </c>
      <c r="B545" s="68" t="str">
        <f t="shared" si="357"/>
        <v>Poste 080</v>
      </c>
      <c r="C545" s="22" t="s">
        <v>136</v>
      </c>
      <c r="D545" s="23"/>
      <c r="E545" s="23"/>
      <c r="F545" s="18"/>
      <c r="G545" s="24" t="e">
        <f>VLOOKUP(F545,Politique,2,FALSE)</f>
        <v>#N/A</v>
      </c>
      <c r="H545" s="38"/>
      <c r="I545" s="91"/>
      <c r="J545" s="91"/>
      <c r="K545" s="37">
        <v>91.299999999999983</v>
      </c>
      <c r="L545" s="1"/>
      <c r="M545" s="13"/>
      <c r="N545" s="1"/>
      <c r="O545" s="1"/>
      <c r="P545" s="1"/>
      <c r="Q545" s="1"/>
      <c r="R545" s="1"/>
      <c r="S545" s="1"/>
      <c r="T545" s="1"/>
      <c r="U545" s="1"/>
      <c r="V545" s="1"/>
      <c r="W545" s="1"/>
      <c r="X545" s="1"/>
      <c r="Y545" s="1"/>
      <c r="Z545" s="1"/>
      <c r="AA545" s="1"/>
      <c r="AB545" s="1"/>
      <c r="AC545" s="1"/>
      <c r="AD545" s="1"/>
      <c r="AE545" s="1"/>
      <c r="AF545" s="1"/>
      <c r="AG545" s="1"/>
    </row>
    <row r="546" spans="1:33" customFormat="1" ht="23.25" x14ac:dyDescent="0.25">
      <c r="A546" s="41">
        <f t="shared" si="352"/>
        <v>91.4</v>
      </c>
      <c r="B546" s="68" t="str">
        <f t="shared" si="357"/>
        <v>Poste 080</v>
      </c>
      <c r="C546" s="25"/>
      <c r="D546" s="25"/>
      <c r="E546" s="29"/>
      <c r="F546" s="25"/>
      <c r="G546" s="28" t="e">
        <f t="shared" ref="G546" si="374">SUM(G544:G545)</f>
        <v>#N/A</v>
      </c>
      <c r="H546" s="40"/>
      <c r="I546" s="91"/>
      <c r="J546" s="91"/>
      <c r="K546" s="37">
        <v>91.399999999999977</v>
      </c>
      <c r="L546" s="1"/>
      <c r="M546" s="13"/>
      <c r="N546" s="1"/>
      <c r="O546" s="1"/>
      <c r="P546" s="1"/>
      <c r="Q546" s="1"/>
      <c r="R546" s="1"/>
      <c r="S546" s="1"/>
      <c r="T546" s="1"/>
      <c r="U546" s="1"/>
      <c r="V546" s="1"/>
      <c r="W546" s="1"/>
      <c r="X546" s="1"/>
      <c r="Y546" s="1"/>
      <c r="Z546" s="1"/>
      <c r="AA546" s="1"/>
      <c r="AB546" s="1"/>
      <c r="AC546" s="1"/>
      <c r="AD546" s="1"/>
      <c r="AE546" s="1"/>
      <c r="AF546" s="1"/>
      <c r="AG546" s="1"/>
    </row>
    <row r="547" spans="1:33" customFormat="1" ht="23.25" x14ac:dyDescent="0.25">
      <c r="A547" s="41">
        <f t="shared" si="352"/>
        <v>91.5</v>
      </c>
      <c r="B547" s="68" t="str">
        <f t="shared" si="357"/>
        <v>Poste 080</v>
      </c>
      <c r="C547" s="25"/>
      <c r="D547" s="25"/>
      <c r="E547" s="30"/>
      <c r="F547" s="25"/>
      <c r="G547" s="25"/>
      <c r="H547" s="40"/>
      <c r="I547" s="91"/>
      <c r="J547" s="91"/>
      <c r="K547" s="37">
        <v>91.499999999999972</v>
      </c>
      <c r="L547" s="1"/>
      <c r="M547" s="13"/>
      <c r="N547" s="1"/>
      <c r="O547" s="1"/>
      <c r="P547" s="1"/>
      <c r="Q547" s="1"/>
      <c r="R547" s="1"/>
      <c r="S547" s="1"/>
      <c r="T547" s="1"/>
      <c r="U547" s="1"/>
      <c r="V547" s="1"/>
      <c r="W547" s="1"/>
      <c r="X547" s="1"/>
      <c r="Y547" s="1"/>
      <c r="Z547" s="1"/>
      <c r="AA547" s="1"/>
      <c r="AB547" s="1"/>
      <c r="AC547" s="1"/>
      <c r="AD547" s="1"/>
      <c r="AE547" s="1"/>
      <c r="AF547" s="1"/>
      <c r="AG547" s="1"/>
    </row>
    <row r="548" spans="1:33" customFormat="1" ht="23.25" x14ac:dyDescent="0.25">
      <c r="A548" s="41">
        <f t="shared" si="352"/>
        <v>92</v>
      </c>
      <c r="B548" s="68" t="str">
        <f t="shared" ref="B548" si="375">C548</f>
        <v>Poste 081</v>
      </c>
      <c r="C548" s="32" t="str">
        <f>VLOOKUP('Vague 4'!A548,Source!A:B,2,FALSE)</f>
        <v>Poste 081</v>
      </c>
      <c r="D548" s="33"/>
      <c r="E548" s="33"/>
      <c r="F548" s="33"/>
      <c r="G548" s="33"/>
      <c r="H548" s="40" t="e">
        <f t="shared" ref="H548" si="376">SUM(G550:G551)</f>
        <v>#N/A</v>
      </c>
      <c r="I548" s="91"/>
      <c r="J548" s="91"/>
      <c r="K548" s="37">
        <v>92</v>
      </c>
      <c r="L548" s="1"/>
      <c r="M548" s="13"/>
      <c r="N548" s="1"/>
      <c r="O548" s="1"/>
      <c r="P548" s="1"/>
      <c r="Q548" s="1"/>
      <c r="R548" s="1"/>
      <c r="S548" s="1"/>
      <c r="T548" s="1"/>
      <c r="U548" s="1"/>
      <c r="V548" s="1"/>
      <c r="W548" s="1"/>
      <c r="X548" s="1"/>
      <c r="Y548" s="1"/>
      <c r="Z548" s="1"/>
      <c r="AA548" s="1"/>
      <c r="AB548" s="1"/>
      <c r="AC548" s="1"/>
      <c r="AD548" s="1"/>
      <c r="AE548" s="1"/>
      <c r="AF548" s="1"/>
      <c r="AG548" s="1"/>
    </row>
    <row r="549" spans="1:33" customFormat="1" ht="23.25" x14ac:dyDescent="0.25">
      <c r="A549" s="41">
        <f t="shared" si="352"/>
        <v>92.1</v>
      </c>
      <c r="B549" s="68" t="str">
        <f t="shared" ref="B549" si="377">B548</f>
        <v>Poste 081</v>
      </c>
      <c r="C549" s="19" t="s">
        <v>0</v>
      </c>
      <c r="D549" s="19"/>
      <c r="E549" s="19"/>
      <c r="F549" s="20" t="s">
        <v>1</v>
      </c>
      <c r="G549" s="21" t="s">
        <v>2</v>
      </c>
      <c r="H549" s="40"/>
      <c r="I549" s="91"/>
      <c r="J549" s="91"/>
      <c r="K549" s="37">
        <v>92.1</v>
      </c>
      <c r="L549" s="1"/>
      <c r="M549" s="13"/>
      <c r="N549" s="1"/>
      <c r="O549" s="1"/>
      <c r="P549" s="1"/>
      <c r="Q549" s="1"/>
      <c r="R549" s="1"/>
      <c r="S549" s="1"/>
      <c r="T549" s="1"/>
      <c r="U549" s="1"/>
      <c r="V549" s="1"/>
      <c r="W549" s="1"/>
      <c r="X549" s="1"/>
      <c r="Y549" s="1"/>
      <c r="Z549" s="1"/>
      <c r="AA549" s="1"/>
      <c r="AB549" s="1"/>
      <c r="AC549" s="1"/>
      <c r="AD549" s="1"/>
      <c r="AE549" s="1"/>
      <c r="AF549" s="1"/>
      <c r="AG549" s="1"/>
    </row>
    <row r="550" spans="1:33" customFormat="1" ht="23.25" x14ac:dyDescent="0.25">
      <c r="A550" s="41">
        <f t="shared" si="352"/>
        <v>92.2</v>
      </c>
      <c r="B550" s="68" t="str">
        <f t="shared" si="357"/>
        <v>Poste 081</v>
      </c>
      <c r="C550" s="22" t="s">
        <v>135</v>
      </c>
      <c r="D550" s="23"/>
      <c r="E550" s="23"/>
      <c r="F550" s="18"/>
      <c r="G550" s="24" t="e">
        <f>VLOOKUP(F550,Opérationnel,2,FALSE)</f>
        <v>#N/A</v>
      </c>
      <c r="H550" s="40"/>
      <c r="I550" s="91"/>
      <c r="J550" s="91"/>
      <c r="K550" s="37">
        <v>92.199999999999989</v>
      </c>
      <c r="L550" s="1"/>
      <c r="M550" s="13"/>
      <c r="N550" s="1"/>
      <c r="O550" s="1"/>
      <c r="P550" s="1"/>
      <c r="Q550" s="1"/>
      <c r="R550" s="1"/>
      <c r="S550" s="1"/>
      <c r="T550" s="1"/>
      <c r="U550" s="1"/>
      <c r="V550" s="1"/>
      <c r="W550" s="1"/>
      <c r="X550" s="1"/>
      <c r="Y550" s="1"/>
      <c r="Z550" s="1"/>
      <c r="AA550" s="1"/>
      <c r="AB550" s="1"/>
      <c r="AC550" s="1"/>
      <c r="AD550" s="1"/>
      <c r="AE550" s="1"/>
      <c r="AF550" s="1"/>
      <c r="AG550" s="1"/>
    </row>
    <row r="551" spans="1:33" customFormat="1" ht="23.25" x14ac:dyDescent="0.25">
      <c r="A551" s="41">
        <f t="shared" si="352"/>
        <v>92.3</v>
      </c>
      <c r="B551" s="68" t="str">
        <f t="shared" si="357"/>
        <v>Poste 081</v>
      </c>
      <c r="C551" s="22" t="s">
        <v>136</v>
      </c>
      <c r="D551" s="23"/>
      <c r="E551" s="23"/>
      <c r="F551" s="18"/>
      <c r="G551" s="24" t="e">
        <f>VLOOKUP(F551,Politique,2,FALSE)</f>
        <v>#N/A</v>
      </c>
      <c r="H551" s="40"/>
      <c r="I551" s="91"/>
      <c r="J551" s="91"/>
      <c r="K551" s="37">
        <v>92.299999999999983</v>
      </c>
      <c r="L551" s="1"/>
      <c r="M551" s="13"/>
      <c r="N551" s="1"/>
      <c r="O551" s="1"/>
      <c r="P551" s="1"/>
      <c r="Q551" s="1"/>
      <c r="R551" s="1"/>
      <c r="S551" s="1"/>
      <c r="T551" s="1"/>
      <c r="U551" s="1"/>
      <c r="V551" s="1"/>
      <c r="W551" s="1"/>
      <c r="X551" s="1"/>
      <c r="Y551" s="1"/>
      <c r="Z551" s="1"/>
      <c r="AA551" s="1"/>
      <c r="AB551" s="1"/>
      <c r="AC551" s="1"/>
      <c r="AD551" s="1"/>
      <c r="AE551" s="1"/>
      <c r="AF551" s="1"/>
      <c r="AG551" s="1"/>
    </row>
    <row r="552" spans="1:33" customFormat="1" ht="23.25" x14ac:dyDescent="0.25">
      <c r="A552" s="41">
        <f t="shared" si="352"/>
        <v>92.4</v>
      </c>
      <c r="B552" s="68" t="str">
        <f t="shared" si="357"/>
        <v>Poste 081</v>
      </c>
      <c r="C552" s="25"/>
      <c r="D552" s="25"/>
      <c r="E552" s="29"/>
      <c r="F552" s="25"/>
      <c r="G552" s="28" t="e">
        <f t="shared" ref="G552" si="378">SUM(G550:G551)</f>
        <v>#N/A</v>
      </c>
      <c r="H552" s="40"/>
      <c r="I552" s="91"/>
      <c r="J552" s="91"/>
      <c r="K552" s="37">
        <v>92.399999999999977</v>
      </c>
      <c r="L552" s="1"/>
      <c r="M552" s="13"/>
      <c r="N552" s="1"/>
      <c r="O552" s="1"/>
      <c r="P552" s="1"/>
      <c r="Q552" s="1"/>
      <c r="R552" s="1"/>
      <c r="S552" s="1"/>
      <c r="T552" s="1"/>
      <c r="U552" s="1"/>
      <c r="V552" s="1"/>
      <c r="W552" s="1"/>
      <c r="X552" s="1"/>
      <c r="Y552" s="1"/>
      <c r="Z552" s="1"/>
      <c r="AA552" s="1"/>
      <c r="AB552" s="1"/>
      <c r="AC552" s="1"/>
      <c r="AD552" s="1"/>
      <c r="AE552" s="1"/>
      <c r="AF552" s="1"/>
      <c r="AG552" s="1"/>
    </row>
    <row r="553" spans="1:33" customFormat="1" ht="23.25" x14ac:dyDescent="0.25">
      <c r="A553" s="41">
        <f t="shared" si="352"/>
        <v>92.5</v>
      </c>
      <c r="B553" s="68" t="str">
        <f t="shared" si="357"/>
        <v>Poste 081</v>
      </c>
      <c r="C553" s="25"/>
      <c r="D553" s="25"/>
      <c r="E553" s="30"/>
      <c r="F553" s="25"/>
      <c r="G553" s="25"/>
      <c r="H553" s="40"/>
      <c r="I553" s="91"/>
      <c r="J553" s="91"/>
      <c r="K553" s="37">
        <v>92.499999999999972</v>
      </c>
      <c r="L553" s="1"/>
      <c r="M553" s="13"/>
      <c r="N553" s="1"/>
      <c r="O553" s="1"/>
      <c r="P553" s="1"/>
      <c r="Q553" s="1"/>
      <c r="R553" s="1"/>
      <c r="S553" s="1"/>
      <c r="T553" s="1"/>
      <c r="U553" s="1"/>
      <c r="V553" s="1"/>
      <c r="W553" s="1"/>
      <c r="X553" s="1"/>
      <c r="Y553" s="1"/>
      <c r="Z553" s="1"/>
      <c r="AA553" s="1"/>
      <c r="AB553" s="1"/>
      <c r="AC553" s="1"/>
      <c r="AD553" s="1"/>
      <c r="AE553" s="1"/>
      <c r="AF553" s="1"/>
      <c r="AG553" s="1"/>
    </row>
    <row r="554" spans="1:33" customFormat="1" ht="23.25" x14ac:dyDescent="0.25">
      <c r="A554" s="41">
        <f t="shared" si="352"/>
        <v>93</v>
      </c>
      <c r="B554" s="68" t="str">
        <f t="shared" ref="B554" si="379">C554</f>
        <v>Poste 082</v>
      </c>
      <c r="C554" s="32" t="str">
        <f>VLOOKUP('Vague 4'!A554,Source!A:B,2,FALSE)</f>
        <v>Poste 082</v>
      </c>
      <c r="D554" s="33"/>
      <c r="E554" s="33"/>
      <c r="F554" s="33"/>
      <c r="G554" s="33"/>
      <c r="H554" s="38" t="e">
        <f t="shared" ref="H554" si="380">SUM(G556:G557)</f>
        <v>#N/A</v>
      </c>
      <c r="I554" s="91"/>
      <c r="J554" s="91"/>
      <c r="K554" s="37">
        <v>93</v>
      </c>
      <c r="L554" s="1"/>
      <c r="M554" s="13"/>
      <c r="N554" s="1"/>
      <c r="O554" s="1"/>
      <c r="P554" s="1"/>
      <c r="Q554" s="1"/>
      <c r="R554" s="1"/>
      <c r="S554" s="1"/>
      <c r="T554" s="1"/>
      <c r="U554" s="1"/>
      <c r="V554" s="1"/>
      <c r="W554" s="1"/>
      <c r="X554" s="1"/>
      <c r="Y554" s="1"/>
      <c r="Z554" s="1"/>
      <c r="AA554" s="1"/>
      <c r="AB554" s="1"/>
      <c r="AC554" s="1"/>
      <c r="AD554" s="1"/>
      <c r="AE554" s="1"/>
      <c r="AF554" s="1"/>
      <c r="AG554" s="1"/>
    </row>
    <row r="555" spans="1:33" customFormat="1" ht="23.25" x14ac:dyDescent="0.25">
      <c r="A555" s="41">
        <f t="shared" si="352"/>
        <v>93.1</v>
      </c>
      <c r="B555" s="68" t="str">
        <f t="shared" ref="B555" si="381">B554</f>
        <v>Poste 082</v>
      </c>
      <c r="C555" s="19" t="s">
        <v>0</v>
      </c>
      <c r="D555" s="19"/>
      <c r="E555" s="19"/>
      <c r="F555" s="20" t="s">
        <v>1</v>
      </c>
      <c r="G555" s="21" t="s">
        <v>2</v>
      </c>
      <c r="H555" s="39"/>
      <c r="I555" s="91"/>
      <c r="J555" s="91"/>
      <c r="K555" s="37">
        <v>93.1</v>
      </c>
      <c r="L555" s="1"/>
      <c r="M555" s="13"/>
      <c r="N555" s="1"/>
      <c r="O555" s="1"/>
      <c r="P555" s="1"/>
      <c r="Q555" s="1"/>
      <c r="R555" s="1"/>
      <c r="S555" s="1"/>
      <c r="T555" s="1"/>
      <c r="U555" s="1"/>
      <c r="V555" s="1"/>
      <c r="W555" s="1"/>
      <c r="X555" s="1"/>
      <c r="Y555" s="1"/>
      <c r="Z555" s="1"/>
      <c r="AA555" s="1"/>
      <c r="AB555" s="1"/>
      <c r="AC555" s="1"/>
      <c r="AD555" s="1"/>
      <c r="AE555" s="1"/>
      <c r="AF555" s="1"/>
      <c r="AG555" s="1"/>
    </row>
    <row r="556" spans="1:33" customFormat="1" ht="23.25" x14ac:dyDescent="0.25">
      <c r="A556" s="41">
        <f t="shared" si="352"/>
        <v>93.2</v>
      </c>
      <c r="B556" s="68" t="str">
        <f t="shared" si="357"/>
        <v>Poste 082</v>
      </c>
      <c r="C556" s="22" t="s">
        <v>135</v>
      </c>
      <c r="D556" s="23"/>
      <c r="E556" s="23"/>
      <c r="F556" s="18"/>
      <c r="G556" s="24" t="e">
        <f>VLOOKUP(F556,Opérationnel,2,FALSE)</f>
        <v>#N/A</v>
      </c>
      <c r="H556" s="38"/>
      <c r="I556" s="91"/>
      <c r="J556" s="91"/>
      <c r="K556" s="37">
        <v>93.199999999999989</v>
      </c>
      <c r="L556" s="1"/>
      <c r="M556" s="13"/>
      <c r="N556" s="1"/>
      <c r="O556" s="1"/>
      <c r="P556" s="1"/>
      <c r="Q556" s="1"/>
      <c r="R556" s="1"/>
      <c r="S556" s="1"/>
      <c r="T556" s="1"/>
      <c r="U556" s="1"/>
      <c r="V556" s="1"/>
      <c r="W556" s="1"/>
      <c r="X556" s="1"/>
      <c r="Y556" s="1"/>
      <c r="Z556" s="1"/>
      <c r="AA556" s="1"/>
      <c r="AB556" s="1"/>
      <c r="AC556" s="1"/>
      <c r="AD556" s="1"/>
      <c r="AE556" s="1"/>
      <c r="AF556" s="1"/>
      <c r="AG556" s="1"/>
    </row>
    <row r="557" spans="1:33" customFormat="1" ht="23.25" x14ac:dyDescent="0.25">
      <c r="A557" s="41">
        <f t="shared" si="352"/>
        <v>93.3</v>
      </c>
      <c r="B557" s="68" t="str">
        <f t="shared" si="357"/>
        <v>Poste 082</v>
      </c>
      <c r="C557" s="22" t="s">
        <v>136</v>
      </c>
      <c r="D557" s="23"/>
      <c r="E557" s="23"/>
      <c r="F557" s="18"/>
      <c r="G557" s="24" t="e">
        <f>VLOOKUP(F557,Politique,2,FALSE)</f>
        <v>#N/A</v>
      </c>
      <c r="H557" s="38"/>
      <c r="I557" s="91"/>
      <c r="J557" s="91"/>
      <c r="K557" s="37">
        <v>93.299999999999983</v>
      </c>
      <c r="L557" s="1"/>
      <c r="M557" s="13"/>
      <c r="N557" s="1"/>
      <c r="O557" s="1"/>
      <c r="P557" s="1"/>
      <c r="Q557" s="1"/>
      <c r="R557" s="1"/>
      <c r="S557" s="1"/>
      <c r="T557" s="1"/>
      <c r="U557" s="1"/>
      <c r="V557" s="1"/>
      <c r="W557" s="1"/>
      <c r="X557" s="1"/>
      <c r="Y557" s="1"/>
      <c r="Z557" s="1"/>
      <c r="AA557" s="1"/>
      <c r="AB557" s="1"/>
      <c r="AC557" s="1"/>
      <c r="AD557" s="1"/>
      <c r="AE557" s="1"/>
      <c r="AF557" s="1"/>
      <c r="AG557" s="1"/>
    </row>
    <row r="558" spans="1:33" customFormat="1" ht="23.25" x14ac:dyDescent="0.25">
      <c r="A558" s="41">
        <f t="shared" si="352"/>
        <v>93.4</v>
      </c>
      <c r="B558" s="68" t="str">
        <f t="shared" si="357"/>
        <v>Poste 082</v>
      </c>
      <c r="C558" s="25"/>
      <c r="D558" s="25"/>
      <c r="E558" s="29"/>
      <c r="F558" s="25"/>
      <c r="G558" s="28" t="e">
        <f t="shared" ref="G558" si="382">SUM(G556:G557)</f>
        <v>#N/A</v>
      </c>
      <c r="H558" s="40"/>
      <c r="I558" s="91"/>
      <c r="J558" s="91"/>
      <c r="K558" s="37">
        <v>93.399999999999977</v>
      </c>
      <c r="L558" s="1"/>
      <c r="M558" s="13"/>
      <c r="N558" s="1"/>
      <c r="O558" s="1"/>
      <c r="P558" s="1"/>
      <c r="Q558" s="1"/>
      <c r="R558" s="1"/>
      <c r="S558" s="1"/>
      <c r="T558" s="1"/>
      <c r="U558" s="1"/>
      <c r="V558" s="1"/>
      <c r="W558" s="1"/>
      <c r="X558" s="1"/>
      <c r="Y558" s="1"/>
      <c r="Z558" s="1"/>
      <c r="AA558" s="1"/>
      <c r="AB558" s="1"/>
      <c r="AC558" s="1"/>
      <c r="AD558" s="1"/>
      <c r="AE558" s="1"/>
      <c r="AF558" s="1"/>
      <c r="AG558" s="1"/>
    </row>
    <row r="559" spans="1:33" customFormat="1" ht="23.25" x14ac:dyDescent="0.25">
      <c r="A559" s="41">
        <f t="shared" si="352"/>
        <v>93.5</v>
      </c>
      <c r="B559" s="68" t="str">
        <f t="shared" si="357"/>
        <v>Poste 082</v>
      </c>
      <c r="C559" s="25"/>
      <c r="D559" s="25"/>
      <c r="E559" s="30"/>
      <c r="F559" s="25"/>
      <c r="G559" s="25"/>
      <c r="H559" s="40"/>
      <c r="I559" s="91"/>
      <c r="J559" s="91"/>
      <c r="K559" s="37">
        <v>93.499999999999972</v>
      </c>
      <c r="L559" s="1"/>
      <c r="M559" s="13"/>
      <c r="N559" s="1"/>
      <c r="O559" s="1"/>
      <c r="P559" s="1"/>
      <c r="Q559" s="1"/>
      <c r="R559" s="1"/>
      <c r="S559" s="1"/>
      <c r="T559" s="1"/>
      <c r="U559" s="1"/>
      <c r="V559" s="1"/>
      <c r="W559" s="1"/>
      <c r="X559" s="1"/>
      <c r="Y559" s="1"/>
      <c r="Z559" s="1"/>
      <c r="AA559" s="1"/>
      <c r="AB559" s="1"/>
      <c r="AC559" s="1"/>
      <c r="AD559" s="1"/>
      <c r="AE559" s="1"/>
      <c r="AF559" s="1"/>
      <c r="AG559" s="1"/>
    </row>
    <row r="560" spans="1:33" customFormat="1" ht="23.25" x14ac:dyDescent="0.25">
      <c r="A560" s="41">
        <f t="shared" si="352"/>
        <v>94</v>
      </c>
      <c r="B560" s="68" t="str">
        <f t="shared" ref="B560" si="383">C560</f>
        <v>Poste 083</v>
      </c>
      <c r="C560" s="32" t="str">
        <f>VLOOKUP('Vague 4'!A560,Source!A:B,2,FALSE)</f>
        <v>Poste 083</v>
      </c>
      <c r="D560" s="33"/>
      <c r="E560" s="33"/>
      <c r="F560" s="33"/>
      <c r="G560" s="33"/>
      <c r="H560" s="40" t="e">
        <f t="shared" ref="H560" si="384">SUM(G562:G563)</f>
        <v>#N/A</v>
      </c>
      <c r="I560" s="91"/>
      <c r="J560" s="91"/>
      <c r="K560" s="37">
        <v>94</v>
      </c>
      <c r="L560" s="1"/>
      <c r="M560" s="13"/>
      <c r="N560" s="1"/>
      <c r="O560" s="1"/>
      <c r="P560" s="1"/>
      <c r="Q560" s="1"/>
      <c r="R560" s="1"/>
      <c r="S560" s="1"/>
      <c r="T560" s="1"/>
      <c r="U560" s="1"/>
      <c r="V560" s="1"/>
      <c r="W560" s="1"/>
      <c r="X560" s="1"/>
      <c r="Y560" s="1"/>
      <c r="Z560" s="1"/>
      <c r="AA560" s="1"/>
      <c r="AB560" s="1"/>
      <c r="AC560" s="1"/>
      <c r="AD560" s="1"/>
      <c r="AE560" s="1"/>
      <c r="AF560" s="1"/>
      <c r="AG560" s="1"/>
    </row>
    <row r="561" spans="1:33" customFormat="1" ht="23.25" x14ac:dyDescent="0.25">
      <c r="A561" s="41">
        <f t="shared" si="352"/>
        <v>94.1</v>
      </c>
      <c r="B561" s="68" t="str">
        <f t="shared" ref="B561" si="385">B560</f>
        <v>Poste 083</v>
      </c>
      <c r="C561" s="19" t="s">
        <v>0</v>
      </c>
      <c r="D561" s="19"/>
      <c r="E561" s="19"/>
      <c r="F561" s="20" t="s">
        <v>1</v>
      </c>
      <c r="G561" s="21" t="s">
        <v>2</v>
      </c>
      <c r="H561" s="40"/>
      <c r="I561" s="91"/>
      <c r="J561" s="91"/>
      <c r="K561" s="37">
        <v>94.1</v>
      </c>
      <c r="L561" s="1"/>
      <c r="M561" s="13"/>
      <c r="N561" s="1"/>
      <c r="O561" s="1"/>
      <c r="P561" s="1"/>
      <c r="Q561" s="1"/>
      <c r="R561" s="1"/>
      <c r="S561" s="1"/>
      <c r="T561" s="1"/>
      <c r="U561" s="1"/>
      <c r="V561" s="1"/>
      <c r="W561" s="1"/>
      <c r="X561" s="1"/>
      <c r="Y561" s="1"/>
      <c r="Z561" s="1"/>
      <c r="AA561" s="1"/>
      <c r="AB561" s="1"/>
      <c r="AC561" s="1"/>
      <c r="AD561" s="1"/>
      <c r="AE561" s="1"/>
      <c r="AF561" s="1"/>
      <c r="AG561" s="1"/>
    </row>
    <row r="562" spans="1:33" customFormat="1" ht="23.25" x14ac:dyDescent="0.25">
      <c r="A562" s="41">
        <f t="shared" si="352"/>
        <v>94.2</v>
      </c>
      <c r="B562" s="68" t="str">
        <f t="shared" si="357"/>
        <v>Poste 083</v>
      </c>
      <c r="C562" s="22" t="s">
        <v>135</v>
      </c>
      <c r="D562" s="23"/>
      <c r="E562" s="23"/>
      <c r="F562" s="18"/>
      <c r="G562" s="24" t="e">
        <f>VLOOKUP(F562,Opérationnel,2,FALSE)</f>
        <v>#N/A</v>
      </c>
      <c r="H562" s="40"/>
      <c r="I562" s="91"/>
      <c r="J562" s="91"/>
      <c r="K562" s="37">
        <v>94.199999999999989</v>
      </c>
      <c r="L562" s="1"/>
      <c r="M562" s="13"/>
      <c r="N562" s="1"/>
      <c r="O562" s="1"/>
      <c r="P562" s="1"/>
      <c r="Q562" s="1"/>
      <c r="R562" s="1"/>
      <c r="S562" s="1"/>
      <c r="T562" s="1"/>
      <c r="U562" s="1"/>
      <c r="V562" s="1"/>
      <c r="W562" s="1"/>
      <c r="X562" s="1"/>
      <c r="Y562" s="1"/>
      <c r="Z562" s="1"/>
      <c r="AA562" s="1"/>
      <c r="AB562" s="1"/>
      <c r="AC562" s="1"/>
      <c r="AD562" s="1"/>
      <c r="AE562" s="1"/>
      <c r="AF562" s="1"/>
      <c r="AG562" s="1"/>
    </row>
    <row r="563" spans="1:33" customFormat="1" ht="23.25" x14ac:dyDescent="0.25">
      <c r="A563" s="41">
        <f t="shared" si="352"/>
        <v>94.3</v>
      </c>
      <c r="B563" s="68" t="str">
        <f t="shared" si="357"/>
        <v>Poste 083</v>
      </c>
      <c r="C563" s="22" t="s">
        <v>136</v>
      </c>
      <c r="D563" s="23"/>
      <c r="E563" s="23"/>
      <c r="F563" s="18"/>
      <c r="G563" s="24" t="e">
        <f>VLOOKUP(F563,Politique,2,FALSE)</f>
        <v>#N/A</v>
      </c>
      <c r="H563" s="40"/>
      <c r="I563" s="91"/>
      <c r="J563" s="91"/>
      <c r="K563" s="37">
        <v>94.299999999999983</v>
      </c>
      <c r="L563" s="1"/>
      <c r="M563" s="13"/>
      <c r="N563" s="1"/>
      <c r="O563" s="1"/>
      <c r="P563" s="1"/>
      <c r="Q563" s="1"/>
      <c r="R563" s="1"/>
      <c r="S563" s="1"/>
      <c r="T563" s="1"/>
      <c r="U563" s="1"/>
      <c r="V563" s="1"/>
      <c r="W563" s="1"/>
      <c r="X563" s="1"/>
      <c r="Y563" s="1"/>
      <c r="Z563" s="1"/>
      <c r="AA563" s="1"/>
      <c r="AB563" s="1"/>
      <c r="AC563" s="1"/>
      <c r="AD563" s="1"/>
      <c r="AE563" s="1"/>
      <c r="AF563" s="1"/>
      <c r="AG563" s="1"/>
    </row>
    <row r="564" spans="1:33" customFormat="1" ht="23.25" x14ac:dyDescent="0.25">
      <c r="A564" s="41">
        <f t="shared" si="352"/>
        <v>94.4</v>
      </c>
      <c r="B564" s="68" t="str">
        <f t="shared" si="357"/>
        <v>Poste 083</v>
      </c>
      <c r="C564" s="25"/>
      <c r="D564" s="25"/>
      <c r="E564" s="29"/>
      <c r="F564" s="25"/>
      <c r="G564" s="28" t="e">
        <f t="shared" ref="G564" si="386">SUM(G562:G563)</f>
        <v>#N/A</v>
      </c>
      <c r="H564" s="40"/>
      <c r="I564" s="91"/>
      <c r="J564" s="91"/>
      <c r="K564" s="37">
        <v>94.399999999999977</v>
      </c>
      <c r="L564" s="1"/>
      <c r="M564" s="13"/>
      <c r="N564" s="1"/>
      <c r="O564" s="1"/>
      <c r="P564" s="1"/>
      <c r="Q564" s="1"/>
      <c r="R564" s="1"/>
      <c r="S564" s="1"/>
      <c r="T564" s="1"/>
      <c r="U564" s="1"/>
      <c r="V564" s="1"/>
      <c r="W564" s="1"/>
      <c r="X564" s="1"/>
      <c r="Y564" s="1"/>
      <c r="Z564" s="1"/>
      <c r="AA564" s="1"/>
      <c r="AB564" s="1"/>
      <c r="AC564" s="1"/>
      <c r="AD564" s="1"/>
      <c r="AE564" s="1"/>
      <c r="AF564" s="1"/>
      <c r="AG564" s="1"/>
    </row>
    <row r="565" spans="1:33" customFormat="1" ht="23.25" x14ac:dyDescent="0.25">
      <c r="A565" s="41">
        <f t="shared" si="352"/>
        <v>94.5</v>
      </c>
      <c r="B565" s="68" t="str">
        <f t="shared" si="357"/>
        <v>Poste 083</v>
      </c>
      <c r="C565" s="25"/>
      <c r="D565" s="25"/>
      <c r="E565" s="30"/>
      <c r="F565" s="25"/>
      <c r="G565" s="25"/>
      <c r="H565" s="40"/>
      <c r="I565" s="91"/>
      <c r="J565" s="91"/>
      <c r="K565" s="37">
        <v>94.499999999999972</v>
      </c>
      <c r="L565" s="1"/>
      <c r="M565" s="13"/>
      <c r="N565" s="1"/>
      <c r="O565" s="1"/>
      <c r="P565" s="1"/>
      <c r="Q565" s="1"/>
      <c r="R565" s="1"/>
      <c r="S565" s="1"/>
      <c r="T565" s="1"/>
      <c r="U565" s="1"/>
      <c r="V565" s="1"/>
      <c r="W565" s="1"/>
      <c r="X565" s="1"/>
      <c r="Y565" s="1"/>
      <c r="Z565" s="1"/>
      <c r="AA565" s="1"/>
      <c r="AB565" s="1"/>
      <c r="AC565" s="1"/>
      <c r="AD565" s="1"/>
      <c r="AE565" s="1"/>
      <c r="AF565" s="1"/>
      <c r="AG565" s="1"/>
    </row>
    <row r="566" spans="1:33" customFormat="1" ht="23.25" x14ac:dyDescent="0.25">
      <c r="A566" s="41">
        <f t="shared" si="352"/>
        <v>95</v>
      </c>
      <c r="B566" s="68" t="str">
        <f t="shared" ref="B566" si="387">C566</f>
        <v>Poste 084</v>
      </c>
      <c r="C566" s="32" t="str">
        <f>VLOOKUP('Vague 4'!A566,Source!A:B,2,FALSE)</f>
        <v>Poste 084</v>
      </c>
      <c r="D566" s="33"/>
      <c r="E566" s="33"/>
      <c r="F566" s="33"/>
      <c r="G566" s="33"/>
      <c r="H566" s="38" t="e">
        <f t="shared" ref="H566" si="388">SUM(G568:G569)</f>
        <v>#N/A</v>
      </c>
      <c r="I566" s="91"/>
      <c r="J566" s="91"/>
      <c r="K566" s="37">
        <v>95</v>
      </c>
      <c r="L566" s="1"/>
      <c r="M566" s="13"/>
      <c r="N566" s="1"/>
      <c r="O566" s="1"/>
      <c r="P566" s="1"/>
      <c r="Q566" s="1"/>
      <c r="R566" s="1"/>
      <c r="S566" s="1"/>
      <c r="T566" s="1"/>
      <c r="U566" s="1"/>
      <c r="V566" s="1"/>
      <c r="W566" s="1"/>
      <c r="X566" s="1"/>
      <c r="Y566" s="1"/>
      <c r="Z566" s="1"/>
      <c r="AA566" s="1"/>
      <c r="AB566" s="1"/>
      <c r="AC566" s="1"/>
      <c r="AD566" s="1"/>
      <c r="AE566" s="1"/>
      <c r="AF566" s="1"/>
      <c r="AG566" s="1"/>
    </row>
    <row r="567" spans="1:33" customFormat="1" ht="23.25" x14ac:dyDescent="0.25">
      <c r="A567" s="41">
        <f t="shared" si="352"/>
        <v>95.1</v>
      </c>
      <c r="B567" s="68" t="str">
        <f t="shared" ref="B567" si="389">B566</f>
        <v>Poste 084</v>
      </c>
      <c r="C567" s="19" t="s">
        <v>0</v>
      </c>
      <c r="D567" s="19"/>
      <c r="E567" s="19"/>
      <c r="F567" s="20" t="s">
        <v>1</v>
      </c>
      <c r="G567" s="21" t="s">
        <v>2</v>
      </c>
      <c r="H567" s="39"/>
      <c r="I567" s="91"/>
      <c r="J567" s="91"/>
      <c r="K567" s="37">
        <v>95.1</v>
      </c>
      <c r="L567" s="1"/>
      <c r="M567" s="13"/>
      <c r="N567" s="1"/>
      <c r="O567" s="1"/>
      <c r="P567" s="1"/>
      <c r="Q567" s="1"/>
      <c r="R567" s="1"/>
      <c r="S567" s="1"/>
      <c r="T567" s="1"/>
      <c r="U567" s="1"/>
      <c r="V567" s="1"/>
      <c r="W567" s="1"/>
      <c r="X567" s="1"/>
      <c r="Y567" s="1"/>
      <c r="Z567" s="1"/>
      <c r="AA567" s="1"/>
      <c r="AB567" s="1"/>
      <c r="AC567" s="1"/>
      <c r="AD567" s="1"/>
      <c r="AE567" s="1"/>
      <c r="AF567" s="1"/>
      <c r="AG567" s="1"/>
    </row>
    <row r="568" spans="1:33" customFormat="1" ht="23.25" x14ac:dyDescent="0.25">
      <c r="A568" s="41">
        <f t="shared" si="352"/>
        <v>95.2</v>
      </c>
      <c r="B568" s="68" t="str">
        <f t="shared" si="357"/>
        <v>Poste 084</v>
      </c>
      <c r="C568" s="22" t="s">
        <v>135</v>
      </c>
      <c r="D568" s="23"/>
      <c r="E568" s="23"/>
      <c r="F568" s="18"/>
      <c r="G568" s="24" t="e">
        <f>VLOOKUP(F568,Opérationnel,2,FALSE)</f>
        <v>#N/A</v>
      </c>
      <c r="H568" s="38"/>
      <c r="I568" s="91"/>
      <c r="J568" s="91"/>
      <c r="K568" s="37">
        <v>95.199999999999989</v>
      </c>
      <c r="L568" s="1"/>
      <c r="M568" s="13"/>
      <c r="N568" s="1"/>
      <c r="O568" s="1"/>
      <c r="P568" s="1"/>
      <c r="Q568" s="1"/>
      <c r="R568" s="1"/>
      <c r="S568" s="1"/>
      <c r="T568" s="1"/>
      <c r="U568" s="1"/>
      <c r="V568" s="1"/>
      <c r="W568" s="1"/>
      <c r="X568" s="1"/>
      <c r="Y568" s="1"/>
      <c r="Z568" s="1"/>
      <c r="AA568" s="1"/>
      <c r="AB568" s="1"/>
      <c r="AC568" s="1"/>
      <c r="AD568" s="1"/>
      <c r="AE568" s="1"/>
      <c r="AF568" s="1"/>
      <c r="AG568" s="1"/>
    </row>
    <row r="569" spans="1:33" customFormat="1" ht="23.25" x14ac:dyDescent="0.25">
      <c r="A569" s="41">
        <f t="shared" si="352"/>
        <v>95.3</v>
      </c>
      <c r="B569" s="68" t="str">
        <f t="shared" si="357"/>
        <v>Poste 084</v>
      </c>
      <c r="C569" s="22" t="s">
        <v>136</v>
      </c>
      <c r="D569" s="23"/>
      <c r="E569" s="23"/>
      <c r="F569" s="18"/>
      <c r="G569" s="24" t="e">
        <f>VLOOKUP(F569,Politique,2,FALSE)</f>
        <v>#N/A</v>
      </c>
      <c r="H569" s="38"/>
      <c r="I569" s="91"/>
      <c r="J569" s="91"/>
      <c r="K569" s="37">
        <v>95.299999999999983</v>
      </c>
      <c r="L569" s="1"/>
      <c r="M569" s="13"/>
      <c r="N569" s="1"/>
      <c r="O569" s="1"/>
      <c r="P569" s="1"/>
      <c r="Q569" s="1"/>
      <c r="R569" s="1"/>
      <c r="S569" s="1"/>
      <c r="T569" s="1"/>
      <c r="U569" s="1"/>
      <c r="V569" s="1"/>
      <c r="W569" s="1"/>
      <c r="X569" s="1"/>
      <c r="Y569" s="1"/>
      <c r="Z569" s="1"/>
      <c r="AA569" s="1"/>
      <c r="AB569" s="1"/>
      <c r="AC569" s="1"/>
      <c r="AD569" s="1"/>
      <c r="AE569" s="1"/>
      <c r="AF569" s="1"/>
      <c r="AG569" s="1"/>
    </row>
    <row r="570" spans="1:33" customFormat="1" ht="23.25" x14ac:dyDescent="0.25">
      <c r="A570" s="41">
        <f t="shared" si="352"/>
        <v>95.4</v>
      </c>
      <c r="B570" s="68" t="str">
        <f t="shared" si="357"/>
        <v>Poste 084</v>
      </c>
      <c r="C570" s="25"/>
      <c r="D570" s="25"/>
      <c r="E570" s="29"/>
      <c r="F570" s="25"/>
      <c r="G570" s="28" t="e">
        <f t="shared" ref="G570" si="390">SUM(G568:G569)</f>
        <v>#N/A</v>
      </c>
      <c r="H570" s="40"/>
      <c r="I570" s="91"/>
      <c r="J570" s="91"/>
      <c r="K570" s="37">
        <v>95.399999999999977</v>
      </c>
      <c r="L570" s="1"/>
      <c r="M570" s="13"/>
      <c r="N570" s="1"/>
      <c r="O570" s="1"/>
      <c r="P570" s="1"/>
      <c r="Q570" s="1"/>
      <c r="R570" s="1"/>
      <c r="S570" s="1"/>
      <c r="T570" s="1"/>
      <c r="U570" s="1"/>
      <c r="V570" s="1"/>
      <c r="W570" s="1"/>
      <c r="X570" s="1"/>
      <c r="Y570" s="1"/>
      <c r="Z570" s="1"/>
      <c r="AA570" s="1"/>
      <c r="AB570" s="1"/>
      <c r="AC570" s="1"/>
      <c r="AD570" s="1"/>
      <c r="AE570" s="1"/>
      <c r="AF570" s="1"/>
      <c r="AG570" s="1"/>
    </row>
    <row r="571" spans="1:33" customFormat="1" ht="23.25" x14ac:dyDescent="0.25">
      <c r="A571" s="41">
        <f t="shared" si="352"/>
        <v>95.5</v>
      </c>
      <c r="B571" s="68" t="str">
        <f t="shared" si="357"/>
        <v>Poste 084</v>
      </c>
      <c r="C571" s="25"/>
      <c r="D571" s="25"/>
      <c r="E571" s="30"/>
      <c r="F571" s="25"/>
      <c r="G571" s="25"/>
      <c r="H571" s="40"/>
      <c r="I571" s="91"/>
      <c r="J571" s="91"/>
      <c r="K571" s="37">
        <v>95.499999999999972</v>
      </c>
      <c r="L571" s="1"/>
      <c r="M571" s="13"/>
      <c r="N571" s="1"/>
      <c r="O571" s="1"/>
      <c r="P571" s="1"/>
      <c r="Q571" s="1"/>
      <c r="R571" s="1"/>
      <c r="S571" s="1"/>
      <c r="T571" s="1"/>
      <c r="U571" s="1"/>
      <c r="V571" s="1"/>
      <c r="W571" s="1"/>
      <c r="X571" s="1"/>
      <c r="Y571" s="1"/>
      <c r="Z571" s="1"/>
      <c r="AA571" s="1"/>
      <c r="AB571" s="1"/>
      <c r="AC571" s="1"/>
      <c r="AD571" s="1"/>
      <c r="AE571" s="1"/>
      <c r="AF571" s="1"/>
      <c r="AG571" s="1"/>
    </row>
    <row r="572" spans="1:33" customFormat="1" ht="23.25" x14ac:dyDescent="0.25">
      <c r="A572" s="41">
        <f t="shared" si="352"/>
        <v>96</v>
      </c>
      <c r="B572" s="68" t="e">
        <f t="shared" ref="B572" si="391">C572</f>
        <v>#N/A</v>
      </c>
      <c r="C572" s="32" t="e">
        <f>VLOOKUP('Vague 4'!A572,Source!A:B,2,FALSE)</f>
        <v>#N/A</v>
      </c>
      <c r="D572" s="33"/>
      <c r="E572" s="33"/>
      <c r="F572" s="33"/>
      <c r="G572" s="33"/>
      <c r="H572" s="40" t="e">
        <f t="shared" ref="H572" si="392">SUM(G574:G575)</f>
        <v>#N/A</v>
      </c>
      <c r="I572" s="91"/>
      <c r="J572" s="91"/>
      <c r="K572" s="37">
        <v>96</v>
      </c>
      <c r="L572" s="1"/>
      <c r="M572" s="13"/>
      <c r="N572" s="1"/>
      <c r="O572" s="1"/>
      <c r="P572" s="1"/>
      <c r="Q572" s="1"/>
      <c r="R572" s="1"/>
      <c r="S572" s="1"/>
      <c r="T572" s="1"/>
      <c r="U572" s="1"/>
      <c r="V572" s="1"/>
      <c r="W572" s="1"/>
      <c r="X572" s="1"/>
      <c r="Y572" s="1"/>
      <c r="Z572" s="1"/>
      <c r="AA572" s="1"/>
      <c r="AB572" s="1"/>
      <c r="AC572" s="1"/>
      <c r="AD572" s="1"/>
      <c r="AE572" s="1"/>
      <c r="AF572" s="1"/>
      <c r="AG572" s="1"/>
    </row>
    <row r="573" spans="1:33" customFormat="1" ht="23.25" x14ac:dyDescent="0.25">
      <c r="A573" s="41">
        <f t="shared" si="352"/>
        <v>96.1</v>
      </c>
      <c r="B573" s="68" t="e">
        <f t="shared" ref="B573" si="393">B572</f>
        <v>#N/A</v>
      </c>
      <c r="C573" s="19" t="s">
        <v>0</v>
      </c>
      <c r="D573" s="19"/>
      <c r="E573" s="19"/>
      <c r="F573" s="20" t="s">
        <v>1</v>
      </c>
      <c r="G573" s="21" t="s">
        <v>2</v>
      </c>
      <c r="H573" s="40"/>
      <c r="I573" s="91"/>
      <c r="J573" s="91"/>
      <c r="K573" s="37">
        <v>96.1</v>
      </c>
      <c r="L573" s="1"/>
      <c r="M573" s="13"/>
      <c r="N573" s="1"/>
      <c r="O573" s="1"/>
      <c r="P573" s="1"/>
      <c r="Q573" s="1"/>
      <c r="R573" s="1"/>
      <c r="S573" s="1"/>
      <c r="T573" s="1"/>
      <c r="U573" s="1"/>
      <c r="V573" s="1"/>
      <c r="W573" s="1"/>
      <c r="X573" s="1"/>
      <c r="Y573" s="1"/>
      <c r="Z573" s="1"/>
      <c r="AA573" s="1"/>
      <c r="AB573" s="1"/>
      <c r="AC573" s="1"/>
      <c r="AD573" s="1"/>
      <c r="AE573" s="1"/>
      <c r="AF573" s="1"/>
      <c r="AG573" s="1"/>
    </row>
    <row r="574" spans="1:33" customFormat="1" ht="23.25" x14ac:dyDescent="0.25">
      <c r="A574" s="41">
        <f t="shared" si="352"/>
        <v>96.2</v>
      </c>
      <c r="B574" s="68" t="e">
        <f t="shared" si="357"/>
        <v>#N/A</v>
      </c>
      <c r="C574" s="22" t="s">
        <v>135</v>
      </c>
      <c r="D574" s="23"/>
      <c r="E574" s="23"/>
      <c r="F574" s="18"/>
      <c r="G574" s="24" t="e">
        <f>VLOOKUP(F574,Opérationnel,2,FALSE)</f>
        <v>#N/A</v>
      </c>
      <c r="H574" s="40"/>
      <c r="I574" s="91"/>
      <c r="J574" s="91"/>
      <c r="K574" s="37">
        <v>96.199999999999989</v>
      </c>
      <c r="L574" s="1"/>
      <c r="M574" s="13"/>
      <c r="N574" s="1"/>
      <c r="O574" s="1"/>
      <c r="P574" s="1"/>
      <c r="Q574" s="1"/>
      <c r="R574" s="1"/>
      <c r="S574" s="1"/>
      <c r="T574" s="1"/>
      <c r="U574" s="1"/>
      <c r="V574" s="1"/>
      <c r="W574" s="1"/>
      <c r="X574" s="1"/>
      <c r="Y574" s="1"/>
      <c r="Z574" s="1"/>
      <c r="AA574" s="1"/>
      <c r="AB574" s="1"/>
      <c r="AC574" s="1"/>
      <c r="AD574" s="1"/>
      <c r="AE574" s="1"/>
      <c r="AF574" s="1"/>
      <c r="AG574" s="1"/>
    </row>
    <row r="575" spans="1:33" customFormat="1" ht="23.25" x14ac:dyDescent="0.25">
      <c r="A575" s="41">
        <f t="shared" si="352"/>
        <v>96.3</v>
      </c>
      <c r="B575" s="68" t="e">
        <f t="shared" si="357"/>
        <v>#N/A</v>
      </c>
      <c r="C575" s="22" t="s">
        <v>136</v>
      </c>
      <c r="D575" s="23"/>
      <c r="E575" s="23"/>
      <c r="F575" s="18"/>
      <c r="G575" s="24" t="e">
        <f>VLOOKUP(F575,Politique,2,FALSE)</f>
        <v>#N/A</v>
      </c>
      <c r="H575" s="40"/>
      <c r="I575" s="91"/>
      <c r="J575" s="91"/>
      <c r="K575" s="37">
        <v>96.299999999999983</v>
      </c>
      <c r="L575" s="1"/>
      <c r="M575" s="13"/>
      <c r="N575" s="1"/>
      <c r="O575" s="1"/>
      <c r="P575" s="1"/>
      <c r="Q575" s="1"/>
      <c r="R575" s="1"/>
      <c r="S575" s="1"/>
      <c r="T575" s="1"/>
      <c r="U575" s="1"/>
      <c r="V575" s="1"/>
      <c r="W575" s="1"/>
      <c r="X575" s="1"/>
      <c r="Y575" s="1"/>
      <c r="Z575" s="1"/>
      <c r="AA575" s="1"/>
      <c r="AB575" s="1"/>
      <c r="AC575" s="1"/>
      <c r="AD575" s="1"/>
      <c r="AE575" s="1"/>
      <c r="AF575" s="1"/>
      <c r="AG575" s="1"/>
    </row>
    <row r="576" spans="1:33" customFormat="1" ht="23.25" x14ac:dyDescent="0.25">
      <c r="A576" s="41">
        <f t="shared" si="352"/>
        <v>96.4</v>
      </c>
      <c r="B576" s="68" t="e">
        <f t="shared" si="357"/>
        <v>#N/A</v>
      </c>
      <c r="C576" s="25"/>
      <c r="D576" s="25"/>
      <c r="E576" s="29"/>
      <c r="F576" s="25"/>
      <c r="G576" s="28" t="e">
        <f t="shared" ref="G576" si="394">SUM(G574:G575)</f>
        <v>#N/A</v>
      </c>
      <c r="H576" s="40"/>
      <c r="I576" s="91"/>
      <c r="J576" s="91"/>
      <c r="K576" s="37">
        <v>96.399999999999977</v>
      </c>
      <c r="L576" s="1"/>
      <c r="M576" s="13"/>
      <c r="N576" s="1"/>
      <c r="O576" s="1"/>
      <c r="P576" s="1"/>
      <c r="Q576" s="1"/>
      <c r="R576" s="1"/>
      <c r="S576" s="1"/>
      <c r="T576" s="1"/>
      <c r="U576" s="1"/>
      <c r="V576" s="1"/>
      <c r="W576" s="1"/>
      <c r="X576" s="1"/>
      <c r="Y576" s="1"/>
      <c r="Z576" s="1"/>
      <c r="AA576" s="1"/>
      <c r="AB576" s="1"/>
      <c r="AC576" s="1"/>
      <c r="AD576" s="1"/>
      <c r="AE576" s="1"/>
      <c r="AF576" s="1"/>
      <c r="AG576" s="1"/>
    </row>
    <row r="577" spans="1:33" customFormat="1" ht="23.25" x14ac:dyDescent="0.25">
      <c r="A577" s="41">
        <f t="shared" si="352"/>
        <v>96.5</v>
      </c>
      <c r="B577" s="68" t="e">
        <f t="shared" si="357"/>
        <v>#N/A</v>
      </c>
      <c r="C577" s="25"/>
      <c r="D577" s="25"/>
      <c r="E577" s="30"/>
      <c r="F577" s="25"/>
      <c r="G577" s="25"/>
      <c r="H577" s="40"/>
      <c r="I577" s="91"/>
      <c r="J577" s="91"/>
      <c r="K577" s="37">
        <v>96.499999999999972</v>
      </c>
      <c r="L577" s="1"/>
      <c r="M577" s="13"/>
      <c r="N577" s="1"/>
      <c r="O577" s="1"/>
      <c r="P577" s="1"/>
      <c r="Q577" s="1"/>
      <c r="R577" s="1"/>
      <c r="S577" s="1"/>
      <c r="T577" s="1"/>
      <c r="U577" s="1"/>
      <c r="V577" s="1"/>
      <c r="W577" s="1"/>
      <c r="X577" s="1"/>
      <c r="Y577" s="1"/>
      <c r="Z577" s="1"/>
      <c r="AA577" s="1"/>
      <c r="AB577" s="1"/>
      <c r="AC577" s="1"/>
      <c r="AD577" s="1"/>
      <c r="AE577" s="1"/>
      <c r="AF577" s="1"/>
      <c r="AG577" s="1"/>
    </row>
    <row r="578" spans="1:33" customFormat="1" ht="23.25" x14ac:dyDescent="0.25">
      <c r="A578" s="41">
        <f t="shared" si="352"/>
        <v>97</v>
      </c>
      <c r="B578" s="68" t="str">
        <f t="shared" ref="B578" si="395">C578</f>
        <v>Poste 085</v>
      </c>
      <c r="C578" s="32" t="str">
        <f>VLOOKUP('Vague 4'!A578,Source!A:B,2,FALSE)</f>
        <v>Poste 085</v>
      </c>
      <c r="D578" s="33"/>
      <c r="E578" s="33"/>
      <c r="F578" s="33"/>
      <c r="G578" s="33"/>
      <c r="H578" s="38" t="e">
        <f t="shared" ref="H578" si="396">SUM(G580:G581)</f>
        <v>#N/A</v>
      </c>
      <c r="I578" s="91"/>
      <c r="J578" s="91"/>
      <c r="K578" s="37">
        <v>97</v>
      </c>
      <c r="L578" s="1"/>
      <c r="M578" s="13"/>
      <c r="N578" s="1"/>
      <c r="O578" s="1"/>
      <c r="P578" s="1"/>
      <c r="Q578" s="1"/>
      <c r="R578" s="1"/>
      <c r="S578" s="1"/>
      <c r="T578" s="1"/>
      <c r="U578" s="1"/>
      <c r="V578" s="1"/>
      <c r="W578" s="1"/>
      <c r="X578" s="1"/>
      <c r="Y578" s="1"/>
      <c r="Z578" s="1"/>
      <c r="AA578" s="1"/>
      <c r="AB578" s="1"/>
      <c r="AC578" s="1"/>
      <c r="AD578" s="1"/>
      <c r="AE578" s="1"/>
      <c r="AF578" s="1"/>
      <c r="AG578" s="1"/>
    </row>
    <row r="579" spans="1:33" customFormat="1" ht="23.25" x14ac:dyDescent="0.25">
      <c r="A579" s="41">
        <f t="shared" ref="A579:A607" si="397">_xlfn.NUMBERVALUE(K579)</f>
        <v>97.1</v>
      </c>
      <c r="B579" s="68" t="str">
        <f t="shared" ref="B579" si="398">B578</f>
        <v>Poste 085</v>
      </c>
      <c r="C579" s="19" t="s">
        <v>0</v>
      </c>
      <c r="D579" s="19"/>
      <c r="E579" s="19"/>
      <c r="F579" s="20" t="s">
        <v>1</v>
      </c>
      <c r="G579" s="21" t="s">
        <v>2</v>
      </c>
      <c r="H579" s="39"/>
      <c r="I579" s="91"/>
      <c r="J579" s="91"/>
      <c r="K579" s="37">
        <v>97.1</v>
      </c>
      <c r="L579" s="1"/>
      <c r="M579" s="13"/>
      <c r="N579" s="1"/>
      <c r="O579" s="1"/>
      <c r="P579" s="1"/>
      <c r="Q579" s="1"/>
      <c r="R579" s="1"/>
      <c r="S579" s="1"/>
      <c r="T579" s="1"/>
      <c r="U579" s="1"/>
      <c r="V579" s="1"/>
      <c r="W579" s="1"/>
      <c r="X579" s="1"/>
      <c r="Y579" s="1"/>
      <c r="Z579" s="1"/>
      <c r="AA579" s="1"/>
      <c r="AB579" s="1"/>
      <c r="AC579" s="1"/>
      <c r="AD579" s="1"/>
      <c r="AE579" s="1"/>
      <c r="AF579" s="1"/>
      <c r="AG579" s="1"/>
    </row>
    <row r="580" spans="1:33" customFormat="1" ht="23.25" x14ac:dyDescent="0.25">
      <c r="A580" s="41">
        <f t="shared" si="397"/>
        <v>97.2</v>
      </c>
      <c r="B580" s="68" t="str">
        <f t="shared" si="357"/>
        <v>Poste 085</v>
      </c>
      <c r="C580" s="22" t="s">
        <v>135</v>
      </c>
      <c r="D580" s="23"/>
      <c r="E580" s="23"/>
      <c r="F580" s="18"/>
      <c r="G580" s="24" t="e">
        <f>VLOOKUP(F580,Opérationnel,2,FALSE)</f>
        <v>#N/A</v>
      </c>
      <c r="H580" s="38"/>
      <c r="I580" s="91"/>
      <c r="J580" s="91"/>
      <c r="K580" s="37">
        <v>97.199999999999989</v>
      </c>
      <c r="L580" s="1"/>
      <c r="M580" s="13"/>
      <c r="N580" s="1"/>
      <c r="O580" s="1"/>
      <c r="P580" s="1"/>
      <c r="Q580" s="1"/>
      <c r="R580" s="1"/>
      <c r="S580" s="1"/>
      <c r="T580" s="1"/>
      <c r="U580" s="1"/>
      <c r="V580" s="1"/>
      <c r="W580" s="1"/>
      <c r="X580" s="1"/>
      <c r="Y580" s="1"/>
      <c r="Z580" s="1"/>
      <c r="AA580" s="1"/>
      <c r="AB580" s="1"/>
      <c r="AC580" s="1"/>
      <c r="AD580" s="1"/>
      <c r="AE580" s="1"/>
      <c r="AF580" s="1"/>
      <c r="AG580" s="1"/>
    </row>
    <row r="581" spans="1:33" customFormat="1" ht="23.25" x14ac:dyDescent="0.25">
      <c r="A581" s="41">
        <f t="shared" si="397"/>
        <v>97.3</v>
      </c>
      <c r="B581" s="68" t="str">
        <f t="shared" si="357"/>
        <v>Poste 085</v>
      </c>
      <c r="C581" s="22" t="s">
        <v>136</v>
      </c>
      <c r="D581" s="23"/>
      <c r="E581" s="23"/>
      <c r="F581" s="18"/>
      <c r="G581" s="24" t="e">
        <f>VLOOKUP(F581,Politique,2,FALSE)</f>
        <v>#N/A</v>
      </c>
      <c r="H581" s="38"/>
      <c r="I581" s="91"/>
      <c r="J581" s="91"/>
      <c r="K581" s="37">
        <v>97.299999999999983</v>
      </c>
      <c r="L581" s="1"/>
      <c r="M581" s="13"/>
      <c r="N581" s="1"/>
      <c r="O581" s="1"/>
      <c r="P581" s="1"/>
      <c r="Q581" s="1"/>
      <c r="R581" s="1"/>
      <c r="S581" s="1"/>
      <c r="T581" s="1"/>
      <c r="U581" s="1"/>
      <c r="V581" s="1"/>
      <c r="W581" s="1"/>
      <c r="X581" s="1"/>
      <c r="Y581" s="1"/>
      <c r="Z581" s="1"/>
      <c r="AA581" s="1"/>
      <c r="AB581" s="1"/>
      <c r="AC581" s="1"/>
      <c r="AD581" s="1"/>
      <c r="AE581" s="1"/>
      <c r="AF581" s="1"/>
      <c r="AG581" s="1"/>
    </row>
    <row r="582" spans="1:33" customFormat="1" ht="23.25" x14ac:dyDescent="0.25">
      <c r="A582" s="41">
        <f t="shared" si="397"/>
        <v>97.4</v>
      </c>
      <c r="B582" s="68" t="str">
        <f t="shared" si="357"/>
        <v>Poste 085</v>
      </c>
      <c r="C582" s="25"/>
      <c r="D582" s="25"/>
      <c r="E582" s="29"/>
      <c r="F582" s="25"/>
      <c r="G582" s="28" t="e">
        <f t="shared" ref="G582" si="399">SUM(G580:G581)</f>
        <v>#N/A</v>
      </c>
      <c r="H582" s="40"/>
      <c r="I582" s="91"/>
      <c r="J582" s="91"/>
      <c r="K582" s="37">
        <v>97.399999999999977</v>
      </c>
      <c r="L582" s="1"/>
      <c r="M582" s="13"/>
      <c r="N582" s="1"/>
      <c r="O582" s="1"/>
      <c r="P582" s="1"/>
      <c r="Q582" s="1"/>
      <c r="R582" s="1"/>
      <c r="S582" s="1"/>
      <c r="T582" s="1"/>
      <c r="U582" s="1"/>
      <c r="V582" s="1"/>
      <c r="W582" s="1"/>
      <c r="X582" s="1"/>
      <c r="Y582" s="1"/>
      <c r="Z582" s="1"/>
      <c r="AA582" s="1"/>
      <c r="AB582" s="1"/>
      <c r="AC582" s="1"/>
      <c r="AD582" s="1"/>
      <c r="AE582" s="1"/>
      <c r="AF582" s="1"/>
      <c r="AG582" s="1"/>
    </row>
    <row r="583" spans="1:33" customFormat="1" ht="23.25" x14ac:dyDescent="0.25">
      <c r="A583" s="41">
        <f t="shared" si="397"/>
        <v>97.5</v>
      </c>
      <c r="B583" s="68" t="str">
        <f t="shared" si="357"/>
        <v>Poste 085</v>
      </c>
      <c r="C583" s="25"/>
      <c r="D583" s="25"/>
      <c r="E583" s="30"/>
      <c r="F583" s="25"/>
      <c r="G583" s="25"/>
      <c r="H583" s="40"/>
      <c r="I583" s="91"/>
      <c r="J583" s="91"/>
      <c r="K583" s="37">
        <v>97.499999999999972</v>
      </c>
      <c r="L583" s="1"/>
      <c r="M583" s="13"/>
      <c r="N583" s="1"/>
      <c r="O583" s="1"/>
      <c r="P583" s="1"/>
      <c r="Q583" s="1"/>
      <c r="R583" s="1"/>
      <c r="S583" s="1"/>
      <c r="T583" s="1"/>
      <c r="U583" s="1"/>
      <c r="V583" s="1"/>
      <c r="W583" s="1"/>
      <c r="X583" s="1"/>
      <c r="Y583" s="1"/>
      <c r="Z583" s="1"/>
      <c r="AA583" s="1"/>
      <c r="AB583" s="1"/>
      <c r="AC583" s="1"/>
      <c r="AD583" s="1"/>
      <c r="AE583" s="1"/>
      <c r="AF583" s="1"/>
      <c r="AG583" s="1"/>
    </row>
    <row r="584" spans="1:33" customFormat="1" ht="23.25" x14ac:dyDescent="0.25">
      <c r="A584" s="41">
        <f t="shared" si="397"/>
        <v>98</v>
      </c>
      <c r="B584" s="68" t="str">
        <f t="shared" ref="B584" si="400">C584</f>
        <v>Poste 086</v>
      </c>
      <c r="C584" s="32" t="str">
        <f>VLOOKUP('Vague 4'!A584,Source!A:B,2,FALSE)</f>
        <v>Poste 086</v>
      </c>
      <c r="D584" s="33"/>
      <c r="E584" s="33"/>
      <c r="F584" s="33"/>
      <c r="G584" s="33"/>
      <c r="H584" s="40" t="e">
        <f t="shared" ref="H584" si="401">SUM(G586:G587)</f>
        <v>#N/A</v>
      </c>
      <c r="I584" s="91"/>
      <c r="J584" s="91"/>
      <c r="K584" s="37">
        <v>98</v>
      </c>
      <c r="L584" s="1"/>
      <c r="M584" s="13"/>
      <c r="N584" s="1"/>
      <c r="O584" s="1"/>
      <c r="P584" s="1"/>
      <c r="Q584" s="1"/>
      <c r="R584" s="1"/>
      <c r="S584" s="1"/>
      <c r="T584" s="1"/>
      <c r="U584" s="1"/>
      <c r="V584" s="1"/>
      <c r="W584" s="1"/>
      <c r="X584" s="1"/>
      <c r="Y584" s="1"/>
      <c r="Z584" s="1"/>
      <c r="AA584" s="1"/>
      <c r="AB584" s="1"/>
      <c r="AC584" s="1"/>
      <c r="AD584" s="1"/>
      <c r="AE584" s="1"/>
      <c r="AF584" s="1"/>
      <c r="AG584" s="1"/>
    </row>
    <row r="585" spans="1:33" customFormat="1" ht="23.25" x14ac:dyDescent="0.25">
      <c r="A585" s="41">
        <f t="shared" si="397"/>
        <v>98.1</v>
      </c>
      <c r="B585" s="68" t="str">
        <f t="shared" ref="B585:B607" si="402">B584</f>
        <v>Poste 086</v>
      </c>
      <c r="C585" s="19" t="s">
        <v>0</v>
      </c>
      <c r="D585" s="19"/>
      <c r="E585" s="19"/>
      <c r="F585" s="20" t="s">
        <v>1</v>
      </c>
      <c r="G585" s="21" t="s">
        <v>2</v>
      </c>
      <c r="H585" s="40"/>
      <c r="I585" s="91"/>
      <c r="J585" s="91"/>
      <c r="K585" s="37">
        <v>98.1</v>
      </c>
      <c r="L585" s="1"/>
      <c r="M585" s="13"/>
      <c r="N585" s="1"/>
      <c r="O585" s="1"/>
      <c r="P585" s="1"/>
      <c r="Q585" s="1"/>
      <c r="R585" s="1"/>
      <c r="S585" s="1"/>
      <c r="T585" s="1"/>
      <c r="U585" s="1"/>
      <c r="V585" s="1"/>
      <c r="W585" s="1"/>
      <c r="X585" s="1"/>
      <c r="Y585" s="1"/>
      <c r="Z585" s="1"/>
      <c r="AA585" s="1"/>
      <c r="AB585" s="1"/>
      <c r="AC585" s="1"/>
      <c r="AD585" s="1"/>
      <c r="AE585" s="1"/>
      <c r="AF585" s="1"/>
      <c r="AG585" s="1"/>
    </row>
    <row r="586" spans="1:33" customFormat="1" ht="23.25" x14ac:dyDescent="0.25">
      <c r="A586" s="41">
        <f t="shared" si="397"/>
        <v>98.2</v>
      </c>
      <c r="B586" s="68" t="str">
        <f t="shared" si="402"/>
        <v>Poste 086</v>
      </c>
      <c r="C586" s="22" t="s">
        <v>135</v>
      </c>
      <c r="D586" s="23"/>
      <c r="E586" s="23"/>
      <c r="F586" s="18"/>
      <c r="G586" s="24" t="e">
        <f>VLOOKUP(F586,Opérationnel,2,FALSE)</f>
        <v>#N/A</v>
      </c>
      <c r="H586" s="40"/>
      <c r="I586" s="91"/>
      <c r="J586" s="91"/>
      <c r="K586" s="37">
        <v>98.199999999999989</v>
      </c>
      <c r="L586" s="1"/>
      <c r="M586" s="13"/>
      <c r="N586" s="1"/>
      <c r="O586" s="1"/>
      <c r="P586" s="1"/>
      <c r="Q586" s="1"/>
      <c r="R586" s="1"/>
      <c r="S586" s="1"/>
      <c r="T586" s="1"/>
      <c r="U586" s="1"/>
      <c r="V586" s="1"/>
      <c r="W586" s="1"/>
      <c r="X586" s="1"/>
      <c r="Y586" s="1"/>
      <c r="Z586" s="1"/>
      <c r="AA586" s="1"/>
      <c r="AB586" s="1"/>
      <c r="AC586" s="1"/>
      <c r="AD586" s="1"/>
      <c r="AE586" s="1"/>
      <c r="AF586" s="1"/>
      <c r="AG586" s="1"/>
    </row>
    <row r="587" spans="1:33" customFormat="1" ht="23.25" x14ac:dyDescent="0.25">
      <c r="A587" s="41">
        <f t="shared" si="397"/>
        <v>98.3</v>
      </c>
      <c r="B587" s="68" t="str">
        <f t="shared" si="402"/>
        <v>Poste 086</v>
      </c>
      <c r="C587" s="22" t="s">
        <v>136</v>
      </c>
      <c r="D587" s="23"/>
      <c r="E587" s="23"/>
      <c r="F587" s="18"/>
      <c r="G587" s="24" t="e">
        <f>VLOOKUP(F587,Politique,2,FALSE)</f>
        <v>#N/A</v>
      </c>
      <c r="H587" s="40"/>
      <c r="I587" s="91"/>
      <c r="J587" s="91"/>
      <c r="K587" s="37">
        <v>98.299999999999983</v>
      </c>
      <c r="L587" s="1"/>
      <c r="M587" s="13"/>
      <c r="N587" s="1"/>
      <c r="O587" s="1"/>
      <c r="P587" s="1"/>
      <c r="Q587" s="1"/>
      <c r="R587" s="1"/>
      <c r="S587" s="1"/>
      <c r="T587" s="1"/>
      <c r="U587" s="1"/>
      <c r="V587" s="1"/>
      <c r="W587" s="1"/>
      <c r="X587" s="1"/>
      <c r="Y587" s="1"/>
      <c r="Z587" s="1"/>
      <c r="AA587" s="1"/>
      <c r="AB587" s="1"/>
      <c r="AC587" s="1"/>
      <c r="AD587" s="1"/>
      <c r="AE587" s="1"/>
      <c r="AF587" s="1"/>
      <c r="AG587" s="1"/>
    </row>
    <row r="588" spans="1:33" customFormat="1" ht="23.25" x14ac:dyDescent="0.25">
      <c r="A588" s="41">
        <f t="shared" si="397"/>
        <v>98.4</v>
      </c>
      <c r="B588" s="68" t="str">
        <f t="shared" si="402"/>
        <v>Poste 086</v>
      </c>
      <c r="C588" s="25"/>
      <c r="D588" s="25"/>
      <c r="E588" s="29"/>
      <c r="F588" s="25"/>
      <c r="G588" s="28" t="e">
        <f t="shared" ref="G588" si="403">SUM(G586:G587)</f>
        <v>#N/A</v>
      </c>
      <c r="H588" s="40"/>
      <c r="I588" s="91"/>
      <c r="J588" s="91"/>
      <c r="K588" s="37">
        <v>98.399999999999977</v>
      </c>
      <c r="L588" s="1"/>
      <c r="M588" s="13"/>
      <c r="N588" s="1"/>
      <c r="O588" s="1"/>
      <c r="P588" s="1"/>
      <c r="Q588" s="1"/>
      <c r="R588" s="1"/>
      <c r="S588" s="1"/>
      <c r="T588" s="1"/>
      <c r="U588" s="1"/>
      <c r="V588" s="1"/>
      <c r="W588" s="1"/>
      <c r="X588" s="1"/>
      <c r="Y588" s="1"/>
      <c r="Z588" s="1"/>
      <c r="AA588" s="1"/>
      <c r="AB588" s="1"/>
      <c r="AC588" s="1"/>
      <c r="AD588" s="1"/>
      <c r="AE588" s="1"/>
      <c r="AF588" s="1"/>
      <c r="AG588" s="1"/>
    </row>
    <row r="589" spans="1:33" customFormat="1" ht="23.25" x14ac:dyDescent="0.25">
      <c r="A589" s="41">
        <f t="shared" si="397"/>
        <v>98.5</v>
      </c>
      <c r="B589" s="68" t="str">
        <f t="shared" si="402"/>
        <v>Poste 086</v>
      </c>
      <c r="C589" s="25"/>
      <c r="D589" s="25"/>
      <c r="E589" s="30"/>
      <c r="F589" s="25"/>
      <c r="G589" s="25"/>
      <c r="H589" s="40"/>
      <c r="I589" s="91"/>
      <c r="J589" s="91"/>
      <c r="K589" s="37">
        <v>98.499999999999972</v>
      </c>
      <c r="L589" s="1"/>
      <c r="M589" s="13"/>
      <c r="N589" s="1"/>
      <c r="O589" s="1"/>
      <c r="P589" s="1"/>
      <c r="Q589" s="1"/>
      <c r="R589" s="1"/>
      <c r="S589" s="1"/>
      <c r="T589" s="1"/>
      <c r="U589" s="1"/>
      <c r="V589" s="1"/>
      <c r="W589" s="1"/>
      <c r="X589" s="1"/>
      <c r="Y589" s="1"/>
      <c r="Z589" s="1"/>
      <c r="AA589" s="1"/>
      <c r="AB589" s="1"/>
      <c r="AC589" s="1"/>
      <c r="AD589" s="1"/>
      <c r="AE589" s="1"/>
      <c r="AF589" s="1"/>
      <c r="AG589" s="1"/>
    </row>
    <row r="590" spans="1:33" customFormat="1" ht="23.25" x14ac:dyDescent="0.25">
      <c r="A590" s="41">
        <f t="shared" si="397"/>
        <v>99</v>
      </c>
      <c r="B590" s="68" t="str">
        <f t="shared" ref="B590" si="404">C590</f>
        <v>Poste 087</v>
      </c>
      <c r="C590" s="32" t="str">
        <f>VLOOKUP('Vague 4'!A590,Source!A:B,2,FALSE)</f>
        <v>Poste 087</v>
      </c>
      <c r="D590" s="33"/>
      <c r="E590" s="33"/>
      <c r="F590" s="33"/>
      <c r="G590" s="33"/>
      <c r="H590" s="38" t="e">
        <f t="shared" ref="H590" si="405">SUM(G592:G593)</f>
        <v>#N/A</v>
      </c>
      <c r="I590" s="91"/>
      <c r="J590" s="91"/>
      <c r="K590" s="37">
        <v>99</v>
      </c>
      <c r="L590" s="1"/>
      <c r="M590" s="13"/>
      <c r="N590" s="1"/>
      <c r="O590" s="1"/>
      <c r="P590" s="1"/>
      <c r="Q590" s="1"/>
      <c r="R590" s="1"/>
      <c r="S590" s="1"/>
      <c r="T590" s="1"/>
      <c r="U590" s="1"/>
      <c r="V590" s="1"/>
      <c r="W590" s="1"/>
      <c r="X590" s="1"/>
      <c r="Y590" s="1"/>
      <c r="Z590" s="1"/>
      <c r="AA590" s="1"/>
      <c r="AB590" s="1"/>
      <c r="AC590" s="1"/>
      <c r="AD590" s="1"/>
      <c r="AE590" s="1"/>
      <c r="AF590" s="1"/>
      <c r="AG590" s="1"/>
    </row>
    <row r="591" spans="1:33" customFormat="1" ht="23.25" x14ac:dyDescent="0.25">
      <c r="A591" s="41">
        <f t="shared" si="397"/>
        <v>99.1</v>
      </c>
      <c r="B591" s="68" t="str">
        <f t="shared" ref="B591" si="406">B590</f>
        <v>Poste 087</v>
      </c>
      <c r="C591" s="19" t="s">
        <v>0</v>
      </c>
      <c r="D591" s="19"/>
      <c r="E591" s="19"/>
      <c r="F591" s="20" t="s">
        <v>1</v>
      </c>
      <c r="G591" s="21" t="s">
        <v>2</v>
      </c>
      <c r="H591" s="39"/>
      <c r="I591" s="91"/>
      <c r="J591" s="91"/>
      <c r="K591" s="37">
        <v>99.1</v>
      </c>
      <c r="L591" s="1"/>
      <c r="M591" s="13"/>
      <c r="N591" s="1"/>
      <c r="O591" s="1"/>
      <c r="P591" s="1"/>
      <c r="Q591" s="1"/>
      <c r="R591" s="1"/>
      <c r="S591" s="1"/>
      <c r="T591" s="1"/>
      <c r="U591" s="1"/>
      <c r="V591" s="1"/>
      <c r="W591" s="1"/>
      <c r="X591" s="1"/>
      <c r="Y591" s="1"/>
      <c r="Z591" s="1"/>
      <c r="AA591" s="1"/>
      <c r="AB591" s="1"/>
      <c r="AC591" s="1"/>
      <c r="AD591" s="1"/>
      <c r="AE591" s="1"/>
      <c r="AF591" s="1"/>
      <c r="AG591" s="1"/>
    </row>
    <row r="592" spans="1:33" customFormat="1" ht="23.25" x14ac:dyDescent="0.25">
      <c r="A592" s="41">
        <f t="shared" si="397"/>
        <v>99.2</v>
      </c>
      <c r="B592" s="68" t="str">
        <f t="shared" si="402"/>
        <v>Poste 087</v>
      </c>
      <c r="C592" s="22" t="s">
        <v>135</v>
      </c>
      <c r="D592" s="23"/>
      <c r="E592" s="23"/>
      <c r="F592" s="18"/>
      <c r="G592" s="24" t="e">
        <f>VLOOKUP(F592,Opérationnel,2,FALSE)</f>
        <v>#N/A</v>
      </c>
      <c r="H592" s="38"/>
      <c r="I592" s="91"/>
      <c r="J592" s="91"/>
      <c r="K592" s="37">
        <v>99.199999999999989</v>
      </c>
      <c r="L592" s="1"/>
      <c r="M592" s="13"/>
      <c r="N592" s="1"/>
      <c r="O592" s="1"/>
      <c r="P592" s="1"/>
      <c r="Q592" s="1"/>
      <c r="R592" s="1"/>
      <c r="S592" s="1"/>
      <c r="T592" s="1"/>
      <c r="U592" s="1"/>
      <c r="V592" s="1"/>
      <c r="W592" s="1"/>
      <c r="X592" s="1"/>
      <c r="Y592" s="1"/>
      <c r="Z592" s="1"/>
      <c r="AA592" s="1"/>
      <c r="AB592" s="1"/>
      <c r="AC592" s="1"/>
      <c r="AD592" s="1"/>
      <c r="AE592" s="1"/>
      <c r="AF592" s="1"/>
      <c r="AG592" s="1"/>
    </row>
    <row r="593" spans="1:33" customFormat="1" ht="23.25" x14ac:dyDescent="0.25">
      <c r="A593" s="41">
        <f t="shared" si="397"/>
        <v>99.3</v>
      </c>
      <c r="B593" s="68" t="str">
        <f t="shared" si="402"/>
        <v>Poste 087</v>
      </c>
      <c r="C593" s="22" t="s">
        <v>136</v>
      </c>
      <c r="D593" s="23"/>
      <c r="E593" s="23"/>
      <c r="F593" s="18"/>
      <c r="G593" s="24" t="e">
        <f>VLOOKUP(F593,Politique,2,FALSE)</f>
        <v>#N/A</v>
      </c>
      <c r="H593" s="38"/>
      <c r="I593" s="91"/>
      <c r="J593" s="91"/>
      <c r="K593" s="37">
        <v>99.299999999999983</v>
      </c>
      <c r="L593" s="1"/>
      <c r="M593" s="13"/>
      <c r="N593" s="1"/>
      <c r="O593" s="1"/>
      <c r="P593" s="1"/>
      <c r="Q593" s="1"/>
      <c r="R593" s="1"/>
      <c r="S593" s="1"/>
      <c r="T593" s="1"/>
      <c r="U593" s="1"/>
      <c r="V593" s="1"/>
      <c r="W593" s="1"/>
      <c r="X593" s="1"/>
      <c r="Y593" s="1"/>
      <c r="Z593" s="1"/>
      <c r="AA593" s="1"/>
      <c r="AB593" s="1"/>
      <c r="AC593" s="1"/>
      <c r="AD593" s="1"/>
      <c r="AE593" s="1"/>
      <c r="AF593" s="1"/>
      <c r="AG593" s="1"/>
    </row>
    <row r="594" spans="1:33" customFormat="1" ht="23.25" x14ac:dyDescent="0.25">
      <c r="A594" s="41">
        <f t="shared" si="397"/>
        <v>99.4</v>
      </c>
      <c r="B594" s="68" t="str">
        <f t="shared" si="402"/>
        <v>Poste 087</v>
      </c>
      <c r="C594" s="25"/>
      <c r="D594" s="25"/>
      <c r="E594" s="29"/>
      <c r="F594" s="25"/>
      <c r="G594" s="28" t="e">
        <f t="shared" ref="G594" si="407">SUM(G592:G593)</f>
        <v>#N/A</v>
      </c>
      <c r="H594" s="40"/>
      <c r="I594" s="91"/>
      <c r="J594" s="91"/>
      <c r="K594" s="37">
        <v>99.399999999999977</v>
      </c>
      <c r="L594" s="1"/>
      <c r="M594" s="13"/>
      <c r="N594" s="1"/>
      <c r="O594" s="1"/>
      <c r="P594" s="1"/>
      <c r="Q594" s="1"/>
      <c r="R594" s="1"/>
      <c r="S594" s="1"/>
      <c r="T594" s="1"/>
      <c r="U594" s="1"/>
      <c r="V594" s="1"/>
      <c r="W594" s="1"/>
      <c r="X594" s="1"/>
      <c r="Y594" s="1"/>
      <c r="Z594" s="1"/>
      <c r="AA594" s="1"/>
      <c r="AB594" s="1"/>
      <c r="AC594" s="1"/>
      <c r="AD594" s="1"/>
      <c r="AE594" s="1"/>
      <c r="AF594" s="1"/>
      <c r="AG594" s="1"/>
    </row>
    <row r="595" spans="1:33" customFormat="1" ht="23.25" x14ac:dyDescent="0.25">
      <c r="A595" s="41">
        <f t="shared" si="397"/>
        <v>99.5</v>
      </c>
      <c r="B595" s="68" t="str">
        <f t="shared" si="402"/>
        <v>Poste 087</v>
      </c>
      <c r="C595" s="25"/>
      <c r="D595" s="25"/>
      <c r="E595" s="30"/>
      <c r="F595" s="25"/>
      <c r="G595" s="25"/>
      <c r="H595" s="40"/>
      <c r="I595" s="91"/>
      <c r="J595" s="91"/>
      <c r="K595" s="37">
        <v>99.499999999999972</v>
      </c>
      <c r="L595" s="1"/>
      <c r="M595" s="13"/>
      <c r="N595" s="1"/>
      <c r="O595" s="1"/>
      <c r="P595" s="1"/>
      <c r="Q595" s="1"/>
      <c r="R595" s="1"/>
      <c r="S595" s="1"/>
      <c r="T595" s="1"/>
      <c r="U595" s="1"/>
      <c r="V595" s="1"/>
      <c r="W595" s="1"/>
      <c r="X595" s="1"/>
      <c r="Y595" s="1"/>
      <c r="Z595" s="1"/>
      <c r="AA595" s="1"/>
      <c r="AB595" s="1"/>
      <c r="AC595" s="1"/>
      <c r="AD595" s="1"/>
      <c r="AE595" s="1"/>
      <c r="AF595" s="1"/>
      <c r="AG595" s="1"/>
    </row>
    <row r="596" spans="1:33" customFormat="1" ht="23.25" x14ac:dyDescent="0.25">
      <c r="A596" s="41">
        <f t="shared" si="397"/>
        <v>100</v>
      </c>
      <c r="B596" s="68" t="str">
        <f t="shared" ref="B596" si="408">C596</f>
        <v>Poste 088</v>
      </c>
      <c r="C596" s="32" t="str">
        <f>VLOOKUP('Vague 4'!A596,Source!A:B,2,FALSE)</f>
        <v>Poste 088</v>
      </c>
      <c r="D596" s="33"/>
      <c r="E596" s="33"/>
      <c r="F596" s="33"/>
      <c r="G596" s="33"/>
      <c r="H596" s="40" t="e">
        <f t="shared" ref="H596" si="409">SUM(G598:G599)</f>
        <v>#N/A</v>
      </c>
      <c r="I596" s="91"/>
      <c r="J596" s="91"/>
      <c r="K596" s="37">
        <v>100</v>
      </c>
      <c r="L596" s="1"/>
      <c r="M596" s="13"/>
      <c r="N596" s="1"/>
      <c r="O596" s="1"/>
      <c r="P596" s="1"/>
      <c r="Q596" s="1"/>
      <c r="R596" s="1"/>
      <c r="S596" s="1"/>
      <c r="T596" s="1"/>
      <c r="U596" s="1"/>
      <c r="V596" s="1"/>
      <c r="W596" s="1"/>
      <c r="X596" s="1"/>
      <c r="Y596" s="1"/>
      <c r="Z596" s="1"/>
      <c r="AA596" s="1"/>
      <c r="AB596" s="1"/>
      <c r="AC596" s="1"/>
      <c r="AD596" s="1"/>
      <c r="AE596" s="1"/>
      <c r="AF596" s="1"/>
      <c r="AG596" s="1"/>
    </row>
    <row r="597" spans="1:33" customFormat="1" ht="23.25" x14ac:dyDescent="0.25">
      <c r="A597" s="41">
        <f t="shared" si="397"/>
        <v>100.1</v>
      </c>
      <c r="B597" s="68" t="str">
        <f t="shared" ref="B597" si="410">B596</f>
        <v>Poste 088</v>
      </c>
      <c r="C597" s="19" t="s">
        <v>0</v>
      </c>
      <c r="D597" s="19"/>
      <c r="E597" s="19"/>
      <c r="F597" s="20" t="s">
        <v>1</v>
      </c>
      <c r="G597" s="21" t="s">
        <v>2</v>
      </c>
      <c r="H597" s="40"/>
      <c r="I597" s="91"/>
      <c r="J597" s="91"/>
      <c r="K597" s="37">
        <v>100.1</v>
      </c>
      <c r="L597" s="1"/>
      <c r="M597" s="13"/>
      <c r="N597" s="1"/>
      <c r="O597" s="1"/>
      <c r="P597" s="1"/>
      <c r="Q597" s="1"/>
      <c r="R597" s="1"/>
      <c r="S597" s="1"/>
      <c r="T597" s="1"/>
      <c r="U597" s="1"/>
      <c r="V597" s="1"/>
      <c r="W597" s="1"/>
      <c r="X597" s="1"/>
      <c r="Y597" s="1"/>
      <c r="Z597" s="1"/>
      <c r="AA597" s="1"/>
      <c r="AB597" s="1"/>
      <c r="AC597" s="1"/>
      <c r="AD597" s="1"/>
      <c r="AE597" s="1"/>
      <c r="AF597" s="1"/>
      <c r="AG597" s="1"/>
    </row>
    <row r="598" spans="1:33" customFormat="1" ht="23.25" x14ac:dyDescent="0.25">
      <c r="A598" s="41">
        <f t="shared" si="397"/>
        <v>100.2</v>
      </c>
      <c r="B598" s="68" t="str">
        <f t="shared" si="402"/>
        <v>Poste 088</v>
      </c>
      <c r="C598" s="22" t="s">
        <v>135</v>
      </c>
      <c r="D598" s="23"/>
      <c r="E598" s="23"/>
      <c r="F598" s="18"/>
      <c r="G598" s="24" t="e">
        <f>VLOOKUP(F598,Opérationnel,2,FALSE)</f>
        <v>#N/A</v>
      </c>
      <c r="H598" s="40"/>
      <c r="I598" s="91"/>
      <c r="J598" s="91"/>
      <c r="K598" s="37">
        <v>100.19999999999999</v>
      </c>
      <c r="L598" s="1"/>
      <c r="M598" s="13"/>
      <c r="N598" s="1"/>
      <c r="O598" s="1"/>
      <c r="P598" s="1"/>
      <c r="Q598" s="1"/>
      <c r="R598" s="1"/>
      <c r="S598" s="1"/>
      <c r="T598" s="1"/>
      <c r="U598" s="1"/>
      <c r="V598" s="1"/>
      <c r="W598" s="1"/>
      <c r="X598" s="1"/>
      <c r="Y598" s="1"/>
      <c r="Z598" s="1"/>
      <c r="AA598" s="1"/>
      <c r="AB598" s="1"/>
      <c r="AC598" s="1"/>
      <c r="AD598" s="1"/>
      <c r="AE598" s="1"/>
      <c r="AF598" s="1"/>
      <c r="AG598" s="1"/>
    </row>
    <row r="599" spans="1:33" customFormat="1" ht="23.25" x14ac:dyDescent="0.25">
      <c r="A599" s="41">
        <f t="shared" si="397"/>
        <v>100.3</v>
      </c>
      <c r="B599" s="68" t="str">
        <f t="shared" si="402"/>
        <v>Poste 088</v>
      </c>
      <c r="C599" s="22" t="s">
        <v>136</v>
      </c>
      <c r="D599" s="23"/>
      <c r="E599" s="23"/>
      <c r="F599" s="18"/>
      <c r="G599" s="24" t="e">
        <f>VLOOKUP(F599,Politique,2,FALSE)</f>
        <v>#N/A</v>
      </c>
      <c r="H599" s="40"/>
      <c r="I599" s="91"/>
      <c r="J599" s="91"/>
      <c r="K599" s="37">
        <v>100.29999999999998</v>
      </c>
      <c r="L599" s="1"/>
      <c r="M599" s="13"/>
      <c r="N599" s="1"/>
      <c r="O599" s="1"/>
      <c r="P599" s="1"/>
      <c r="Q599" s="1"/>
      <c r="R599" s="1"/>
      <c r="S599" s="1"/>
      <c r="T599" s="1"/>
      <c r="U599" s="1"/>
      <c r="V599" s="1"/>
      <c r="W599" s="1"/>
      <c r="X599" s="1"/>
      <c r="Y599" s="1"/>
      <c r="Z599" s="1"/>
      <c r="AA599" s="1"/>
      <c r="AB599" s="1"/>
      <c r="AC599" s="1"/>
      <c r="AD599" s="1"/>
      <c r="AE599" s="1"/>
      <c r="AF599" s="1"/>
      <c r="AG599" s="1"/>
    </row>
    <row r="600" spans="1:33" customFormat="1" ht="23.25" x14ac:dyDescent="0.25">
      <c r="A600" s="41">
        <f t="shared" si="397"/>
        <v>100.4</v>
      </c>
      <c r="B600" s="68" t="str">
        <f t="shared" si="402"/>
        <v>Poste 088</v>
      </c>
      <c r="C600" s="25"/>
      <c r="D600" s="25"/>
      <c r="E600" s="29"/>
      <c r="F600" s="25"/>
      <c r="G600" s="28" t="e">
        <f t="shared" ref="G600" si="411">SUM(G598:G599)</f>
        <v>#N/A</v>
      </c>
      <c r="H600" s="40"/>
      <c r="I600" s="91"/>
      <c r="J600" s="91"/>
      <c r="K600" s="37">
        <v>100.39999999999998</v>
      </c>
      <c r="L600" s="1"/>
      <c r="M600" s="13"/>
      <c r="N600" s="1"/>
      <c r="O600" s="1"/>
      <c r="P600" s="1"/>
      <c r="Q600" s="1"/>
      <c r="R600" s="1"/>
      <c r="S600" s="1"/>
      <c r="T600" s="1"/>
      <c r="U600" s="1"/>
      <c r="V600" s="1"/>
      <c r="W600" s="1"/>
      <c r="X600" s="1"/>
      <c r="Y600" s="1"/>
      <c r="Z600" s="1"/>
      <c r="AA600" s="1"/>
      <c r="AB600" s="1"/>
      <c r="AC600" s="1"/>
      <c r="AD600" s="1"/>
      <c r="AE600" s="1"/>
      <c r="AF600" s="1"/>
      <c r="AG600" s="1"/>
    </row>
    <row r="601" spans="1:33" customFormat="1" ht="23.25" x14ac:dyDescent="0.25">
      <c r="A601" s="41">
        <f t="shared" si="397"/>
        <v>100.5</v>
      </c>
      <c r="B601" s="68" t="str">
        <f t="shared" si="402"/>
        <v>Poste 088</v>
      </c>
      <c r="C601" s="25"/>
      <c r="D601" s="25"/>
      <c r="E601" s="30"/>
      <c r="F601" s="25"/>
      <c r="G601" s="25"/>
      <c r="H601" s="40"/>
      <c r="I601" s="91"/>
      <c r="J601" s="91"/>
      <c r="K601" s="37">
        <v>100.49999999999997</v>
      </c>
      <c r="L601" s="1"/>
      <c r="M601" s="13"/>
      <c r="N601" s="1"/>
      <c r="O601" s="1"/>
      <c r="P601" s="1"/>
      <c r="Q601" s="1"/>
      <c r="R601" s="1"/>
      <c r="S601" s="1"/>
      <c r="T601" s="1"/>
      <c r="U601" s="1"/>
      <c r="V601" s="1"/>
      <c r="W601" s="1"/>
      <c r="X601" s="1"/>
      <c r="Y601" s="1"/>
      <c r="Z601" s="1"/>
      <c r="AA601" s="1"/>
      <c r="AB601" s="1"/>
      <c r="AC601" s="1"/>
      <c r="AD601" s="1"/>
      <c r="AE601" s="1"/>
      <c r="AF601" s="1"/>
      <c r="AG601" s="1"/>
    </row>
    <row r="602" spans="1:33" customFormat="1" ht="23.25" x14ac:dyDescent="0.25">
      <c r="A602" s="41">
        <f t="shared" si="397"/>
        <v>101</v>
      </c>
      <c r="B602" s="68" t="e">
        <f t="shared" ref="B602" si="412">C602</f>
        <v>#N/A</v>
      </c>
      <c r="C602" s="32" t="e">
        <f>VLOOKUP('Vague 4'!A602,Source!A:B,2,FALSE)</f>
        <v>#N/A</v>
      </c>
      <c r="D602" s="33"/>
      <c r="E602" s="33"/>
      <c r="F602" s="33"/>
      <c r="G602" s="33"/>
      <c r="H602" s="38" t="e">
        <f t="shared" ref="H602" si="413">SUM(G604:G605)</f>
        <v>#N/A</v>
      </c>
      <c r="I602" s="91"/>
      <c r="J602" s="91"/>
      <c r="K602" s="37">
        <v>101</v>
      </c>
      <c r="L602" s="1"/>
      <c r="M602" s="13"/>
      <c r="N602" s="1"/>
      <c r="O602" s="1"/>
      <c r="P602" s="1"/>
      <c r="Q602" s="1"/>
      <c r="R602" s="1"/>
      <c r="S602" s="1"/>
      <c r="T602" s="1"/>
      <c r="U602" s="1"/>
      <c r="V602" s="1"/>
      <c r="W602" s="1"/>
      <c r="X602" s="1"/>
      <c r="Y602" s="1"/>
      <c r="Z602" s="1"/>
      <c r="AA602" s="1"/>
      <c r="AB602" s="1"/>
      <c r="AC602" s="1"/>
      <c r="AD602" s="1"/>
      <c r="AE602" s="1"/>
      <c r="AF602" s="1"/>
      <c r="AG602" s="1"/>
    </row>
    <row r="603" spans="1:33" customFormat="1" ht="23.25" x14ac:dyDescent="0.25">
      <c r="A603" s="41">
        <f t="shared" si="397"/>
        <v>101.1</v>
      </c>
      <c r="B603" s="68" t="e">
        <f t="shared" ref="B603" si="414">B602</f>
        <v>#N/A</v>
      </c>
      <c r="C603" s="19" t="s">
        <v>0</v>
      </c>
      <c r="D603" s="19"/>
      <c r="E603" s="19"/>
      <c r="F603" s="20" t="s">
        <v>1</v>
      </c>
      <c r="G603" s="21" t="s">
        <v>2</v>
      </c>
      <c r="H603" s="39"/>
      <c r="I603" s="91"/>
      <c r="J603" s="91"/>
      <c r="K603" s="37">
        <v>101.1</v>
      </c>
      <c r="L603" s="1"/>
      <c r="M603" s="13"/>
      <c r="N603" s="1"/>
      <c r="O603" s="1"/>
      <c r="P603" s="1"/>
      <c r="Q603" s="1"/>
      <c r="R603" s="1"/>
      <c r="S603" s="1"/>
      <c r="T603" s="1"/>
      <c r="U603" s="1"/>
      <c r="V603" s="1"/>
      <c r="W603" s="1"/>
      <c r="X603" s="1"/>
      <c r="Y603" s="1"/>
      <c r="Z603" s="1"/>
      <c r="AA603" s="1"/>
      <c r="AB603" s="1"/>
      <c r="AC603" s="1"/>
      <c r="AD603" s="1"/>
      <c r="AE603" s="1"/>
      <c r="AF603" s="1"/>
      <c r="AG603" s="1"/>
    </row>
    <row r="604" spans="1:33" customFormat="1" ht="23.25" x14ac:dyDescent="0.25">
      <c r="A604" s="41">
        <f t="shared" si="397"/>
        <v>101.2</v>
      </c>
      <c r="B604" s="68" t="e">
        <f t="shared" si="402"/>
        <v>#N/A</v>
      </c>
      <c r="C604" s="22" t="s">
        <v>135</v>
      </c>
      <c r="D604" s="23"/>
      <c r="E604" s="23"/>
      <c r="F604" s="18"/>
      <c r="G604" s="24" t="e">
        <f>VLOOKUP(F604,Opérationnel,2,FALSE)</f>
        <v>#N/A</v>
      </c>
      <c r="H604" s="38"/>
      <c r="I604" s="91"/>
      <c r="J604" s="91"/>
      <c r="K604" s="37">
        <v>101.19999999999999</v>
      </c>
      <c r="L604" s="1"/>
      <c r="M604" s="13"/>
      <c r="N604" s="1"/>
      <c r="O604" s="1"/>
      <c r="P604" s="1"/>
      <c r="Q604" s="1"/>
      <c r="R604" s="1"/>
      <c r="S604" s="1"/>
      <c r="T604" s="1"/>
      <c r="U604" s="1"/>
      <c r="V604" s="1"/>
      <c r="W604" s="1"/>
      <c r="X604" s="1"/>
      <c r="Y604" s="1"/>
      <c r="Z604" s="1"/>
      <c r="AA604" s="1"/>
      <c r="AB604" s="1"/>
      <c r="AC604" s="1"/>
      <c r="AD604" s="1"/>
      <c r="AE604" s="1"/>
      <c r="AF604" s="1"/>
      <c r="AG604" s="1"/>
    </row>
    <row r="605" spans="1:33" customFormat="1" ht="23.25" x14ac:dyDescent="0.25">
      <c r="A605" s="41">
        <f t="shared" si="397"/>
        <v>101.3</v>
      </c>
      <c r="B605" s="68" t="e">
        <f t="shared" si="402"/>
        <v>#N/A</v>
      </c>
      <c r="C605" s="22" t="s">
        <v>136</v>
      </c>
      <c r="D605" s="23"/>
      <c r="E605" s="23"/>
      <c r="F605" s="18"/>
      <c r="G605" s="24" t="e">
        <f>VLOOKUP(F605,Politique,2,FALSE)</f>
        <v>#N/A</v>
      </c>
      <c r="H605" s="38"/>
      <c r="I605" s="91"/>
      <c r="J605" s="91"/>
      <c r="K605" s="37">
        <v>101.29999999999998</v>
      </c>
      <c r="L605" s="1"/>
      <c r="M605" s="13"/>
      <c r="N605" s="1"/>
      <c r="O605" s="1"/>
      <c r="P605" s="1"/>
      <c r="Q605" s="1"/>
      <c r="R605" s="1"/>
      <c r="S605" s="1"/>
      <c r="T605" s="1"/>
      <c r="U605" s="1"/>
      <c r="V605" s="1"/>
      <c r="W605" s="1"/>
      <c r="X605" s="1"/>
      <c r="Y605" s="1"/>
      <c r="Z605" s="1"/>
      <c r="AA605" s="1"/>
      <c r="AB605" s="1"/>
      <c r="AC605" s="1"/>
      <c r="AD605" s="1"/>
      <c r="AE605" s="1"/>
      <c r="AF605" s="1"/>
      <c r="AG605" s="1"/>
    </row>
    <row r="606" spans="1:33" customFormat="1" ht="23.25" x14ac:dyDescent="0.25">
      <c r="A606" s="41">
        <f t="shared" si="397"/>
        <v>101.4</v>
      </c>
      <c r="B606" s="68" t="e">
        <f t="shared" si="402"/>
        <v>#N/A</v>
      </c>
      <c r="C606" s="25"/>
      <c r="D606" s="25"/>
      <c r="E606" s="29"/>
      <c r="F606" s="25"/>
      <c r="G606" s="28" t="e">
        <f t="shared" ref="G606" si="415">SUM(G604:G605)</f>
        <v>#N/A</v>
      </c>
      <c r="H606" s="40"/>
      <c r="I606" s="91"/>
      <c r="J606" s="91"/>
      <c r="K606" s="37">
        <v>101.39999999999998</v>
      </c>
      <c r="L606" s="1"/>
      <c r="M606" s="13"/>
      <c r="N606" s="1"/>
      <c r="O606" s="1"/>
      <c r="P606" s="1"/>
      <c r="Q606" s="1"/>
      <c r="R606" s="1"/>
      <c r="S606" s="1"/>
      <c r="T606" s="1"/>
      <c r="U606" s="1"/>
      <c r="V606" s="1"/>
      <c r="W606" s="1"/>
      <c r="X606" s="1"/>
      <c r="Y606" s="1"/>
      <c r="Z606" s="1"/>
      <c r="AA606" s="1"/>
      <c r="AB606" s="1"/>
      <c r="AC606" s="1"/>
      <c r="AD606" s="1"/>
      <c r="AE606" s="1"/>
      <c r="AF606" s="1"/>
      <c r="AG606" s="1"/>
    </row>
    <row r="607" spans="1:33" customFormat="1" ht="23.25" x14ac:dyDescent="0.25">
      <c r="A607" s="41">
        <f t="shared" si="397"/>
        <v>101.5</v>
      </c>
      <c r="B607" s="68" t="e">
        <f t="shared" si="402"/>
        <v>#N/A</v>
      </c>
      <c r="C607" s="25"/>
      <c r="D607" s="25"/>
      <c r="E607" s="30"/>
      <c r="F607" s="25"/>
      <c r="G607" s="25"/>
      <c r="H607" s="40"/>
      <c r="I607" s="91"/>
      <c r="J607" s="91"/>
      <c r="K607" s="37">
        <v>101.49999999999997</v>
      </c>
      <c r="L607" s="1"/>
      <c r="M607" s="13"/>
      <c r="N607" s="1"/>
      <c r="O607" s="1"/>
      <c r="P607" s="1"/>
      <c r="Q607" s="1"/>
      <c r="R607" s="1"/>
      <c r="S607" s="1"/>
      <c r="T607" s="1"/>
      <c r="U607" s="1"/>
      <c r="V607" s="1"/>
      <c r="W607" s="1"/>
      <c r="X607" s="1"/>
      <c r="Y607" s="1"/>
      <c r="Z607" s="1"/>
      <c r="AA607" s="1"/>
      <c r="AB607" s="1"/>
      <c r="AC607" s="1"/>
      <c r="AD607" s="1"/>
      <c r="AE607" s="1"/>
      <c r="AF607" s="1"/>
      <c r="AG607" s="1"/>
    </row>
  </sheetData>
  <sheetProtection sort="0" autoFilter="0" pivotTables="0"/>
  <autoFilter ref="A1:C607"/>
  <pageMargins left="0.70000000000000007" right="0.70000000000000007" top="0.75" bottom="0.75" header="0.30000000000000004" footer="0.30000000000000004"/>
  <extLst>
    <ext xmlns:x14="http://schemas.microsoft.com/office/spreadsheetml/2009/9/main" uri="{CCE6A557-97BC-4b89-ADB6-D9C93CAAB3DF}">
      <x14:dataValidations xmlns:xm="http://schemas.microsoft.com/office/excel/2006/main" count="2">
        <x14:dataValidation type="list" allowBlank="1" showInputMessage="1" showErrorMessage="1">
          <x14:formula1>
            <xm:f>Menus_déroulants!$A$48:$A$55</xm:f>
          </x14:formula1>
          <xm:sqref>F4 F10 F16 F22 F28 F34 F40 F46 F52 F58 F64 F70 F76 F82 F88 F94 F100 F106 F112 F118 F124 F130 F136 F142 F148 F154 F160 F166 F172 F178 F184 F190 F196 F202 F208 F214 F220 F226 F232 F238 F244 F250 F256 F262 F268 F274 F280 F286 F292 F298 F304 F310 F316 F322 F328 F334 F340 F346 F352 F358 F364 F370 F376 F382 F388 F394 F400 F406 F412 F418 F424 F430 F436 F442 F448 F454 F460 F466 F472 F478 F484 F490 F496 F502 F508 F514 F520 F526 F532 F538 F544 F550 F556 F562 F568 F574 F580 F586 F592 F598 F604</xm:sqref>
        </x14:dataValidation>
        <x14:dataValidation type="list" allowBlank="1" showInputMessage="1" showErrorMessage="1">
          <x14:formula1>
            <xm:f>Menus_déroulants!$A$58:$A$65</xm:f>
          </x14:formula1>
          <xm:sqref>F5 F11 F17 F23 F29 F35 F41 F47 F53 F59 F65 F71 F77 F83 F89 F95 F101 F107 F113 F119 F125 F131 F137 F143 F149 F155 F161 F167 F173 F179 F185 F191 F197 F203 F209 F215 F221 F227 F233 F239 F245 F251 F257 F263 F269 F275 F281 F287 F293 F299 F305 F311 F317 F323 F329 F335 F341 F347 F353 F359 F365 F371 F377 F383 F389 F395 F401 F407 F413 F419 F425 F431 F437 F443 F449 F455 F461 F467 F473 F479 F485 F491 F497 F503 F509 F515 F521 F527 F533 F539 F545 F551 F557 F563 F569 F575 F581 F587 F593 F599 F605</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S1000"/>
  <sheetViews>
    <sheetView zoomScale="70" zoomScaleNormal="70" workbookViewId="0">
      <selection activeCell="E93" sqref="E93"/>
    </sheetView>
  </sheetViews>
  <sheetFormatPr baseColWidth="10" defaultColWidth="34.5703125" defaultRowHeight="15" x14ac:dyDescent="0.25"/>
  <cols>
    <col min="1" max="2" width="2.7109375" style="92" customWidth="1"/>
    <col min="3" max="3" width="62.7109375" style="93" bestFit="1" customWidth="1"/>
    <col min="4" max="4" width="17.140625" style="93" customWidth="1"/>
    <col min="5" max="5" width="19.42578125" style="94" customWidth="1"/>
    <col min="6" max="6" width="25.140625" style="94" customWidth="1"/>
    <col min="7" max="7" width="19.85546875" style="94" customWidth="1"/>
    <col min="8" max="9" width="16.140625" style="94" customWidth="1"/>
    <col min="10" max="11" width="17.42578125" style="94" customWidth="1"/>
    <col min="12" max="12" width="35.42578125" style="94" customWidth="1"/>
    <col min="13" max="13" width="25.140625" style="94" customWidth="1"/>
    <col min="14" max="14" width="12.42578125" style="93" bestFit="1" customWidth="1"/>
    <col min="15" max="15" width="20.7109375" style="93" customWidth="1"/>
    <col min="16" max="16" width="19.140625" style="93" bestFit="1" customWidth="1"/>
    <col min="17" max="17" width="47.28515625" style="93" customWidth="1"/>
    <col min="18" max="18" width="23.28515625" style="93" bestFit="1" customWidth="1"/>
    <col min="19" max="19" width="27" style="93" customWidth="1"/>
    <col min="20" max="16384" width="34.5703125" style="93"/>
  </cols>
  <sheetData>
    <row r="1" spans="1:19" ht="15.75" thickBot="1" x14ac:dyDescent="0.3"/>
    <row r="2" spans="1:19" ht="58.5" customHeight="1" thickBot="1" x14ac:dyDescent="0.3">
      <c r="A2" s="95" t="s">
        <v>7</v>
      </c>
      <c r="B2" s="96" t="s">
        <v>6</v>
      </c>
      <c r="C2" s="97" t="s">
        <v>3</v>
      </c>
      <c r="D2" s="97" t="s">
        <v>4</v>
      </c>
      <c r="E2" s="156" t="s">
        <v>131</v>
      </c>
      <c r="F2" s="157" t="s">
        <v>132</v>
      </c>
      <c r="G2" s="158" t="s">
        <v>107</v>
      </c>
      <c r="H2" s="158" t="s">
        <v>108</v>
      </c>
      <c r="I2" s="157" t="s">
        <v>130</v>
      </c>
      <c r="J2" s="158" t="s">
        <v>133</v>
      </c>
      <c r="K2" s="158" t="s">
        <v>134</v>
      </c>
      <c r="L2" s="156" t="s">
        <v>135</v>
      </c>
      <c r="M2" s="157" t="s">
        <v>136</v>
      </c>
      <c r="N2" s="155" t="s">
        <v>101</v>
      </c>
      <c r="O2" s="158" t="s">
        <v>102</v>
      </c>
      <c r="P2" s="158" t="s">
        <v>103</v>
      </c>
      <c r="Q2" s="158" t="s">
        <v>104</v>
      </c>
      <c r="R2" s="158" t="s">
        <v>105</v>
      </c>
      <c r="S2" s="157" t="s">
        <v>106</v>
      </c>
    </row>
    <row r="3" spans="1:19" hidden="1" x14ac:dyDescent="0.25">
      <c r="A3" s="98">
        <v>36</v>
      </c>
      <c r="B3" s="99"/>
      <c r="C3" s="100" t="str">
        <f>VLOOKUP(A3,Source!A:B,2,FALSE)</f>
        <v>Poste 026</v>
      </c>
      <c r="D3" s="165" t="e">
        <f>IF(ISNA(VLOOKUP(A3,Source!A:B,2,FALSE)),0,(VLOOKUP(A3,'Vague 2'!A:H,8,FALSE)+VLOOKUP(A3,'Vague 1'!A:H,8,FALSE)+VLOOKUP(A3,'Vague 3'!A:H,8,FALSE)+VLOOKUP(A3,'Vague 4'!A:H,8,FALSE)))</f>
        <v>#N/A</v>
      </c>
      <c r="E3" s="159" t="e">
        <f>VLOOKUP(A3+0.2,'Vague 2'!A:G,7,FALSE)</f>
        <v>#N/A</v>
      </c>
      <c r="F3" s="160" t="e">
        <f>VLOOKUP(A3+0.3,'Vague 2'!A:G,7,FALSE)</f>
        <v>#N/A</v>
      </c>
      <c r="G3" s="161" t="e">
        <f>VLOOKUP(A3+0.2,'Vague 1'!A:G,7,FALSE)</f>
        <v>#N/A</v>
      </c>
      <c r="H3" s="161" t="e">
        <f>VLOOKUP(A3+0.3,'Vague 1'!A:G,7,FALSE)</f>
        <v>#N/A</v>
      </c>
      <c r="I3" s="160" t="e">
        <f>VLOOKUP(A3+0.4,'Vague 1'!A:G,7,FALSE)</f>
        <v>#N/A</v>
      </c>
      <c r="J3" s="161" t="e">
        <f>VLOOKUP(A3+0.2,'Vague 3'!A:G,7,FALSE)</f>
        <v>#N/A</v>
      </c>
      <c r="K3" s="161" t="e">
        <f>VLOOKUP(A3+0.3,'Vague 3'!A:G,7,FALSE)</f>
        <v>#N/A</v>
      </c>
      <c r="L3" s="159" t="e">
        <f>VLOOKUP(A3+0.2,'Vague 4'!A:G,7,FALSE)</f>
        <v>#N/A</v>
      </c>
      <c r="M3" s="160" t="e">
        <f>VLOOKUP(A3+0.3,'Vague 4'!A:G,7,FALSE)</f>
        <v>#N/A</v>
      </c>
      <c r="N3" s="101" t="str">
        <f>IF(VLOOKUP($A3,Source!$A:$H,3,FALSE)=0,"",VLOOKUP($A3,Source!$A:$H,3,FALSE))</f>
        <v/>
      </c>
      <c r="O3" s="102" t="str">
        <f>IF(VLOOKUP($A3,Source!$A:$H,4,FALSE)=0,"",VLOOKUP($A3,Source!$A:$H,4,FALSE))</f>
        <v/>
      </c>
      <c r="P3" s="102" t="str">
        <f>IF(VLOOKUP($A3,Source!$A:$H,5,FALSE)=0,"",VLOOKUP($A3,Source!$A:$H,5,FALSE))</f>
        <v/>
      </c>
      <c r="Q3" s="102" t="str">
        <f>IF(VLOOKUP($A3,Source!$A:$H,6,FALSE)=0,"",VLOOKUP($A3,Source!$A:$H,6,FALSE))</f>
        <v/>
      </c>
      <c r="R3" s="102" t="str">
        <f>IF(VLOOKUP($A3,Source!$A:$H,7,FALSE)=0,"",VLOOKUP($A3,Source!$A:$H,7,FALSE))</f>
        <v/>
      </c>
      <c r="S3" s="103" t="str">
        <f>IF(VLOOKUP($A3,Source!$A:$H,8,FALSE)=0,"",VLOOKUP($A3,Source!$A:$H,8,FALSE))</f>
        <v/>
      </c>
    </row>
    <row r="4" spans="1:19" hidden="1" x14ac:dyDescent="0.25">
      <c r="A4" s="98">
        <v>47</v>
      </c>
      <c r="B4" s="99"/>
      <c r="C4" s="100" t="str">
        <f>VLOOKUP(A4,Source!A:B,2,FALSE)</f>
        <v>Poste 036</v>
      </c>
      <c r="D4" s="165" t="e">
        <f>IF(ISNA(VLOOKUP(A4,Source!A:B,2,FALSE)),0,(VLOOKUP(A4,'Vague 2'!A:H,8,FALSE)+VLOOKUP(A4,'Vague 1'!A:H,8,FALSE)+VLOOKUP(A4,'Vague 3'!A:H,8,FALSE)+VLOOKUP(A4,'Vague 4'!A:H,8,FALSE)))</f>
        <v>#N/A</v>
      </c>
      <c r="E4" s="159" t="e">
        <f>VLOOKUP(A4+0.2,'Vague 2'!A:G,7,FALSE)</f>
        <v>#N/A</v>
      </c>
      <c r="F4" s="160" t="e">
        <f>VLOOKUP(A4+0.3,'Vague 2'!A:G,7,FALSE)</f>
        <v>#N/A</v>
      </c>
      <c r="G4" s="161" t="e">
        <f>VLOOKUP(A4+0.2,'Vague 1'!A:G,7,FALSE)</f>
        <v>#N/A</v>
      </c>
      <c r="H4" s="161" t="e">
        <f>VLOOKUP(A4+0.3,'Vague 1'!A:G,7,FALSE)</f>
        <v>#N/A</v>
      </c>
      <c r="I4" s="160" t="e">
        <f>VLOOKUP(A4+0.4,'Vague 1'!A:G,7,FALSE)</f>
        <v>#N/A</v>
      </c>
      <c r="J4" s="161" t="e">
        <f>VLOOKUP(A4+0.2,'Vague 3'!A:G,7,FALSE)</f>
        <v>#N/A</v>
      </c>
      <c r="K4" s="161" t="e">
        <f>VLOOKUP(A4+0.3,'Vague 3'!A:G,7,FALSE)</f>
        <v>#N/A</v>
      </c>
      <c r="L4" s="159" t="e">
        <f>VLOOKUP(A4+0.2,'Vague 4'!A:G,7,FALSE)</f>
        <v>#N/A</v>
      </c>
      <c r="M4" s="160" t="e">
        <f>VLOOKUP(A4+0.3,'Vague 4'!A:G,7,FALSE)</f>
        <v>#N/A</v>
      </c>
      <c r="N4" s="104" t="str">
        <f>IF(VLOOKUP($A4,Source!$A:$H,3,FALSE)=0,"",VLOOKUP($A4,Source!$A:$H,3,FALSE))</f>
        <v/>
      </c>
      <c r="O4" s="105" t="str">
        <f>IF(VLOOKUP($A4,Source!$A:$H,4,FALSE)=0,"",VLOOKUP($A4,Source!$A:$H,4,FALSE))</f>
        <v/>
      </c>
      <c r="P4" s="105" t="str">
        <f>IF(VLOOKUP($A4,Source!$A:$H,5,FALSE)=0,"",VLOOKUP($A4,Source!$A:$H,5,FALSE))</f>
        <v/>
      </c>
      <c r="Q4" s="105" t="str">
        <f>IF(VLOOKUP($A4,Source!$A:$H,6,FALSE)=0,"",VLOOKUP($A4,Source!$A:$H,6,FALSE))</f>
        <v/>
      </c>
      <c r="R4" s="105" t="str">
        <f>IF(VLOOKUP($A4,Source!$A:$H,7,FALSE)=0,"",VLOOKUP($A4,Source!$A:$H,7,FALSE))</f>
        <v/>
      </c>
      <c r="S4" s="106" t="str">
        <f>IF(VLOOKUP($A4,Source!$A:$H,8,FALSE)=0,"",VLOOKUP($A4,Source!$A:$H,8,FALSE))</f>
        <v/>
      </c>
    </row>
    <row r="5" spans="1:19" hidden="1" x14ac:dyDescent="0.25">
      <c r="A5" s="98">
        <v>58</v>
      </c>
      <c r="B5" s="99"/>
      <c r="C5" s="100" t="str">
        <f>VLOOKUP(A5,Source!A:B,2,FALSE)</f>
        <v>Poste 047</v>
      </c>
      <c r="D5" s="165" t="e">
        <f>IF(ISNA(VLOOKUP(A5,Source!A:B,2,FALSE)),0,(VLOOKUP(A5,'Vague 2'!A:H,8,FALSE)+VLOOKUP(A5,'Vague 1'!A:H,8,FALSE)+VLOOKUP(A5,'Vague 3'!A:H,8,FALSE)+VLOOKUP(A5,'Vague 4'!A:H,8,FALSE)))</f>
        <v>#N/A</v>
      </c>
      <c r="E5" s="159" t="e">
        <f>VLOOKUP(A5+0.2,'Vague 2'!A:G,7,FALSE)</f>
        <v>#N/A</v>
      </c>
      <c r="F5" s="160" t="e">
        <f>VLOOKUP(A5+0.3,'Vague 2'!A:G,7,FALSE)</f>
        <v>#N/A</v>
      </c>
      <c r="G5" s="161" t="e">
        <f>VLOOKUP(A5+0.2,'Vague 1'!A:G,7,FALSE)</f>
        <v>#N/A</v>
      </c>
      <c r="H5" s="161" t="e">
        <f>VLOOKUP(A5+0.3,'Vague 1'!A:G,7,FALSE)</f>
        <v>#N/A</v>
      </c>
      <c r="I5" s="160" t="e">
        <f>VLOOKUP(A5+0.4,'Vague 1'!A:G,7,FALSE)</f>
        <v>#N/A</v>
      </c>
      <c r="J5" s="161" t="e">
        <f>VLOOKUP(A5+0.2,'Vague 3'!A:G,7,FALSE)</f>
        <v>#N/A</v>
      </c>
      <c r="K5" s="161" t="e">
        <f>VLOOKUP(A5+0.3,'Vague 3'!A:G,7,FALSE)</f>
        <v>#N/A</v>
      </c>
      <c r="L5" s="159" t="e">
        <f>VLOOKUP(A5+0.2,'Vague 4'!A:G,7,FALSE)</f>
        <v>#N/A</v>
      </c>
      <c r="M5" s="160" t="e">
        <f>VLOOKUP(A5+0.3,'Vague 4'!A:G,7,FALSE)</f>
        <v>#N/A</v>
      </c>
      <c r="N5" s="104" t="str">
        <f>IF(VLOOKUP($A5,Source!$A:$H,3,FALSE)=0,"",VLOOKUP($A5,Source!$A:$H,3,FALSE))</f>
        <v/>
      </c>
      <c r="O5" s="105" t="str">
        <f>IF(VLOOKUP($A5,Source!$A:$H,4,FALSE)=0,"",VLOOKUP($A5,Source!$A:$H,4,FALSE))</f>
        <v/>
      </c>
      <c r="P5" s="105" t="str">
        <f>IF(VLOOKUP($A5,Source!$A:$H,5,FALSE)=0,"",VLOOKUP($A5,Source!$A:$H,5,FALSE))</f>
        <v/>
      </c>
      <c r="Q5" s="105" t="str">
        <f>IF(VLOOKUP($A5,Source!$A:$H,6,FALSE)=0,"",VLOOKUP($A5,Source!$A:$H,6,FALSE))</f>
        <v/>
      </c>
      <c r="R5" s="105" t="str">
        <f>IF(VLOOKUP($A5,Source!$A:$H,7,FALSE)=0,"",VLOOKUP($A5,Source!$A:$H,7,FALSE))</f>
        <v/>
      </c>
      <c r="S5" s="106" t="str">
        <f>IF(VLOOKUP($A5,Source!$A:$H,8,FALSE)=0,"",VLOOKUP($A5,Source!$A:$H,8,FALSE))</f>
        <v/>
      </c>
    </row>
    <row r="6" spans="1:19" hidden="1" x14ac:dyDescent="0.25">
      <c r="A6" s="98">
        <v>44</v>
      </c>
      <c r="B6" s="99"/>
      <c r="C6" s="100" t="str">
        <f>VLOOKUP(A6,Source!A:B,2,FALSE)</f>
        <v>Poste 034</v>
      </c>
      <c r="D6" s="165" t="e">
        <f>IF(ISNA(VLOOKUP(A6,Source!A:B,2,FALSE)),0,(VLOOKUP(A6,'Vague 2'!A:H,8,FALSE)+VLOOKUP(A6,'Vague 1'!A:H,8,FALSE)+VLOOKUP(A6,'Vague 3'!A:H,8,FALSE)+VLOOKUP(A6,'Vague 4'!A:H,8,FALSE)))</f>
        <v>#N/A</v>
      </c>
      <c r="E6" s="159" t="e">
        <f>VLOOKUP(A6+0.2,'Vague 2'!A:G,7,FALSE)</f>
        <v>#N/A</v>
      </c>
      <c r="F6" s="160" t="e">
        <f>VLOOKUP(A6+0.3,'Vague 2'!A:G,7,FALSE)</f>
        <v>#N/A</v>
      </c>
      <c r="G6" s="161" t="e">
        <f>VLOOKUP(A6+0.2,'Vague 1'!A:G,7,FALSE)</f>
        <v>#N/A</v>
      </c>
      <c r="H6" s="161" t="e">
        <f>VLOOKUP(A6+0.3,'Vague 1'!A:G,7,FALSE)</f>
        <v>#N/A</v>
      </c>
      <c r="I6" s="160" t="e">
        <f>VLOOKUP(A6+0.4,'Vague 1'!A:G,7,FALSE)</f>
        <v>#N/A</v>
      </c>
      <c r="J6" s="161" t="e">
        <f>VLOOKUP(A6+0.2,'Vague 3'!A:G,7,FALSE)</f>
        <v>#N/A</v>
      </c>
      <c r="K6" s="161" t="e">
        <f>VLOOKUP(A6+0.3,'Vague 3'!A:G,7,FALSE)</f>
        <v>#N/A</v>
      </c>
      <c r="L6" s="159" t="e">
        <f>VLOOKUP(A6+0.2,'Vague 4'!A:G,7,FALSE)</f>
        <v>#N/A</v>
      </c>
      <c r="M6" s="160" t="e">
        <f>VLOOKUP(A6+0.3,'Vague 4'!A:G,7,FALSE)</f>
        <v>#N/A</v>
      </c>
      <c r="N6" s="104" t="str">
        <f>IF(VLOOKUP($A6,Source!$A:$H,3,FALSE)=0,"",VLOOKUP($A6,Source!$A:$H,3,FALSE))</f>
        <v/>
      </c>
      <c r="O6" s="105" t="str">
        <f>IF(VLOOKUP($A6,Source!$A:$H,4,FALSE)=0,"",VLOOKUP($A6,Source!$A:$H,4,FALSE))</f>
        <v/>
      </c>
      <c r="P6" s="105" t="str">
        <f>IF(VLOOKUP($A6,Source!$A:$H,5,FALSE)=0,"",VLOOKUP($A6,Source!$A:$H,5,FALSE))</f>
        <v/>
      </c>
      <c r="Q6" s="105" t="str">
        <f>IF(VLOOKUP($A6,Source!$A:$H,6,FALSE)=0,"",VLOOKUP($A6,Source!$A:$H,6,FALSE))</f>
        <v/>
      </c>
      <c r="R6" s="105" t="str">
        <f>IF(VLOOKUP($A6,Source!$A:$H,7,FALSE)=0,"",VLOOKUP($A6,Source!$A:$H,7,FALSE))</f>
        <v/>
      </c>
      <c r="S6" s="106" t="str">
        <f>IF(VLOOKUP($A6,Source!$A:$H,8,FALSE)=0,"",VLOOKUP($A6,Source!$A:$H,8,FALSE))</f>
        <v/>
      </c>
    </row>
    <row r="7" spans="1:19" hidden="1" x14ac:dyDescent="0.25">
      <c r="A7" s="98">
        <v>70</v>
      </c>
      <c r="B7" s="99"/>
      <c r="C7" s="100" t="str">
        <f>VLOOKUP(A7,Source!A:B,2,FALSE)</f>
        <v>Poste 059</v>
      </c>
      <c r="D7" s="165" t="e">
        <f>IF(ISNA(VLOOKUP(A7,Source!A:B,2,FALSE)),0,(VLOOKUP(A7,'Vague 2'!A:H,8,FALSE)+VLOOKUP(A7,'Vague 1'!A:H,8,FALSE)+VLOOKUP(A7,'Vague 3'!A:H,8,FALSE)+VLOOKUP(A7,'Vague 4'!A:H,8,FALSE)))</f>
        <v>#N/A</v>
      </c>
      <c r="E7" s="159" t="e">
        <f>VLOOKUP(A7+0.2,'Vague 2'!A:G,7,FALSE)</f>
        <v>#N/A</v>
      </c>
      <c r="F7" s="160" t="e">
        <f>VLOOKUP(A7+0.3,'Vague 2'!A:G,7,FALSE)</f>
        <v>#N/A</v>
      </c>
      <c r="G7" s="161" t="e">
        <f>VLOOKUP(A7+0.2,'Vague 1'!A:G,7,FALSE)</f>
        <v>#N/A</v>
      </c>
      <c r="H7" s="161" t="e">
        <f>VLOOKUP(A7+0.3,'Vague 1'!A:G,7,FALSE)</f>
        <v>#N/A</v>
      </c>
      <c r="I7" s="160" t="e">
        <f>VLOOKUP(A7+0.4,'Vague 1'!A:G,7,FALSE)</f>
        <v>#N/A</v>
      </c>
      <c r="J7" s="161" t="e">
        <f>VLOOKUP(A7+0.2,'Vague 3'!A:G,7,FALSE)</f>
        <v>#N/A</v>
      </c>
      <c r="K7" s="161" t="e">
        <f>VLOOKUP(A7+0.3,'Vague 3'!A:G,7,FALSE)</f>
        <v>#N/A</v>
      </c>
      <c r="L7" s="159" t="e">
        <f>VLOOKUP(A7+0.2,'Vague 4'!A:G,7,FALSE)</f>
        <v>#N/A</v>
      </c>
      <c r="M7" s="160" t="e">
        <f>VLOOKUP(A7+0.3,'Vague 4'!A:G,7,FALSE)</f>
        <v>#N/A</v>
      </c>
      <c r="N7" s="104" t="str">
        <f>IF(VLOOKUP($A7,Source!$A:$H,3,FALSE)=0,"",VLOOKUP($A7,Source!$A:$H,3,FALSE))</f>
        <v/>
      </c>
      <c r="O7" s="105" t="str">
        <f>IF(VLOOKUP($A7,Source!$A:$H,4,FALSE)=0,"",VLOOKUP($A7,Source!$A:$H,4,FALSE))</f>
        <v/>
      </c>
      <c r="P7" s="105" t="str">
        <f>IF(VLOOKUP($A7,Source!$A:$H,5,FALSE)=0,"",VLOOKUP($A7,Source!$A:$H,5,FALSE))</f>
        <v/>
      </c>
      <c r="Q7" s="105" t="str">
        <f>IF(VLOOKUP($A7,Source!$A:$H,6,FALSE)=0,"",VLOOKUP($A7,Source!$A:$H,6,FALSE))</f>
        <v/>
      </c>
      <c r="R7" s="105" t="str">
        <f>IF(VLOOKUP($A7,Source!$A:$H,7,FALSE)=0,"",VLOOKUP($A7,Source!$A:$H,7,FALSE))</f>
        <v/>
      </c>
      <c r="S7" s="106" t="str">
        <f>IF(VLOOKUP($A7,Source!$A:$H,8,FALSE)=0,"",VLOOKUP($A7,Source!$A:$H,8,FALSE))</f>
        <v/>
      </c>
    </row>
    <row r="8" spans="1:19" hidden="1" x14ac:dyDescent="0.25">
      <c r="A8" s="98">
        <v>78</v>
      </c>
      <c r="B8" s="99"/>
      <c r="C8" s="100" t="str">
        <f>VLOOKUP(A8,Source!A:B,2,FALSE)</f>
        <v>Poste 067</v>
      </c>
      <c r="D8" s="165" t="e">
        <f>IF(ISNA(VLOOKUP(A8,Source!A:B,2,FALSE)),0,(VLOOKUP(A8,'Vague 2'!A:H,8,FALSE)+VLOOKUP(A8,'Vague 1'!A:H,8,FALSE)+VLOOKUP(A8,'Vague 3'!A:H,8,FALSE)+VLOOKUP(A8,'Vague 4'!A:H,8,FALSE)))</f>
        <v>#N/A</v>
      </c>
      <c r="E8" s="159" t="e">
        <f>VLOOKUP(A8+0.2,'Vague 2'!A:G,7,FALSE)</f>
        <v>#N/A</v>
      </c>
      <c r="F8" s="160" t="e">
        <f>VLOOKUP(A8+0.3,'Vague 2'!A:G,7,FALSE)</f>
        <v>#N/A</v>
      </c>
      <c r="G8" s="161" t="e">
        <f>VLOOKUP(A8+0.2,'Vague 1'!A:G,7,FALSE)</f>
        <v>#N/A</v>
      </c>
      <c r="H8" s="161" t="e">
        <f>VLOOKUP(A8+0.3,'Vague 1'!A:G,7,FALSE)</f>
        <v>#N/A</v>
      </c>
      <c r="I8" s="160" t="e">
        <f>VLOOKUP(A8+0.4,'Vague 1'!A:G,7,FALSE)</f>
        <v>#N/A</v>
      </c>
      <c r="J8" s="161" t="e">
        <f>VLOOKUP(A8+0.2,'Vague 3'!A:G,7,FALSE)</f>
        <v>#N/A</v>
      </c>
      <c r="K8" s="161" t="e">
        <f>VLOOKUP(A8+0.3,'Vague 3'!A:G,7,FALSE)</f>
        <v>#N/A</v>
      </c>
      <c r="L8" s="159" t="e">
        <f>VLOOKUP(A8+0.2,'Vague 4'!A:G,7,FALSE)</f>
        <v>#N/A</v>
      </c>
      <c r="M8" s="160" t="e">
        <f>VLOOKUP(A8+0.3,'Vague 4'!A:G,7,FALSE)</f>
        <v>#N/A</v>
      </c>
      <c r="N8" s="104" t="str">
        <f>IF(VLOOKUP($A8,Source!$A:$H,3,FALSE)=0,"",VLOOKUP($A8,Source!$A:$H,3,FALSE))</f>
        <v/>
      </c>
      <c r="O8" s="105" t="str">
        <f>IF(VLOOKUP($A8,Source!$A:$H,4,FALSE)=0,"",VLOOKUP($A8,Source!$A:$H,4,FALSE))</f>
        <v/>
      </c>
      <c r="P8" s="105" t="str">
        <f>IF(VLOOKUP($A8,Source!$A:$H,5,FALSE)=0,"",VLOOKUP($A8,Source!$A:$H,5,FALSE))</f>
        <v/>
      </c>
      <c r="Q8" s="105" t="str">
        <f>IF(VLOOKUP($A8,Source!$A:$H,6,FALSE)=0,"",VLOOKUP($A8,Source!$A:$H,6,FALSE))</f>
        <v/>
      </c>
      <c r="R8" s="105" t="str">
        <f>IF(VLOOKUP($A8,Source!$A:$H,7,FALSE)=0,"",VLOOKUP($A8,Source!$A:$H,7,FALSE))</f>
        <v/>
      </c>
      <c r="S8" s="106" t="str">
        <f>IF(VLOOKUP($A8,Source!$A:$H,8,FALSE)=0,"",VLOOKUP($A8,Source!$A:$H,8,FALSE))</f>
        <v/>
      </c>
    </row>
    <row r="9" spans="1:19" hidden="1" x14ac:dyDescent="0.25">
      <c r="A9" s="98">
        <v>55</v>
      </c>
      <c r="B9" s="99"/>
      <c r="C9" s="100" t="str">
        <f>VLOOKUP(A9,Source!A:B,2,FALSE)</f>
        <v>Poste 044</v>
      </c>
      <c r="D9" s="165" t="e">
        <f>IF(ISNA(VLOOKUP(A9,Source!A:B,2,FALSE)),0,(VLOOKUP(A9,'Vague 2'!A:H,8,FALSE)+VLOOKUP(A9,'Vague 1'!A:H,8,FALSE)+VLOOKUP(A9,'Vague 3'!A:H,8,FALSE)+VLOOKUP(A9,'Vague 4'!A:H,8,FALSE)))</f>
        <v>#N/A</v>
      </c>
      <c r="E9" s="159" t="e">
        <f>VLOOKUP(A9+0.2,'Vague 2'!A:G,7,FALSE)</f>
        <v>#N/A</v>
      </c>
      <c r="F9" s="160" t="e">
        <f>VLOOKUP(A9+0.3,'Vague 2'!A:G,7,FALSE)</f>
        <v>#N/A</v>
      </c>
      <c r="G9" s="161" t="e">
        <f>VLOOKUP(A9+0.2,'Vague 1'!A:G,7,FALSE)</f>
        <v>#N/A</v>
      </c>
      <c r="H9" s="161" t="e">
        <f>VLOOKUP(A9+0.3,'Vague 1'!A:G,7,FALSE)</f>
        <v>#N/A</v>
      </c>
      <c r="I9" s="160" t="e">
        <f>VLOOKUP(A9+0.4,'Vague 1'!A:G,7,FALSE)</f>
        <v>#N/A</v>
      </c>
      <c r="J9" s="161" t="e">
        <f>VLOOKUP(A9+0.2,'Vague 3'!A:G,7,FALSE)</f>
        <v>#N/A</v>
      </c>
      <c r="K9" s="161" t="e">
        <f>VLOOKUP(A9+0.3,'Vague 3'!A:G,7,FALSE)</f>
        <v>#N/A</v>
      </c>
      <c r="L9" s="159" t="e">
        <f>VLOOKUP(A9+0.2,'Vague 4'!A:G,7,FALSE)</f>
        <v>#N/A</v>
      </c>
      <c r="M9" s="160" t="e">
        <f>VLOOKUP(A9+0.3,'Vague 4'!A:G,7,FALSE)</f>
        <v>#N/A</v>
      </c>
      <c r="N9" s="104" t="str">
        <f>IF(VLOOKUP($A9,Source!$A:$H,3,FALSE)=0,"",VLOOKUP($A9,Source!$A:$H,3,FALSE))</f>
        <v/>
      </c>
      <c r="O9" s="105" t="str">
        <f>IF(VLOOKUP($A9,Source!$A:$H,4,FALSE)=0,"",VLOOKUP($A9,Source!$A:$H,4,FALSE))</f>
        <v/>
      </c>
      <c r="P9" s="105" t="str">
        <f>IF(VLOOKUP($A9,Source!$A:$H,5,FALSE)=0,"",VLOOKUP($A9,Source!$A:$H,5,FALSE))</f>
        <v/>
      </c>
      <c r="Q9" s="105" t="str">
        <f>IF(VLOOKUP($A9,Source!$A:$H,6,FALSE)=0,"",VLOOKUP($A9,Source!$A:$H,6,FALSE))</f>
        <v/>
      </c>
      <c r="R9" s="105" t="str">
        <f>IF(VLOOKUP($A9,Source!$A:$H,7,FALSE)=0,"",VLOOKUP($A9,Source!$A:$H,7,FALSE))</f>
        <v/>
      </c>
      <c r="S9" s="106" t="str">
        <f>IF(VLOOKUP($A9,Source!$A:$H,8,FALSE)=0,"",VLOOKUP($A9,Source!$A:$H,8,FALSE))</f>
        <v/>
      </c>
    </row>
    <row r="10" spans="1:19" hidden="1" x14ac:dyDescent="0.25">
      <c r="A10" s="98">
        <v>93</v>
      </c>
      <c r="B10" s="99"/>
      <c r="C10" s="100" t="str">
        <f>VLOOKUP(A10,Source!A:B,2,FALSE)</f>
        <v>Poste 082</v>
      </c>
      <c r="D10" s="165" t="e">
        <f>IF(ISNA(VLOOKUP(A10,Source!A:B,2,FALSE)),0,(VLOOKUP(A10,'Vague 2'!A:H,8,FALSE)+VLOOKUP(A10,'Vague 1'!A:H,8,FALSE)+VLOOKUP(A10,'Vague 3'!A:H,8,FALSE)+VLOOKUP(A10,'Vague 4'!A:H,8,FALSE)))</f>
        <v>#N/A</v>
      </c>
      <c r="E10" s="159" t="e">
        <f>VLOOKUP(A10+0.2,'Vague 2'!A:G,7,FALSE)</f>
        <v>#N/A</v>
      </c>
      <c r="F10" s="160" t="e">
        <f>VLOOKUP(A10+0.3,'Vague 2'!A:G,7,FALSE)</f>
        <v>#N/A</v>
      </c>
      <c r="G10" s="161" t="e">
        <f>VLOOKUP(A10+0.2,'Vague 1'!A:G,7,FALSE)</f>
        <v>#N/A</v>
      </c>
      <c r="H10" s="161" t="e">
        <f>VLOOKUP(A10+0.3,'Vague 1'!A:G,7,FALSE)</f>
        <v>#N/A</v>
      </c>
      <c r="I10" s="160" t="e">
        <f>VLOOKUP(A10+0.4,'Vague 1'!A:G,7,FALSE)</f>
        <v>#N/A</v>
      </c>
      <c r="J10" s="161" t="e">
        <f>VLOOKUP(A10+0.2,'Vague 3'!A:G,7,FALSE)</f>
        <v>#N/A</v>
      </c>
      <c r="K10" s="161" t="e">
        <f>VLOOKUP(A10+0.3,'Vague 3'!A:G,7,FALSE)</f>
        <v>#N/A</v>
      </c>
      <c r="L10" s="159" t="e">
        <f>VLOOKUP(A10+0.2,'Vague 4'!A:G,7,FALSE)</f>
        <v>#N/A</v>
      </c>
      <c r="M10" s="160" t="e">
        <f>VLOOKUP(A10+0.3,'Vague 4'!A:G,7,FALSE)</f>
        <v>#N/A</v>
      </c>
      <c r="N10" s="104" t="str">
        <f>IF(VLOOKUP($A10,Source!$A:$H,3,FALSE)=0,"",VLOOKUP($A10,Source!$A:$H,3,FALSE))</f>
        <v/>
      </c>
      <c r="O10" s="105" t="str">
        <f>IF(VLOOKUP($A10,Source!$A:$H,4,FALSE)=0,"",VLOOKUP($A10,Source!$A:$H,4,FALSE))</f>
        <v/>
      </c>
      <c r="P10" s="105" t="str">
        <f>IF(VLOOKUP($A10,Source!$A:$H,5,FALSE)=0,"",VLOOKUP($A10,Source!$A:$H,5,FALSE))</f>
        <v/>
      </c>
      <c r="Q10" s="105" t="str">
        <f>IF(VLOOKUP($A10,Source!$A:$H,6,FALSE)=0,"",VLOOKUP($A10,Source!$A:$H,6,FALSE))</f>
        <v/>
      </c>
      <c r="R10" s="105" t="str">
        <f>IF(VLOOKUP($A10,Source!$A:$H,7,FALSE)=0,"",VLOOKUP($A10,Source!$A:$H,7,FALSE))</f>
        <v/>
      </c>
      <c r="S10" s="106" t="str">
        <f>IF(VLOOKUP($A10,Source!$A:$H,8,FALSE)=0,"",VLOOKUP($A10,Source!$A:$H,8,FALSE))</f>
        <v/>
      </c>
    </row>
    <row r="11" spans="1:19" hidden="1" x14ac:dyDescent="0.25">
      <c r="A11" s="98">
        <v>7</v>
      </c>
      <c r="B11" s="99"/>
      <c r="C11" s="100" t="str">
        <f>VLOOKUP(A11,Source!A:B,2,FALSE)</f>
        <v>Poste 006</v>
      </c>
      <c r="D11" s="165" t="e">
        <f>IF(ISNA(VLOOKUP(A11,Source!A:B,2,FALSE)),0,(VLOOKUP(A11,'Vague 2'!A:H,8,FALSE)+VLOOKUP(A11,'Vague 1'!A:H,8,FALSE)+VLOOKUP(A11,'Vague 3'!A:H,8,FALSE)+VLOOKUP(A11,'Vague 4'!A:H,8,FALSE)))</f>
        <v>#N/A</v>
      </c>
      <c r="E11" s="159" t="e">
        <f>VLOOKUP(A11+0.2,'Vague 2'!A:G,7,FALSE)</f>
        <v>#N/A</v>
      </c>
      <c r="F11" s="160" t="e">
        <f>VLOOKUP(A11+0.3,'Vague 2'!A:G,7,FALSE)</f>
        <v>#N/A</v>
      </c>
      <c r="G11" s="161" t="e">
        <f>VLOOKUP(A11+0.2,'Vague 1'!A:G,7,FALSE)</f>
        <v>#N/A</v>
      </c>
      <c r="H11" s="161" t="e">
        <f>VLOOKUP(A11+0.3,'Vague 1'!A:G,7,FALSE)</f>
        <v>#N/A</v>
      </c>
      <c r="I11" s="160" t="e">
        <f>VLOOKUP(A11+0.4,'Vague 1'!A:G,7,FALSE)</f>
        <v>#N/A</v>
      </c>
      <c r="J11" s="161" t="e">
        <f>VLOOKUP(A11+0.2,'Vague 3'!A:G,7,FALSE)</f>
        <v>#N/A</v>
      </c>
      <c r="K11" s="161" t="e">
        <f>VLOOKUP(A11+0.3,'Vague 3'!A:G,7,FALSE)</f>
        <v>#N/A</v>
      </c>
      <c r="L11" s="159" t="e">
        <f>VLOOKUP(A11+0.2,'Vague 4'!A:G,7,FALSE)</f>
        <v>#N/A</v>
      </c>
      <c r="M11" s="160" t="e">
        <f>VLOOKUP(A11+0.3,'Vague 4'!A:G,7,FALSE)</f>
        <v>#N/A</v>
      </c>
      <c r="N11" s="104" t="str">
        <f>IF(VLOOKUP($A11,Source!$A:$H,3,FALSE)=0,"",VLOOKUP($A11,Source!$A:$H,3,FALSE))</f>
        <v/>
      </c>
      <c r="O11" s="105" t="str">
        <f>IF(VLOOKUP($A11,Source!$A:$H,4,FALSE)=0,"",VLOOKUP($A11,Source!$A:$H,4,FALSE))</f>
        <v/>
      </c>
      <c r="P11" s="105" t="str">
        <f>IF(VLOOKUP($A11,Source!$A:$H,5,FALSE)=0,"",VLOOKUP($A11,Source!$A:$H,5,FALSE))</f>
        <v/>
      </c>
      <c r="Q11" s="105" t="str">
        <f>IF(VLOOKUP($A11,Source!$A:$H,6,FALSE)=0,"",VLOOKUP($A11,Source!$A:$H,6,FALSE))</f>
        <v/>
      </c>
      <c r="R11" s="105" t="str">
        <f>IF(VLOOKUP($A11,Source!$A:$H,7,FALSE)=0,"",VLOOKUP($A11,Source!$A:$H,7,FALSE))</f>
        <v/>
      </c>
      <c r="S11" s="106" t="str">
        <f>IF(VLOOKUP($A11,Source!$A:$H,8,FALSE)=0,"",VLOOKUP($A11,Source!$A:$H,8,FALSE))</f>
        <v/>
      </c>
    </row>
    <row r="12" spans="1:19" hidden="1" x14ac:dyDescent="0.25">
      <c r="A12" s="98">
        <v>75</v>
      </c>
      <c r="B12" s="99"/>
      <c r="C12" s="100" t="str">
        <f>VLOOKUP(A12,Source!A:B,2,FALSE)</f>
        <v>Poste 064</v>
      </c>
      <c r="D12" s="165" t="e">
        <f>IF(ISNA(VLOOKUP(A12,Source!A:B,2,FALSE)),0,(VLOOKUP(A12,'Vague 2'!A:H,8,FALSE)+VLOOKUP(A12,'Vague 1'!A:H,8,FALSE)+VLOOKUP(A12,'Vague 3'!A:H,8,FALSE)+VLOOKUP(A12,'Vague 4'!A:H,8,FALSE)))</f>
        <v>#N/A</v>
      </c>
      <c r="E12" s="159" t="e">
        <f>VLOOKUP(A12+0.2,'Vague 2'!A:G,7,FALSE)</f>
        <v>#N/A</v>
      </c>
      <c r="F12" s="160" t="e">
        <f>VLOOKUP(A12+0.3,'Vague 2'!A:G,7,FALSE)</f>
        <v>#N/A</v>
      </c>
      <c r="G12" s="161" t="e">
        <f>VLOOKUP(A12+0.2,'Vague 1'!A:G,7,FALSE)</f>
        <v>#N/A</v>
      </c>
      <c r="H12" s="161" t="e">
        <f>VLOOKUP(A12+0.3,'Vague 1'!A:G,7,FALSE)</f>
        <v>#N/A</v>
      </c>
      <c r="I12" s="160" t="e">
        <f>VLOOKUP(A12+0.4,'Vague 1'!A:G,7,FALSE)</f>
        <v>#N/A</v>
      </c>
      <c r="J12" s="161" t="e">
        <f>VLOOKUP(A12+0.2,'Vague 3'!A:G,7,FALSE)</f>
        <v>#N/A</v>
      </c>
      <c r="K12" s="161" t="e">
        <f>VLOOKUP(A12+0.3,'Vague 3'!A:G,7,FALSE)</f>
        <v>#N/A</v>
      </c>
      <c r="L12" s="159" t="e">
        <f>VLOOKUP(A12+0.2,'Vague 4'!A:G,7,FALSE)</f>
        <v>#N/A</v>
      </c>
      <c r="M12" s="160" t="e">
        <f>VLOOKUP(A12+0.3,'Vague 4'!A:G,7,FALSE)</f>
        <v>#N/A</v>
      </c>
      <c r="N12" s="104" t="str">
        <f>IF(VLOOKUP($A12,Source!$A:$H,3,FALSE)=0,"",VLOOKUP($A12,Source!$A:$H,3,FALSE))</f>
        <v/>
      </c>
      <c r="O12" s="105" t="str">
        <f>IF(VLOOKUP($A12,Source!$A:$H,4,FALSE)=0,"",VLOOKUP($A12,Source!$A:$H,4,FALSE))</f>
        <v/>
      </c>
      <c r="P12" s="105" t="str">
        <f>IF(VLOOKUP($A12,Source!$A:$H,5,FALSE)=0,"",VLOOKUP($A12,Source!$A:$H,5,FALSE))</f>
        <v/>
      </c>
      <c r="Q12" s="105" t="str">
        <f>IF(VLOOKUP($A12,Source!$A:$H,6,FALSE)=0,"",VLOOKUP($A12,Source!$A:$H,6,FALSE))</f>
        <v/>
      </c>
      <c r="R12" s="105" t="str">
        <f>IF(VLOOKUP($A12,Source!$A:$H,7,FALSE)=0,"",VLOOKUP($A12,Source!$A:$H,7,FALSE))</f>
        <v/>
      </c>
      <c r="S12" s="106" t="str">
        <f>IF(VLOOKUP($A12,Source!$A:$H,8,FALSE)=0,"",VLOOKUP($A12,Source!$A:$H,8,FALSE))</f>
        <v/>
      </c>
    </row>
    <row r="13" spans="1:19" hidden="1" x14ac:dyDescent="0.25">
      <c r="A13" s="98">
        <v>28</v>
      </c>
      <c r="B13" s="99"/>
      <c r="C13" s="100" t="str">
        <f>VLOOKUP(A13,Source!A:B,2,FALSE)</f>
        <v>Poste 020</v>
      </c>
      <c r="D13" s="165" t="e">
        <f>IF(ISNA(VLOOKUP(A13,Source!A:B,2,FALSE)),0,(VLOOKUP(A13,'Vague 2'!A:H,8,FALSE)+VLOOKUP(A13,'Vague 1'!A:H,8,FALSE)+VLOOKUP(A13,'Vague 3'!A:H,8,FALSE)+VLOOKUP(A13,'Vague 4'!A:H,8,FALSE)))</f>
        <v>#N/A</v>
      </c>
      <c r="E13" s="159" t="e">
        <f>VLOOKUP(A13+0.2,'Vague 2'!A:G,7,FALSE)</f>
        <v>#N/A</v>
      </c>
      <c r="F13" s="160" t="e">
        <f>VLOOKUP(A13+0.3,'Vague 2'!A:G,7,FALSE)</f>
        <v>#N/A</v>
      </c>
      <c r="G13" s="161" t="e">
        <f>VLOOKUP(A13+0.2,'Vague 1'!A:G,7,FALSE)</f>
        <v>#N/A</v>
      </c>
      <c r="H13" s="161" t="e">
        <f>VLOOKUP(A13+0.3,'Vague 1'!A:G,7,FALSE)</f>
        <v>#N/A</v>
      </c>
      <c r="I13" s="160" t="e">
        <f>VLOOKUP(A13+0.4,'Vague 1'!A:G,7,FALSE)</f>
        <v>#N/A</v>
      </c>
      <c r="J13" s="161" t="e">
        <f>VLOOKUP(A13+0.2,'Vague 3'!A:G,7,FALSE)</f>
        <v>#N/A</v>
      </c>
      <c r="K13" s="161" t="e">
        <f>VLOOKUP(A13+0.3,'Vague 3'!A:G,7,FALSE)</f>
        <v>#N/A</v>
      </c>
      <c r="L13" s="159" t="e">
        <f>VLOOKUP(A13+0.2,'Vague 4'!A:G,7,FALSE)</f>
        <v>#N/A</v>
      </c>
      <c r="M13" s="160" t="e">
        <f>VLOOKUP(A13+0.3,'Vague 4'!A:G,7,FALSE)</f>
        <v>#N/A</v>
      </c>
      <c r="N13" s="104" t="str">
        <f>IF(VLOOKUP($A13,Source!$A:$H,3,FALSE)=0,"",VLOOKUP($A13,Source!$A:$H,3,FALSE))</f>
        <v/>
      </c>
      <c r="O13" s="105" t="str">
        <f>IF(VLOOKUP($A13,Source!$A:$H,4,FALSE)=0,"",VLOOKUP($A13,Source!$A:$H,4,FALSE))</f>
        <v/>
      </c>
      <c r="P13" s="105" t="str">
        <f>IF(VLOOKUP($A13,Source!$A:$H,5,FALSE)=0,"",VLOOKUP($A13,Source!$A:$H,5,FALSE))</f>
        <v/>
      </c>
      <c r="Q13" s="105" t="str">
        <f>IF(VLOOKUP($A13,Source!$A:$H,6,FALSE)=0,"",VLOOKUP($A13,Source!$A:$H,6,FALSE))</f>
        <v/>
      </c>
      <c r="R13" s="105" t="str">
        <f>IF(VLOOKUP($A13,Source!$A:$H,7,FALSE)=0,"",VLOOKUP($A13,Source!$A:$H,7,FALSE))</f>
        <v/>
      </c>
      <c r="S13" s="106" t="str">
        <f>IF(VLOOKUP($A13,Source!$A:$H,8,FALSE)=0,"",VLOOKUP($A13,Source!$A:$H,8,FALSE))</f>
        <v/>
      </c>
    </row>
    <row r="14" spans="1:19" hidden="1" x14ac:dyDescent="0.25">
      <c r="A14" s="98">
        <v>4</v>
      </c>
      <c r="B14" s="99"/>
      <c r="C14" s="100" t="str">
        <f>VLOOKUP(A14,Source!A:B,2,FALSE)</f>
        <v>Poste 004</v>
      </c>
      <c r="D14" s="165" t="e">
        <f>IF(ISNA(VLOOKUP(A14,Source!A:B,2,FALSE)),0,(VLOOKUP(A14,'Vague 2'!A:H,8,FALSE)+VLOOKUP(A14,'Vague 1'!A:H,8,FALSE)+VLOOKUP(A14,'Vague 3'!A:H,8,FALSE)+VLOOKUP(A14,'Vague 4'!A:H,8,FALSE)))</f>
        <v>#N/A</v>
      </c>
      <c r="E14" s="159" t="e">
        <f>VLOOKUP(A14+0.2,'Vague 2'!A:G,7,FALSE)</f>
        <v>#N/A</v>
      </c>
      <c r="F14" s="160" t="e">
        <f>VLOOKUP(A14+0.3,'Vague 2'!A:G,7,FALSE)</f>
        <v>#N/A</v>
      </c>
      <c r="G14" s="161">
        <f>VLOOKUP(A14+0.2,'Vague 1'!A:G,7,FALSE)</f>
        <v>1</v>
      </c>
      <c r="H14" s="161">
        <f>VLOOKUP(A14+0.3,'Vague 1'!A:G,7,FALSE)</f>
        <v>1</v>
      </c>
      <c r="I14" s="160">
        <f>VLOOKUP(A14+0.4,'Vague 1'!A:G,7,FALSE)</f>
        <v>4</v>
      </c>
      <c r="J14" s="161" t="e">
        <f>VLOOKUP(A14+0.2,'Vague 3'!A:G,7,FALSE)</f>
        <v>#N/A</v>
      </c>
      <c r="K14" s="161" t="e">
        <f>VLOOKUP(A14+0.3,'Vague 3'!A:G,7,FALSE)</f>
        <v>#N/A</v>
      </c>
      <c r="L14" s="159" t="e">
        <f>VLOOKUP(A14+0.2,'Vague 4'!A:G,7,FALSE)</f>
        <v>#N/A</v>
      </c>
      <c r="M14" s="160" t="e">
        <f>VLOOKUP(A14+0.3,'Vague 4'!A:G,7,FALSE)</f>
        <v>#N/A</v>
      </c>
      <c r="N14" s="104" t="str">
        <f>IF(VLOOKUP($A14,Source!$A:$H,3,FALSE)=0,"",VLOOKUP($A14,Source!$A:$H,3,FALSE))</f>
        <v/>
      </c>
      <c r="O14" s="105" t="str">
        <f>IF(VLOOKUP($A14,Source!$A:$H,4,FALSE)=0,"",VLOOKUP($A14,Source!$A:$H,4,FALSE))</f>
        <v/>
      </c>
      <c r="P14" s="105" t="str">
        <f>IF(VLOOKUP($A14,Source!$A:$H,5,FALSE)=0,"",VLOOKUP($A14,Source!$A:$H,5,FALSE))</f>
        <v/>
      </c>
      <c r="Q14" s="105" t="str">
        <f>IF(VLOOKUP($A14,Source!$A:$H,6,FALSE)=0,"",VLOOKUP($A14,Source!$A:$H,6,FALSE))</f>
        <v/>
      </c>
      <c r="R14" s="105" t="str">
        <f>IF(VLOOKUP($A14,Source!$A:$H,7,FALSE)=0,"",VLOOKUP($A14,Source!$A:$H,7,FALSE))</f>
        <v/>
      </c>
      <c r="S14" s="106" t="str">
        <f>IF(VLOOKUP($A14,Source!$A:$H,8,FALSE)=0,"",VLOOKUP($A14,Source!$A:$H,8,FALSE))</f>
        <v/>
      </c>
    </row>
    <row r="15" spans="1:19" hidden="1" x14ac:dyDescent="0.25">
      <c r="A15" s="98">
        <v>8</v>
      </c>
      <c r="B15" s="99"/>
      <c r="C15" s="100" t="str">
        <f>VLOOKUP(A15,Source!A:B,2,FALSE)</f>
        <v>Poste 007</v>
      </c>
      <c r="D15" s="165" t="e">
        <f>IF(ISNA(VLOOKUP(A15,Source!A:B,2,FALSE)),0,(VLOOKUP(A15,'Vague 2'!A:H,8,FALSE)+VLOOKUP(A15,'Vague 1'!A:H,8,FALSE)+VLOOKUP(A15,'Vague 3'!A:H,8,FALSE)+VLOOKUP(A15,'Vague 4'!A:H,8,FALSE)))</f>
        <v>#N/A</v>
      </c>
      <c r="E15" s="159" t="e">
        <f>VLOOKUP(A15+0.2,'Vague 2'!A:G,7,FALSE)</f>
        <v>#N/A</v>
      </c>
      <c r="F15" s="160" t="e">
        <f>VLOOKUP(A15+0.3,'Vague 2'!A:G,7,FALSE)</f>
        <v>#N/A</v>
      </c>
      <c r="G15" s="161" t="e">
        <f>VLOOKUP(A15+0.2,'Vague 1'!A:G,7,FALSE)</f>
        <v>#N/A</v>
      </c>
      <c r="H15" s="161" t="e">
        <f>VLOOKUP(A15+0.3,'Vague 1'!A:G,7,FALSE)</f>
        <v>#N/A</v>
      </c>
      <c r="I15" s="160" t="e">
        <f>VLOOKUP(A15+0.4,'Vague 1'!A:G,7,FALSE)</f>
        <v>#N/A</v>
      </c>
      <c r="J15" s="161" t="e">
        <f>VLOOKUP(A15+0.2,'Vague 3'!A:G,7,FALSE)</f>
        <v>#N/A</v>
      </c>
      <c r="K15" s="161" t="e">
        <f>VLOOKUP(A15+0.3,'Vague 3'!A:G,7,FALSE)</f>
        <v>#N/A</v>
      </c>
      <c r="L15" s="159" t="e">
        <f>VLOOKUP(A15+0.2,'Vague 4'!A:G,7,FALSE)</f>
        <v>#N/A</v>
      </c>
      <c r="M15" s="160" t="e">
        <f>VLOOKUP(A15+0.3,'Vague 4'!A:G,7,FALSE)</f>
        <v>#N/A</v>
      </c>
      <c r="N15" s="104" t="str">
        <f>IF(VLOOKUP($A15,Source!$A:$H,3,FALSE)=0,"",VLOOKUP($A15,Source!$A:$H,3,FALSE))</f>
        <v/>
      </c>
      <c r="O15" s="105" t="str">
        <f>IF(VLOOKUP($A15,Source!$A:$H,4,FALSE)=0,"",VLOOKUP($A15,Source!$A:$H,4,FALSE))</f>
        <v/>
      </c>
      <c r="P15" s="105" t="str">
        <f>IF(VLOOKUP($A15,Source!$A:$H,5,FALSE)=0,"",VLOOKUP($A15,Source!$A:$H,5,FALSE))</f>
        <v/>
      </c>
      <c r="Q15" s="105" t="str">
        <f>IF(VLOOKUP($A15,Source!$A:$H,6,FALSE)=0,"",VLOOKUP($A15,Source!$A:$H,6,FALSE))</f>
        <v/>
      </c>
      <c r="R15" s="105" t="str">
        <f>IF(VLOOKUP($A15,Source!$A:$H,7,FALSE)=0,"",VLOOKUP($A15,Source!$A:$H,7,FALSE))</f>
        <v/>
      </c>
      <c r="S15" s="106" t="str">
        <f>IF(VLOOKUP($A15,Source!$A:$H,8,FALSE)=0,"",VLOOKUP($A15,Source!$A:$H,8,FALSE))</f>
        <v/>
      </c>
    </row>
    <row r="16" spans="1:19" hidden="1" x14ac:dyDescent="0.25">
      <c r="A16" s="98">
        <v>9</v>
      </c>
      <c r="B16" s="99"/>
      <c r="C16" s="100" t="str">
        <f>VLOOKUP(A16,Source!A:B,2,FALSE)</f>
        <v>Poste 008</v>
      </c>
      <c r="D16" s="165" t="e">
        <f>IF(ISNA(VLOOKUP(A16,Source!A:B,2,FALSE)),0,(VLOOKUP(A16,'Vague 2'!A:H,8,FALSE)+VLOOKUP(A16,'Vague 1'!A:H,8,FALSE)+VLOOKUP(A16,'Vague 3'!A:H,8,FALSE)+VLOOKUP(A16,'Vague 4'!A:H,8,FALSE)))</f>
        <v>#N/A</v>
      </c>
      <c r="E16" s="159" t="e">
        <f>VLOOKUP(A16+0.2,'Vague 2'!A:G,7,FALSE)</f>
        <v>#N/A</v>
      </c>
      <c r="F16" s="160" t="e">
        <f>VLOOKUP(A16+0.3,'Vague 2'!A:G,7,FALSE)</f>
        <v>#N/A</v>
      </c>
      <c r="G16" s="161" t="e">
        <f>VLOOKUP(A16+0.2,'Vague 1'!A:G,7,FALSE)</f>
        <v>#N/A</v>
      </c>
      <c r="H16" s="161" t="e">
        <f>VLOOKUP(A16+0.3,'Vague 1'!A:G,7,FALSE)</f>
        <v>#N/A</v>
      </c>
      <c r="I16" s="160" t="e">
        <f>VLOOKUP(A16+0.4,'Vague 1'!A:G,7,FALSE)</f>
        <v>#N/A</v>
      </c>
      <c r="J16" s="161" t="e">
        <f>VLOOKUP(A16+0.2,'Vague 3'!A:G,7,FALSE)</f>
        <v>#N/A</v>
      </c>
      <c r="K16" s="161" t="e">
        <f>VLOOKUP(A16+0.3,'Vague 3'!A:G,7,FALSE)</f>
        <v>#N/A</v>
      </c>
      <c r="L16" s="159" t="e">
        <f>VLOOKUP(A16+0.2,'Vague 4'!A:G,7,FALSE)</f>
        <v>#N/A</v>
      </c>
      <c r="M16" s="160" t="e">
        <f>VLOOKUP(A16+0.3,'Vague 4'!A:G,7,FALSE)</f>
        <v>#N/A</v>
      </c>
      <c r="N16" s="104" t="str">
        <f>IF(VLOOKUP($A16,Source!$A:$H,3,FALSE)=0,"",VLOOKUP($A16,Source!$A:$H,3,FALSE))</f>
        <v/>
      </c>
      <c r="O16" s="105" t="str">
        <f>IF(VLOOKUP($A16,Source!$A:$H,4,FALSE)=0,"",VLOOKUP($A16,Source!$A:$H,4,FALSE))</f>
        <v/>
      </c>
      <c r="P16" s="105" t="str">
        <f>IF(VLOOKUP($A16,Source!$A:$H,5,FALSE)=0,"",VLOOKUP($A16,Source!$A:$H,5,FALSE))</f>
        <v/>
      </c>
      <c r="Q16" s="105" t="str">
        <f>IF(VLOOKUP($A16,Source!$A:$H,6,FALSE)=0,"",VLOOKUP($A16,Source!$A:$H,6,FALSE))</f>
        <v/>
      </c>
      <c r="R16" s="105" t="str">
        <f>IF(VLOOKUP($A16,Source!$A:$H,7,FALSE)=0,"",VLOOKUP($A16,Source!$A:$H,7,FALSE))</f>
        <v/>
      </c>
      <c r="S16" s="106" t="str">
        <f>IF(VLOOKUP($A16,Source!$A:$H,8,FALSE)=0,"",VLOOKUP($A16,Source!$A:$H,8,FALSE))</f>
        <v/>
      </c>
    </row>
    <row r="17" spans="1:19" hidden="1" x14ac:dyDescent="0.25">
      <c r="A17" s="98">
        <v>10</v>
      </c>
      <c r="B17" s="99"/>
      <c r="C17" s="100" t="str">
        <f>VLOOKUP(A17,Source!A:B,2,FALSE)</f>
        <v>Poste 009</v>
      </c>
      <c r="D17" s="165" t="e">
        <f>IF(ISNA(VLOOKUP(A17,Source!A:B,2,FALSE)),0,(VLOOKUP(A17,'Vague 2'!A:H,8,FALSE)+VLOOKUP(A17,'Vague 1'!A:H,8,FALSE)+VLOOKUP(A17,'Vague 3'!A:H,8,FALSE)+VLOOKUP(A17,'Vague 4'!A:H,8,FALSE)))</f>
        <v>#N/A</v>
      </c>
      <c r="E17" s="159" t="e">
        <f>VLOOKUP(A17+0.2,'Vague 2'!A:G,7,FALSE)</f>
        <v>#N/A</v>
      </c>
      <c r="F17" s="160" t="e">
        <f>VLOOKUP(A17+0.3,'Vague 2'!A:G,7,FALSE)</f>
        <v>#N/A</v>
      </c>
      <c r="G17" s="161" t="e">
        <f>VLOOKUP(A17+0.2,'Vague 1'!A:G,7,FALSE)</f>
        <v>#N/A</v>
      </c>
      <c r="H17" s="161" t="e">
        <f>VLOOKUP(A17+0.3,'Vague 1'!A:G,7,FALSE)</f>
        <v>#N/A</v>
      </c>
      <c r="I17" s="160" t="e">
        <f>VLOOKUP(A17+0.4,'Vague 1'!A:G,7,FALSE)</f>
        <v>#N/A</v>
      </c>
      <c r="J17" s="161" t="e">
        <f>VLOOKUP(A17+0.2,'Vague 3'!A:G,7,FALSE)</f>
        <v>#N/A</v>
      </c>
      <c r="K17" s="161" t="e">
        <f>VLOOKUP(A17+0.3,'Vague 3'!A:G,7,FALSE)</f>
        <v>#N/A</v>
      </c>
      <c r="L17" s="159" t="e">
        <f>VLOOKUP(A17+0.2,'Vague 4'!A:G,7,FALSE)</f>
        <v>#N/A</v>
      </c>
      <c r="M17" s="160" t="e">
        <f>VLOOKUP(A17+0.3,'Vague 4'!A:G,7,FALSE)</f>
        <v>#N/A</v>
      </c>
      <c r="N17" s="104" t="str">
        <f>IF(VLOOKUP($A17,Source!$A:$H,3,FALSE)=0,"",VLOOKUP($A17,Source!$A:$H,3,FALSE))</f>
        <v/>
      </c>
      <c r="O17" s="105" t="str">
        <f>IF(VLOOKUP($A17,Source!$A:$H,4,FALSE)=0,"",VLOOKUP($A17,Source!$A:$H,4,FALSE))</f>
        <v/>
      </c>
      <c r="P17" s="105" t="str">
        <f>IF(VLOOKUP($A17,Source!$A:$H,5,FALSE)=0,"",VLOOKUP($A17,Source!$A:$H,5,FALSE))</f>
        <v/>
      </c>
      <c r="Q17" s="105" t="str">
        <f>IF(VLOOKUP($A17,Source!$A:$H,6,FALSE)=0,"",VLOOKUP($A17,Source!$A:$H,6,FALSE))</f>
        <v/>
      </c>
      <c r="R17" s="105" t="str">
        <f>IF(VLOOKUP($A17,Source!$A:$H,7,FALSE)=0,"",VLOOKUP($A17,Source!$A:$H,7,FALSE))</f>
        <v/>
      </c>
      <c r="S17" s="106" t="str">
        <f>IF(VLOOKUP($A17,Source!$A:$H,8,FALSE)=0,"",VLOOKUP($A17,Source!$A:$H,8,FALSE))</f>
        <v/>
      </c>
    </row>
    <row r="18" spans="1:19" hidden="1" x14ac:dyDescent="0.25">
      <c r="A18" s="98">
        <v>11</v>
      </c>
      <c r="B18" s="99"/>
      <c r="C18" s="100" t="str">
        <f>VLOOKUP(A18,Source!A:B,2,FALSE)</f>
        <v>Poste 010</v>
      </c>
      <c r="D18" s="165" t="e">
        <f>IF(ISNA(VLOOKUP(A18,Source!A:B,2,FALSE)),0,(VLOOKUP(A18,'Vague 2'!A:H,8,FALSE)+VLOOKUP(A18,'Vague 1'!A:H,8,FALSE)+VLOOKUP(A18,'Vague 3'!A:H,8,FALSE)+VLOOKUP(A18,'Vague 4'!A:H,8,FALSE)))</f>
        <v>#N/A</v>
      </c>
      <c r="E18" s="159" t="e">
        <f>VLOOKUP(A18+0.2,'Vague 2'!A:G,7,FALSE)</f>
        <v>#N/A</v>
      </c>
      <c r="F18" s="160" t="e">
        <f>VLOOKUP(A18+0.3,'Vague 2'!A:G,7,FALSE)</f>
        <v>#N/A</v>
      </c>
      <c r="G18" s="161" t="e">
        <f>VLOOKUP(A18+0.2,'Vague 1'!A:G,7,FALSE)</f>
        <v>#N/A</v>
      </c>
      <c r="H18" s="161" t="e">
        <f>VLOOKUP(A18+0.3,'Vague 1'!A:G,7,FALSE)</f>
        <v>#N/A</v>
      </c>
      <c r="I18" s="160" t="e">
        <f>VLOOKUP(A18+0.4,'Vague 1'!A:G,7,FALSE)</f>
        <v>#N/A</v>
      </c>
      <c r="J18" s="161" t="e">
        <f>VLOOKUP(A18+0.2,'Vague 3'!A:G,7,FALSE)</f>
        <v>#N/A</v>
      </c>
      <c r="K18" s="161" t="e">
        <f>VLOOKUP(A18+0.3,'Vague 3'!A:G,7,FALSE)</f>
        <v>#N/A</v>
      </c>
      <c r="L18" s="159" t="e">
        <f>VLOOKUP(A18+0.2,'Vague 4'!A:G,7,FALSE)</f>
        <v>#N/A</v>
      </c>
      <c r="M18" s="160" t="e">
        <f>VLOOKUP(A18+0.3,'Vague 4'!A:G,7,FALSE)</f>
        <v>#N/A</v>
      </c>
      <c r="N18" s="104" t="str">
        <f>IF(VLOOKUP($A18,Source!$A:$H,3,FALSE)=0,"",VLOOKUP($A18,Source!$A:$H,3,FALSE))</f>
        <v/>
      </c>
      <c r="O18" s="105" t="str">
        <f>IF(VLOOKUP($A18,Source!$A:$H,4,FALSE)=0,"",VLOOKUP($A18,Source!$A:$H,4,FALSE))</f>
        <v/>
      </c>
      <c r="P18" s="105" t="str">
        <f>IF(VLOOKUP($A18,Source!$A:$H,5,FALSE)=0,"",VLOOKUP($A18,Source!$A:$H,5,FALSE))</f>
        <v/>
      </c>
      <c r="Q18" s="105" t="str">
        <f>IF(VLOOKUP($A18,Source!$A:$H,6,FALSE)=0,"",VLOOKUP($A18,Source!$A:$H,6,FALSE))</f>
        <v/>
      </c>
      <c r="R18" s="105" t="str">
        <f>IF(VLOOKUP($A18,Source!$A:$H,7,FALSE)=0,"",VLOOKUP($A18,Source!$A:$H,7,FALSE))</f>
        <v/>
      </c>
      <c r="S18" s="106" t="str">
        <f>IF(VLOOKUP($A18,Source!$A:$H,8,FALSE)=0,"",VLOOKUP($A18,Source!$A:$H,8,FALSE))</f>
        <v/>
      </c>
    </row>
    <row r="19" spans="1:19" hidden="1" x14ac:dyDescent="0.25">
      <c r="A19" s="98">
        <v>12</v>
      </c>
      <c r="B19" s="99"/>
      <c r="C19" s="100" t="str">
        <f>VLOOKUP(A19,Source!A:B,2,FALSE)</f>
        <v>Poste 011</v>
      </c>
      <c r="D19" s="165" t="e">
        <f>IF(ISNA(VLOOKUP(A19,Source!A:B,2,FALSE)),0,(VLOOKUP(A19,'Vague 2'!A:H,8,FALSE)+VLOOKUP(A19,'Vague 1'!A:H,8,FALSE)+VLOOKUP(A19,'Vague 3'!A:H,8,FALSE)+VLOOKUP(A19,'Vague 4'!A:H,8,FALSE)))</f>
        <v>#N/A</v>
      </c>
      <c r="E19" s="159" t="e">
        <f>VLOOKUP(A19+0.2,'Vague 2'!A:G,7,FALSE)</f>
        <v>#N/A</v>
      </c>
      <c r="F19" s="160" t="e">
        <f>VLOOKUP(A19+0.3,'Vague 2'!A:G,7,FALSE)</f>
        <v>#N/A</v>
      </c>
      <c r="G19" s="161" t="e">
        <f>VLOOKUP(A19+0.2,'Vague 1'!A:G,7,FALSE)</f>
        <v>#N/A</v>
      </c>
      <c r="H19" s="161" t="e">
        <f>VLOOKUP(A19+0.3,'Vague 1'!A:G,7,FALSE)</f>
        <v>#N/A</v>
      </c>
      <c r="I19" s="160" t="e">
        <f>VLOOKUP(A19+0.4,'Vague 1'!A:G,7,FALSE)</f>
        <v>#N/A</v>
      </c>
      <c r="J19" s="161" t="e">
        <f>VLOOKUP(A19+0.2,'Vague 3'!A:G,7,FALSE)</f>
        <v>#N/A</v>
      </c>
      <c r="K19" s="161" t="e">
        <f>VLOOKUP(A19+0.3,'Vague 3'!A:G,7,FALSE)</f>
        <v>#N/A</v>
      </c>
      <c r="L19" s="159" t="e">
        <f>VLOOKUP(A19+0.2,'Vague 4'!A:G,7,FALSE)</f>
        <v>#N/A</v>
      </c>
      <c r="M19" s="160" t="e">
        <f>VLOOKUP(A19+0.3,'Vague 4'!A:G,7,FALSE)</f>
        <v>#N/A</v>
      </c>
      <c r="N19" s="104" t="str">
        <f>IF(VLOOKUP($A19,Source!$A:$H,3,FALSE)=0,"",VLOOKUP($A19,Source!$A:$H,3,FALSE))</f>
        <v/>
      </c>
      <c r="O19" s="105" t="str">
        <f>IF(VLOOKUP($A19,Source!$A:$H,4,FALSE)=0,"",VLOOKUP($A19,Source!$A:$H,4,FALSE))</f>
        <v/>
      </c>
      <c r="P19" s="105" t="str">
        <f>IF(VLOOKUP($A19,Source!$A:$H,5,FALSE)=0,"",VLOOKUP($A19,Source!$A:$H,5,FALSE))</f>
        <v/>
      </c>
      <c r="Q19" s="105" t="str">
        <f>IF(VLOOKUP($A19,Source!$A:$H,6,FALSE)=0,"",VLOOKUP($A19,Source!$A:$H,6,FALSE))</f>
        <v/>
      </c>
      <c r="R19" s="105" t="str">
        <f>IF(VLOOKUP($A19,Source!$A:$H,7,FALSE)=0,"",VLOOKUP($A19,Source!$A:$H,7,FALSE))</f>
        <v/>
      </c>
      <c r="S19" s="106" t="str">
        <f>IF(VLOOKUP($A19,Source!$A:$H,8,FALSE)=0,"",VLOOKUP($A19,Source!$A:$H,8,FALSE))</f>
        <v/>
      </c>
    </row>
    <row r="20" spans="1:19" hidden="1" x14ac:dyDescent="0.25">
      <c r="A20" s="98">
        <v>13</v>
      </c>
      <c r="B20" s="99"/>
      <c r="C20" s="100" t="str">
        <f>VLOOKUP(A20,Source!A:B,2,FALSE)</f>
        <v>Poste 012</v>
      </c>
      <c r="D20" s="165" t="e">
        <f>IF(ISNA(VLOOKUP(A20,Source!A:B,2,FALSE)),0,(VLOOKUP(A20,'Vague 2'!A:H,8,FALSE)+VLOOKUP(A20,'Vague 1'!A:H,8,FALSE)+VLOOKUP(A20,'Vague 3'!A:H,8,FALSE)+VLOOKUP(A20,'Vague 4'!A:H,8,FALSE)))</f>
        <v>#N/A</v>
      </c>
      <c r="E20" s="159" t="e">
        <f>VLOOKUP(A20+0.2,'Vague 2'!A:G,7,FALSE)</f>
        <v>#N/A</v>
      </c>
      <c r="F20" s="160" t="e">
        <f>VLOOKUP(A20+0.3,'Vague 2'!A:G,7,FALSE)</f>
        <v>#N/A</v>
      </c>
      <c r="G20" s="161" t="e">
        <f>VLOOKUP(A20+0.2,'Vague 1'!A:G,7,FALSE)</f>
        <v>#N/A</v>
      </c>
      <c r="H20" s="161" t="e">
        <f>VLOOKUP(A20+0.3,'Vague 1'!A:G,7,FALSE)</f>
        <v>#N/A</v>
      </c>
      <c r="I20" s="160" t="e">
        <f>VLOOKUP(A20+0.4,'Vague 1'!A:G,7,FALSE)</f>
        <v>#N/A</v>
      </c>
      <c r="J20" s="161" t="e">
        <f>VLOOKUP(A20+0.2,'Vague 3'!A:G,7,FALSE)</f>
        <v>#N/A</v>
      </c>
      <c r="K20" s="161" t="e">
        <f>VLOOKUP(A20+0.3,'Vague 3'!A:G,7,FALSE)</f>
        <v>#N/A</v>
      </c>
      <c r="L20" s="159" t="e">
        <f>VLOOKUP(A20+0.2,'Vague 4'!A:G,7,FALSE)</f>
        <v>#N/A</v>
      </c>
      <c r="M20" s="160" t="e">
        <f>VLOOKUP(A20+0.3,'Vague 4'!A:G,7,FALSE)</f>
        <v>#N/A</v>
      </c>
      <c r="N20" s="104" t="str">
        <f>IF(VLOOKUP($A20,Source!$A:$H,3,FALSE)=0,"",VLOOKUP($A20,Source!$A:$H,3,FALSE))</f>
        <v/>
      </c>
      <c r="O20" s="105" t="str">
        <f>IF(VLOOKUP($A20,Source!$A:$H,4,FALSE)=0,"",VLOOKUP($A20,Source!$A:$H,4,FALSE))</f>
        <v/>
      </c>
      <c r="P20" s="105" t="str">
        <f>IF(VLOOKUP($A20,Source!$A:$H,5,FALSE)=0,"",VLOOKUP($A20,Source!$A:$H,5,FALSE))</f>
        <v/>
      </c>
      <c r="Q20" s="105" t="str">
        <f>IF(VLOOKUP($A20,Source!$A:$H,6,FALSE)=0,"",VLOOKUP($A20,Source!$A:$H,6,FALSE))</f>
        <v/>
      </c>
      <c r="R20" s="105" t="str">
        <f>IF(VLOOKUP($A20,Source!$A:$H,7,FALSE)=0,"",VLOOKUP($A20,Source!$A:$H,7,FALSE))</f>
        <v/>
      </c>
      <c r="S20" s="106" t="str">
        <f>IF(VLOOKUP($A20,Source!$A:$H,8,FALSE)=0,"",VLOOKUP($A20,Source!$A:$H,8,FALSE))</f>
        <v/>
      </c>
    </row>
    <row r="21" spans="1:19" hidden="1" x14ac:dyDescent="0.25">
      <c r="A21" s="98">
        <v>14</v>
      </c>
      <c r="B21" s="99"/>
      <c r="C21" s="100" t="str">
        <f>VLOOKUP(A21,Source!A:B,2,FALSE)</f>
        <v>Poste 013</v>
      </c>
      <c r="D21" s="165" t="e">
        <f>IF(ISNA(VLOOKUP(A21,Source!A:B,2,FALSE)),0,(VLOOKUP(A21,'Vague 2'!A:H,8,FALSE)+VLOOKUP(A21,'Vague 1'!A:H,8,FALSE)+VLOOKUP(A21,'Vague 3'!A:H,8,FALSE)+VLOOKUP(A21,'Vague 4'!A:H,8,FALSE)))</f>
        <v>#N/A</v>
      </c>
      <c r="E21" s="159" t="e">
        <f>VLOOKUP(A21+0.2,'Vague 2'!A:G,7,FALSE)</f>
        <v>#N/A</v>
      </c>
      <c r="F21" s="160" t="e">
        <f>VLOOKUP(A21+0.3,'Vague 2'!A:G,7,FALSE)</f>
        <v>#N/A</v>
      </c>
      <c r="G21" s="161" t="e">
        <f>VLOOKUP(A21+0.2,'Vague 1'!A:G,7,FALSE)</f>
        <v>#N/A</v>
      </c>
      <c r="H21" s="161" t="e">
        <f>VLOOKUP(A21+0.3,'Vague 1'!A:G,7,FALSE)</f>
        <v>#N/A</v>
      </c>
      <c r="I21" s="160" t="e">
        <f>VLOOKUP(A21+0.4,'Vague 1'!A:G,7,FALSE)</f>
        <v>#N/A</v>
      </c>
      <c r="J21" s="161" t="e">
        <f>VLOOKUP(A21+0.2,'Vague 3'!A:G,7,FALSE)</f>
        <v>#N/A</v>
      </c>
      <c r="K21" s="161" t="e">
        <f>VLOOKUP(A21+0.3,'Vague 3'!A:G,7,FALSE)</f>
        <v>#N/A</v>
      </c>
      <c r="L21" s="159" t="e">
        <f>VLOOKUP(A21+0.2,'Vague 4'!A:G,7,FALSE)</f>
        <v>#N/A</v>
      </c>
      <c r="M21" s="160" t="e">
        <f>VLOOKUP(A21+0.3,'Vague 4'!A:G,7,FALSE)</f>
        <v>#N/A</v>
      </c>
      <c r="N21" s="104" t="str">
        <f>IF(VLOOKUP($A21,Source!$A:$H,3,FALSE)=0,"",VLOOKUP($A21,Source!$A:$H,3,FALSE))</f>
        <v/>
      </c>
      <c r="O21" s="105" t="str">
        <f>IF(VLOOKUP($A21,Source!$A:$H,4,FALSE)=0,"",VLOOKUP($A21,Source!$A:$H,4,FALSE))</f>
        <v/>
      </c>
      <c r="P21" s="105" t="str">
        <f>IF(VLOOKUP($A21,Source!$A:$H,5,FALSE)=0,"",VLOOKUP($A21,Source!$A:$H,5,FALSE))</f>
        <v/>
      </c>
      <c r="Q21" s="105" t="str">
        <f>IF(VLOOKUP($A21,Source!$A:$H,6,FALSE)=0,"",VLOOKUP($A21,Source!$A:$H,6,FALSE))</f>
        <v/>
      </c>
      <c r="R21" s="105" t="str">
        <f>IF(VLOOKUP($A21,Source!$A:$H,7,FALSE)=0,"",VLOOKUP($A21,Source!$A:$H,7,FALSE))</f>
        <v/>
      </c>
      <c r="S21" s="106" t="str">
        <f>IF(VLOOKUP($A21,Source!$A:$H,8,FALSE)=0,"",VLOOKUP($A21,Source!$A:$H,8,FALSE))</f>
        <v/>
      </c>
    </row>
    <row r="22" spans="1:19" hidden="1" x14ac:dyDescent="0.25">
      <c r="A22" s="98">
        <v>15</v>
      </c>
      <c r="B22" s="99"/>
      <c r="C22" s="100" t="str">
        <f>VLOOKUP(A22,Source!A:B,2,FALSE)</f>
        <v>Poste 014</v>
      </c>
      <c r="D22" s="165" t="e">
        <f>IF(ISNA(VLOOKUP(A22,Source!A:B,2,FALSE)),0,(VLOOKUP(A22,'Vague 2'!A:H,8,FALSE)+VLOOKUP(A22,'Vague 1'!A:H,8,FALSE)+VLOOKUP(A22,'Vague 3'!A:H,8,FALSE)+VLOOKUP(A22,'Vague 4'!A:H,8,FALSE)))</f>
        <v>#N/A</v>
      </c>
      <c r="E22" s="159" t="e">
        <f>VLOOKUP(A22+0.2,'Vague 2'!A:G,7,FALSE)</f>
        <v>#N/A</v>
      </c>
      <c r="F22" s="160" t="e">
        <f>VLOOKUP(A22+0.3,'Vague 2'!A:G,7,FALSE)</f>
        <v>#N/A</v>
      </c>
      <c r="G22" s="161" t="e">
        <f>VLOOKUP(A22+0.2,'Vague 1'!A:G,7,FALSE)</f>
        <v>#N/A</v>
      </c>
      <c r="H22" s="161" t="e">
        <f>VLOOKUP(A22+0.3,'Vague 1'!A:G,7,FALSE)</f>
        <v>#N/A</v>
      </c>
      <c r="I22" s="160" t="e">
        <f>VLOOKUP(A22+0.4,'Vague 1'!A:G,7,FALSE)</f>
        <v>#N/A</v>
      </c>
      <c r="J22" s="161" t="e">
        <f>VLOOKUP(A22+0.2,'Vague 3'!A:G,7,FALSE)</f>
        <v>#N/A</v>
      </c>
      <c r="K22" s="161" t="e">
        <f>VLOOKUP(A22+0.3,'Vague 3'!A:G,7,FALSE)</f>
        <v>#N/A</v>
      </c>
      <c r="L22" s="159" t="e">
        <f>VLOOKUP(A22+0.2,'Vague 4'!A:G,7,FALSE)</f>
        <v>#N/A</v>
      </c>
      <c r="M22" s="160" t="e">
        <f>VLOOKUP(A22+0.3,'Vague 4'!A:G,7,FALSE)</f>
        <v>#N/A</v>
      </c>
      <c r="N22" s="104" t="str">
        <f>IF(VLOOKUP($A22,Source!$A:$H,3,FALSE)=0,"",VLOOKUP($A22,Source!$A:$H,3,FALSE))</f>
        <v/>
      </c>
      <c r="O22" s="105" t="str">
        <f>IF(VLOOKUP($A22,Source!$A:$H,4,FALSE)=0,"",VLOOKUP($A22,Source!$A:$H,4,FALSE))</f>
        <v/>
      </c>
      <c r="P22" s="105" t="str">
        <f>IF(VLOOKUP($A22,Source!$A:$H,5,FALSE)=0,"",VLOOKUP($A22,Source!$A:$H,5,FALSE))</f>
        <v/>
      </c>
      <c r="Q22" s="105" t="str">
        <f>IF(VLOOKUP($A22,Source!$A:$H,6,FALSE)=0,"",VLOOKUP($A22,Source!$A:$H,6,FALSE))</f>
        <v/>
      </c>
      <c r="R22" s="105" t="str">
        <f>IF(VLOOKUP($A22,Source!$A:$H,7,FALSE)=0,"",VLOOKUP($A22,Source!$A:$H,7,FALSE))</f>
        <v/>
      </c>
      <c r="S22" s="106" t="str">
        <f>IF(VLOOKUP($A22,Source!$A:$H,8,FALSE)=0,"",VLOOKUP($A22,Source!$A:$H,8,FALSE))</f>
        <v/>
      </c>
    </row>
    <row r="23" spans="1:19" hidden="1" x14ac:dyDescent="0.25">
      <c r="A23" s="98">
        <v>16</v>
      </c>
      <c r="B23" s="99"/>
      <c r="C23" s="100" t="str">
        <f>VLOOKUP(A23,Source!A:B,2,FALSE)</f>
        <v>Poste 015</v>
      </c>
      <c r="D23" s="165" t="e">
        <f>IF(ISNA(VLOOKUP(A23,Source!A:B,2,FALSE)),0,(VLOOKUP(A23,'Vague 2'!A:H,8,FALSE)+VLOOKUP(A23,'Vague 1'!A:H,8,FALSE)+VLOOKUP(A23,'Vague 3'!A:H,8,FALSE)+VLOOKUP(A23,'Vague 4'!A:H,8,FALSE)))</f>
        <v>#N/A</v>
      </c>
      <c r="E23" s="159" t="e">
        <f>VLOOKUP(A23+0.2,'Vague 2'!A:G,7,FALSE)</f>
        <v>#N/A</v>
      </c>
      <c r="F23" s="160" t="e">
        <f>VLOOKUP(A23+0.3,'Vague 2'!A:G,7,FALSE)</f>
        <v>#N/A</v>
      </c>
      <c r="G23" s="161" t="e">
        <f>VLOOKUP(A23+0.2,'Vague 1'!A:G,7,FALSE)</f>
        <v>#N/A</v>
      </c>
      <c r="H23" s="161" t="e">
        <f>VLOOKUP(A23+0.3,'Vague 1'!A:G,7,FALSE)</f>
        <v>#N/A</v>
      </c>
      <c r="I23" s="160" t="e">
        <f>VLOOKUP(A23+0.4,'Vague 1'!A:G,7,FALSE)</f>
        <v>#N/A</v>
      </c>
      <c r="J23" s="161" t="e">
        <f>VLOOKUP(A23+0.2,'Vague 3'!A:G,7,FALSE)</f>
        <v>#N/A</v>
      </c>
      <c r="K23" s="161" t="e">
        <f>VLOOKUP(A23+0.3,'Vague 3'!A:G,7,FALSE)</f>
        <v>#N/A</v>
      </c>
      <c r="L23" s="159" t="e">
        <f>VLOOKUP(A23+0.2,'Vague 4'!A:G,7,FALSE)</f>
        <v>#N/A</v>
      </c>
      <c r="M23" s="160" t="e">
        <f>VLOOKUP(A23+0.3,'Vague 4'!A:G,7,FALSE)</f>
        <v>#N/A</v>
      </c>
      <c r="N23" s="104" t="str">
        <f>IF(VLOOKUP($A23,Source!$A:$H,3,FALSE)=0,"",VLOOKUP($A23,Source!$A:$H,3,FALSE))</f>
        <v/>
      </c>
      <c r="O23" s="105" t="str">
        <f>IF(VLOOKUP($A23,Source!$A:$H,4,FALSE)=0,"",VLOOKUP($A23,Source!$A:$H,4,FALSE))</f>
        <v/>
      </c>
      <c r="P23" s="105" t="str">
        <f>IF(VLOOKUP($A23,Source!$A:$H,5,FALSE)=0,"",VLOOKUP($A23,Source!$A:$H,5,FALSE))</f>
        <v/>
      </c>
      <c r="Q23" s="105" t="str">
        <f>IF(VLOOKUP($A23,Source!$A:$H,6,FALSE)=0,"",VLOOKUP($A23,Source!$A:$H,6,FALSE))</f>
        <v/>
      </c>
      <c r="R23" s="105" t="str">
        <f>IF(VLOOKUP($A23,Source!$A:$H,7,FALSE)=0,"",VLOOKUP($A23,Source!$A:$H,7,FALSE))</f>
        <v/>
      </c>
      <c r="S23" s="106" t="str">
        <f>IF(VLOOKUP($A23,Source!$A:$H,8,FALSE)=0,"",VLOOKUP($A23,Source!$A:$H,8,FALSE))</f>
        <v/>
      </c>
    </row>
    <row r="24" spans="1:19" hidden="1" x14ac:dyDescent="0.25">
      <c r="A24" s="98">
        <v>17</v>
      </c>
      <c r="B24" s="99"/>
      <c r="C24" s="100" t="str">
        <f>VLOOKUP(A24,Source!A:B,2,FALSE)</f>
        <v>Poste 016</v>
      </c>
      <c r="D24" s="165" t="e">
        <f>IF(ISNA(VLOOKUP(A24,Source!A:B,2,FALSE)),0,(VLOOKUP(A24,'Vague 2'!A:H,8,FALSE)+VLOOKUP(A24,'Vague 1'!A:H,8,FALSE)+VLOOKUP(A24,'Vague 3'!A:H,8,FALSE)+VLOOKUP(A24,'Vague 4'!A:H,8,FALSE)))</f>
        <v>#N/A</v>
      </c>
      <c r="E24" s="159" t="e">
        <f>VLOOKUP(A24+0.2,'Vague 2'!A:G,7,FALSE)</f>
        <v>#N/A</v>
      </c>
      <c r="F24" s="160" t="e">
        <f>VLOOKUP(A24+0.3,'Vague 2'!A:G,7,FALSE)</f>
        <v>#N/A</v>
      </c>
      <c r="G24" s="161" t="e">
        <f>VLOOKUP(A24+0.2,'Vague 1'!A:G,7,FALSE)</f>
        <v>#N/A</v>
      </c>
      <c r="H24" s="161" t="e">
        <f>VLOOKUP(A24+0.3,'Vague 1'!A:G,7,FALSE)</f>
        <v>#N/A</v>
      </c>
      <c r="I24" s="160" t="e">
        <f>VLOOKUP(A24+0.4,'Vague 1'!A:G,7,FALSE)</f>
        <v>#N/A</v>
      </c>
      <c r="J24" s="161" t="e">
        <f>VLOOKUP(A24+0.2,'Vague 3'!A:G,7,FALSE)</f>
        <v>#N/A</v>
      </c>
      <c r="K24" s="161" t="e">
        <f>VLOOKUP(A24+0.3,'Vague 3'!A:G,7,FALSE)</f>
        <v>#N/A</v>
      </c>
      <c r="L24" s="159" t="e">
        <f>VLOOKUP(A24+0.2,'Vague 4'!A:G,7,FALSE)</f>
        <v>#N/A</v>
      </c>
      <c r="M24" s="160" t="e">
        <f>VLOOKUP(A24+0.3,'Vague 4'!A:G,7,FALSE)</f>
        <v>#N/A</v>
      </c>
      <c r="N24" s="104" t="str">
        <f>IF(VLOOKUP($A24,Source!$A:$H,3,FALSE)=0,"",VLOOKUP($A24,Source!$A:$H,3,FALSE))</f>
        <v/>
      </c>
      <c r="O24" s="105" t="str">
        <f>IF(VLOOKUP($A24,Source!$A:$H,4,FALSE)=0,"",VLOOKUP($A24,Source!$A:$H,4,FALSE))</f>
        <v/>
      </c>
      <c r="P24" s="105" t="str">
        <f>IF(VLOOKUP($A24,Source!$A:$H,5,FALSE)=0,"",VLOOKUP($A24,Source!$A:$H,5,FALSE))</f>
        <v/>
      </c>
      <c r="Q24" s="105" t="str">
        <f>IF(VLOOKUP($A24,Source!$A:$H,6,FALSE)=0,"",VLOOKUP($A24,Source!$A:$H,6,FALSE))</f>
        <v/>
      </c>
      <c r="R24" s="105" t="str">
        <f>IF(VLOOKUP($A24,Source!$A:$H,7,FALSE)=0,"",VLOOKUP($A24,Source!$A:$H,7,FALSE))</f>
        <v/>
      </c>
      <c r="S24" s="106" t="str">
        <f>IF(VLOOKUP($A24,Source!$A:$H,8,FALSE)=0,"",VLOOKUP($A24,Source!$A:$H,8,FALSE))</f>
        <v/>
      </c>
    </row>
    <row r="25" spans="1:19" hidden="1" x14ac:dyDescent="0.25">
      <c r="A25" s="98">
        <v>19</v>
      </c>
      <c r="B25" s="99"/>
      <c r="C25" s="100" t="str">
        <f>VLOOKUP(A25,Source!A:B,2,FALSE)</f>
        <v>Poste 017</v>
      </c>
      <c r="D25" s="165" t="e">
        <f>IF(ISNA(VLOOKUP(A25,Source!A:B,2,FALSE)),0,(VLOOKUP(A25,'Vague 2'!A:H,8,FALSE)+VLOOKUP(A25,'Vague 1'!A:H,8,FALSE)+VLOOKUP(A25,'Vague 3'!A:H,8,FALSE)+VLOOKUP(A25,'Vague 4'!A:H,8,FALSE)))</f>
        <v>#N/A</v>
      </c>
      <c r="E25" s="159" t="e">
        <f>VLOOKUP(A25+0.2,'Vague 2'!A:G,7,FALSE)</f>
        <v>#N/A</v>
      </c>
      <c r="F25" s="160" t="e">
        <f>VLOOKUP(A25+0.3,'Vague 2'!A:G,7,FALSE)</f>
        <v>#N/A</v>
      </c>
      <c r="G25" s="161" t="e">
        <f>VLOOKUP(A25+0.2,'Vague 1'!A:G,7,FALSE)</f>
        <v>#N/A</v>
      </c>
      <c r="H25" s="161" t="e">
        <f>VLOOKUP(A25+0.3,'Vague 1'!A:G,7,FALSE)</f>
        <v>#N/A</v>
      </c>
      <c r="I25" s="160" t="e">
        <f>VLOOKUP(A25+0.4,'Vague 1'!A:G,7,FALSE)</f>
        <v>#N/A</v>
      </c>
      <c r="J25" s="161" t="e">
        <f>VLOOKUP(A25+0.2,'Vague 3'!A:G,7,FALSE)</f>
        <v>#N/A</v>
      </c>
      <c r="K25" s="161" t="e">
        <f>VLOOKUP(A25+0.3,'Vague 3'!A:G,7,FALSE)</f>
        <v>#N/A</v>
      </c>
      <c r="L25" s="159" t="e">
        <f>VLOOKUP(A25+0.2,'Vague 4'!A:G,7,FALSE)</f>
        <v>#N/A</v>
      </c>
      <c r="M25" s="160" t="e">
        <f>VLOOKUP(A25+0.3,'Vague 4'!A:G,7,FALSE)</f>
        <v>#N/A</v>
      </c>
      <c r="N25" s="104" t="str">
        <f>IF(VLOOKUP($A25,Source!$A:$H,3,FALSE)=0,"",VLOOKUP($A25,Source!$A:$H,3,FALSE))</f>
        <v/>
      </c>
      <c r="O25" s="105" t="str">
        <f>IF(VLOOKUP($A25,Source!$A:$H,4,FALSE)=0,"",VLOOKUP($A25,Source!$A:$H,4,FALSE))</f>
        <v/>
      </c>
      <c r="P25" s="105" t="str">
        <f>IF(VLOOKUP($A25,Source!$A:$H,5,FALSE)=0,"",VLOOKUP($A25,Source!$A:$H,5,FALSE))</f>
        <v/>
      </c>
      <c r="Q25" s="105" t="str">
        <f>IF(VLOOKUP($A25,Source!$A:$H,6,FALSE)=0,"",VLOOKUP($A25,Source!$A:$H,6,FALSE))</f>
        <v/>
      </c>
      <c r="R25" s="105" t="str">
        <f>IF(VLOOKUP($A25,Source!$A:$H,7,FALSE)=0,"",VLOOKUP($A25,Source!$A:$H,7,FALSE))</f>
        <v/>
      </c>
      <c r="S25" s="106" t="str">
        <f>IF(VLOOKUP($A25,Source!$A:$H,8,FALSE)=0,"",VLOOKUP($A25,Source!$A:$H,8,FALSE))</f>
        <v/>
      </c>
    </row>
    <row r="26" spans="1:19" hidden="1" x14ac:dyDescent="0.25">
      <c r="A26" s="98">
        <v>20</v>
      </c>
      <c r="B26" s="99"/>
      <c r="C26" s="100" t="str">
        <f>VLOOKUP(A26,Source!A:B,2,FALSE)</f>
        <v>Poste 018</v>
      </c>
      <c r="D26" s="165" t="e">
        <f>IF(ISNA(VLOOKUP(A26,Source!A:B,2,FALSE)),0,(VLOOKUP(A26,'Vague 2'!A:H,8,FALSE)+VLOOKUP(A26,'Vague 1'!A:H,8,FALSE)+VLOOKUP(A26,'Vague 3'!A:H,8,FALSE)+VLOOKUP(A26,'Vague 4'!A:H,8,FALSE)))</f>
        <v>#N/A</v>
      </c>
      <c r="E26" s="159" t="e">
        <f>VLOOKUP(A26+0.2,'Vague 2'!A:G,7,FALSE)</f>
        <v>#N/A</v>
      </c>
      <c r="F26" s="160" t="e">
        <f>VLOOKUP(A26+0.3,'Vague 2'!A:G,7,FALSE)</f>
        <v>#N/A</v>
      </c>
      <c r="G26" s="161" t="e">
        <f>VLOOKUP(A26+0.2,'Vague 1'!A:G,7,FALSE)</f>
        <v>#N/A</v>
      </c>
      <c r="H26" s="161" t="e">
        <f>VLOOKUP(A26+0.3,'Vague 1'!A:G,7,FALSE)</f>
        <v>#N/A</v>
      </c>
      <c r="I26" s="160" t="e">
        <f>VLOOKUP(A26+0.4,'Vague 1'!A:G,7,FALSE)</f>
        <v>#N/A</v>
      </c>
      <c r="J26" s="161" t="e">
        <f>VLOOKUP(A26+0.2,'Vague 3'!A:G,7,FALSE)</f>
        <v>#N/A</v>
      </c>
      <c r="K26" s="161" t="e">
        <f>VLOOKUP(A26+0.3,'Vague 3'!A:G,7,FALSE)</f>
        <v>#N/A</v>
      </c>
      <c r="L26" s="159" t="e">
        <f>VLOOKUP(A26+0.2,'Vague 4'!A:G,7,FALSE)</f>
        <v>#N/A</v>
      </c>
      <c r="M26" s="160" t="e">
        <f>VLOOKUP(A26+0.3,'Vague 4'!A:G,7,FALSE)</f>
        <v>#N/A</v>
      </c>
      <c r="N26" s="104" t="str">
        <f>IF(VLOOKUP($A26,Source!$A:$H,3,FALSE)=0,"",VLOOKUP($A26,Source!$A:$H,3,FALSE))</f>
        <v/>
      </c>
      <c r="O26" s="105" t="str">
        <f>IF(VLOOKUP($A26,Source!$A:$H,4,FALSE)=0,"",VLOOKUP($A26,Source!$A:$H,4,FALSE))</f>
        <v/>
      </c>
      <c r="P26" s="105" t="str">
        <f>IF(VLOOKUP($A26,Source!$A:$H,5,FALSE)=0,"",VLOOKUP($A26,Source!$A:$H,5,FALSE))</f>
        <v/>
      </c>
      <c r="Q26" s="105" t="str">
        <f>IF(VLOOKUP($A26,Source!$A:$H,6,FALSE)=0,"",VLOOKUP($A26,Source!$A:$H,6,FALSE))</f>
        <v/>
      </c>
      <c r="R26" s="105" t="str">
        <f>IF(VLOOKUP($A26,Source!$A:$H,7,FALSE)=0,"",VLOOKUP($A26,Source!$A:$H,7,FALSE))</f>
        <v/>
      </c>
      <c r="S26" s="106" t="str">
        <f>IF(VLOOKUP($A26,Source!$A:$H,8,FALSE)=0,"",VLOOKUP($A26,Source!$A:$H,8,FALSE))</f>
        <v/>
      </c>
    </row>
    <row r="27" spans="1:19" hidden="1" x14ac:dyDescent="0.25">
      <c r="A27" s="98">
        <v>27</v>
      </c>
      <c r="B27" s="99"/>
      <c r="C27" s="100" t="str">
        <f>VLOOKUP(A27,Source!A:B,2,FALSE)</f>
        <v>Poste 019</v>
      </c>
      <c r="D27" s="165" t="e">
        <f>IF(ISNA(VLOOKUP(A27,Source!A:B,2,FALSE)),0,(VLOOKUP(A27,'Vague 2'!A:H,8,FALSE)+VLOOKUP(A27,'Vague 1'!A:H,8,FALSE)+VLOOKUP(A27,'Vague 3'!A:H,8,FALSE)+VLOOKUP(A27,'Vague 4'!A:H,8,FALSE)))</f>
        <v>#N/A</v>
      </c>
      <c r="E27" s="159" t="e">
        <f>VLOOKUP(A27+0.2,'Vague 2'!A:G,7,FALSE)</f>
        <v>#N/A</v>
      </c>
      <c r="F27" s="160" t="e">
        <f>VLOOKUP(A27+0.3,'Vague 2'!A:G,7,FALSE)</f>
        <v>#N/A</v>
      </c>
      <c r="G27" s="161" t="e">
        <f>VLOOKUP(A27+0.2,'Vague 1'!A:G,7,FALSE)</f>
        <v>#N/A</v>
      </c>
      <c r="H27" s="161" t="e">
        <f>VLOOKUP(A27+0.3,'Vague 1'!A:G,7,FALSE)</f>
        <v>#N/A</v>
      </c>
      <c r="I27" s="160" t="e">
        <f>VLOOKUP(A27+0.4,'Vague 1'!A:G,7,FALSE)</f>
        <v>#N/A</v>
      </c>
      <c r="J27" s="161" t="e">
        <f>VLOOKUP(A27+0.2,'Vague 3'!A:G,7,FALSE)</f>
        <v>#N/A</v>
      </c>
      <c r="K27" s="161" t="e">
        <f>VLOOKUP(A27+0.3,'Vague 3'!A:G,7,FALSE)</f>
        <v>#N/A</v>
      </c>
      <c r="L27" s="159" t="e">
        <f>VLOOKUP(A27+0.2,'Vague 4'!A:G,7,FALSE)</f>
        <v>#N/A</v>
      </c>
      <c r="M27" s="160" t="e">
        <f>VLOOKUP(A27+0.3,'Vague 4'!A:G,7,FALSE)</f>
        <v>#N/A</v>
      </c>
      <c r="N27" s="104" t="str">
        <f>IF(VLOOKUP($A27,Source!$A:$H,3,FALSE)=0,"",VLOOKUP($A27,Source!$A:$H,3,FALSE))</f>
        <v/>
      </c>
      <c r="O27" s="105" t="str">
        <f>IF(VLOOKUP($A27,Source!$A:$H,4,FALSE)=0,"",VLOOKUP($A27,Source!$A:$H,4,FALSE))</f>
        <v/>
      </c>
      <c r="P27" s="105" t="str">
        <f>IF(VLOOKUP($A27,Source!$A:$H,5,FALSE)=0,"",VLOOKUP($A27,Source!$A:$H,5,FALSE))</f>
        <v/>
      </c>
      <c r="Q27" s="105" t="str">
        <f>IF(VLOOKUP($A27,Source!$A:$H,6,FALSE)=0,"",VLOOKUP($A27,Source!$A:$H,6,FALSE))</f>
        <v/>
      </c>
      <c r="R27" s="105" t="str">
        <f>IF(VLOOKUP($A27,Source!$A:$H,7,FALSE)=0,"",VLOOKUP($A27,Source!$A:$H,7,FALSE))</f>
        <v/>
      </c>
      <c r="S27" s="106" t="str">
        <f>IF(VLOOKUP($A27,Source!$A:$H,8,FALSE)=0,"",VLOOKUP($A27,Source!$A:$H,8,FALSE))</f>
        <v/>
      </c>
    </row>
    <row r="28" spans="1:19" hidden="1" x14ac:dyDescent="0.25">
      <c r="A28" s="98">
        <v>29</v>
      </c>
      <c r="B28" s="99"/>
      <c r="C28" s="100" t="str">
        <f>VLOOKUP(A28,Source!A:B,2,FALSE)</f>
        <v>Poste 021</v>
      </c>
      <c r="D28" s="165" t="e">
        <f>IF(ISNA(VLOOKUP(A28,Source!A:B,2,FALSE)),0,(VLOOKUP(A28,'Vague 2'!A:H,8,FALSE)+VLOOKUP(A28,'Vague 1'!A:H,8,FALSE)+VLOOKUP(A28,'Vague 3'!A:H,8,FALSE)+VLOOKUP(A28,'Vague 4'!A:H,8,FALSE)))</f>
        <v>#N/A</v>
      </c>
      <c r="E28" s="159" t="e">
        <f>VLOOKUP(A28+0.2,'Vague 2'!A:G,7,FALSE)</f>
        <v>#N/A</v>
      </c>
      <c r="F28" s="160" t="e">
        <f>VLOOKUP(A28+0.3,'Vague 2'!A:G,7,FALSE)</f>
        <v>#N/A</v>
      </c>
      <c r="G28" s="161" t="e">
        <f>VLOOKUP(A28+0.2,'Vague 1'!A:G,7,FALSE)</f>
        <v>#N/A</v>
      </c>
      <c r="H28" s="161" t="e">
        <f>VLOOKUP(A28+0.3,'Vague 1'!A:G,7,FALSE)</f>
        <v>#N/A</v>
      </c>
      <c r="I28" s="160" t="e">
        <f>VLOOKUP(A28+0.4,'Vague 1'!A:G,7,FALSE)</f>
        <v>#N/A</v>
      </c>
      <c r="J28" s="161" t="e">
        <f>VLOOKUP(A28+0.2,'Vague 3'!A:G,7,FALSE)</f>
        <v>#N/A</v>
      </c>
      <c r="K28" s="161" t="e">
        <f>VLOOKUP(A28+0.3,'Vague 3'!A:G,7,FALSE)</f>
        <v>#N/A</v>
      </c>
      <c r="L28" s="159" t="e">
        <f>VLOOKUP(A28+0.2,'Vague 4'!A:G,7,FALSE)</f>
        <v>#N/A</v>
      </c>
      <c r="M28" s="160" t="e">
        <f>VLOOKUP(A28+0.3,'Vague 4'!A:G,7,FALSE)</f>
        <v>#N/A</v>
      </c>
      <c r="N28" s="104" t="str">
        <f>IF(VLOOKUP($A28,Source!$A:$H,3,FALSE)=0,"",VLOOKUP($A28,Source!$A:$H,3,FALSE))</f>
        <v/>
      </c>
      <c r="O28" s="105" t="str">
        <f>IF(VLOOKUP($A28,Source!$A:$H,4,FALSE)=0,"",VLOOKUP($A28,Source!$A:$H,4,FALSE))</f>
        <v/>
      </c>
      <c r="P28" s="105" t="str">
        <f>IF(VLOOKUP($A28,Source!$A:$H,5,FALSE)=0,"",VLOOKUP($A28,Source!$A:$H,5,FALSE))</f>
        <v/>
      </c>
      <c r="Q28" s="105" t="str">
        <f>IF(VLOOKUP($A28,Source!$A:$H,6,FALSE)=0,"",VLOOKUP($A28,Source!$A:$H,6,FALSE))</f>
        <v/>
      </c>
      <c r="R28" s="105" t="str">
        <f>IF(VLOOKUP($A28,Source!$A:$H,7,FALSE)=0,"",VLOOKUP($A28,Source!$A:$H,7,FALSE))</f>
        <v/>
      </c>
      <c r="S28" s="106" t="str">
        <f>IF(VLOOKUP($A28,Source!$A:$H,8,FALSE)=0,"",VLOOKUP($A28,Source!$A:$H,8,FALSE))</f>
        <v/>
      </c>
    </row>
    <row r="29" spans="1:19" hidden="1" x14ac:dyDescent="0.25">
      <c r="A29" s="98">
        <v>30</v>
      </c>
      <c r="B29" s="99"/>
      <c r="C29" s="100" t="str">
        <f>VLOOKUP(A29,Source!A:B,2,FALSE)</f>
        <v>Poste 022</v>
      </c>
      <c r="D29" s="165" t="e">
        <f>IF(ISNA(VLOOKUP(A29,Source!A:B,2,FALSE)),0,(VLOOKUP(A29,'Vague 2'!A:H,8,FALSE)+VLOOKUP(A29,'Vague 1'!A:H,8,FALSE)+VLOOKUP(A29,'Vague 3'!A:H,8,FALSE)+VLOOKUP(A29,'Vague 4'!A:H,8,FALSE)))</f>
        <v>#N/A</v>
      </c>
      <c r="E29" s="159" t="e">
        <f>VLOOKUP(A29+0.2,'Vague 2'!A:G,7,FALSE)</f>
        <v>#N/A</v>
      </c>
      <c r="F29" s="160" t="e">
        <f>VLOOKUP(A29+0.3,'Vague 2'!A:G,7,FALSE)</f>
        <v>#N/A</v>
      </c>
      <c r="G29" s="161" t="e">
        <f>VLOOKUP(A29+0.2,'Vague 1'!A:G,7,FALSE)</f>
        <v>#N/A</v>
      </c>
      <c r="H29" s="161" t="e">
        <f>VLOOKUP(A29+0.3,'Vague 1'!A:G,7,FALSE)</f>
        <v>#N/A</v>
      </c>
      <c r="I29" s="160" t="e">
        <f>VLOOKUP(A29+0.4,'Vague 1'!A:G,7,FALSE)</f>
        <v>#N/A</v>
      </c>
      <c r="J29" s="161" t="e">
        <f>VLOOKUP(A29+0.2,'Vague 3'!A:G,7,FALSE)</f>
        <v>#N/A</v>
      </c>
      <c r="K29" s="161" t="e">
        <f>VLOOKUP(A29+0.3,'Vague 3'!A:G,7,FALSE)</f>
        <v>#N/A</v>
      </c>
      <c r="L29" s="159" t="e">
        <f>VLOOKUP(A29+0.2,'Vague 4'!A:G,7,FALSE)</f>
        <v>#N/A</v>
      </c>
      <c r="M29" s="160" t="e">
        <f>VLOOKUP(A29+0.3,'Vague 4'!A:G,7,FALSE)</f>
        <v>#N/A</v>
      </c>
      <c r="N29" s="104" t="str">
        <f>IF(VLOOKUP($A29,Source!$A:$H,3,FALSE)=0,"",VLOOKUP($A29,Source!$A:$H,3,FALSE))</f>
        <v/>
      </c>
      <c r="O29" s="105" t="str">
        <f>IF(VLOOKUP($A29,Source!$A:$H,4,FALSE)=0,"",VLOOKUP($A29,Source!$A:$H,4,FALSE))</f>
        <v/>
      </c>
      <c r="P29" s="105" t="str">
        <f>IF(VLOOKUP($A29,Source!$A:$H,5,FALSE)=0,"",VLOOKUP($A29,Source!$A:$H,5,FALSE))</f>
        <v/>
      </c>
      <c r="Q29" s="105" t="str">
        <f>IF(VLOOKUP($A29,Source!$A:$H,6,FALSE)=0,"",VLOOKUP($A29,Source!$A:$H,6,FALSE))</f>
        <v/>
      </c>
      <c r="R29" s="105" t="str">
        <f>IF(VLOOKUP($A29,Source!$A:$H,7,FALSE)=0,"",VLOOKUP($A29,Source!$A:$H,7,FALSE))</f>
        <v/>
      </c>
      <c r="S29" s="106" t="str">
        <f>IF(VLOOKUP($A29,Source!$A:$H,8,FALSE)=0,"",VLOOKUP($A29,Source!$A:$H,8,FALSE))</f>
        <v/>
      </c>
    </row>
    <row r="30" spans="1:19" hidden="1" x14ac:dyDescent="0.25">
      <c r="A30" s="98">
        <v>31</v>
      </c>
      <c r="B30" s="99"/>
      <c r="C30" s="100" t="str">
        <f>VLOOKUP(A30,Source!A:B,2,FALSE)</f>
        <v>Poste 023</v>
      </c>
      <c r="D30" s="165" t="e">
        <f>IF(ISNA(VLOOKUP(A30,Source!A:B,2,FALSE)),0,(VLOOKUP(A30,'Vague 2'!A:H,8,FALSE)+VLOOKUP(A30,'Vague 1'!A:H,8,FALSE)+VLOOKUP(A30,'Vague 3'!A:H,8,FALSE)+VLOOKUP(A30,'Vague 4'!A:H,8,FALSE)))</f>
        <v>#N/A</v>
      </c>
      <c r="E30" s="159" t="e">
        <f>VLOOKUP(A30+0.2,'Vague 2'!A:G,7,FALSE)</f>
        <v>#N/A</v>
      </c>
      <c r="F30" s="160" t="e">
        <f>VLOOKUP(A30+0.3,'Vague 2'!A:G,7,FALSE)</f>
        <v>#N/A</v>
      </c>
      <c r="G30" s="161" t="e">
        <f>VLOOKUP(A30+0.2,'Vague 1'!A:G,7,FALSE)</f>
        <v>#N/A</v>
      </c>
      <c r="H30" s="161" t="e">
        <f>VLOOKUP(A30+0.3,'Vague 1'!A:G,7,FALSE)</f>
        <v>#N/A</v>
      </c>
      <c r="I30" s="160" t="e">
        <f>VLOOKUP(A30+0.4,'Vague 1'!A:G,7,FALSE)</f>
        <v>#N/A</v>
      </c>
      <c r="J30" s="161" t="e">
        <f>VLOOKUP(A30+0.2,'Vague 3'!A:G,7,FALSE)</f>
        <v>#N/A</v>
      </c>
      <c r="K30" s="161" t="e">
        <f>VLOOKUP(A30+0.3,'Vague 3'!A:G,7,FALSE)</f>
        <v>#N/A</v>
      </c>
      <c r="L30" s="159" t="e">
        <f>VLOOKUP(A30+0.2,'Vague 4'!A:G,7,FALSE)</f>
        <v>#N/A</v>
      </c>
      <c r="M30" s="160" t="e">
        <f>VLOOKUP(A30+0.3,'Vague 4'!A:G,7,FALSE)</f>
        <v>#N/A</v>
      </c>
      <c r="N30" s="104" t="str">
        <f>IF(VLOOKUP($A30,Source!$A:$H,3,FALSE)=0,"",VLOOKUP($A30,Source!$A:$H,3,FALSE))</f>
        <v/>
      </c>
      <c r="O30" s="105" t="str">
        <f>IF(VLOOKUP($A30,Source!$A:$H,4,FALSE)=0,"",VLOOKUP($A30,Source!$A:$H,4,FALSE))</f>
        <v/>
      </c>
      <c r="P30" s="105" t="str">
        <f>IF(VLOOKUP($A30,Source!$A:$H,5,FALSE)=0,"",VLOOKUP($A30,Source!$A:$H,5,FALSE))</f>
        <v/>
      </c>
      <c r="Q30" s="105" t="str">
        <f>IF(VLOOKUP($A30,Source!$A:$H,6,FALSE)=0,"",VLOOKUP($A30,Source!$A:$H,6,FALSE))</f>
        <v/>
      </c>
      <c r="R30" s="105" t="str">
        <f>IF(VLOOKUP($A30,Source!$A:$H,7,FALSE)=0,"",VLOOKUP($A30,Source!$A:$H,7,FALSE))</f>
        <v/>
      </c>
      <c r="S30" s="106" t="str">
        <f>IF(VLOOKUP($A30,Source!$A:$H,8,FALSE)=0,"",VLOOKUP($A30,Source!$A:$H,8,FALSE))</f>
        <v/>
      </c>
    </row>
    <row r="31" spans="1:19" hidden="1" x14ac:dyDescent="0.25">
      <c r="A31" s="98">
        <v>32</v>
      </c>
      <c r="B31" s="99"/>
      <c r="C31" s="100" t="str">
        <f>VLOOKUP(A31,Source!A:B,2,FALSE)</f>
        <v>Poste 024</v>
      </c>
      <c r="D31" s="165" t="e">
        <f>IF(ISNA(VLOOKUP(A31,Source!A:B,2,FALSE)),0,(VLOOKUP(A31,'Vague 2'!A:H,8,FALSE)+VLOOKUP(A31,'Vague 1'!A:H,8,FALSE)+VLOOKUP(A31,'Vague 3'!A:H,8,FALSE)+VLOOKUP(A31,'Vague 4'!A:H,8,FALSE)))</f>
        <v>#N/A</v>
      </c>
      <c r="E31" s="159" t="e">
        <f>VLOOKUP(A31+0.2,'Vague 2'!A:G,7,FALSE)</f>
        <v>#N/A</v>
      </c>
      <c r="F31" s="160" t="e">
        <f>VLOOKUP(A31+0.3,'Vague 2'!A:G,7,FALSE)</f>
        <v>#N/A</v>
      </c>
      <c r="G31" s="161" t="e">
        <f>VLOOKUP(A31+0.2,'Vague 1'!A:G,7,FALSE)</f>
        <v>#N/A</v>
      </c>
      <c r="H31" s="161" t="e">
        <f>VLOOKUP(A31+0.3,'Vague 1'!A:G,7,FALSE)</f>
        <v>#N/A</v>
      </c>
      <c r="I31" s="160" t="e">
        <f>VLOOKUP(A31+0.4,'Vague 1'!A:G,7,FALSE)</f>
        <v>#N/A</v>
      </c>
      <c r="J31" s="161" t="e">
        <f>VLOOKUP(A31+0.2,'Vague 3'!A:G,7,FALSE)</f>
        <v>#N/A</v>
      </c>
      <c r="K31" s="161" t="e">
        <f>VLOOKUP(A31+0.3,'Vague 3'!A:G,7,FALSE)</f>
        <v>#N/A</v>
      </c>
      <c r="L31" s="159" t="e">
        <f>VLOOKUP(A31+0.2,'Vague 4'!A:G,7,FALSE)</f>
        <v>#N/A</v>
      </c>
      <c r="M31" s="160" t="e">
        <f>VLOOKUP(A31+0.3,'Vague 4'!A:G,7,FALSE)</f>
        <v>#N/A</v>
      </c>
      <c r="N31" s="104" t="str">
        <f>IF(VLOOKUP($A31,Source!$A:$H,3,FALSE)=0,"",VLOOKUP($A31,Source!$A:$H,3,FALSE))</f>
        <v/>
      </c>
      <c r="O31" s="105" t="str">
        <f>IF(VLOOKUP($A31,Source!$A:$H,4,FALSE)=0,"",VLOOKUP($A31,Source!$A:$H,4,FALSE))</f>
        <v/>
      </c>
      <c r="P31" s="105" t="str">
        <f>IF(VLOOKUP($A31,Source!$A:$H,5,FALSE)=0,"",VLOOKUP($A31,Source!$A:$H,5,FALSE))</f>
        <v/>
      </c>
      <c r="Q31" s="105" t="str">
        <f>IF(VLOOKUP($A31,Source!$A:$H,6,FALSE)=0,"",VLOOKUP($A31,Source!$A:$H,6,FALSE))</f>
        <v/>
      </c>
      <c r="R31" s="105" t="str">
        <f>IF(VLOOKUP($A31,Source!$A:$H,7,FALSE)=0,"",VLOOKUP($A31,Source!$A:$H,7,FALSE))</f>
        <v/>
      </c>
      <c r="S31" s="106" t="str">
        <f>IF(VLOOKUP($A31,Source!$A:$H,8,FALSE)=0,"",VLOOKUP($A31,Source!$A:$H,8,FALSE))</f>
        <v/>
      </c>
    </row>
    <row r="32" spans="1:19" hidden="1" x14ac:dyDescent="0.25">
      <c r="A32" s="98">
        <v>35</v>
      </c>
      <c r="B32" s="99"/>
      <c r="C32" s="100" t="str">
        <f>VLOOKUP(A32,Source!A:B,2,FALSE)</f>
        <v>Poste 025</v>
      </c>
      <c r="D32" s="165" t="e">
        <f>IF(ISNA(VLOOKUP(A32,Source!A:B,2,FALSE)),0,(VLOOKUP(A32,'Vague 2'!A:H,8,FALSE)+VLOOKUP(A32,'Vague 1'!A:H,8,FALSE)+VLOOKUP(A32,'Vague 3'!A:H,8,FALSE)+VLOOKUP(A32,'Vague 4'!A:H,8,FALSE)))</f>
        <v>#N/A</v>
      </c>
      <c r="E32" s="159" t="e">
        <f>VLOOKUP(A32+0.2,'Vague 2'!A:G,7,FALSE)</f>
        <v>#N/A</v>
      </c>
      <c r="F32" s="160" t="e">
        <f>VLOOKUP(A32+0.3,'Vague 2'!A:G,7,FALSE)</f>
        <v>#N/A</v>
      </c>
      <c r="G32" s="161" t="e">
        <f>VLOOKUP(A32+0.2,'Vague 1'!A:G,7,FALSE)</f>
        <v>#N/A</v>
      </c>
      <c r="H32" s="161" t="e">
        <f>VLOOKUP(A32+0.3,'Vague 1'!A:G,7,FALSE)</f>
        <v>#N/A</v>
      </c>
      <c r="I32" s="160" t="e">
        <f>VLOOKUP(A32+0.4,'Vague 1'!A:G,7,FALSE)</f>
        <v>#N/A</v>
      </c>
      <c r="J32" s="161" t="e">
        <f>VLOOKUP(A32+0.2,'Vague 3'!A:G,7,FALSE)</f>
        <v>#N/A</v>
      </c>
      <c r="K32" s="161" t="e">
        <f>VLOOKUP(A32+0.3,'Vague 3'!A:G,7,FALSE)</f>
        <v>#N/A</v>
      </c>
      <c r="L32" s="159" t="e">
        <f>VLOOKUP(A32+0.2,'Vague 4'!A:G,7,FALSE)</f>
        <v>#N/A</v>
      </c>
      <c r="M32" s="160" t="e">
        <f>VLOOKUP(A32+0.3,'Vague 4'!A:G,7,FALSE)</f>
        <v>#N/A</v>
      </c>
      <c r="N32" s="104" t="str">
        <f>IF(VLOOKUP($A32,Source!$A:$H,3,FALSE)=0,"",VLOOKUP($A32,Source!$A:$H,3,FALSE))</f>
        <v/>
      </c>
      <c r="O32" s="105" t="str">
        <f>IF(VLOOKUP($A32,Source!$A:$H,4,FALSE)=0,"",VLOOKUP($A32,Source!$A:$H,4,FALSE))</f>
        <v/>
      </c>
      <c r="P32" s="105" t="str">
        <f>IF(VLOOKUP($A32,Source!$A:$H,5,FALSE)=0,"",VLOOKUP($A32,Source!$A:$H,5,FALSE))</f>
        <v/>
      </c>
      <c r="Q32" s="105" t="str">
        <f>IF(VLOOKUP($A32,Source!$A:$H,6,FALSE)=0,"",VLOOKUP($A32,Source!$A:$H,6,FALSE))</f>
        <v/>
      </c>
      <c r="R32" s="105" t="str">
        <f>IF(VLOOKUP($A32,Source!$A:$H,7,FALSE)=0,"",VLOOKUP($A32,Source!$A:$H,7,FALSE))</f>
        <v/>
      </c>
      <c r="S32" s="106" t="str">
        <f>IF(VLOOKUP($A32,Source!$A:$H,8,FALSE)=0,"",VLOOKUP($A32,Source!$A:$H,8,FALSE))</f>
        <v/>
      </c>
    </row>
    <row r="33" spans="1:19" hidden="1" x14ac:dyDescent="0.25">
      <c r="A33" s="98">
        <v>37</v>
      </c>
      <c r="B33" s="99"/>
      <c r="C33" s="100" t="str">
        <f>VLOOKUP(A33,Source!A:B,2,FALSE)</f>
        <v>Poste 027</v>
      </c>
      <c r="D33" s="165" t="e">
        <f>IF(ISNA(VLOOKUP(A33,Source!A:B,2,FALSE)),0,(VLOOKUP(A33,'Vague 2'!A:H,8,FALSE)+VLOOKUP(A33,'Vague 1'!A:H,8,FALSE)+VLOOKUP(A33,'Vague 3'!A:H,8,FALSE)+VLOOKUP(A33,'Vague 4'!A:H,8,FALSE)))</f>
        <v>#N/A</v>
      </c>
      <c r="E33" s="159" t="e">
        <f>VLOOKUP(A33+0.2,'Vague 2'!A:G,7,FALSE)</f>
        <v>#N/A</v>
      </c>
      <c r="F33" s="160" t="e">
        <f>VLOOKUP(A33+0.3,'Vague 2'!A:G,7,FALSE)</f>
        <v>#N/A</v>
      </c>
      <c r="G33" s="161" t="e">
        <f>VLOOKUP(A33+0.2,'Vague 1'!A:G,7,FALSE)</f>
        <v>#N/A</v>
      </c>
      <c r="H33" s="161" t="e">
        <f>VLOOKUP(A33+0.3,'Vague 1'!A:G,7,FALSE)</f>
        <v>#N/A</v>
      </c>
      <c r="I33" s="160" t="e">
        <f>VLOOKUP(A33+0.4,'Vague 1'!A:G,7,FALSE)</f>
        <v>#N/A</v>
      </c>
      <c r="J33" s="161" t="e">
        <f>VLOOKUP(A33+0.2,'Vague 3'!A:G,7,FALSE)</f>
        <v>#N/A</v>
      </c>
      <c r="K33" s="161" t="e">
        <f>VLOOKUP(A33+0.3,'Vague 3'!A:G,7,FALSE)</f>
        <v>#N/A</v>
      </c>
      <c r="L33" s="159" t="e">
        <f>VLOOKUP(A33+0.2,'Vague 4'!A:G,7,FALSE)</f>
        <v>#N/A</v>
      </c>
      <c r="M33" s="160" t="e">
        <f>VLOOKUP(A33+0.3,'Vague 4'!A:G,7,FALSE)</f>
        <v>#N/A</v>
      </c>
      <c r="N33" s="104" t="str">
        <f>IF(VLOOKUP($A33,Source!$A:$H,3,FALSE)=0,"",VLOOKUP($A33,Source!$A:$H,3,FALSE))</f>
        <v/>
      </c>
      <c r="O33" s="105" t="str">
        <f>IF(VLOOKUP($A33,Source!$A:$H,4,FALSE)=0,"",VLOOKUP($A33,Source!$A:$H,4,FALSE))</f>
        <v/>
      </c>
      <c r="P33" s="105" t="str">
        <f>IF(VLOOKUP($A33,Source!$A:$H,5,FALSE)=0,"",VLOOKUP($A33,Source!$A:$H,5,FALSE))</f>
        <v/>
      </c>
      <c r="Q33" s="105" t="str">
        <f>IF(VLOOKUP($A33,Source!$A:$H,6,FALSE)=0,"",VLOOKUP($A33,Source!$A:$H,6,FALSE))</f>
        <v/>
      </c>
      <c r="R33" s="105" t="str">
        <f>IF(VLOOKUP($A33,Source!$A:$H,7,FALSE)=0,"",VLOOKUP($A33,Source!$A:$H,7,FALSE))</f>
        <v/>
      </c>
      <c r="S33" s="106" t="str">
        <f>IF(VLOOKUP($A33,Source!$A:$H,8,FALSE)=0,"",VLOOKUP($A33,Source!$A:$H,8,FALSE))</f>
        <v/>
      </c>
    </row>
    <row r="34" spans="1:19" hidden="1" x14ac:dyDescent="0.25">
      <c r="A34" s="98">
        <v>38</v>
      </c>
      <c r="B34" s="99"/>
      <c r="C34" s="100" t="str">
        <f>VLOOKUP(A34,Source!A:B,2,FALSE)</f>
        <v>Poste 028</v>
      </c>
      <c r="D34" s="165" t="e">
        <f>IF(ISNA(VLOOKUP(A34,Source!A:B,2,FALSE)),0,(VLOOKUP(A34,'Vague 2'!A:H,8,FALSE)+VLOOKUP(A34,'Vague 1'!A:H,8,FALSE)+VLOOKUP(A34,'Vague 3'!A:H,8,FALSE)+VLOOKUP(A34,'Vague 4'!A:H,8,FALSE)))</f>
        <v>#N/A</v>
      </c>
      <c r="E34" s="159" t="e">
        <f>VLOOKUP(A34+0.2,'Vague 2'!A:G,7,FALSE)</f>
        <v>#N/A</v>
      </c>
      <c r="F34" s="160" t="e">
        <f>VLOOKUP(A34+0.3,'Vague 2'!A:G,7,FALSE)</f>
        <v>#N/A</v>
      </c>
      <c r="G34" s="161" t="e">
        <f>VLOOKUP(A34+0.2,'Vague 1'!A:G,7,FALSE)</f>
        <v>#N/A</v>
      </c>
      <c r="H34" s="161" t="e">
        <f>VLOOKUP(A34+0.3,'Vague 1'!A:G,7,FALSE)</f>
        <v>#N/A</v>
      </c>
      <c r="I34" s="160" t="e">
        <f>VLOOKUP(A34+0.4,'Vague 1'!A:G,7,FALSE)</f>
        <v>#N/A</v>
      </c>
      <c r="J34" s="161" t="e">
        <f>VLOOKUP(A34+0.2,'Vague 3'!A:G,7,FALSE)</f>
        <v>#N/A</v>
      </c>
      <c r="K34" s="161" t="e">
        <f>VLOOKUP(A34+0.3,'Vague 3'!A:G,7,FALSE)</f>
        <v>#N/A</v>
      </c>
      <c r="L34" s="159" t="e">
        <f>VLOOKUP(A34+0.2,'Vague 4'!A:G,7,FALSE)</f>
        <v>#N/A</v>
      </c>
      <c r="M34" s="160" t="e">
        <f>VLOOKUP(A34+0.3,'Vague 4'!A:G,7,FALSE)</f>
        <v>#N/A</v>
      </c>
      <c r="N34" s="104" t="str">
        <f>IF(VLOOKUP($A34,Source!$A:$H,3,FALSE)=0,"",VLOOKUP($A34,Source!$A:$H,3,FALSE))</f>
        <v/>
      </c>
      <c r="O34" s="105" t="str">
        <f>IF(VLOOKUP($A34,Source!$A:$H,4,FALSE)=0,"",VLOOKUP($A34,Source!$A:$H,4,FALSE))</f>
        <v/>
      </c>
      <c r="P34" s="105" t="str">
        <f>IF(VLOOKUP($A34,Source!$A:$H,5,FALSE)=0,"",VLOOKUP($A34,Source!$A:$H,5,FALSE))</f>
        <v/>
      </c>
      <c r="Q34" s="105" t="str">
        <f>IF(VLOOKUP($A34,Source!$A:$H,6,FALSE)=0,"",VLOOKUP($A34,Source!$A:$H,6,FALSE))</f>
        <v/>
      </c>
      <c r="R34" s="105" t="str">
        <f>IF(VLOOKUP($A34,Source!$A:$H,7,FALSE)=0,"",VLOOKUP($A34,Source!$A:$H,7,FALSE))</f>
        <v/>
      </c>
      <c r="S34" s="106" t="str">
        <f>IF(VLOOKUP($A34,Source!$A:$H,8,FALSE)=0,"",VLOOKUP($A34,Source!$A:$H,8,FALSE))</f>
        <v/>
      </c>
    </row>
    <row r="35" spans="1:19" hidden="1" x14ac:dyDescent="0.25">
      <c r="A35" s="98">
        <v>39</v>
      </c>
      <c r="B35" s="99"/>
      <c r="C35" s="100" t="str">
        <f>VLOOKUP(A35,Source!A:B,2,FALSE)</f>
        <v>Poste 029</v>
      </c>
      <c r="D35" s="165" t="e">
        <f>IF(ISNA(VLOOKUP(A35,Source!A:B,2,FALSE)),0,(VLOOKUP(A35,'Vague 2'!A:H,8,FALSE)+VLOOKUP(A35,'Vague 1'!A:H,8,FALSE)+VLOOKUP(A35,'Vague 3'!A:H,8,FALSE)+VLOOKUP(A35,'Vague 4'!A:H,8,FALSE)))</f>
        <v>#N/A</v>
      </c>
      <c r="E35" s="159" t="e">
        <f>VLOOKUP(A35+0.2,'Vague 2'!A:G,7,FALSE)</f>
        <v>#N/A</v>
      </c>
      <c r="F35" s="160" t="e">
        <f>VLOOKUP(A35+0.3,'Vague 2'!A:G,7,FALSE)</f>
        <v>#N/A</v>
      </c>
      <c r="G35" s="161" t="e">
        <f>VLOOKUP(A35+0.2,'Vague 1'!A:G,7,FALSE)</f>
        <v>#N/A</v>
      </c>
      <c r="H35" s="161" t="e">
        <f>VLOOKUP(A35+0.3,'Vague 1'!A:G,7,FALSE)</f>
        <v>#N/A</v>
      </c>
      <c r="I35" s="160" t="e">
        <f>VLOOKUP(A35+0.4,'Vague 1'!A:G,7,FALSE)</f>
        <v>#N/A</v>
      </c>
      <c r="J35" s="161" t="e">
        <f>VLOOKUP(A35+0.2,'Vague 3'!A:G,7,FALSE)</f>
        <v>#N/A</v>
      </c>
      <c r="K35" s="161" t="e">
        <f>VLOOKUP(A35+0.3,'Vague 3'!A:G,7,FALSE)</f>
        <v>#N/A</v>
      </c>
      <c r="L35" s="159" t="e">
        <f>VLOOKUP(A35+0.2,'Vague 4'!A:G,7,FALSE)</f>
        <v>#N/A</v>
      </c>
      <c r="M35" s="160" t="e">
        <f>VLOOKUP(A35+0.3,'Vague 4'!A:G,7,FALSE)</f>
        <v>#N/A</v>
      </c>
      <c r="N35" s="104" t="str">
        <f>IF(VLOOKUP($A35,Source!$A:$H,3,FALSE)=0,"",VLOOKUP($A35,Source!$A:$H,3,FALSE))</f>
        <v/>
      </c>
      <c r="O35" s="105" t="str">
        <f>IF(VLOOKUP($A35,Source!$A:$H,4,FALSE)=0,"",VLOOKUP($A35,Source!$A:$H,4,FALSE))</f>
        <v/>
      </c>
      <c r="P35" s="105" t="str">
        <f>IF(VLOOKUP($A35,Source!$A:$H,5,FALSE)=0,"",VLOOKUP($A35,Source!$A:$H,5,FALSE))</f>
        <v/>
      </c>
      <c r="Q35" s="105" t="str">
        <f>IF(VLOOKUP($A35,Source!$A:$H,6,FALSE)=0,"",VLOOKUP($A35,Source!$A:$H,6,FALSE))</f>
        <v/>
      </c>
      <c r="R35" s="105" t="str">
        <f>IF(VLOOKUP($A35,Source!$A:$H,7,FALSE)=0,"",VLOOKUP($A35,Source!$A:$H,7,FALSE))</f>
        <v/>
      </c>
      <c r="S35" s="106" t="str">
        <f>IF(VLOOKUP($A35,Source!$A:$H,8,FALSE)=0,"",VLOOKUP($A35,Source!$A:$H,8,FALSE))</f>
        <v/>
      </c>
    </row>
    <row r="36" spans="1:19" hidden="1" x14ac:dyDescent="0.25">
      <c r="A36" s="98">
        <v>40</v>
      </c>
      <c r="B36" s="99"/>
      <c r="C36" s="100" t="str">
        <f>VLOOKUP(A36,Source!A:B,2,FALSE)</f>
        <v>Poste 030</v>
      </c>
      <c r="D36" s="165" t="e">
        <f>IF(ISNA(VLOOKUP(A36,Source!A:B,2,FALSE)),0,(VLOOKUP(A36,'Vague 2'!A:H,8,FALSE)+VLOOKUP(A36,'Vague 1'!A:H,8,FALSE)+VLOOKUP(A36,'Vague 3'!A:H,8,FALSE)+VLOOKUP(A36,'Vague 4'!A:H,8,FALSE)))</f>
        <v>#N/A</v>
      </c>
      <c r="E36" s="159" t="e">
        <f>VLOOKUP(A36+0.2,'Vague 2'!A:G,7,FALSE)</f>
        <v>#N/A</v>
      </c>
      <c r="F36" s="160" t="e">
        <f>VLOOKUP(A36+0.3,'Vague 2'!A:G,7,FALSE)</f>
        <v>#N/A</v>
      </c>
      <c r="G36" s="161" t="e">
        <f>VLOOKUP(A36+0.2,'Vague 1'!A:G,7,FALSE)</f>
        <v>#N/A</v>
      </c>
      <c r="H36" s="161" t="e">
        <f>VLOOKUP(A36+0.3,'Vague 1'!A:G,7,FALSE)</f>
        <v>#N/A</v>
      </c>
      <c r="I36" s="160" t="e">
        <f>VLOOKUP(A36+0.4,'Vague 1'!A:G,7,FALSE)</f>
        <v>#N/A</v>
      </c>
      <c r="J36" s="161" t="e">
        <f>VLOOKUP(A36+0.2,'Vague 3'!A:G,7,FALSE)</f>
        <v>#N/A</v>
      </c>
      <c r="K36" s="161" t="e">
        <f>VLOOKUP(A36+0.3,'Vague 3'!A:G,7,FALSE)</f>
        <v>#N/A</v>
      </c>
      <c r="L36" s="159" t="e">
        <f>VLOOKUP(A36+0.2,'Vague 4'!A:G,7,FALSE)</f>
        <v>#N/A</v>
      </c>
      <c r="M36" s="160" t="e">
        <f>VLOOKUP(A36+0.3,'Vague 4'!A:G,7,FALSE)</f>
        <v>#N/A</v>
      </c>
      <c r="N36" s="104" t="str">
        <f>IF(VLOOKUP($A36,Source!$A:$H,3,FALSE)=0,"",VLOOKUP($A36,Source!$A:$H,3,FALSE))</f>
        <v/>
      </c>
      <c r="O36" s="105" t="str">
        <f>IF(VLOOKUP($A36,Source!$A:$H,4,FALSE)=0,"",VLOOKUP($A36,Source!$A:$H,4,FALSE))</f>
        <v/>
      </c>
      <c r="P36" s="105" t="str">
        <f>IF(VLOOKUP($A36,Source!$A:$H,5,FALSE)=0,"",VLOOKUP($A36,Source!$A:$H,5,FALSE))</f>
        <v/>
      </c>
      <c r="Q36" s="105" t="str">
        <f>IF(VLOOKUP($A36,Source!$A:$H,6,FALSE)=0,"",VLOOKUP($A36,Source!$A:$H,6,FALSE))</f>
        <v/>
      </c>
      <c r="R36" s="105" t="str">
        <f>IF(VLOOKUP($A36,Source!$A:$H,7,FALSE)=0,"",VLOOKUP($A36,Source!$A:$H,7,FALSE))</f>
        <v/>
      </c>
      <c r="S36" s="106" t="str">
        <f>IF(VLOOKUP($A36,Source!$A:$H,8,FALSE)=0,"",VLOOKUP($A36,Source!$A:$H,8,FALSE))</f>
        <v/>
      </c>
    </row>
    <row r="37" spans="1:19" hidden="1" x14ac:dyDescent="0.25">
      <c r="A37" s="98">
        <v>41</v>
      </c>
      <c r="B37" s="99"/>
      <c r="C37" s="100" t="str">
        <f>VLOOKUP(A37,Source!A:B,2,FALSE)</f>
        <v>Poste 031</v>
      </c>
      <c r="D37" s="165" t="e">
        <f>IF(ISNA(VLOOKUP(A37,Source!A:B,2,FALSE)),0,(VLOOKUP(A37,'Vague 2'!A:H,8,FALSE)+VLOOKUP(A37,'Vague 1'!A:H,8,FALSE)+VLOOKUP(A37,'Vague 3'!A:H,8,FALSE)+VLOOKUP(A37,'Vague 4'!A:H,8,FALSE)))</f>
        <v>#N/A</v>
      </c>
      <c r="E37" s="159" t="e">
        <f>VLOOKUP(A37+0.2,'Vague 2'!A:G,7,FALSE)</f>
        <v>#N/A</v>
      </c>
      <c r="F37" s="160" t="e">
        <f>VLOOKUP(A37+0.3,'Vague 2'!A:G,7,FALSE)</f>
        <v>#N/A</v>
      </c>
      <c r="G37" s="161" t="e">
        <f>VLOOKUP(A37+0.2,'Vague 1'!A:G,7,FALSE)</f>
        <v>#N/A</v>
      </c>
      <c r="H37" s="161" t="e">
        <f>VLOOKUP(A37+0.3,'Vague 1'!A:G,7,FALSE)</f>
        <v>#N/A</v>
      </c>
      <c r="I37" s="160" t="e">
        <f>VLOOKUP(A37+0.4,'Vague 1'!A:G,7,FALSE)</f>
        <v>#N/A</v>
      </c>
      <c r="J37" s="161" t="e">
        <f>VLOOKUP(A37+0.2,'Vague 3'!A:G,7,FALSE)</f>
        <v>#N/A</v>
      </c>
      <c r="K37" s="161" t="e">
        <f>VLOOKUP(A37+0.3,'Vague 3'!A:G,7,FALSE)</f>
        <v>#N/A</v>
      </c>
      <c r="L37" s="159" t="e">
        <f>VLOOKUP(A37+0.2,'Vague 4'!A:G,7,FALSE)</f>
        <v>#N/A</v>
      </c>
      <c r="M37" s="160" t="e">
        <f>VLOOKUP(A37+0.3,'Vague 4'!A:G,7,FALSE)</f>
        <v>#N/A</v>
      </c>
      <c r="N37" s="104" t="str">
        <f>IF(VLOOKUP($A37,Source!$A:$H,3,FALSE)=0,"",VLOOKUP($A37,Source!$A:$H,3,FALSE))</f>
        <v/>
      </c>
      <c r="O37" s="105" t="str">
        <f>IF(VLOOKUP($A37,Source!$A:$H,4,FALSE)=0,"",VLOOKUP($A37,Source!$A:$H,4,FALSE))</f>
        <v/>
      </c>
      <c r="P37" s="105" t="str">
        <f>IF(VLOOKUP($A37,Source!$A:$H,5,FALSE)=0,"",VLOOKUP($A37,Source!$A:$H,5,FALSE))</f>
        <v/>
      </c>
      <c r="Q37" s="105" t="str">
        <f>IF(VLOOKUP($A37,Source!$A:$H,6,FALSE)=0,"",VLOOKUP($A37,Source!$A:$H,6,FALSE))</f>
        <v/>
      </c>
      <c r="R37" s="105" t="str">
        <f>IF(VLOOKUP($A37,Source!$A:$H,7,FALSE)=0,"",VLOOKUP($A37,Source!$A:$H,7,FALSE))</f>
        <v/>
      </c>
      <c r="S37" s="106" t="str">
        <f>IF(VLOOKUP($A37,Source!$A:$H,8,FALSE)=0,"",VLOOKUP($A37,Source!$A:$H,8,FALSE))</f>
        <v/>
      </c>
    </row>
    <row r="38" spans="1:19" hidden="1" x14ac:dyDescent="0.25">
      <c r="A38" s="98">
        <v>42</v>
      </c>
      <c r="B38" s="99"/>
      <c r="C38" s="100" t="str">
        <f>VLOOKUP(A38,Source!A:B,2,FALSE)</f>
        <v>Poste 032</v>
      </c>
      <c r="D38" s="165" t="e">
        <f>IF(ISNA(VLOOKUP(A38,Source!A:B,2,FALSE)),0,(VLOOKUP(A38,'Vague 2'!A:H,8,FALSE)+VLOOKUP(A38,'Vague 1'!A:H,8,FALSE)+VLOOKUP(A38,'Vague 3'!A:H,8,FALSE)+VLOOKUP(A38,'Vague 4'!A:H,8,FALSE)))</f>
        <v>#N/A</v>
      </c>
      <c r="E38" s="159" t="e">
        <f>VLOOKUP(A38+0.2,'Vague 2'!A:G,7,FALSE)</f>
        <v>#N/A</v>
      </c>
      <c r="F38" s="160" t="e">
        <f>VLOOKUP(A38+0.3,'Vague 2'!A:G,7,FALSE)</f>
        <v>#N/A</v>
      </c>
      <c r="G38" s="161" t="e">
        <f>VLOOKUP(A38+0.2,'Vague 1'!A:G,7,FALSE)</f>
        <v>#N/A</v>
      </c>
      <c r="H38" s="161" t="e">
        <f>VLOOKUP(A38+0.3,'Vague 1'!A:G,7,FALSE)</f>
        <v>#N/A</v>
      </c>
      <c r="I38" s="160" t="e">
        <f>VLOOKUP(A38+0.4,'Vague 1'!A:G,7,FALSE)</f>
        <v>#N/A</v>
      </c>
      <c r="J38" s="161" t="e">
        <f>VLOOKUP(A38+0.2,'Vague 3'!A:G,7,FALSE)</f>
        <v>#N/A</v>
      </c>
      <c r="K38" s="161" t="e">
        <f>VLOOKUP(A38+0.3,'Vague 3'!A:G,7,FALSE)</f>
        <v>#N/A</v>
      </c>
      <c r="L38" s="159" t="e">
        <f>VLOOKUP(A38+0.2,'Vague 4'!A:G,7,FALSE)</f>
        <v>#N/A</v>
      </c>
      <c r="M38" s="160" t="e">
        <f>VLOOKUP(A38+0.3,'Vague 4'!A:G,7,FALSE)</f>
        <v>#N/A</v>
      </c>
      <c r="N38" s="104" t="str">
        <f>IF(VLOOKUP($A38,Source!$A:$H,3,FALSE)=0,"",VLOOKUP($A38,Source!$A:$H,3,FALSE))</f>
        <v/>
      </c>
      <c r="O38" s="105" t="str">
        <f>IF(VLOOKUP($A38,Source!$A:$H,4,FALSE)=0,"",VLOOKUP($A38,Source!$A:$H,4,FALSE))</f>
        <v/>
      </c>
      <c r="P38" s="105" t="str">
        <f>IF(VLOOKUP($A38,Source!$A:$H,5,FALSE)=0,"",VLOOKUP($A38,Source!$A:$H,5,FALSE))</f>
        <v/>
      </c>
      <c r="Q38" s="105" t="str">
        <f>IF(VLOOKUP($A38,Source!$A:$H,6,FALSE)=0,"",VLOOKUP($A38,Source!$A:$H,6,FALSE))</f>
        <v/>
      </c>
      <c r="R38" s="105" t="str">
        <f>IF(VLOOKUP($A38,Source!$A:$H,7,FALSE)=0,"",VLOOKUP($A38,Source!$A:$H,7,FALSE))</f>
        <v/>
      </c>
      <c r="S38" s="106" t="str">
        <f>IF(VLOOKUP($A38,Source!$A:$H,8,FALSE)=0,"",VLOOKUP($A38,Source!$A:$H,8,FALSE))</f>
        <v/>
      </c>
    </row>
    <row r="39" spans="1:19" hidden="1" x14ac:dyDescent="0.25">
      <c r="A39" s="98">
        <v>43</v>
      </c>
      <c r="B39" s="99"/>
      <c r="C39" s="100" t="str">
        <f>VLOOKUP(A39,Source!A:B,2,FALSE)</f>
        <v>Poste 033</v>
      </c>
      <c r="D39" s="165" t="e">
        <f>IF(ISNA(VLOOKUP(A39,Source!A:B,2,FALSE)),0,(VLOOKUP(A39,'Vague 2'!A:H,8,FALSE)+VLOOKUP(A39,'Vague 1'!A:H,8,FALSE)+VLOOKUP(A39,'Vague 3'!A:H,8,FALSE)+VLOOKUP(A39,'Vague 4'!A:H,8,FALSE)))</f>
        <v>#N/A</v>
      </c>
      <c r="E39" s="159" t="e">
        <f>VLOOKUP(A39+0.2,'Vague 2'!A:G,7,FALSE)</f>
        <v>#N/A</v>
      </c>
      <c r="F39" s="160" t="e">
        <f>VLOOKUP(A39+0.3,'Vague 2'!A:G,7,FALSE)</f>
        <v>#N/A</v>
      </c>
      <c r="G39" s="161" t="e">
        <f>VLOOKUP(A39+0.2,'Vague 1'!A:G,7,FALSE)</f>
        <v>#N/A</v>
      </c>
      <c r="H39" s="161" t="e">
        <f>VLOOKUP(A39+0.3,'Vague 1'!A:G,7,FALSE)</f>
        <v>#N/A</v>
      </c>
      <c r="I39" s="160" t="e">
        <f>VLOOKUP(A39+0.4,'Vague 1'!A:G,7,FALSE)</f>
        <v>#N/A</v>
      </c>
      <c r="J39" s="161" t="e">
        <f>VLOOKUP(A39+0.2,'Vague 3'!A:G,7,FALSE)</f>
        <v>#N/A</v>
      </c>
      <c r="K39" s="161" t="e">
        <f>VLOOKUP(A39+0.3,'Vague 3'!A:G,7,FALSE)</f>
        <v>#N/A</v>
      </c>
      <c r="L39" s="159" t="e">
        <f>VLOOKUP(A39+0.2,'Vague 4'!A:G,7,FALSE)</f>
        <v>#N/A</v>
      </c>
      <c r="M39" s="160" t="e">
        <f>VLOOKUP(A39+0.3,'Vague 4'!A:G,7,FALSE)</f>
        <v>#N/A</v>
      </c>
      <c r="N39" s="104" t="str">
        <f>IF(VLOOKUP($A39,Source!$A:$H,3,FALSE)=0,"",VLOOKUP($A39,Source!$A:$H,3,FALSE))</f>
        <v/>
      </c>
      <c r="O39" s="105" t="str">
        <f>IF(VLOOKUP($A39,Source!$A:$H,4,FALSE)=0,"",VLOOKUP($A39,Source!$A:$H,4,FALSE))</f>
        <v/>
      </c>
      <c r="P39" s="105" t="str">
        <f>IF(VLOOKUP($A39,Source!$A:$H,5,FALSE)=0,"",VLOOKUP($A39,Source!$A:$H,5,FALSE))</f>
        <v/>
      </c>
      <c r="Q39" s="105" t="str">
        <f>IF(VLOOKUP($A39,Source!$A:$H,6,FALSE)=0,"",VLOOKUP($A39,Source!$A:$H,6,FALSE))</f>
        <v/>
      </c>
      <c r="R39" s="105" t="str">
        <f>IF(VLOOKUP($A39,Source!$A:$H,7,FALSE)=0,"",VLOOKUP($A39,Source!$A:$H,7,FALSE))</f>
        <v/>
      </c>
      <c r="S39" s="106" t="str">
        <f>IF(VLOOKUP($A39,Source!$A:$H,8,FALSE)=0,"",VLOOKUP($A39,Source!$A:$H,8,FALSE))</f>
        <v/>
      </c>
    </row>
    <row r="40" spans="1:19" hidden="1" x14ac:dyDescent="0.25">
      <c r="A40" s="98">
        <v>46</v>
      </c>
      <c r="B40" s="99"/>
      <c r="C40" s="100" t="str">
        <f>VLOOKUP(A40,Source!A:B,2,FALSE)</f>
        <v>Poste 035</v>
      </c>
      <c r="D40" s="165" t="e">
        <f>IF(ISNA(VLOOKUP(A40,Source!A:B,2,FALSE)),0,(VLOOKUP(A40,'Vague 2'!A:H,8,FALSE)+VLOOKUP(A40,'Vague 1'!A:H,8,FALSE)+VLOOKUP(A40,'Vague 3'!A:H,8,FALSE)+VLOOKUP(A40,'Vague 4'!A:H,8,FALSE)))</f>
        <v>#N/A</v>
      </c>
      <c r="E40" s="159" t="e">
        <f>VLOOKUP(A40+0.2,'Vague 2'!A:G,7,FALSE)</f>
        <v>#N/A</v>
      </c>
      <c r="F40" s="160" t="e">
        <f>VLOOKUP(A40+0.3,'Vague 2'!A:G,7,FALSE)</f>
        <v>#N/A</v>
      </c>
      <c r="G40" s="161" t="e">
        <f>VLOOKUP(A40+0.2,'Vague 1'!A:G,7,FALSE)</f>
        <v>#N/A</v>
      </c>
      <c r="H40" s="161" t="e">
        <f>VLOOKUP(A40+0.3,'Vague 1'!A:G,7,FALSE)</f>
        <v>#N/A</v>
      </c>
      <c r="I40" s="160" t="e">
        <f>VLOOKUP(A40+0.4,'Vague 1'!A:G,7,FALSE)</f>
        <v>#N/A</v>
      </c>
      <c r="J40" s="161" t="e">
        <f>VLOOKUP(A40+0.2,'Vague 3'!A:G,7,FALSE)</f>
        <v>#N/A</v>
      </c>
      <c r="K40" s="161" t="e">
        <f>VLOOKUP(A40+0.3,'Vague 3'!A:G,7,FALSE)</f>
        <v>#N/A</v>
      </c>
      <c r="L40" s="159" t="e">
        <f>VLOOKUP(A40+0.2,'Vague 4'!A:G,7,FALSE)</f>
        <v>#N/A</v>
      </c>
      <c r="M40" s="160" t="e">
        <f>VLOOKUP(A40+0.3,'Vague 4'!A:G,7,FALSE)</f>
        <v>#N/A</v>
      </c>
      <c r="N40" s="104" t="str">
        <f>IF(VLOOKUP($A40,Source!$A:$H,3,FALSE)=0,"",VLOOKUP($A40,Source!$A:$H,3,FALSE))</f>
        <v/>
      </c>
      <c r="O40" s="105" t="str">
        <f>IF(VLOOKUP($A40,Source!$A:$H,4,FALSE)=0,"",VLOOKUP($A40,Source!$A:$H,4,FALSE))</f>
        <v/>
      </c>
      <c r="P40" s="105" t="str">
        <f>IF(VLOOKUP($A40,Source!$A:$H,5,FALSE)=0,"",VLOOKUP($A40,Source!$A:$H,5,FALSE))</f>
        <v/>
      </c>
      <c r="Q40" s="105" t="str">
        <f>IF(VLOOKUP($A40,Source!$A:$H,6,FALSE)=0,"",VLOOKUP($A40,Source!$A:$H,6,FALSE))</f>
        <v/>
      </c>
      <c r="R40" s="105" t="str">
        <f>IF(VLOOKUP($A40,Source!$A:$H,7,FALSE)=0,"",VLOOKUP($A40,Source!$A:$H,7,FALSE))</f>
        <v/>
      </c>
      <c r="S40" s="106" t="str">
        <f>IF(VLOOKUP($A40,Source!$A:$H,8,FALSE)=0,"",VLOOKUP($A40,Source!$A:$H,8,FALSE))</f>
        <v/>
      </c>
    </row>
    <row r="41" spans="1:19" hidden="1" x14ac:dyDescent="0.25">
      <c r="A41" s="98">
        <v>48</v>
      </c>
      <c r="B41" s="99"/>
      <c r="C41" s="100" t="str">
        <f>VLOOKUP(A41,Source!A:B,2,FALSE)</f>
        <v>Poste 037</v>
      </c>
      <c r="D41" s="165" t="e">
        <f>IF(ISNA(VLOOKUP(A41,Source!A:B,2,FALSE)),0,(VLOOKUP(A41,'Vague 2'!A:H,8,FALSE)+VLOOKUP(A41,'Vague 1'!A:H,8,FALSE)+VLOOKUP(A41,'Vague 3'!A:H,8,FALSE)+VLOOKUP(A41,'Vague 4'!A:H,8,FALSE)))</f>
        <v>#N/A</v>
      </c>
      <c r="E41" s="159" t="e">
        <f>VLOOKUP(A41+0.2,'Vague 2'!A:G,7,FALSE)</f>
        <v>#N/A</v>
      </c>
      <c r="F41" s="160" t="e">
        <f>VLOOKUP(A41+0.3,'Vague 2'!A:G,7,FALSE)</f>
        <v>#N/A</v>
      </c>
      <c r="G41" s="161" t="e">
        <f>VLOOKUP(A41+0.2,'Vague 1'!A:G,7,FALSE)</f>
        <v>#N/A</v>
      </c>
      <c r="H41" s="161" t="e">
        <f>VLOOKUP(A41+0.3,'Vague 1'!A:G,7,FALSE)</f>
        <v>#N/A</v>
      </c>
      <c r="I41" s="160" t="e">
        <f>VLOOKUP(A41+0.4,'Vague 1'!A:G,7,FALSE)</f>
        <v>#N/A</v>
      </c>
      <c r="J41" s="161" t="e">
        <f>VLOOKUP(A41+0.2,'Vague 3'!A:G,7,FALSE)</f>
        <v>#N/A</v>
      </c>
      <c r="K41" s="161" t="e">
        <f>VLOOKUP(A41+0.3,'Vague 3'!A:G,7,FALSE)</f>
        <v>#N/A</v>
      </c>
      <c r="L41" s="159" t="e">
        <f>VLOOKUP(A41+0.2,'Vague 4'!A:G,7,FALSE)</f>
        <v>#N/A</v>
      </c>
      <c r="M41" s="160" t="e">
        <f>VLOOKUP(A41+0.3,'Vague 4'!A:G,7,FALSE)</f>
        <v>#N/A</v>
      </c>
      <c r="N41" s="104" t="str">
        <f>IF(VLOOKUP($A41,Source!$A:$H,3,FALSE)=0,"",VLOOKUP($A41,Source!$A:$H,3,FALSE))</f>
        <v/>
      </c>
      <c r="O41" s="105" t="str">
        <f>IF(VLOOKUP($A41,Source!$A:$H,4,FALSE)=0,"",VLOOKUP($A41,Source!$A:$H,4,FALSE))</f>
        <v/>
      </c>
      <c r="P41" s="105" t="str">
        <f>IF(VLOOKUP($A41,Source!$A:$H,5,FALSE)=0,"",VLOOKUP($A41,Source!$A:$H,5,FALSE))</f>
        <v/>
      </c>
      <c r="Q41" s="105" t="str">
        <f>IF(VLOOKUP($A41,Source!$A:$H,6,FALSE)=0,"",VLOOKUP($A41,Source!$A:$H,6,FALSE))</f>
        <v/>
      </c>
      <c r="R41" s="105" t="str">
        <f>IF(VLOOKUP($A41,Source!$A:$H,7,FALSE)=0,"",VLOOKUP($A41,Source!$A:$H,7,FALSE))</f>
        <v/>
      </c>
      <c r="S41" s="106" t="str">
        <f>IF(VLOOKUP($A41,Source!$A:$H,8,FALSE)=0,"",VLOOKUP($A41,Source!$A:$H,8,FALSE))</f>
        <v/>
      </c>
    </row>
    <row r="42" spans="1:19" hidden="1" x14ac:dyDescent="0.25">
      <c r="A42" s="98">
        <v>49</v>
      </c>
      <c r="B42" s="99"/>
      <c r="C42" s="100" t="str">
        <f>VLOOKUP(A42,Source!A:B,2,FALSE)</f>
        <v>Poste 038</v>
      </c>
      <c r="D42" s="165" t="e">
        <f>IF(ISNA(VLOOKUP(A42,Source!A:B,2,FALSE)),0,(VLOOKUP(A42,'Vague 2'!A:H,8,FALSE)+VLOOKUP(A42,'Vague 1'!A:H,8,FALSE)+VLOOKUP(A42,'Vague 3'!A:H,8,FALSE)+VLOOKUP(A42,'Vague 4'!A:H,8,FALSE)))</f>
        <v>#N/A</v>
      </c>
      <c r="E42" s="159" t="e">
        <f>VLOOKUP(A42+0.2,'Vague 2'!A:G,7,FALSE)</f>
        <v>#N/A</v>
      </c>
      <c r="F42" s="160" t="e">
        <f>VLOOKUP(A42+0.3,'Vague 2'!A:G,7,FALSE)</f>
        <v>#N/A</v>
      </c>
      <c r="G42" s="161" t="e">
        <f>VLOOKUP(A42+0.2,'Vague 1'!A:G,7,FALSE)</f>
        <v>#N/A</v>
      </c>
      <c r="H42" s="161" t="e">
        <f>VLOOKUP(A42+0.3,'Vague 1'!A:G,7,FALSE)</f>
        <v>#N/A</v>
      </c>
      <c r="I42" s="160" t="e">
        <f>VLOOKUP(A42+0.4,'Vague 1'!A:G,7,FALSE)</f>
        <v>#N/A</v>
      </c>
      <c r="J42" s="161" t="e">
        <f>VLOOKUP(A42+0.2,'Vague 3'!A:G,7,FALSE)</f>
        <v>#N/A</v>
      </c>
      <c r="K42" s="161" t="e">
        <f>VLOOKUP(A42+0.3,'Vague 3'!A:G,7,FALSE)</f>
        <v>#N/A</v>
      </c>
      <c r="L42" s="159" t="e">
        <f>VLOOKUP(A42+0.2,'Vague 4'!A:G,7,FALSE)</f>
        <v>#N/A</v>
      </c>
      <c r="M42" s="160" t="e">
        <f>VLOOKUP(A42+0.3,'Vague 4'!A:G,7,FALSE)</f>
        <v>#N/A</v>
      </c>
      <c r="N42" s="104" t="str">
        <f>IF(VLOOKUP($A42,Source!$A:$H,3,FALSE)=0,"",VLOOKUP($A42,Source!$A:$H,3,FALSE))</f>
        <v/>
      </c>
      <c r="O42" s="105" t="str">
        <f>IF(VLOOKUP($A42,Source!$A:$H,4,FALSE)=0,"",VLOOKUP($A42,Source!$A:$H,4,FALSE))</f>
        <v/>
      </c>
      <c r="P42" s="105" t="str">
        <f>IF(VLOOKUP($A42,Source!$A:$H,5,FALSE)=0,"",VLOOKUP($A42,Source!$A:$H,5,FALSE))</f>
        <v/>
      </c>
      <c r="Q42" s="105" t="str">
        <f>IF(VLOOKUP($A42,Source!$A:$H,6,FALSE)=0,"",VLOOKUP($A42,Source!$A:$H,6,FALSE))</f>
        <v/>
      </c>
      <c r="R42" s="105" t="str">
        <f>IF(VLOOKUP($A42,Source!$A:$H,7,FALSE)=0,"",VLOOKUP($A42,Source!$A:$H,7,FALSE))</f>
        <v/>
      </c>
      <c r="S42" s="106" t="str">
        <f>IF(VLOOKUP($A42,Source!$A:$H,8,FALSE)=0,"",VLOOKUP($A42,Source!$A:$H,8,FALSE))</f>
        <v/>
      </c>
    </row>
    <row r="43" spans="1:19" hidden="1" x14ac:dyDescent="0.25">
      <c r="A43" s="98">
        <v>50</v>
      </c>
      <c r="B43" s="99"/>
      <c r="C43" s="100" t="str">
        <f>VLOOKUP(A43,Source!A:B,2,FALSE)</f>
        <v>Poste 039</v>
      </c>
      <c r="D43" s="165" t="e">
        <f>IF(ISNA(VLOOKUP(A43,Source!A:B,2,FALSE)),0,(VLOOKUP(A43,'Vague 2'!A:H,8,FALSE)+VLOOKUP(A43,'Vague 1'!A:H,8,FALSE)+VLOOKUP(A43,'Vague 3'!A:H,8,FALSE)+VLOOKUP(A43,'Vague 4'!A:H,8,FALSE)))</f>
        <v>#N/A</v>
      </c>
      <c r="E43" s="159" t="e">
        <f>VLOOKUP(A43+0.2,'Vague 2'!A:G,7,FALSE)</f>
        <v>#N/A</v>
      </c>
      <c r="F43" s="160" t="e">
        <f>VLOOKUP(A43+0.3,'Vague 2'!A:G,7,FALSE)</f>
        <v>#N/A</v>
      </c>
      <c r="G43" s="161" t="e">
        <f>VLOOKUP(A43+0.2,'Vague 1'!A:G,7,FALSE)</f>
        <v>#N/A</v>
      </c>
      <c r="H43" s="161" t="e">
        <f>VLOOKUP(A43+0.3,'Vague 1'!A:G,7,FALSE)</f>
        <v>#N/A</v>
      </c>
      <c r="I43" s="160" t="e">
        <f>VLOOKUP(A43+0.4,'Vague 1'!A:G,7,FALSE)</f>
        <v>#N/A</v>
      </c>
      <c r="J43" s="161" t="e">
        <f>VLOOKUP(A43+0.2,'Vague 3'!A:G,7,FALSE)</f>
        <v>#N/A</v>
      </c>
      <c r="K43" s="161" t="e">
        <f>VLOOKUP(A43+0.3,'Vague 3'!A:G,7,FALSE)</f>
        <v>#N/A</v>
      </c>
      <c r="L43" s="159" t="e">
        <f>VLOOKUP(A43+0.2,'Vague 4'!A:G,7,FALSE)</f>
        <v>#N/A</v>
      </c>
      <c r="M43" s="160" t="e">
        <f>VLOOKUP(A43+0.3,'Vague 4'!A:G,7,FALSE)</f>
        <v>#N/A</v>
      </c>
      <c r="N43" s="104" t="str">
        <f>IF(VLOOKUP($A43,Source!$A:$H,3,FALSE)=0,"",VLOOKUP($A43,Source!$A:$H,3,FALSE))</f>
        <v/>
      </c>
      <c r="O43" s="105" t="str">
        <f>IF(VLOOKUP($A43,Source!$A:$H,4,FALSE)=0,"",VLOOKUP($A43,Source!$A:$H,4,FALSE))</f>
        <v/>
      </c>
      <c r="P43" s="105" t="str">
        <f>IF(VLOOKUP($A43,Source!$A:$H,5,FALSE)=0,"",VLOOKUP($A43,Source!$A:$H,5,FALSE))</f>
        <v/>
      </c>
      <c r="Q43" s="105" t="str">
        <f>IF(VLOOKUP($A43,Source!$A:$H,6,FALSE)=0,"",VLOOKUP($A43,Source!$A:$H,6,FALSE))</f>
        <v/>
      </c>
      <c r="R43" s="105" t="str">
        <f>IF(VLOOKUP($A43,Source!$A:$H,7,FALSE)=0,"",VLOOKUP($A43,Source!$A:$H,7,FALSE))</f>
        <v/>
      </c>
      <c r="S43" s="106" t="str">
        <f>IF(VLOOKUP($A43,Source!$A:$H,8,FALSE)=0,"",VLOOKUP($A43,Source!$A:$H,8,FALSE))</f>
        <v/>
      </c>
    </row>
    <row r="44" spans="1:19" hidden="1" x14ac:dyDescent="0.25">
      <c r="A44" s="98">
        <v>51</v>
      </c>
      <c r="B44" s="99"/>
      <c r="C44" s="100" t="str">
        <f>VLOOKUP(A44,Source!A:B,2,FALSE)</f>
        <v>Poste 040</v>
      </c>
      <c r="D44" s="165" t="e">
        <f>IF(ISNA(VLOOKUP(A44,Source!A:B,2,FALSE)),0,(VLOOKUP(A44,'Vague 2'!A:H,8,FALSE)+VLOOKUP(A44,'Vague 1'!A:H,8,FALSE)+VLOOKUP(A44,'Vague 3'!A:H,8,FALSE)+VLOOKUP(A44,'Vague 4'!A:H,8,FALSE)))</f>
        <v>#N/A</v>
      </c>
      <c r="E44" s="159" t="e">
        <f>VLOOKUP(A44+0.2,'Vague 2'!A:G,7,FALSE)</f>
        <v>#N/A</v>
      </c>
      <c r="F44" s="160" t="e">
        <f>VLOOKUP(A44+0.3,'Vague 2'!A:G,7,FALSE)</f>
        <v>#N/A</v>
      </c>
      <c r="G44" s="161" t="e">
        <f>VLOOKUP(A44+0.2,'Vague 1'!A:G,7,FALSE)</f>
        <v>#N/A</v>
      </c>
      <c r="H44" s="161" t="e">
        <f>VLOOKUP(A44+0.3,'Vague 1'!A:G,7,FALSE)</f>
        <v>#N/A</v>
      </c>
      <c r="I44" s="160" t="e">
        <f>VLOOKUP(A44+0.4,'Vague 1'!A:G,7,FALSE)</f>
        <v>#N/A</v>
      </c>
      <c r="J44" s="161" t="e">
        <f>VLOOKUP(A44+0.2,'Vague 3'!A:G,7,FALSE)</f>
        <v>#N/A</v>
      </c>
      <c r="K44" s="161" t="e">
        <f>VLOOKUP(A44+0.3,'Vague 3'!A:G,7,FALSE)</f>
        <v>#N/A</v>
      </c>
      <c r="L44" s="159" t="e">
        <f>VLOOKUP(A44+0.2,'Vague 4'!A:G,7,FALSE)</f>
        <v>#N/A</v>
      </c>
      <c r="M44" s="160" t="e">
        <f>VLOOKUP(A44+0.3,'Vague 4'!A:G,7,FALSE)</f>
        <v>#N/A</v>
      </c>
      <c r="N44" s="104" t="str">
        <f>IF(VLOOKUP($A44,Source!$A:$H,3,FALSE)=0,"",VLOOKUP($A44,Source!$A:$H,3,FALSE))</f>
        <v/>
      </c>
      <c r="O44" s="105" t="str">
        <f>IF(VLOOKUP($A44,Source!$A:$H,4,FALSE)=0,"",VLOOKUP($A44,Source!$A:$H,4,FALSE))</f>
        <v/>
      </c>
      <c r="P44" s="105" t="str">
        <f>IF(VLOOKUP($A44,Source!$A:$H,5,FALSE)=0,"",VLOOKUP($A44,Source!$A:$H,5,FALSE))</f>
        <v/>
      </c>
      <c r="Q44" s="105" t="str">
        <f>IF(VLOOKUP($A44,Source!$A:$H,6,FALSE)=0,"",VLOOKUP($A44,Source!$A:$H,6,FALSE))</f>
        <v/>
      </c>
      <c r="R44" s="105" t="str">
        <f>IF(VLOOKUP($A44,Source!$A:$H,7,FALSE)=0,"",VLOOKUP($A44,Source!$A:$H,7,FALSE))</f>
        <v/>
      </c>
      <c r="S44" s="106" t="str">
        <f>IF(VLOOKUP($A44,Source!$A:$H,8,FALSE)=0,"",VLOOKUP($A44,Source!$A:$H,8,FALSE))</f>
        <v/>
      </c>
    </row>
    <row r="45" spans="1:19" hidden="1" x14ac:dyDescent="0.25">
      <c r="A45" s="98">
        <v>52</v>
      </c>
      <c r="B45" s="99"/>
      <c r="C45" s="100" t="str">
        <f>VLOOKUP(A45,Source!A:B,2,FALSE)</f>
        <v>Poste 041</v>
      </c>
      <c r="D45" s="165" t="e">
        <f>IF(ISNA(VLOOKUP(A45,Source!A:B,2,FALSE)),0,(VLOOKUP(A45,'Vague 2'!A:H,8,FALSE)+VLOOKUP(A45,'Vague 1'!A:H,8,FALSE)+VLOOKUP(A45,'Vague 3'!A:H,8,FALSE)+VLOOKUP(A45,'Vague 4'!A:H,8,FALSE)))</f>
        <v>#N/A</v>
      </c>
      <c r="E45" s="159" t="e">
        <f>VLOOKUP(A45+0.2,'Vague 2'!A:G,7,FALSE)</f>
        <v>#N/A</v>
      </c>
      <c r="F45" s="160" t="e">
        <f>VLOOKUP(A45+0.3,'Vague 2'!A:G,7,FALSE)</f>
        <v>#N/A</v>
      </c>
      <c r="G45" s="161" t="e">
        <f>VLOOKUP(A45+0.2,'Vague 1'!A:G,7,FALSE)</f>
        <v>#N/A</v>
      </c>
      <c r="H45" s="161" t="e">
        <f>VLOOKUP(A45+0.3,'Vague 1'!A:G,7,FALSE)</f>
        <v>#N/A</v>
      </c>
      <c r="I45" s="160" t="e">
        <f>VLOOKUP(A45+0.4,'Vague 1'!A:G,7,FALSE)</f>
        <v>#N/A</v>
      </c>
      <c r="J45" s="161" t="e">
        <f>VLOOKUP(A45+0.2,'Vague 3'!A:G,7,FALSE)</f>
        <v>#N/A</v>
      </c>
      <c r="K45" s="161" t="e">
        <f>VLOOKUP(A45+0.3,'Vague 3'!A:G,7,FALSE)</f>
        <v>#N/A</v>
      </c>
      <c r="L45" s="159" t="e">
        <f>VLOOKUP(A45+0.2,'Vague 4'!A:G,7,FALSE)</f>
        <v>#N/A</v>
      </c>
      <c r="M45" s="160" t="e">
        <f>VLOOKUP(A45+0.3,'Vague 4'!A:G,7,FALSE)</f>
        <v>#N/A</v>
      </c>
      <c r="N45" s="104" t="str">
        <f>IF(VLOOKUP($A45,Source!$A:$H,3,FALSE)=0,"",VLOOKUP($A45,Source!$A:$H,3,FALSE))</f>
        <v/>
      </c>
      <c r="O45" s="105" t="str">
        <f>IF(VLOOKUP($A45,Source!$A:$H,4,FALSE)=0,"",VLOOKUP($A45,Source!$A:$H,4,FALSE))</f>
        <v/>
      </c>
      <c r="P45" s="105" t="str">
        <f>IF(VLOOKUP($A45,Source!$A:$H,5,FALSE)=0,"",VLOOKUP($A45,Source!$A:$H,5,FALSE))</f>
        <v/>
      </c>
      <c r="Q45" s="105" t="str">
        <f>IF(VLOOKUP($A45,Source!$A:$H,6,FALSE)=0,"",VLOOKUP($A45,Source!$A:$H,6,FALSE))</f>
        <v/>
      </c>
      <c r="R45" s="105" t="str">
        <f>IF(VLOOKUP($A45,Source!$A:$H,7,FALSE)=0,"",VLOOKUP($A45,Source!$A:$H,7,FALSE))</f>
        <v/>
      </c>
      <c r="S45" s="106" t="str">
        <f>IF(VLOOKUP($A45,Source!$A:$H,8,FALSE)=0,"",VLOOKUP($A45,Source!$A:$H,8,FALSE))</f>
        <v/>
      </c>
    </row>
    <row r="46" spans="1:19" hidden="1" x14ac:dyDescent="0.25">
      <c r="A46" s="98">
        <v>53</v>
      </c>
      <c r="B46" s="99"/>
      <c r="C46" s="100" t="str">
        <f>VLOOKUP(A46,Source!A:B,2,FALSE)</f>
        <v>Poste 042</v>
      </c>
      <c r="D46" s="165" t="e">
        <f>IF(ISNA(VLOOKUP(A46,Source!A:B,2,FALSE)),0,(VLOOKUP(A46,'Vague 2'!A:H,8,FALSE)+VLOOKUP(A46,'Vague 1'!A:H,8,FALSE)+VLOOKUP(A46,'Vague 3'!A:H,8,FALSE)+VLOOKUP(A46,'Vague 4'!A:H,8,FALSE)))</f>
        <v>#N/A</v>
      </c>
      <c r="E46" s="159" t="e">
        <f>VLOOKUP(A46+0.2,'Vague 2'!A:G,7,FALSE)</f>
        <v>#N/A</v>
      </c>
      <c r="F46" s="160" t="e">
        <f>VLOOKUP(A46+0.3,'Vague 2'!A:G,7,FALSE)</f>
        <v>#N/A</v>
      </c>
      <c r="G46" s="161" t="e">
        <f>VLOOKUP(A46+0.2,'Vague 1'!A:G,7,FALSE)</f>
        <v>#N/A</v>
      </c>
      <c r="H46" s="161" t="e">
        <f>VLOOKUP(A46+0.3,'Vague 1'!A:G,7,FALSE)</f>
        <v>#N/A</v>
      </c>
      <c r="I46" s="160" t="e">
        <f>VLOOKUP(A46+0.4,'Vague 1'!A:G,7,FALSE)</f>
        <v>#N/A</v>
      </c>
      <c r="J46" s="161" t="e">
        <f>VLOOKUP(A46+0.2,'Vague 3'!A:G,7,FALSE)</f>
        <v>#N/A</v>
      </c>
      <c r="K46" s="161" t="e">
        <f>VLOOKUP(A46+0.3,'Vague 3'!A:G,7,FALSE)</f>
        <v>#N/A</v>
      </c>
      <c r="L46" s="159" t="e">
        <f>VLOOKUP(A46+0.2,'Vague 4'!A:G,7,FALSE)</f>
        <v>#N/A</v>
      </c>
      <c r="M46" s="160" t="e">
        <f>VLOOKUP(A46+0.3,'Vague 4'!A:G,7,FALSE)</f>
        <v>#N/A</v>
      </c>
      <c r="N46" s="104" t="str">
        <f>IF(VLOOKUP($A46,Source!$A:$H,3,FALSE)=0,"",VLOOKUP($A46,Source!$A:$H,3,FALSE))</f>
        <v/>
      </c>
      <c r="O46" s="105" t="str">
        <f>IF(VLOOKUP($A46,Source!$A:$H,4,FALSE)=0,"",VLOOKUP($A46,Source!$A:$H,4,FALSE))</f>
        <v/>
      </c>
      <c r="P46" s="105" t="str">
        <f>IF(VLOOKUP($A46,Source!$A:$H,5,FALSE)=0,"",VLOOKUP($A46,Source!$A:$H,5,FALSE))</f>
        <v/>
      </c>
      <c r="Q46" s="105" t="str">
        <f>IF(VLOOKUP($A46,Source!$A:$H,6,FALSE)=0,"",VLOOKUP($A46,Source!$A:$H,6,FALSE))</f>
        <v/>
      </c>
      <c r="R46" s="105" t="str">
        <f>IF(VLOOKUP($A46,Source!$A:$H,7,FALSE)=0,"",VLOOKUP($A46,Source!$A:$H,7,FALSE))</f>
        <v/>
      </c>
      <c r="S46" s="106" t="str">
        <f>IF(VLOOKUP($A46,Source!$A:$H,8,FALSE)=0,"",VLOOKUP($A46,Source!$A:$H,8,FALSE))</f>
        <v/>
      </c>
    </row>
    <row r="47" spans="1:19" hidden="1" x14ac:dyDescent="0.25">
      <c r="A47" s="98">
        <v>54</v>
      </c>
      <c r="B47" s="99"/>
      <c r="C47" s="100" t="str">
        <f>VLOOKUP(A47,Source!A:B,2,FALSE)</f>
        <v>Poste 043</v>
      </c>
      <c r="D47" s="165" t="e">
        <f>IF(ISNA(VLOOKUP(A47,Source!A:B,2,FALSE)),0,(VLOOKUP(A47,'Vague 2'!A:H,8,FALSE)+VLOOKUP(A47,'Vague 1'!A:H,8,FALSE)+VLOOKUP(A47,'Vague 3'!A:H,8,FALSE)+VLOOKUP(A47,'Vague 4'!A:H,8,FALSE)))</f>
        <v>#N/A</v>
      </c>
      <c r="E47" s="159" t="e">
        <f>VLOOKUP(A47+0.2,'Vague 2'!A:G,7,FALSE)</f>
        <v>#N/A</v>
      </c>
      <c r="F47" s="160" t="e">
        <f>VLOOKUP(A47+0.3,'Vague 2'!A:G,7,FALSE)</f>
        <v>#N/A</v>
      </c>
      <c r="G47" s="161" t="e">
        <f>VLOOKUP(A47+0.2,'Vague 1'!A:G,7,FALSE)</f>
        <v>#N/A</v>
      </c>
      <c r="H47" s="161" t="e">
        <f>VLOOKUP(A47+0.3,'Vague 1'!A:G,7,FALSE)</f>
        <v>#N/A</v>
      </c>
      <c r="I47" s="160" t="e">
        <f>VLOOKUP(A47+0.4,'Vague 1'!A:G,7,FALSE)</f>
        <v>#N/A</v>
      </c>
      <c r="J47" s="161" t="e">
        <f>VLOOKUP(A47+0.2,'Vague 3'!A:G,7,FALSE)</f>
        <v>#N/A</v>
      </c>
      <c r="K47" s="161" t="e">
        <f>VLOOKUP(A47+0.3,'Vague 3'!A:G,7,FALSE)</f>
        <v>#N/A</v>
      </c>
      <c r="L47" s="159" t="e">
        <f>VLOOKUP(A47+0.2,'Vague 4'!A:G,7,FALSE)</f>
        <v>#N/A</v>
      </c>
      <c r="M47" s="160" t="e">
        <f>VLOOKUP(A47+0.3,'Vague 4'!A:G,7,FALSE)</f>
        <v>#N/A</v>
      </c>
      <c r="N47" s="104" t="str">
        <f>IF(VLOOKUP($A47,Source!$A:$H,3,FALSE)=0,"",VLOOKUP($A47,Source!$A:$H,3,FALSE))</f>
        <v/>
      </c>
      <c r="O47" s="105" t="str">
        <f>IF(VLOOKUP($A47,Source!$A:$H,4,FALSE)=0,"",VLOOKUP($A47,Source!$A:$H,4,FALSE))</f>
        <v/>
      </c>
      <c r="P47" s="105" t="str">
        <f>IF(VLOOKUP($A47,Source!$A:$H,5,FALSE)=0,"",VLOOKUP($A47,Source!$A:$H,5,FALSE))</f>
        <v/>
      </c>
      <c r="Q47" s="105" t="str">
        <f>IF(VLOOKUP($A47,Source!$A:$H,6,FALSE)=0,"",VLOOKUP($A47,Source!$A:$H,6,FALSE))</f>
        <v/>
      </c>
      <c r="R47" s="105" t="str">
        <f>IF(VLOOKUP($A47,Source!$A:$H,7,FALSE)=0,"",VLOOKUP($A47,Source!$A:$H,7,FALSE))</f>
        <v/>
      </c>
      <c r="S47" s="106" t="str">
        <f>IF(VLOOKUP($A47,Source!$A:$H,8,FALSE)=0,"",VLOOKUP($A47,Source!$A:$H,8,FALSE))</f>
        <v/>
      </c>
    </row>
    <row r="48" spans="1:19" hidden="1" x14ac:dyDescent="0.25">
      <c r="A48" s="98">
        <v>56</v>
      </c>
      <c r="B48" s="99"/>
      <c r="C48" s="100" t="str">
        <f>VLOOKUP(A48,Source!A:B,2,FALSE)</f>
        <v>Poste 045</v>
      </c>
      <c r="D48" s="165" t="e">
        <f>IF(ISNA(VLOOKUP(A48,Source!A:B,2,FALSE)),0,(VLOOKUP(A48,'Vague 2'!A:H,8,FALSE)+VLOOKUP(A48,'Vague 1'!A:H,8,FALSE)+VLOOKUP(A48,'Vague 3'!A:H,8,FALSE)+VLOOKUP(A48,'Vague 4'!A:H,8,FALSE)))</f>
        <v>#N/A</v>
      </c>
      <c r="E48" s="159" t="e">
        <f>VLOOKUP(A48+0.2,'Vague 2'!A:G,7,FALSE)</f>
        <v>#N/A</v>
      </c>
      <c r="F48" s="160" t="e">
        <f>VLOOKUP(A48+0.3,'Vague 2'!A:G,7,FALSE)</f>
        <v>#N/A</v>
      </c>
      <c r="G48" s="161" t="e">
        <f>VLOOKUP(A48+0.2,'Vague 1'!A:G,7,FALSE)</f>
        <v>#N/A</v>
      </c>
      <c r="H48" s="161" t="e">
        <f>VLOOKUP(A48+0.3,'Vague 1'!A:G,7,FALSE)</f>
        <v>#N/A</v>
      </c>
      <c r="I48" s="160" t="e">
        <f>VLOOKUP(A48+0.4,'Vague 1'!A:G,7,FALSE)</f>
        <v>#N/A</v>
      </c>
      <c r="J48" s="161" t="e">
        <f>VLOOKUP(A48+0.2,'Vague 3'!A:G,7,FALSE)</f>
        <v>#N/A</v>
      </c>
      <c r="K48" s="161" t="e">
        <f>VLOOKUP(A48+0.3,'Vague 3'!A:G,7,FALSE)</f>
        <v>#N/A</v>
      </c>
      <c r="L48" s="159" t="e">
        <f>VLOOKUP(A48+0.2,'Vague 4'!A:G,7,FALSE)</f>
        <v>#N/A</v>
      </c>
      <c r="M48" s="160" t="e">
        <f>VLOOKUP(A48+0.3,'Vague 4'!A:G,7,FALSE)</f>
        <v>#N/A</v>
      </c>
      <c r="N48" s="104" t="str">
        <f>IF(VLOOKUP($A48,Source!$A:$H,3,FALSE)=0,"",VLOOKUP($A48,Source!$A:$H,3,FALSE))</f>
        <v/>
      </c>
      <c r="O48" s="105" t="str">
        <f>IF(VLOOKUP($A48,Source!$A:$H,4,FALSE)=0,"",VLOOKUP($A48,Source!$A:$H,4,FALSE))</f>
        <v/>
      </c>
      <c r="P48" s="105" t="str">
        <f>IF(VLOOKUP($A48,Source!$A:$H,5,FALSE)=0,"",VLOOKUP($A48,Source!$A:$H,5,FALSE))</f>
        <v/>
      </c>
      <c r="Q48" s="105" t="str">
        <f>IF(VLOOKUP($A48,Source!$A:$H,6,FALSE)=0,"",VLOOKUP($A48,Source!$A:$H,6,FALSE))</f>
        <v/>
      </c>
      <c r="R48" s="105" t="str">
        <f>IF(VLOOKUP($A48,Source!$A:$H,7,FALSE)=0,"",VLOOKUP($A48,Source!$A:$H,7,FALSE))</f>
        <v/>
      </c>
      <c r="S48" s="106" t="str">
        <f>IF(VLOOKUP($A48,Source!$A:$H,8,FALSE)=0,"",VLOOKUP($A48,Source!$A:$H,8,FALSE))</f>
        <v/>
      </c>
    </row>
    <row r="49" spans="1:19" hidden="1" x14ac:dyDescent="0.25">
      <c r="A49" s="98">
        <v>57</v>
      </c>
      <c r="B49" s="99"/>
      <c r="C49" s="100" t="str">
        <f>VLOOKUP(A49,Source!A:B,2,FALSE)</f>
        <v>Poste 046</v>
      </c>
      <c r="D49" s="165" t="e">
        <f>IF(ISNA(VLOOKUP(A49,Source!A:B,2,FALSE)),0,(VLOOKUP(A49,'Vague 2'!A:H,8,FALSE)+VLOOKUP(A49,'Vague 1'!A:H,8,FALSE)+VLOOKUP(A49,'Vague 3'!A:H,8,FALSE)+VLOOKUP(A49,'Vague 4'!A:H,8,FALSE)))</f>
        <v>#N/A</v>
      </c>
      <c r="E49" s="159" t="e">
        <f>VLOOKUP(A49+0.2,'Vague 2'!A:G,7,FALSE)</f>
        <v>#N/A</v>
      </c>
      <c r="F49" s="160" t="e">
        <f>VLOOKUP(A49+0.3,'Vague 2'!A:G,7,FALSE)</f>
        <v>#N/A</v>
      </c>
      <c r="G49" s="161" t="e">
        <f>VLOOKUP(A49+0.2,'Vague 1'!A:G,7,FALSE)</f>
        <v>#N/A</v>
      </c>
      <c r="H49" s="161" t="e">
        <f>VLOOKUP(A49+0.3,'Vague 1'!A:G,7,FALSE)</f>
        <v>#N/A</v>
      </c>
      <c r="I49" s="160" t="e">
        <f>VLOOKUP(A49+0.4,'Vague 1'!A:G,7,FALSE)</f>
        <v>#N/A</v>
      </c>
      <c r="J49" s="161" t="e">
        <f>VLOOKUP(A49+0.2,'Vague 3'!A:G,7,FALSE)</f>
        <v>#N/A</v>
      </c>
      <c r="K49" s="161" t="e">
        <f>VLOOKUP(A49+0.3,'Vague 3'!A:G,7,FALSE)</f>
        <v>#N/A</v>
      </c>
      <c r="L49" s="159" t="e">
        <f>VLOOKUP(A49+0.2,'Vague 4'!A:G,7,FALSE)</f>
        <v>#N/A</v>
      </c>
      <c r="M49" s="160" t="e">
        <f>VLOOKUP(A49+0.3,'Vague 4'!A:G,7,FALSE)</f>
        <v>#N/A</v>
      </c>
      <c r="N49" s="104" t="str">
        <f>IF(VLOOKUP($A49,Source!$A:$H,3,FALSE)=0,"",VLOOKUP($A49,Source!$A:$H,3,FALSE))</f>
        <v/>
      </c>
      <c r="O49" s="105" t="str">
        <f>IF(VLOOKUP($A49,Source!$A:$H,4,FALSE)=0,"",VLOOKUP($A49,Source!$A:$H,4,FALSE))</f>
        <v/>
      </c>
      <c r="P49" s="105" t="str">
        <f>IF(VLOOKUP($A49,Source!$A:$H,5,FALSE)=0,"",VLOOKUP($A49,Source!$A:$H,5,FALSE))</f>
        <v/>
      </c>
      <c r="Q49" s="105" t="str">
        <f>IF(VLOOKUP($A49,Source!$A:$H,6,FALSE)=0,"",VLOOKUP($A49,Source!$A:$H,6,FALSE))</f>
        <v/>
      </c>
      <c r="R49" s="105" t="str">
        <f>IF(VLOOKUP($A49,Source!$A:$H,7,FALSE)=0,"",VLOOKUP($A49,Source!$A:$H,7,FALSE))</f>
        <v/>
      </c>
      <c r="S49" s="106" t="str">
        <f>IF(VLOOKUP($A49,Source!$A:$H,8,FALSE)=0,"",VLOOKUP($A49,Source!$A:$H,8,FALSE))</f>
        <v/>
      </c>
    </row>
    <row r="50" spans="1:19" hidden="1" x14ac:dyDescent="0.25">
      <c r="A50" s="98">
        <v>60</v>
      </c>
      <c r="B50" s="99"/>
      <c r="C50" s="100" t="str">
        <f>VLOOKUP(A50,Source!A:B,2,FALSE)</f>
        <v>Poste 049</v>
      </c>
      <c r="D50" s="165" t="e">
        <f>IF(ISNA(VLOOKUP(A50,Source!A:B,2,FALSE)),0,(VLOOKUP(A50,'Vague 2'!A:H,8,FALSE)+VLOOKUP(A50,'Vague 1'!A:H,8,FALSE)+VLOOKUP(A50,'Vague 3'!A:H,8,FALSE)+VLOOKUP(A50,'Vague 4'!A:H,8,FALSE)))</f>
        <v>#N/A</v>
      </c>
      <c r="E50" s="159" t="e">
        <f>VLOOKUP(A50+0.2,'Vague 2'!A:G,7,FALSE)</f>
        <v>#N/A</v>
      </c>
      <c r="F50" s="160" t="e">
        <f>VLOOKUP(A50+0.3,'Vague 2'!A:G,7,FALSE)</f>
        <v>#N/A</v>
      </c>
      <c r="G50" s="161" t="e">
        <f>VLOOKUP(A50+0.2,'Vague 1'!A:G,7,FALSE)</f>
        <v>#N/A</v>
      </c>
      <c r="H50" s="161" t="e">
        <f>VLOOKUP(A50+0.3,'Vague 1'!A:G,7,FALSE)</f>
        <v>#N/A</v>
      </c>
      <c r="I50" s="160" t="e">
        <f>VLOOKUP(A50+0.4,'Vague 1'!A:G,7,FALSE)</f>
        <v>#N/A</v>
      </c>
      <c r="J50" s="161" t="e">
        <f>VLOOKUP(A50+0.2,'Vague 3'!A:G,7,FALSE)</f>
        <v>#N/A</v>
      </c>
      <c r="K50" s="161" t="e">
        <f>VLOOKUP(A50+0.3,'Vague 3'!A:G,7,FALSE)</f>
        <v>#N/A</v>
      </c>
      <c r="L50" s="159" t="e">
        <f>VLOOKUP(A50+0.2,'Vague 4'!A:G,7,FALSE)</f>
        <v>#N/A</v>
      </c>
      <c r="M50" s="160" t="e">
        <f>VLOOKUP(A50+0.3,'Vague 4'!A:G,7,FALSE)</f>
        <v>#N/A</v>
      </c>
      <c r="N50" s="104" t="str">
        <f>IF(VLOOKUP($A50,Source!$A:$H,3,FALSE)=0,"",VLOOKUP($A50,Source!$A:$H,3,FALSE))</f>
        <v/>
      </c>
      <c r="O50" s="105" t="str">
        <f>IF(VLOOKUP($A50,Source!$A:$H,4,FALSE)=0,"",VLOOKUP($A50,Source!$A:$H,4,FALSE))</f>
        <v/>
      </c>
      <c r="P50" s="105" t="str">
        <f>IF(VLOOKUP($A50,Source!$A:$H,5,FALSE)=0,"",VLOOKUP($A50,Source!$A:$H,5,FALSE))</f>
        <v/>
      </c>
      <c r="Q50" s="105" t="str">
        <f>IF(VLOOKUP($A50,Source!$A:$H,6,FALSE)=0,"",VLOOKUP($A50,Source!$A:$H,6,FALSE))</f>
        <v/>
      </c>
      <c r="R50" s="105" t="str">
        <f>IF(VLOOKUP($A50,Source!$A:$H,7,FALSE)=0,"",VLOOKUP($A50,Source!$A:$H,7,FALSE))</f>
        <v/>
      </c>
      <c r="S50" s="106" t="str">
        <f>IF(VLOOKUP($A50,Source!$A:$H,8,FALSE)=0,"",VLOOKUP($A50,Source!$A:$H,8,FALSE))</f>
        <v/>
      </c>
    </row>
    <row r="51" spans="1:19" hidden="1" x14ac:dyDescent="0.25">
      <c r="A51" s="98">
        <v>61</v>
      </c>
      <c r="B51" s="99"/>
      <c r="C51" s="100" t="str">
        <f>VLOOKUP(A51,Source!A:B,2,FALSE)</f>
        <v>Poste 050</v>
      </c>
      <c r="D51" s="165" t="e">
        <f>IF(ISNA(VLOOKUP(A51,Source!A:B,2,FALSE)),0,(VLOOKUP(A51,'Vague 2'!A:H,8,FALSE)+VLOOKUP(A51,'Vague 1'!A:H,8,FALSE)+VLOOKUP(A51,'Vague 3'!A:H,8,FALSE)+VLOOKUP(A51,'Vague 4'!A:H,8,FALSE)))</f>
        <v>#N/A</v>
      </c>
      <c r="E51" s="159" t="e">
        <f>VLOOKUP(A51+0.2,'Vague 2'!A:G,7,FALSE)</f>
        <v>#N/A</v>
      </c>
      <c r="F51" s="160" t="e">
        <f>VLOOKUP(A51+0.3,'Vague 2'!A:G,7,FALSE)</f>
        <v>#N/A</v>
      </c>
      <c r="G51" s="161" t="e">
        <f>VLOOKUP(A51+0.2,'Vague 1'!A:G,7,FALSE)</f>
        <v>#N/A</v>
      </c>
      <c r="H51" s="161" t="e">
        <f>VLOOKUP(A51+0.3,'Vague 1'!A:G,7,FALSE)</f>
        <v>#N/A</v>
      </c>
      <c r="I51" s="160" t="e">
        <f>VLOOKUP(A51+0.4,'Vague 1'!A:G,7,FALSE)</f>
        <v>#N/A</v>
      </c>
      <c r="J51" s="161" t="e">
        <f>VLOOKUP(A51+0.2,'Vague 3'!A:G,7,FALSE)</f>
        <v>#N/A</v>
      </c>
      <c r="K51" s="161" t="e">
        <f>VLOOKUP(A51+0.3,'Vague 3'!A:G,7,FALSE)</f>
        <v>#N/A</v>
      </c>
      <c r="L51" s="159" t="e">
        <f>VLOOKUP(A51+0.2,'Vague 4'!A:G,7,FALSE)</f>
        <v>#N/A</v>
      </c>
      <c r="M51" s="160" t="e">
        <f>VLOOKUP(A51+0.3,'Vague 4'!A:G,7,FALSE)</f>
        <v>#N/A</v>
      </c>
      <c r="N51" s="104" t="str">
        <f>IF(VLOOKUP($A51,Source!$A:$H,3,FALSE)=0,"",VLOOKUP($A51,Source!$A:$H,3,FALSE))</f>
        <v/>
      </c>
      <c r="O51" s="105" t="str">
        <f>IF(VLOOKUP($A51,Source!$A:$H,4,FALSE)=0,"",VLOOKUP($A51,Source!$A:$H,4,FALSE))</f>
        <v/>
      </c>
      <c r="P51" s="105" t="str">
        <f>IF(VLOOKUP($A51,Source!$A:$H,5,FALSE)=0,"",VLOOKUP($A51,Source!$A:$H,5,FALSE))</f>
        <v/>
      </c>
      <c r="Q51" s="105" t="str">
        <f>IF(VLOOKUP($A51,Source!$A:$H,6,FALSE)=0,"",VLOOKUP($A51,Source!$A:$H,6,FALSE))</f>
        <v/>
      </c>
      <c r="R51" s="105" t="str">
        <f>IF(VLOOKUP($A51,Source!$A:$H,7,FALSE)=0,"",VLOOKUP($A51,Source!$A:$H,7,FALSE))</f>
        <v/>
      </c>
      <c r="S51" s="106" t="str">
        <f>IF(VLOOKUP($A51,Source!$A:$H,8,FALSE)=0,"",VLOOKUP($A51,Source!$A:$H,8,FALSE))</f>
        <v/>
      </c>
    </row>
    <row r="52" spans="1:19" hidden="1" x14ac:dyDescent="0.25">
      <c r="A52" s="98">
        <v>63</v>
      </c>
      <c r="B52" s="99"/>
      <c r="C52" s="100" t="str">
        <f>VLOOKUP(A52,Source!A:B,2,FALSE)</f>
        <v>Poste 052</v>
      </c>
      <c r="D52" s="165" t="e">
        <f>IF(ISNA(VLOOKUP(A52,Source!A:B,2,FALSE)),0,(VLOOKUP(A52,'Vague 2'!A:H,8,FALSE)+VLOOKUP(A52,'Vague 1'!A:H,8,FALSE)+VLOOKUP(A52,'Vague 3'!A:H,8,FALSE)+VLOOKUP(A52,'Vague 4'!A:H,8,FALSE)))</f>
        <v>#N/A</v>
      </c>
      <c r="E52" s="159" t="e">
        <f>VLOOKUP(A52+0.2,'Vague 2'!A:G,7,FALSE)</f>
        <v>#N/A</v>
      </c>
      <c r="F52" s="160" t="e">
        <f>VLOOKUP(A52+0.3,'Vague 2'!A:G,7,FALSE)</f>
        <v>#N/A</v>
      </c>
      <c r="G52" s="161" t="e">
        <f>VLOOKUP(A52+0.2,'Vague 1'!A:G,7,FALSE)</f>
        <v>#N/A</v>
      </c>
      <c r="H52" s="161" t="e">
        <f>VLOOKUP(A52+0.3,'Vague 1'!A:G,7,FALSE)</f>
        <v>#N/A</v>
      </c>
      <c r="I52" s="160" t="e">
        <f>VLOOKUP(A52+0.4,'Vague 1'!A:G,7,FALSE)</f>
        <v>#N/A</v>
      </c>
      <c r="J52" s="161" t="e">
        <f>VLOOKUP(A52+0.2,'Vague 3'!A:G,7,FALSE)</f>
        <v>#N/A</v>
      </c>
      <c r="K52" s="161" t="e">
        <f>VLOOKUP(A52+0.3,'Vague 3'!A:G,7,FALSE)</f>
        <v>#N/A</v>
      </c>
      <c r="L52" s="159" t="e">
        <f>VLOOKUP(A52+0.2,'Vague 4'!A:G,7,FALSE)</f>
        <v>#N/A</v>
      </c>
      <c r="M52" s="160" t="e">
        <f>VLOOKUP(A52+0.3,'Vague 4'!A:G,7,FALSE)</f>
        <v>#N/A</v>
      </c>
      <c r="N52" s="104" t="str">
        <f>IF(VLOOKUP($A52,Source!$A:$H,3,FALSE)=0,"",VLOOKUP($A52,Source!$A:$H,3,FALSE))</f>
        <v/>
      </c>
      <c r="O52" s="105" t="str">
        <f>IF(VLOOKUP($A52,Source!$A:$H,4,FALSE)=0,"",VLOOKUP($A52,Source!$A:$H,4,FALSE))</f>
        <v/>
      </c>
      <c r="P52" s="105" t="str">
        <f>IF(VLOOKUP($A52,Source!$A:$H,5,FALSE)=0,"",VLOOKUP($A52,Source!$A:$H,5,FALSE))</f>
        <v/>
      </c>
      <c r="Q52" s="105" t="str">
        <f>IF(VLOOKUP($A52,Source!$A:$H,6,FALSE)=0,"",VLOOKUP($A52,Source!$A:$H,6,FALSE))</f>
        <v/>
      </c>
      <c r="R52" s="105" t="str">
        <f>IF(VLOOKUP($A52,Source!$A:$H,7,FALSE)=0,"",VLOOKUP($A52,Source!$A:$H,7,FALSE))</f>
        <v/>
      </c>
      <c r="S52" s="106" t="str">
        <f>IF(VLOOKUP($A52,Source!$A:$H,8,FALSE)=0,"",VLOOKUP($A52,Source!$A:$H,8,FALSE))</f>
        <v/>
      </c>
    </row>
    <row r="53" spans="1:19" hidden="1" x14ac:dyDescent="0.25">
      <c r="A53" s="98">
        <v>64</v>
      </c>
      <c r="B53" s="99"/>
      <c r="C53" s="100" t="str">
        <f>VLOOKUP(A53,Source!A:B,2,FALSE)</f>
        <v>Poste 053</v>
      </c>
      <c r="D53" s="165" t="e">
        <f>IF(ISNA(VLOOKUP(A53,Source!A:B,2,FALSE)),0,(VLOOKUP(A53,'Vague 2'!A:H,8,FALSE)+VLOOKUP(A53,'Vague 1'!A:H,8,FALSE)+VLOOKUP(A53,'Vague 3'!A:H,8,FALSE)+VLOOKUP(A53,'Vague 4'!A:H,8,FALSE)))</f>
        <v>#N/A</v>
      </c>
      <c r="E53" s="159" t="e">
        <f>VLOOKUP(A53+0.2,'Vague 2'!A:G,7,FALSE)</f>
        <v>#N/A</v>
      </c>
      <c r="F53" s="160" t="e">
        <f>VLOOKUP(A53+0.3,'Vague 2'!A:G,7,FALSE)</f>
        <v>#N/A</v>
      </c>
      <c r="G53" s="161" t="e">
        <f>VLOOKUP(A53+0.2,'Vague 1'!A:G,7,FALSE)</f>
        <v>#N/A</v>
      </c>
      <c r="H53" s="161" t="e">
        <f>VLOOKUP(A53+0.3,'Vague 1'!A:G,7,FALSE)</f>
        <v>#N/A</v>
      </c>
      <c r="I53" s="160" t="e">
        <f>VLOOKUP(A53+0.4,'Vague 1'!A:G,7,FALSE)</f>
        <v>#N/A</v>
      </c>
      <c r="J53" s="161" t="e">
        <f>VLOOKUP(A53+0.2,'Vague 3'!A:G,7,FALSE)</f>
        <v>#N/A</v>
      </c>
      <c r="K53" s="161" t="e">
        <f>VLOOKUP(A53+0.3,'Vague 3'!A:G,7,FALSE)</f>
        <v>#N/A</v>
      </c>
      <c r="L53" s="159" t="e">
        <f>VLOOKUP(A53+0.2,'Vague 4'!A:G,7,FALSE)</f>
        <v>#N/A</v>
      </c>
      <c r="M53" s="160" t="e">
        <f>VLOOKUP(A53+0.3,'Vague 4'!A:G,7,FALSE)</f>
        <v>#N/A</v>
      </c>
      <c r="N53" s="104" t="str">
        <f>IF(VLOOKUP($A53,Source!$A:$H,3,FALSE)=0,"",VLOOKUP($A53,Source!$A:$H,3,FALSE))</f>
        <v/>
      </c>
      <c r="O53" s="105" t="str">
        <f>IF(VLOOKUP($A53,Source!$A:$H,4,FALSE)=0,"",VLOOKUP($A53,Source!$A:$H,4,FALSE))</f>
        <v/>
      </c>
      <c r="P53" s="105" t="str">
        <f>IF(VLOOKUP($A53,Source!$A:$H,5,FALSE)=0,"",VLOOKUP($A53,Source!$A:$H,5,FALSE))</f>
        <v/>
      </c>
      <c r="Q53" s="105" t="str">
        <f>IF(VLOOKUP($A53,Source!$A:$H,6,FALSE)=0,"",VLOOKUP($A53,Source!$A:$H,6,FALSE))</f>
        <v/>
      </c>
      <c r="R53" s="105" t="str">
        <f>IF(VLOOKUP($A53,Source!$A:$H,7,FALSE)=0,"",VLOOKUP($A53,Source!$A:$H,7,FALSE))</f>
        <v/>
      </c>
      <c r="S53" s="106" t="str">
        <f>IF(VLOOKUP($A53,Source!$A:$H,8,FALSE)=0,"",VLOOKUP($A53,Source!$A:$H,8,FALSE))</f>
        <v/>
      </c>
    </row>
    <row r="54" spans="1:19" hidden="1" x14ac:dyDescent="0.25">
      <c r="A54" s="98">
        <v>65</v>
      </c>
      <c r="B54" s="99"/>
      <c r="C54" s="100" t="str">
        <f>VLOOKUP(A54,Source!A:B,2,FALSE)</f>
        <v>Poste 054</v>
      </c>
      <c r="D54" s="165" t="e">
        <f>IF(ISNA(VLOOKUP(A54,Source!A:B,2,FALSE)),0,(VLOOKUP(A54,'Vague 2'!A:H,8,FALSE)+VLOOKUP(A54,'Vague 1'!A:H,8,FALSE)+VLOOKUP(A54,'Vague 3'!A:H,8,FALSE)+VLOOKUP(A54,'Vague 4'!A:H,8,FALSE)))</f>
        <v>#N/A</v>
      </c>
      <c r="E54" s="159" t="e">
        <f>VLOOKUP(A54+0.2,'Vague 2'!A:G,7,FALSE)</f>
        <v>#N/A</v>
      </c>
      <c r="F54" s="160" t="e">
        <f>VLOOKUP(A54+0.3,'Vague 2'!A:G,7,FALSE)</f>
        <v>#N/A</v>
      </c>
      <c r="G54" s="161" t="e">
        <f>VLOOKUP(A54+0.2,'Vague 1'!A:G,7,FALSE)</f>
        <v>#N/A</v>
      </c>
      <c r="H54" s="161" t="e">
        <f>VLOOKUP(A54+0.3,'Vague 1'!A:G,7,FALSE)</f>
        <v>#N/A</v>
      </c>
      <c r="I54" s="160" t="e">
        <f>VLOOKUP(A54+0.4,'Vague 1'!A:G,7,FALSE)</f>
        <v>#N/A</v>
      </c>
      <c r="J54" s="161" t="e">
        <f>VLOOKUP(A54+0.2,'Vague 3'!A:G,7,FALSE)</f>
        <v>#N/A</v>
      </c>
      <c r="K54" s="161" t="e">
        <f>VLOOKUP(A54+0.3,'Vague 3'!A:G,7,FALSE)</f>
        <v>#N/A</v>
      </c>
      <c r="L54" s="159" t="e">
        <f>VLOOKUP(A54+0.2,'Vague 4'!A:G,7,FALSE)</f>
        <v>#N/A</v>
      </c>
      <c r="M54" s="160" t="e">
        <f>VLOOKUP(A54+0.3,'Vague 4'!A:G,7,FALSE)</f>
        <v>#N/A</v>
      </c>
      <c r="N54" s="104" t="str">
        <f>IF(VLOOKUP($A54,Source!$A:$H,3,FALSE)=0,"",VLOOKUP($A54,Source!$A:$H,3,FALSE))</f>
        <v/>
      </c>
      <c r="O54" s="105" t="str">
        <f>IF(VLOOKUP($A54,Source!$A:$H,4,FALSE)=0,"",VLOOKUP($A54,Source!$A:$H,4,FALSE))</f>
        <v/>
      </c>
      <c r="P54" s="105" t="str">
        <f>IF(VLOOKUP($A54,Source!$A:$H,5,FALSE)=0,"",VLOOKUP($A54,Source!$A:$H,5,FALSE))</f>
        <v/>
      </c>
      <c r="Q54" s="105" t="str">
        <f>IF(VLOOKUP($A54,Source!$A:$H,6,FALSE)=0,"",VLOOKUP($A54,Source!$A:$H,6,FALSE))</f>
        <v/>
      </c>
      <c r="R54" s="105" t="str">
        <f>IF(VLOOKUP($A54,Source!$A:$H,7,FALSE)=0,"",VLOOKUP($A54,Source!$A:$H,7,FALSE))</f>
        <v/>
      </c>
      <c r="S54" s="106" t="str">
        <f>IF(VLOOKUP($A54,Source!$A:$H,8,FALSE)=0,"",VLOOKUP($A54,Source!$A:$H,8,FALSE))</f>
        <v/>
      </c>
    </row>
    <row r="55" spans="1:19" hidden="1" x14ac:dyDescent="0.25">
      <c r="A55" s="98">
        <v>66</v>
      </c>
      <c r="B55" s="99"/>
      <c r="C55" s="100" t="str">
        <f>VLOOKUP(A55,Source!A:B,2,FALSE)</f>
        <v>Poste 055</v>
      </c>
      <c r="D55" s="165" t="e">
        <f>IF(ISNA(VLOOKUP(A55,Source!A:B,2,FALSE)),0,(VLOOKUP(A55,'Vague 2'!A:H,8,FALSE)+VLOOKUP(A55,'Vague 1'!A:H,8,FALSE)+VLOOKUP(A55,'Vague 3'!A:H,8,FALSE)+VLOOKUP(A55,'Vague 4'!A:H,8,FALSE)))</f>
        <v>#N/A</v>
      </c>
      <c r="E55" s="159" t="e">
        <f>VLOOKUP(A55+0.2,'Vague 2'!A:G,7,FALSE)</f>
        <v>#N/A</v>
      </c>
      <c r="F55" s="160" t="e">
        <f>VLOOKUP(A55+0.3,'Vague 2'!A:G,7,FALSE)</f>
        <v>#N/A</v>
      </c>
      <c r="G55" s="161" t="e">
        <f>VLOOKUP(A55+0.2,'Vague 1'!A:G,7,FALSE)</f>
        <v>#N/A</v>
      </c>
      <c r="H55" s="161" t="e">
        <f>VLOOKUP(A55+0.3,'Vague 1'!A:G,7,FALSE)</f>
        <v>#N/A</v>
      </c>
      <c r="I55" s="160" t="e">
        <f>VLOOKUP(A55+0.4,'Vague 1'!A:G,7,FALSE)</f>
        <v>#N/A</v>
      </c>
      <c r="J55" s="161" t="e">
        <f>VLOOKUP(A55+0.2,'Vague 3'!A:G,7,FALSE)</f>
        <v>#N/A</v>
      </c>
      <c r="K55" s="161" t="e">
        <f>VLOOKUP(A55+0.3,'Vague 3'!A:G,7,FALSE)</f>
        <v>#N/A</v>
      </c>
      <c r="L55" s="159" t="e">
        <f>VLOOKUP(A55+0.2,'Vague 4'!A:G,7,FALSE)</f>
        <v>#N/A</v>
      </c>
      <c r="M55" s="160" t="e">
        <f>VLOOKUP(A55+0.3,'Vague 4'!A:G,7,FALSE)</f>
        <v>#N/A</v>
      </c>
      <c r="N55" s="104" t="str">
        <f>IF(VLOOKUP($A55,Source!$A:$H,3,FALSE)=0,"",VLOOKUP($A55,Source!$A:$H,3,FALSE))</f>
        <v/>
      </c>
      <c r="O55" s="105" t="str">
        <f>IF(VLOOKUP($A55,Source!$A:$H,4,FALSE)=0,"",VLOOKUP($A55,Source!$A:$H,4,FALSE))</f>
        <v/>
      </c>
      <c r="P55" s="105" t="str">
        <f>IF(VLOOKUP($A55,Source!$A:$H,5,FALSE)=0,"",VLOOKUP($A55,Source!$A:$H,5,FALSE))</f>
        <v/>
      </c>
      <c r="Q55" s="105" t="str">
        <f>IF(VLOOKUP($A55,Source!$A:$H,6,FALSE)=0,"",VLOOKUP($A55,Source!$A:$H,6,FALSE))</f>
        <v/>
      </c>
      <c r="R55" s="105" t="str">
        <f>IF(VLOOKUP($A55,Source!$A:$H,7,FALSE)=0,"",VLOOKUP($A55,Source!$A:$H,7,FALSE))</f>
        <v/>
      </c>
      <c r="S55" s="106" t="str">
        <f>IF(VLOOKUP($A55,Source!$A:$H,8,FALSE)=0,"",VLOOKUP($A55,Source!$A:$H,8,FALSE))</f>
        <v/>
      </c>
    </row>
    <row r="56" spans="1:19" hidden="1" x14ac:dyDescent="0.25">
      <c r="A56" s="98">
        <v>67</v>
      </c>
      <c r="B56" s="99"/>
      <c r="C56" s="100" t="str">
        <f>VLOOKUP(A56,Source!A:B,2,FALSE)</f>
        <v>Poste 056</v>
      </c>
      <c r="D56" s="165" t="e">
        <f>IF(ISNA(VLOOKUP(A56,Source!A:B,2,FALSE)),0,(VLOOKUP(A56,'Vague 2'!A:H,8,FALSE)+VLOOKUP(A56,'Vague 1'!A:H,8,FALSE)+VLOOKUP(A56,'Vague 3'!A:H,8,FALSE)+VLOOKUP(A56,'Vague 4'!A:H,8,FALSE)))</f>
        <v>#N/A</v>
      </c>
      <c r="E56" s="159" t="e">
        <f>VLOOKUP(A56+0.2,'Vague 2'!A:G,7,FALSE)</f>
        <v>#N/A</v>
      </c>
      <c r="F56" s="160" t="e">
        <f>VLOOKUP(A56+0.3,'Vague 2'!A:G,7,FALSE)</f>
        <v>#N/A</v>
      </c>
      <c r="G56" s="161" t="e">
        <f>VLOOKUP(A56+0.2,'Vague 1'!A:G,7,FALSE)</f>
        <v>#N/A</v>
      </c>
      <c r="H56" s="161" t="e">
        <f>VLOOKUP(A56+0.3,'Vague 1'!A:G,7,FALSE)</f>
        <v>#N/A</v>
      </c>
      <c r="I56" s="160" t="e">
        <f>VLOOKUP(A56+0.4,'Vague 1'!A:G,7,FALSE)</f>
        <v>#N/A</v>
      </c>
      <c r="J56" s="161" t="e">
        <f>VLOOKUP(A56+0.2,'Vague 3'!A:G,7,FALSE)</f>
        <v>#N/A</v>
      </c>
      <c r="K56" s="161" t="e">
        <f>VLOOKUP(A56+0.3,'Vague 3'!A:G,7,FALSE)</f>
        <v>#N/A</v>
      </c>
      <c r="L56" s="159" t="e">
        <f>VLOOKUP(A56+0.2,'Vague 4'!A:G,7,FALSE)</f>
        <v>#N/A</v>
      </c>
      <c r="M56" s="160" t="e">
        <f>VLOOKUP(A56+0.3,'Vague 4'!A:G,7,FALSE)</f>
        <v>#N/A</v>
      </c>
      <c r="N56" s="104" t="str">
        <f>IF(VLOOKUP($A56,Source!$A:$H,3,FALSE)=0,"",VLOOKUP($A56,Source!$A:$H,3,FALSE))</f>
        <v/>
      </c>
      <c r="O56" s="105" t="str">
        <f>IF(VLOOKUP($A56,Source!$A:$H,4,FALSE)=0,"",VLOOKUP($A56,Source!$A:$H,4,FALSE))</f>
        <v/>
      </c>
      <c r="P56" s="105" t="str">
        <f>IF(VLOOKUP($A56,Source!$A:$H,5,FALSE)=0,"",VLOOKUP($A56,Source!$A:$H,5,FALSE))</f>
        <v/>
      </c>
      <c r="Q56" s="105" t="str">
        <f>IF(VLOOKUP($A56,Source!$A:$H,6,FALSE)=0,"",VLOOKUP($A56,Source!$A:$H,6,FALSE))</f>
        <v/>
      </c>
      <c r="R56" s="105" t="str">
        <f>IF(VLOOKUP($A56,Source!$A:$H,7,FALSE)=0,"",VLOOKUP($A56,Source!$A:$H,7,FALSE))</f>
        <v/>
      </c>
      <c r="S56" s="106" t="str">
        <f>IF(VLOOKUP($A56,Source!$A:$H,8,FALSE)=0,"",VLOOKUP($A56,Source!$A:$H,8,FALSE))</f>
        <v/>
      </c>
    </row>
    <row r="57" spans="1:19" hidden="1" x14ac:dyDescent="0.25">
      <c r="A57" s="98">
        <v>68</v>
      </c>
      <c r="B57" s="99"/>
      <c r="C57" s="100" t="str">
        <f>VLOOKUP(A57,Source!A:B,2,FALSE)</f>
        <v>Poste 057</v>
      </c>
      <c r="D57" s="165" t="e">
        <f>IF(ISNA(VLOOKUP(A57,Source!A:B,2,FALSE)),0,(VLOOKUP(A57,'Vague 2'!A:H,8,FALSE)+VLOOKUP(A57,'Vague 1'!A:H,8,FALSE)+VLOOKUP(A57,'Vague 3'!A:H,8,FALSE)+VLOOKUP(A57,'Vague 4'!A:H,8,FALSE)))</f>
        <v>#N/A</v>
      </c>
      <c r="E57" s="159" t="e">
        <f>VLOOKUP(A57+0.2,'Vague 2'!A:G,7,FALSE)</f>
        <v>#N/A</v>
      </c>
      <c r="F57" s="160" t="e">
        <f>VLOOKUP(A57+0.3,'Vague 2'!A:G,7,FALSE)</f>
        <v>#N/A</v>
      </c>
      <c r="G57" s="161" t="e">
        <f>VLOOKUP(A57+0.2,'Vague 1'!A:G,7,FALSE)</f>
        <v>#N/A</v>
      </c>
      <c r="H57" s="161" t="e">
        <f>VLOOKUP(A57+0.3,'Vague 1'!A:G,7,FALSE)</f>
        <v>#N/A</v>
      </c>
      <c r="I57" s="160" t="e">
        <f>VLOOKUP(A57+0.4,'Vague 1'!A:G,7,FALSE)</f>
        <v>#N/A</v>
      </c>
      <c r="J57" s="161" t="e">
        <f>VLOOKUP(A57+0.2,'Vague 3'!A:G,7,FALSE)</f>
        <v>#N/A</v>
      </c>
      <c r="K57" s="161" t="e">
        <f>VLOOKUP(A57+0.3,'Vague 3'!A:G,7,FALSE)</f>
        <v>#N/A</v>
      </c>
      <c r="L57" s="159" t="e">
        <f>VLOOKUP(A57+0.2,'Vague 4'!A:G,7,FALSE)</f>
        <v>#N/A</v>
      </c>
      <c r="M57" s="160" t="e">
        <f>VLOOKUP(A57+0.3,'Vague 4'!A:G,7,FALSE)</f>
        <v>#N/A</v>
      </c>
      <c r="N57" s="104" t="str">
        <f>IF(VLOOKUP($A57,Source!$A:$H,3,FALSE)=0,"",VLOOKUP($A57,Source!$A:$H,3,FALSE))</f>
        <v/>
      </c>
      <c r="O57" s="105" t="str">
        <f>IF(VLOOKUP($A57,Source!$A:$H,4,FALSE)=0,"",VLOOKUP($A57,Source!$A:$H,4,FALSE))</f>
        <v/>
      </c>
      <c r="P57" s="105" t="str">
        <f>IF(VLOOKUP($A57,Source!$A:$H,5,FALSE)=0,"",VLOOKUP($A57,Source!$A:$H,5,FALSE))</f>
        <v/>
      </c>
      <c r="Q57" s="105" t="str">
        <f>IF(VLOOKUP($A57,Source!$A:$H,6,FALSE)=0,"",VLOOKUP($A57,Source!$A:$H,6,FALSE))</f>
        <v/>
      </c>
      <c r="R57" s="105" t="str">
        <f>IF(VLOOKUP($A57,Source!$A:$H,7,FALSE)=0,"",VLOOKUP($A57,Source!$A:$H,7,FALSE))</f>
        <v/>
      </c>
      <c r="S57" s="106" t="str">
        <f>IF(VLOOKUP($A57,Source!$A:$H,8,FALSE)=0,"",VLOOKUP($A57,Source!$A:$H,8,FALSE))</f>
        <v/>
      </c>
    </row>
    <row r="58" spans="1:19" hidden="1" x14ac:dyDescent="0.25">
      <c r="A58" s="98">
        <v>69</v>
      </c>
      <c r="B58" s="99"/>
      <c r="C58" s="100" t="str">
        <f>VLOOKUP(A58,Source!A:B,2,FALSE)</f>
        <v>Poste 058</v>
      </c>
      <c r="D58" s="165" t="e">
        <f>IF(ISNA(VLOOKUP(A58,Source!A:B,2,FALSE)),0,(VLOOKUP(A58,'Vague 2'!A:H,8,FALSE)+VLOOKUP(A58,'Vague 1'!A:H,8,FALSE)+VLOOKUP(A58,'Vague 3'!A:H,8,FALSE)+VLOOKUP(A58,'Vague 4'!A:H,8,FALSE)))</f>
        <v>#N/A</v>
      </c>
      <c r="E58" s="159" t="e">
        <f>VLOOKUP(A58+0.2,'Vague 2'!A:G,7,FALSE)</f>
        <v>#N/A</v>
      </c>
      <c r="F58" s="160" t="e">
        <f>VLOOKUP(A58+0.3,'Vague 2'!A:G,7,FALSE)</f>
        <v>#N/A</v>
      </c>
      <c r="G58" s="161" t="e">
        <f>VLOOKUP(A58+0.2,'Vague 1'!A:G,7,FALSE)</f>
        <v>#N/A</v>
      </c>
      <c r="H58" s="161" t="e">
        <f>VLOOKUP(A58+0.3,'Vague 1'!A:G,7,FALSE)</f>
        <v>#N/A</v>
      </c>
      <c r="I58" s="160" t="e">
        <f>VLOOKUP(A58+0.4,'Vague 1'!A:G,7,FALSE)</f>
        <v>#N/A</v>
      </c>
      <c r="J58" s="161" t="e">
        <f>VLOOKUP(A58+0.2,'Vague 3'!A:G,7,FALSE)</f>
        <v>#N/A</v>
      </c>
      <c r="K58" s="161" t="e">
        <f>VLOOKUP(A58+0.3,'Vague 3'!A:G,7,FALSE)</f>
        <v>#N/A</v>
      </c>
      <c r="L58" s="159" t="e">
        <f>VLOOKUP(A58+0.2,'Vague 4'!A:G,7,FALSE)</f>
        <v>#N/A</v>
      </c>
      <c r="M58" s="160" t="e">
        <f>VLOOKUP(A58+0.3,'Vague 4'!A:G,7,FALSE)</f>
        <v>#N/A</v>
      </c>
      <c r="N58" s="104" t="str">
        <f>IF(VLOOKUP($A58,Source!$A:$H,3,FALSE)=0,"",VLOOKUP($A58,Source!$A:$H,3,FALSE))</f>
        <v/>
      </c>
      <c r="O58" s="105" t="str">
        <f>IF(VLOOKUP($A58,Source!$A:$H,4,FALSE)=0,"",VLOOKUP($A58,Source!$A:$H,4,FALSE))</f>
        <v/>
      </c>
      <c r="P58" s="105" t="str">
        <f>IF(VLOOKUP($A58,Source!$A:$H,5,FALSE)=0,"",VLOOKUP($A58,Source!$A:$H,5,FALSE))</f>
        <v/>
      </c>
      <c r="Q58" s="105" t="str">
        <f>IF(VLOOKUP($A58,Source!$A:$H,6,FALSE)=0,"",VLOOKUP($A58,Source!$A:$H,6,FALSE))</f>
        <v/>
      </c>
      <c r="R58" s="105" t="str">
        <f>IF(VLOOKUP($A58,Source!$A:$H,7,FALSE)=0,"",VLOOKUP($A58,Source!$A:$H,7,FALSE))</f>
        <v/>
      </c>
      <c r="S58" s="106" t="str">
        <f>IF(VLOOKUP($A58,Source!$A:$H,8,FALSE)=0,"",VLOOKUP($A58,Source!$A:$H,8,FALSE))</f>
        <v/>
      </c>
    </row>
    <row r="59" spans="1:19" hidden="1" x14ac:dyDescent="0.25">
      <c r="A59" s="98">
        <v>71</v>
      </c>
      <c r="B59" s="99"/>
      <c r="C59" s="100" t="str">
        <f>VLOOKUP(A59,Source!A:B,2,FALSE)</f>
        <v>Poste 060</v>
      </c>
      <c r="D59" s="165" t="e">
        <f>IF(ISNA(VLOOKUP(A59,Source!A:B,2,FALSE)),0,(VLOOKUP(A59,'Vague 2'!A:H,8,FALSE)+VLOOKUP(A59,'Vague 1'!A:H,8,FALSE)+VLOOKUP(A59,'Vague 3'!A:H,8,FALSE)+VLOOKUP(A59,'Vague 4'!A:H,8,FALSE)))</f>
        <v>#N/A</v>
      </c>
      <c r="E59" s="159" t="e">
        <f>VLOOKUP(A59+0.2,'Vague 2'!A:G,7,FALSE)</f>
        <v>#N/A</v>
      </c>
      <c r="F59" s="160" t="e">
        <f>VLOOKUP(A59+0.3,'Vague 2'!A:G,7,FALSE)</f>
        <v>#N/A</v>
      </c>
      <c r="G59" s="161" t="e">
        <f>VLOOKUP(A59+0.2,'Vague 1'!A:G,7,FALSE)</f>
        <v>#N/A</v>
      </c>
      <c r="H59" s="161" t="e">
        <f>VLOOKUP(A59+0.3,'Vague 1'!A:G,7,FALSE)</f>
        <v>#N/A</v>
      </c>
      <c r="I59" s="160" t="e">
        <f>VLOOKUP(A59+0.4,'Vague 1'!A:G,7,FALSE)</f>
        <v>#N/A</v>
      </c>
      <c r="J59" s="161" t="e">
        <f>VLOOKUP(A59+0.2,'Vague 3'!A:G,7,FALSE)</f>
        <v>#N/A</v>
      </c>
      <c r="K59" s="161" t="e">
        <f>VLOOKUP(A59+0.3,'Vague 3'!A:G,7,FALSE)</f>
        <v>#N/A</v>
      </c>
      <c r="L59" s="159" t="e">
        <f>VLOOKUP(A59+0.2,'Vague 4'!A:G,7,FALSE)</f>
        <v>#N/A</v>
      </c>
      <c r="M59" s="160" t="e">
        <f>VLOOKUP(A59+0.3,'Vague 4'!A:G,7,FALSE)</f>
        <v>#N/A</v>
      </c>
      <c r="N59" s="104" t="str">
        <f>IF(VLOOKUP($A59,Source!$A:$H,3,FALSE)=0,"",VLOOKUP($A59,Source!$A:$H,3,FALSE))</f>
        <v/>
      </c>
      <c r="O59" s="105" t="str">
        <f>IF(VLOOKUP($A59,Source!$A:$H,4,FALSE)=0,"",VLOOKUP($A59,Source!$A:$H,4,FALSE))</f>
        <v/>
      </c>
      <c r="P59" s="105" t="str">
        <f>IF(VLOOKUP($A59,Source!$A:$H,5,FALSE)=0,"",VLOOKUP($A59,Source!$A:$H,5,FALSE))</f>
        <v/>
      </c>
      <c r="Q59" s="105" t="str">
        <f>IF(VLOOKUP($A59,Source!$A:$H,6,FALSE)=0,"",VLOOKUP($A59,Source!$A:$H,6,FALSE))</f>
        <v/>
      </c>
      <c r="R59" s="105" t="str">
        <f>IF(VLOOKUP($A59,Source!$A:$H,7,FALSE)=0,"",VLOOKUP($A59,Source!$A:$H,7,FALSE))</f>
        <v/>
      </c>
      <c r="S59" s="106" t="str">
        <f>IF(VLOOKUP($A59,Source!$A:$H,8,FALSE)=0,"",VLOOKUP($A59,Source!$A:$H,8,FALSE))</f>
        <v/>
      </c>
    </row>
    <row r="60" spans="1:19" hidden="1" x14ac:dyDescent="0.25">
      <c r="A60" s="98">
        <v>72</v>
      </c>
      <c r="B60" s="99"/>
      <c r="C60" s="100" t="str">
        <f>VLOOKUP(A60,Source!A:B,2,FALSE)</f>
        <v>Poste 061</v>
      </c>
      <c r="D60" s="165" t="e">
        <f>IF(ISNA(VLOOKUP(A60,Source!A:B,2,FALSE)),0,(VLOOKUP(A60,'Vague 2'!A:H,8,FALSE)+VLOOKUP(A60,'Vague 1'!A:H,8,FALSE)+VLOOKUP(A60,'Vague 3'!A:H,8,FALSE)+VLOOKUP(A60,'Vague 4'!A:H,8,FALSE)))</f>
        <v>#N/A</v>
      </c>
      <c r="E60" s="159" t="e">
        <f>VLOOKUP(A60+0.2,'Vague 2'!A:G,7,FALSE)</f>
        <v>#N/A</v>
      </c>
      <c r="F60" s="160" t="e">
        <f>VLOOKUP(A60+0.3,'Vague 2'!A:G,7,FALSE)</f>
        <v>#N/A</v>
      </c>
      <c r="G60" s="161" t="e">
        <f>VLOOKUP(A60+0.2,'Vague 1'!A:G,7,FALSE)</f>
        <v>#N/A</v>
      </c>
      <c r="H60" s="161" t="e">
        <f>VLOOKUP(A60+0.3,'Vague 1'!A:G,7,FALSE)</f>
        <v>#N/A</v>
      </c>
      <c r="I60" s="160" t="e">
        <f>VLOOKUP(A60+0.4,'Vague 1'!A:G,7,FALSE)</f>
        <v>#N/A</v>
      </c>
      <c r="J60" s="161" t="e">
        <f>VLOOKUP(A60+0.2,'Vague 3'!A:G,7,FALSE)</f>
        <v>#N/A</v>
      </c>
      <c r="K60" s="161" t="e">
        <f>VLOOKUP(A60+0.3,'Vague 3'!A:G,7,FALSE)</f>
        <v>#N/A</v>
      </c>
      <c r="L60" s="159" t="e">
        <f>VLOOKUP(A60+0.2,'Vague 4'!A:G,7,FALSE)</f>
        <v>#N/A</v>
      </c>
      <c r="M60" s="160" t="e">
        <f>VLOOKUP(A60+0.3,'Vague 4'!A:G,7,FALSE)</f>
        <v>#N/A</v>
      </c>
      <c r="N60" s="104" t="str">
        <f>IF(VLOOKUP($A60,Source!$A:$H,3,FALSE)=0,"",VLOOKUP($A60,Source!$A:$H,3,FALSE))</f>
        <v/>
      </c>
      <c r="O60" s="105" t="str">
        <f>IF(VLOOKUP($A60,Source!$A:$H,4,FALSE)=0,"",VLOOKUP($A60,Source!$A:$H,4,FALSE))</f>
        <v/>
      </c>
      <c r="P60" s="105" t="str">
        <f>IF(VLOOKUP($A60,Source!$A:$H,5,FALSE)=0,"",VLOOKUP($A60,Source!$A:$H,5,FALSE))</f>
        <v/>
      </c>
      <c r="Q60" s="105" t="str">
        <f>IF(VLOOKUP($A60,Source!$A:$H,6,FALSE)=0,"",VLOOKUP($A60,Source!$A:$H,6,FALSE))</f>
        <v/>
      </c>
      <c r="R60" s="105" t="str">
        <f>IF(VLOOKUP($A60,Source!$A:$H,7,FALSE)=0,"",VLOOKUP($A60,Source!$A:$H,7,FALSE))</f>
        <v/>
      </c>
      <c r="S60" s="106" t="str">
        <f>IF(VLOOKUP($A60,Source!$A:$H,8,FALSE)=0,"",VLOOKUP($A60,Source!$A:$H,8,FALSE))</f>
        <v/>
      </c>
    </row>
    <row r="61" spans="1:19" hidden="1" x14ac:dyDescent="0.25">
      <c r="A61" s="98">
        <v>73</v>
      </c>
      <c r="B61" s="99"/>
      <c r="C61" s="100" t="str">
        <f>VLOOKUP(A61,Source!A:B,2,FALSE)</f>
        <v>Poste 062</v>
      </c>
      <c r="D61" s="165" t="e">
        <f>IF(ISNA(VLOOKUP(A61,Source!A:B,2,FALSE)),0,(VLOOKUP(A61,'Vague 2'!A:H,8,FALSE)+VLOOKUP(A61,'Vague 1'!A:H,8,FALSE)+VLOOKUP(A61,'Vague 3'!A:H,8,FALSE)+VLOOKUP(A61,'Vague 4'!A:H,8,FALSE)))</f>
        <v>#N/A</v>
      </c>
      <c r="E61" s="159" t="e">
        <f>VLOOKUP(A61+0.2,'Vague 2'!A:G,7,FALSE)</f>
        <v>#N/A</v>
      </c>
      <c r="F61" s="160" t="e">
        <f>VLOOKUP(A61+0.3,'Vague 2'!A:G,7,FALSE)</f>
        <v>#N/A</v>
      </c>
      <c r="G61" s="161" t="e">
        <f>VLOOKUP(A61+0.2,'Vague 1'!A:G,7,FALSE)</f>
        <v>#N/A</v>
      </c>
      <c r="H61" s="161" t="e">
        <f>VLOOKUP(A61+0.3,'Vague 1'!A:G,7,FALSE)</f>
        <v>#N/A</v>
      </c>
      <c r="I61" s="160" t="e">
        <f>VLOOKUP(A61+0.4,'Vague 1'!A:G,7,FALSE)</f>
        <v>#N/A</v>
      </c>
      <c r="J61" s="161" t="e">
        <f>VLOOKUP(A61+0.2,'Vague 3'!A:G,7,FALSE)</f>
        <v>#N/A</v>
      </c>
      <c r="K61" s="161" t="e">
        <f>VLOOKUP(A61+0.3,'Vague 3'!A:G,7,FALSE)</f>
        <v>#N/A</v>
      </c>
      <c r="L61" s="159" t="e">
        <f>VLOOKUP(A61+0.2,'Vague 4'!A:G,7,FALSE)</f>
        <v>#N/A</v>
      </c>
      <c r="M61" s="160" t="e">
        <f>VLOOKUP(A61+0.3,'Vague 4'!A:G,7,FALSE)</f>
        <v>#N/A</v>
      </c>
      <c r="N61" s="104" t="str">
        <f>IF(VLOOKUP($A61,Source!$A:$H,3,FALSE)=0,"",VLOOKUP($A61,Source!$A:$H,3,FALSE))</f>
        <v/>
      </c>
      <c r="O61" s="105" t="str">
        <f>IF(VLOOKUP($A61,Source!$A:$H,4,FALSE)=0,"",VLOOKUP($A61,Source!$A:$H,4,FALSE))</f>
        <v/>
      </c>
      <c r="P61" s="105" t="str">
        <f>IF(VLOOKUP($A61,Source!$A:$H,5,FALSE)=0,"",VLOOKUP($A61,Source!$A:$H,5,FALSE))</f>
        <v/>
      </c>
      <c r="Q61" s="105" t="str">
        <f>IF(VLOOKUP($A61,Source!$A:$H,6,FALSE)=0,"",VLOOKUP($A61,Source!$A:$H,6,FALSE))</f>
        <v/>
      </c>
      <c r="R61" s="105" t="str">
        <f>IF(VLOOKUP($A61,Source!$A:$H,7,FALSE)=0,"",VLOOKUP($A61,Source!$A:$H,7,FALSE))</f>
        <v/>
      </c>
      <c r="S61" s="106" t="str">
        <f>IF(VLOOKUP($A61,Source!$A:$H,8,FALSE)=0,"",VLOOKUP($A61,Source!$A:$H,8,FALSE))</f>
        <v/>
      </c>
    </row>
    <row r="62" spans="1:19" hidden="1" x14ac:dyDescent="0.25">
      <c r="A62" s="98">
        <v>74</v>
      </c>
      <c r="B62" s="99"/>
      <c r="C62" s="100" t="str">
        <f>VLOOKUP(A62,Source!A:B,2,FALSE)</f>
        <v>Poste 063</v>
      </c>
      <c r="D62" s="165" t="e">
        <f>IF(ISNA(VLOOKUP(A62,Source!A:B,2,FALSE)),0,(VLOOKUP(A62,'Vague 2'!A:H,8,FALSE)+VLOOKUP(A62,'Vague 1'!A:H,8,FALSE)+VLOOKUP(A62,'Vague 3'!A:H,8,FALSE)+VLOOKUP(A62,'Vague 4'!A:H,8,FALSE)))</f>
        <v>#N/A</v>
      </c>
      <c r="E62" s="159" t="e">
        <f>VLOOKUP(A62+0.2,'Vague 2'!A:G,7,FALSE)</f>
        <v>#N/A</v>
      </c>
      <c r="F62" s="160" t="e">
        <f>VLOOKUP(A62+0.3,'Vague 2'!A:G,7,FALSE)</f>
        <v>#N/A</v>
      </c>
      <c r="G62" s="161" t="e">
        <f>VLOOKUP(A62+0.2,'Vague 1'!A:G,7,FALSE)</f>
        <v>#N/A</v>
      </c>
      <c r="H62" s="161" t="e">
        <f>VLOOKUP(A62+0.3,'Vague 1'!A:G,7,FALSE)</f>
        <v>#N/A</v>
      </c>
      <c r="I62" s="160" t="e">
        <f>VLOOKUP(A62+0.4,'Vague 1'!A:G,7,FALSE)</f>
        <v>#N/A</v>
      </c>
      <c r="J62" s="161" t="e">
        <f>VLOOKUP(A62+0.2,'Vague 3'!A:G,7,FALSE)</f>
        <v>#N/A</v>
      </c>
      <c r="K62" s="161" t="e">
        <f>VLOOKUP(A62+0.3,'Vague 3'!A:G,7,FALSE)</f>
        <v>#N/A</v>
      </c>
      <c r="L62" s="159" t="e">
        <f>VLOOKUP(A62+0.2,'Vague 4'!A:G,7,FALSE)</f>
        <v>#N/A</v>
      </c>
      <c r="M62" s="160" t="e">
        <f>VLOOKUP(A62+0.3,'Vague 4'!A:G,7,FALSE)</f>
        <v>#N/A</v>
      </c>
      <c r="N62" s="104" t="str">
        <f>IF(VLOOKUP($A62,Source!$A:$H,3,FALSE)=0,"",VLOOKUP($A62,Source!$A:$H,3,FALSE))</f>
        <v/>
      </c>
      <c r="O62" s="105" t="str">
        <f>IF(VLOOKUP($A62,Source!$A:$H,4,FALSE)=0,"",VLOOKUP($A62,Source!$A:$H,4,FALSE))</f>
        <v/>
      </c>
      <c r="P62" s="105" t="str">
        <f>IF(VLOOKUP($A62,Source!$A:$H,5,FALSE)=0,"",VLOOKUP($A62,Source!$A:$H,5,FALSE))</f>
        <v/>
      </c>
      <c r="Q62" s="105" t="str">
        <f>IF(VLOOKUP($A62,Source!$A:$H,6,FALSE)=0,"",VLOOKUP($A62,Source!$A:$H,6,FALSE))</f>
        <v/>
      </c>
      <c r="R62" s="105" t="str">
        <f>IF(VLOOKUP($A62,Source!$A:$H,7,FALSE)=0,"",VLOOKUP($A62,Source!$A:$H,7,FALSE))</f>
        <v/>
      </c>
      <c r="S62" s="106" t="str">
        <f>IF(VLOOKUP($A62,Source!$A:$H,8,FALSE)=0,"",VLOOKUP($A62,Source!$A:$H,8,FALSE))</f>
        <v/>
      </c>
    </row>
    <row r="63" spans="1:19" hidden="1" x14ac:dyDescent="0.25">
      <c r="A63" s="98">
        <v>76</v>
      </c>
      <c r="B63" s="99"/>
      <c r="C63" s="100" t="str">
        <f>VLOOKUP(A63,Source!A:B,2,FALSE)</f>
        <v>Poste 065</v>
      </c>
      <c r="D63" s="165" t="e">
        <f>IF(ISNA(VLOOKUP(A63,Source!A:B,2,FALSE)),0,(VLOOKUP(A63,'Vague 2'!A:H,8,FALSE)+VLOOKUP(A63,'Vague 1'!A:H,8,FALSE)+VLOOKUP(A63,'Vague 3'!A:H,8,FALSE)+VLOOKUP(A63,'Vague 4'!A:H,8,FALSE)))</f>
        <v>#N/A</v>
      </c>
      <c r="E63" s="159" t="e">
        <f>VLOOKUP(A63+0.2,'Vague 2'!A:G,7,FALSE)</f>
        <v>#N/A</v>
      </c>
      <c r="F63" s="160" t="e">
        <f>VLOOKUP(A63+0.3,'Vague 2'!A:G,7,FALSE)</f>
        <v>#N/A</v>
      </c>
      <c r="G63" s="161" t="e">
        <f>VLOOKUP(A63+0.2,'Vague 1'!A:G,7,FALSE)</f>
        <v>#N/A</v>
      </c>
      <c r="H63" s="161" t="e">
        <f>VLOOKUP(A63+0.3,'Vague 1'!A:G,7,FALSE)</f>
        <v>#N/A</v>
      </c>
      <c r="I63" s="160" t="e">
        <f>VLOOKUP(A63+0.4,'Vague 1'!A:G,7,FALSE)</f>
        <v>#N/A</v>
      </c>
      <c r="J63" s="161" t="e">
        <f>VLOOKUP(A63+0.2,'Vague 3'!A:G,7,FALSE)</f>
        <v>#N/A</v>
      </c>
      <c r="K63" s="161" t="e">
        <f>VLOOKUP(A63+0.3,'Vague 3'!A:G,7,FALSE)</f>
        <v>#N/A</v>
      </c>
      <c r="L63" s="159" t="e">
        <f>VLOOKUP(A63+0.2,'Vague 4'!A:G,7,FALSE)</f>
        <v>#N/A</v>
      </c>
      <c r="M63" s="160" t="e">
        <f>VLOOKUP(A63+0.3,'Vague 4'!A:G,7,FALSE)</f>
        <v>#N/A</v>
      </c>
      <c r="N63" s="104" t="str">
        <f>IF(VLOOKUP($A63,Source!$A:$H,3,FALSE)=0,"",VLOOKUP($A63,Source!$A:$H,3,FALSE))</f>
        <v/>
      </c>
      <c r="O63" s="105" t="str">
        <f>IF(VLOOKUP($A63,Source!$A:$H,4,FALSE)=0,"",VLOOKUP($A63,Source!$A:$H,4,FALSE))</f>
        <v/>
      </c>
      <c r="P63" s="105" t="str">
        <f>IF(VLOOKUP($A63,Source!$A:$H,5,FALSE)=0,"",VLOOKUP($A63,Source!$A:$H,5,FALSE))</f>
        <v/>
      </c>
      <c r="Q63" s="105" t="str">
        <f>IF(VLOOKUP($A63,Source!$A:$H,6,FALSE)=0,"",VLOOKUP($A63,Source!$A:$H,6,FALSE))</f>
        <v/>
      </c>
      <c r="R63" s="105" t="str">
        <f>IF(VLOOKUP($A63,Source!$A:$H,7,FALSE)=0,"",VLOOKUP($A63,Source!$A:$H,7,FALSE))</f>
        <v/>
      </c>
      <c r="S63" s="106" t="str">
        <f>IF(VLOOKUP($A63,Source!$A:$H,8,FALSE)=0,"",VLOOKUP($A63,Source!$A:$H,8,FALSE))</f>
        <v/>
      </c>
    </row>
    <row r="64" spans="1:19" hidden="1" x14ac:dyDescent="0.25">
      <c r="A64" s="98">
        <v>77</v>
      </c>
      <c r="B64" s="99"/>
      <c r="C64" s="100" t="str">
        <f>VLOOKUP(A64,Source!A:B,2,FALSE)</f>
        <v>Poste 066</v>
      </c>
      <c r="D64" s="165" t="e">
        <f>IF(ISNA(VLOOKUP(A64,Source!A:B,2,FALSE)),0,(VLOOKUP(A64,'Vague 2'!A:H,8,FALSE)+VLOOKUP(A64,'Vague 1'!A:H,8,FALSE)+VLOOKUP(A64,'Vague 3'!A:H,8,FALSE)+VLOOKUP(A64,'Vague 4'!A:H,8,FALSE)))</f>
        <v>#N/A</v>
      </c>
      <c r="E64" s="159" t="e">
        <f>VLOOKUP(A64+0.2,'Vague 2'!A:G,7,FALSE)</f>
        <v>#N/A</v>
      </c>
      <c r="F64" s="160" t="e">
        <f>VLOOKUP(A64+0.3,'Vague 2'!A:G,7,FALSE)</f>
        <v>#N/A</v>
      </c>
      <c r="G64" s="161" t="e">
        <f>VLOOKUP(A64+0.2,'Vague 1'!A:G,7,FALSE)</f>
        <v>#N/A</v>
      </c>
      <c r="H64" s="161" t="e">
        <f>VLOOKUP(A64+0.3,'Vague 1'!A:G,7,FALSE)</f>
        <v>#N/A</v>
      </c>
      <c r="I64" s="160" t="e">
        <f>VLOOKUP(A64+0.4,'Vague 1'!A:G,7,FALSE)</f>
        <v>#N/A</v>
      </c>
      <c r="J64" s="161" t="e">
        <f>VLOOKUP(A64+0.2,'Vague 3'!A:G,7,FALSE)</f>
        <v>#N/A</v>
      </c>
      <c r="K64" s="161" t="e">
        <f>VLOOKUP(A64+0.3,'Vague 3'!A:G,7,FALSE)</f>
        <v>#N/A</v>
      </c>
      <c r="L64" s="159" t="e">
        <f>VLOOKUP(A64+0.2,'Vague 4'!A:G,7,FALSE)</f>
        <v>#N/A</v>
      </c>
      <c r="M64" s="160" t="e">
        <f>VLOOKUP(A64+0.3,'Vague 4'!A:G,7,FALSE)</f>
        <v>#N/A</v>
      </c>
      <c r="N64" s="104" t="str">
        <f>IF(VLOOKUP($A64,Source!$A:$H,3,FALSE)=0,"",VLOOKUP($A64,Source!$A:$H,3,FALSE))</f>
        <v/>
      </c>
      <c r="O64" s="105" t="str">
        <f>IF(VLOOKUP($A64,Source!$A:$H,4,FALSE)=0,"",VLOOKUP($A64,Source!$A:$H,4,FALSE))</f>
        <v/>
      </c>
      <c r="P64" s="105" t="str">
        <f>IF(VLOOKUP($A64,Source!$A:$H,5,FALSE)=0,"",VLOOKUP($A64,Source!$A:$H,5,FALSE))</f>
        <v/>
      </c>
      <c r="Q64" s="105" t="str">
        <f>IF(VLOOKUP($A64,Source!$A:$H,6,FALSE)=0,"",VLOOKUP($A64,Source!$A:$H,6,FALSE))</f>
        <v/>
      </c>
      <c r="R64" s="105" t="str">
        <f>IF(VLOOKUP($A64,Source!$A:$H,7,FALSE)=0,"",VLOOKUP($A64,Source!$A:$H,7,FALSE))</f>
        <v/>
      </c>
      <c r="S64" s="106" t="str">
        <f>IF(VLOOKUP($A64,Source!$A:$H,8,FALSE)=0,"",VLOOKUP($A64,Source!$A:$H,8,FALSE))</f>
        <v/>
      </c>
    </row>
    <row r="65" spans="1:19" hidden="1" x14ac:dyDescent="0.25">
      <c r="A65" s="98">
        <v>79</v>
      </c>
      <c r="B65" s="99"/>
      <c r="C65" s="100" t="str">
        <f>VLOOKUP(A65,Source!A:B,2,FALSE)</f>
        <v>Poste 068</v>
      </c>
      <c r="D65" s="165" t="e">
        <f>IF(ISNA(VLOOKUP(A65,Source!A:B,2,FALSE)),0,(VLOOKUP(A65,'Vague 2'!A:H,8,FALSE)+VLOOKUP(A65,'Vague 1'!A:H,8,FALSE)+VLOOKUP(A65,'Vague 3'!A:H,8,FALSE)+VLOOKUP(A65,'Vague 4'!A:H,8,FALSE)))</f>
        <v>#N/A</v>
      </c>
      <c r="E65" s="159" t="e">
        <f>VLOOKUP(A65+0.2,'Vague 2'!A:G,7,FALSE)</f>
        <v>#N/A</v>
      </c>
      <c r="F65" s="160" t="e">
        <f>VLOOKUP(A65+0.3,'Vague 2'!A:G,7,FALSE)</f>
        <v>#N/A</v>
      </c>
      <c r="G65" s="161" t="e">
        <f>VLOOKUP(A65+0.2,'Vague 1'!A:G,7,FALSE)</f>
        <v>#N/A</v>
      </c>
      <c r="H65" s="161" t="e">
        <f>VLOOKUP(A65+0.3,'Vague 1'!A:G,7,FALSE)</f>
        <v>#N/A</v>
      </c>
      <c r="I65" s="160" t="e">
        <f>VLOOKUP(A65+0.4,'Vague 1'!A:G,7,FALSE)</f>
        <v>#N/A</v>
      </c>
      <c r="J65" s="161" t="e">
        <f>VLOOKUP(A65+0.2,'Vague 3'!A:G,7,FALSE)</f>
        <v>#N/A</v>
      </c>
      <c r="K65" s="161" t="e">
        <f>VLOOKUP(A65+0.3,'Vague 3'!A:G,7,FALSE)</f>
        <v>#N/A</v>
      </c>
      <c r="L65" s="159" t="e">
        <f>VLOOKUP(A65+0.2,'Vague 4'!A:G,7,FALSE)</f>
        <v>#N/A</v>
      </c>
      <c r="M65" s="160" t="e">
        <f>VLOOKUP(A65+0.3,'Vague 4'!A:G,7,FALSE)</f>
        <v>#N/A</v>
      </c>
      <c r="N65" s="104" t="str">
        <f>IF(VLOOKUP($A65,Source!$A:$H,3,FALSE)=0,"",VLOOKUP($A65,Source!$A:$H,3,FALSE))</f>
        <v/>
      </c>
      <c r="O65" s="105" t="str">
        <f>IF(VLOOKUP($A65,Source!$A:$H,4,FALSE)=0,"",VLOOKUP($A65,Source!$A:$H,4,FALSE))</f>
        <v/>
      </c>
      <c r="P65" s="105" t="str">
        <f>IF(VLOOKUP($A65,Source!$A:$H,5,FALSE)=0,"",VLOOKUP($A65,Source!$A:$H,5,FALSE))</f>
        <v/>
      </c>
      <c r="Q65" s="105" t="str">
        <f>IF(VLOOKUP($A65,Source!$A:$H,6,FALSE)=0,"",VLOOKUP($A65,Source!$A:$H,6,FALSE))</f>
        <v/>
      </c>
      <c r="R65" s="105" t="str">
        <f>IF(VLOOKUP($A65,Source!$A:$H,7,FALSE)=0,"",VLOOKUP($A65,Source!$A:$H,7,FALSE))</f>
        <v/>
      </c>
      <c r="S65" s="106" t="str">
        <f>IF(VLOOKUP($A65,Source!$A:$H,8,FALSE)=0,"",VLOOKUP($A65,Source!$A:$H,8,FALSE))</f>
        <v/>
      </c>
    </row>
    <row r="66" spans="1:19" hidden="1" x14ac:dyDescent="0.25">
      <c r="A66" s="98">
        <v>80</v>
      </c>
      <c r="B66" s="99"/>
      <c r="C66" s="100" t="str">
        <f>VLOOKUP(A66,Source!A:B,2,FALSE)</f>
        <v>Poste 069</v>
      </c>
      <c r="D66" s="165" t="e">
        <f>IF(ISNA(VLOOKUP(A66,Source!A:B,2,FALSE)),0,(VLOOKUP(A66,'Vague 2'!A:H,8,FALSE)+VLOOKUP(A66,'Vague 1'!A:H,8,FALSE)+VLOOKUP(A66,'Vague 3'!A:H,8,FALSE)+VLOOKUP(A66,'Vague 4'!A:H,8,FALSE)))</f>
        <v>#N/A</v>
      </c>
      <c r="E66" s="159" t="e">
        <f>VLOOKUP(A66+0.2,'Vague 2'!A:G,7,FALSE)</f>
        <v>#N/A</v>
      </c>
      <c r="F66" s="160" t="e">
        <f>VLOOKUP(A66+0.3,'Vague 2'!A:G,7,FALSE)</f>
        <v>#N/A</v>
      </c>
      <c r="G66" s="161" t="e">
        <f>VLOOKUP(A66+0.2,'Vague 1'!A:G,7,FALSE)</f>
        <v>#N/A</v>
      </c>
      <c r="H66" s="161" t="e">
        <f>VLOOKUP(A66+0.3,'Vague 1'!A:G,7,FALSE)</f>
        <v>#N/A</v>
      </c>
      <c r="I66" s="160" t="e">
        <f>VLOOKUP(A66+0.4,'Vague 1'!A:G,7,FALSE)</f>
        <v>#N/A</v>
      </c>
      <c r="J66" s="161" t="e">
        <f>VLOOKUP(A66+0.2,'Vague 3'!A:G,7,FALSE)</f>
        <v>#N/A</v>
      </c>
      <c r="K66" s="161" t="e">
        <f>VLOOKUP(A66+0.3,'Vague 3'!A:G,7,FALSE)</f>
        <v>#N/A</v>
      </c>
      <c r="L66" s="159" t="e">
        <f>VLOOKUP(A66+0.2,'Vague 4'!A:G,7,FALSE)</f>
        <v>#N/A</v>
      </c>
      <c r="M66" s="160" t="e">
        <f>VLOOKUP(A66+0.3,'Vague 4'!A:G,7,FALSE)</f>
        <v>#N/A</v>
      </c>
      <c r="N66" s="104" t="str">
        <f>IF(VLOOKUP($A66,Source!$A:$H,3,FALSE)=0,"",VLOOKUP($A66,Source!$A:$H,3,FALSE))</f>
        <v/>
      </c>
      <c r="O66" s="105" t="str">
        <f>IF(VLOOKUP($A66,Source!$A:$H,4,FALSE)=0,"",VLOOKUP($A66,Source!$A:$H,4,FALSE))</f>
        <v/>
      </c>
      <c r="P66" s="105" t="str">
        <f>IF(VLOOKUP($A66,Source!$A:$H,5,FALSE)=0,"",VLOOKUP($A66,Source!$A:$H,5,FALSE))</f>
        <v/>
      </c>
      <c r="Q66" s="105" t="str">
        <f>IF(VLOOKUP($A66,Source!$A:$H,6,FALSE)=0,"",VLOOKUP($A66,Source!$A:$H,6,FALSE))</f>
        <v/>
      </c>
      <c r="R66" s="105" t="str">
        <f>IF(VLOOKUP($A66,Source!$A:$H,7,FALSE)=0,"",VLOOKUP($A66,Source!$A:$H,7,FALSE))</f>
        <v/>
      </c>
      <c r="S66" s="106" t="str">
        <f>IF(VLOOKUP($A66,Source!$A:$H,8,FALSE)=0,"",VLOOKUP($A66,Source!$A:$H,8,FALSE))</f>
        <v/>
      </c>
    </row>
    <row r="67" spans="1:19" hidden="1" x14ac:dyDescent="0.25">
      <c r="A67" s="98">
        <v>81</v>
      </c>
      <c r="B67" s="99"/>
      <c r="C67" s="100" t="str">
        <f>VLOOKUP(A67,Source!A:B,2,FALSE)</f>
        <v>Poste 070</v>
      </c>
      <c r="D67" s="165" t="e">
        <f>IF(ISNA(VLOOKUP(A67,Source!A:B,2,FALSE)),0,(VLOOKUP(A67,'Vague 2'!A:H,8,FALSE)+VLOOKUP(A67,'Vague 1'!A:H,8,FALSE)+VLOOKUP(A67,'Vague 3'!A:H,8,FALSE)+VLOOKUP(A67,'Vague 4'!A:H,8,FALSE)))</f>
        <v>#N/A</v>
      </c>
      <c r="E67" s="159" t="e">
        <f>VLOOKUP(A67+0.2,'Vague 2'!A:G,7,FALSE)</f>
        <v>#N/A</v>
      </c>
      <c r="F67" s="160" t="e">
        <f>VLOOKUP(A67+0.3,'Vague 2'!A:G,7,FALSE)</f>
        <v>#N/A</v>
      </c>
      <c r="G67" s="161" t="e">
        <f>VLOOKUP(A67+0.2,'Vague 1'!A:G,7,FALSE)</f>
        <v>#N/A</v>
      </c>
      <c r="H67" s="161" t="e">
        <f>VLOOKUP(A67+0.3,'Vague 1'!A:G,7,FALSE)</f>
        <v>#N/A</v>
      </c>
      <c r="I67" s="160" t="e">
        <f>VLOOKUP(A67+0.4,'Vague 1'!A:G,7,FALSE)</f>
        <v>#N/A</v>
      </c>
      <c r="J67" s="161" t="e">
        <f>VLOOKUP(A67+0.2,'Vague 3'!A:G,7,FALSE)</f>
        <v>#N/A</v>
      </c>
      <c r="K67" s="161" t="e">
        <f>VLOOKUP(A67+0.3,'Vague 3'!A:G,7,FALSE)</f>
        <v>#N/A</v>
      </c>
      <c r="L67" s="159" t="e">
        <f>VLOOKUP(A67+0.2,'Vague 4'!A:G,7,FALSE)</f>
        <v>#N/A</v>
      </c>
      <c r="M67" s="160" t="e">
        <f>VLOOKUP(A67+0.3,'Vague 4'!A:G,7,FALSE)</f>
        <v>#N/A</v>
      </c>
      <c r="N67" s="104" t="str">
        <f>IF(VLOOKUP($A67,Source!$A:$H,3,FALSE)=0,"",VLOOKUP($A67,Source!$A:$H,3,FALSE))</f>
        <v/>
      </c>
      <c r="O67" s="105" t="str">
        <f>IF(VLOOKUP($A67,Source!$A:$H,4,FALSE)=0,"",VLOOKUP($A67,Source!$A:$H,4,FALSE))</f>
        <v/>
      </c>
      <c r="P67" s="105" t="str">
        <f>IF(VLOOKUP($A67,Source!$A:$H,5,FALSE)=0,"",VLOOKUP($A67,Source!$A:$H,5,FALSE))</f>
        <v/>
      </c>
      <c r="Q67" s="105" t="str">
        <f>IF(VLOOKUP($A67,Source!$A:$H,6,FALSE)=0,"",VLOOKUP($A67,Source!$A:$H,6,FALSE))</f>
        <v/>
      </c>
      <c r="R67" s="105" t="str">
        <f>IF(VLOOKUP($A67,Source!$A:$H,7,FALSE)=0,"",VLOOKUP($A67,Source!$A:$H,7,FALSE))</f>
        <v/>
      </c>
      <c r="S67" s="106" t="str">
        <f>IF(VLOOKUP($A67,Source!$A:$H,8,FALSE)=0,"",VLOOKUP($A67,Source!$A:$H,8,FALSE))</f>
        <v/>
      </c>
    </row>
    <row r="68" spans="1:19" hidden="1" x14ac:dyDescent="0.25">
      <c r="A68" s="98">
        <v>82</v>
      </c>
      <c r="B68" s="99"/>
      <c r="C68" s="100" t="str">
        <f>VLOOKUP(A68,Source!A:B,2,FALSE)</f>
        <v>Poste 071</v>
      </c>
      <c r="D68" s="165" t="e">
        <f>IF(ISNA(VLOOKUP(A68,Source!A:B,2,FALSE)),0,(VLOOKUP(A68,'Vague 2'!A:H,8,FALSE)+VLOOKUP(A68,'Vague 1'!A:H,8,FALSE)+VLOOKUP(A68,'Vague 3'!A:H,8,FALSE)+VLOOKUP(A68,'Vague 4'!A:H,8,FALSE)))</f>
        <v>#N/A</v>
      </c>
      <c r="E68" s="159" t="e">
        <f>VLOOKUP(A68+0.2,'Vague 2'!A:G,7,FALSE)</f>
        <v>#N/A</v>
      </c>
      <c r="F68" s="160" t="e">
        <f>VLOOKUP(A68+0.3,'Vague 2'!A:G,7,FALSE)</f>
        <v>#N/A</v>
      </c>
      <c r="G68" s="161" t="e">
        <f>VLOOKUP(A68+0.2,'Vague 1'!A:G,7,FALSE)</f>
        <v>#N/A</v>
      </c>
      <c r="H68" s="161" t="e">
        <f>VLOOKUP(A68+0.3,'Vague 1'!A:G,7,FALSE)</f>
        <v>#N/A</v>
      </c>
      <c r="I68" s="160" t="e">
        <f>VLOOKUP(A68+0.4,'Vague 1'!A:G,7,FALSE)</f>
        <v>#N/A</v>
      </c>
      <c r="J68" s="161" t="e">
        <f>VLOOKUP(A68+0.2,'Vague 3'!A:G,7,FALSE)</f>
        <v>#N/A</v>
      </c>
      <c r="K68" s="161" t="e">
        <f>VLOOKUP(A68+0.3,'Vague 3'!A:G,7,FALSE)</f>
        <v>#N/A</v>
      </c>
      <c r="L68" s="159" t="e">
        <f>VLOOKUP(A68+0.2,'Vague 4'!A:G,7,FALSE)</f>
        <v>#N/A</v>
      </c>
      <c r="M68" s="160" t="e">
        <f>VLOOKUP(A68+0.3,'Vague 4'!A:G,7,FALSE)</f>
        <v>#N/A</v>
      </c>
      <c r="N68" s="104" t="str">
        <f>IF(VLOOKUP($A68,Source!$A:$H,3,FALSE)=0,"",VLOOKUP($A68,Source!$A:$H,3,FALSE))</f>
        <v/>
      </c>
      <c r="O68" s="105" t="str">
        <f>IF(VLOOKUP($A68,Source!$A:$H,4,FALSE)=0,"",VLOOKUP($A68,Source!$A:$H,4,FALSE))</f>
        <v/>
      </c>
      <c r="P68" s="105" t="str">
        <f>IF(VLOOKUP($A68,Source!$A:$H,5,FALSE)=0,"",VLOOKUP($A68,Source!$A:$H,5,FALSE))</f>
        <v/>
      </c>
      <c r="Q68" s="105" t="str">
        <f>IF(VLOOKUP($A68,Source!$A:$H,6,FALSE)=0,"",VLOOKUP($A68,Source!$A:$H,6,FALSE))</f>
        <v/>
      </c>
      <c r="R68" s="105" t="str">
        <f>IF(VLOOKUP($A68,Source!$A:$H,7,FALSE)=0,"",VLOOKUP($A68,Source!$A:$H,7,FALSE))</f>
        <v/>
      </c>
      <c r="S68" s="106" t="str">
        <f>IF(VLOOKUP($A68,Source!$A:$H,8,FALSE)=0,"",VLOOKUP($A68,Source!$A:$H,8,FALSE))</f>
        <v/>
      </c>
    </row>
    <row r="69" spans="1:19" hidden="1" x14ac:dyDescent="0.25">
      <c r="A69" s="98">
        <v>83</v>
      </c>
      <c r="B69" s="99"/>
      <c r="C69" s="100" t="str">
        <f>VLOOKUP(A69,Source!A:B,2,FALSE)</f>
        <v>Poste 072</v>
      </c>
      <c r="D69" s="165" t="e">
        <f>IF(ISNA(VLOOKUP(A69,Source!A:B,2,FALSE)),0,(VLOOKUP(A69,'Vague 2'!A:H,8,FALSE)+VLOOKUP(A69,'Vague 1'!A:H,8,FALSE)+VLOOKUP(A69,'Vague 3'!A:H,8,FALSE)+VLOOKUP(A69,'Vague 4'!A:H,8,FALSE)))</f>
        <v>#N/A</v>
      </c>
      <c r="E69" s="159" t="e">
        <f>VLOOKUP(A69+0.2,'Vague 2'!A:G,7,FALSE)</f>
        <v>#N/A</v>
      </c>
      <c r="F69" s="160" t="e">
        <f>VLOOKUP(A69+0.3,'Vague 2'!A:G,7,FALSE)</f>
        <v>#N/A</v>
      </c>
      <c r="G69" s="161" t="e">
        <f>VLOOKUP(A69+0.2,'Vague 1'!A:G,7,FALSE)</f>
        <v>#N/A</v>
      </c>
      <c r="H69" s="161" t="e">
        <f>VLOOKUP(A69+0.3,'Vague 1'!A:G,7,FALSE)</f>
        <v>#N/A</v>
      </c>
      <c r="I69" s="160" t="e">
        <f>VLOOKUP(A69+0.4,'Vague 1'!A:G,7,FALSE)</f>
        <v>#N/A</v>
      </c>
      <c r="J69" s="161" t="e">
        <f>VLOOKUP(A69+0.2,'Vague 3'!A:G,7,FALSE)</f>
        <v>#N/A</v>
      </c>
      <c r="K69" s="161" t="e">
        <f>VLOOKUP(A69+0.3,'Vague 3'!A:G,7,FALSE)</f>
        <v>#N/A</v>
      </c>
      <c r="L69" s="159" t="e">
        <f>VLOOKUP(A69+0.2,'Vague 4'!A:G,7,FALSE)</f>
        <v>#N/A</v>
      </c>
      <c r="M69" s="160" t="e">
        <f>VLOOKUP(A69+0.3,'Vague 4'!A:G,7,FALSE)</f>
        <v>#N/A</v>
      </c>
      <c r="N69" s="104" t="str">
        <f>IF(VLOOKUP($A69,Source!$A:$H,3,FALSE)=0,"",VLOOKUP($A69,Source!$A:$H,3,FALSE))</f>
        <v/>
      </c>
      <c r="O69" s="105" t="str">
        <f>IF(VLOOKUP($A69,Source!$A:$H,4,FALSE)=0,"",VLOOKUP($A69,Source!$A:$H,4,FALSE))</f>
        <v/>
      </c>
      <c r="P69" s="105" t="str">
        <f>IF(VLOOKUP($A69,Source!$A:$H,5,FALSE)=0,"",VLOOKUP($A69,Source!$A:$H,5,FALSE))</f>
        <v/>
      </c>
      <c r="Q69" s="105" t="str">
        <f>IF(VLOOKUP($A69,Source!$A:$H,6,FALSE)=0,"",VLOOKUP($A69,Source!$A:$H,6,FALSE))</f>
        <v/>
      </c>
      <c r="R69" s="105" t="str">
        <f>IF(VLOOKUP($A69,Source!$A:$H,7,FALSE)=0,"",VLOOKUP($A69,Source!$A:$H,7,FALSE))</f>
        <v/>
      </c>
      <c r="S69" s="106" t="str">
        <f>IF(VLOOKUP($A69,Source!$A:$H,8,FALSE)=0,"",VLOOKUP($A69,Source!$A:$H,8,FALSE))</f>
        <v/>
      </c>
    </row>
    <row r="70" spans="1:19" hidden="1" x14ac:dyDescent="0.25">
      <c r="A70" s="98">
        <v>84</v>
      </c>
      <c r="B70" s="99"/>
      <c r="C70" s="100" t="str">
        <f>VLOOKUP(A70,Source!A:B,2,FALSE)</f>
        <v>Poste 073</v>
      </c>
      <c r="D70" s="165" t="e">
        <f>IF(ISNA(VLOOKUP(A70,Source!A:B,2,FALSE)),0,(VLOOKUP(A70,'Vague 2'!A:H,8,FALSE)+VLOOKUP(A70,'Vague 1'!A:H,8,FALSE)+VLOOKUP(A70,'Vague 3'!A:H,8,FALSE)+VLOOKUP(A70,'Vague 4'!A:H,8,FALSE)))</f>
        <v>#N/A</v>
      </c>
      <c r="E70" s="159" t="e">
        <f>VLOOKUP(A70+0.2,'Vague 2'!A:G,7,FALSE)</f>
        <v>#N/A</v>
      </c>
      <c r="F70" s="160" t="e">
        <f>VLOOKUP(A70+0.3,'Vague 2'!A:G,7,FALSE)</f>
        <v>#N/A</v>
      </c>
      <c r="G70" s="161" t="e">
        <f>VLOOKUP(A70+0.2,'Vague 1'!A:G,7,FALSE)</f>
        <v>#N/A</v>
      </c>
      <c r="H70" s="161" t="e">
        <f>VLOOKUP(A70+0.3,'Vague 1'!A:G,7,FALSE)</f>
        <v>#N/A</v>
      </c>
      <c r="I70" s="160" t="e">
        <f>VLOOKUP(A70+0.4,'Vague 1'!A:G,7,FALSE)</f>
        <v>#N/A</v>
      </c>
      <c r="J70" s="161" t="e">
        <f>VLOOKUP(A70+0.2,'Vague 3'!A:G,7,FALSE)</f>
        <v>#N/A</v>
      </c>
      <c r="K70" s="161" t="e">
        <f>VLOOKUP(A70+0.3,'Vague 3'!A:G,7,FALSE)</f>
        <v>#N/A</v>
      </c>
      <c r="L70" s="159" t="e">
        <f>VLOOKUP(A70+0.2,'Vague 4'!A:G,7,FALSE)</f>
        <v>#N/A</v>
      </c>
      <c r="M70" s="160" t="e">
        <f>VLOOKUP(A70+0.3,'Vague 4'!A:G,7,FALSE)</f>
        <v>#N/A</v>
      </c>
      <c r="N70" s="104" t="str">
        <f>IF(VLOOKUP($A70,Source!$A:$H,3,FALSE)=0,"",VLOOKUP($A70,Source!$A:$H,3,FALSE))</f>
        <v/>
      </c>
      <c r="O70" s="105" t="str">
        <f>IF(VLOOKUP($A70,Source!$A:$H,4,FALSE)=0,"",VLOOKUP($A70,Source!$A:$H,4,FALSE))</f>
        <v/>
      </c>
      <c r="P70" s="105" t="str">
        <f>IF(VLOOKUP($A70,Source!$A:$H,5,FALSE)=0,"",VLOOKUP($A70,Source!$A:$H,5,FALSE))</f>
        <v/>
      </c>
      <c r="Q70" s="105" t="str">
        <f>IF(VLOOKUP($A70,Source!$A:$H,6,FALSE)=0,"",VLOOKUP($A70,Source!$A:$H,6,FALSE))</f>
        <v/>
      </c>
      <c r="R70" s="105" t="str">
        <f>IF(VLOOKUP($A70,Source!$A:$H,7,FALSE)=0,"",VLOOKUP($A70,Source!$A:$H,7,FALSE))</f>
        <v/>
      </c>
      <c r="S70" s="106" t="str">
        <f>IF(VLOOKUP($A70,Source!$A:$H,8,FALSE)=0,"",VLOOKUP($A70,Source!$A:$H,8,FALSE))</f>
        <v/>
      </c>
    </row>
    <row r="71" spans="1:19" hidden="1" x14ac:dyDescent="0.25">
      <c r="A71" s="98">
        <v>85</v>
      </c>
      <c r="B71" s="99"/>
      <c r="C71" s="100" t="str">
        <f>VLOOKUP(A71,Source!A:B,2,FALSE)</f>
        <v>Poste 074</v>
      </c>
      <c r="D71" s="165" t="e">
        <f>IF(ISNA(VLOOKUP(A71,Source!A:B,2,FALSE)),0,(VLOOKUP(A71,'Vague 2'!A:H,8,FALSE)+VLOOKUP(A71,'Vague 1'!A:H,8,FALSE)+VLOOKUP(A71,'Vague 3'!A:H,8,FALSE)+VLOOKUP(A71,'Vague 4'!A:H,8,FALSE)))</f>
        <v>#N/A</v>
      </c>
      <c r="E71" s="159" t="e">
        <f>VLOOKUP(A71+0.2,'Vague 2'!A:G,7,FALSE)</f>
        <v>#N/A</v>
      </c>
      <c r="F71" s="160" t="e">
        <f>VLOOKUP(A71+0.3,'Vague 2'!A:G,7,FALSE)</f>
        <v>#N/A</v>
      </c>
      <c r="G71" s="161" t="e">
        <f>VLOOKUP(A71+0.2,'Vague 1'!A:G,7,FALSE)</f>
        <v>#N/A</v>
      </c>
      <c r="H71" s="161" t="e">
        <f>VLOOKUP(A71+0.3,'Vague 1'!A:G,7,FALSE)</f>
        <v>#N/A</v>
      </c>
      <c r="I71" s="160" t="e">
        <f>VLOOKUP(A71+0.4,'Vague 1'!A:G,7,FALSE)</f>
        <v>#N/A</v>
      </c>
      <c r="J71" s="161" t="e">
        <f>VLOOKUP(A71+0.2,'Vague 3'!A:G,7,FALSE)</f>
        <v>#N/A</v>
      </c>
      <c r="K71" s="161" t="e">
        <f>VLOOKUP(A71+0.3,'Vague 3'!A:G,7,FALSE)</f>
        <v>#N/A</v>
      </c>
      <c r="L71" s="159" t="e">
        <f>VLOOKUP(A71+0.2,'Vague 4'!A:G,7,FALSE)</f>
        <v>#N/A</v>
      </c>
      <c r="M71" s="160" t="e">
        <f>VLOOKUP(A71+0.3,'Vague 4'!A:G,7,FALSE)</f>
        <v>#N/A</v>
      </c>
      <c r="N71" s="104" t="str">
        <f>IF(VLOOKUP($A71,Source!$A:$H,3,FALSE)=0,"",VLOOKUP($A71,Source!$A:$H,3,FALSE))</f>
        <v/>
      </c>
      <c r="O71" s="105" t="str">
        <f>IF(VLOOKUP($A71,Source!$A:$H,4,FALSE)=0,"",VLOOKUP($A71,Source!$A:$H,4,FALSE))</f>
        <v/>
      </c>
      <c r="P71" s="105" t="str">
        <f>IF(VLOOKUP($A71,Source!$A:$H,5,FALSE)=0,"",VLOOKUP($A71,Source!$A:$H,5,FALSE))</f>
        <v/>
      </c>
      <c r="Q71" s="105" t="str">
        <f>IF(VLOOKUP($A71,Source!$A:$H,6,FALSE)=0,"",VLOOKUP($A71,Source!$A:$H,6,FALSE))</f>
        <v/>
      </c>
      <c r="R71" s="105" t="str">
        <f>IF(VLOOKUP($A71,Source!$A:$H,7,FALSE)=0,"",VLOOKUP($A71,Source!$A:$H,7,FALSE))</f>
        <v/>
      </c>
      <c r="S71" s="106" t="str">
        <f>IF(VLOOKUP($A71,Source!$A:$H,8,FALSE)=0,"",VLOOKUP($A71,Source!$A:$H,8,FALSE))</f>
        <v/>
      </c>
    </row>
    <row r="72" spans="1:19" hidden="1" x14ac:dyDescent="0.25">
      <c r="A72" s="98">
        <v>86</v>
      </c>
      <c r="B72" s="99"/>
      <c r="C72" s="100" t="str">
        <f>VLOOKUP(A72,Source!A:B,2,FALSE)</f>
        <v>Poste 075</v>
      </c>
      <c r="D72" s="165" t="e">
        <f>IF(ISNA(VLOOKUP(A72,Source!A:B,2,FALSE)),0,(VLOOKUP(A72,'Vague 2'!A:H,8,FALSE)+VLOOKUP(A72,'Vague 1'!A:H,8,FALSE)+VLOOKUP(A72,'Vague 3'!A:H,8,FALSE)+VLOOKUP(A72,'Vague 4'!A:H,8,FALSE)))</f>
        <v>#N/A</v>
      </c>
      <c r="E72" s="159" t="e">
        <f>VLOOKUP(A72+0.2,'Vague 2'!A:G,7,FALSE)</f>
        <v>#N/A</v>
      </c>
      <c r="F72" s="160" t="e">
        <f>VLOOKUP(A72+0.3,'Vague 2'!A:G,7,FALSE)</f>
        <v>#N/A</v>
      </c>
      <c r="G72" s="161" t="e">
        <f>VLOOKUP(A72+0.2,'Vague 1'!A:G,7,FALSE)</f>
        <v>#N/A</v>
      </c>
      <c r="H72" s="161" t="e">
        <f>VLOOKUP(A72+0.3,'Vague 1'!A:G,7,FALSE)</f>
        <v>#N/A</v>
      </c>
      <c r="I72" s="160" t="e">
        <f>VLOOKUP(A72+0.4,'Vague 1'!A:G,7,FALSE)</f>
        <v>#N/A</v>
      </c>
      <c r="J72" s="161" t="e">
        <f>VLOOKUP(A72+0.2,'Vague 3'!A:G,7,FALSE)</f>
        <v>#N/A</v>
      </c>
      <c r="K72" s="161" t="e">
        <f>VLOOKUP(A72+0.3,'Vague 3'!A:G,7,FALSE)</f>
        <v>#N/A</v>
      </c>
      <c r="L72" s="159" t="e">
        <f>VLOOKUP(A72+0.2,'Vague 4'!A:G,7,FALSE)</f>
        <v>#N/A</v>
      </c>
      <c r="M72" s="160" t="e">
        <f>VLOOKUP(A72+0.3,'Vague 4'!A:G,7,FALSE)</f>
        <v>#N/A</v>
      </c>
      <c r="N72" s="104" t="str">
        <f>IF(VLOOKUP($A72,Source!$A:$H,3,FALSE)=0,"",VLOOKUP($A72,Source!$A:$H,3,FALSE))</f>
        <v/>
      </c>
      <c r="O72" s="105" t="str">
        <f>IF(VLOOKUP($A72,Source!$A:$H,4,FALSE)=0,"",VLOOKUP($A72,Source!$A:$H,4,FALSE))</f>
        <v/>
      </c>
      <c r="P72" s="105" t="str">
        <f>IF(VLOOKUP($A72,Source!$A:$H,5,FALSE)=0,"",VLOOKUP($A72,Source!$A:$H,5,FALSE))</f>
        <v/>
      </c>
      <c r="Q72" s="105" t="str">
        <f>IF(VLOOKUP($A72,Source!$A:$H,6,FALSE)=0,"",VLOOKUP($A72,Source!$A:$H,6,FALSE))</f>
        <v/>
      </c>
      <c r="R72" s="105" t="str">
        <f>IF(VLOOKUP($A72,Source!$A:$H,7,FALSE)=0,"",VLOOKUP($A72,Source!$A:$H,7,FALSE))</f>
        <v/>
      </c>
      <c r="S72" s="106" t="str">
        <f>IF(VLOOKUP($A72,Source!$A:$H,8,FALSE)=0,"",VLOOKUP($A72,Source!$A:$H,8,FALSE))</f>
        <v/>
      </c>
    </row>
    <row r="73" spans="1:19" hidden="1" x14ac:dyDescent="0.25">
      <c r="A73" s="98">
        <v>87</v>
      </c>
      <c r="B73" s="99"/>
      <c r="C73" s="100" t="str">
        <f>VLOOKUP(A73,Source!A:B,2,FALSE)</f>
        <v>Poste 076</v>
      </c>
      <c r="D73" s="165" t="e">
        <f>IF(ISNA(VLOOKUP(A73,Source!A:B,2,FALSE)),0,(VLOOKUP(A73,'Vague 2'!A:H,8,FALSE)+VLOOKUP(A73,'Vague 1'!A:H,8,FALSE)+VLOOKUP(A73,'Vague 3'!A:H,8,FALSE)+VLOOKUP(A73,'Vague 4'!A:H,8,FALSE)))</f>
        <v>#N/A</v>
      </c>
      <c r="E73" s="159" t="e">
        <f>VLOOKUP(A73+0.2,'Vague 2'!A:G,7,FALSE)</f>
        <v>#N/A</v>
      </c>
      <c r="F73" s="160" t="e">
        <f>VLOOKUP(A73+0.3,'Vague 2'!A:G,7,FALSE)</f>
        <v>#N/A</v>
      </c>
      <c r="G73" s="161" t="e">
        <f>VLOOKUP(A73+0.2,'Vague 1'!A:G,7,FALSE)</f>
        <v>#N/A</v>
      </c>
      <c r="H73" s="161" t="e">
        <f>VLOOKUP(A73+0.3,'Vague 1'!A:G,7,FALSE)</f>
        <v>#N/A</v>
      </c>
      <c r="I73" s="160" t="e">
        <f>VLOOKUP(A73+0.4,'Vague 1'!A:G,7,FALSE)</f>
        <v>#N/A</v>
      </c>
      <c r="J73" s="161" t="e">
        <f>VLOOKUP(A73+0.2,'Vague 3'!A:G,7,FALSE)</f>
        <v>#N/A</v>
      </c>
      <c r="K73" s="161" t="e">
        <f>VLOOKUP(A73+0.3,'Vague 3'!A:G,7,FALSE)</f>
        <v>#N/A</v>
      </c>
      <c r="L73" s="159" t="e">
        <f>VLOOKUP(A73+0.2,'Vague 4'!A:G,7,FALSE)</f>
        <v>#N/A</v>
      </c>
      <c r="M73" s="160" t="e">
        <f>VLOOKUP(A73+0.3,'Vague 4'!A:G,7,FALSE)</f>
        <v>#N/A</v>
      </c>
      <c r="N73" s="104" t="str">
        <f>IF(VLOOKUP($A73,Source!$A:$H,3,FALSE)=0,"",VLOOKUP($A73,Source!$A:$H,3,FALSE))</f>
        <v/>
      </c>
      <c r="O73" s="105" t="str">
        <f>IF(VLOOKUP($A73,Source!$A:$H,4,FALSE)=0,"",VLOOKUP($A73,Source!$A:$H,4,FALSE))</f>
        <v/>
      </c>
      <c r="P73" s="105" t="str">
        <f>IF(VLOOKUP($A73,Source!$A:$H,5,FALSE)=0,"",VLOOKUP($A73,Source!$A:$H,5,FALSE))</f>
        <v/>
      </c>
      <c r="Q73" s="105" t="str">
        <f>IF(VLOOKUP($A73,Source!$A:$H,6,FALSE)=0,"",VLOOKUP($A73,Source!$A:$H,6,FALSE))</f>
        <v/>
      </c>
      <c r="R73" s="105" t="str">
        <f>IF(VLOOKUP($A73,Source!$A:$H,7,FALSE)=0,"",VLOOKUP($A73,Source!$A:$H,7,FALSE))</f>
        <v/>
      </c>
      <c r="S73" s="106" t="str">
        <f>IF(VLOOKUP($A73,Source!$A:$H,8,FALSE)=0,"",VLOOKUP($A73,Source!$A:$H,8,FALSE))</f>
        <v/>
      </c>
    </row>
    <row r="74" spans="1:19" hidden="1" x14ac:dyDescent="0.25">
      <c r="A74" s="98">
        <v>88</v>
      </c>
      <c r="B74" s="99"/>
      <c r="C74" s="100" t="str">
        <f>VLOOKUP(A74,Source!A:B,2,FALSE)</f>
        <v>Poste 077</v>
      </c>
      <c r="D74" s="165" t="e">
        <f>IF(ISNA(VLOOKUP(A74,Source!A:B,2,FALSE)),0,(VLOOKUP(A74,'Vague 2'!A:H,8,FALSE)+VLOOKUP(A74,'Vague 1'!A:H,8,FALSE)+VLOOKUP(A74,'Vague 3'!A:H,8,FALSE)+VLOOKUP(A74,'Vague 4'!A:H,8,FALSE)))</f>
        <v>#N/A</v>
      </c>
      <c r="E74" s="159" t="e">
        <f>VLOOKUP(A74+0.2,'Vague 2'!A:G,7,FALSE)</f>
        <v>#N/A</v>
      </c>
      <c r="F74" s="160" t="e">
        <f>VLOOKUP(A74+0.3,'Vague 2'!A:G,7,FALSE)</f>
        <v>#N/A</v>
      </c>
      <c r="G74" s="161" t="e">
        <f>VLOOKUP(A74+0.2,'Vague 1'!A:G,7,FALSE)</f>
        <v>#N/A</v>
      </c>
      <c r="H74" s="161" t="e">
        <f>VLOOKUP(A74+0.3,'Vague 1'!A:G,7,FALSE)</f>
        <v>#N/A</v>
      </c>
      <c r="I74" s="160" t="e">
        <f>VLOOKUP(A74+0.4,'Vague 1'!A:G,7,FALSE)</f>
        <v>#N/A</v>
      </c>
      <c r="J74" s="161" t="e">
        <f>VLOOKUP(A74+0.2,'Vague 3'!A:G,7,FALSE)</f>
        <v>#N/A</v>
      </c>
      <c r="K74" s="161" t="e">
        <f>VLOOKUP(A74+0.3,'Vague 3'!A:G,7,FALSE)</f>
        <v>#N/A</v>
      </c>
      <c r="L74" s="159" t="e">
        <f>VLOOKUP(A74+0.2,'Vague 4'!A:G,7,FALSE)</f>
        <v>#N/A</v>
      </c>
      <c r="M74" s="160" t="e">
        <f>VLOOKUP(A74+0.3,'Vague 4'!A:G,7,FALSE)</f>
        <v>#N/A</v>
      </c>
      <c r="N74" s="104" t="str">
        <f>IF(VLOOKUP($A74,Source!$A:$H,3,FALSE)=0,"",VLOOKUP($A74,Source!$A:$H,3,FALSE))</f>
        <v/>
      </c>
      <c r="O74" s="105" t="str">
        <f>IF(VLOOKUP($A74,Source!$A:$H,4,FALSE)=0,"",VLOOKUP($A74,Source!$A:$H,4,FALSE))</f>
        <v/>
      </c>
      <c r="P74" s="105" t="str">
        <f>IF(VLOOKUP($A74,Source!$A:$H,5,FALSE)=0,"",VLOOKUP($A74,Source!$A:$H,5,FALSE))</f>
        <v/>
      </c>
      <c r="Q74" s="105" t="str">
        <f>IF(VLOOKUP($A74,Source!$A:$H,6,FALSE)=0,"",VLOOKUP($A74,Source!$A:$H,6,FALSE))</f>
        <v/>
      </c>
      <c r="R74" s="105" t="str">
        <f>IF(VLOOKUP($A74,Source!$A:$H,7,FALSE)=0,"",VLOOKUP($A74,Source!$A:$H,7,FALSE))</f>
        <v/>
      </c>
      <c r="S74" s="106" t="str">
        <f>IF(VLOOKUP($A74,Source!$A:$H,8,FALSE)=0,"",VLOOKUP($A74,Source!$A:$H,8,FALSE))</f>
        <v/>
      </c>
    </row>
    <row r="75" spans="1:19" hidden="1" x14ac:dyDescent="0.25">
      <c r="A75" s="98">
        <v>89</v>
      </c>
      <c r="B75" s="99"/>
      <c r="C75" s="100" t="str">
        <f>VLOOKUP(A75,Source!A:B,2,FALSE)</f>
        <v>Poste 078</v>
      </c>
      <c r="D75" s="165" t="e">
        <f>IF(ISNA(VLOOKUP(A75,Source!A:B,2,FALSE)),0,(VLOOKUP(A75,'Vague 2'!A:H,8,FALSE)+VLOOKUP(A75,'Vague 1'!A:H,8,FALSE)+VLOOKUP(A75,'Vague 3'!A:H,8,FALSE)+VLOOKUP(A75,'Vague 4'!A:H,8,FALSE)))</f>
        <v>#N/A</v>
      </c>
      <c r="E75" s="159" t="e">
        <f>VLOOKUP(A75+0.2,'Vague 2'!A:G,7,FALSE)</f>
        <v>#N/A</v>
      </c>
      <c r="F75" s="160" t="e">
        <f>VLOOKUP(A75+0.3,'Vague 2'!A:G,7,FALSE)</f>
        <v>#N/A</v>
      </c>
      <c r="G75" s="161" t="e">
        <f>VLOOKUP(A75+0.2,'Vague 1'!A:G,7,FALSE)</f>
        <v>#N/A</v>
      </c>
      <c r="H75" s="161" t="e">
        <f>VLOOKUP(A75+0.3,'Vague 1'!A:G,7,FALSE)</f>
        <v>#N/A</v>
      </c>
      <c r="I75" s="160" t="e">
        <f>VLOOKUP(A75+0.4,'Vague 1'!A:G,7,FALSE)</f>
        <v>#N/A</v>
      </c>
      <c r="J75" s="161" t="e">
        <f>VLOOKUP(A75+0.2,'Vague 3'!A:G,7,FALSE)</f>
        <v>#N/A</v>
      </c>
      <c r="K75" s="161" t="e">
        <f>VLOOKUP(A75+0.3,'Vague 3'!A:G,7,FALSE)</f>
        <v>#N/A</v>
      </c>
      <c r="L75" s="159" t="e">
        <f>VLOOKUP(A75+0.2,'Vague 4'!A:G,7,FALSE)</f>
        <v>#N/A</v>
      </c>
      <c r="M75" s="160" t="e">
        <f>VLOOKUP(A75+0.3,'Vague 4'!A:G,7,FALSE)</f>
        <v>#N/A</v>
      </c>
      <c r="N75" s="104" t="str">
        <f>IF(VLOOKUP($A75,Source!$A:$H,3,FALSE)=0,"",VLOOKUP($A75,Source!$A:$H,3,FALSE))</f>
        <v/>
      </c>
      <c r="O75" s="105" t="str">
        <f>IF(VLOOKUP($A75,Source!$A:$H,4,FALSE)=0,"",VLOOKUP($A75,Source!$A:$H,4,FALSE))</f>
        <v/>
      </c>
      <c r="P75" s="105" t="str">
        <f>IF(VLOOKUP($A75,Source!$A:$H,5,FALSE)=0,"",VLOOKUP($A75,Source!$A:$H,5,FALSE))</f>
        <v/>
      </c>
      <c r="Q75" s="105" t="str">
        <f>IF(VLOOKUP($A75,Source!$A:$H,6,FALSE)=0,"",VLOOKUP($A75,Source!$A:$H,6,FALSE))</f>
        <v/>
      </c>
      <c r="R75" s="105" t="str">
        <f>IF(VLOOKUP($A75,Source!$A:$H,7,FALSE)=0,"",VLOOKUP($A75,Source!$A:$H,7,FALSE))</f>
        <v/>
      </c>
      <c r="S75" s="106" t="str">
        <f>IF(VLOOKUP($A75,Source!$A:$H,8,FALSE)=0,"",VLOOKUP($A75,Source!$A:$H,8,FALSE))</f>
        <v/>
      </c>
    </row>
    <row r="76" spans="1:19" hidden="1" x14ac:dyDescent="0.25">
      <c r="A76" s="98">
        <v>90</v>
      </c>
      <c r="B76" s="99"/>
      <c r="C76" s="100" t="str">
        <f>VLOOKUP(A76,Source!A:B,2,FALSE)</f>
        <v>Poste 079</v>
      </c>
      <c r="D76" s="165" t="e">
        <f>IF(ISNA(VLOOKUP(A76,Source!A:B,2,FALSE)),0,(VLOOKUP(A76,'Vague 2'!A:H,8,FALSE)+VLOOKUP(A76,'Vague 1'!A:H,8,FALSE)+VLOOKUP(A76,'Vague 3'!A:H,8,FALSE)+VLOOKUP(A76,'Vague 4'!A:H,8,FALSE)))</f>
        <v>#N/A</v>
      </c>
      <c r="E76" s="159" t="e">
        <f>VLOOKUP(A76+0.2,'Vague 2'!A:G,7,FALSE)</f>
        <v>#N/A</v>
      </c>
      <c r="F76" s="160" t="e">
        <f>VLOOKUP(A76+0.3,'Vague 2'!A:G,7,FALSE)</f>
        <v>#N/A</v>
      </c>
      <c r="G76" s="161" t="e">
        <f>VLOOKUP(A76+0.2,'Vague 1'!A:G,7,FALSE)</f>
        <v>#N/A</v>
      </c>
      <c r="H76" s="161" t="e">
        <f>VLOOKUP(A76+0.3,'Vague 1'!A:G,7,FALSE)</f>
        <v>#N/A</v>
      </c>
      <c r="I76" s="160" t="e">
        <f>VLOOKUP(A76+0.4,'Vague 1'!A:G,7,FALSE)</f>
        <v>#N/A</v>
      </c>
      <c r="J76" s="161" t="e">
        <f>VLOOKUP(A76+0.2,'Vague 3'!A:G,7,FALSE)</f>
        <v>#N/A</v>
      </c>
      <c r="K76" s="161" t="e">
        <f>VLOOKUP(A76+0.3,'Vague 3'!A:G,7,FALSE)</f>
        <v>#N/A</v>
      </c>
      <c r="L76" s="159" t="e">
        <f>VLOOKUP(A76+0.2,'Vague 4'!A:G,7,FALSE)</f>
        <v>#N/A</v>
      </c>
      <c r="M76" s="160" t="e">
        <f>VLOOKUP(A76+0.3,'Vague 4'!A:G,7,FALSE)</f>
        <v>#N/A</v>
      </c>
      <c r="N76" s="104" t="str">
        <f>IF(VLOOKUP($A76,Source!$A:$H,3,FALSE)=0,"",VLOOKUP($A76,Source!$A:$H,3,FALSE))</f>
        <v/>
      </c>
      <c r="O76" s="105" t="str">
        <f>IF(VLOOKUP($A76,Source!$A:$H,4,FALSE)=0,"",VLOOKUP($A76,Source!$A:$H,4,FALSE))</f>
        <v/>
      </c>
      <c r="P76" s="105" t="str">
        <f>IF(VLOOKUP($A76,Source!$A:$H,5,FALSE)=0,"",VLOOKUP($A76,Source!$A:$H,5,FALSE))</f>
        <v/>
      </c>
      <c r="Q76" s="105" t="str">
        <f>IF(VLOOKUP($A76,Source!$A:$H,6,FALSE)=0,"",VLOOKUP($A76,Source!$A:$H,6,FALSE))</f>
        <v/>
      </c>
      <c r="R76" s="105" t="str">
        <f>IF(VLOOKUP($A76,Source!$A:$H,7,FALSE)=0,"",VLOOKUP($A76,Source!$A:$H,7,FALSE))</f>
        <v/>
      </c>
      <c r="S76" s="106" t="str">
        <f>IF(VLOOKUP($A76,Source!$A:$H,8,FALSE)=0,"",VLOOKUP($A76,Source!$A:$H,8,FALSE))</f>
        <v/>
      </c>
    </row>
    <row r="77" spans="1:19" hidden="1" x14ac:dyDescent="0.25">
      <c r="A77" s="98">
        <v>91</v>
      </c>
      <c r="B77" s="99"/>
      <c r="C77" s="100" t="str">
        <f>VLOOKUP(A77,Source!A:B,2,FALSE)</f>
        <v>Poste 080</v>
      </c>
      <c r="D77" s="165" t="e">
        <f>IF(ISNA(VLOOKUP(A77,Source!A:B,2,FALSE)),0,(VLOOKUP(A77,'Vague 2'!A:H,8,FALSE)+VLOOKUP(A77,'Vague 1'!A:H,8,FALSE)+VLOOKUP(A77,'Vague 3'!A:H,8,FALSE)+VLOOKUP(A77,'Vague 4'!A:H,8,FALSE)))</f>
        <v>#N/A</v>
      </c>
      <c r="E77" s="159" t="e">
        <f>VLOOKUP(A77+0.2,'Vague 2'!A:G,7,FALSE)</f>
        <v>#N/A</v>
      </c>
      <c r="F77" s="160" t="e">
        <f>VLOOKUP(A77+0.3,'Vague 2'!A:G,7,FALSE)</f>
        <v>#N/A</v>
      </c>
      <c r="G77" s="161" t="e">
        <f>VLOOKUP(A77+0.2,'Vague 1'!A:G,7,FALSE)</f>
        <v>#N/A</v>
      </c>
      <c r="H77" s="161" t="e">
        <f>VLOOKUP(A77+0.3,'Vague 1'!A:G,7,FALSE)</f>
        <v>#N/A</v>
      </c>
      <c r="I77" s="160" t="e">
        <f>VLOOKUP(A77+0.4,'Vague 1'!A:G,7,FALSE)</f>
        <v>#N/A</v>
      </c>
      <c r="J77" s="161" t="e">
        <f>VLOOKUP(A77+0.2,'Vague 3'!A:G,7,FALSE)</f>
        <v>#N/A</v>
      </c>
      <c r="K77" s="161" t="e">
        <f>VLOOKUP(A77+0.3,'Vague 3'!A:G,7,FALSE)</f>
        <v>#N/A</v>
      </c>
      <c r="L77" s="159" t="e">
        <f>VLOOKUP(A77+0.2,'Vague 4'!A:G,7,FALSE)</f>
        <v>#N/A</v>
      </c>
      <c r="M77" s="160" t="e">
        <f>VLOOKUP(A77+0.3,'Vague 4'!A:G,7,FALSE)</f>
        <v>#N/A</v>
      </c>
      <c r="N77" s="104" t="str">
        <f>IF(VLOOKUP($A77,Source!$A:$H,3,FALSE)=0,"",VLOOKUP($A77,Source!$A:$H,3,FALSE))</f>
        <v/>
      </c>
      <c r="O77" s="105" t="str">
        <f>IF(VLOOKUP($A77,Source!$A:$H,4,FALSE)=0,"",VLOOKUP($A77,Source!$A:$H,4,FALSE))</f>
        <v/>
      </c>
      <c r="P77" s="105" t="str">
        <f>IF(VLOOKUP($A77,Source!$A:$H,5,FALSE)=0,"",VLOOKUP($A77,Source!$A:$H,5,FALSE))</f>
        <v/>
      </c>
      <c r="Q77" s="105" t="str">
        <f>IF(VLOOKUP($A77,Source!$A:$H,6,FALSE)=0,"",VLOOKUP($A77,Source!$A:$H,6,FALSE))</f>
        <v/>
      </c>
      <c r="R77" s="105" t="str">
        <f>IF(VLOOKUP($A77,Source!$A:$H,7,FALSE)=0,"",VLOOKUP($A77,Source!$A:$H,7,FALSE))</f>
        <v/>
      </c>
      <c r="S77" s="106" t="str">
        <f>IF(VLOOKUP($A77,Source!$A:$H,8,FALSE)=0,"",VLOOKUP($A77,Source!$A:$H,8,FALSE))</f>
        <v/>
      </c>
    </row>
    <row r="78" spans="1:19" hidden="1" x14ac:dyDescent="0.25">
      <c r="A78" s="98">
        <v>92</v>
      </c>
      <c r="B78" s="99"/>
      <c r="C78" s="100" t="str">
        <f>VLOOKUP(A78,Source!A:B,2,FALSE)</f>
        <v>Poste 081</v>
      </c>
      <c r="D78" s="165" t="e">
        <f>IF(ISNA(VLOOKUP(A78,Source!A:B,2,FALSE)),0,(VLOOKUP(A78,'Vague 2'!A:H,8,FALSE)+VLOOKUP(A78,'Vague 1'!A:H,8,FALSE)+VLOOKUP(A78,'Vague 3'!A:H,8,FALSE)+VLOOKUP(A78,'Vague 4'!A:H,8,FALSE)))</f>
        <v>#N/A</v>
      </c>
      <c r="E78" s="159" t="e">
        <f>VLOOKUP(A78+0.2,'Vague 2'!A:G,7,FALSE)</f>
        <v>#N/A</v>
      </c>
      <c r="F78" s="160" t="e">
        <f>VLOOKUP(A78+0.3,'Vague 2'!A:G,7,FALSE)</f>
        <v>#N/A</v>
      </c>
      <c r="G78" s="161" t="e">
        <f>VLOOKUP(A78+0.2,'Vague 1'!A:G,7,FALSE)</f>
        <v>#N/A</v>
      </c>
      <c r="H78" s="161" t="e">
        <f>VLOOKUP(A78+0.3,'Vague 1'!A:G,7,FALSE)</f>
        <v>#N/A</v>
      </c>
      <c r="I78" s="160" t="e">
        <f>VLOOKUP(A78+0.4,'Vague 1'!A:G,7,FALSE)</f>
        <v>#N/A</v>
      </c>
      <c r="J78" s="161" t="e">
        <f>VLOOKUP(A78+0.2,'Vague 3'!A:G,7,FALSE)</f>
        <v>#N/A</v>
      </c>
      <c r="K78" s="161" t="e">
        <f>VLOOKUP(A78+0.3,'Vague 3'!A:G,7,FALSE)</f>
        <v>#N/A</v>
      </c>
      <c r="L78" s="159" t="e">
        <f>VLOOKUP(A78+0.2,'Vague 4'!A:G,7,FALSE)</f>
        <v>#N/A</v>
      </c>
      <c r="M78" s="160" t="e">
        <f>VLOOKUP(A78+0.3,'Vague 4'!A:G,7,FALSE)</f>
        <v>#N/A</v>
      </c>
      <c r="N78" s="104" t="str">
        <f>IF(VLOOKUP($A78,Source!$A:$H,3,FALSE)=0,"",VLOOKUP($A78,Source!$A:$H,3,FALSE))</f>
        <v/>
      </c>
      <c r="O78" s="105" t="str">
        <f>IF(VLOOKUP($A78,Source!$A:$H,4,FALSE)=0,"",VLOOKUP($A78,Source!$A:$H,4,FALSE))</f>
        <v/>
      </c>
      <c r="P78" s="105" t="str">
        <f>IF(VLOOKUP($A78,Source!$A:$H,5,FALSE)=0,"",VLOOKUP($A78,Source!$A:$H,5,FALSE))</f>
        <v/>
      </c>
      <c r="Q78" s="105" t="str">
        <f>IF(VLOOKUP($A78,Source!$A:$H,6,FALSE)=0,"",VLOOKUP($A78,Source!$A:$H,6,FALSE))</f>
        <v/>
      </c>
      <c r="R78" s="105" t="str">
        <f>IF(VLOOKUP($A78,Source!$A:$H,7,FALSE)=0,"",VLOOKUP($A78,Source!$A:$H,7,FALSE))</f>
        <v/>
      </c>
      <c r="S78" s="106" t="str">
        <f>IF(VLOOKUP($A78,Source!$A:$H,8,FALSE)=0,"",VLOOKUP($A78,Source!$A:$H,8,FALSE))</f>
        <v/>
      </c>
    </row>
    <row r="79" spans="1:19" hidden="1" x14ac:dyDescent="0.25">
      <c r="A79" s="98">
        <v>94</v>
      </c>
      <c r="B79" s="99"/>
      <c r="C79" s="100" t="str">
        <f>VLOOKUP(A79,Source!A:B,2,FALSE)</f>
        <v>Poste 083</v>
      </c>
      <c r="D79" s="165" t="e">
        <f>IF(ISNA(VLOOKUP(A79,Source!A:B,2,FALSE)),0,(VLOOKUP(A79,'Vague 2'!A:H,8,FALSE)+VLOOKUP(A79,'Vague 1'!A:H,8,FALSE)+VLOOKUP(A79,'Vague 3'!A:H,8,FALSE)+VLOOKUP(A79,'Vague 4'!A:H,8,FALSE)))</f>
        <v>#N/A</v>
      </c>
      <c r="E79" s="159" t="e">
        <f>VLOOKUP(A79+0.2,'Vague 2'!A:G,7,FALSE)</f>
        <v>#N/A</v>
      </c>
      <c r="F79" s="160" t="e">
        <f>VLOOKUP(A79+0.3,'Vague 2'!A:G,7,FALSE)</f>
        <v>#N/A</v>
      </c>
      <c r="G79" s="161" t="e">
        <f>VLOOKUP(A79+0.2,'Vague 1'!A:G,7,FALSE)</f>
        <v>#N/A</v>
      </c>
      <c r="H79" s="161" t="e">
        <f>VLOOKUP(A79+0.3,'Vague 1'!A:G,7,FALSE)</f>
        <v>#N/A</v>
      </c>
      <c r="I79" s="160" t="e">
        <f>VLOOKUP(A79+0.4,'Vague 1'!A:G,7,FALSE)</f>
        <v>#N/A</v>
      </c>
      <c r="J79" s="161" t="e">
        <f>VLOOKUP(A79+0.2,'Vague 3'!A:G,7,FALSE)</f>
        <v>#N/A</v>
      </c>
      <c r="K79" s="161" t="e">
        <f>VLOOKUP(A79+0.3,'Vague 3'!A:G,7,FALSE)</f>
        <v>#N/A</v>
      </c>
      <c r="L79" s="159" t="e">
        <f>VLOOKUP(A79+0.2,'Vague 4'!A:G,7,FALSE)</f>
        <v>#N/A</v>
      </c>
      <c r="M79" s="160" t="e">
        <f>VLOOKUP(A79+0.3,'Vague 4'!A:G,7,FALSE)</f>
        <v>#N/A</v>
      </c>
      <c r="N79" s="104" t="str">
        <f>IF(VLOOKUP($A79,Source!$A:$H,3,FALSE)=0,"",VLOOKUP($A79,Source!$A:$H,3,FALSE))</f>
        <v/>
      </c>
      <c r="O79" s="105" t="str">
        <f>IF(VLOOKUP($A79,Source!$A:$H,4,FALSE)=0,"",VLOOKUP($A79,Source!$A:$H,4,FALSE))</f>
        <v/>
      </c>
      <c r="P79" s="105" t="str">
        <f>IF(VLOOKUP($A79,Source!$A:$H,5,FALSE)=0,"",VLOOKUP($A79,Source!$A:$H,5,FALSE))</f>
        <v/>
      </c>
      <c r="Q79" s="105" t="str">
        <f>IF(VLOOKUP($A79,Source!$A:$H,6,FALSE)=0,"",VLOOKUP($A79,Source!$A:$H,6,FALSE))</f>
        <v/>
      </c>
      <c r="R79" s="105" t="str">
        <f>IF(VLOOKUP($A79,Source!$A:$H,7,FALSE)=0,"",VLOOKUP($A79,Source!$A:$H,7,FALSE))</f>
        <v/>
      </c>
      <c r="S79" s="106" t="str">
        <f>IF(VLOOKUP($A79,Source!$A:$H,8,FALSE)=0,"",VLOOKUP($A79,Source!$A:$H,8,FALSE))</f>
        <v/>
      </c>
    </row>
    <row r="80" spans="1:19" hidden="1" x14ac:dyDescent="0.25">
      <c r="A80" s="98">
        <v>95</v>
      </c>
      <c r="B80" s="99"/>
      <c r="C80" s="100" t="str">
        <f>VLOOKUP(A80,Source!A:B,2,FALSE)</f>
        <v>Poste 084</v>
      </c>
      <c r="D80" s="165" t="e">
        <f>IF(ISNA(VLOOKUP(A80,Source!A:B,2,FALSE)),0,(VLOOKUP(A80,'Vague 2'!A:H,8,FALSE)+VLOOKUP(A80,'Vague 1'!A:H,8,FALSE)+VLOOKUP(A80,'Vague 3'!A:H,8,FALSE)+VLOOKUP(A80,'Vague 4'!A:H,8,FALSE)))</f>
        <v>#N/A</v>
      </c>
      <c r="E80" s="159" t="e">
        <f>VLOOKUP(A80+0.2,'Vague 2'!A:G,7,FALSE)</f>
        <v>#N/A</v>
      </c>
      <c r="F80" s="160" t="e">
        <f>VLOOKUP(A80+0.3,'Vague 2'!A:G,7,FALSE)</f>
        <v>#N/A</v>
      </c>
      <c r="G80" s="161" t="e">
        <f>VLOOKUP(A80+0.2,'Vague 1'!A:G,7,FALSE)</f>
        <v>#N/A</v>
      </c>
      <c r="H80" s="161" t="e">
        <f>VLOOKUP(A80+0.3,'Vague 1'!A:G,7,FALSE)</f>
        <v>#N/A</v>
      </c>
      <c r="I80" s="160" t="e">
        <f>VLOOKUP(A80+0.4,'Vague 1'!A:G,7,FALSE)</f>
        <v>#N/A</v>
      </c>
      <c r="J80" s="161" t="e">
        <f>VLOOKUP(A80+0.2,'Vague 3'!A:G,7,FALSE)</f>
        <v>#N/A</v>
      </c>
      <c r="K80" s="161" t="e">
        <f>VLOOKUP(A80+0.3,'Vague 3'!A:G,7,FALSE)</f>
        <v>#N/A</v>
      </c>
      <c r="L80" s="159" t="e">
        <f>VLOOKUP(A80+0.2,'Vague 4'!A:G,7,FALSE)</f>
        <v>#N/A</v>
      </c>
      <c r="M80" s="160" t="e">
        <f>VLOOKUP(A80+0.3,'Vague 4'!A:G,7,FALSE)</f>
        <v>#N/A</v>
      </c>
      <c r="N80" s="104" t="str">
        <f>IF(VLOOKUP($A80,Source!$A:$H,3,FALSE)=0,"",VLOOKUP($A80,Source!$A:$H,3,FALSE))</f>
        <v/>
      </c>
      <c r="O80" s="105" t="str">
        <f>IF(VLOOKUP($A80,Source!$A:$H,4,FALSE)=0,"",VLOOKUP($A80,Source!$A:$H,4,FALSE))</f>
        <v/>
      </c>
      <c r="P80" s="105" t="str">
        <f>IF(VLOOKUP($A80,Source!$A:$H,5,FALSE)=0,"",VLOOKUP($A80,Source!$A:$H,5,FALSE))</f>
        <v/>
      </c>
      <c r="Q80" s="105" t="str">
        <f>IF(VLOOKUP($A80,Source!$A:$H,6,FALSE)=0,"",VLOOKUP($A80,Source!$A:$H,6,FALSE))</f>
        <v/>
      </c>
      <c r="R80" s="105" t="str">
        <f>IF(VLOOKUP($A80,Source!$A:$H,7,FALSE)=0,"",VLOOKUP($A80,Source!$A:$H,7,FALSE))</f>
        <v/>
      </c>
      <c r="S80" s="106" t="str">
        <f>IF(VLOOKUP($A80,Source!$A:$H,8,FALSE)=0,"",VLOOKUP($A80,Source!$A:$H,8,FALSE))</f>
        <v/>
      </c>
    </row>
    <row r="81" spans="1:19" hidden="1" x14ac:dyDescent="0.25">
      <c r="A81" s="98">
        <v>97</v>
      </c>
      <c r="B81" s="99"/>
      <c r="C81" s="100" t="str">
        <f>VLOOKUP(A81,Source!A:B,2,FALSE)</f>
        <v>Poste 085</v>
      </c>
      <c r="D81" s="165" t="e">
        <f>IF(ISNA(VLOOKUP(A81,Source!A:B,2,FALSE)),0,(VLOOKUP(A81,'Vague 2'!A:H,8,FALSE)+VLOOKUP(A81,'Vague 1'!A:H,8,FALSE)+VLOOKUP(A81,'Vague 3'!A:H,8,FALSE)+VLOOKUP(A81,'Vague 4'!A:H,8,FALSE)))</f>
        <v>#N/A</v>
      </c>
      <c r="E81" s="159" t="e">
        <f>VLOOKUP(A81+0.2,'Vague 2'!A:G,7,FALSE)</f>
        <v>#N/A</v>
      </c>
      <c r="F81" s="160" t="e">
        <f>VLOOKUP(A81+0.3,'Vague 2'!A:G,7,FALSE)</f>
        <v>#N/A</v>
      </c>
      <c r="G81" s="161" t="e">
        <f>VLOOKUP(A81+0.2,'Vague 1'!A:G,7,FALSE)</f>
        <v>#N/A</v>
      </c>
      <c r="H81" s="161" t="e">
        <f>VLOOKUP(A81+0.3,'Vague 1'!A:G,7,FALSE)</f>
        <v>#N/A</v>
      </c>
      <c r="I81" s="160" t="e">
        <f>VLOOKUP(A81+0.4,'Vague 1'!A:G,7,FALSE)</f>
        <v>#N/A</v>
      </c>
      <c r="J81" s="161" t="e">
        <f>VLOOKUP(A81+0.2,'Vague 3'!A:G,7,FALSE)</f>
        <v>#N/A</v>
      </c>
      <c r="K81" s="161" t="e">
        <f>VLOOKUP(A81+0.3,'Vague 3'!A:G,7,FALSE)</f>
        <v>#N/A</v>
      </c>
      <c r="L81" s="159" t="e">
        <f>VLOOKUP(A81+0.2,'Vague 4'!A:G,7,FALSE)</f>
        <v>#N/A</v>
      </c>
      <c r="M81" s="160" t="e">
        <f>VLOOKUP(A81+0.3,'Vague 4'!A:G,7,FALSE)</f>
        <v>#N/A</v>
      </c>
      <c r="N81" s="104" t="str">
        <f>IF(VLOOKUP($A81,Source!$A:$H,3,FALSE)=0,"",VLOOKUP($A81,Source!$A:$H,3,FALSE))</f>
        <v/>
      </c>
      <c r="O81" s="105" t="str">
        <f>IF(VLOOKUP($A81,Source!$A:$H,4,FALSE)=0,"",VLOOKUP($A81,Source!$A:$H,4,FALSE))</f>
        <v/>
      </c>
      <c r="P81" s="105" t="str">
        <f>IF(VLOOKUP($A81,Source!$A:$H,5,FALSE)=0,"",VLOOKUP($A81,Source!$A:$H,5,FALSE))</f>
        <v/>
      </c>
      <c r="Q81" s="105" t="str">
        <f>IF(VLOOKUP($A81,Source!$A:$H,6,FALSE)=0,"",VLOOKUP($A81,Source!$A:$H,6,FALSE))</f>
        <v/>
      </c>
      <c r="R81" s="105" t="str">
        <f>IF(VLOOKUP($A81,Source!$A:$H,7,FALSE)=0,"",VLOOKUP($A81,Source!$A:$H,7,FALSE))</f>
        <v/>
      </c>
      <c r="S81" s="106" t="str">
        <f>IF(VLOOKUP($A81,Source!$A:$H,8,FALSE)=0,"",VLOOKUP($A81,Source!$A:$H,8,FALSE))</f>
        <v/>
      </c>
    </row>
    <row r="82" spans="1:19" hidden="1" x14ac:dyDescent="0.25">
      <c r="A82" s="98">
        <v>98</v>
      </c>
      <c r="B82" s="99"/>
      <c r="C82" s="100" t="str">
        <f>VLOOKUP(A82,Source!A:B,2,FALSE)</f>
        <v>Poste 086</v>
      </c>
      <c r="D82" s="165" t="e">
        <f>IF(ISNA(VLOOKUP(A82,Source!A:B,2,FALSE)),0,(VLOOKUP(A82,'Vague 2'!A:H,8,FALSE)+VLOOKUP(A82,'Vague 1'!A:H,8,FALSE)+VLOOKUP(A82,'Vague 3'!A:H,8,FALSE)+VLOOKUP(A82,'Vague 4'!A:H,8,FALSE)))</f>
        <v>#N/A</v>
      </c>
      <c r="E82" s="159" t="e">
        <f>VLOOKUP(A82+0.2,'Vague 2'!A:G,7,FALSE)</f>
        <v>#N/A</v>
      </c>
      <c r="F82" s="160" t="e">
        <f>VLOOKUP(A82+0.3,'Vague 2'!A:G,7,FALSE)</f>
        <v>#N/A</v>
      </c>
      <c r="G82" s="161" t="e">
        <f>VLOOKUP(A82+0.2,'Vague 1'!A:G,7,FALSE)</f>
        <v>#N/A</v>
      </c>
      <c r="H82" s="161" t="e">
        <f>VLOOKUP(A82+0.3,'Vague 1'!A:G,7,FALSE)</f>
        <v>#N/A</v>
      </c>
      <c r="I82" s="160" t="e">
        <f>VLOOKUP(A82+0.4,'Vague 1'!A:G,7,FALSE)</f>
        <v>#N/A</v>
      </c>
      <c r="J82" s="161" t="e">
        <f>VLOOKUP(A82+0.2,'Vague 3'!A:G,7,FALSE)</f>
        <v>#N/A</v>
      </c>
      <c r="K82" s="161" t="e">
        <f>VLOOKUP(A82+0.3,'Vague 3'!A:G,7,FALSE)</f>
        <v>#N/A</v>
      </c>
      <c r="L82" s="159" t="e">
        <f>VLOOKUP(A82+0.2,'Vague 4'!A:G,7,FALSE)</f>
        <v>#N/A</v>
      </c>
      <c r="M82" s="160" t="e">
        <f>VLOOKUP(A82+0.3,'Vague 4'!A:G,7,FALSE)</f>
        <v>#N/A</v>
      </c>
      <c r="N82" s="104" t="str">
        <f>IF(VLOOKUP($A82,Source!$A:$H,3,FALSE)=0,"",VLOOKUP($A82,Source!$A:$H,3,FALSE))</f>
        <v/>
      </c>
      <c r="O82" s="105" t="str">
        <f>IF(VLOOKUP($A82,Source!$A:$H,4,FALSE)=0,"",VLOOKUP($A82,Source!$A:$H,4,FALSE))</f>
        <v/>
      </c>
      <c r="P82" s="105" t="str">
        <f>IF(VLOOKUP($A82,Source!$A:$H,5,FALSE)=0,"",VLOOKUP($A82,Source!$A:$H,5,FALSE))</f>
        <v/>
      </c>
      <c r="Q82" s="105" t="str">
        <f>IF(VLOOKUP($A82,Source!$A:$H,6,FALSE)=0,"",VLOOKUP($A82,Source!$A:$H,6,FALSE))</f>
        <v/>
      </c>
      <c r="R82" s="105" t="str">
        <f>IF(VLOOKUP($A82,Source!$A:$H,7,FALSE)=0,"",VLOOKUP($A82,Source!$A:$H,7,FALSE))</f>
        <v/>
      </c>
      <c r="S82" s="106" t="str">
        <f>IF(VLOOKUP($A82,Source!$A:$H,8,FALSE)=0,"",VLOOKUP($A82,Source!$A:$H,8,FALSE))</f>
        <v/>
      </c>
    </row>
    <row r="83" spans="1:19" hidden="1" x14ac:dyDescent="0.25">
      <c r="A83" s="98">
        <v>99</v>
      </c>
      <c r="B83" s="99"/>
      <c r="C83" s="100" t="str">
        <f>VLOOKUP(A83,Source!A:B,2,FALSE)</f>
        <v>Poste 087</v>
      </c>
      <c r="D83" s="165" t="e">
        <f>IF(ISNA(VLOOKUP(A83,Source!A:B,2,FALSE)),0,(VLOOKUP(A83,'Vague 2'!A:H,8,FALSE)+VLOOKUP(A83,'Vague 1'!A:H,8,FALSE)+VLOOKUP(A83,'Vague 3'!A:H,8,FALSE)+VLOOKUP(A83,'Vague 4'!A:H,8,FALSE)))</f>
        <v>#N/A</v>
      </c>
      <c r="E83" s="159" t="e">
        <f>VLOOKUP(A83+0.2,'Vague 2'!A:G,7,FALSE)</f>
        <v>#N/A</v>
      </c>
      <c r="F83" s="160" t="e">
        <f>VLOOKUP(A83+0.3,'Vague 2'!A:G,7,FALSE)</f>
        <v>#N/A</v>
      </c>
      <c r="G83" s="161" t="e">
        <f>VLOOKUP(A83+0.2,'Vague 1'!A:G,7,FALSE)</f>
        <v>#N/A</v>
      </c>
      <c r="H83" s="161" t="e">
        <f>VLOOKUP(A83+0.3,'Vague 1'!A:G,7,FALSE)</f>
        <v>#N/A</v>
      </c>
      <c r="I83" s="160" t="e">
        <f>VLOOKUP(A83+0.4,'Vague 1'!A:G,7,FALSE)</f>
        <v>#N/A</v>
      </c>
      <c r="J83" s="161" t="e">
        <f>VLOOKUP(A83+0.2,'Vague 3'!A:G,7,FALSE)</f>
        <v>#N/A</v>
      </c>
      <c r="K83" s="161" t="e">
        <f>VLOOKUP(A83+0.3,'Vague 3'!A:G,7,FALSE)</f>
        <v>#N/A</v>
      </c>
      <c r="L83" s="159" t="e">
        <f>VLOOKUP(A83+0.2,'Vague 4'!A:G,7,FALSE)</f>
        <v>#N/A</v>
      </c>
      <c r="M83" s="160" t="e">
        <f>VLOOKUP(A83+0.3,'Vague 4'!A:G,7,FALSE)</f>
        <v>#N/A</v>
      </c>
      <c r="N83" s="104" t="str">
        <f>IF(VLOOKUP($A83,Source!$A:$H,3,FALSE)=0,"",VLOOKUP($A83,Source!$A:$H,3,FALSE))</f>
        <v/>
      </c>
      <c r="O83" s="105" t="str">
        <f>IF(VLOOKUP($A83,Source!$A:$H,4,FALSE)=0,"",VLOOKUP($A83,Source!$A:$H,4,FALSE))</f>
        <v/>
      </c>
      <c r="P83" s="105" t="str">
        <f>IF(VLOOKUP($A83,Source!$A:$H,5,FALSE)=0,"",VLOOKUP($A83,Source!$A:$H,5,FALSE))</f>
        <v/>
      </c>
      <c r="Q83" s="105" t="str">
        <f>IF(VLOOKUP($A83,Source!$A:$H,6,FALSE)=0,"",VLOOKUP($A83,Source!$A:$H,6,FALSE))</f>
        <v/>
      </c>
      <c r="R83" s="105" t="str">
        <f>IF(VLOOKUP($A83,Source!$A:$H,7,FALSE)=0,"",VLOOKUP($A83,Source!$A:$H,7,FALSE))</f>
        <v/>
      </c>
      <c r="S83" s="106" t="str">
        <f>IF(VLOOKUP($A83,Source!$A:$H,8,FALSE)=0,"",VLOOKUP($A83,Source!$A:$H,8,FALSE))</f>
        <v/>
      </c>
    </row>
    <row r="84" spans="1:19" hidden="1" x14ac:dyDescent="0.25">
      <c r="A84" s="98">
        <v>100</v>
      </c>
      <c r="B84" s="99"/>
      <c r="C84" s="100" t="str">
        <f>VLOOKUP(A84,Source!A:B,2,FALSE)</f>
        <v>Poste 088</v>
      </c>
      <c r="D84" s="165" t="e">
        <f>IF(ISNA(VLOOKUP(A84,Source!A:B,2,FALSE)),0,(VLOOKUP(A84,'Vague 2'!A:H,8,FALSE)+VLOOKUP(A84,'Vague 1'!A:H,8,FALSE)+VLOOKUP(A84,'Vague 3'!A:H,8,FALSE)+VLOOKUP(A84,'Vague 4'!A:H,8,FALSE)))</f>
        <v>#N/A</v>
      </c>
      <c r="E84" s="159" t="e">
        <f>VLOOKUP(A84+0.2,'Vague 2'!A:G,7,FALSE)</f>
        <v>#N/A</v>
      </c>
      <c r="F84" s="160" t="e">
        <f>VLOOKUP(A84+0.3,'Vague 2'!A:G,7,FALSE)</f>
        <v>#N/A</v>
      </c>
      <c r="G84" s="161" t="e">
        <f>VLOOKUP(A84+0.2,'Vague 1'!A:G,7,FALSE)</f>
        <v>#N/A</v>
      </c>
      <c r="H84" s="161" t="e">
        <f>VLOOKUP(A84+0.3,'Vague 1'!A:G,7,FALSE)</f>
        <v>#N/A</v>
      </c>
      <c r="I84" s="160" t="e">
        <f>VLOOKUP(A84+0.4,'Vague 1'!A:G,7,FALSE)</f>
        <v>#N/A</v>
      </c>
      <c r="J84" s="161" t="e">
        <f>VLOOKUP(A84+0.2,'Vague 3'!A:G,7,FALSE)</f>
        <v>#N/A</v>
      </c>
      <c r="K84" s="161" t="e">
        <f>VLOOKUP(A84+0.3,'Vague 3'!A:G,7,FALSE)</f>
        <v>#N/A</v>
      </c>
      <c r="L84" s="159" t="e">
        <f>VLOOKUP(A84+0.2,'Vague 4'!A:G,7,FALSE)</f>
        <v>#N/A</v>
      </c>
      <c r="M84" s="160" t="e">
        <f>VLOOKUP(A84+0.3,'Vague 4'!A:G,7,FALSE)</f>
        <v>#N/A</v>
      </c>
      <c r="N84" s="104" t="str">
        <f>IF(VLOOKUP($A84,Source!$A:$H,3,FALSE)=0,"",VLOOKUP($A84,Source!$A:$H,3,FALSE))</f>
        <v/>
      </c>
      <c r="O84" s="105" t="str">
        <f>IF(VLOOKUP($A84,Source!$A:$H,4,FALSE)=0,"",VLOOKUP($A84,Source!$A:$H,4,FALSE))</f>
        <v/>
      </c>
      <c r="P84" s="105" t="str">
        <f>IF(VLOOKUP($A84,Source!$A:$H,5,FALSE)=0,"",VLOOKUP($A84,Source!$A:$H,5,FALSE))</f>
        <v/>
      </c>
      <c r="Q84" s="105" t="str">
        <f>IF(VLOOKUP($A84,Source!$A:$H,6,FALSE)=0,"",VLOOKUP($A84,Source!$A:$H,6,FALSE))</f>
        <v/>
      </c>
      <c r="R84" s="105" t="str">
        <f>IF(VLOOKUP($A84,Source!$A:$H,7,FALSE)=0,"",VLOOKUP($A84,Source!$A:$H,7,FALSE))</f>
        <v/>
      </c>
      <c r="S84" s="106" t="str">
        <f>IF(VLOOKUP($A84,Source!$A:$H,8,FALSE)=0,"",VLOOKUP($A84,Source!$A:$H,8,FALSE))</f>
        <v/>
      </c>
    </row>
    <row r="85" spans="1:19" hidden="1" x14ac:dyDescent="0.25">
      <c r="A85" s="98">
        <v>5</v>
      </c>
      <c r="B85" s="99"/>
      <c r="C85" s="100" t="str">
        <f>VLOOKUP(A85,Source!A:B,2,FALSE)</f>
        <v>Poste 005</v>
      </c>
      <c r="D85" s="165" t="e">
        <f>IF(ISNA(VLOOKUP(A85,Source!A:B,2,FALSE)),0,(VLOOKUP(A85,'Vague 2'!A:H,8,FALSE)+VLOOKUP(A85,'Vague 1'!A:H,8,FALSE)+VLOOKUP(A85,'Vague 3'!A:H,8,FALSE)+VLOOKUP(A85,'Vague 4'!A:H,8,FALSE)))</f>
        <v>#N/A</v>
      </c>
      <c r="E85" s="159" t="e">
        <f>VLOOKUP(A85+0.2,'Vague 2'!A:G,7,FALSE)</f>
        <v>#N/A</v>
      </c>
      <c r="F85" s="160" t="e">
        <f>VLOOKUP(A85+0.3,'Vague 2'!A:G,7,FALSE)</f>
        <v>#N/A</v>
      </c>
      <c r="G85" s="161" t="e">
        <f>VLOOKUP(A85+0.2,'Vague 1'!A:G,7,FALSE)</f>
        <v>#N/A</v>
      </c>
      <c r="H85" s="161" t="e">
        <f>VLOOKUP(A85+0.3,'Vague 1'!A:G,7,FALSE)</f>
        <v>#N/A</v>
      </c>
      <c r="I85" s="160" t="e">
        <f>VLOOKUP(A85+0.4,'Vague 1'!A:G,7,FALSE)</f>
        <v>#N/A</v>
      </c>
      <c r="J85" s="161" t="e">
        <f>VLOOKUP(A85+0.2,'Vague 3'!A:G,7,FALSE)</f>
        <v>#N/A</v>
      </c>
      <c r="K85" s="161" t="e">
        <f>VLOOKUP(A85+0.3,'Vague 3'!A:G,7,FALSE)</f>
        <v>#N/A</v>
      </c>
      <c r="L85" s="159" t="e">
        <f>VLOOKUP(A85+0.2,'Vague 4'!A:G,7,FALSE)</f>
        <v>#N/A</v>
      </c>
      <c r="M85" s="160" t="e">
        <f>VLOOKUP(A85+0.3,'Vague 4'!A:G,7,FALSE)</f>
        <v>#N/A</v>
      </c>
      <c r="N85" s="104" t="str">
        <f>IF(VLOOKUP($A85,Source!$A:$H,3,FALSE)=0,"",VLOOKUP($A85,Source!$A:$H,3,FALSE))</f>
        <v/>
      </c>
      <c r="O85" s="105" t="str">
        <f>IF(VLOOKUP($A85,Source!$A:$H,4,FALSE)=0,"",VLOOKUP($A85,Source!$A:$H,4,FALSE))</f>
        <v/>
      </c>
      <c r="P85" s="105" t="str">
        <f>IF(VLOOKUP($A85,Source!$A:$H,5,FALSE)=0,"",VLOOKUP($A85,Source!$A:$H,5,FALSE))</f>
        <v/>
      </c>
      <c r="Q85" s="105" t="str">
        <f>IF(VLOOKUP($A85,Source!$A:$H,6,FALSE)=0,"",VLOOKUP($A85,Source!$A:$H,6,FALSE))</f>
        <v/>
      </c>
      <c r="R85" s="105" t="str">
        <f>IF(VLOOKUP($A85,Source!$A:$H,7,FALSE)=0,"",VLOOKUP($A85,Source!$A:$H,7,FALSE))</f>
        <v/>
      </c>
      <c r="S85" s="106" t="str">
        <f>IF(VLOOKUP($A85,Source!$A:$H,8,FALSE)=0,"",VLOOKUP($A85,Source!$A:$H,8,FALSE))</f>
        <v/>
      </c>
    </row>
    <row r="86" spans="1:19" hidden="1" x14ac:dyDescent="0.25">
      <c r="A86" s="98">
        <v>59</v>
      </c>
      <c r="B86" s="99"/>
      <c r="C86" s="100" t="str">
        <f>VLOOKUP(A86,Source!A:B,2,FALSE)</f>
        <v>Poste 048</v>
      </c>
      <c r="D86" s="165" t="e">
        <f>IF(ISNA(VLOOKUP(A86,Source!A:B,2,FALSE)),0,(VLOOKUP(A86,'Vague 2'!A:H,8,FALSE)+VLOOKUP(A86,'Vague 1'!A:H,8,FALSE)+VLOOKUP(A86,'Vague 3'!A:H,8,FALSE)+VLOOKUP(A86,'Vague 4'!A:H,8,FALSE)))</f>
        <v>#N/A</v>
      </c>
      <c r="E86" s="159" t="e">
        <f>VLOOKUP(A86+0.2,'Vague 2'!A:G,7,FALSE)</f>
        <v>#N/A</v>
      </c>
      <c r="F86" s="160" t="e">
        <f>VLOOKUP(A86+0.3,'Vague 2'!A:G,7,FALSE)</f>
        <v>#N/A</v>
      </c>
      <c r="G86" s="161" t="e">
        <f>VLOOKUP(A86+0.2,'Vague 1'!A:G,7,FALSE)</f>
        <v>#N/A</v>
      </c>
      <c r="H86" s="161" t="e">
        <f>VLOOKUP(A86+0.3,'Vague 1'!A:G,7,FALSE)</f>
        <v>#N/A</v>
      </c>
      <c r="I86" s="160" t="e">
        <f>VLOOKUP(A86+0.4,'Vague 1'!A:G,7,FALSE)</f>
        <v>#N/A</v>
      </c>
      <c r="J86" s="161" t="e">
        <f>VLOOKUP(A86+0.2,'Vague 3'!A:G,7,FALSE)</f>
        <v>#N/A</v>
      </c>
      <c r="K86" s="161" t="e">
        <f>VLOOKUP(A86+0.3,'Vague 3'!A:G,7,FALSE)</f>
        <v>#N/A</v>
      </c>
      <c r="L86" s="159" t="e">
        <f>VLOOKUP(A86+0.2,'Vague 4'!A:G,7,FALSE)</f>
        <v>#N/A</v>
      </c>
      <c r="M86" s="160" t="e">
        <f>VLOOKUP(A86+0.3,'Vague 4'!A:G,7,FALSE)</f>
        <v>#N/A</v>
      </c>
      <c r="N86" s="104" t="str">
        <f>IF(VLOOKUP($A86,Source!$A:$H,3,FALSE)=0,"",VLOOKUP($A86,Source!$A:$H,3,FALSE))</f>
        <v/>
      </c>
      <c r="O86" s="105" t="str">
        <f>IF(VLOOKUP($A86,Source!$A:$H,4,FALSE)=0,"",VLOOKUP($A86,Source!$A:$H,4,FALSE))</f>
        <v/>
      </c>
      <c r="P86" s="105" t="str">
        <f>IF(VLOOKUP($A86,Source!$A:$H,5,FALSE)=0,"",VLOOKUP($A86,Source!$A:$H,5,FALSE))</f>
        <v/>
      </c>
      <c r="Q86" s="105" t="str">
        <f>IF(VLOOKUP($A86,Source!$A:$H,6,FALSE)=0,"",VLOOKUP($A86,Source!$A:$H,6,FALSE))</f>
        <v/>
      </c>
      <c r="R86" s="105" t="str">
        <f>IF(VLOOKUP($A86,Source!$A:$H,7,FALSE)=0,"",VLOOKUP($A86,Source!$A:$H,7,FALSE))</f>
        <v/>
      </c>
      <c r="S86" s="106" t="str">
        <f>IF(VLOOKUP($A86,Source!$A:$H,8,FALSE)=0,"",VLOOKUP($A86,Source!$A:$H,8,FALSE))</f>
        <v/>
      </c>
    </row>
    <row r="87" spans="1:19" hidden="1" x14ac:dyDescent="0.25">
      <c r="A87" s="98">
        <v>62</v>
      </c>
      <c r="B87" s="99"/>
      <c r="C87" s="100" t="str">
        <f>VLOOKUP(A87,Source!A:B,2,FALSE)</f>
        <v>Poste 051</v>
      </c>
      <c r="D87" s="165" t="e">
        <f>IF(ISNA(VLOOKUP(A87,Source!A:B,2,FALSE)),0,(VLOOKUP(A87,'Vague 2'!A:H,8,FALSE)+VLOOKUP(A87,'Vague 1'!A:H,8,FALSE)+VLOOKUP(A87,'Vague 3'!A:H,8,FALSE)+VLOOKUP(A87,'Vague 4'!A:H,8,FALSE)))</f>
        <v>#N/A</v>
      </c>
      <c r="E87" s="159" t="e">
        <f>VLOOKUP(A87+0.2,'Vague 2'!A:G,7,FALSE)</f>
        <v>#N/A</v>
      </c>
      <c r="F87" s="160" t="e">
        <f>VLOOKUP(A87+0.3,'Vague 2'!A:G,7,FALSE)</f>
        <v>#N/A</v>
      </c>
      <c r="G87" s="161" t="e">
        <f>VLOOKUP(A87+0.2,'Vague 1'!A:G,7,FALSE)</f>
        <v>#N/A</v>
      </c>
      <c r="H87" s="161" t="e">
        <f>VLOOKUP(A87+0.3,'Vague 1'!A:G,7,FALSE)</f>
        <v>#N/A</v>
      </c>
      <c r="I87" s="160" t="e">
        <f>VLOOKUP(A87+0.4,'Vague 1'!A:G,7,FALSE)</f>
        <v>#N/A</v>
      </c>
      <c r="J87" s="161" t="e">
        <f>VLOOKUP(A87+0.2,'Vague 3'!A:G,7,FALSE)</f>
        <v>#N/A</v>
      </c>
      <c r="K87" s="161" t="e">
        <f>VLOOKUP(A87+0.3,'Vague 3'!A:G,7,FALSE)</f>
        <v>#N/A</v>
      </c>
      <c r="L87" s="159" t="e">
        <f>VLOOKUP(A87+0.2,'Vague 4'!A:G,7,FALSE)</f>
        <v>#N/A</v>
      </c>
      <c r="M87" s="160" t="e">
        <f>VLOOKUP(A87+0.3,'Vague 4'!A:G,7,FALSE)</f>
        <v>#N/A</v>
      </c>
      <c r="N87" s="104" t="str">
        <f>IF(VLOOKUP($A87,Source!$A:$H,3,FALSE)=0,"",VLOOKUP($A87,Source!$A:$H,3,FALSE))</f>
        <v/>
      </c>
      <c r="O87" s="105" t="str">
        <f>IF(VLOOKUP($A87,Source!$A:$H,4,FALSE)=0,"",VLOOKUP($A87,Source!$A:$H,4,FALSE))</f>
        <v/>
      </c>
      <c r="P87" s="105" t="str">
        <f>IF(VLOOKUP($A87,Source!$A:$H,5,FALSE)=0,"",VLOOKUP($A87,Source!$A:$H,5,FALSE))</f>
        <v/>
      </c>
      <c r="Q87" s="105" t="str">
        <f>IF(VLOOKUP($A87,Source!$A:$H,6,FALSE)=0,"",VLOOKUP($A87,Source!$A:$H,6,FALSE))</f>
        <v/>
      </c>
      <c r="R87" s="105" t="str">
        <f>IF(VLOOKUP($A87,Source!$A:$H,7,FALSE)=0,"",VLOOKUP($A87,Source!$A:$H,7,FALSE))</f>
        <v/>
      </c>
      <c r="S87" s="106" t="str">
        <f>IF(VLOOKUP($A87,Source!$A:$H,8,FALSE)=0,"",VLOOKUP($A87,Source!$A:$H,8,FALSE))</f>
        <v/>
      </c>
    </row>
    <row r="88" spans="1:19" x14ac:dyDescent="0.25">
      <c r="A88" s="98">
        <v>2</v>
      </c>
      <c r="B88" s="99"/>
      <c r="C88" s="100" t="str">
        <f>VLOOKUP(A88,Source!A:B,2,FALSE)</f>
        <v>Poste 002</v>
      </c>
      <c r="D88" s="165">
        <f>IF(ISNA(VLOOKUP(A88,Source!A:B,2,FALSE)),0,(VLOOKUP(A88,'Vague 2'!A:H,8,FALSE)+VLOOKUP(A88,'Vague 1'!A:H,8,FALSE)+VLOOKUP(A88,'Vague 3'!A:H,8,FALSE)+VLOOKUP(A88,'Vague 4'!A:H,8,FALSE)))</f>
        <v>45</v>
      </c>
      <c r="E88" s="159">
        <f>VLOOKUP(A88+0.2,'Vague 2'!A:G,7,FALSE)</f>
        <v>4</v>
      </c>
      <c r="F88" s="160">
        <f>VLOOKUP(A88+0.3,'Vague 2'!A:G,7,FALSE)</f>
        <v>4</v>
      </c>
      <c r="G88" s="161">
        <f>VLOOKUP(A88+0.2,'Vague 1'!A:G,7,FALSE)</f>
        <v>4</v>
      </c>
      <c r="H88" s="161">
        <f>VLOOKUP(A88+0.3,'Vague 1'!A:G,7,FALSE)</f>
        <v>2</v>
      </c>
      <c r="I88" s="160">
        <f>VLOOKUP(A88+0.4,'Vague 1'!A:G,7,FALSE)</f>
        <v>4</v>
      </c>
      <c r="J88" s="161">
        <f>VLOOKUP(A88+0.2,'Vague 3'!A:G,7,FALSE)</f>
        <v>8</v>
      </c>
      <c r="K88" s="161">
        <f>VLOOKUP(A88+0.3,'Vague 3'!A:G,7,FALSE)</f>
        <v>4</v>
      </c>
      <c r="L88" s="159">
        <f>VLOOKUP(A88+0.2,'Vague 4'!A:G,7,FALSE)</f>
        <v>8</v>
      </c>
      <c r="M88" s="160">
        <f>VLOOKUP(A88+0.3,'Vague 4'!A:G,7,FALSE)</f>
        <v>7</v>
      </c>
      <c r="N88" s="104" t="str">
        <f>IF(VLOOKUP($A88,Source!$A:$H,3,FALSE)=0,"",VLOOKUP($A88,Source!$A:$H,3,FALSE))</f>
        <v/>
      </c>
      <c r="O88" s="105" t="str">
        <f>IF(VLOOKUP($A88,Source!$A:$H,4,FALSE)=0,"",VLOOKUP($A88,Source!$A:$H,4,FALSE))</f>
        <v/>
      </c>
      <c r="P88" s="105" t="str">
        <f>IF(VLOOKUP($A88,Source!$A:$H,5,FALSE)=0,"",VLOOKUP($A88,Source!$A:$H,5,FALSE))</f>
        <v/>
      </c>
      <c r="Q88" s="105" t="str">
        <f>IF(VLOOKUP($A88,Source!$A:$H,6,FALSE)=0,"",VLOOKUP($A88,Source!$A:$H,6,FALSE))</f>
        <v/>
      </c>
      <c r="R88" s="105" t="str">
        <f>IF(VLOOKUP($A88,Source!$A:$H,7,FALSE)=0,"",VLOOKUP($A88,Source!$A:$H,7,FALSE))</f>
        <v/>
      </c>
      <c r="S88" s="106" t="str">
        <f>IF(VLOOKUP($A88,Source!$A:$H,8,FALSE)=0,"",VLOOKUP($A88,Source!$A:$H,8,FALSE))</f>
        <v/>
      </c>
    </row>
    <row r="89" spans="1:19" x14ac:dyDescent="0.25">
      <c r="A89" s="98">
        <v>3</v>
      </c>
      <c r="B89" s="99"/>
      <c r="C89" s="100" t="str">
        <f>VLOOKUP(A89,Source!A:B,2,FALSE)</f>
        <v>Poste 003</v>
      </c>
      <c r="D89" s="165">
        <f>IF(ISNA(VLOOKUP(A89,Source!A:B,2,FALSE)),0,(VLOOKUP(A89,'Vague 2'!A:H,8,FALSE)+VLOOKUP(A89,'Vague 1'!A:H,8,FALSE)+VLOOKUP(A89,'Vague 3'!A:H,8,FALSE)+VLOOKUP(A89,'Vague 4'!A:H,8,FALSE)))</f>
        <v>27</v>
      </c>
      <c r="E89" s="159">
        <f>VLOOKUP(A89+0.2,'Vague 2'!A:G,7,FALSE)</f>
        <v>2</v>
      </c>
      <c r="F89" s="160">
        <f>VLOOKUP(A89+0.3,'Vague 2'!A:G,7,FALSE)</f>
        <v>3</v>
      </c>
      <c r="G89" s="161">
        <f>VLOOKUP(A89+0.2,'Vague 1'!A:G,7,FALSE)</f>
        <v>1</v>
      </c>
      <c r="H89" s="161">
        <f>VLOOKUP(A89+0.3,'Vague 1'!A:G,7,FALSE)</f>
        <v>1</v>
      </c>
      <c r="I89" s="160">
        <f>VLOOKUP(A89+0.4,'Vague 1'!A:G,7,FALSE)</f>
        <v>1</v>
      </c>
      <c r="J89" s="161">
        <f>VLOOKUP(A89+0.2,'Vague 3'!A:G,7,FALSE)</f>
        <v>5</v>
      </c>
      <c r="K89" s="161">
        <f>VLOOKUP(A89+0.3,'Vague 3'!A:G,7,FALSE)</f>
        <v>3</v>
      </c>
      <c r="L89" s="159">
        <f>VLOOKUP(A89+0.2,'Vague 4'!A:G,7,FALSE)</f>
        <v>5</v>
      </c>
      <c r="M89" s="160">
        <f>VLOOKUP(A89+0.3,'Vague 4'!A:G,7,FALSE)</f>
        <v>6</v>
      </c>
      <c r="N89" s="104" t="str">
        <f>IF(VLOOKUP($A89,Source!$A:$H,3,FALSE)=0,"",VLOOKUP($A89,Source!$A:$H,3,FALSE))</f>
        <v/>
      </c>
      <c r="O89" s="105" t="str">
        <f>IF(VLOOKUP($A89,Source!$A:$H,4,FALSE)=0,"",VLOOKUP($A89,Source!$A:$H,4,FALSE))</f>
        <v/>
      </c>
      <c r="P89" s="105" t="str">
        <f>IF(VLOOKUP($A89,Source!$A:$H,5,FALSE)=0,"",VLOOKUP($A89,Source!$A:$H,5,FALSE))</f>
        <v/>
      </c>
      <c r="Q89" s="105" t="str">
        <f>IF(VLOOKUP($A89,Source!$A:$H,6,FALSE)=0,"",VLOOKUP($A89,Source!$A:$H,6,FALSE))</f>
        <v/>
      </c>
      <c r="R89" s="105" t="str">
        <f>IF(VLOOKUP($A89,Source!$A:$H,7,FALSE)=0,"",VLOOKUP($A89,Source!$A:$H,7,FALSE))</f>
        <v/>
      </c>
      <c r="S89" s="106" t="str">
        <f>IF(VLOOKUP($A89,Source!$A:$H,8,FALSE)=0,"",VLOOKUP($A89,Source!$A:$H,8,FALSE))</f>
        <v/>
      </c>
    </row>
    <row r="90" spans="1:19" x14ac:dyDescent="0.25">
      <c r="A90" s="98">
        <v>1</v>
      </c>
      <c r="B90" s="99"/>
      <c r="C90" s="100" t="str">
        <f>VLOOKUP(A90,Source!A:B,2,FALSE)</f>
        <v>Poste 001</v>
      </c>
      <c r="D90" s="165">
        <f>IF(ISNA(VLOOKUP(A90,Source!A:B,2,FALSE)),0,(VLOOKUP(A90,'Vague 2'!A:H,8,FALSE)+VLOOKUP(A90,'Vague 1'!A:H,8,FALSE)+VLOOKUP(A90,'Vague 3'!A:H,8,FALSE)+VLOOKUP(A90,'Vague 4'!A:H,8,FALSE)))</f>
        <v>18</v>
      </c>
      <c r="E90" s="159">
        <f>VLOOKUP(A90+0.2,'Vague 2'!A:G,7,FALSE)</f>
        <v>1</v>
      </c>
      <c r="F90" s="160">
        <f>VLOOKUP(A90+0.3,'Vague 2'!A:G,7,FALSE)</f>
        <v>2</v>
      </c>
      <c r="G90" s="161">
        <f>VLOOKUP(A90+0.2,'Vague 1'!A:G,7,FALSE)</f>
        <v>1</v>
      </c>
      <c r="H90" s="161">
        <f>VLOOKUP(A90+0.3,'Vague 1'!A:G,7,FALSE)</f>
        <v>2</v>
      </c>
      <c r="I90" s="160">
        <f>VLOOKUP(A90+0.4,'Vague 1'!A:G,7,FALSE)</f>
        <v>3</v>
      </c>
      <c r="J90" s="161">
        <f>VLOOKUP(A90+0.2,'Vague 3'!A:G,7,FALSE)</f>
        <v>1</v>
      </c>
      <c r="K90" s="161">
        <f>VLOOKUP(A90+0.3,'Vague 3'!A:G,7,FALSE)</f>
        <v>2</v>
      </c>
      <c r="L90" s="159">
        <f>VLOOKUP(A90+0.2,'Vague 4'!A:G,7,FALSE)</f>
        <v>1</v>
      </c>
      <c r="M90" s="160">
        <f>VLOOKUP(A90+0.3,'Vague 4'!A:G,7,FALSE)</f>
        <v>5</v>
      </c>
      <c r="N90" s="104" t="str">
        <f>IF(VLOOKUP($A90,Source!$A:$H,3,FALSE)=0,"",VLOOKUP($A90,Source!$A:$H,3,FALSE))</f>
        <v/>
      </c>
      <c r="O90" s="105" t="str">
        <f>IF(VLOOKUP($A90,Source!$A:$H,4,FALSE)=0,"",VLOOKUP($A90,Source!$A:$H,4,FALSE))</f>
        <v/>
      </c>
      <c r="P90" s="105" t="str">
        <f>IF(VLOOKUP($A90,Source!$A:$H,5,FALSE)=0,"",VLOOKUP($A90,Source!$A:$H,5,FALSE))</f>
        <v/>
      </c>
      <c r="Q90" s="105" t="str">
        <f>IF(VLOOKUP($A90,Source!$A:$H,6,FALSE)=0,"",VLOOKUP($A90,Source!$A:$H,6,FALSE))</f>
        <v/>
      </c>
      <c r="R90" s="105" t="str">
        <f>IF(VLOOKUP($A90,Source!$A:$H,7,FALSE)=0,"",VLOOKUP($A90,Source!$A:$H,7,FALSE))</f>
        <v/>
      </c>
      <c r="S90" s="106" t="str">
        <f>IF(VLOOKUP($A90,Source!$A:$H,8,FALSE)=0,"",VLOOKUP($A90,Source!$A:$H,8,FALSE))</f>
        <v/>
      </c>
    </row>
    <row r="91" spans="1:19" x14ac:dyDescent="0.25">
      <c r="A91" s="98">
        <v>139</v>
      </c>
      <c r="B91" s="99"/>
      <c r="C91" s="100" t="e">
        <f>VLOOKUP(A91,Source!A:B,2,FALSE)</f>
        <v>#N/A</v>
      </c>
      <c r="D91" s="165">
        <f>IF(ISNA(VLOOKUP(A91,Source!A:B,2,FALSE)),0,(VLOOKUP(A91,'Vague 2'!A:H,8,FALSE)+VLOOKUP(A91,'Vague 1'!A:H,8,FALSE)+VLOOKUP(A91,'Vague 3'!A:H,8,FALSE)+VLOOKUP(A91,'Vague 4'!A:H,8,FALSE)))</f>
        <v>0</v>
      </c>
      <c r="E91" s="159" t="e">
        <f>VLOOKUP(A91+0.2,'Vague 2'!A:G,7,FALSE)</f>
        <v>#N/A</v>
      </c>
      <c r="F91" s="160" t="e">
        <f>VLOOKUP(A91+0.3,'Vague 2'!A:G,7,FALSE)</f>
        <v>#N/A</v>
      </c>
      <c r="G91" s="161" t="e">
        <f>VLOOKUP(A91+0.2,'Vague 1'!A:G,7,FALSE)</f>
        <v>#N/A</v>
      </c>
      <c r="H91" s="161" t="e">
        <f>VLOOKUP(A91+0.3,'Vague 1'!A:G,7,FALSE)</f>
        <v>#N/A</v>
      </c>
      <c r="I91" s="160" t="e">
        <f>VLOOKUP(A91+0.4,'Vague 1'!A:G,7,FALSE)</f>
        <v>#N/A</v>
      </c>
      <c r="J91" s="161" t="e">
        <f>VLOOKUP(A91+0.2,'Vague 3'!A:G,7,FALSE)</f>
        <v>#N/A</v>
      </c>
      <c r="K91" s="161" t="e">
        <f>VLOOKUP(A91+0.3,'Vague 3'!A:G,7,FALSE)</f>
        <v>#N/A</v>
      </c>
      <c r="L91" s="159" t="e">
        <f>VLOOKUP(A91+0.2,'Vague 4'!A:G,7,FALSE)</f>
        <v>#N/A</v>
      </c>
      <c r="M91" s="160" t="e">
        <f>VLOOKUP(A91+0.3,'Vague 4'!A:G,7,FALSE)</f>
        <v>#N/A</v>
      </c>
      <c r="N91" s="104" t="e">
        <f>IF(VLOOKUP($A91,Source!$A:$H,3,FALSE)=0,"",VLOOKUP($A91,Source!$A:$H,3,FALSE))</f>
        <v>#N/A</v>
      </c>
      <c r="O91" s="105" t="e">
        <f>IF(VLOOKUP($A91,Source!$A:$H,4,FALSE)=0,"",VLOOKUP($A91,Source!$A:$H,4,FALSE))</f>
        <v>#N/A</v>
      </c>
      <c r="P91" s="105" t="e">
        <f>IF(VLOOKUP($A91,Source!$A:$H,5,FALSE)=0,"",VLOOKUP($A91,Source!$A:$H,5,FALSE))</f>
        <v>#N/A</v>
      </c>
      <c r="Q91" s="105" t="e">
        <f>IF(VLOOKUP($A91,Source!$A:$H,6,FALSE)=0,"",VLOOKUP($A91,Source!$A:$H,6,FALSE))</f>
        <v>#N/A</v>
      </c>
      <c r="R91" s="105" t="e">
        <f>IF(VLOOKUP($A91,Source!$A:$H,7,FALSE)=0,"",VLOOKUP($A91,Source!$A:$H,7,FALSE))</f>
        <v>#N/A</v>
      </c>
      <c r="S91" s="106" t="e">
        <f>IF(VLOOKUP($A91,Source!$A:$H,8,FALSE)=0,"",VLOOKUP($A91,Source!$A:$H,8,FALSE))</f>
        <v>#N/A</v>
      </c>
    </row>
    <row r="92" spans="1:19" x14ac:dyDescent="0.25">
      <c r="A92" s="98">
        <v>154</v>
      </c>
      <c r="B92" s="99"/>
      <c r="C92" s="100" t="e">
        <f>VLOOKUP(A92,Source!A:B,2,FALSE)</f>
        <v>#N/A</v>
      </c>
      <c r="D92" s="165">
        <f>IF(ISNA(VLOOKUP(A92,Source!A:B,2,FALSE)),0,(VLOOKUP(A92,'Vague 2'!A:H,8,FALSE)+VLOOKUP(A92,'Vague 1'!A:H,8,FALSE)+VLOOKUP(A92,'Vague 3'!A:H,8,FALSE)+VLOOKUP(A92,'Vague 4'!A:H,8,FALSE)))</f>
        <v>0</v>
      </c>
      <c r="E92" s="159" t="e">
        <f>VLOOKUP(A92+0.2,'Vague 2'!A:G,7,FALSE)</f>
        <v>#N/A</v>
      </c>
      <c r="F92" s="160" t="e">
        <f>VLOOKUP(A92+0.3,'Vague 2'!A:G,7,FALSE)</f>
        <v>#N/A</v>
      </c>
      <c r="G92" s="161" t="e">
        <f>VLOOKUP(A92+0.2,'Vague 1'!A:G,7,FALSE)</f>
        <v>#N/A</v>
      </c>
      <c r="H92" s="161" t="e">
        <f>VLOOKUP(A92+0.3,'Vague 1'!A:G,7,FALSE)</f>
        <v>#N/A</v>
      </c>
      <c r="I92" s="160" t="e">
        <f>VLOOKUP(A92+0.4,'Vague 1'!A:G,7,FALSE)</f>
        <v>#N/A</v>
      </c>
      <c r="J92" s="161" t="e">
        <f>VLOOKUP(A92+0.2,'Vague 3'!A:G,7,FALSE)</f>
        <v>#N/A</v>
      </c>
      <c r="K92" s="161" t="e">
        <f>VLOOKUP(A92+0.3,'Vague 3'!A:G,7,FALSE)</f>
        <v>#N/A</v>
      </c>
      <c r="L92" s="159" t="e">
        <f>VLOOKUP(A92+0.2,'Vague 4'!A:G,7,FALSE)</f>
        <v>#N/A</v>
      </c>
      <c r="M92" s="160" t="e">
        <f>VLOOKUP(A92+0.3,'Vague 4'!A:G,7,FALSE)</f>
        <v>#N/A</v>
      </c>
      <c r="N92" s="104" t="e">
        <f>IF(VLOOKUP($A92,Source!$A:$H,3,FALSE)=0,"",VLOOKUP($A92,Source!$A:$H,3,FALSE))</f>
        <v>#N/A</v>
      </c>
      <c r="O92" s="105" t="e">
        <f>IF(VLOOKUP($A92,Source!$A:$H,4,FALSE)=0,"",VLOOKUP($A92,Source!$A:$H,4,FALSE))</f>
        <v>#N/A</v>
      </c>
      <c r="P92" s="105" t="e">
        <f>IF(VLOOKUP($A92,Source!$A:$H,5,FALSE)=0,"",VLOOKUP($A92,Source!$A:$H,5,FALSE))</f>
        <v>#N/A</v>
      </c>
      <c r="Q92" s="105" t="e">
        <f>IF(VLOOKUP($A92,Source!$A:$H,6,FALSE)=0,"",VLOOKUP($A92,Source!$A:$H,6,FALSE))</f>
        <v>#N/A</v>
      </c>
      <c r="R92" s="105" t="e">
        <f>IF(VLOOKUP($A92,Source!$A:$H,7,FALSE)=0,"",VLOOKUP($A92,Source!$A:$H,7,FALSE))</f>
        <v>#N/A</v>
      </c>
      <c r="S92" s="106" t="e">
        <f>IF(VLOOKUP($A92,Source!$A:$H,8,FALSE)=0,"",VLOOKUP($A92,Source!$A:$H,8,FALSE))</f>
        <v>#N/A</v>
      </c>
    </row>
    <row r="93" spans="1:19" x14ac:dyDescent="0.25">
      <c r="A93" s="98">
        <v>149</v>
      </c>
      <c r="B93" s="99"/>
      <c r="C93" s="100" t="e">
        <f>VLOOKUP(A93,Source!A:B,2,FALSE)</f>
        <v>#N/A</v>
      </c>
      <c r="D93" s="165">
        <f>IF(ISNA(VLOOKUP(A93,Source!A:B,2,FALSE)),0,(VLOOKUP(A93,'Vague 2'!A:H,8,FALSE)+VLOOKUP(A93,'Vague 1'!A:H,8,FALSE)+VLOOKUP(A93,'Vague 3'!A:H,8,FALSE)+VLOOKUP(A93,'Vague 4'!A:H,8,FALSE)))</f>
        <v>0</v>
      </c>
      <c r="E93" s="159" t="e">
        <f>VLOOKUP(A93+0.2,'Vague 2'!A:G,7,FALSE)</f>
        <v>#N/A</v>
      </c>
      <c r="F93" s="160" t="e">
        <f>VLOOKUP(A93+0.3,'Vague 2'!A:G,7,FALSE)</f>
        <v>#N/A</v>
      </c>
      <c r="G93" s="161" t="e">
        <f>VLOOKUP(A93+0.2,'Vague 1'!A:G,7,FALSE)</f>
        <v>#N/A</v>
      </c>
      <c r="H93" s="161" t="e">
        <f>VLOOKUP(A93+0.3,'Vague 1'!A:G,7,FALSE)</f>
        <v>#N/A</v>
      </c>
      <c r="I93" s="160" t="e">
        <f>VLOOKUP(A93+0.4,'Vague 1'!A:G,7,FALSE)</f>
        <v>#N/A</v>
      </c>
      <c r="J93" s="161" t="e">
        <f>VLOOKUP(A93+0.2,'Vague 3'!A:G,7,FALSE)</f>
        <v>#N/A</v>
      </c>
      <c r="K93" s="161" t="e">
        <f>VLOOKUP(A93+0.3,'Vague 3'!A:G,7,FALSE)</f>
        <v>#N/A</v>
      </c>
      <c r="L93" s="159" t="e">
        <f>VLOOKUP(A93+0.2,'Vague 4'!A:G,7,FALSE)</f>
        <v>#N/A</v>
      </c>
      <c r="M93" s="160" t="e">
        <f>VLOOKUP(A93+0.3,'Vague 4'!A:G,7,FALSE)</f>
        <v>#N/A</v>
      </c>
      <c r="N93" s="104" t="e">
        <f>IF(VLOOKUP($A93,Source!$A:$H,3,FALSE)=0,"",VLOOKUP($A93,Source!$A:$H,3,FALSE))</f>
        <v>#N/A</v>
      </c>
      <c r="O93" s="105" t="e">
        <f>IF(VLOOKUP($A93,Source!$A:$H,4,FALSE)=0,"",VLOOKUP($A93,Source!$A:$H,4,FALSE))</f>
        <v>#N/A</v>
      </c>
      <c r="P93" s="105" t="e">
        <f>IF(VLOOKUP($A93,Source!$A:$H,5,FALSE)=0,"",VLOOKUP($A93,Source!$A:$H,5,FALSE))</f>
        <v>#N/A</v>
      </c>
      <c r="Q93" s="105" t="e">
        <f>IF(VLOOKUP($A93,Source!$A:$H,6,FALSE)=0,"",VLOOKUP($A93,Source!$A:$H,6,FALSE))</f>
        <v>#N/A</v>
      </c>
      <c r="R93" s="105" t="e">
        <f>IF(VLOOKUP($A93,Source!$A:$H,7,FALSE)=0,"",VLOOKUP($A93,Source!$A:$H,7,FALSE))</f>
        <v>#N/A</v>
      </c>
      <c r="S93" s="106" t="e">
        <f>IF(VLOOKUP($A93,Source!$A:$H,8,FALSE)=0,"",VLOOKUP($A93,Source!$A:$H,8,FALSE))</f>
        <v>#N/A</v>
      </c>
    </row>
    <row r="94" spans="1:19" x14ac:dyDescent="0.25">
      <c r="A94" s="98">
        <v>105</v>
      </c>
      <c r="B94" s="99"/>
      <c r="C94" s="100" t="e">
        <f>VLOOKUP(A94,Source!A:B,2,FALSE)</f>
        <v>#N/A</v>
      </c>
      <c r="D94" s="165">
        <f>IF(ISNA(VLOOKUP(A94,Source!A:B,2,FALSE)),0,(VLOOKUP(A94,'Vague 2'!A:H,8,FALSE)+VLOOKUP(A94,'Vague 1'!A:H,8,FALSE)+VLOOKUP(A94,'Vague 3'!A:H,8,FALSE)+VLOOKUP(A94,'Vague 4'!A:H,8,FALSE)))</f>
        <v>0</v>
      </c>
      <c r="E94" s="159" t="e">
        <f>VLOOKUP(A94+0.2,'Vague 2'!A:G,7,FALSE)</f>
        <v>#N/A</v>
      </c>
      <c r="F94" s="160" t="e">
        <f>VLOOKUP(A94+0.3,'Vague 2'!A:G,7,FALSE)</f>
        <v>#N/A</v>
      </c>
      <c r="G94" s="161" t="e">
        <f>VLOOKUP(A94+0.2,'Vague 1'!A:G,7,FALSE)</f>
        <v>#N/A</v>
      </c>
      <c r="H94" s="161" t="e">
        <f>VLOOKUP(A94+0.3,'Vague 1'!A:G,7,FALSE)</f>
        <v>#N/A</v>
      </c>
      <c r="I94" s="160" t="e">
        <f>VLOOKUP(A94+0.4,'Vague 1'!A:G,7,FALSE)</f>
        <v>#N/A</v>
      </c>
      <c r="J94" s="161" t="e">
        <f>VLOOKUP(A94+0.2,'Vague 3'!A:G,7,FALSE)</f>
        <v>#N/A</v>
      </c>
      <c r="K94" s="161" t="e">
        <f>VLOOKUP(A94+0.3,'Vague 3'!A:G,7,FALSE)</f>
        <v>#N/A</v>
      </c>
      <c r="L94" s="159" t="e">
        <f>VLOOKUP(A94+0.2,'Vague 4'!A:G,7,FALSE)</f>
        <v>#N/A</v>
      </c>
      <c r="M94" s="160" t="e">
        <f>VLOOKUP(A94+0.3,'Vague 4'!A:G,7,FALSE)</f>
        <v>#N/A</v>
      </c>
      <c r="N94" s="104" t="e">
        <f>IF(VLOOKUP($A94,Source!$A:$H,3,FALSE)=0,"",VLOOKUP($A94,Source!$A:$H,3,FALSE))</f>
        <v>#N/A</v>
      </c>
      <c r="O94" s="105" t="e">
        <f>IF(VLOOKUP($A94,Source!$A:$H,4,FALSE)=0,"",VLOOKUP($A94,Source!$A:$H,4,FALSE))</f>
        <v>#N/A</v>
      </c>
      <c r="P94" s="105" t="e">
        <f>IF(VLOOKUP($A94,Source!$A:$H,5,FALSE)=0,"",VLOOKUP($A94,Source!$A:$H,5,FALSE))</f>
        <v>#N/A</v>
      </c>
      <c r="Q94" s="105" t="e">
        <f>IF(VLOOKUP($A94,Source!$A:$H,6,FALSE)=0,"",VLOOKUP($A94,Source!$A:$H,6,FALSE))</f>
        <v>#N/A</v>
      </c>
      <c r="R94" s="105" t="e">
        <f>IF(VLOOKUP($A94,Source!$A:$H,7,FALSE)=0,"",VLOOKUP($A94,Source!$A:$H,7,FALSE))</f>
        <v>#N/A</v>
      </c>
      <c r="S94" s="106" t="e">
        <f>IF(VLOOKUP($A94,Source!$A:$H,8,FALSE)=0,"",VLOOKUP($A94,Source!$A:$H,8,FALSE))</f>
        <v>#N/A</v>
      </c>
    </row>
    <row r="95" spans="1:19" x14ac:dyDescent="0.25">
      <c r="A95" s="98">
        <v>195</v>
      </c>
      <c r="B95" s="99"/>
      <c r="C95" s="100" t="e">
        <f>VLOOKUP(A95,Source!A:B,2,FALSE)</f>
        <v>#N/A</v>
      </c>
      <c r="D95" s="165">
        <f>IF(ISNA(VLOOKUP(A95,Source!A:B,2,FALSE)),0,(VLOOKUP(A95,'Vague 2'!A:H,8,FALSE)+VLOOKUP(A95,'Vague 1'!A:H,8,FALSE)+VLOOKUP(A95,'Vague 3'!A:H,8,FALSE)+VLOOKUP(A95,'Vague 4'!A:H,8,FALSE)))</f>
        <v>0</v>
      </c>
      <c r="E95" s="159" t="e">
        <f>VLOOKUP(A95+0.2,'Vague 2'!A:G,7,FALSE)</f>
        <v>#N/A</v>
      </c>
      <c r="F95" s="160" t="e">
        <f>VLOOKUP(A95+0.3,'Vague 2'!A:G,7,FALSE)</f>
        <v>#N/A</v>
      </c>
      <c r="G95" s="161" t="e">
        <f>VLOOKUP(A95+0.2,'Vague 1'!A:G,7,FALSE)</f>
        <v>#N/A</v>
      </c>
      <c r="H95" s="161" t="e">
        <f>VLOOKUP(A95+0.3,'Vague 1'!A:G,7,FALSE)</f>
        <v>#N/A</v>
      </c>
      <c r="I95" s="160" t="e">
        <f>VLOOKUP(A95+0.4,'Vague 1'!A:G,7,FALSE)</f>
        <v>#N/A</v>
      </c>
      <c r="J95" s="161" t="e">
        <f>VLOOKUP(A95+0.2,'Vague 3'!A:G,7,FALSE)</f>
        <v>#N/A</v>
      </c>
      <c r="K95" s="161" t="e">
        <f>VLOOKUP(A95+0.3,'Vague 3'!A:G,7,FALSE)</f>
        <v>#N/A</v>
      </c>
      <c r="L95" s="159" t="e">
        <f>VLOOKUP(A95+0.2,'Vague 4'!A:G,7,FALSE)</f>
        <v>#N/A</v>
      </c>
      <c r="M95" s="160" t="e">
        <f>VLOOKUP(A95+0.3,'Vague 4'!A:G,7,FALSE)</f>
        <v>#N/A</v>
      </c>
      <c r="N95" s="104" t="e">
        <f>IF(VLOOKUP($A95,Source!$A:$H,3,FALSE)=0,"",VLOOKUP($A95,Source!$A:$H,3,FALSE))</f>
        <v>#N/A</v>
      </c>
      <c r="O95" s="105" t="e">
        <f>IF(VLOOKUP($A95,Source!$A:$H,4,FALSE)=0,"",VLOOKUP($A95,Source!$A:$H,4,FALSE))</f>
        <v>#N/A</v>
      </c>
      <c r="P95" s="105" t="e">
        <f>IF(VLOOKUP($A95,Source!$A:$H,5,FALSE)=0,"",VLOOKUP($A95,Source!$A:$H,5,FALSE))</f>
        <v>#N/A</v>
      </c>
      <c r="Q95" s="105" t="e">
        <f>IF(VLOOKUP($A95,Source!$A:$H,6,FALSE)=0,"",VLOOKUP($A95,Source!$A:$H,6,FALSE))</f>
        <v>#N/A</v>
      </c>
      <c r="R95" s="105" t="e">
        <f>IF(VLOOKUP($A95,Source!$A:$H,7,FALSE)=0,"",VLOOKUP($A95,Source!$A:$H,7,FALSE))</f>
        <v>#N/A</v>
      </c>
      <c r="S95" s="106" t="e">
        <f>IF(VLOOKUP($A95,Source!$A:$H,8,FALSE)=0,"",VLOOKUP($A95,Source!$A:$H,8,FALSE))</f>
        <v>#N/A</v>
      </c>
    </row>
    <row r="96" spans="1:19" x14ac:dyDescent="0.25">
      <c r="A96" s="98">
        <v>184</v>
      </c>
      <c r="B96" s="99"/>
      <c r="C96" s="100" t="e">
        <f>VLOOKUP(A96,Source!A:B,2,FALSE)</f>
        <v>#N/A</v>
      </c>
      <c r="D96" s="165">
        <f>IF(ISNA(VLOOKUP(A96,Source!A:B,2,FALSE)),0,(VLOOKUP(A96,'Vague 2'!A:H,8,FALSE)+VLOOKUP(A96,'Vague 1'!A:H,8,FALSE)+VLOOKUP(A96,'Vague 3'!A:H,8,FALSE)+VLOOKUP(A96,'Vague 4'!A:H,8,FALSE)))</f>
        <v>0</v>
      </c>
      <c r="E96" s="159" t="e">
        <f>VLOOKUP(A96+0.2,'Vague 2'!A:G,7,FALSE)</f>
        <v>#N/A</v>
      </c>
      <c r="F96" s="160" t="e">
        <f>VLOOKUP(A96+0.3,'Vague 2'!A:G,7,FALSE)</f>
        <v>#N/A</v>
      </c>
      <c r="G96" s="161" t="e">
        <f>VLOOKUP(A96+0.2,'Vague 1'!A:G,7,FALSE)</f>
        <v>#N/A</v>
      </c>
      <c r="H96" s="161" t="e">
        <f>VLOOKUP(A96+0.3,'Vague 1'!A:G,7,FALSE)</f>
        <v>#N/A</v>
      </c>
      <c r="I96" s="160" t="e">
        <f>VLOOKUP(A96+0.4,'Vague 1'!A:G,7,FALSE)</f>
        <v>#N/A</v>
      </c>
      <c r="J96" s="161" t="e">
        <f>VLOOKUP(A96+0.2,'Vague 3'!A:G,7,FALSE)</f>
        <v>#N/A</v>
      </c>
      <c r="K96" s="161" t="e">
        <f>VLOOKUP(A96+0.3,'Vague 3'!A:G,7,FALSE)</f>
        <v>#N/A</v>
      </c>
      <c r="L96" s="159" t="e">
        <f>VLOOKUP(A96+0.2,'Vague 4'!A:G,7,FALSE)</f>
        <v>#N/A</v>
      </c>
      <c r="M96" s="160" t="e">
        <f>VLOOKUP(A96+0.3,'Vague 4'!A:G,7,FALSE)</f>
        <v>#N/A</v>
      </c>
      <c r="N96" s="104" t="e">
        <f>IF(VLOOKUP($A96,Source!$A:$H,3,FALSE)=0,"",VLOOKUP($A96,Source!$A:$H,3,FALSE))</f>
        <v>#N/A</v>
      </c>
      <c r="O96" s="105" t="e">
        <f>IF(VLOOKUP($A96,Source!$A:$H,4,FALSE)=0,"",VLOOKUP($A96,Source!$A:$H,4,FALSE))</f>
        <v>#N/A</v>
      </c>
      <c r="P96" s="105" t="e">
        <f>IF(VLOOKUP($A96,Source!$A:$H,5,FALSE)=0,"",VLOOKUP($A96,Source!$A:$H,5,FALSE))</f>
        <v>#N/A</v>
      </c>
      <c r="Q96" s="105" t="e">
        <f>IF(VLOOKUP($A96,Source!$A:$H,6,FALSE)=0,"",VLOOKUP($A96,Source!$A:$H,6,FALSE))</f>
        <v>#N/A</v>
      </c>
      <c r="R96" s="105" t="e">
        <f>IF(VLOOKUP($A96,Source!$A:$H,7,FALSE)=0,"",VLOOKUP($A96,Source!$A:$H,7,FALSE))</f>
        <v>#N/A</v>
      </c>
      <c r="S96" s="106" t="e">
        <f>IF(VLOOKUP($A96,Source!$A:$H,8,FALSE)=0,"",VLOOKUP($A96,Source!$A:$H,8,FALSE))</f>
        <v>#N/A</v>
      </c>
    </row>
    <row r="97" spans="1:19" x14ac:dyDescent="0.25">
      <c r="A97" s="98">
        <v>171</v>
      </c>
      <c r="B97" s="99"/>
      <c r="C97" s="100" t="e">
        <f>VLOOKUP(A97,Source!A:B,2,FALSE)</f>
        <v>#N/A</v>
      </c>
      <c r="D97" s="165">
        <f>IF(ISNA(VLOOKUP(A97,Source!A:B,2,FALSE)),0,(VLOOKUP(A97,'Vague 2'!A:H,8,FALSE)+VLOOKUP(A97,'Vague 1'!A:H,8,FALSE)+VLOOKUP(A97,'Vague 3'!A:H,8,FALSE)+VLOOKUP(A97,'Vague 4'!A:H,8,FALSE)))</f>
        <v>0</v>
      </c>
      <c r="E97" s="159" t="e">
        <f>VLOOKUP(A97+0.2,'Vague 2'!A:G,7,FALSE)</f>
        <v>#N/A</v>
      </c>
      <c r="F97" s="160" t="e">
        <f>VLOOKUP(A97+0.3,'Vague 2'!A:G,7,FALSE)</f>
        <v>#N/A</v>
      </c>
      <c r="G97" s="161" t="e">
        <f>VLOOKUP(A97+0.2,'Vague 1'!A:G,7,FALSE)</f>
        <v>#N/A</v>
      </c>
      <c r="H97" s="161" t="e">
        <f>VLOOKUP(A97+0.3,'Vague 1'!A:G,7,FALSE)</f>
        <v>#N/A</v>
      </c>
      <c r="I97" s="160" t="e">
        <f>VLOOKUP(A97+0.4,'Vague 1'!A:G,7,FALSE)</f>
        <v>#N/A</v>
      </c>
      <c r="J97" s="161" t="e">
        <f>VLOOKUP(A97+0.2,'Vague 3'!A:G,7,FALSE)</f>
        <v>#N/A</v>
      </c>
      <c r="K97" s="161" t="e">
        <f>VLOOKUP(A97+0.3,'Vague 3'!A:G,7,FALSE)</f>
        <v>#N/A</v>
      </c>
      <c r="L97" s="159" t="e">
        <f>VLOOKUP(A97+0.2,'Vague 4'!A:G,7,FALSE)</f>
        <v>#N/A</v>
      </c>
      <c r="M97" s="160" t="e">
        <f>VLOOKUP(A97+0.3,'Vague 4'!A:G,7,FALSE)</f>
        <v>#N/A</v>
      </c>
      <c r="N97" s="104" t="e">
        <f>IF(VLOOKUP($A97,Source!$A:$H,3,FALSE)=0,"",VLOOKUP($A97,Source!$A:$H,3,FALSE))</f>
        <v>#N/A</v>
      </c>
      <c r="O97" s="105" t="e">
        <f>IF(VLOOKUP($A97,Source!$A:$H,4,FALSE)=0,"",VLOOKUP($A97,Source!$A:$H,4,FALSE))</f>
        <v>#N/A</v>
      </c>
      <c r="P97" s="105" t="e">
        <f>IF(VLOOKUP($A97,Source!$A:$H,5,FALSE)=0,"",VLOOKUP($A97,Source!$A:$H,5,FALSE))</f>
        <v>#N/A</v>
      </c>
      <c r="Q97" s="105" t="e">
        <f>IF(VLOOKUP($A97,Source!$A:$H,6,FALSE)=0,"",VLOOKUP($A97,Source!$A:$H,6,FALSE))</f>
        <v>#N/A</v>
      </c>
      <c r="R97" s="105" t="e">
        <f>IF(VLOOKUP($A97,Source!$A:$H,7,FALSE)=0,"",VLOOKUP($A97,Source!$A:$H,7,FALSE))</f>
        <v>#N/A</v>
      </c>
      <c r="S97" s="106" t="e">
        <f>IF(VLOOKUP($A97,Source!$A:$H,8,FALSE)=0,"",VLOOKUP($A97,Source!$A:$H,8,FALSE))</f>
        <v>#N/A</v>
      </c>
    </row>
    <row r="98" spans="1:19" x14ac:dyDescent="0.25">
      <c r="A98" s="98">
        <v>119</v>
      </c>
      <c r="B98" s="99"/>
      <c r="C98" s="100" t="e">
        <f>VLOOKUP(A98,Source!A:B,2,FALSE)</f>
        <v>#N/A</v>
      </c>
      <c r="D98" s="165">
        <f>IF(ISNA(VLOOKUP(A98,Source!A:B,2,FALSE)),0,(VLOOKUP(A98,'Vague 2'!A:H,8,FALSE)+VLOOKUP(A98,'Vague 1'!A:H,8,FALSE)+VLOOKUP(A98,'Vague 3'!A:H,8,FALSE)+VLOOKUP(A98,'Vague 4'!A:H,8,FALSE)))</f>
        <v>0</v>
      </c>
      <c r="E98" s="159" t="e">
        <f>VLOOKUP(A98+0.2,'Vague 2'!A:G,7,FALSE)</f>
        <v>#N/A</v>
      </c>
      <c r="F98" s="160" t="e">
        <f>VLOOKUP(A98+0.3,'Vague 2'!A:G,7,FALSE)</f>
        <v>#N/A</v>
      </c>
      <c r="G98" s="161" t="e">
        <f>VLOOKUP(A98+0.2,'Vague 1'!A:G,7,FALSE)</f>
        <v>#N/A</v>
      </c>
      <c r="H98" s="161" t="e">
        <f>VLOOKUP(A98+0.3,'Vague 1'!A:G,7,FALSE)</f>
        <v>#N/A</v>
      </c>
      <c r="I98" s="160" t="e">
        <f>VLOOKUP(A98+0.4,'Vague 1'!A:G,7,FALSE)</f>
        <v>#N/A</v>
      </c>
      <c r="J98" s="161" t="e">
        <f>VLOOKUP(A98+0.2,'Vague 3'!A:G,7,FALSE)</f>
        <v>#N/A</v>
      </c>
      <c r="K98" s="161" t="e">
        <f>VLOOKUP(A98+0.3,'Vague 3'!A:G,7,FALSE)</f>
        <v>#N/A</v>
      </c>
      <c r="L98" s="159" t="e">
        <f>VLOOKUP(A98+0.2,'Vague 4'!A:G,7,FALSE)</f>
        <v>#N/A</v>
      </c>
      <c r="M98" s="160" t="e">
        <f>VLOOKUP(A98+0.3,'Vague 4'!A:G,7,FALSE)</f>
        <v>#N/A</v>
      </c>
      <c r="N98" s="104" t="e">
        <f>IF(VLOOKUP($A98,Source!$A:$H,3,FALSE)=0,"",VLOOKUP($A98,Source!$A:$H,3,FALSE))</f>
        <v>#N/A</v>
      </c>
      <c r="O98" s="105" t="e">
        <f>IF(VLOOKUP($A98,Source!$A:$H,4,FALSE)=0,"",VLOOKUP($A98,Source!$A:$H,4,FALSE))</f>
        <v>#N/A</v>
      </c>
      <c r="P98" s="105" t="e">
        <f>IF(VLOOKUP($A98,Source!$A:$H,5,FALSE)=0,"",VLOOKUP($A98,Source!$A:$H,5,FALSE))</f>
        <v>#N/A</v>
      </c>
      <c r="Q98" s="105" t="e">
        <f>IF(VLOOKUP($A98,Source!$A:$H,6,FALSE)=0,"",VLOOKUP($A98,Source!$A:$H,6,FALSE))</f>
        <v>#N/A</v>
      </c>
      <c r="R98" s="105" t="e">
        <f>IF(VLOOKUP($A98,Source!$A:$H,7,FALSE)=0,"",VLOOKUP($A98,Source!$A:$H,7,FALSE))</f>
        <v>#N/A</v>
      </c>
      <c r="S98" s="106" t="e">
        <f>IF(VLOOKUP($A98,Source!$A:$H,8,FALSE)=0,"",VLOOKUP($A98,Source!$A:$H,8,FALSE))</f>
        <v>#N/A</v>
      </c>
    </row>
    <row r="99" spans="1:19" x14ac:dyDescent="0.25">
      <c r="A99" s="98">
        <v>166</v>
      </c>
      <c r="B99" s="99"/>
      <c r="C99" s="100" t="e">
        <f>VLOOKUP(A99,Source!A:B,2,FALSE)</f>
        <v>#N/A</v>
      </c>
      <c r="D99" s="165">
        <f>IF(ISNA(VLOOKUP(A99,Source!A:B,2,FALSE)),0,(VLOOKUP(A99,'Vague 2'!A:H,8,FALSE)+VLOOKUP(A99,'Vague 1'!A:H,8,FALSE)+VLOOKUP(A99,'Vague 3'!A:H,8,FALSE)+VLOOKUP(A99,'Vague 4'!A:H,8,FALSE)))</f>
        <v>0</v>
      </c>
      <c r="E99" s="159" t="e">
        <f>VLOOKUP(A99+0.2,'Vague 2'!A:G,7,FALSE)</f>
        <v>#N/A</v>
      </c>
      <c r="F99" s="160" t="e">
        <f>VLOOKUP(A99+0.3,'Vague 2'!A:G,7,FALSE)</f>
        <v>#N/A</v>
      </c>
      <c r="G99" s="161" t="e">
        <f>VLOOKUP(A99+0.2,'Vague 1'!A:G,7,FALSE)</f>
        <v>#N/A</v>
      </c>
      <c r="H99" s="161" t="e">
        <f>VLOOKUP(A99+0.3,'Vague 1'!A:G,7,FALSE)</f>
        <v>#N/A</v>
      </c>
      <c r="I99" s="160" t="e">
        <f>VLOOKUP(A99+0.4,'Vague 1'!A:G,7,FALSE)</f>
        <v>#N/A</v>
      </c>
      <c r="J99" s="161" t="e">
        <f>VLOOKUP(A99+0.2,'Vague 3'!A:G,7,FALSE)</f>
        <v>#N/A</v>
      </c>
      <c r="K99" s="161" t="e">
        <f>VLOOKUP(A99+0.3,'Vague 3'!A:G,7,FALSE)</f>
        <v>#N/A</v>
      </c>
      <c r="L99" s="159" t="e">
        <f>VLOOKUP(A99+0.2,'Vague 4'!A:G,7,FALSE)</f>
        <v>#N/A</v>
      </c>
      <c r="M99" s="160" t="e">
        <f>VLOOKUP(A99+0.3,'Vague 4'!A:G,7,FALSE)</f>
        <v>#N/A</v>
      </c>
      <c r="N99" s="104" t="e">
        <f>IF(VLOOKUP($A99,Source!$A:$H,3,FALSE)=0,"",VLOOKUP($A99,Source!$A:$H,3,FALSE))</f>
        <v>#N/A</v>
      </c>
      <c r="O99" s="105" t="e">
        <f>IF(VLOOKUP($A99,Source!$A:$H,4,FALSE)=0,"",VLOOKUP($A99,Source!$A:$H,4,FALSE))</f>
        <v>#N/A</v>
      </c>
      <c r="P99" s="105" t="e">
        <f>IF(VLOOKUP($A99,Source!$A:$H,5,FALSE)=0,"",VLOOKUP($A99,Source!$A:$H,5,FALSE))</f>
        <v>#N/A</v>
      </c>
      <c r="Q99" s="105" t="e">
        <f>IF(VLOOKUP($A99,Source!$A:$H,6,FALSE)=0,"",VLOOKUP($A99,Source!$A:$H,6,FALSE))</f>
        <v>#N/A</v>
      </c>
      <c r="R99" s="105" t="e">
        <f>IF(VLOOKUP($A99,Source!$A:$H,7,FALSE)=0,"",VLOOKUP($A99,Source!$A:$H,7,FALSE))</f>
        <v>#N/A</v>
      </c>
      <c r="S99" s="106" t="e">
        <f>IF(VLOOKUP($A99,Source!$A:$H,8,FALSE)=0,"",VLOOKUP($A99,Source!$A:$H,8,FALSE))</f>
        <v>#N/A</v>
      </c>
    </row>
    <row r="100" spans="1:19" x14ac:dyDescent="0.25">
      <c r="A100" s="98">
        <v>118</v>
      </c>
      <c r="B100" s="99"/>
      <c r="C100" s="100" t="e">
        <f>VLOOKUP(A100,Source!A:B,2,FALSE)</f>
        <v>#N/A</v>
      </c>
      <c r="D100" s="165">
        <f>IF(ISNA(VLOOKUP(A100,Source!A:B,2,FALSE)),0,(VLOOKUP(A100,'Vague 2'!A:H,8,FALSE)+VLOOKUP(A100,'Vague 1'!A:H,8,FALSE)+VLOOKUP(A100,'Vague 3'!A:H,8,FALSE)+VLOOKUP(A100,'Vague 4'!A:H,8,FALSE)))</f>
        <v>0</v>
      </c>
      <c r="E100" s="159" t="e">
        <f>VLOOKUP(A100+0.2,'Vague 2'!A:G,7,FALSE)</f>
        <v>#N/A</v>
      </c>
      <c r="F100" s="160" t="e">
        <f>VLOOKUP(A100+0.3,'Vague 2'!A:G,7,FALSE)</f>
        <v>#N/A</v>
      </c>
      <c r="G100" s="161" t="e">
        <f>VLOOKUP(A100+0.2,'Vague 1'!A:G,7,FALSE)</f>
        <v>#N/A</v>
      </c>
      <c r="H100" s="161" t="e">
        <f>VLOOKUP(A100+0.3,'Vague 1'!A:G,7,FALSE)</f>
        <v>#N/A</v>
      </c>
      <c r="I100" s="160" t="e">
        <f>VLOOKUP(A100+0.4,'Vague 1'!A:G,7,FALSE)</f>
        <v>#N/A</v>
      </c>
      <c r="J100" s="161" t="e">
        <f>VLOOKUP(A100+0.2,'Vague 3'!A:G,7,FALSE)</f>
        <v>#N/A</v>
      </c>
      <c r="K100" s="161" t="e">
        <f>VLOOKUP(A100+0.3,'Vague 3'!A:G,7,FALSE)</f>
        <v>#N/A</v>
      </c>
      <c r="L100" s="159" t="e">
        <f>VLOOKUP(A100+0.2,'Vague 4'!A:G,7,FALSE)</f>
        <v>#N/A</v>
      </c>
      <c r="M100" s="160" t="e">
        <f>VLOOKUP(A100+0.3,'Vague 4'!A:G,7,FALSE)</f>
        <v>#N/A</v>
      </c>
      <c r="N100" s="104" t="e">
        <f>IF(VLOOKUP($A100,Source!$A:$H,3,FALSE)=0,"",VLOOKUP($A100,Source!$A:$H,3,FALSE))</f>
        <v>#N/A</v>
      </c>
      <c r="O100" s="105" t="e">
        <f>IF(VLOOKUP($A100,Source!$A:$H,4,FALSE)=0,"",VLOOKUP($A100,Source!$A:$H,4,FALSE))</f>
        <v>#N/A</v>
      </c>
      <c r="P100" s="105" t="e">
        <f>IF(VLOOKUP($A100,Source!$A:$H,5,FALSE)=0,"",VLOOKUP($A100,Source!$A:$H,5,FALSE))</f>
        <v>#N/A</v>
      </c>
      <c r="Q100" s="105" t="e">
        <f>IF(VLOOKUP($A100,Source!$A:$H,6,FALSE)=0,"",VLOOKUP($A100,Source!$A:$H,6,FALSE))</f>
        <v>#N/A</v>
      </c>
      <c r="R100" s="105" t="e">
        <f>IF(VLOOKUP($A100,Source!$A:$H,7,FALSE)=0,"",VLOOKUP($A100,Source!$A:$H,7,FALSE))</f>
        <v>#N/A</v>
      </c>
      <c r="S100" s="106" t="e">
        <f>IF(VLOOKUP($A100,Source!$A:$H,8,FALSE)=0,"",VLOOKUP($A100,Source!$A:$H,8,FALSE))</f>
        <v>#N/A</v>
      </c>
    </row>
    <row r="101" spans="1:19" x14ac:dyDescent="0.25">
      <c r="A101" s="98">
        <v>190</v>
      </c>
      <c r="B101" s="99"/>
      <c r="C101" s="100" t="e">
        <f>VLOOKUP(A101,Source!A:B,2,FALSE)</f>
        <v>#N/A</v>
      </c>
      <c r="D101" s="165">
        <f>IF(ISNA(VLOOKUP(A101,Source!A:B,2,FALSE)),0,(VLOOKUP(A101,'Vague 2'!A:H,8,FALSE)+VLOOKUP(A101,'Vague 1'!A:H,8,FALSE)+VLOOKUP(A101,'Vague 3'!A:H,8,FALSE)+VLOOKUP(A101,'Vague 4'!A:H,8,FALSE)))</f>
        <v>0</v>
      </c>
      <c r="E101" s="159" t="e">
        <f>VLOOKUP(A101+0.2,'Vague 2'!A:G,7,FALSE)</f>
        <v>#N/A</v>
      </c>
      <c r="F101" s="160" t="e">
        <f>VLOOKUP(A101+0.3,'Vague 2'!A:G,7,FALSE)</f>
        <v>#N/A</v>
      </c>
      <c r="G101" s="161" t="e">
        <f>VLOOKUP(A101+0.2,'Vague 1'!A:G,7,FALSE)</f>
        <v>#N/A</v>
      </c>
      <c r="H101" s="161" t="e">
        <f>VLOOKUP(A101+0.3,'Vague 1'!A:G,7,FALSE)</f>
        <v>#N/A</v>
      </c>
      <c r="I101" s="160" t="e">
        <f>VLOOKUP(A101+0.4,'Vague 1'!A:G,7,FALSE)</f>
        <v>#N/A</v>
      </c>
      <c r="J101" s="161" t="e">
        <f>VLOOKUP(A101+0.2,'Vague 3'!A:G,7,FALSE)</f>
        <v>#N/A</v>
      </c>
      <c r="K101" s="161" t="e">
        <f>VLOOKUP(A101+0.3,'Vague 3'!A:G,7,FALSE)</f>
        <v>#N/A</v>
      </c>
      <c r="L101" s="159" t="e">
        <f>VLOOKUP(A101+0.2,'Vague 4'!A:G,7,FALSE)</f>
        <v>#N/A</v>
      </c>
      <c r="M101" s="160" t="e">
        <f>VLOOKUP(A101+0.3,'Vague 4'!A:G,7,FALSE)</f>
        <v>#N/A</v>
      </c>
      <c r="N101" s="104" t="e">
        <f>IF(VLOOKUP($A101,Source!$A:$H,3,FALSE)=0,"",VLOOKUP($A101,Source!$A:$H,3,FALSE))</f>
        <v>#N/A</v>
      </c>
      <c r="O101" s="105" t="e">
        <f>IF(VLOOKUP($A101,Source!$A:$H,4,FALSE)=0,"",VLOOKUP($A101,Source!$A:$H,4,FALSE))</f>
        <v>#N/A</v>
      </c>
      <c r="P101" s="105" t="e">
        <f>IF(VLOOKUP($A101,Source!$A:$H,5,FALSE)=0,"",VLOOKUP($A101,Source!$A:$H,5,FALSE))</f>
        <v>#N/A</v>
      </c>
      <c r="Q101" s="105" t="e">
        <f>IF(VLOOKUP($A101,Source!$A:$H,6,FALSE)=0,"",VLOOKUP($A101,Source!$A:$H,6,FALSE))</f>
        <v>#N/A</v>
      </c>
      <c r="R101" s="105" t="e">
        <f>IF(VLOOKUP($A101,Source!$A:$H,7,FALSE)=0,"",VLOOKUP($A101,Source!$A:$H,7,FALSE))</f>
        <v>#N/A</v>
      </c>
      <c r="S101" s="106" t="e">
        <f>IF(VLOOKUP($A101,Source!$A:$H,8,FALSE)=0,"",VLOOKUP($A101,Source!$A:$H,8,FALSE))</f>
        <v>#N/A</v>
      </c>
    </row>
    <row r="102" spans="1:19" x14ac:dyDescent="0.25">
      <c r="A102" s="98">
        <v>332</v>
      </c>
      <c r="B102" s="99"/>
      <c r="C102" s="100" t="e">
        <f>VLOOKUP(A102,Source!A:B,2,FALSE)</f>
        <v>#N/A</v>
      </c>
      <c r="D102" s="165">
        <f>IF(ISNA(VLOOKUP(A102,Source!A:B,2,FALSE)),0,(VLOOKUP(A102,'Vague 2'!A:H,8,FALSE)+VLOOKUP(A102,'Vague 1'!A:H,8,FALSE)+VLOOKUP(A102,'Vague 3'!A:H,8,FALSE)+VLOOKUP(A102,'Vague 4'!A:H,8,FALSE)))</f>
        <v>0</v>
      </c>
      <c r="E102" s="159" t="e">
        <f>VLOOKUP(A102+0.2,'Vague 2'!A:G,7,FALSE)</f>
        <v>#N/A</v>
      </c>
      <c r="F102" s="160" t="e">
        <f>VLOOKUP(A102+0.3,'Vague 2'!A:G,7,FALSE)</f>
        <v>#N/A</v>
      </c>
      <c r="G102" s="161" t="e">
        <f>VLOOKUP(A102+0.2,'Vague 1'!A:G,7,FALSE)</f>
        <v>#N/A</v>
      </c>
      <c r="H102" s="161" t="e">
        <f>VLOOKUP(A102+0.3,'Vague 1'!A:G,7,FALSE)</f>
        <v>#N/A</v>
      </c>
      <c r="I102" s="160" t="e">
        <f>VLOOKUP(A102+0.4,'Vague 1'!A:G,7,FALSE)</f>
        <v>#N/A</v>
      </c>
      <c r="J102" s="161" t="e">
        <f>VLOOKUP(A102+0.2,'Vague 3'!A:G,7,FALSE)</f>
        <v>#N/A</v>
      </c>
      <c r="K102" s="161" t="e">
        <f>VLOOKUP(A102+0.3,'Vague 3'!A:G,7,FALSE)</f>
        <v>#N/A</v>
      </c>
      <c r="L102" s="159" t="e">
        <f>VLOOKUP(A102+0.2,'Vague 4'!A:G,7,FALSE)</f>
        <v>#N/A</v>
      </c>
      <c r="M102" s="160" t="e">
        <f>VLOOKUP(A102+0.3,'Vague 4'!A:G,7,FALSE)</f>
        <v>#N/A</v>
      </c>
      <c r="N102" s="104" t="e">
        <f>IF(VLOOKUP($A102,Source!$A:$H,3,FALSE)=0,"",VLOOKUP($A102,Source!$A:$H,3,FALSE))</f>
        <v>#N/A</v>
      </c>
      <c r="O102" s="105" t="e">
        <f>IF(VLOOKUP($A102,Source!$A:$H,4,FALSE)=0,"",VLOOKUP($A102,Source!$A:$H,4,FALSE))</f>
        <v>#N/A</v>
      </c>
      <c r="P102" s="105" t="e">
        <f>IF(VLOOKUP($A102,Source!$A:$H,5,FALSE)=0,"",VLOOKUP($A102,Source!$A:$H,5,FALSE))</f>
        <v>#N/A</v>
      </c>
      <c r="Q102" s="105" t="e">
        <f>IF(VLOOKUP($A102,Source!$A:$H,6,FALSE)=0,"",VLOOKUP($A102,Source!$A:$H,6,FALSE))</f>
        <v>#N/A</v>
      </c>
      <c r="R102" s="105" t="e">
        <f>IF(VLOOKUP($A102,Source!$A:$H,7,FALSE)=0,"",VLOOKUP($A102,Source!$A:$H,7,FALSE))</f>
        <v>#N/A</v>
      </c>
      <c r="S102" s="106" t="e">
        <f>IF(VLOOKUP($A102,Source!$A:$H,8,FALSE)=0,"",VLOOKUP($A102,Source!$A:$H,8,FALSE))</f>
        <v>#N/A</v>
      </c>
    </row>
    <row r="103" spans="1:19" x14ac:dyDescent="0.25">
      <c r="A103" s="98">
        <v>421</v>
      </c>
      <c r="B103" s="99"/>
      <c r="C103" s="100" t="e">
        <f>VLOOKUP(A103,Source!A:B,2,FALSE)</f>
        <v>#N/A</v>
      </c>
      <c r="D103" s="165">
        <f>IF(ISNA(VLOOKUP(A103,Source!A:B,2,FALSE)),0,(VLOOKUP(A103,'Vague 2'!A:H,8,FALSE)+VLOOKUP(A103,'Vague 1'!A:H,8,FALSE)+VLOOKUP(A103,'Vague 3'!A:H,8,FALSE)+VLOOKUP(A103,'Vague 4'!A:H,8,FALSE)))</f>
        <v>0</v>
      </c>
      <c r="E103" s="159" t="e">
        <f>VLOOKUP(A103+0.2,'Vague 2'!A:G,7,FALSE)</f>
        <v>#N/A</v>
      </c>
      <c r="F103" s="160" t="e">
        <f>VLOOKUP(A103+0.3,'Vague 2'!A:G,7,FALSE)</f>
        <v>#N/A</v>
      </c>
      <c r="G103" s="161" t="e">
        <f>VLOOKUP(A103+0.2,'Vague 1'!A:G,7,FALSE)</f>
        <v>#N/A</v>
      </c>
      <c r="H103" s="161" t="e">
        <f>VLOOKUP(A103+0.3,'Vague 1'!A:G,7,FALSE)</f>
        <v>#N/A</v>
      </c>
      <c r="I103" s="160" t="e">
        <f>VLOOKUP(A103+0.4,'Vague 1'!A:G,7,FALSE)</f>
        <v>#N/A</v>
      </c>
      <c r="J103" s="161" t="e">
        <f>VLOOKUP(A103+0.2,'Vague 3'!A:G,7,FALSE)</f>
        <v>#N/A</v>
      </c>
      <c r="K103" s="161" t="e">
        <f>VLOOKUP(A103+0.3,'Vague 3'!A:G,7,FALSE)</f>
        <v>#N/A</v>
      </c>
      <c r="L103" s="159" t="e">
        <f>VLOOKUP(A103+0.2,'Vague 4'!A:G,7,FALSE)</f>
        <v>#N/A</v>
      </c>
      <c r="M103" s="160" t="e">
        <f>VLOOKUP(A103+0.3,'Vague 4'!A:G,7,FALSE)</f>
        <v>#N/A</v>
      </c>
      <c r="N103" s="104" t="e">
        <f>IF(VLOOKUP($A103,Source!$A:$H,3,FALSE)=0,"",VLOOKUP($A103,Source!$A:$H,3,FALSE))</f>
        <v>#N/A</v>
      </c>
      <c r="O103" s="105" t="e">
        <f>IF(VLOOKUP($A103,Source!$A:$H,4,FALSE)=0,"",VLOOKUP($A103,Source!$A:$H,4,FALSE))</f>
        <v>#N/A</v>
      </c>
      <c r="P103" s="105" t="e">
        <f>IF(VLOOKUP($A103,Source!$A:$H,5,FALSE)=0,"",VLOOKUP($A103,Source!$A:$H,5,FALSE))</f>
        <v>#N/A</v>
      </c>
      <c r="Q103" s="105" t="e">
        <f>IF(VLOOKUP($A103,Source!$A:$H,6,FALSE)=0,"",VLOOKUP($A103,Source!$A:$H,6,FALSE))</f>
        <v>#N/A</v>
      </c>
      <c r="R103" s="105" t="e">
        <f>IF(VLOOKUP($A103,Source!$A:$H,7,FALSE)=0,"",VLOOKUP($A103,Source!$A:$H,7,FALSE))</f>
        <v>#N/A</v>
      </c>
      <c r="S103" s="106" t="e">
        <f>IF(VLOOKUP($A103,Source!$A:$H,8,FALSE)=0,"",VLOOKUP($A103,Source!$A:$H,8,FALSE))</f>
        <v>#N/A</v>
      </c>
    </row>
    <row r="104" spans="1:19" x14ac:dyDescent="0.25">
      <c r="A104" s="98">
        <v>101</v>
      </c>
      <c r="B104" s="99"/>
      <c r="C104" s="100" t="e">
        <f>VLOOKUP(A104,Source!A:B,2,FALSE)</f>
        <v>#N/A</v>
      </c>
      <c r="D104" s="165">
        <f>IF(ISNA(VLOOKUP(A104,Source!A:B,2,FALSE)),0,(VLOOKUP(A104,'Vague 2'!A:H,8,FALSE)+VLOOKUP(A104,'Vague 1'!A:H,8,FALSE)+VLOOKUP(A104,'Vague 3'!A:H,8,FALSE)+VLOOKUP(A104,'Vague 4'!A:H,8,FALSE)))</f>
        <v>0</v>
      </c>
      <c r="E104" s="159" t="e">
        <f>VLOOKUP(A104+0.2,'Vague 2'!A:G,7,FALSE)</f>
        <v>#N/A</v>
      </c>
      <c r="F104" s="160" t="e">
        <f>VLOOKUP(A104+0.3,'Vague 2'!A:G,7,FALSE)</f>
        <v>#N/A</v>
      </c>
      <c r="G104" s="161" t="e">
        <f>VLOOKUP(A104+0.2,'Vague 1'!A:G,7,FALSE)</f>
        <v>#N/A</v>
      </c>
      <c r="H104" s="161" t="e">
        <f>VLOOKUP(A104+0.3,'Vague 1'!A:G,7,FALSE)</f>
        <v>#N/A</v>
      </c>
      <c r="I104" s="160" t="e">
        <f>VLOOKUP(A104+0.4,'Vague 1'!A:G,7,FALSE)</f>
        <v>#N/A</v>
      </c>
      <c r="J104" s="161" t="e">
        <f>VLOOKUP(A104+0.2,'Vague 3'!A:G,7,FALSE)</f>
        <v>#N/A</v>
      </c>
      <c r="K104" s="161" t="e">
        <f>VLOOKUP(A104+0.3,'Vague 3'!A:G,7,FALSE)</f>
        <v>#N/A</v>
      </c>
      <c r="L104" s="159" t="e">
        <f>VLOOKUP(A104+0.2,'Vague 4'!A:G,7,FALSE)</f>
        <v>#N/A</v>
      </c>
      <c r="M104" s="160" t="e">
        <f>VLOOKUP(A104+0.3,'Vague 4'!A:G,7,FALSE)</f>
        <v>#N/A</v>
      </c>
      <c r="N104" s="104" t="e">
        <f>IF(VLOOKUP($A104,Source!$A:$H,3,FALSE)=0,"",VLOOKUP($A104,Source!$A:$H,3,FALSE))</f>
        <v>#N/A</v>
      </c>
      <c r="O104" s="105" t="e">
        <f>IF(VLOOKUP($A104,Source!$A:$H,4,FALSE)=0,"",VLOOKUP($A104,Source!$A:$H,4,FALSE))</f>
        <v>#N/A</v>
      </c>
      <c r="P104" s="105" t="e">
        <f>IF(VLOOKUP($A104,Source!$A:$H,5,FALSE)=0,"",VLOOKUP($A104,Source!$A:$H,5,FALSE))</f>
        <v>#N/A</v>
      </c>
      <c r="Q104" s="105" t="e">
        <f>IF(VLOOKUP($A104,Source!$A:$H,6,FALSE)=0,"",VLOOKUP($A104,Source!$A:$H,6,FALSE))</f>
        <v>#N/A</v>
      </c>
      <c r="R104" s="105" t="e">
        <f>IF(VLOOKUP($A104,Source!$A:$H,7,FALSE)=0,"",VLOOKUP($A104,Source!$A:$H,7,FALSE))</f>
        <v>#N/A</v>
      </c>
      <c r="S104" s="106" t="e">
        <f>IF(VLOOKUP($A104,Source!$A:$H,8,FALSE)=0,"",VLOOKUP($A104,Source!$A:$H,8,FALSE))</f>
        <v>#N/A</v>
      </c>
    </row>
    <row r="105" spans="1:19" x14ac:dyDescent="0.25">
      <c r="A105" s="98">
        <v>102</v>
      </c>
      <c r="B105" s="99"/>
      <c r="C105" s="100" t="e">
        <f>VLOOKUP(A105,Source!A:B,2,FALSE)</f>
        <v>#N/A</v>
      </c>
      <c r="D105" s="165">
        <f>IF(ISNA(VLOOKUP(A105,Source!A:B,2,FALSE)),0,(VLOOKUP(A105,'Vague 2'!A:H,8,FALSE)+VLOOKUP(A105,'Vague 1'!A:H,8,FALSE)+VLOOKUP(A105,'Vague 3'!A:H,8,FALSE)+VLOOKUP(A105,'Vague 4'!A:H,8,FALSE)))</f>
        <v>0</v>
      </c>
      <c r="E105" s="159" t="e">
        <f>VLOOKUP(A105+0.2,'Vague 2'!A:G,7,FALSE)</f>
        <v>#N/A</v>
      </c>
      <c r="F105" s="160" t="e">
        <f>VLOOKUP(A105+0.3,'Vague 2'!A:G,7,FALSE)</f>
        <v>#N/A</v>
      </c>
      <c r="G105" s="161" t="e">
        <f>VLOOKUP(A105+0.2,'Vague 1'!A:G,7,FALSE)</f>
        <v>#N/A</v>
      </c>
      <c r="H105" s="161" t="e">
        <f>VLOOKUP(A105+0.3,'Vague 1'!A:G,7,FALSE)</f>
        <v>#N/A</v>
      </c>
      <c r="I105" s="160" t="e">
        <f>VLOOKUP(A105+0.4,'Vague 1'!A:G,7,FALSE)</f>
        <v>#N/A</v>
      </c>
      <c r="J105" s="161" t="e">
        <f>VLOOKUP(A105+0.2,'Vague 3'!A:G,7,FALSE)</f>
        <v>#N/A</v>
      </c>
      <c r="K105" s="161" t="e">
        <f>VLOOKUP(A105+0.3,'Vague 3'!A:G,7,FALSE)</f>
        <v>#N/A</v>
      </c>
      <c r="L105" s="159" t="e">
        <f>VLOOKUP(A105+0.2,'Vague 4'!A:G,7,FALSE)</f>
        <v>#N/A</v>
      </c>
      <c r="M105" s="160" t="e">
        <f>VLOOKUP(A105+0.3,'Vague 4'!A:G,7,FALSE)</f>
        <v>#N/A</v>
      </c>
      <c r="N105" s="104" t="e">
        <f>IF(VLOOKUP($A105,Source!$A:$H,3,FALSE)=0,"",VLOOKUP($A105,Source!$A:$H,3,FALSE))</f>
        <v>#N/A</v>
      </c>
      <c r="O105" s="105" t="e">
        <f>IF(VLOOKUP($A105,Source!$A:$H,4,FALSE)=0,"",VLOOKUP($A105,Source!$A:$H,4,FALSE))</f>
        <v>#N/A</v>
      </c>
      <c r="P105" s="105" t="e">
        <f>IF(VLOOKUP($A105,Source!$A:$H,5,FALSE)=0,"",VLOOKUP($A105,Source!$A:$H,5,FALSE))</f>
        <v>#N/A</v>
      </c>
      <c r="Q105" s="105" t="e">
        <f>IF(VLOOKUP($A105,Source!$A:$H,6,FALSE)=0,"",VLOOKUP($A105,Source!$A:$H,6,FALSE))</f>
        <v>#N/A</v>
      </c>
      <c r="R105" s="105" t="e">
        <f>IF(VLOOKUP($A105,Source!$A:$H,7,FALSE)=0,"",VLOOKUP($A105,Source!$A:$H,7,FALSE))</f>
        <v>#N/A</v>
      </c>
      <c r="S105" s="106" t="e">
        <f>IF(VLOOKUP($A105,Source!$A:$H,8,FALSE)=0,"",VLOOKUP($A105,Source!$A:$H,8,FALSE))</f>
        <v>#N/A</v>
      </c>
    </row>
    <row r="106" spans="1:19" x14ac:dyDescent="0.25">
      <c r="A106" s="98">
        <v>103</v>
      </c>
      <c r="B106" s="99"/>
      <c r="C106" s="100" t="e">
        <f>VLOOKUP(A106,Source!A:B,2,FALSE)</f>
        <v>#N/A</v>
      </c>
      <c r="D106" s="165">
        <f>IF(ISNA(VLOOKUP(A106,Source!A:B,2,FALSE)),0,(VLOOKUP(A106,'Vague 2'!A:H,8,FALSE)+VLOOKUP(A106,'Vague 1'!A:H,8,FALSE)+VLOOKUP(A106,'Vague 3'!A:H,8,FALSE)+VLOOKUP(A106,'Vague 4'!A:H,8,FALSE)))</f>
        <v>0</v>
      </c>
      <c r="E106" s="159" t="e">
        <f>VLOOKUP(A106+0.2,'Vague 2'!A:G,7,FALSE)</f>
        <v>#N/A</v>
      </c>
      <c r="F106" s="160" t="e">
        <f>VLOOKUP(A106+0.3,'Vague 2'!A:G,7,FALSE)</f>
        <v>#N/A</v>
      </c>
      <c r="G106" s="161" t="e">
        <f>VLOOKUP(A106+0.2,'Vague 1'!A:G,7,FALSE)</f>
        <v>#N/A</v>
      </c>
      <c r="H106" s="161" t="e">
        <f>VLOOKUP(A106+0.3,'Vague 1'!A:G,7,FALSE)</f>
        <v>#N/A</v>
      </c>
      <c r="I106" s="160" t="e">
        <f>VLOOKUP(A106+0.4,'Vague 1'!A:G,7,FALSE)</f>
        <v>#N/A</v>
      </c>
      <c r="J106" s="161" t="e">
        <f>VLOOKUP(A106+0.2,'Vague 3'!A:G,7,FALSE)</f>
        <v>#N/A</v>
      </c>
      <c r="K106" s="161" t="e">
        <f>VLOOKUP(A106+0.3,'Vague 3'!A:G,7,FALSE)</f>
        <v>#N/A</v>
      </c>
      <c r="L106" s="159" t="e">
        <f>VLOOKUP(A106+0.2,'Vague 4'!A:G,7,FALSE)</f>
        <v>#N/A</v>
      </c>
      <c r="M106" s="160" t="e">
        <f>VLOOKUP(A106+0.3,'Vague 4'!A:G,7,FALSE)</f>
        <v>#N/A</v>
      </c>
      <c r="N106" s="104" t="e">
        <f>IF(VLOOKUP($A106,Source!$A:$H,3,FALSE)=0,"",VLOOKUP($A106,Source!$A:$H,3,FALSE))</f>
        <v>#N/A</v>
      </c>
      <c r="O106" s="105" t="e">
        <f>IF(VLOOKUP($A106,Source!$A:$H,4,FALSE)=0,"",VLOOKUP($A106,Source!$A:$H,4,FALSE))</f>
        <v>#N/A</v>
      </c>
      <c r="P106" s="105" t="e">
        <f>IF(VLOOKUP($A106,Source!$A:$H,5,FALSE)=0,"",VLOOKUP($A106,Source!$A:$H,5,FALSE))</f>
        <v>#N/A</v>
      </c>
      <c r="Q106" s="105" t="e">
        <f>IF(VLOOKUP($A106,Source!$A:$H,6,FALSE)=0,"",VLOOKUP($A106,Source!$A:$H,6,FALSE))</f>
        <v>#N/A</v>
      </c>
      <c r="R106" s="105" t="e">
        <f>IF(VLOOKUP($A106,Source!$A:$H,7,FALSE)=0,"",VLOOKUP($A106,Source!$A:$H,7,FALSE))</f>
        <v>#N/A</v>
      </c>
      <c r="S106" s="106" t="e">
        <f>IF(VLOOKUP($A106,Source!$A:$H,8,FALSE)=0,"",VLOOKUP($A106,Source!$A:$H,8,FALSE))</f>
        <v>#N/A</v>
      </c>
    </row>
    <row r="107" spans="1:19" x14ac:dyDescent="0.25">
      <c r="A107" s="98">
        <v>106</v>
      </c>
      <c r="B107" s="99"/>
      <c r="C107" s="100" t="e">
        <f>VLOOKUP(A107,Source!A:B,2,FALSE)</f>
        <v>#N/A</v>
      </c>
      <c r="D107" s="165">
        <f>IF(ISNA(VLOOKUP(A107,Source!A:B,2,FALSE)),0,(VLOOKUP(A107,'Vague 2'!A:H,8,FALSE)+VLOOKUP(A107,'Vague 1'!A:H,8,FALSE)+VLOOKUP(A107,'Vague 3'!A:H,8,FALSE)+VLOOKUP(A107,'Vague 4'!A:H,8,FALSE)))</f>
        <v>0</v>
      </c>
      <c r="E107" s="159" t="e">
        <f>VLOOKUP(A107+0.2,'Vague 2'!A:G,7,FALSE)</f>
        <v>#N/A</v>
      </c>
      <c r="F107" s="160" t="e">
        <f>VLOOKUP(A107+0.3,'Vague 2'!A:G,7,FALSE)</f>
        <v>#N/A</v>
      </c>
      <c r="G107" s="161" t="e">
        <f>VLOOKUP(A107+0.2,'Vague 1'!A:G,7,FALSE)</f>
        <v>#N/A</v>
      </c>
      <c r="H107" s="161" t="e">
        <f>VLOOKUP(A107+0.3,'Vague 1'!A:G,7,FALSE)</f>
        <v>#N/A</v>
      </c>
      <c r="I107" s="160" t="e">
        <f>VLOOKUP(A107+0.4,'Vague 1'!A:G,7,FALSE)</f>
        <v>#N/A</v>
      </c>
      <c r="J107" s="161" t="e">
        <f>VLOOKUP(A107+0.2,'Vague 3'!A:G,7,FALSE)</f>
        <v>#N/A</v>
      </c>
      <c r="K107" s="161" t="e">
        <f>VLOOKUP(A107+0.3,'Vague 3'!A:G,7,FALSE)</f>
        <v>#N/A</v>
      </c>
      <c r="L107" s="159" t="e">
        <f>VLOOKUP(A107+0.2,'Vague 4'!A:G,7,FALSE)</f>
        <v>#N/A</v>
      </c>
      <c r="M107" s="160" t="e">
        <f>VLOOKUP(A107+0.3,'Vague 4'!A:G,7,FALSE)</f>
        <v>#N/A</v>
      </c>
      <c r="N107" s="104" t="e">
        <f>IF(VLOOKUP($A107,Source!$A:$H,3,FALSE)=0,"",VLOOKUP($A107,Source!$A:$H,3,FALSE))</f>
        <v>#N/A</v>
      </c>
      <c r="O107" s="105" t="e">
        <f>IF(VLOOKUP($A107,Source!$A:$H,4,FALSE)=0,"",VLOOKUP($A107,Source!$A:$H,4,FALSE))</f>
        <v>#N/A</v>
      </c>
      <c r="P107" s="105" t="e">
        <f>IF(VLOOKUP($A107,Source!$A:$H,5,FALSE)=0,"",VLOOKUP($A107,Source!$A:$H,5,FALSE))</f>
        <v>#N/A</v>
      </c>
      <c r="Q107" s="105" t="e">
        <f>IF(VLOOKUP($A107,Source!$A:$H,6,FALSE)=0,"",VLOOKUP($A107,Source!$A:$H,6,FALSE))</f>
        <v>#N/A</v>
      </c>
      <c r="R107" s="105" t="e">
        <f>IF(VLOOKUP($A107,Source!$A:$H,7,FALSE)=0,"",VLOOKUP($A107,Source!$A:$H,7,FALSE))</f>
        <v>#N/A</v>
      </c>
      <c r="S107" s="106" t="e">
        <f>IF(VLOOKUP($A107,Source!$A:$H,8,FALSE)=0,"",VLOOKUP($A107,Source!$A:$H,8,FALSE))</f>
        <v>#N/A</v>
      </c>
    </row>
    <row r="108" spans="1:19" x14ac:dyDescent="0.25">
      <c r="A108" s="98">
        <v>109</v>
      </c>
      <c r="B108" s="99"/>
      <c r="C108" s="100" t="e">
        <f>VLOOKUP(A108,Source!A:B,2,FALSE)</f>
        <v>#N/A</v>
      </c>
      <c r="D108" s="165">
        <f>IF(ISNA(VLOOKUP(A108,Source!A:B,2,FALSE)),0,(VLOOKUP(A108,'Vague 2'!A:H,8,FALSE)+VLOOKUP(A108,'Vague 1'!A:H,8,FALSE)+VLOOKUP(A108,'Vague 3'!A:H,8,FALSE)+VLOOKUP(A108,'Vague 4'!A:H,8,FALSE)))</f>
        <v>0</v>
      </c>
      <c r="E108" s="159" t="e">
        <f>VLOOKUP(A108+0.2,'Vague 2'!A:G,7,FALSE)</f>
        <v>#N/A</v>
      </c>
      <c r="F108" s="160" t="e">
        <f>VLOOKUP(A108+0.3,'Vague 2'!A:G,7,FALSE)</f>
        <v>#N/A</v>
      </c>
      <c r="G108" s="161" t="e">
        <f>VLOOKUP(A108+0.2,'Vague 1'!A:G,7,FALSE)</f>
        <v>#N/A</v>
      </c>
      <c r="H108" s="161" t="e">
        <f>VLOOKUP(A108+0.3,'Vague 1'!A:G,7,FALSE)</f>
        <v>#N/A</v>
      </c>
      <c r="I108" s="160" t="e">
        <f>VLOOKUP(A108+0.4,'Vague 1'!A:G,7,FALSE)</f>
        <v>#N/A</v>
      </c>
      <c r="J108" s="161" t="e">
        <f>VLOOKUP(A108+0.2,'Vague 3'!A:G,7,FALSE)</f>
        <v>#N/A</v>
      </c>
      <c r="K108" s="161" t="e">
        <f>VLOOKUP(A108+0.3,'Vague 3'!A:G,7,FALSE)</f>
        <v>#N/A</v>
      </c>
      <c r="L108" s="159" t="e">
        <f>VLOOKUP(A108+0.2,'Vague 4'!A:G,7,FALSE)</f>
        <v>#N/A</v>
      </c>
      <c r="M108" s="160" t="e">
        <f>VLOOKUP(A108+0.3,'Vague 4'!A:G,7,FALSE)</f>
        <v>#N/A</v>
      </c>
      <c r="N108" s="104" t="e">
        <f>IF(VLOOKUP($A108,Source!$A:$H,3,FALSE)=0,"",VLOOKUP($A108,Source!$A:$H,3,FALSE))</f>
        <v>#N/A</v>
      </c>
      <c r="O108" s="105" t="e">
        <f>IF(VLOOKUP($A108,Source!$A:$H,4,FALSE)=0,"",VLOOKUP($A108,Source!$A:$H,4,FALSE))</f>
        <v>#N/A</v>
      </c>
      <c r="P108" s="105" t="e">
        <f>IF(VLOOKUP($A108,Source!$A:$H,5,FALSE)=0,"",VLOOKUP($A108,Source!$A:$H,5,FALSE))</f>
        <v>#N/A</v>
      </c>
      <c r="Q108" s="105" t="e">
        <f>IF(VLOOKUP($A108,Source!$A:$H,6,FALSE)=0,"",VLOOKUP($A108,Source!$A:$H,6,FALSE))</f>
        <v>#N/A</v>
      </c>
      <c r="R108" s="105" t="e">
        <f>IF(VLOOKUP($A108,Source!$A:$H,7,FALSE)=0,"",VLOOKUP($A108,Source!$A:$H,7,FALSE))</f>
        <v>#N/A</v>
      </c>
      <c r="S108" s="106" t="e">
        <f>IF(VLOOKUP($A108,Source!$A:$H,8,FALSE)=0,"",VLOOKUP($A108,Source!$A:$H,8,FALSE))</f>
        <v>#N/A</v>
      </c>
    </row>
    <row r="109" spans="1:19" x14ac:dyDescent="0.25">
      <c r="A109" s="98">
        <v>110</v>
      </c>
      <c r="B109" s="99"/>
      <c r="C109" s="100" t="e">
        <f>VLOOKUP(A109,Source!A:B,2,FALSE)</f>
        <v>#N/A</v>
      </c>
      <c r="D109" s="165">
        <f>IF(ISNA(VLOOKUP(A109,Source!A:B,2,FALSE)),0,(VLOOKUP(A109,'Vague 2'!A:H,8,FALSE)+VLOOKUP(A109,'Vague 1'!A:H,8,FALSE)+VLOOKUP(A109,'Vague 3'!A:H,8,FALSE)+VLOOKUP(A109,'Vague 4'!A:H,8,FALSE)))</f>
        <v>0</v>
      </c>
      <c r="E109" s="159" t="e">
        <f>VLOOKUP(A109+0.2,'Vague 2'!A:G,7,FALSE)</f>
        <v>#N/A</v>
      </c>
      <c r="F109" s="160" t="e">
        <f>VLOOKUP(A109+0.3,'Vague 2'!A:G,7,FALSE)</f>
        <v>#N/A</v>
      </c>
      <c r="G109" s="161" t="e">
        <f>VLOOKUP(A109+0.2,'Vague 1'!A:G,7,FALSE)</f>
        <v>#N/A</v>
      </c>
      <c r="H109" s="161" t="e">
        <f>VLOOKUP(A109+0.3,'Vague 1'!A:G,7,FALSE)</f>
        <v>#N/A</v>
      </c>
      <c r="I109" s="160" t="e">
        <f>VLOOKUP(A109+0.4,'Vague 1'!A:G,7,FALSE)</f>
        <v>#N/A</v>
      </c>
      <c r="J109" s="161" t="e">
        <f>VLOOKUP(A109+0.2,'Vague 3'!A:G,7,FALSE)</f>
        <v>#N/A</v>
      </c>
      <c r="K109" s="161" t="e">
        <f>VLOOKUP(A109+0.3,'Vague 3'!A:G,7,FALSE)</f>
        <v>#N/A</v>
      </c>
      <c r="L109" s="159" t="e">
        <f>VLOOKUP(A109+0.2,'Vague 4'!A:G,7,FALSE)</f>
        <v>#N/A</v>
      </c>
      <c r="M109" s="160" t="e">
        <f>VLOOKUP(A109+0.3,'Vague 4'!A:G,7,FALSE)</f>
        <v>#N/A</v>
      </c>
      <c r="N109" s="104" t="e">
        <f>IF(VLOOKUP($A109,Source!$A:$H,3,FALSE)=0,"",VLOOKUP($A109,Source!$A:$H,3,FALSE))</f>
        <v>#N/A</v>
      </c>
      <c r="O109" s="105" t="e">
        <f>IF(VLOOKUP($A109,Source!$A:$H,4,FALSE)=0,"",VLOOKUP($A109,Source!$A:$H,4,FALSE))</f>
        <v>#N/A</v>
      </c>
      <c r="P109" s="105" t="e">
        <f>IF(VLOOKUP($A109,Source!$A:$H,5,FALSE)=0,"",VLOOKUP($A109,Source!$A:$H,5,FALSE))</f>
        <v>#N/A</v>
      </c>
      <c r="Q109" s="105" t="e">
        <f>IF(VLOOKUP($A109,Source!$A:$H,6,FALSE)=0,"",VLOOKUP($A109,Source!$A:$H,6,FALSE))</f>
        <v>#N/A</v>
      </c>
      <c r="R109" s="105" t="e">
        <f>IF(VLOOKUP($A109,Source!$A:$H,7,FALSE)=0,"",VLOOKUP($A109,Source!$A:$H,7,FALSE))</f>
        <v>#N/A</v>
      </c>
      <c r="S109" s="106" t="e">
        <f>IF(VLOOKUP($A109,Source!$A:$H,8,FALSE)=0,"",VLOOKUP($A109,Source!$A:$H,8,FALSE))</f>
        <v>#N/A</v>
      </c>
    </row>
    <row r="110" spans="1:19" x14ac:dyDescent="0.25">
      <c r="A110" s="98">
        <v>111</v>
      </c>
      <c r="B110" s="99"/>
      <c r="C110" s="100" t="e">
        <f>VLOOKUP(A110,Source!A:B,2,FALSE)</f>
        <v>#N/A</v>
      </c>
      <c r="D110" s="165">
        <f>IF(ISNA(VLOOKUP(A110,Source!A:B,2,FALSE)),0,(VLOOKUP(A110,'Vague 2'!A:H,8,FALSE)+VLOOKUP(A110,'Vague 1'!A:H,8,FALSE)+VLOOKUP(A110,'Vague 3'!A:H,8,FALSE)+VLOOKUP(A110,'Vague 4'!A:H,8,FALSE)))</f>
        <v>0</v>
      </c>
      <c r="E110" s="159" t="e">
        <f>VLOOKUP(A110+0.2,'Vague 2'!A:G,7,FALSE)</f>
        <v>#N/A</v>
      </c>
      <c r="F110" s="160" t="e">
        <f>VLOOKUP(A110+0.3,'Vague 2'!A:G,7,FALSE)</f>
        <v>#N/A</v>
      </c>
      <c r="G110" s="161" t="e">
        <f>VLOOKUP(A110+0.2,'Vague 1'!A:G,7,FALSE)</f>
        <v>#N/A</v>
      </c>
      <c r="H110" s="161" t="e">
        <f>VLOOKUP(A110+0.3,'Vague 1'!A:G,7,FALSE)</f>
        <v>#N/A</v>
      </c>
      <c r="I110" s="160" t="e">
        <f>VLOOKUP(A110+0.4,'Vague 1'!A:G,7,FALSE)</f>
        <v>#N/A</v>
      </c>
      <c r="J110" s="161" t="e">
        <f>VLOOKUP(A110+0.2,'Vague 3'!A:G,7,FALSE)</f>
        <v>#N/A</v>
      </c>
      <c r="K110" s="161" t="e">
        <f>VLOOKUP(A110+0.3,'Vague 3'!A:G,7,FALSE)</f>
        <v>#N/A</v>
      </c>
      <c r="L110" s="159" t="e">
        <f>VLOOKUP(A110+0.2,'Vague 4'!A:G,7,FALSE)</f>
        <v>#N/A</v>
      </c>
      <c r="M110" s="160" t="e">
        <f>VLOOKUP(A110+0.3,'Vague 4'!A:G,7,FALSE)</f>
        <v>#N/A</v>
      </c>
      <c r="N110" s="104" t="e">
        <f>IF(VLOOKUP($A110,Source!$A:$H,3,FALSE)=0,"",VLOOKUP($A110,Source!$A:$H,3,FALSE))</f>
        <v>#N/A</v>
      </c>
      <c r="O110" s="105" t="e">
        <f>IF(VLOOKUP($A110,Source!$A:$H,4,FALSE)=0,"",VLOOKUP($A110,Source!$A:$H,4,FALSE))</f>
        <v>#N/A</v>
      </c>
      <c r="P110" s="105" t="e">
        <f>IF(VLOOKUP($A110,Source!$A:$H,5,FALSE)=0,"",VLOOKUP($A110,Source!$A:$H,5,FALSE))</f>
        <v>#N/A</v>
      </c>
      <c r="Q110" s="105" t="e">
        <f>IF(VLOOKUP($A110,Source!$A:$H,6,FALSE)=0,"",VLOOKUP($A110,Source!$A:$H,6,FALSE))</f>
        <v>#N/A</v>
      </c>
      <c r="R110" s="105" t="e">
        <f>IF(VLOOKUP($A110,Source!$A:$H,7,FALSE)=0,"",VLOOKUP($A110,Source!$A:$H,7,FALSE))</f>
        <v>#N/A</v>
      </c>
      <c r="S110" s="106" t="e">
        <f>IF(VLOOKUP($A110,Source!$A:$H,8,FALSE)=0,"",VLOOKUP($A110,Source!$A:$H,8,FALSE))</f>
        <v>#N/A</v>
      </c>
    </row>
    <row r="111" spans="1:19" x14ac:dyDescent="0.25">
      <c r="A111" s="98">
        <v>112</v>
      </c>
      <c r="B111" s="99"/>
      <c r="C111" s="100" t="e">
        <f>VLOOKUP(A111,Source!A:B,2,FALSE)</f>
        <v>#N/A</v>
      </c>
      <c r="D111" s="165">
        <f>IF(ISNA(VLOOKUP(A111,Source!A:B,2,FALSE)),0,(VLOOKUP(A111,'Vague 2'!A:H,8,FALSE)+VLOOKUP(A111,'Vague 1'!A:H,8,FALSE)+VLOOKUP(A111,'Vague 3'!A:H,8,FALSE)+VLOOKUP(A111,'Vague 4'!A:H,8,FALSE)))</f>
        <v>0</v>
      </c>
      <c r="E111" s="159" t="e">
        <f>VLOOKUP(A111+0.2,'Vague 2'!A:G,7,FALSE)</f>
        <v>#N/A</v>
      </c>
      <c r="F111" s="160" t="e">
        <f>VLOOKUP(A111+0.3,'Vague 2'!A:G,7,FALSE)</f>
        <v>#N/A</v>
      </c>
      <c r="G111" s="161" t="e">
        <f>VLOOKUP(A111+0.2,'Vague 1'!A:G,7,FALSE)</f>
        <v>#N/A</v>
      </c>
      <c r="H111" s="161" t="e">
        <f>VLOOKUP(A111+0.3,'Vague 1'!A:G,7,FALSE)</f>
        <v>#N/A</v>
      </c>
      <c r="I111" s="160" t="e">
        <f>VLOOKUP(A111+0.4,'Vague 1'!A:G,7,FALSE)</f>
        <v>#N/A</v>
      </c>
      <c r="J111" s="161" t="e">
        <f>VLOOKUP(A111+0.2,'Vague 3'!A:G,7,FALSE)</f>
        <v>#N/A</v>
      </c>
      <c r="K111" s="161" t="e">
        <f>VLOOKUP(A111+0.3,'Vague 3'!A:G,7,FALSE)</f>
        <v>#N/A</v>
      </c>
      <c r="L111" s="159" t="e">
        <f>VLOOKUP(A111+0.2,'Vague 4'!A:G,7,FALSE)</f>
        <v>#N/A</v>
      </c>
      <c r="M111" s="160" t="e">
        <f>VLOOKUP(A111+0.3,'Vague 4'!A:G,7,FALSE)</f>
        <v>#N/A</v>
      </c>
      <c r="N111" s="104" t="e">
        <f>IF(VLOOKUP($A111,Source!$A:$H,3,FALSE)=0,"",VLOOKUP($A111,Source!$A:$H,3,FALSE))</f>
        <v>#N/A</v>
      </c>
      <c r="O111" s="105" t="e">
        <f>IF(VLOOKUP($A111,Source!$A:$H,4,FALSE)=0,"",VLOOKUP($A111,Source!$A:$H,4,FALSE))</f>
        <v>#N/A</v>
      </c>
      <c r="P111" s="105" t="e">
        <f>IF(VLOOKUP($A111,Source!$A:$H,5,FALSE)=0,"",VLOOKUP($A111,Source!$A:$H,5,FALSE))</f>
        <v>#N/A</v>
      </c>
      <c r="Q111" s="105" t="e">
        <f>IF(VLOOKUP($A111,Source!$A:$H,6,FALSE)=0,"",VLOOKUP($A111,Source!$A:$H,6,FALSE))</f>
        <v>#N/A</v>
      </c>
      <c r="R111" s="105" t="e">
        <f>IF(VLOOKUP($A111,Source!$A:$H,7,FALSE)=0,"",VLOOKUP($A111,Source!$A:$H,7,FALSE))</f>
        <v>#N/A</v>
      </c>
      <c r="S111" s="106" t="e">
        <f>IF(VLOOKUP($A111,Source!$A:$H,8,FALSE)=0,"",VLOOKUP($A111,Source!$A:$H,8,FALSE))</f>
        <v>#N/A</v>
      </c>
    </row>
    <row r="112" spans="1:19" x14ac:dyDescent="0.25">
      <c r="A112" s="98">
        <v>114</v>
      </c>
      <c r="B112" s="99"/>
      <c r="C112" s="100" t="e">
        <f>VLOOKUP(A112,Source!A:B,2,FALSE)</f>
        <v>#N/A</v>
      </c>
      <c r="D112" s="165">
        <f>IF(ISNA(VLOOKUP(A112,Source!A:B,2,FALSE)),0,(VLOOKUP(A112,'Vague 2'!A:H,8,FALSE)+VLOOKUP(A112,'Vague 1'!A:H,8,FALSE)+VLOOKUP(A112,'Vague 3'!A:H,8,FALSE)+VLOOKUP(A112,'Vague 4'!A:H,8,FALSE)))</f>
        <v>0</v>
      </c>
      <c r="E112" s="159" t="e">
        <f>VLOOKUP(A112+0.2,'Vague 2'!A:G,7,FALSE)</f>
        <v>#N/A</v>
      </c>
      <c r="F112" s="160" t="e">
        <f>VLOOKUP(A112+0.3,'Vague 2'!A:G,7,FALSE)</f>
        <v>#N/A</v>
      </c>
      <c r="G112" s="161" t="e">
        <f>VLOOKUP(A112+0.2,'Vague 1'!A:G,7,FALSE)</f>
        <v>#N/A</v>
      </c>
      <c r="H112" s="161" t="e">
        <f>VLOOKUP(A112+0.3,'Vague 1'!A:G,7,FALSE)</f>
        <v>#N/A</v>
      </c>
      <c r="I112" s="160" t="e">
        <f>VLOOKUP(A112+0.4,'Vague 1'!A:G,7,FALSE)</f>
        <v>#N/A</v>
      </c>
      <c r="J112" s="161" t="e">
        <f>VLOOKUP(A112+0.2,'Vague 3'!A:G,7,FALSE)</f>
        <v>#N/A</v>
      </c>
      <c r="K112" s="161" t="e">
        <f>VLOOKUP(A112+0.3,'Vague 3'!A:G,7,FALSE)</f>
        <v>#N/A</v>
      </c>
      <c r="L112" s="159" t="e">
        <f>VLOOKUP(A112+0.2,'Vague 4'!A:G,7,FALSE)</f>
        <v>#N/A</v>
      </c>
      <c r="M112" s="160" t="e">
        <f>VLOOKUP(A112+0.3,'Vague 4'!A:G,7,FALSE)</f>
        <v>#N/A</v>
      </c>
      <c r="N112" s="104" t="e">
        <f>IF(VLOOKUP($A112,Source!$A:$H,3,FALSE)=0,"",VLOOKUP($A112,Source!$A:$H,3,FALSE))</f>
        <v>#N/A</v>
      </c>
      <c r="O112" s="105" t="e">
        <f>IF(VLOOKUP($A112,Source!$A:$H,4,FALSE)=0,"",VLOOKUP($A112,Source!$A:$H,4,FALSE))</f>
        <v>#N/A</v>
      </c>
      <c r="P112" s="105" t="e">
        <f>IF(VLOOKUP($A112,Source!$A:$H,5,FALSE)=0,"",VLOOKUP($A112,Source!$A:$H,5,FALSE))</f>
        <v>#N/A</v>
      </c>
      <c r="Q112" s="105" t="e">
        <f>IF(VLOOKUP($A112,Source!$A:$H,6,FALSE)=0,"",VLOOKUP($A112,Source!$A:$H,6,FALSE))</f>
        <v>#N/A</v>
      </c>
      <c r="R112" s="105" t="e">
        <f>IF(VLOOKUP($A112,Source!$A:$H,7,FALSE)=0,"",VLOOKUP($A112,Source!$A:$H,7,FALSE))</f>
        <v>#N/A</v>
      </c>
      <c r="S112" s="106" t="e">
        <f>IF(VLOOKUP($A112,Source!$A:$H,8,FALSE)=0,"",VLOOKUP($A112,Source!$A:$H,8,FALSE))</f>
        <v>#N/A</v>
      </c>
    </row>
    <row r="113" spans="1:19" x14ac:dyDescent="0.25">
      <c r="A113" s="98">
        <v>115</v>
      </c>
      <c r="B113" s="99"/>
      <c r="C113" s="100" t="e">
        <f>VLOOKUP(A113,Source!A:B,2,FALSE)</f>
        <v>#N/A</v>
      </c>
      <c r="D113" s="165">
        <f>IF(ISNA(VLOOKUP(A113,Source!A:B,2,FALSE)),0,(VLOOKUP(A113,'Vague 2'!A:H,8,FALSE)+VLOOKUP(A113,'Vague 1'!A:H,8,FALSE)+VLOOKUP(A113,'Vague 3'!A:H,8,FALSE)+VLOOKUP(A113,'Vague 4'!A:H,8,FALSE)))</f>
        <v>0</v>
      </c>
      <c r="E113" s="159" t="e">
        <f>VLOOKUP(A113+0.2,'Vague 2'!A:G,7,FALSE)</f>
        <v>#N/A</v>
      </c>
      <c r="F113" s="160" t="e">
        <f>VLOOKUP(A113+0.3,'Vague 2'!A:G,7,FALSE)</f>
        <v>#N/A</v>
      </c>
      <c r="G113" s="161" t="e">
        <f>VLOOKUP(A113+0.2,'Vague 1'!A:G,7,FALSE)</f>
        <v>#N/A</v>
      </c>
      <c r="H113" s="161" t="e">
        <f>VLOOKUP(A113+0.3,'Vague 1'!A:G,7,FALSE)</f>
        <v>#N/A</v>
      </c>
      <c r="I113" s="160" t="e">
        <f>VLOOKUP(A113+0.4,'Vague 1'!A:G,7,FALSE)</f>
        <v>#N/A</v>
      </c>
      <c r="J113" s="161" t="e">
        <f>VLOOKUP(A113+0.2,'Vague 3'!A:G,7,FALSE)</f>
        <v>#N/A</v>
      </c>
      <c r="K113" s="161" t="e">
        <f>VLOOKUP(A113+0.3,'Vague 3'!A:G,7,FALSE)</f>
        <v>#N/A</v>
      </c>
      <c r="L113" s="159" t="e">
        <f>VLOOKUP(A113+0.2,'Vague 4'!A:G,7,FALSE)</f>
        <v>#N/A</v>
      </c>
      <c r="M113" s="160" t="e">
        <f>VLOOKUP(A113+0.3,'Vague 4'!A:G,7,FALSE)</f>
        <v>#N/A</v>
      </c>
      <c r="N113" s="104" t="e">
        <f>IF(VLOOKUP($A113,Source!$A:$H,3,FALSE)=0,"",VLOOKUP($A113,Source!$A:$H,3,FALSE))</f>
        <v>#N/A</v>
      </c>
      <c r="O113" s="105" t="e">
        <f>IF(VLOOKUP($A113,Source!$A:$H,4,FALSE)=0,"",VLOOKUP($A113,Source!$A:$H,4,FALSE))</f>
        <v>#N/A</v>
      </c>
      <c r="P113" s="105" t="e">
        <f>IF(VLOOKUP($A113,Source!$A:$H,5,FALSE)=0,"",VLOOKUP($A113,Source!$A:$H,5,FALSE))</f>
        <v>#N/A</v>
      </c>
      <c r="Q113" s="105" t="e">
        <f>IF(VLOOKUP($A113,Source!$A:$H,6,FALSE)=0,"",VLOOKUP($A113,Source!$A:$H,6,FALSE))</f>
        <v>#N/A</v>
      </c>
      <c r="R113" s="105" t="e">
        <f>IF(VLOOKUP($A113,Source!$A:$H,7,FALSE)=0,"",VLOOKUP($A113,Source!$A:$H,7,FALSE))</f>
        <v>#N/A</v>
      </c>
      <c r="S113" s="106" t="e">
        <f>IF(VLOOKUP($A113,Source!$A:$H,8,FALSE)=0,"",VLOOKUP($A113,Source!$A:$H,8,FALSE))</f>
        <v>#N/A</v>
      </c>
    </row>
    <row r="114" spans="1:19" x14ac:dyDescent="0.25">
      <c r="A114" s="98">
        <v>116</v>
      </c>
      <c r="B114" s="99"/>
      <c r="C114" s="100" t="e">
        <f>VLOOKUP(A114,Source!A:B,2,FALSE)</f>
        <v>#N/A</v>
      </c>
      <c r="D114" s="165">
        <f>IF(ISNA(VLOOKUP(A114,Source!A:B,2,FALSE)),0,(VLOOKUP(A114,'Vague 2'!A:H,8,FALSE)+VLOOKUP(A114,'Vague 1'!A:H,8,FALSE)+VLOOKUP(A114,'Vague 3'!A:H,8,FALSE)+VLOOKUP(A114,'Vague 4'!A:H,8,FALSE)))</f>
        <v>0</v>
      </c>
      <c r="E114" s="159" t="e">
        <f>VLOOKUP(A114+0.2,'Vague 2'!A:G,7,FALSE)</f>
        <v>#N/A</v>
      </c>
      <c r="F114" s="160" t="e">
        <f>VLOOKUP(A114+0.3,'Vague 2'!A:G,7,FALSE)</f>
        <v>#N/A</v>
      </c>
      <c r="G114" s="161" t="e">
        <f>VLOOKUP(A114+0.2,'Vague 1'!A:G,7,FALSE)</f>
        <v>#N/A</v>
      </c>
      <c r="H114" s="161" t="e">
        <f>VLOOKUP(A114+0.3,'Vague 1'!A:G,7,FALSE)</f>
        <v>#N/A</v>
      </c>
      <c r="I114" s="160" t="e">
        <f>VLOOKUP(A114+0.4,'Vague 1'!A:G,7,FALSE)</f>
        <v>#N/A</v>
      </c>
      <c r="J114" s="161" t="e">
        <f>VLOOKUP(A114+0.2,'Vague 3'!A:G,7,FALSE)</f>
        <v>#N/A</v>
      </c>
      <c r="K114" s="161" t="e">
        <f>VLOOKUP(A114+0.3,'Vague 3'!A:G,7,FALSE)</f>
        <v>#N/A</v>
      </c>
      <c r="L114" s="159" t="e">
        <f>VLOOKUP(A114+0.2,'Vague 4'!A:G,7,FALSE)</f>
        <v>#N/A</v>
      </c>
      <c r="M114" s="160" t="e">
        <f>VLOOKUP(A114+0.3,'Vague 4'!A:G,7,FALSE)</f>
        <v>#N/A</v>
      </c>
      <c r="N114" s="104" t="e">
        <f>IF(VLOOKUP($A114,Source!$A:$H,3,FALSE)=0,"",VLOOKUP($A114,Source!$A:$H,3,FALSE))</f>
        <v>#N/A</v>
      </c>
      <c r="O114" s="105" t="e">
        <f>IF(VLOOKUP($A114,Source!$A:$H,4,FALSE)=0,"",VLOOKUP($A114,Source!$A:$H,4,FALSE))</f>
        <v>#N/A</v>
      </c>
      <c r="P114" s="105" t="e">
        <f>IF(VLOOKUP($A114,Source!$A:$H,5,FALSE)=0,"",VLOOKUP($A114,Source!$A:$H,5,FALSE))</f>
        <v>#N/A</v>
      </c>
      <c r="Q114" s="105" t="e">
        <f>IF(VLOOKUP($A114,Source!$A:$H,6,FALSE)=0,"",VLOOKUP($A114,Source!$A:$H,6,FALSE))</f>
        <v>#N/A</v>
      </c>
      <c r="R114" s="105" t="e">
        <f>IF(VLOOKUP($A114,Source!$A:$H,7,FALSE)=0,"",VLOOKUP($A114,Source!$A:$H,7,FALSE))</f>
        <v>#N/A</v>
      </c>
      <c r="S114" s="106" t="e">
        <f>IF(VLOOKUP($A114,Source!$A:$H,8,FALSE)=0,"",VLOOKUP($A114,Source!$A:$H,8,FALSE))</f>
        <v>#N/A</v>
      </c>
    </row>
    <row r="115" spans="1:19" x14ac:dyDescent="0.25">
      <c r="A115" s="98">
        <v>117</v>
      </c>
      <c r="B115" s="99"/>
      <c r="C115" s="100" t="e">
        <f>VLOOKUP(A115,Source!A:B,2,FALSE)</f>
        <v>#N/A</v>
      </c>
      <c r="D115" s="165">
        <f>IF(ISNA(VLOOKUP(A115,Source!A:B,2,FALSE)),0,(VLOOKUP(A115,'Vague 2'!A:H,8,FALSE)+VLOOKUP(A115,'Vague 1'!A:H,8,FALSE)+VLOOKUP(A115,'Vague 3'!A:H,8,FALSE)+VLOOKUP(A115,'Vague 4'!A:H,8,FALSE)))</f>
        <v>0</v>
      </c>
      <c r="E115" s="159" t="e">
        <f>VLOOKUP(A115+0.2,'Vague 2'!A:G,7,FALSE)</f>
        <v>#N/A</v>
      </c>
      <c r="F115" s="160" t="e">
        <f>VLOOKUP(A115+0.3,'Vague 2'!A:G,7,FALSE)</f>
        <v>#N/A</v>
      </c>
      <c r="G115" s="161" t="e">
        <f>VLOOKUP(A115+0.2,'Vague 1'!A:G,7,FALSE)</f>
        <v>#N/A</v>
      </c>
      <c r="H115" s="161" t="e">
        <f>VLOOKUP(A115+0.3,'Vague 1'!A:G,7,FALSE)</f>
        <v>#N/A</v>
      </c>
      <c r="I115" s="160" t="e">
        <f>VLOOKUP(A115+0.4,'Vague 1'!A:G,7,FALSE)</f>
        <v>#N/A</v>
      </c>
      <c r="J115" s="161" t="e">
        <f>VLOOKUP(A115+0.2,'Vague 3'!A:G,7,FALSE)</f>
        <v>#N/A</v>
      </c>
      <c r="K115" s="161" t="e">
        <f>VLOOKUP(A115+0.3,'Vague 3'!A:G,7,FALSE)</f>
        <v>#N/A</v>
      </c>
      <c r="L115" s="159" t="e">
        <f>VLOOKUP(A115+0.2,'Vague 4'!A:G,7,FALSE)</f>
        <v>#N/A</v>
      </c>
      <c r="M115" s="160" t="e">
        <f>VLOOKUP(A115+0.3,'Vague 4'!A:G,7,FALSE)</f>
        <v>#N/A</v>
      </c>
      <c r="N115" s="104" t="e">
        <f>IF(VLOOKUP($A115,Source!$A:$H,3,FALSE)=0,"",VLOOKUP($A115,Source!$A:$H,3,FALSE))</f>
        <v>#N/A</v>
      </c>
      <c r="O115" s="105" t="e">
        <f>IF(VLOOKUP($A115,Source!$A:$H,4,FALSE)=0,"",VLOOKUP($A115,Source!$A:$H,4,FALSE))</f>
        <v>#N/A</v>
      </c>
      <c r="P115" s="105" t="e">
        <f>IF(VLOOKUP($A115,Source!$A:$H,5,FALSE)=0,"",VLOOKUP($A115,Source!$A:$H,5,FALSE))</f>
        <v>#N/A</v>
      </c>
      <c r="Q115" s="105" t="e">
        <f>IF(VLOOKUP($A115,Source!$A:$H,6,FALSE)=0,"",VLOOKUP($A115,Source!$A:$H,6,FALSE))</f>
        <v>#N/A</v>
      </c>
      <c r="R115" s="105" t="e">
        <f>IF(VLOOKUP($A115,Source!$A:$H,7,FALSE)=0,"",VLOOKUP($A115,Source!$A:$H,7,FALSE))</f>
        <v>#N/A</v>
      </c>
      <c r="S115" s="106" t="e">
        <f>IF(VLOOKUP($A115,Source!$A:$H,8,FALSE)=0,"",VLOOKUP($A115,Source!$A:$H,8,FALSE))</f>
        <v>#N/A</v>
      </c>
    </row>
    <row r="116" spans="1:19" x14ac:dyDescent="0.25">
      <c r="A116" s="98">
        <v>120</v>
      </c>
      <c r="B116" s="99"/>
      <c r="C116" s="100" t="e">
        <f>VLOOKUP(A116,Source!A:B,2,FALSE)</f>
        <v>#N/A</v>
      </c>
      <c r="D116" s="165">
        <f>IF(ISNA(VLOOKUP(A116,Source!A:B,2,FALSE)),0,(VLOOKUP(A116,'Vague 2'!A:H,8,FALSE)+VLOOKUP(A116,'Vague 1'!A:H,8,FALSE)+VLOOKUP(A116,'Vague 3'!A:H,8,FALSE)+VLOOKUP(A116,'Vague 4'!A:H,8,FALSE)))</f>
        <v>0</v>
      </c>
      <c r="E116" s="159" t="e">
        <f>VLOOKUP(A116+0.2,'Vague 2'!A:G,7,FALSE)</f>
        <v>#N/A</v>
      </c>
      <c r="F116" s="160" t="e">
        <f>VLOOKUP(A116+0.3,'Vague 2'!A:G,7,FALSE)</f>
        <v>#N/A</v>
      </c>
      <c r="G116" s="161" t="e">
        <f>VLOOKUP(A116+0.2,'Vague 1'!A:G,7,FALSE)</f>
        <v>#N/A</v>
      </c>
      <c r="H116" s="161" t="e">
        <f>VLOOKUP(A116+0.3,'Vague 1'!A:G,7,FALSE)</f>
        <v>#N/A</v>
      </c>
      <c r="I116" s="160" t="e">
        <f>VLOOKUP(A116+0.4,'Vague 1'!A:G,7,FALSE)</f>
        <v>#N/A</v>
      </c>
      <c r="J116" s="161" t="e">
        <f>VLOOKUP(A116+0.2,'Vague 3'!A:G,7,FALSE)</f>
        <v>#N/A</v>
      </c>
      <c r="K116" s="161" t="e">
        <f>VLOOKUP(A116+0.3,'Vague 3'!A:G,7,FALSE)</f>
        <v>#N/A</v>
      </c>
      <c r="L116" s="159" t="e">
        <f>VLOOKUP(A116+0.2,'Vague 4'!A:G,7,FALSE)</f>
        <v>#N/A</v>
      </c>
      <c r="M116" s="160" t="e">
        <f>VLOOKUP(A116+0.3,'Vague 4'!A:G,7,FALSE)</f>
        <v>#N/A</v>
      </c>
      <c r="N116" s="104" t="e">
        <f>IF(VLOOKUP($A116,Source!$A:$H,3,FALSE)=0,"",VLOOKUP($A116,Source!$A:$H,3,FALSE))</f>
        <v>#N/A</v>
      </c>
      <c r="O116" s="105" t="e">
        <f>IF(VLOOKUP($A116,Source!$A:$H,4,FALSE)=0,"",VLOOKUP($A116,Source!$A:$H,4,FALSE))</f>
        <v>#N/A</v>
      </c>
      <c r="P116" s="105" t="e">
        <f>IF(VLOOKUP($A116,Source!$A:$H,5,FALSE)=0,"",VLOOKUP($A116,Source!$A:$H,5,FALSE))</f>
        <v>#N/A</v>
      </c>
      <c r="Q116" s="105" t="e">
        <f>IF(VLOOKUP($A116,Source!$A:$H,6,FALSE)=0,"",VLOOKUP($A116,Source!$A:$H,6,FALSE))</f>
        <v>#N/A</v>
      </c>
      <c r="R116" s="105" t="e">
        <f>IF(VLOOKUP($A116,Source!$A:$H,7,FALSE)=0,"",VLOOKUP($A116,Source!$A:$H,7,FALSE))</f>
        <v>#N/A</v>
      </c>
      <c r="S116" s="106" t="e">
        <f>IF(VLOOKUP($A116,Source!$A:$H,8,FALSE)=0,"",VLOOKUP($A116,Source!$A:$H,8,FALSE))</f>
        <v>#N/A</v>
      </c>
    </row>
    <row r="117" spans="1:19" x14ac:dyDescent="0.25">
      <c r="A117" s="98">
        <v>121</v>
      </c>
      <c r="B117" s="99"/>
      <c r="C117" s="100" t="e">
        <f>VLOOKUP(A117,Source!A:B,2,FALSE)</f>
        <v>#N/A</v>
      </c>
      <c r="D117" s="165">
        <f>IF(ISNA(VLOOKUP(A117,Source!A:B,2,FALSE)),0,(VLOOKUP(A117,'Vague 2'!A:H,8,FALSE)+VLOOKUP(A117,'Vague 1'!A:H,8,FALSE)+VLOOKUP(A117,'Vague 3'!A:H,8,FALSE)+VLOOKUP(A117,'Vague 4'!A:H,8,FALSE)))</f>
        <v>0</v>
      </c>
      <c r="E117" s="159" t="e">
        <f>VLOOKUP(A117+0.2,'Vague 2'!A:G,7,FALSE)</f>
        <v>#N/A</v>
      </c>
      <c r="F117" s="160" t="e">
        <f>VLOOKUP(A117+0.3,'Vague 2'!A:G,7,FALSE)</f>
        <v>#N/A</v>
      </c>
      <c r="G117" s="161" t="e">
        <f>VLOOKUP(A117+0.2,'Vague 1'!A:G,7,FALSE)</f>
        <v>#N/A</v>
      </c>
      <c r="H117" s="161" t="e">
        <f>VLOOKUP(A117+0.3,'Vague 1'!A:G,7,FALSE)</f>
        <v>#N/A</v>
      </c>
      <c r="I117" s="160" t="e">
        <f>VLOOKUP(A117+0.4,'Vague 1'!A:G,7,FALSE)</f>
        <v>#N/A</v>
      </c>
      <c r="J117" s="161" t="e">
        <f>VLOOKUP(A117+0.2,'Vague 3'!A:G,7,FALSE)</f>
        <v>#N/A</v>
      </c>
      <c r="K117" s="161" t="e">
        <f>VLOOKUP(A117+0.3,'Vague 3'!A:G,7,FALSE)</f>
        <v>#N/A</v>
      </c>
      <c r="L117" s="159" t="e">
        <f>VLOOKUP(A117+0.2,'Vague 4'!A:G,7,FALSE)</f>
        <v>#N/A</v>
      </c>
      <c r="M117" s="160" t="e">
        <f>VLOOKUP(A117+0.3,'Vague 4'!A:G,7,FALSE)</f>
        <v>#N/A</v>
      </c>
      <c r="N117" s="104" t="e">
        <f>IF(VLOOKUP($A117,Source!$A:$H,3,FALSE)=0,"",VLOOKUP($A117,Source!$A:$H,3,FALSE))</f>
        <v>#N/A</v>
      </c>
      <c r="O117" s="105" t="e">
        <f>IF(VLOOKUP($A117,Source!$A:$H,4,FALSE)=0,"",VLOOKUP($A117,Source!$A:$H,4,FALSE))</f>
        <v>#N/A</v>
      </c>
      <c r="P117" s="105" t="e">
        <f>IF(VLOOKUP($A117,Source!$A:$H,5,FALSE)=0,"",VLOOKUP($A117,Source!$A:$H,5,FALSE))</f>
        <v>#N/A</v>
      </c>
      <c r="Q117" s="105" t="e">
        <f>IF(VLOOKUP($A117,Source!$A:$H,6,FALSE)=0,"",VLOOKUP($A117,Source!$A:$H,6,FALSE))</f>
        <v>#N/A</v>
      </c>
      <c r="R117" s="105" t="e">
        <f>IF(VLOOKUP($A117,Source!$A:$H,7,FALSE)=0,"",VLOOKUP($A117,Source!$A:$H,7,FALSE))</f>
        <v>#N/A</v>
      </c>
      <c r="S117" s="106" t="e">
        <f>IF(VLOOKUP($A117,Source!$A:$H,8,FALSE)=0,"",VLOOKUP($A117,Source!$A:$H,8,FALSE))</f>
        <v>#N/A</v>
      </c>
    </row>
    <row r="118" spans="1:19" x14ac:dyDescent="0.25">
      <c r="A118" s="98">
        <v>122</v>
      </c>
      <c r="B118" s="99"/>
      <c r="C118" s="100" t="e">
        <f>VLOOKUP(A118,Source!A:B,2,FALSE)</f>
        <v>#N/A</v>
      </c>
      <c r="D118" s="165">
        <f>IF(ISNA(VLOOKUP(A118,Source!A:B,2,FALSE)),0,(VLOOKUP(A118,'Vague 2'!A:H,8,FALSE)+VLOOKUP(A118,'Vague 1'!A:H,8,FALSE)+VLOOKUP(A118,'Vague 3'!A:H,8,FALSE)+VLOOKUP(A118,'Vague 4'!A:H,8,FALSE)))</f>
        <v>0</v>
      </c>
      <c r="E118" s="159" t="e">
        <f>VLOOKUP(A118+0.2,'Vague 2'!A:G,7,FALSE)</f>
        <v>#N/A</v>
      </c>
      <c r="F118" s="160" t="e">
        <f>VLOOKUP(A118+0.3,'Vague 2'!A:G,7,FALSE)</f>
        <v>#N/A</v>
      </c>
      <c r="G118" s="161" t="e">
        <f>VLOOKUP(A118+0.2,'Vague 1'!A:G,7,FALSE)</f>
        <v>#N/A</v>
      </c>
      <c r="H118" s="161" t="e">
        <f>VLOOKUP(A118+0.3,'Vague 1'!A:G,7,FALSE)</f>
        <v>#N/A</v>
      </c>
      <c r="I118" s="160" t="e">
        <f>VLOOKUP(A118+0.4,'Vague 1'!A:G,7,FALSE)</f>
        <v>#N/A</v>
      </c>
      <c r="J118" s="161" t="e">
        <f>VLOOKUP(A118+0.2,'Vague 3'!A:G,7,FALSE)</f>
        <v>#N/A</v>
      </c>
      <c r="K118" s="161" t="e">
        <f>VLOOKUP(A118+0.3,'Vague 3'!A:G,7,FALSE)</f>
        <v>#N/A</v>
      </c>
      <c r="L118" s="159" t="e">
        <f>VLOOKUP(A118+0.2,'Vague 4'!A:G,7,FALSE)</f>
        <v>#N/A</v>
      </c>
      <c r="M118" s="160" t="e">
        <f>VLOOKUP(A118+0.3,'Vague 4'!A:G,7,FALSE)</f>
        <v>#N/A</v>
      </c>
      <c r="N118" s="104" t="e">
        <f>IF(VLOOKUP($A118,Source!$A:$H,3,FALSE)=0,"",VLOOKUP($A118,Source!$A:$H,3,FALSE))</f>
        <v>#N/A</v>
      </c>
      <c r="O118" s="105" t="e">
        <f>IF(VLOOKUP($A118,Source!$A:$H,4,FALSE)=0,"",VLOOKUP($A118,Source!$A:$H,4,FALSE))</f>
        <v>#N/A</v>
      </c>
      <c r="P118" s="105" t="e">
        <f>IF(VLOOKUP($A118,Source!$A:$H,5,FALSE)=0,"",VLOOKUP($A118,Source!$A:$H,5,FALSE))</f>
        <v>#N/A</v>
      </c>
      <c r="Q118" s="105" t="e">
        <f>IF(VLOOKUP($A118,Source!$A:$H,6,FALSE)=0,"",VLOOKUP($A118,Source!$A:$H,6,FALSE))</f>
        <v>#N/A</v>
      </c>
      <c r="R118" s="105" t="e">
        <f>IF(VLOOKUP($A118,Source!$A:$H,7,FALSE)=0,"",VLOOKUP($A118,Source!$A:$H,7,FALSE))</f>
        <v>#N/A</v>
      </c>
      <c r="S118" s="106" t="e">
        <f>IF(VLOOKUP($A118,Source!$A:$H,8,FALSE)=0,"",VLOOKUP($A118,Source!$A:$H,8,FALSE))</f>
        <v>#N/A</v>
      </c>
    </row>
    <row r="119" spans="1:19" x14ac:dyDescent="0.25">
      <c r="A119" s="98">
        <v>123</v>
      </c>
      <c r="B119" s="99"/>
      <c r="C119" s="100" t="e">
        <f>VLOOKUP(A119,Source!A:B,2,FALSE)</f>
        <v>#N/A</v>
      </c>
      <c r="D119" s="165">
        <f>IF(ISNA(VLOOKUP(A119,Source!A:B,2,FALSE)),0,(VLOOKUP(A119,'Vague 2'!A:H,8,FALSE)+VLOOKUP(A119,'Vague 1'!A:H,8,FALSE)+VLOOKUP(A119,'Vague 3'!A:H,8,FALSE)+VLOOKUP(A119,'Vague 4'!A:H,8,FALSE)))</f>
        <v>0</v>
      </c>
      <c r="E119" s="159" t="e">
        <f>VLOOKUP(A119+0.2,'Vague 2'!A:G,7,FALSE)</f>
        <v>#N/A</v>
      </c>
      <c r="F119" s="160" t="e">
        <f>VLOOKUP(A119+0.3,'Vague 2'!A:G,7,FALSE)</f>
        <v>#N/A</v>
      </c>
      <c r="G119" s="161" t="e">
        <f>VLOOKUP(A119+0.2,'Vague 1'!A:G,7,FALSE)</f>
        <v>#N/A</v>
      </c>
      <c r="H119" s="161" t="e">
        <f>VLOOKUP(A119+0.3,'Vague 1'!A:G,7,FALSE)</f>
        <v>#N/A</v>
      </c>
      <c r="I119" s="160" t="e">
        <f>VLOOKUP(A119+0.4,'Vague 1'!A:G,7,FALSE)</f>
        <v>#N/A</v>
      </c>
      <c r="J119" s="161" t="e">
        <f>VLOOKUP(A119+0.2,'Vague 3'!A:G,7,FALSE)</f>
        <v>#N/A</v>
      </c>
      <c r="K119" s="161" t="e">
        <f>VLOOKUP(A119+0.3,'Vague 3'!A:G,7,FALSE)</f>
        <v>#N/A</v>
      </c>
      <c r="L119" s="159" t="e">
        <f>VLOOKUP(A119+0.2,'Vague 4'!A:G,7,FALSE)</f>
        <v>#N/A</v>
      </c>
      <c r="M119" s="160" t="e">
        <f>VLOOKUP(A119+0.3,'Vague 4'!A:G,7,FALSE)</f>
        <v>#N/A</v>
      </c>
      <c r="N119" s="104" t="e">
        <f>IF(VLOOKUP($A119,Source!$A:$H,3,FALSE)=0,"",VLOOKUP($A119,Source!$A:$H,3,FALSE))</f>
        <v>#N/A</v>
      </c>
      <c r="O119" s="105" t="e">
        <f>IF(VLOOKUP($A119,Source!$A:$H,4,FALSE)=0,"",VLOOKUP($A119,Source!$A:$H,4,FALSE))</f>
        <v>#N/A</v>
      </c>
      <c r="P119" s="105" t="e">
        <f>IF(VLOOKUP($A119,Source!$A:$H,5,FALSE)=0,"",VLOOKUP($A119,Source!$A:$H,5,FALSE))</f>
        <v>#N/A</v>
      </c>
      <c r="Q119" s="105" t="e">
        <f>IF(VLOOKUP($A119,Source!$A:$H,6,FALSE)=0,"",VLOOKUP($A119,Source!$A:$H,6,FALSE))</f>
        <v>#N/A</v>
      </c>
      <c r="R119" s="105" t="e">
        <f>IF(VLOOKUP($A119,Source!$A:$H,7,FALSE)=0,"",VLOOKUP($A119,Source!$A:$H,7,FALSE))</f>
        <v>#N/A</v>
      </c>
      <c r="S119" s="106" t="e">
        <f>IF(VLOOKUP($A119,Source!$A:$H,8,FALSE)=0,"",VLOOKUP($A119,Source!$A:$H,8,FALSE))</f>
        <v>#N/A</v>
      </c>
    </row>
    <row r="120" spans="1:19" x14ac:dyDescent="0.25">
      <c r="A120" s="98">
        <v>124</v>
      </c>
      <c r="B120" s="99"/>
      <c r="C120" s="100" t="e">
        <f>VLOOKUP(A120,Source!A:B,2,FALSE)</f>
        <v>#N/A</v>
      </c>
      <c r="D120" s="165">
        <f>IF(ISNA(VLOOKUP(A120,Source!A:B,2,FALSE)),0,(VLOOKUP(A120,'Vague 2'!A:H,8,FALSE)+VLOOKUP(A120,'Vague 1'!A:H,8,FALSE)+VLOOKUP(A120,'Vague 3'!A:H,8,FALSE)+VLOOKUP(A120,'Vague 4'!A:H,8,FALSE)))</f>
        <v>0</v>
      </c>
      <c r="E120" s="159" t="e">
        <f>VLOOKUP(A120+0.2,'Vague 2'!A:G,7,FALSE)</f>
        <v>#N/A</v>
      </c>
      <c r="F120" s="160" t="e">
        <f>VLOOKUP(A120+0.3,'Vague 2'!A:G,7,FALSE)</f>
        <v>#N/A</v>
      </c>
      <c r="G120" s="161" t="e">
        <f>VLOOKUP(A120+0.2,'Vague 1'!A:G,7,FALSE)</f>
        <v>#N/A</v>
      </c>
      <c r="H120" s="161" t="e">
        <f>VLOOKUP(A120+0.3,'Vague 1'!A:G,7,FALSE)</f>
        <v>#N/A</v>
      </c>
      <c r="I120" s="160" t="e">
        <f>VLOOKUP(A120+0.4,'Vague 1'!A:G,7,FALSE)</f>
        <v>#N/A</v>
      </c>
      <c r="J120" s="161" t="e">
        <f>VLOOKUP(A120+0.2,'Vague 3'!A:G,7,FALSE)</f>
        <v>#N/A</v>
      </c>
      <c r="K120" s="161" t="e">
        <f>VLOOKUP(A120+0.3,'Vague 3'!A:G,7,FALSE)</f>
        <v>#N/A</v>
      </c>
      <c r="L120" s="159" t="e">
        <f>VLOOKUP(A120+0.2,'Vague 4'!A:G,7,FALSE)</f>
        <v>#N/A</v>
      </c>
      <c r="M120" s="160" t="e">
        <f>VLOOKUP(A120+0.3,'Vague 4'!A:G,7,FALSE)</f>
        <v>#N/A</v>
      </c>
      <c r="N120" s="104" t="e">
        <f>IF(VLOOKUP($A120,Source!$A:$H,3,FALSE)=0,"",VLOOKUP($A120,Source!$A:$H,3,FALSE))</f>
        <v>#N/A</v>
      </c>
      <c r="O120" s="105" t="e">
        <f>IF(VLOOKUP($A120,Source!$A:$H,4,FALSE)=0,"",VLOOKUP($A120,Source!$A:$H,4,FALSE))</f>
        <v>#N/A</v>
      </c>
      <c r="P120" s="105" t="e">
        <f>IF(VLOOKUP($A120,Source!$A:$H,5,FALSE)=0,"",VLOOKUP($A120,Source!$A:$H,5,FALSE))</f>
        <v>#N/A</v>
      </c>
      <c r="Q120" s="105" t="e">
        <f>IF(VLOOKUP($A120,Source!$A:$H,6,FALSE)=0,"",VLOOKUP($A120,Source!$A:$H,6,FALSE))</f>
        <v>#N/A</v>
      </c>
      <c r="R120" s="105" t="e">
        <f>IF(VLOOKUP($A120,Source!$A:$H,7,FALSE)=0,"",VLOOKUP($A120,Source!$A:$H,7,FALSE))</f>
        <v>#N/A</v>
      </c>
      <c r="S120" s="106" t="e">
        <f>IF(VLOOKUP($A120,Source!$A:$H,8,FALSE)=0,"",VLOOKUP($A120,Source!$A:$H,8,FALSE))</f>
        <v>#N/A</v>
      </c>
    </row>
    <row r="121" spans="1:19" x14ac:dyDescent="0.25">
      <c r="A121" s="98">
        <v>127</v>
      </c>
      <c r="B121" s="99"/>
      <c r="C121" s="100" t="e">
        <f>VLOOKUP(A121,Source!A:B,2,FALSE)</f>
        <v>#N/A</v>
      </c>
      <c r="D121" s="165">
        <f>IF(ISNA(VLOOKUP(A121,Source!A:B,2,FALSE)),0,(VLOOKUP(A121,'Vague 2'!A:H,8,FALSE)+VLOOKUP(A121,'Vague 1'!A:H,8,FALSE)+VLOOKUP(A121,'Vague 3'!A:H,8,FALSE)+VLOOKUP(A121,'Vague 4'!A:H,8,FALSE)))</f>
        <v>0</v>
      </c>
      <c r="E121" s="159" t="e">
        <f>VLOOKUP(A121+0.2,'Vague 2'!A:G,7,FALSE)</f>
        <v>#N/A</v>
      </c>
      <c r="F121" s="160" t="e">
        <f>VLOOKUP(A121+0.3,'Vague 2'!A:G,7,FALSE)</f>
        <v>#N/A</v>
      </c>
      <c r="G121" s="161" t="e">
        <f>VLOOKUP(A121+0.2,'Vague 1'!A:G,7,FALSE)</f>
        <v>#N/A</v>
      </c>
      <c r="H121" s="161" t="e">
        <f>VLOOKUP(A121+0.3,'Vague 1'!A:G,7,FALSE)</f>
        <v>#N/A</v>
      </c>
      <c r="I121" s="160" t="e">
        <f>VLOOKUP(A121+0.4,'Vague 1'!A:G,7,FALSE)</f>
        <v>#N/A</v>
      </c>
      <c r="J121" s="161" t="e">
        <f>VLOOKUP(A121+0.2,'Vague 3'!A:G,7,FALSE)</f>
        <v>#N/A</v>
      </c>
      <c r="K121" s="161" t="e">
        <f>VLOOKUP(A121+0.3,'Vague 3'!A:G,7,FALSE)</f>
        <v>#N/A</v>
      </c>
      <c r="L121" s="159" t="e">
        <f>VLOOKUP(A121+0.2,'Vague 4'!A:G,7,FALSE)</f>
        <v>#N/A</v>
      </c>
      <c r="M121" s="160" t="e">
        <f>VLOOKUP(A121+0.3,'Vague 4'!A:G,7,FALSE)</f>
        <v>#N/A</v>
      </c>
      <c r="N121" s="104" t="e">
        <f>IF(VLOOKUP($A121,Source!$A:$H,3,FALSE)=0,"",VLOOKUP($A121,Source!$A:$H,3,FALSE))</f>
        <v>#N/A</v>
      </c>
      <c r="O121" s="105" t="e">
        <f>IF(VLOOKUP($A121,Source!$A:$H,4,FALSE)=0,"",VLOOKUP($A121,Source!$A:$H,4,FALSE))</f>
        <v>#N/A</v>
      </c>
      <c r="P121" s="105" t="e">
        <f>IF(VLOOKUP($A121,Source!$A:$H,5,FALSE)=0,"",VLOOKUP($A121,Source!$A:$H,5,FALSE))</f>
        <v>#N/A</v>
      </c>
      <c r="Q121" s="105" t="e">
        <f>IF(VLOOKUP($A121,Source!$A:$H,6,FALSE)=0,"",VLOOKUP($A121,Source!$A:$H,6,FALSE))</f>
        <v>#N/A</v>
      </c>
      <c r="R121" s="105" t="e">
        <f>IF(VLOOKUP($A121,Source!$A:$H,7,FALSE)=0,"",VLOOKUP($A121,Source!$A:$H,7,FALSE))</f>
        <v>#N/A</v>
      </c>
      <c r="S121" s="106" t="e">
        <f>IF(VLOOKUP($A121,Source!$A:$H,8,FALSE)=0,"",VLOOKUP($A121,Source!$A:$H,8,FALSE))</f>
        <v>#N/A</v>
      </c>
    </row>
    <row r="122" spans="1:19" x14ac:dyDescent="0.25">
      <c r="A122" s="98">
        <v>128</v>
      </c>
      <c r="B122" s="99"/>
      <c r="C122" s="100" t="e">
        <f>VLOOKUP(A122,Source!A:B,2,FALSE)</f>
        <v>#N/A</v>
      </c>
      <c r="D122" s="165">
        <f>IF(ISNA(VLOOKUP(A122,Source!A:B,2,FALSE)),0,(VLOOKUP(A122,'Vague 2'!A:H,8,FALSE)+VLOOKUP(A122,'Vague 1'!A:H,8,FALSE)+VLOOKUP(A122,'Vague 3'!A:H,8,FALSE)+VLOOKUP(A122,'Vague 4'!A:H,8,FALSE)))</f>
        <v>0</v>
      </c>
      <c r="E122" s="159" t="e">
        <f>VLOOKUP(A122+0.2,'Vague 2'!A:G,7,FALSE)</f>
        <v>#N/A</v>
      </c>
      <c r="F122" s="160" t="e">
        <f>VLOOKUP(A122+0.3,'Vague 2'!A:G,7,FALSE)</f>
        <v>#N/A</v>
      </c>
      <c r="G122" s="161" t="e">
        <f>VLOOKUP(A122+0.2,'Vague 1'!A:G,7,FALSE)</f>
        <v>#N/A</v>
      </c>
      <c r="H122" s="161" t="e">
        <f>VLOOKUP(A122+0.3,'Vague 1'!A:G,7,FALSE)</f>
        <v>#N/A</v>
      </c>
      <c r="I122" s="160" t="e">
        <f>VLOOKUP(A122+0.4,'Vague 1'!A:G,7,FALSE)</f>
        <v>#N/A</v>
      </c>
      <c r="J122" s="161" t="e">
        <f>VLOOKUP(A122+0.2,'Vague 3'!A:G,7,FALSE)</f>
        <v>#N/A</v>
      </c>
      <c r="K122" s="161" t="e">
        <f>VLOOKUP(A122+0.3,'Vague 3'!A:G,7,FALSE)</f>
        <v>#N/A</v>
      </c>
      <c r="L122" s="159" t="e">
        <f>VLOOKUP(A122+0.2,'Vague 4'!A:G,7,FALSE)</f>
        <v>#N/A</v>
      </c>
      <c r="M122" s="160" t="e">
        <f>VLOOKUP(A122+0.3,'Vague 4'!A:G,7,FALSE)</f>
        <v>#N/A</v>
      </c>
      <c r="N122" s="104" t="e">
        <f>IF(VLOOKUP($A122,Source!$A:$H,3,FALSE)=0,"",VLOOKUP($A122,Source!$A:$H,3,FALSE))</f>
        <v>#N/A</v>
      </c>
      <c r="O122" s="105" t="e">
        <f>IF(VLOOKUP($A122,Source!$A:$H,4,FALSE)=0,"",VLOOKUP($A122,Source!$A:$H,4,FALSE))</f>
        <v>#N/A</v>
      </c>
      <c r="P122" s="105" t="e">
        <f>IF(VLOOKUP($A122,Source!$A:$H,5,FALSE)=0,"",VLOOKUP($A122,Source!$A:$H,5,FALSE))</f>
        <v>#N/A</v>
      </c>
      <c r="Q122" s="105" t="e">
        <f>IF(VLOOKUP($A122,Source!$A:$H,6,FALSE)=0,"",VLOOKUP($A122,Source!$A:$H,6,FALSE))</f>
        <v>#N/A</v>
      </c>
      <c r="R122" s="105" t="e">
        <f>IF(VLOOKUP($A122,Source!$A:$H,7,FALSE)=0,"",VLOOKUP($A122,Source!$A:$H,7,FALSE))</f>
        <v>#N/A</v>
      </c>
      <c r="S122" s="106" t="e">
        <f>IF(VLOOKUP($A122,Source!$A:$H,8,FALSE)=0,"",VLOOKUP($A122,Source!$A:$H,8,FALSE))</f>
        <v>#N/A</v>
      </c>
    </row>
    <row r="123" spans="1:19" x14ac:dyDescent="0.25">
      <c r="A123" s="98">
        <v>129</v>
      </c>
      <c r="B123" s="99"/>
      <c r="C123" s="100" t="e">
        <f>VLOOKUP(A123,Source!A:B,2,FALSE)</f>
        <v>#N/A</v>
      </c>
      <c r="D123" s="165">
        <f>IF(ISNA(VLOOKUP(A123,Source!A:B,2,FALSE)),0,(VLOOKUP(A123,'Vague 2'!A:H,8,FALSE)+VLOOKUP(A123,'Vague 1'!A:H,8,FALSE)+VLOOKUP(A123,'Vague 3'!A:H,8,FALSE)+VLOOKUP(A123,'Vague 4'!A:H,8,FALSE)))</f>
        <v>0</v>
      </c>
      <c r="E123" s="159" t="e">
        <f>VLOOKUP(A123+0.2,'Vague 2'!A:G,7,FALSE)</f>
        <v>#N/A</v>
      </c>
      <c r="F123" s="160" t="e">
        <f>VLOOKUP(A123+0.3,'Vague 2'!A:G,7,FALSE)</f>
        <v>#N/A</v>
      </c>
      <c r="G123" s="161" t="e">
        <f>VLOOKUP(A123+0.2,'Vague 1'!A:G,7,FALSE)</f>
        <v>#N/A</v>
      </c>
      <c r="H123" s="161" t="e">
        <f>VLOOKUP(A123+0.3,'Vague 1'!A:G,7,FALSE)</f>
        <v>#N/A</v>
      </c>
      <c r="I123" s="160" t="e">
        <f>VLOOKUP(A123+0.4,'Vague 1'!A:G,7,FALSE)</f>
        <v>#N/A</v>
      </c>
      <c r="J123" s="161" t="e">
        <f>VLOOKUP(A123+0.2,'Vague 3'!A:G,7,FALSE)</f>
        <v>#N/A</v>
      </c>
      <c r="K123" s="161" t="e">
        <f>VLOOKUP(A123+0.3,'Vague 3'!A:G,7,FALSE)</f>
        <v>#N/A</v>
      </c>
      <c r="L123" s="159" t="e">
        <f>VLOOKUP(A123+0.2,'Vague 4'!A:G,7,FALSE)</f>
        <v>#N/A</v>
      </c>
      <c r="M123" s="160" t="e">
        <f>VLOOKUP(A123+0.3,'Vague 4'!A:G,7,FALSE)</f>
        <v>#N/A</v>
      </c>
      <c r="N123" s="104" t="e">
        <f>IF(VLOOKUP($A123,Source!$A:$H,3,FALSE)=0,"",VLOOKUP($A123,Source!$A:$H,3,FALSE))</f>
        <v>#N/A</v>
      </c>
      <c r="O123" s="105" t="e">
        <f>IF(VLOOKUP($A123,Source!$A:$H,4,FALSE)=0,"",VLOOKUP($A123,Source!$A:$H,4,FALSE))</f>
        <v>#N/A</v>
      </c>
      <c r="P123" s="105" t="e">
        <f>IF(VLOOKUP($A123,Source!$A:$H,5,FALSE)=0,"",VLOOKUP($A123,Source!$A:$H,5,FALSE))</f>
        <v>#N/A</v>
      </c>
      <c r="Q123" s="105" t="e">
        <f>IF(VLOOKUP($A123,Source!$A:$H,6,FALSE)=0,"",VLOOKUP($A123,Source!$A:$H,6,FALSE))</f>
        <v>#N/A</v>
      </c>
      <c r="R123" s="105" t="e">
        <f>IF(VLOOKUP($A123,Source!$A:$H,7,FALSE)=0,"",VLOOKUP($A123,Source!$A:$H,7,FALSE))</f>
        <v>#N/A</v>
      </c>
      <c r="S123" s="106" t="e">
        <f>IF(VLOOKUP($A123,Source!$A:$H,8,FALSE)=0,"",VLOOKUP($A123,Source!$A:$H,8,FALSE))</f>
        <v>#N/A</v>
      </c>
    </row>
    <row r="124" spans="1:19" x14ac:dyDescent="0.25">
      <c r="A124" s="98">
        <v>130</v>
      </c>
      <c r="B124" s="99"/>
      <c r="C124" s="100" t="e">
        <f>VLOOKUP(A124,Source!A:B,2,FALSE)</f>
        <v>#N/A</v>
      </c>
      <c r="D124" s="165">
        <f>IF(ISNA(VLOOKUP(A124,Source!A:B,2,FALSE)),0,(VLOOKUP(A124,'Vague 2'!A:H,8,FALSE)+VLOOKUP(A124,'Vague 1'!A:H,8,FALSE)+VLOOKUP(A124,'Vague 3'!A:H,8,FALSE)+VLOOKUP(A124,'Vague 4'!A:H,8,FALSE)))</f>
        <v>0</v>
      </c>
      <c r="E124" s="159" t="e">
        <f>VLOOKUP(A124+0.2,'Vague 2'!A:G,7,FALSE)</f>
        <v>#N/A</v>
      </c>
      <c r="F124" s="160" t="e">
        <f>VLOOKUP(A124+0.3,'Vague 2'!A:G,7,FALSE)</f>
        <v>#N/A</v>
      </c>
      <c r="G124" s="161" t="e">
        <f>VLOOKUP(A124+0.2,'Vague 1'!A:G,7,FALSE)</f>
        <v>#N/A</v>
      </c>
      <c r="H124" s="161" t="e">
        <f>VLOOKUP(A124+0.3,'Vague 1'!A:G,7,FALSE)</f>
        <v>#N/A</v>
      </c>
      <c r="I124" s="160" t="e">
        <f>VLOOKUP(A124+0.4,'Vague 1'!A:G,7,FALSE)</f>
        <v>#N/A</v>
      </c>
      <c r="J124" s="161" t="e">
        <f>VLOOKUP(A124+0.2,'Vague 3'!A:G,7,FALSE)</f>
        <v>#N/A</v>
      </c>
      <c r="K124" s="161" t="e">
        <f>VLOOKUP(A124+0.3,'Vague 3'!A:G,7,FALSE)</f>
        <v>#N/A</v>
      </c>
      <c r="L124" s="159" t="e">
        <f>VLOOKUP(A124+0.2,'Vague 4'!A:G,7,FALSE)</f>
        <v>#N/A</v>
      </c>
      <c r="M124" s="160" t="e">
        <f>VLOOKUP(A124+0.3,'Vague 4'!A:G,7,FALSE)</f>
        <v>#N/A</v>
      </c>
      <c r="N124" s="104" t="e">
        <f>IF(VLOOKUP($A124,Source!$A:$H,3,FALSE)=0,"",VLOOKUP($A124,Source!$A:$H,3,FALSE))</f>
        <v>#N/A</v>
      </c>
      <c r="O124" s="105" t="e">
        <f>IF(VLOOKUP($A124,Source!$A:$H,4,FALSE)=0,"",VLOOKUP($A124,Source!$A:$H,4,FALSE))</f>
        <v>#N/A</v>
      </c>
      <c r="P124" s="105" t="e">
        <f>IF(VLOOKUP($A124,Source!$A:$H,5,FALSE)=0,"",VLOOKUP($A124,Source!$A:$H,5,FALSE))</f>
        <v>#N/A</v>
      </c>
      <c r="Q124" s="105" t="e">
        <f>IF(VLOOKUP($A124,Source!$A:$H,6,FALSE)=0,"",VLOOKUP($A124,Source!$A:$H,6,FALSE))</f>
        <v>#N/A</v>
      </c>
      <c r="R124" s="105" t="e">
        <f>IF(VLOOKUP($A124,Source!$A:$H,7,FALSE)=0,"",VLOOKUP($A124,Source!$A:$H,7,FALSE))</f>
        <v>#N/A</v>
      </c>
      <c r="S124" s="106" t="e">
        <f>IF(VLOOKUP($A124,Source!$A:$H,8,FALSE)=0,"",VLOOKUP($A124,Source!$A:$H,8,FALSE))</f>
        <v>#N/A</v>
      </c>
    </row>
    <row r="125" spans="1:19" x14ac:dyDescent="0.25">
      <c r="A125" s="98">
        <v>131</v>
      </c>
      <c r="B125" s="99"/>
      <c r="C125" s="100" t="e">
        <f>VLOOKUP(A125,Source!A:B,2,FALSE)</f>
        <v>#N/A</v>
      </c>
      <c r="D125" s="165">
        <f>IF(ISNA(VLOOKUP(A125,Source!A:B,2,FALSE)),0,(VLOOKUP(A125,'Vague 2'!A:H,8,FALSE)+VLOOKUP(A125,'Vague 1'!A:H,8,FALSE)+VLOOKUP(A125,'Vague 3'!A:H,8,FALSE)+VLOOKUP(A125,'Vague 4'!A:H,8,FALSE)))</f>
        <v>0</v>
      </c>
      <c r="E125" s="159" t="e">
        <f>VLOOKUP(A125+0.2,'Vague 2'!A:G,7,FALSE)</f>
        <v>#N/A</v>
      </c>
      <c r="F125" s="160" t="e">
        <f>VLOOKUP(A125+0.3,'Vague 2'!A:G,7,FALSE)</f>
        <v>#N/A</v>
      </c>
      <c r="G125" s="161" t="e">
        <f>VLOOKUP(A125+0.2,'Vague 1'!A:G,7,FALSE)</f>
        <v>#N/A</v>
      </c>
      <c r="H125" s="161" t="e">
        <f>VLOOKUP(A125+0.3,'Vague 1'!A:G,7,FALSE)</f>
        <v>#N/A</v>
      </c>
      <c r="I125" s="160" t="e">
        <f>VLOOKUP(A125+0.4,'Vague 1'!A:G,7,FALSE)</f>
        <v>#N/A</v>
      </c>
      <c r="J125" s="161" t="e">
        <f>VLOOKUP(A125+0.2,'Vague 3'!A:G,7,FALSE)</f>
        <v>#N/A</v>
      </c>
      <c r="K125" s="161" t="e">
        <f>VLOOKUP(A125+0.3,'Vague 3'!A:G,7,FALSE)</f>
        <v>#N/A</v>
      </c>
      <c r="L125" s="159" t="e">
        <f>VLOOKUP(A125+0.2,'Vague 4'!A:G,7,FALSE)</f>
        <v>#N/A</v>
      </c>
      <c r="M125" s="160" t="e">
        <f>VLOOKUP(A125+0.3,'Vague 4'!A:G,7,FALSE)</f>
        <v>#N/A</v>
      </c>
      <c r="N125" s="104" t="e">
        <f>IF(VLOOKUP($A125,Source!$A:$H,3,FALSE)=0,"",VLOOKUP($A125,Source!$A:$H,3,FALSE))</f>
        <v>#N/A</v>
      </c>
      <c r="O125" s="105" t="e">
        <f>IF(VLOOKUP($A125,Source!$A:$H,4,FALSE)=0,"",VLOOKUP($A125,Source!$A:$H,4,FALSE))</f>
        <v>#N/A</v>
      </c>
      <c r="P125" s="105" t="e">
        <f>IF(VLOOKUP($A125,Source!$A:$H,5,FALSE)=0,"",VLOOKUP($A125,Source!$A:$H,5,FALSE))</f>
        <v>#N/A</v>
      </c>
      <c r="Q125" s="105" t="e">
        <f>IF(VLOOKUP($A125,Source!$A:$H,6,FALSE)=0,"",VLOOKUP($A125,Source!$A:$H,6,FALSE))</f>
        <v>#N/A</v>
      </c>
      <c r="R125" s="105" t="e">
        <f>IF(VLOOKUP($A125,Source!$A:$H,7,FALSE)=0,"",VLOOKUP($A125,Source!$A:$H,7,FALSE))</f>
        <v>#N/A</v>
      </c>
      <c r="S125" s="106" t="e">
        <f>IF(VLOOKUP($A125,Source!$A:$H,8,FALSE)=0,"",VLOOKUP($A125,Source!$A:$H,8,FALSE))</f>
        <v>#N/A</v>
      </c>
    </row>
    <row r="126" spans="1:19" x14ac:dyDescent="0.25">
      <c r="A126" s="98">
        <v>132</v>
      </c>
      <c r="B126" s="99"/>
      <c r="C126" s="100" t="e">
        <f>VLOOKUP(A126,Source!A:B,2,FALSE)</f>
        <v>#N/A</v>
      </c>
      <c r="D126" s="165">
        <f>IF(ISNA(VLOOKUP(A126,Source!A:B,2,FALSE)),0,(VLOOKUP(A126,'Vague 2'!A:H,8,FALSE)+VLOOKUP(A126,'Vague 1'!A:H,8,FALSE)+VLOOKUP(A126,'Vague 3'!A:H,8,FALSE)+VLOOKUP(A126,'Vague 4'!A:H,8,FALSE)))</f>
        <v>0</v>
      </c>
      <c r="E126" s="159" t="e">
        <f>VLOOKUP(A126+0.2,'Vague 2'!A:G,7,FALSE)</f>
        <v>#N/A</v>
      </c>
      <c r="F126" s="160" t="e">
        <f>VLOOKUP(A126+0.3,'Vague 2'!A:G,7,FALSE)</f>
        <v>#N/A</v>
      </c>
      <c r="G126" s="161" t="e">
        <f>VLOOKUP(A126+0.2,'Vague 1'!A:G,7,FALSE)</f>
        <v>#N/A</v>
      </c>
      <c r="H126" s="161" t="e">
        <f>VLOOKUP(A126+0.3,'Vague 1'!A:G,7,FALSE)</f>
        <v>#N/A</v>
      </c>
      <c r="I126" s="160" t="e">
        <f>VLOOKUP(A126+0.4,'Vague 1'!A:G,7,FALSE)</f>
        <v>#N/A</v>
      </c>
      <c r="J126" s="161" t="e">
        <f>VLOOKUP(A126+0.2,'Vague 3'!A:G,7,FALSE)</f>
        <v>#N/A</v>
      </c>
      <c r="K126" s="161" t="e">
        <f>VLOOKUP(A126+0.3,'Vague 3'!A:G,7,FALSE)</f>
        <v>#N/A</v>
      </c>
      <c r="L126" s="159" t="e">
        <f>VLOOKUP(A126+0.2,'Vague 4'!A:G,7,FALSE)</f>
        <v>#N/A</v>
      </c>
      <c r="M126" s="160" t="e">
        <f>VLOOKUP(A126+0.3,'Vague 4'!A:G,7,FALSE)</f>
        <v>#N/A</v>
      </c>
      <c r="N126" s="104" t="e">
        <f>IF(VLOOKUP($A126,Source!$A:$H,3,FALSE)=0,"",VLOOKUP($A126,Source!$A:$H,3,FALSE))</f>
        <v>#N/A</v>
      </c>
      <c r="O126" s="105" t="e">
        <f>IF(VLOOKUP($A126,Source!$A:$H,4,FALSE)=0,"",VLOOKUP($A126,Source!$A:$H,4,FALSE))</f>
        <v>#N/A</v>
      </c>
      <c r="P126" s="105" t="e">
        <f>IF(VLOOKUP($A126,Source!$A:$H,5,FALSE)=0,"",VLOOKUP($A126,Source!$A:$H,5,FALSE))</f>
        <v>#N/A</v>
      </c>
      <c r="Q126" s="105" t="e">
        <f>IF(VLOOKUP($A126,Source!$A:$H,6,FALSE)=0,"",VLOOKUP($A126,Source!$A:$H,6,FALSE))</f>
        <v>#N/A</v>
      </c>
      <c r="R126" s="105" t="e">
        <f>IF(VLOOKUP($A126,Source!$A:$H,7,FALSE)=0,"",VLOOKUP($A126,Source!$A:$H,7,FALSE))</f>
        <v>#N/A</v>
      </c>
      <c r="S126" s="106" t="e">
        <f>IF(VLOOKUP($A126,Source!$A:$H,8,FALSE)=0,"",VLOOKUP($A126,Source!$A:$H,8,FALSE))</f>
        <v>#N/A</v>
      </c>
    </row>
    <row r="127" spans="1:19" x14ac:dyDescent="0.25">
      <c r="A127" s="98">
        <v>133</v>
      </c>
      <c r="B127" s="99"/>
      <c r="C127" s="100" t="e">
        <f>VLOOKUP(A127,Source!A:B,2,FALSE)</f>
        <v>#N/A</v>
      </c>
      <c r="D127" s="165">
        <f>IF(ISNA(VLOOKUP(A127,Source!A:B,2,FALSE)),0,(VLOOKUP(A127,'Vague 2'!A:H,8,FALSE)+VLOOKUP(A127,'Vague 1'!A:H,8,FALSE)+VLOOKUP(A127,'Vague 3'!A:H,8,FALSE)+VLOOKUP(A127,'Vague 4'!A:H,8,FALSE)))</f>
        <v>0</v>
      </c>
      <c r="E127" s="159" t="e">
        <f>VLOOKUP(A127+0.2,'Vague 2'!A:G,7,FALSE)</f>
        <v>#N/A</v>
      </c>
      <c r="F127" s="160" t="e">
        <f>VLOOKUP(A127+0.3,'Vague 2'!A:G,7,FALSE)</f>
        <v>#N/A</v>
      </c>
      <c r="G127" s="161" t="e">
        <f>VLOOKUP(A127+0.2,'Vague 1'!A:G,7,FALSE)</f>
        <v>#N/A</v>
      </c>
      <c r="H127" s="161" t="e">
        <f>VLOOKUP(A127+0.3,'Vague 1'!A:G,7,FALSE)</f>
        <v>#N/A</v>
      </c>
      <c r="I127" s="160" t="e">
        <f>VLOOKUP(A127+0.4,'Vague 1'!A:G,7,FALSE)</f>
        <v>#N/A</v>
      </c>
      <c r="J127" s="161" t="e">
        <f>VLOOKUP(A127+0.2,'Vague 3'!A:G,7,FALSE)</f>
        <v>#N/A</v>
      </c>
      <c r="K127" s="161" t="e">
        <f>VLOOKUP(A127+0.3,'Vague 3'!A:G,7,FALSE)</f>
        <v>#N/A</v>
      </c>
      <c r="L127" s="159" t="e">
        <f>VLOOKUP(A127+0.2,'Vague 4'!A:G,7,FALSE)</f>
        <v>#N/A</v>
      </c>
      <c r="M127" s="160" t="e">
        <f>VLOOKUP(A127+0.3,'Vague 4'!A:G,7,FALSE)</f>
        <v>#N/A</v>
      </c>
      <c r="N127" s="104" t="e">
        <f>IF(VLOOKUP($A127,Source!$A:$H,3,FALSE)=0,"",VLOOKUP($A127,Source!$A:$H,3,FALSE))</f>
        <v>#N/A</v>
      </c>
      <c r="O127" s="105" t="e">
        <f>IF(VLOOKUP($A127,Source!$A:$H,4,FALSE)=0,"",VLOOKUP($A127,Source!$A:$H,4,FALSE))</f>
        <v>#N/A</v>
      </c>
      <c r="P127" s="105" t="e">
        <f>IF(VLOOKUP($A127,Source!$A:$H,5,FALSE)=0,"",VLOOKUP($A127,Source!$A:$H,5,FALSE))</f>
        <v>#N/A</v>
      </c>
      <c r="Q127" s="105" t="e">
        <f>IF(VLOOKUP($A127,Source!$A:$H,6,FALSE)=0,"",VLOOKUP($A127,Source!$A:$H,6,FALSE))</f>
        <v>#N/A</v>
      </c>
      <c r="R127" s="105" t="e">
        <f>IF(VLOOKUP($A127,Source!$A:$H,7,FALSE)=0,"",VLOOKUP($A127,Source!$A:$H,7,FALSE))</f>
        <v>#N/A</v>
      </c>
      <c r="S127" s="106" t="e">
        <f>IF(VLOOKUP($A127,Source!$A:$H,8,FALSE)=0,"",VLOOKUP($A127,Source!$A:$H,8,FALSE))</f>
        <v>#N/A</v>
      </c>
    </row>
    <row r="128" spans="1:19" x14ac:dyDescent="0.25">
      <c r="A128" s="98">
        <v>134</v>
      </c>
      <c r="B128" s="99"/>
      <c r="C128" s="100" t="e">
        <f>VLOOKUP(A128,Source!A:B,2,FALSE)</f>
        <v>#N/A</v>
      </c>
      <c r="D128" s="165">
        <f>IF(ISNA(VLOOKUP(A128,Source!A:B,2,FALSE)),0,(VLOOKUP(A128,'Vague 2'!A:H,8,FALSE)+VLOOKUP(A128,'Vague 1'!A:H,8,FALSE)+VLOOKUP(A128,'Vague 3'!A:H,8,FALSE)+VLOOKUP(A128,'Vague 4'!A:H,8,FALSE)))</f>
        <v>0</v>
      </c>
      <c r="E128" s="159" t="e">
        <f>VLOOKUP(A128+0.2,'Vague 2'!A:G,7,FALSE)</f>
        <v>#N/A</v>
      </c>
      <c r="F128" s="160" t="e">
        <f>VLOOKUP(A128+0.3,'Vague 2'!A:G,7,FALSE)</f>
        <v>#N/A</v>
      </c>
      <c r="G128" s="161" t="e">
        <f>VLOOKUP(A128+0.2,'Vague 1'!A:G,7,FALSE)</f>
        <v>#N/A</v>
      </c>
      <c r="H128" s="161" t="e">
        <f>VLOOKUP(A128+0.3,'Vague 1'!A:G,7,FALSE)</f>
        <v>#N/A</v>
      </c>
      <c r="I128" s="160" t="e">
        <f>VLOOKUP(A128+0.4,'Vague 1'!A:G,7,FALSE)</f>
        <v>#N/A</v>
      </c>
      <c r="J128" s="161" t="e">
        <f>VLOOKUP(A128+0.2,'Vague 3'!A:G,7,FALSE)</f>
        <v>#N/A</v>
      </c>
      <c r="K128" s="161" t="e">
        <f>VLOOKUP(A128+0.3,'Vague 3'!A:G,7,FALSE)</f>
        <v>#N/A</v>
      </c>
      <c r="L128" s="159" t="e">
        <f>VLOOKUP(A128+0.2,'Vague 4'!A:G,7,FALSE)</f>
        <v>#N/A</v>
      </c>
      <c r="M128" s="160" t="e">
        <f>VLOOKUP(A128+0.3,'Vague 4'!A:G,7,FALSE)</f>
        <v>#N/A</v>
      </c>
      <c r="N128" s="104" t="e">
        <f>IF(VLOOKUP($A128,Source!$A:$H,3,FALSE)=0,"",VLOOKUP($A128,Source!$A:$H,3,FALSE))</f>
        <v>#N/A</v>
      </c>
      <c r="O128" s="105" t="e">
        <f>IF(VLOOKUP($A128,Source!$A:$H,4,FALSE)=0,"",VLOOKUP($A128,Source!$A:$H,4,FALSE))</f>
        <v>#N/A</v>
      </c>
      <c r="P128" s="105" t="e">
        <f>IF(VLOOKUP($A128,Source!$A:$H,5,FALSE)=0,"",VLOOKUP($A128,Source!$A:$H,5,FALSE))</f>
        <v>#N/A</v>
      </c>
      <c r="Q128" s="105" t="e">
        <f>IF(VLOOKUP($A128,Source!$A:$H,6,FALSE)=0,"",VLOOKUP($A128,Source!$A:$H,6,FALSE))</f>
        <v>#N/A</v>
      </c>
      <c r="R128" s="105" t="e">
        <f>IF(VLOOKUP($A128,Source!$A:$H,7,FALSE)=0,"",VLOOKUP($A128,Source!$A:$H,7,FALSE))</f>
        <v>#N/A</v>
      </c>
      <c r="S128" s="106" t="e">
        <f>IF(VLOOKUP($A128,Source!$A:$H,8,FALSE)=0,"",VLOOKUP($A128,Source!$A:$H,8,FALSE))</f>
        <v>#N/A</v>
      </c>
    </row>
    <row r="129" spans="1:19" x14ac:dyDescent="0.25">
      <c r="A129" s="98">
        <v>135</v>
      </c>
      <c r="B129" s="99"/>
      <c r="C129" s="100" t="e">
        <f>VLOOKUP(A129,Source!A:B,2,FALSE)</f>
        <v>#N/A</v>
      </c>
      <c r="D129" s="165">
        <f>IF(ISNA(VLOOKUP(A129,Source!A:B,2,FALSE)),0,(VLOOKUP(A129,'Vague 2'!A:H,8,FALSE)+VLOOKUP(A129,'Vague 1'!A:H,8,FALSE)+VLOOKUP(A129,'Vague 3'!A:H,8,FALSE)+VLOOKUP(A129,'Vague 4'!A:H,8,FALSE)))</f>
        <v>0</v>
      </c>
      <c r="E129" s="159" t="e">
        <f>VLOOKUP(A129+0.2,'Vague 2'!A:G,7,FALSE)</f>
        <v>#N/A</v>
      </c>
      <c r="F129" s="160" t="e">
        <f>VLOOKUP(A129+0.3,'Vague 2'!A:G,7,FALSE)</f>
        <v>#N/A</v>
      </c>
      <c r="G129" s="161" t="e">
        <f>VLOOKUP(A129+0.2,'Vague 1'!A:G,7,FALSE)</f>
        <v>#N/A</v>
      </c>
      <c r="H129" s="161" t="e">
        <f>VLOOKUP(A129+0.3,'Vague 1'!A:G,7,FALSE)</f>
        <v>#N/A</v>
      </c>
      <c r="I129" s="160" t="e">
        <f>VLOOKUP(A129+0.4,'Vague 1'!A:G,7,FALSE)</f>
        <v>#N/A</v>
      </c>
      <c r="J129" s="161" t="e">
        <f>VLOOKUP(A129+0.2,'Vague 3'!A:G,7,FALSE)</f>
        <v>#N/A</v>
      </c>
      <c r="K129" s="161" t="e">
        <f>VLOOKUP(A129+0.3,'Vague 3'!A:G,7,FALSE)</f>
        <v>#N/A</v>
      </c>
      <c r="L129" s="159" t="e">
        <f>VLOOKUP(A129+0.2,'Vague 4'!A:G,7,FALSE)</f>
        <v>#N/A</v>
      </c>
      <c r="M129" s="160" t="e">
        <f>VLOOKUP(A129+0.3,'Vague 4'!A:G,7,FALSE)</f>
        <v>#N/A</v>
      </c>
      <c r="N129" s="104" t="e">
        <f>IF(VLOOKUP($A129,Source!$A:$H,3,FALSE)=0,"",VLOOKUP($A129,Source!$A:$H,3,FALSE))</f>
        <v>#N/A</v>
      </c>
      <c r="O129" s="105" t="e">
        <f>IF(VLOOKUP($A129,Source!$A:$H,4,FALSE)=0,"",VLOOKUP($A129,Source!$A:$H,4,FALSE))</f>
        <v>#N/A</v>
      </c>
      <c r="P129" s="105" t="e">
        <f>IF(VLOOKUP($A129,Source!$A:$H,5,FALSE)=0,"",VLOOKUP($A129,Source!$A:$H,5,FALSE))</f>
        <v>#N/A</v>
      </c>
      <c r="Q129" s="105" t="e">
        <f>IF(VLOOKUP($A129,Source!$A:$H,6,FALSE)=0,"",VLOOKUP($A129,Source!$A:$H,6,FALSE))</f>
        <v>#N/A</v>
      </c>
      <c r="R129" s="105" t="e">
        <f>IF(VLOOKUP($A129,Source!$A:$H,7,FALSE)=0,"",VLOOKUP($A129,Source!$A:$H,7,FALSE))</f>
        <v>#N/A</v>
      </c>
      <c r="S129" s="106" t="e">
        <f>IF(VLOOKUP($A129,Source!$A:$H,8,FALSE)=0,"",VLOOKUP($A129,Source!$A:$H,8,FALSE))</f>
        <v>#N/A</v>
      </c>
    </row>
    <row r="130" spans="1:19" x14ac:dyDescent="0.25">
      <c r="A130" s="98">
        <v>136</v>
      </c>
      <c r="B130" s="99"/>
      <c r="C130" s="100" t="e">
        <f>VLOOKUP(A130,Source!A:B,2,FALSE)</f>
        <v>#N/A</v>
      </c>
      <c r="D130" s="165">
        <f>IF(ISNA(VLOOKUP(A130,Source!A:B,2,FALSE)),0,(VLOOKUP(A130,'Vague 2'!A:H,8,FALSE)+VLOOKUP(A130,'Vague 1'!A:H,8,FALSE)+VLOOKUP(A130,'Vague 3'!A:H,8,FALSE)+VLOOKUP(A130,'Vague 4'!A:H,8,FALSE)))</f>
        <v>0</v>
      </c>
      <c r="E130" s="159" t="e">
        <f>VLOOKUP(A130+0.2,'Vague 2'!A:G,7,FALSE)</f>
        <v>#N/A</v>
      </c>
      <c r="F130" s="160" t="e">
        <f>VLOOKUP(A130+0.3,'Vague 2'!A:G,7,FALSE)</f>
        <v>#N/A</v>
      </c>
      <c r="G130" s="161" t="e">
        <f>VLOOKUP(A130+0.2,'Vague 1'!A:G,7,FALSE)</f>
        <v>#N/A</v>
      </c>
      <c r="H130" s="161" t="e">
        <f>VLOOKUP(A130+0.3,'Vague 1'!A:G,7,FALSE)</f>
        <v>#N/A</v>
      </c>
      <c r="I130" s="160" t="e">
        <f>VLOOKUP(A130+0.4,'Vague 1'!A:G,7,FALSE)</f>
        <v>#N/A</v>
      </c>
      <c r="J130" s="161" t="e">
        <f>VLOOKUP(A130+0.2,'Vague 3'!A:G,7,FALSE)</f>
        <v>#N/A</v>
      </c>
      <c r="K130" s="161" t="e">
        <f>VLOOKUP(A130+0.3,'Vague 3'!A:G,7,FALSE)</f>
        <v>#N/A</v>
      </c>
      <c r="L130" s="159" t="e">
        <f>VLOOKUP(A130+0.2,'Vague 4'!A:G,7,FALSE)</f>
        <v>#N/A</v>
      </c>
      <c r="M130" s="160" t="e">
        <f>VLOOKUP(A130+0.3,'Vague 4'!A:G,7,FALSE)</f>
        <v>#N/A</v>
      </c>
      <c r="N130" s="104" t="e">
        <f>IF(VLOOKUP($A130,Source!$A:$H,3,FALSE)=0,"",VLOOKUP($A130,Source!$A:$H,3,FALSE))</f>
        <v>#N/A</v>
      </c>
      <c r="O130" s="105" t="e">
        <f>IF(VLOOKUP($A130,Source!$A:$H,4,FALSE)=0,"",VLOOKUP($A130,Source!$A:$H,4,FALSE))</f>
        <v>#N/A</v>
      </c>
      <c r="P130" s="105" t="e">
        <f>IF(VLOOKUP($A130,Source!$A:$H,5,FALSE)=0,"",VLOOKUP($A130,Source!$A:$H,5,FALSE))</f>
        <v>#N/A</v>
      </c>
      <c r="Q130" s="105" t="e">
        <f>IF(VLOOKUP($A130,Source!$A:$H,6,FALSE)=0,"",VLOOKUP($A130,Source!$A:$H,6,FALSE))</f>
        <v>#N/A</v>
      </c>
      <c r="R130" s="105" t="e">
        <f>IF(VLOOKUP($A130,Source!$A:$H,7,FALSE)=0,"",VLOOKUP($A130,Source!$A:$H,7,FALSE))</f>
        <v>#N/A</v>
      </c>
      <c r="S130" s="106" t="e">
        <f>IF(VLOOKUP($A130,Source!$A:$H,8,FALSE)=0,"",VLOOKUP($A130,Source!$A:$H,8,FALSE))</f>
        <v>#N/A</v>
      </c>
    </row>
    <row r="131" spans="1:19" x14ac:dyDescent="0.25">
      <c r="A131" s="98">
        <v>137</v>
      </c>
      <c r="B131" s="99"/>
      <c r="C131" s="100" t="e">
        <f>VLOOKUP(A131,Source!A:B,2,FALSE)</f>
        <v>#N/A</v>
      </c>
      <c r="D131" s="165">
        <f>IF(ISNA(VLOOKUP(A131,Source!A:B,2,FALSE)),0,(VLOOKUP(A131,'Vague 2'!A:H,8,FALSE)+VLOOKUP(A131,'Vague 1'!A:H,8,FALSE)+VLOOKUP(A131,'Vague 3'!A:H,8,FALSE)+VLOOKUP(A131,'Vague 4'!A:H,8,FALSE)))</f>
        <v>0</v>
      </c>
      <c r="E131" s="159" t="e">
        <f>VLOOKUP(A131+0.2,'Vague 2'!A:G,7,FALSE)</f>
        <v>#N/A</v>
      </c>
      <c r="F131" s="160" t="e">
        <f>VLOOKUP(A131+0.3,'Vague 2'!A:G,7,FALSE)</f>
        <v>#N/A</v>
      </c>
      <c r="G131" s="161" t="e">
        <f>VLOOKUP(A131+0.2,'Vague 1'!A:G,7,FALSE)</f>
        <v>#N/A</v>
      </c>
      <c r="H131" s="161" t="e">
        <f>VLOOKUP(A131+0.3,'Vague 1'!A:G,7,FALSE)</f>
        <v>#N/A</v>
      </c>
      <c r="I131" s="160" t="e">
        <f>VLOOKUP(A131+0.4,'Vague 1'!A:G,7,FALSE)</f>
        <v>#N/A</v>
      </c>
      <c r="J131" s="161" t="e">
        <f>VLOOKUP(A131+0.2,'Vague 3'!A:G,7,FALSE)</f>
        <v>#N/A</v>
      </c>
      <c r="K131" s="161" t="e">
        <f>VLOOKUP(A131+0.3,'Vague 3'!A:G,7,FALSE)</f>
        <v>#N/A</v>
      </c>
      <c r="L131" s="159" t="e">
        <f>VLOOKUP(A131+0.2,'Vague 4'!A:G,7,FALSE)</f>
        <v>#N/A</v>
      </c>
      <c r="M131" s="160" t="e">
        <f>VLOOKUP(A131+0.3,'Vague 4'!A:G,7,FALSE)</f>
        <v>#N/A</v>
      </c>
      <c r="N131" s="104" t="e">
        <f>IF(VLOOKUP($A131,Source!$A:$H,3,FALSE)=0,"",VLOOKUP($A131,Source!$A:$H,3,FALSE))</f>
        <v>#N/A</v>
      </c>
      <c r="O131" s="105" t="e">
        <f>IF(VLOOKUP($A131,Source!$A:$H,4,FALSE)=0,"",VLOOKUP($A131,Source!$A:$H,4,FALSE))</f>
        <v>#N/A</v>
      </c>
      <c r="P131" s="105" t="e">
        <f>IF(VLOOKUP($A131,Source!$A:$H,5,FALSE)=0,"",VLOOKUP($A131,Source!$A:$H,5,FALSE))</f>
        <v>#N/A</v>
      </c>
      <c r="Q131" s="105" t="e">
        <f>IF(VLOOKUP($A131,Source!$A:$H,6,FALSE)=0,"",VLOOKUP($A131,Source!$A:$H,6,FALSE))</f>
        <v>#N/A</v>
      </c>
      <c r="R131" s="105" t="e">
        <f>IF(VLOOKUP($A131,Source!$A:$H,7,FALSE)=0,"",VLOOKUP($A131,Source!$A:$H,7,FALSE))</f>
        <v>#N/A</v>
      </c>
      <c r="S131" s="106" t="e">
        <f>IF(VLOOKUP($A131,Source!$A:$H,8,FALSE)=0,"",VLOOKUP($A131,Source!$A:$H,8,FALSE))</f>
        <v>#N/A</v>
      </c>
    </row>
    <row r="132" spans="1:19" x14ac:dyDescent="0.25">
      <c r="A132" s="98">
        <v>138</v>
      </c>
      <c r="B132" s="99"/>
      <c r="C132" s="100" t="e">
        <f>VLOOKUP(A132,Source!A:B,2,FALSE)</f>
        <v>#N/A</v>
      </c>
      <c r="D132" s="165">
        <f>IF(ISNA(VLOOKUP(A132,Source!A:B,2,FALSE)),0,(VLOOKUP(A132,'Vague 2'!A:H,8,FALSE)+VLOOKUP(A132,'Vague 1'!A:H,8,FALSE)+VLOOKUP(A132,'Vague 3'!A:H,8,FALSE)+VLOOKUP(A132,'Vague 4'!A:H,8,FALSE)))</f>
        <v>0</v>
      </c>
      <c r="E132" s="159" t="e">
        <f>VLOOKUP(A132+0.2,'Vague 2'!A:G,7,FALSE)</f>
        <v>#N/A</v>
      </c>
      <c r="F132" s="160" t="e">
        <f>VLOOKUP(A132+0.3,'Vague 2'!A:G,7,FALSE)</f>
        <v>#N/A</v>
      </c>
      <c r="G132" s="161" t="e">
        <f>VLOOKUP(A132+0.2,'Vague 1'!A:G,7,FALSE)</f>
        <v>#N/A</v>
      </c>
      <c r="H132" s="161" t="e">
        <f>VLOOKUP(A132+0.3,'Vague 1'!A:G,7,FALSE)</f>
        <v>#N/A</v>
      </c>
      <c r="I132" s="160" t="e">
        <f>VLOOKUP(A132+0.4,'Vague 1'!A:G,7,FALSE)</f>
        <v>#N/A</v>
      </c>
      <c r="J132" s="161" t="e">
        <f>VLOOKUP(A132+0.2,'Vague 3'!A:G,7,FALSE)</f>
        <v>#N/A</v>
      </c>
      <c r="K132" s="161" t="e">
        <f>VLOOKUP(A132+0.3,'Vague 3'!A:G,7,FALSE)</f>
        <v>#N/A</v>
      </c>
      <c r="L132" s="159" t="e">
        <f>VLOOKUP(A132+0.2,'Vague 4'!A:G,7,FALSE)</f>
        <v>#N/A</v>
      </c>
      <c r="M132" s="160" t="e">
        <f>VLOOKUP(A132+0.3,'Vague 4'!A:G,7,FALSE)</f>
        <v>#N/A</v>
      </c>
      <c r="N132" s="104" t="e">
        <f>IF(VLOOKUP($A132,Source!$A:$H,3,FALSE)=0,"",VLOOKUP($A132,Source!$A:$H,3,FALSE))</f>
        <v>#N/A</v>
      </c>
      <c r="O132" s="105" t="e">
        <f>IF(VLOOKUP($A132,Source!$A:$H,4,FALSE)=0,"",VLOOKUP($A132,Source!$A:$H,4,FALSE))</f>
        <v>#N/A</v>
      </c>
      <c r="P132" s="105" t="e">
        <f>IF(VLOOKUP($A132,Source!$A:$H,5,FALSE)=0,"",VLOOKUP($A132,Source!$A:$H,5,FALSE))</f>
        <v>#N/A</v>
      </c>
      <c r="Q132" s="105" t="e">
        <f>IF(VLOOKUP($A132,Source!$A:$H,6,FALSE)=0,"",VLOOKUP($A132,Source!$A:$H,6,FALSE))</f>
        <v>#N/A</v>
      </c>
      <c r="R132" s="105" t="e">
        <f>IF(VLOOKUP($A132,Source!$A:$H,7,FALSE)=0,"",VLOOKUP($A132,Source!$A:$H,7,FALSE))</f>
        <v>#N/A</v>
      </c>
      <c r="S132" s="106" t="e">
        <f>IF(VLOOKUP($A132,Source!$A:$H,8,FALSE)=0,"",VLOOKUP($A132,Source!$A:$H,8,FALSE))</f>
        <v>#N/A</v>
      </c>
    </row>
    <row r="133" spans="1:19" x14ac:dyDescent="0.25">
      <c r="A133" s="98">
        <v>140</v>
      </c>
      <c r="B133" s="99"/>
      <c r="C133" s="100" t="e">
        <f>VLOOKUP(A133,Source!A:B,2,FALSE)</f>
        <v>#N/A</v>
      </c>
      <c r="D133" s="165">
        <f>IF(ISNA(VLOOKUP(A133,Source!A:B,2,FALSE)),0,(VLOOKUP(A133,'Vague 2'!A:H,8,FALSE)+VLOOKUP(A133,'Vague 1'!A:H,8,FALSE)+VLOOKUP(A133,'Vague 3'!A:H,8,FALSE)+VLOOKUP(A133,'Vague 4'!A:H,8,FALSE)))</f>
        <v>0</v>
      </c>
      <c r="E133" s="159" t="e">
        <f>VLOOKUP(A133+0.2,'Vague 2'!A:G,7,FALSE)</f>
        <v>#N/A</v>
      </c>
      <c r="F133" s="160" t="e">
        <f>VLOOKUP(A133+0.3,'Vague 2'!A:G,7,FALSE)</f>
        <v>#N/A</v>
      </c>
      <c r="G133" s="161" t="e">
        <f>VLOOKUP(A133+0.2,'Vague 1'!A:G,7,FALSE)</f>
        <v>#N/A</v>
      </c>
      <c r="H133" s="161" t="e">
        <f>VLOOKUP(A133+0.3,'Vague 1'!A:G,7,FALSE)</f>
        <v>#N/A</v>
      </c>
      <c r="I133" s="160" t="e">
        <f>VLOOKUP(A133+0.4,'Vague 1'!A:G,7,FALSE)</f>
        <v>#N/A</v>
      </c>
      <c r="J133" s="161" t="e">
        <f>VLOOKUP(A133+0.2,'Vague 3'!A:G,7,FALSE)</f>
        <v>#N/A</v>
      </c>
      <c r="K133" s="161" t="e">
        <f>VLOOKUP(A133+0.3,'Vague 3'!A:G,7,FALSE)</f>
        <v>#N/A</v>
      </c>
      <c r="L133" s="159" t="e">
        <f>VLOOKUP(A133+0.2,'Vague 4'!A:G,7,FALSE)</f>
        <v>#N/A</v>
      </c>
      <c r="M133" s="160" t="e">
        <f>VLOOKUP(A133+0.3,'Vague 4'!A:G,7,FALSE)</f>
        <v>#N/A</v>
      </c>
      <c r="N133" s="104" t="e">
        <f>IF(VLOOKUP($A133,Source!$A:$H,3,FALSE)=0,"",VLOOKUP($A133,Source!$A:$H,3,FALSE))</f>
        <v>#N/A</v>
      </c>
      <c r="O133" s="105" t="e">
        <f>IF(VLOOKUP($A133,Source!$A:$H,4,FALSE)=0,"",VLOOKUP($A133,Source!$A:$H,4,FALSE))</f>
        <v>#N/A</v>
      </c>
      <c r="P133" s="105" t="e">
        <f>IF(VLOOKUP($A133,Source!$A:$H,5,FALSE)=0,"",VLOOKUP($A133,Source!$A:$H,5,FALSE))</f>
        <v>#N/A</v>
      </c>
      <c r="Q133" s="105" t="e">
        <f>IF(VLOOKUP($A133,Source!$A:$H,6,FALSE)=0,"",VLOOKUP($A133,Source!$A:$H,6,FALSE))</f>
        <v>#N/A</v>
      </c>
      <c r="R133" s="105" t="e">
        <f>IF(VLOOKUP($A133,Source!$A:$H,7,FALSE)=0,"",VLOOKUP($A133,Source!$A:$H,7,FALSE))</f>
        <v>#N/A</v>
      </c>
      <c r="S133" s="106" t="e">
        <f>IF(VLOOKUP($A133,Source!$A:$H,8,FALSE)=0,"",VLOOKUP($A133,Source!$A:$H,8,FALSE))</f>
        <v>#N/A</v>
      </c>
    </row>
    <row r="134" spans="1:19" x14ac:dyDescent="0.25">
      <c r="A134" s="98">
        <v>141</v>
      </c>
      <c r="B134" s="99"/>
      <c r="C134" s="100" t="e">
        <f>VLOOKUP(A134,Source!A:B,2,FALSE)</f>
        <v>#N/A</v>
      </c>
      <c r="D134" s="165">
        <f>IF(ISNA(VLOOKUP(A134,Source!A:B,2,FALSE)),0,(VLOOKUP(A134,'Vague 2'!A:H,8,FALSE)+VLOOKUP(A134,'Vague 1'!A:H,8,FALSE)+VLOOKUP(A134,'Vague 3'!A:H,8,FALSE)+VLOOKUP(A134,'Vague 4'!A:H,8,FALSE)))</f>
        <v>0</v>
      </c>
      <c r="E134" s="159" t="e">
        <f>VLOOKUP(A134+0.2,'Vague 2'!A:G,7,FALSE)</f>
        <v>#N/A</v>
      </c>
      <c r="F134" s="160" t="e">
        <f>VLOOKUP(A134+0.3,'Vague 2'!A:G,7,FALSE)</f>
        <v>#N/A</v>
      </c>
      <c r="G134" s="161" t="e">
        <f>VLOOKUP(A134+0.2,'Vague 1'!A:G,7,FALSE)</f>
        <v>#N/A</v>
      </c>
      <c r="H134" s="161" t="e">
        <f>VLOOKUP(A134+0.3,'Vague 1'!A:G,7,FALSE)</f>
        <v>#N/A</v>
      </c>
      <c r="I134" s="160" t="e">
        <f>VLOOKUP(A134+0.4,'Vague 1'!A:G,7,FALSE)</f>
        <v>#N/A</v>
      </c>
      <c r="J134" s="161" t="e">
        <f>VLOOKUP(A134+0.2,'Vague 3'!A:G,7,FALSE)</f>
        <v>#N/A</v>
      </c>
      <c r="K134" s="161" t="e">
        <f>VLOOKUP(A134+0.3,'Vague 3'!A:G,7,FALSE)</f>
        <v>#N/A</v>
      </c>
      <c r="L134" s="159" t="e">
        <f>VLOOKUP(A134+0.2,'Vague 4'!A:G,7,FALSE)</f>
        <v>#N/A</v>
      </c>
      <c r="M134" s="160" t="e">
        <f>VLOOKUP(A134+0.3,'Vague 4'!A:G,7,FALSE)</f>
        <v>#N/A</v>
      </c>
      <c r="N134" s="104" t="e">
        <f>IF(VLOOKUP($A134,Source!$A:$H,3,FALSE)=0,"",VLOOKUP($A134,Source!$A:$H,3,FALSE))</f>
        <v>#N/A</v>
      </c>
      <c r="O134" s="105" t="e">
        <f>IF(VLOOKUP($A134,Source!$A:$H,4,FALSE)=0,"",VLOOKUP($A134,Source!$A:$H,4,FALSE))</f>
        <v>#N/A</v>
      </c>
      <c r="P134" s="105" t="e">
        <f>IF(VLOOKUP($A134,Source!$A:$H,5,FALSE)=0,"",VLOOKUP($A134,Source!$A:$H,5,FALSE))</f>
        <v>#N/A</v>
      </c>
      <c r="Q134" s="105" t="e">
        <f>IF(VLOOKUP($A134,Source!$A:$H,6,FALSE)=0,"",VLOOKUP($A134,Source!$A:$H,6,FALSE))</f>
        <v>#N/A</v>
      </c>
      <c r="R134" s="105" t="e">
        <f>IF(VLOOKUP($A134,Source!$A:$H,7,FALSE)=0,"",VLOOKUP($A134,Source!$A:$H,7,FALSE))</f>
        <v>#N/A</v>
      </c>
      <c r="S134" s="106" t="e">
        <f>IF(VLOOKUP($A134,Source!$A:$H,8,FALSE)=0,"",VLOOKUP($A134,Source!$A:$H,8,FALSE))</f>
        <v>#N/A</v>
      </c>
    </row>
    <row r="135" spans="1:19" x14ac:dyDescent="0.25">
      <c r="A135" s="98">
        <v>142</v>
      </c>
      <c r="B135" s="99"/>
      <c r="C135" s="100" t="e">
        <f>VLOOKUP(A135,Source!A:B,2,FALSE)</f>
        <v>#N/A</v>
      </c>
      <c r="D135" s="165">
        <f>IF(ISNA(VLOOKUP(A135,Source!A:B,2,FALSE)),0,(VLOOKUP(A135,'Vague 2'!A:H,8,FALSE)+VLOOKUP(A135,'Vague 1'!A:H,8,FALSE)+VLOOKUP(A135,'Vague 3'!A:H,8,FALSE)+VLOOKUP(A135,'Vague 4'!A:H,8,FALSE)))</f>
        <v>0</v>
      </c>
      <c r="E135" s="159" t="e">
        <f>VLOOKUP(A135+0.2,'Vague 2'!A:G,7,FALSE)</f>
        <v>#N/A</v>
      </c>
      <c r="F135" s="160" t="e">
        <f>VLOOKUP(A135+0.3,'Vague 2'!A:G,7,FALSE)</f>
        <v>#N/A</v>
      </c>
      <c r="G135" s="161" t="e">
        <f>VLOOKUP(A135+0.2,'Vague 1'!A:G,7,FALSE)</f>
        <v>#N/A</v>
      </c>
      <c r="H135" s="161" t="e">
        <f>VLOOKUP(A135+0.3,'Vague 1'!A:G,7,FALSE)</f>
        <v>#N/A</v>
      </c>
      <c r="I135" s="160" t="e">
        <f>VLOOKUP(A135+0.4,'Vague 1'!A:G,7,FALSE)</f>
        <v>#N/A</v>
      </c>
      <c r="J135" s="161" t="e">
        <f>VLOOKUP(A135+0.2,'Vague 3'!A:G,7,FALSE)</f>
        <v>#N/A</v>
      </c>
      <c r="K135" s="161" t="e">
        <f>VLOOKUP(A135+0.3,'Vague 3'!A:G,7,FALSE)</f>
        <v>#N/A</v>
      </c>
      <c r="L135" s="159" t="e">
        <f>VLOOKUP(A135+0.2,'Vague 4'!A:G,7,FALSE)</f>
        <v>#N/A</v>
      </c>
      <c r="M135" s="160" t="e">
        <f>VLOOKUP(A135+0.3,'Vague 4'!A:G,7,FALSE)</f>
        <v>#N/A</v>
      </c>
      <c r="N135" s="104" t="e">
        <f>IF(VLOOKUP($A135,Source!$A:$H,3,FALSE)=0,"",VLOOKUP($A135,Source!$A:$H,3,FALSE))</f>
        <v>#N/A</v>
      </c>
      <c r="O135" s="105" t="e">
        <f>IF(VLOOKUP($A135,Source!$A:$H,4,FALSE)=0,"",VLOOKUP($A135,Source!$A:$H,4,FALSE))</f>
        <v>#N/A</v>
      </c>
      <c r="P135" s="105" t="e">
        <f>IF(VLOOKUP($A135,Source!$A:$H,5,FALSE)=0,"",VLOOKUP($A135,Source!$A:$H,5,FALSE))</f>
        <v>#N/A</v>
      </c>
      <c r="Q135" s="105" t="e">
        <f>IF(VLOOKUP($A135,Source!$A:$H,6,FALSE)=0,"",VLOOKUP($A135,Source!$A:$H,6,FALSE))</f>
        <v>#N/A</v>
      </c>
      <c r="R135" s="105" t="e">
        <f>IF(VLOOKUP($A135,Source!$A:$H,7,FALSE)=0,"",VLOOKUP($A135,Source!$A:$H,7,FALSE))</f>
        <v>#N/A</v>
      </c>
      <c r="S135" s="106" t="e">
        <f>IF(VLOOKUP($A135,Source!$A:$H,8,FALSE)=0,"",VLOOKUP($A135,Source!$A:$H,8,FALSE))</f>
        <v>#N/A</v>
      </c>
    </row>
    <row r="136" spans="1:19" x14ac:dyDescent="0.25">
      <c r="A136" s="98">
        <v>143</v>
      </c>
      <c r="B136" s="99"/>
      <c r="C136" s="100" t="e">
        <f>VLOOKUP(A136,Source!A:B,2,FALSE)</f>
        <v>#N/A</v>
      </c>
      <c r="D136" s="165">
        <f>IF(ISNA(VLOOKUP(A136,Source!A:B,2,FALSE)),0,(VLOOKUP(A136,'Vague 2'!A:H,8,FALSE)+VLOOKUP(A136,'Vague 1'!A:H,8,FALSE)+VLOOKUP(A136,'Vague 3'!A:H,8,FALSE)+VLOOKUP(A136,'Vague 4'!A:H,8,FALSE)))</f>
        <v>0</v>
      </c>
      <c r="E136" s="159" t="e">
        <f>VLOOKUP(A136+0.2,'Vague 2'!A:G,7,FALSE)</f>
        <v>#N/A</v>
      </c>
      <c r="F136" s="160" t="e">
        <f>VLOOKUP(A136+0.3,'Vague 2'!A:G,7,FALSE)</f>
        <v>#N/A</v>
      </c>
      <c r="G136" s="161" t="e">
        <f>VLOOKUP(A136+0.2,'Vague 1'!A:G,7,FALSE)</f>
        <v>#N/A</v>
      </c>
      <c r="H136" s="161" t="e">
        <f>VLOOKUP(A136+0.3,'Vague 1'!A:G,7,FALSE)</f>
        <v>#N/A</v>
      </c>
      <c r="I136" s="160" t="e">
        <f>VLOOKUP(A136+0.4,'Vague 1'!A:G,7,FALSE)</f>
        <v>#N/A</v>
      </c>
      <c r="J136" s="161" t="e">
        <f>VLOOKUP(A136+0.2,'Vague 3'!A:G,7,FALSE)</f>
        <v>#N/A</v>
      </c>
      <c r="K136" s="161" t="e">
        <f>VLOOKUP(A136+0.3,'Vague 3'!A:G,7,FALSE)</f>
        <v>#N/A</v>
      </c>
      <c r="L136" s="159" t="e">
        <f>VLOOKUP(A136+0.2,'Vague 4'!A:G,7,FALSE)</f>
        <v>#N/A</v>
      </c>
      <c r="M136" s="160" t="e">
        <f>VLOOKUP(A136+0.3,'Vague 4'!A:G,7,FALSE)</f>
        <v>#N/A</v>
      </c>
      <c r="N136" s="104" t="e">
        <f>IF(VLOOKUP($A136,Source!$A:$H,3,FALSE)=0,"",VLOOKUP($A136,Source!$A:$H,3,FALSE))</f>
        <v>#N/A</v>
      </c>
      <c r="O136" s="105" t="e">
        <f>IF(VLOOKUP($A136,Source!$A:$H,4,FALSE)=0,"",VLOOKUP($A136,Source!$A:$H,4,FALSE))</f>
        <v>#N/A</v>
      </c>
      <c r="P136" s="105" t="e">
        <f>IF(VLOOKUP($A136,Source!$A:$H,5,FALSE)=0,"",VLOOKUP($A136,Source!$A:$H,5,FALSE))</f>
        <v>#N/A</v>
      </c>
      <c r="Q136" s="105" t="e">
        <f>IF(VLOOKUP($A136,Source!$A:$H,6,FALSE)=0,"",VLOOKUP($A136,Source!$A:$H,6,FALSE))</f>
        <v>#N/A</v>
      </c>
      <c r="R136" s="105" t="e">
        <f>IF(VLOOKUP($A136,Source!$A:$H,7,FALSE)=0,"",VLOOKUP($A136,Source!$A:$H,7,FALSE))</f>
        <v>#N/A</v>
      </c>
      <c r="S136" s="106" t="e">
        <f>IF(VLOOKUP($A136,Source!$A:$H,8,FALSE)=0,"",VLOOKUP($A136,Source!$A:$H,8,FALSE))</f>
        <v>#N/A</v>
      </c>
    </row>
    <row r="137" spans="1:19" x14ac:dyDescent="0.25">
      <c r="A137" s="98">
        <v>144</v>
      </c>
      <c r="B137" s="99"/>
      <c r="C137" s="100" t="e">
        <f>VLOOKUP(A137,Source!A:B,2,FALSE)</f>
        <v>#N/A</v>
      </c>
      <c r="D137" s="165">
        <f>IF(ISNA(VLOOKUP(A137,Source!A:B,2,FALSE)),0,(VLOOKUP(A137,'Vague 2'!A:H,8,FALSE)+VLOOKUP(A137,'Vague 1'!A:H,8,FALSE)+VLOOKUP(A137,'Vague 3'!A:H,8,FALSE)+VLOOKUP(A137,'Vague 4'!A:H,8,FALSE)))</f>
        <v>0</v>
      </c>
      <c r="E137" s="159" t="e">
        <f>VLOOKUP(A137+0.2,'Vague 2'!A:G,7,FALSE)</f>
        <v>#N/A</v>
      </c>
      <c r="F137" s="160" t="e">
        <f>VLOOKUP(A137+0.3,'Vague 2'!A:G,7,FALSE)</f>
        <v>#N/A</v>
      </c>
      <c r="G137" s="161" t="e">
        <f>VLOOKUP(A137+0.2,'Vague 1'!A:G,7,FALSE)</f>
        <v>#N/A</v>
      </c>
      <c r="H137" s="161" t="e">
        <f>VLOOKUP(A137+0.3,'Vague 1'!A:G,7,FALSE)</f>
        <v>#N/A</v>
      </c>
      <c r="I137" s="160" t="e">
        <f>VLOOKUP(A137+0.4,'Vague 1'!A:G,7,FALSE)</f>
        <v>#N/A</v>
      </c>
      <c r="J137" s="161" t="e">
        <f>VLOOKUP(A137+0.2,'Vague 3'!A:G,7,FALSE)</f>
        <v>#N/A</v>
      </c>
      <c r="K137" s="161" t="e">
        <f>VLOOKUP(A137+0.3,'Vague 3'!A:G,7,FALSE)</f>
        <v>#N/A</v>
      </c>
      <c r="L137" s="159" t="e">
        <f>VLOOKUP(A137+0.2,'Vague 4'!A:G,7,FALSE)</f>
        <v>#N/A</v>
      </c>
      <c r="M137" s="160" t="e">
        <f>VLOOKUP(A137+0.3,'Vague 4'!A:G,7,FALSE)</f>
        <v>#N/A</v>
      </c>
      <c r="N137" s="104" t="e">
        <f>IF(VLOOKUP($A137,Source!$A:$H,3,FALSE)=0,"",VLOOKUP($A137,Source!$A:$H,3,FALSE))</f>
        <v>#N/A</v>
      </c>
      <c r="O137" s="105" t="e">
        <f>IF(VLOOKUP($A137,Source!$A:$H,4,FALSE)=0,"",VLOOKUP($A137,Source!$A:$H,4,FALSE))</f>
        <v>#N/A</v>
      </c>
      <c r="P137" s="105" t="e">
        <f>IF(VLOOKUP($A137,Source!$A:$H,5,FALSE)=0,"",VLOOKUP($A137,Source!$A:$H,5,FALSE))</f>
        <v>#N/A</v>
      </c>
      <c r="Q137" s="105" t="e">
        <f>IF(VLOOKUP($A137,Source!$A:$H,6,FALSE)=0,"",VLOOKUP($A137,Source!$A:$H,6,FALSE))</f>
        <v>#N/A</v>
      </c>
      <c r="R137" s="105" t="e">
        <f>IF(VLOOKUP($A137,Source!$A:$H,7,FALSE)=0,"",VLOOKUP($A137,Source!$A:$H,7,FALSE))</f>
        <v>#N/A</v>
      </c>
      <c r="S137" s="106" t="e">
        <f>IF(VLOOKUP($A137,Source!$A:$H,8,FALSE)=0,"",VLOOKUP($A137,Source!$A:$H,8,FALSE))</f>
        <v>#N/A</v>
      </c>
    </row>
    <row r="138" spans="1:19" x14ac:dyDescent="0.25">
      <c r="A138" s="98">
        <v>146</v>
      </c>
      <c r="B138" s="99"/>
      <c r="C138" s="100" t="e">
        <f>VLOOKUP(A138,Source!A:B,2,FALSE)</f>
        <v>#N/A</v>
      </c>
      <c r="D138" s="165">
        <f>IF(ISNA(VLOOKUP(A138,Source!A:B,2,FALSE)),0,(VLOOKUP(A138,'Vague 2'!A:H,8,FALSE)+VLOOKUP(A138,'Vague 1'!A:H,8,FALSE)+VLOOKUP(A138,'Vague 3'!A:H,8,FALSE)+VLOOKUP(A138,'Vague 4'!A:H,8,FALSE)))</f>
        <v>0</v>
      </c>
      <c r="E138" s="159" t="e">
        <f>VLOOKUP(A138+0.2,'Vague 2'!A:G,7,FALSE)</f>
        <v>#N/A</v>
      </c>
      <c r="F138" s="160" t="e">
        <f>VLOOKUP(A138+0.3,'Vague 2'!A:G,7,FALSE)</f>
        <v>#N/A</v>
      </c>
      <c r="G138" s="161" t="e">
        <f>VLOOKUP(A138+0.2,'Vague 1'!A:G,7,FALSE)</f>
        <v>#N/A</v>
      </c>
      <c r="H138" s="161" t="e">
        <f>VLOOKUP(A138+0.3,'Vague 1'!A:G,7,FALSE)</f>
        <v>#N/A</v>
      </c>
      <c r="I138" s="160" t="e">
        <f>VLOOKUP(A138+0.4,'Vague 1'!A:G,7,FALSE)</f>
        <v>#N/A</v>
      </c>
      <c r="J138" s="161" t="e">
        <f>VLOOKUP(A138+0.2,'Vague 3'!A:G,7,FALSE)</f>
        <v>#N/A</v>
      </c>
      <c r="K138" s="161" t="e">
        <f>VLOOKUP(A138+0.3,'Vague 3'!A:G,7,FALSE)</f>
        <v>#N/A</v>
      </c>
      <c r="L138" s="159" t="e">
        <f>VLOOKUP(A138+0.2,'Vague 4'!A:G,7,FALSE)</f>
        <v>#N/A</v>
      </c>
      <c r="M138" s="160" t="e">
        <f>VLOOKUP(A138+0.3,'Vague 4'!A:G,7,FALSE)</f>
        <v>#N/A</v>
      </c>
      <c r="N138" s="104" t="e">
        <f>IF(VLOOKUP($A138,Source!$A:$H,3,FALSE)=0,"",VLOOKUP($A138,Source!$A:$H,3,FALSE))</f>
        <v>#N/A</v>
      </c>
      <c r="O138" s="105" t="e">
        <f>IF(VLOOKUP($A138,Source!$A:$H,4,FALSE)=0,"",VLOOKUP($A138,Source!$A:$H,4,FALSE))</f>
        <v>#N/A</v>
      </c>
      <c r="P138" s="105" t="e">
        <f>IF(VLOOKUP($A138,Source!$A:$H,5,FALSE)=0,"",VLOOKUP($A138,Source!$A:$H,5,FALSE))</f>
        <v>#N/A</v>
      </c>
      <c r="Q138" s="105" t="e">
        <f>IF(VLOOKUP($A138,Source!$A:$H,6,FALSE)=0,"",VLOOKUP($A138,Source!$A:$H,6,FALSE))</f>
        <v>#N/A</v>
      </c>
      <c r="R138" s="105" t="e">
        <f>IF(VLOOKUP($A138,Source!$A:$H,7,FALSE)=0,"",VLOOKUP($A138,Source!$A:$H,7,FALSE))</f>
        <v>#N/A</v>
      </c>
      <c r="S138" s="106" t="e">
        <f>IF(VLOOKUP($A138,Source!$A:$H,8,FALSE)=0,"",VLOOKUP($A138,Source!$A:$H,8,FALSE))</f>
        <v>#N/A</v>
      </c>
    </row>
    <row r="139" spans="1:19" x14ac:dyDescent="0.25">
      <c r="A139" s="98">
        <v>147</v>
      </c>
      <c r="B139" s="99"/>
      <c r="C139" s="100" t="e">
        <f>VLOOKUP(A139,Source!A:B,2,FALSE)</f>
        <v>#N/A</v>
      </c>
      <c r="D139" s="165">
        <f>IF(ISNA(VLOOKUP(A139,Source!A:B,2,FALSE)),0,(VLOOKUP(A139,'Vague 2'!A:H,8,FALSE)+VLOOKUP(A139,'Vague 1'!A:H,8,FALSE)+VLOOKUP(A139,'Vague 3'!A:H,8,FALSE)+VLOOKUP(A139,'Vague 4'!A:H,8,FALSE)))</f>
        <v>0</v>
      </c>
      <c r="E139" s="159" t="e">
        <f>VLOOKUP(A139+0.2,'Vague 2'!A:G,7,FALSE)</f>
        <v>#N/A</v>
      </c>
      <c r="F139" s="160" t="e">
        <f>VLOOKUP(A139+0.3,'Vague 2'!A:G,7,FALSE)</f>
        <v>#N/A</v>
      </c>
      <c r="G139" s="161" t="e">
        <f>VLOOKUP(A139+0.2,'Vague 1'!A:G,7,FALSE)</f>
        <v>#N/A</v>
      </c>
      <c r="H139" s="161" t="e">
        <f>VLOOKUP(A139+0.3,'Vague 1'!A:G,7,FALSE)</f>
        <v>#N/A</v>
      </c>
      <c r="I139" s="160" t="e">
        <f>VLOOKUP(A139+0.4,'Vague 1'!A:G,7,FALSE)</f>
        <v>#N/A</v>
      </c>
      <c r="J139" s="161" t="e">
        <f>VLOOKUP(A139+0.2,'Vague 3'!A:G,7,FALSE)</f>
        <v>#N/A</v>
      </c>
      <c r="K139" s="161" t="e">
        <f>VLOOKUP(A139+0.3,'Vague 3'!A:G,7,FALSE)</f>
        <v>#N/A</v>
      </c>
      <c r="L139" s="159" t="e">
        <f>VLOOKUP(A139+0.2,'Vague 4'!A:G,7,FALSE)</f>
        <v>#N/A</v>
      </c>
      <c r="M139" s="160" t="e">
        <f>VLOOKUP(A139+0.3,'Vague 4'!A:G,7,FALSE)</f>
        <v>#N/A</v>
      </c>
      <c r="N139" s="104" t="e">
        <f>IF(VLOOKUP($A139,Source!$A:$H,3,FALSE)=0,"",VLOOKUP($A139,Source!$A:$H,3,FALSE))</f>
        <v>#N/A</v>
      </c>
      <c r="O139" s="105" t="e">
        <f>IF(VLOOKUP($A139,Source!$A:$H,4,FALSE)=0,"",VLOOKUP($A139,Source!$A:$H,4,FALSE))</f>
        <v>#N/A</v>
      </c>
      <c r="P139" s="105" t="e">
        <f>IF(VLOOKUP($A139,Source!$A:$H,5,FALSE)=0,"",VLOOKUP($A139,Source!$A:$H,5,FALSE))</f>
        <v>#N/A</v>
      </c>
      <c r="Q139" s="105" t="e">
        <f>IF(VLOOKUP($A139,Source!$A:$H,6,FALSE)=0,"",VLOOKUP($A139,Source!$A:$H,6,FALSE))</f>
        <v>#N/A</v>
      </c>
      <c r="R139" s="105" t="e">
        <f>IF(VLOOKUP($A139,Source!$A:$H,7,FALSE)=0,"",VLOOKUP($A139,Source!$A:$H,7,FALSE))</f>
        <v>#N/A</v>
      </c>
      <c r="S139" s="106" t="e">
        <f>IF(VLOOKUP($A139,Source!$A:$H,8,FALSE)=0,"",VLOOKUP($A139,Source!$A:$H,8,FALSE))</f>
        <v>#N/A</v>
      </c>
    </row>
    <row r="140" spans="1:19" x14ac:dyDescent="0.25">
      <c r="A140" s="98">
        <v>148</v>
      </c>
      <c r="B140" s="99"/>
      <c r="C140" s="100" t="e">
        <f>VLOOKUP(A140,Source!A:B,2,FALSE)</f>
        <v>#N/A</v>
      </c>
      <c r="D140" s="165">
        <f>IF(ISNA(VLOOKUP(A140,Source!A:B,2,FALSE)),0,(VLOOKUP(A140,'Vague 2'!A:H,8,FALSE)+VLOOKUP(A140,'Vague 1'!A:H,8,FALSE)+VLOOKUP(A140,'Vague 3'!A:H,8,FALSE)+VLOOKUP(A140,'Vague 4'!A:H,8,FALSE)))</f>
        <v>0</v>
      </c>
      <c r="E140" s="159" t="e">
        <f>VLOOKUP(A140+0.2,'Vague 2'!A:G,7,FALSE)</f>
        <v>#N/A</v>
      </c>
      <c r="F140" s="160" t="e">
        <f>VLOOKUP(A140+0.3,'Vague 2'!A:G,7,FALSE)</f>
        <v>#N/A</v>
      </c>
      <c r="G140" s="161" t="e">
        <f>VLOOKUP(A140+0.2,'Vague 1'!A:G,7,FALSE)</f>
        <v>#N/A</v>
      </c>
      <c r="H140" s="161" t="e">
        <f>VLOOKUP(A140+0.3,'Vague 1'!A:G,7,FALSE)</f>
        <v>#N/A</v>
      </c>
      <c r="I140" s="160" t="e">
        <f>VLOOKUP(A140+0.4,'Vague 1'!A:G,7,FALSE)</f>
        <v>#N/A</v>
      </c>
      <c r="J140" s="161" t="e">
        <f>VLOOKUP(A140+0.2,'Vague 3'!A:G,7,FALSE)</f>
        <v>#N/A</v>
      </c>
      <c r="K140" s="161" t="e">
        <f>VLOOKUP(A140+0.3,'Vague 3'!A:G,7,FALSE)</f>
        <v>#N/A</v>
      </c>
      <c r="L140" s="159" t="e">
        <f>VLOOKUP(A140+0.2,'Vague 4'!A:G,7,FALSE)</f>
        <v>#N/A</v>
      </c>
      <c r="M140" s="160" t="e">
        <f>VLOOKUP(A140+0.3,'Vague 4'!A:G,7,FALSE)</f>
        <v>#N/A</v>
      </c>
      <c r="N140" s="104" t="e">
        <f>IF(VLOOKUP($A140,Source!$A:$H,3,FALSE)=0,"",VLOOKUP($A140,Source!$A:$H,3,FALSE))</f>
        <v>#N/A</v>
      </c>
      <c r="O140" s="105" t="e">
        <f>IF(VLOOKUP($A140,Source!$A:$H,4,FALSE)=0,"",VLOOKUP($A140,Source!$A:$H,4,FALSE))</f>
        <v>#N/A</v>
      </c>
      <c r="P140" s="105" t="e">
        <f>IF(VLOOKUP($A140,Source!$A:$H,5,FALSE)=0,"",VLOOKUP($A140,Source!$A:$H,5,FALSE))</f>
        <v>#N/A</v>
      </c>
      <c r="Q140" s="105" t="e">
        <f>IF(VLOOKUP($A140,Source!$A:$H,6,FALSE)=0,"",VLOOKUP($A140,Source!$A:$H,6,FALSE))</f>
        <v>#N/A</v>
      </c>
      <c r="R140" s="105" t="e">
        <f>IF(VLOOKUP($A140,Source!$A:$H,7,FALSE)=0,"",VLOOKUP($A140,Source!$A:$H,7,FALSE))</f>
        <v>#N/A</v>
      </c>
      <c r="S140" s="106" t="e">
        <f>IF(VLOOKUP($A140,Source!$A:$H,8,FALSE)=0,"",VLOOKUP($A140,Source!$A:$H,8,FALSE))</f>
        <v>#N/A</v>
      </c>
    </row>
    <row r="141" spans="1:19" x14ac:dyDescent="0.25">
      <c r="A141" s="98">
        <v>150</v>
      </c>
      <c r="B141" s="99"/>
      <c r="C141" s="100" t="e">
        <f>VLOOKUP(A141,Source!A:B,2,FALSE)</f>
        <v>#N/A</v>
      </c>
      <c r="D141" s="165">
        <f>IF(ISNA(VLOOKUP(A141,Source!A:B,2,FALSE)),0,(VLOOKUP(A141,'Vague 2'!A:H,8,FALSE)+VLOOKUP(A141,'Vague 1'!A:H,8,FALSE)+VLOOKUP(A141,'Vague 3'!A:H,8,FALSE)+VLOOKUP(A141,'Vague 4'!A:H,8,FALSE)))</f>
        <v>0</v>
      </c>
      <c r="E141" s="159" t="e">
        <f>VLOOKUP(A141+0.2,'Vague 2'!A:G,7,FALSE)</f>
        <v>#N/A</v>
      </c>
      <c r="F141" s="160" t="e">
        <f>VLOOKUP(A141+0.3,'Vague 2'!A:G,7,FALSE)</f>
        <v>#N/A</v>
      </c>
      <c r="G141" s="161" t="e">
        <f>VLOOKUP(A141+0.2,'Vague 1'!A:G,7,FALSE)</f>
        <v>#N/A</v>
      </c>
      <c r="H141" s="161" t="e">
        <f>VLOOKUP(A141+0.3,'Vague 1'!A:G,7,FALSE)</f>
        <v>#N/A</v>
      </c>
      <c r="I141" s="160" t="e">
        <f>VLOOKUP(A141+0.4,'Vague 1'!A:G,7,FALSE)</f>
        <v>#N/A</v>
      </c>
      <c r="J141" s="161" t="e">
        <f>VLOOKUP(A141+0.2,'Vague 3'!A:G,7,FALSE)</f>
        <v>#N/A</v>
      </c>
      <c r="K141" s="161" t="e">
        <f>VLOOKUP(A141+0.3,'Vague 3'!A:G,7,FALSE)</f>
        <v>#N/A</v>
      </c>
      <c r="L141" s="159" t="e">
        <f>VLOOKUP(A141+0.2,'Vague 4'!A:G,7,FALSE)</f>
        <v>#N/A</v>
      </c>
      <c r="M141" s="160" t="e">
        <f>VLOOKUP(A141+0.3,'Vague 4'!A:G,7,FALSE)</f>
        <v>#N/A</v>
      </c>
      <c r="N141" s="104" t="e">
        <f>IF(VLOOKUP($A141,Source!$A:$H,3,FALSE)=0,"",VLOOKUP($A141,Source!$A:$H,3,FALSE))</f>
        <v>#N/A</v>
      </c>
      <c r="O141" s="105" t="e">
        <f>IF(VLOOKUP($A141,Source!$A:$H,4,FALSE)=0,"",VLOOKUP($A141,Source!$A:$H,4,FALSE))</f>
        <v>#N/A</v>
      </c>
      <c r="P141" s="105" t="e">
        <f>IF(VLOOKUP($A141,Source!$A:$H,5,FALSE)=0,"",VLOOKUP($A141,Source!$A:$H,5,FALSE))</f>
        <v>#N/A</v>
      </c>
      <c r="Q141" s="105" t="e">
        <f>IF(VLOOKUP($A141,Source!$A:$H,6,FALSE)=0,"",VLOOKUP($A141,Source!$A:$H,6,FALSE))</f>
        <v>#N/A</v>
      </c>
      <c r="R141" s="105" t="e">
        <f>IF(VLOOKUP($A141,Source!$A:$H,7,FALSE)=0,"",VLOOKUP($A141,Source!$A:$H,7,FALSE))</f>
        <v>#N/A</v>
      </c>
      <c r="S141" s="106" t="e">
        <f>IF(VLOOKUP($A141,Source!$A:$H,8,FALSE)=0,"",VLOOKUP($A141,Source!$A:$H,8,FALSE))</f>
        <v>#N/A</v>
      </c>
    </row>
    <row r="142" spans="1:19" x14ac:dyDescent="0.25">
      <c r="A142" s="98">
        <v>151</v>
      </c>
      <c r="B142" s="99"/>
      <c r="C142" s="100" t="e">
        <f>VLOOKUP(A142,Source!A:B,2,FALSE)</f>
        <v>#N/A</v>
      </c>
      <c r="D142" s="165">
        <f>IF(ISNA(VLOOKUP(A142,Source!A:B,2,FALSE)),0,(VLOOKUP(A142,'Vague 2'!A:H,8,FALSE)+VLOOKUP(A142,'Vague 1'!A:H,8,FALSE)+VLOOKUP(A142,'Vague 3'!A:H,8,FALSE)+VLOOKUP(A142,'Vague 4'!A:H,8,FALSE)))</f>
        <v>0</v>
      </c>
      <c r="E142" s="159" t="e">
        <f>VLOOKUP(A142+0.2,'Vague 2'!A:G,7,FALSE)</f>
        <v>#N/A</v>
      </c>
      <c r="F142" s="160" t="e">
        <f>VLOOKUP(A142+0.3,'Vague 2'!A:G,7,FALSE)</f>
        <v>#N/A</v>
      </c>
      <c r="G142" s="161" t="e">
        <f>VLOOKUP(A142+0.2,'Vague 1'!A:G,7,FALSE)</f>
        <v>#N/A</v>
      </c>
      <c r="H142" s="161" t="e">
        <f>VLOOKUP(A142+0.3,'Vague 1'!A:G,7,FALSE)</f>
        <v>#N/A</v>
      </c>
      <c r="I142" s="160" t="e">
        <f>VLOOKUP(A142+0.4,'Vague 1'!A:G,7,FALSE)</f>
        <v>#N/A</v>
      </c>
      <c r="J142" s="161" t="e">
        <f>VLOOKUP(A142+0.2,'Vague 3'!A:G,7,FALSE)</f>
        <v>#N/A</v>
      </c>
      <c r="K142" s="161" t="e">
        <f>VLOOKUP(A142+0.3,'Vague 3'!A:G,7,FALSE)</f>
        <v>#N/A</v>
      </c>
      <c r="L142" s="159" t="e">
        <f>VLOOKUP(A142+0.2,'Vague 4'!A:G,7,FALSE)</f>
        <v>#N/A</v>
      </c>
      <c r="M142" s="160" t="e">
        <f>VLOOKUP(A142+0.3,'Vague 4'!A:G,7,FALSE)</f>
        <v>#N/A</v>
      </c>
      <c r="N142" s="104" t="e">
        <f>IF(VLOOKUP($A142,Source!$A:$H,3,FALSE)=0,"",VLOOKUP($A142,Source!$A:$H,3,FALSE))</f>
        <v>#N/A</v>
      </c>
      <c r="O142" s="105" t="e">
        <f>IF(VLOOKUP($A142,Source!$A:$H,4,FALSE)=0,"",VLOOKUP($A142,Source!$A:$H,4,FALSE))</f>
        <v>#N/A</v>
      </c>
      <c r="P142" s="105" t="e">
        <f>IF(VLOOKUP($A142,Source!$A:$H,5,FALSE)=0,"",VLOOKUP($A142,Source!$A:$H,5,FALSE))</f>
        <v>#N/A</v>
      </c>
      <c r="Q142" s="105" t="e">
        <f>IF(VLOOKUP($A142,Source!$A:$H,6,FALSE)=0,"",VLOOKUP($A142,Source!$A:$H,6,FALSE))</f>
        <v>#N/A</v>
      </c>
      <c r="R142" s="105" t="e">
        <f>IF(VLOOKUP($A142,Source!$A:$H,7,FALSE)=0,"",VLOOKUP($A142,Source!$A:$H,7,FALSE))</f>
        <v>#N/A</v>
      </c>
      <c r="S142" s="106" t="e">
        <f>IF(VLOOKUP($A142,Source!$A:$H,8,FALSE)=0,"",VLOOKUP($A142,Source!$A:$H,8,FALSE))</f>
        <v>#N/A</v>
      </c>
    </row>
    <row r="143" spans="1:19" x14ac:dyDescent="0.25">
      <c r="A143" s="98">
        <v>153</v>
      </c>
      <c r="B143" s="99"/>
      <c r="C143" s="100" t="e">
        <f>VLOOKUP(A143,Source!A:B,2,FALSE)</f>
        <v>#N/A</v>
      </c>
      <c r="D143" s="165">
        <f>IF(ISNA(VLOOKUP(A143,Source!A:B,2,FALSE)),0,(VLOOKUP(A143,'Vague 2'!A:H,8,FALSE)+VLOOKUP(A143,'Vague 1'!A:H,8,FALSE)+VLOOKUP(A143,'Vague 3'!A:H,8,FALSE)+VLOOKUP(A143,'Vague 4'!A:H,8,FALSE)))</f>
        <v>0</v>
      </c>
      <c r="E143" s="159" t="e">
        <f>VLOOKUP(A143+0.2,'Vague 2'!A:G,7,FALSE)</f>
        <v>#N/A</v>
      </c>
      <c r="F143" s="160" t="e">
        <f>VLOOKUP(A143+0.3,'Vague 2'!A:G,7,FALSE)</f>
        <v>#N/A</v>
      </c>
      <c r="G143" s="161" t="e">
        <f>VLOOKUP(A143+0.2,'Vague 1'!A:G,7,FALSE)</f>
        <v>#N/A</v>
      </c>
      <c r="H143" s="161" t="e">
        <f>VLOOKUP(A143+0.3,'Vague 1'!A:G,7,FALSE)</f>
        <v>#N/A</v>
      </c>
      <c r="I143" s="160" t="e">
        <f>VLOOKUP(A143+0.4,'Vague 1'!A:G,7,FALSE)</f>
        <v>#N/A</v>
      </c>
      <c r="J143" s="161" t="e">
        <f>VLOOKUP(A143+0.2,'Vague 3'!A:G,7,FALSE)</f>
        <v>#N/A</v>
      </c>
      <c r="K143" s="161" t="e">
        <f>VLOOKUP(A143+0.3,'Vague 3'!A:G,7,FALSE)</f>
        <v>#N/A</v>
      </c>
      <c r="L143" s="159" t="e">
        <f>VLOOKUP(A143+0.2,'Vague 4'!A:G,7,FALSE)</f>
        <v>#N/A</v>
      </c>
      <c r="M143" s="160" t="e">
        <f>VLOOKUP(A143+0.3,'Vague 4'!A:G,7,FALSE)</f>
        <v>#N/A</v>
      </c>
      <c r="N143" s="104" t="e">
        <f>IF(VLOOKUP($A143,Source!$A:$H,3,FALSE)=0,"",VLOOKUP($A143,Source!$A:$H,3,FALSE))</f>
        <v>#N/A</v>
      </c>
      <c r="O143" s="105" t="e">
        <f>IF(VLOOKUP($A143,Source!$A:$H,4,FALSE)=0,"",VLOOKUP($A143,Source!$A:$H,4,FALSE))</f>
        <v>#N/A</v>
      </c>
      <c r="P143" s="105" t="e">
        <f>IF(VLOOKUP($A143,Source!$A:$H,5,FALSE)=0,"",VLOOKUP($A143,Source!$A:$H,5,FALSE))</f>
        <v>#N/A</v>
      </c>
      <c r="Q143" s="105" t="e">
        <f>IF(VLOOKUP($A143,Source!$A:$H,6,FALSE)=0,"",VLOOKUP($A143,Source!$A:$H,6,FALSE))</f>
        <v>#N/A</v>
      </c>
      <c r="R143" s="105" t="e">
        <f>IF(VLOOKUP($A143,Source!$A:$H,7,FALSE)=0,"",VLOOKUP($A143,Source!$A:$H,7,FALSE))</f>
        <v>#N/A</v>
      </c>
      <c r="S143" s="106" t="e">
        <f>IF(VLOOKUP($A143,Source!$A:$H,8,FALSE)=0,"",VLOOKUP($A143,Source!$A:$H,8,FALSE))</f>
        <v>#N/A</v>
      </c>
    </row>
    <row r="144" spans="1:19" x14ac:dyDescent="0.25">
      <c r="A144" s="98">
        <v>155</v>
      </c>
      <c r="B144" s="99"/>
      <c r="C144" s="100" t="e">
        <f>VLOOKUP(A144,Source!A:B,2,FALSE)</f>
        <v>#N/A</v>
      </c>
      <c r="D144" s="165">
        <f>IF(ISNA(VLOOKUP(A144,Source!A:B,2,FALSE)),0,(VLOOKUP(A144,'Vague 2'!A:H,8,FALSE)+VLOOKUP(A144,'Vague 1'!A:H,8,FALSE)+VLOOKUP(A144,'Vague 3'!A:H,8,FALSE)+VLOOKUP(A144,'Vague 4'!A:H,8,FALSE)))</f>
        <v>0</v>
      </c>
      <c r="E144" s="159" t="e">
        <f>VLOOKUP(A144+0.2,'Vague 2'!A:G,7,FALSE)</f>
        <v>#N/A</v>
      </c>
      <c r="F144" s="160" t="e">
        <f>VLOOKUP(A144+0.3,'Vague 2'!A:G,7,FALSE)</f>
        <v>#N/A</v>
      </c>
      <c r="G144" s="161" t="e">
        <f>VLOOKUP(A144+0.2,'Vague 1'!A:G,7,FALSE)</f>
        <v>#N/A</v>
      </c>
      <c r="H144" s="161" t="e">
        <f>VLOOKUP(A144+0.3,'Vague 1'!A:G,7,FALSE)</f>
        <v>#N/A</v>
      </c>
      <c r="I144" s="160" t="e">
        <f>VLOOKUP(A144+0.4,'Vague 1'!A:G,7,FALSE)</f>
        <v>#N/A</v>
      </c>
      <c r="J144" s="161" t="e">
        <f>VLOOKUP(A144+0.2,'Vague 3'!A:G,7,FALSE)</f>
        <v>#N/A</v>
      </c>
      <c r="K144" s="161" t="e">
        <f>VLOOKUP(A144+0.3,'Vague 3'!A:G,7,FALSE)</f>
        <v>#N/A</v>
      </c>
      <c r="L144" s="159" t="e">
        <f>VLOOKUP(A144+0.2,'Vague 4'!A:G,7,FALSE)</f>
        <v>#N/A</v>
      </c>
      <c r="M144" s="160" t="e">
        <f>VLOOKUP(A144+0.3,'Vague 4'!A:G,7,FALSE)</f>
        <v>#N/A</v>
      </c>
      <c r="N144" s="104" t="e">
        <f>IF(VLOOKUP($A144,Source!$A:$H,3,FALSE)=0,"",VLOOKUP($A144,Source!$A:$H,3,FALSE))</f>
        <v>#N/A</v>
      </c>
      <c r="O144" s="105" t="e">
        <f>IF(VLOOKUP($A144,Source!$A:$H,4,FALSE)=0,"",VLOOKUP($A144,Source!$A:$H,4,FALSE))</f>
        <v>#N/A</v>
      </c>
      <c r="P144" s="105" t="e">
        <f>IF(VLOOKUP($A144,Source!$A:$H,5,FALSE)=0,"",VLOOKUP($A144,Source!$A:$H,5,FALSE))</f>
        <v>#N/A</v>
      </c>
      <c r="Q144" s="105" t="e">
        <f>IF(VLOOKUP($A144,Source!$A:$H,6,FALSE)=0,"",VLOOKUP($A144,Source!$A:$H,6,FALSE))</f>
        <v>#N/A</v>
      </c>
      <c r="R144" s="105" t="e">
        <f>IF(VLOOKUP($A144,Source!$A:$H,7,FALSE)=0,"",VLOOKUP($A144,Source!$A:$H,7,FALSE))</f>
        <v>#N/A</v>
      </c>
      <c r="S144" s="106" t="e">
        <f>IF(VLOOKUP($A144,Source!$A:$H,8,FALSE)=0,"",VLOOKUP($A144,Source!$A:$H,8,FALSE))</f>
        <v>#N/A</v>
      </c>
    </row>
    <row r="145" spans="1:19" x14ac:dyDescent="0.25">
      <c r="A145" s="98">
        <v>156</v>
      </c>
      <c r="B145" s="99"/>
      <c r="C145" s="100" t="e">
        <f>VLOOKUP(A145,Source!A:B,2,FALSE)</f>
        <v>#N/A</v>
      </c>
      <c r="D145" s="165">
        <f>IF(ISNA(VLOOKUP(A145,Source!A:B,2,FALSE)),0,(VLOOKUP(A145,'Vague 2'!A:H,8,FALSE)+VLOOKUP(A145,'Vague 1'!A:H,8,FALSE)+VLOOKUP(A145,'Vague 3'!A:H,8,FALSE)+VLOOKUP(A145,'Vague 4'!A:H,8,FALSE)))</f>
        <v>0</v>
      </c>
      <c r="E145" s="159" t="e">
        <f>VLOOKUP(A145+0.2,'Vague 2'!A:G,7,FALSE)</f>
        <v>#N/A</v>
      </c>
      <c r="F145" s="160" t="e">
        <f>VLOOKUP(A145+0.3,'Vague 2'!A:G,7,FALSE)</f>
        <v>#N/A</v>
      </c>
      <c r="G145" s="161" t="e">
        <f>VLOOKUP(A145+0.2,'Vague 1'!A:G,7,FALSE)</f>
        <v>#N/A</v>
      </c>
      <c r="H145" s="161" t="e">
        <f>VLOOKUP(A145+0.3,'Vague 1'!A:G,7,FALSE)</f>
        <v>#N/A</v>
      </c>
      <c r="I145" s="160" t="e">
        <f>VLOOKUP(A145+0.4,'Vague 1'!A:G,7,FALSE)</f>
        <v>#N/A</v>
      </c>
      <c r="J145" s="161" t="e">
        <f>VLOOKUP(A145+0.2,'Vague 3'!A:G,7,FALSE)</f>
        <v>#N/A</v>
      </c>
      <c r="K145" s="161" t="e">
        <f>VLOOKUP(A145+0.3,'Vague 3'!A:G,7,FALSE)</f>
        <v>#N/A</v>
      </c>
      <c r="L145" s="159" t="e">
        <f>VLOOKUP(A145+0.2,'Vague 4'!A:G,7,FALSE)</f>
        <v>#N/A</v>
      </c>
      <c r="M145" s="160" t="e">
        <f>VLOOKUP(A145+0.3,'Vague 4'!A:G,7,FALSE)</f>
        <v>#N/A</v>
      </c>
      <c r="N145" s="104" t="e">
        <f>IF(VLOOKUP($A145,Source!$A:$H,3,FALSE)=0,"",VLOOKUP($A145,Source!$A:$H,3,FALSE))</f>
        <v>#N/A</v>
      </c>
      <c r="O145" s="105" t="e">
        <f>IF(VLOOKUP($A145,Source!$A:$H,4,FALSE)=0,"",VLOOKUP($A145,Source!$A:$H,4,FALSE))</f>
        <v>#N/A</v>
      </c>
      <c r="P145" s="105" t="e">
        <f>IF(VLOOKUP($A145,Source!$A:$H,5,FALSE)=0,"",VLOOKUP($A145,Source!$A:$H,5,FALSE))</f>
        <v>#N/A</v>
      </c>
      <c r="Q145" s="105" t="e">
        <f>IF(VLOOKUP($A145,Source!$A:$H,6,FALSE)=0,"",VLOOKUP($A145,Source!$A:$H,6,FALSE))</f>
        <v>#N/A</v>
      </c>
      <c r="R145" s="105" t="e">
        <f>IF(VLOOKUP($A145,Source!$A:$H,7,FALSE)=0,"",VLOOKUP($A145,Source!$A:$H,7,FALSE))</f>
        <v>#N/A</v>
      </c>
      <c r="S145" s="106" t="e">
        <f>IF(VLOOKUP($A145,Source!$A:$H,8,FALSE)=0,"",VLOOKUP($A145,Source!$A:$H,8,FALSE))</f>
        <v>#N/A</v>
      </c>
    </row>
    <row r="146" spans="1:19" x14ac:dyDescent="0.25">
      <c r="A146" s="98">
        <v>157</v>
      </c>
      <c r="B146" s="99"/>
      <c r="C146" s="100" t="e">
        <f>VLOOKUP(A146,Source!A:B,2,FALSE)</f>
        <v>#N/A</v>
      </c>
      <c r="D146" s="165">
        <f>IF(ISNA(VLOOKUP(A146,Source!A:B,2,FALSE)),0,(VLOOKUP(A146,'Vague 2'!A:H,8,FALSE)+VLOOKUP(A146,'Vague 1'!A:H,8,FALSE)+VLOOKUP(A146,'Vague 3'!A:H,8,FALSE)+VLOOKUP(A146,'Vague 4'!A:H,8,FALSE)))</f>
        <v>0</v>
      </c>
      <c r="E146" s="159" t="e">
        <f>VLOOKUP(A146+0.2,'Vague 2'!A:G,7,FALSE)</f>
        <v>#N/A</v>
      </c>
      <c r="F146" s="160" t="e">
        <f>VLOOKUP(A146+0.3,'Vague 2'!A:G,7,FALSE)</f>
        <v>#N/A</v>
      </c>
      <c r="G146" s="161" t="e">
        <f>VLOOKUP(A146+0.2,'Vague 1'!A:G,7,FALSE)</f>
        <v>#N/A</v>
      </c>
      <c r="H146" s="161" t="e">
        <f>VLOOKUP(A146+0.3,'Vague 1'!A:G,7,FALSE)</f>
        <v>#N/A</v>
      </c>
      <c r="I146" s="160" t="e">
        <f>VLOOKUP(A146+0.4,'Vague 1'!A:G,7,FALSE)</f>
        <v>#N/A</v>
      </c>
      <c r="J146" s="161" t="e">
        <f>VLOOKUP(A146+0.2,'Vague 3'!A:G,7,FALSE)</f>
        <v>#N/A</v>
      </c>
      <c r="K146" s="161" t="e">
        <f>VLOOKUP(A146+0.3,'Vague 3'!A:G,7,FALSE)</f>
        <v>#N/A</v>
      </c>
      <c r="L146" s="159" t="e">
        <f>VLOOKUP(A146+0.2,'Vague 4'!A:G,7,FALSE)</f>
        <v>#N/A</v>
      </c>
      <c r="M146" s="160" t="e">
        <f>VLOOKUP(A146+0.3,'Vague 4'!A:G,7,FALSE)</f>
        <v>#N/A</v>
      </c>
      <c r="N146" s="104" t="e">
        <f>IF(VLOOKUP($A146,Source!$A:$H,3,FALSE)=0,"",VLOOKUP($A146,Source!$A:$H,3,FALSE))</f>
        <v>#N/A</v>
      </c>
      <c r="O146" s="105" t="e">
        <f>IF(VLOOKUP($A146,Source!$A:$H,4,FALSE)=0,"",VLOOKUP($A146,Source!$A:$H,4,FALSE))</f>
        <v>#N/A</v>
      </c>
      <c r="P146" s="105" t="e">
        <f>IF(VLOOKUP($A146,Source!$A:$H,5,FALSE)=0,"",VLOOKUP($A146,Source!$A:$H,5,FALSE))</f>
        <v>#N/A</v>
      </c>
      <c r="Q146" s="105" t="e">
        <f>IF(VLOOKUP($A146,Source!$A:$H,6,FALSE)=0,"",VLOOKUP($A146,Source!$A:$H,6,FALSE))</f>
        <v>#N/A</v>
      </c>
      <c r="R146" s="105" t="e">
        <f>IF(VLOOKUP($A146,Source!$A:$H,7,FALSE)=0,"",VLOOKUP($A146,Source!$A:$H,7,FALSE))</f>
        <v>#N/A</v>
      </c>
      <c r="S146" s="106" t="e">
        <f>IF(VLOOKUP($A146,Source!$A:$H,8,FALSE)=0,"",VLOOKUP($A146,Source!$A:$H,8,FALSE))</f>
        <v>#N/A</v>
      </c>
    </row>
    <row r="147" spans="1:19" x14ac:dyDescent="0.25">
      <c r="A147" s="98">
        <v>158</v>
      </c>
      <c r="B147" s="99"/>
      <c r="C147" s="100" t="e">
        <f>VLOOKUP(A147,Source!A:B,2,FALSE)</f>
        <v>#N/A</v>
      </c>
      <c r="D147" s="165">
        <f>IF(ISNA(VLOOKUP(A147,Source!A:B,2,FALSE)),0,(VLOOKUP(A147,'Vague 2'!A:H,8,FALSE)+VLOOKUP(A147,'Vague 1'!A:H,8,FALSE)+VLOOKUP(A147,'Vague 3'!A:H,8,FALSE)+VLOOKUP(A147,'Vague 4'!A:H,8,FALSE)))</f>
        <v>0</v>
      </c>
      <c r="E147" s="159" t="e">
        <f>VLOOKUP(A147+0.2,'Vague 2'!A:G,7,FALSE)</f>
        <v>#N/A</v>
      </c>
      <c r="F147" s="160" t="e">
        <f>VLOOKUP(A147+0.3,'Vague 2'!A:G,7,FALSE)</f>
        <v>#N/A</v>
      </c>
      <c r="G147" s="161" t="e">
        <f>VLOOKUP(A147+0.2,'Vague 1'!A:G,7,FALSE)</f>
        <v>#N/A</v>
      </c>
      <c r="H147" s="161" t="e">
        <f>VLOOKUP(A147+0.3,'Vague 1'!A:G,7,FALSE)</f>
        <v>#N/A</v>
      </c>
      <c r="I147" s="160" t="e">
        <f>VLOOKUP(A147+0.4,'Vague 1'!A:G,7,FALSE)</f>
        <v>#N/A</v>
      </c>
      <c r="J147" s="161" t="e">
        <f>VLOOKUP(A147+0.2,'Vague 3'!A:G,7,FALSE)</f>
        <v>#N/A</v>
      </c>
      <c r="K147" s="161" t="e">
        <f>VLOOKUP(A147+0.3,'Vague 3'!A:G,7,FALSE)</f>
        <v>#N/A</v>
      </c>
      <c r="L147" s="159" t="e">
        <f>VLOOKUP(A147+0.2,'Vague 4'!A:G,7,FALSE)</f>
        <v>#N/A</v>
      </c>
      <c r="M147" s="160" t="e">
        <f>VLOOKUP(A147+0.3,'Vague 4'!A:G,7,FALSE)</f>
        <v>#N/A</v>
      </c>
      <c r="N147" s="104" t="e">
        <f>IF(VLOOKUP($A147,Source!$A:$H,3,FALSE)=0,"",VLOOKUP($A147,Source!$A:$H,3,FALSE))</f>
        <v>#N/A</v>
      </c>
      <c r="O147" s="105" t="e">
        <f>IF(VLOOKUP($A147,Source!$A:$H,4,FALSE)=0,"",VLOOKUP($A147,Source!$A:$H,4,FALSE))</f>
        <v>#N/A</v>
      </c>
      <c r="P147" s="105" t="e">
        <f>IF(VLOOKUP($A147,Source!$A:$H,5,FALSE)=0,"",VLOOKUP($A147,Source!$A:$H,5,FALSE))</f>
        <v>#N/A</v>
      </c>
      <c r="Q147" s="105" t="e">
        <f>IF(VLOOKUP($A147,Source!$A:$H,6,FALSE)=0,"",VLOOKUP($A147,Source!$A:$H,6,FALSE))</f>
        <v>#N/A</v>
      </c>
      <c r="R147" s="105" t="e">
        <f>IF(VLOOKUP($A147,Source!$A:$H,7,FALSE)=0,"",VLOOKUP($A147,Source!$A:$H,7,FALSE))</f>
        <v>#N/A</v>
      </c>
      <c r="S147" s="106" t="e">
        <f>IF(VLOOKUP($A147,Source!$A:$H,8,FALSE)=0,"",VLOOKUP($A147,Source!$A:$H,8,FALSE))</f>
        <v>#N/A</v>
      </c>
    </row>
    <row r="148" spans="1:19" x14ac:dyDescent="0.25">
      <c r="A148" s="98">
        <v>159</v>
      </c>
      <c r="B148" s="99"/>
      <c r="C148" s="100" t="e">
        <f>VLOOKUP(A148,Source!A:B,2,FALSE)</f>
        <v>#N/A</v>
      </c>
      <c r="D148" s="165">
        <f>IF(ISNA(VLOOKUP(A148,Source!A:B,2,FALSE)),0,(VLOOKUP(A148,'Vague 2'!A:H,8,FALSE)+VLOOKUP(A148,'Vague 1'!A:H,8,FALSE)+VLOOKUP(A148,'Vague 3'!A:H,8,FALSE)+VLOOKUP(A148,'Vague 4'!A:H,8,FALSE)))</f>
        <v>0</v>
      </c>
      <c r="E148" s="159" t="e">
        <f>VLOOKUP(A148+0.2,'Vague 2'!A:G,7,FALSE)</f>
        <v>#N/A</v>
      </c>
      <c r="F148" s="160" t="e">
        <f>VLOOKUP(A148+0.3,'Vague 2'!A:G,7,FALSE)</f>
        <v>#N/A</v>
      </c>
      <c r="G148" s="161" t="e">
        <f>VLOOKUP(A148+0.2,'Vague 1'!A:G,7,FALSE)</f>
        <v>#N/A</v>
      </c>
      <c r="H148" s="161" t="e">
        <f>VLOOKUP(A148+0.3,'Vague 1'!A:G,7,FALSE)</f>
        <v>#N/A</v>
      </c>
      <c r="I148" s="160" t="e">
        <f>VLOOKUP(A148+0.4,'Vague 1'!A:G,7,FALSE)</f>
        <v>#N/A</v>
      </c>
      <c r="J148" s="161" t="e">
        <f>VLOOKUP(A148+0.2,'Vague 3'!A:G,7,FALSE)</f>
        <v>#N/A</v>
      </c>
      <c r="K148" s="161" t="e">
        <f>VLOOKUP(A148+0.3,'Vague 3'!A:G,7,FALSE)</f>
        <v>#N/A</v>
      </c>
      <c r="L148" s="159" t="e">
        <f>VLOOKUP(A148+0.2,'Vague 4'!A:G,7,FALSE)</f>
        <v>#N/A</v>
      </c>
      <c r="M148" s="160" t="e">
        <f>VLOOKUP(A148+0.3,'Vague 4'!A:G,7,FALSE)</f>
        <v>#N/A</v>
      </c>
      <c r="N148" s="104" t="e">
        <f>IF(VLOOKUP($A148,Source!$A:$H,3,FALSE)=0,"",VLOOKUP($A148,Source!$A:$H,3,FALSE))</f>
        <v>#N/A</v>
      </c>
      <c r="O148" s="105" t="e">
        <f>IF(VLOOKUP($A148,Source!$A:$H,4,FALSE)=0,"",VLOOKUP($A148,Source!$A:$H,4,FALSE))</f>
        <v>#N/A</v>
      </c>
      <c r="P148" s="105" t="e">
        <f>IF(VLOOKUP($A148,Source!$A:$H,5,FALSE)=0,"",VLOOKUP($A148,Source!$A:$H,5,FALSE))</f>
        <v>#N/A</v>
      </c>
      <c r="Q148" s="105" t="e">
        <f>IF(VLOOKUP($A148,Source!$A:$H,6,FALSE)=0,"",VLOOKUP($A148,Source!$A:$H,6,FALSE))</f>
        <v>#N/A</v>
      </c>
      <c r="R148" s="105" t="e">
        <f>IF(VLOOKUP($A148,Source!$A:$H,7,FALSE)=0,"",VLOOKUP($A148,Source!$A:$H,7,FALSE))</f>
        <v>#N/A</v>
      </c>
      <c r="S148" s="106" t="e">
        <f>IF(VLOOKUP($A148,Source!$A:$H,8,FALSE)=0,"",VLOOKUP($A148,Source!$A:$H,8,FALSE))</f>
        <v>#N/A</v>
      </c>
    </row>
    <row r="149" spans="1:19" x14ac:dyDescent="0.25">
      <c r="A149" s="98">
        <v>160</v>
      </c>
      <c r="B149" s="99"/>
      <c r="C149" s="100" t="e">
        <f>VLOOKUP(A149,Source!A:B,2,FALSE)</f>
        <v>#N/A</v>
      </c>
      <c r="D149" s="165">
        <f>IF(ISNA(VLOOKUP(A149,Source!A:B,2,FALSE)),0,(VLOOKUP(A149,'Vague 2'!A:H,8,FALSE)+VLOOKUP(A149,'Vague 1'!A:H,8,FALSE)+VLOOKUP(A149,'Vague 3'!A:H,8,FALSE)+VLOOKUP(A149,'Vague 4'!A:H,8,FALSE)))</f>
        <v>0</v>
      </c>
      <c r="E149" s="159" t="e">
        <f>VLOOKUP(A149+0.2,'Vague 2'!A:G,7,FALSE)</f>
        <v>#N/A</v>
      </c>
      <c r="F149" s="160" t="e">
        <f>VLOOKUP(A149+0.3,'Vague 2'!A:G,7,FALSE)</f>
        <v>#N/A</v>
      </c>
      <c r="G149" s="161" t="e">
        <f>VLOOKUP(A149+0.2,'Vague 1'!A:G,7,FALSE)</f>
        <v>#N/A</v>
      </c>
      <c r="H149" s="161" t="e">
        <f>VLOOKUP(A149+0.3,'Vague 1'!A:G,7,FALSE)</f>
        <v>#N/A</v>
      </c>
      <c r="I149" s="160" t="e">
        <f>VLOOKUP(A149+0.4,'Vague 1'!A:G,7,FALSE)</f>
        <v>#N/A</v>
      </c>
      <c r="J149" s="161" t="e">
        <f>VLOOKUP(A149+0.2,'Vague 3'!A:G,7,FALSE)</f>
        <v>#N/A</v>
      </c>
      <c r="K149" s="161" t="e">
        <f>VLOOKUP(A149+0.3,'Vague 3'!A:G,7,FALSE)</f>
        <v>#N/A</v>
      </c>
      <c r="L149" s="159" t="e">
        <f>VLOOKUP(A149+0.2,'Vague 4'!A:G,7,FALSE)</f>
        <v>#N/A</v>
      </c>
      <c r="M149" s="160" t="e">
        <f>VLOOKUP(A149+0.3,'Vague 4'!A:G,7,FALSE)</f>
        <v>#N/A</v>
      </c>
      <c r="N149" s="104" t="e">
        <f>IF(VLOOKUP($A149,Source!$A:$H,3,FALSE)=0,"",VLOOKUP($A149,Source!$A:$H,3,FALSE))</f>
        <v>#N/A</v>
      </c>
      <c r="O149" s="105" t="e">
        <f>IF(VLOOKUP($A149,Source!$A:$H,4,FALSE)=0,"",VLOOKUP($A149,Source!$A:$H,4,FALSE))</f>
        <v>#N/A</v>
      </c>
      <c r="P149" s="105" t="e">
        <f>IF(VLOOKUP($A149,Source!$A:$H,5,FALSE)=0,"",VLOOKUP($A149,Source!$A:$H,5,FALSE))</f>
        <v>#N/A</v>
      </c>
      <c r="Q149" s="105" t="e">
        <f>IF(VLOOKUP($A149,Source!$A:$H,6,FALSE)=0,"",VLOOKUP($A149,Source!$A:$H,6,FALSE))</f>
        <v>#N/A</v>
      </c>
      <c r="R149" s="105" t="e">
        <f>IF(VLOOKUP($A149,Source!$A:$H,7,FALSE)=0,"",VLOOKUP($A149,Source!$A:$H,7,FALSE))</f>
        <v>#N/A</v>
      </c>
      <c r="S149" s="106" t="e">
        <f>IF(VLOOKUP($A149,Source!$A:$H,8,FALSE)=0,"",VLOOKUP($A149,Source!$A:$H,8,FALSE))</f>
        <v>#N/A</v>
      </c>
    </row>
    <row r="150" spans="1:19" x14ac:dyDescent="0.25">
      <c r="A150" s="98">
        <v>161</v>
      </c>
      <c r="B150" s="99"/>
      <c r="C150" s="100" t="e">
        <f>VLOOKUP(A150,Source!A:B,2,FALSE)</f>
        <v>#N/A</v>
      </c>
      <c r="D150" s="165">
        <f>IF(ISNA(VLOOKUP(A150,Source!A:B,2,FALSE)),0,(VLOOKUP(A150,'Vague 2'!A:H,8,FALSE)+VLOOKUP(A150,'Vague 1'!A:H,8,FALSE)+VLOOKUP(A150,'Vague 3'!A:H,8,FALSE)+VLOOKUP(A150,'Vague 4'!A:H,8,FALSE)))</f>
        <v>0</v>
      </c>
      <c r="E150" s="159" t="e">
        <f>VLOOKUP(A150+0.2,'Vague 2'!A:G,7,FALSE)</f>
        <v>#N/A</v>
      </c>
      <c r="F150" s="160" t="e">
        <f>VLOOKUP(A150+0.3,'Vague 2'!A:G,7,FALSE)</f>
        <v>#N/A</v>
      </c>
      <c r="G150" s="161" t="e">
        <f>VLOOKUP(A150+0.2,'Vague 1'!A:G,7,FALSE)</f>
        <v>#N/A</v>
      </c>
      <c r="H150" s="161" t="e">
        <f>VLOOKUP(A150+0.3,'Vague 1'!A:G,7,FALSE)</f>
        <v>#N/A</v>
      </c>
      <c r="I150" s="160" t="e">
        <f>VLOOKUP(A150+0.4,'Vague 1'!A:G,7,FALSE)</f>
        <v>#N/A</v>
      </c>
      <c r="J150" s="161" t="e">
        <f>VLOOKUP(A150+0.2,'Vague 3'!A:G,7,FALSE)</f>
        <v>#N/A</v>
      </c>
      <c r="K150" s="161" t="e">
        <f>VLOOKUP(A150+0.3,'Vague 3'!A:G,7,FALSE)</f>
        <v>#N/A</v>
      </c>
      <c r="L150" s="159" t="e">
        <f>VLOOKUP(A150+0.2,'Vague 4'!A:G,7,FALSE)</f>
        <v>#N/A</v>
      </c>
      <c r="M150" s="160" t="e">
        <f>VLOOKUP(A150+0.3,'Vague 4'!A:G,7,FALSE)</f>
        <v>#N/A</v>
      </c>
      <c r="N150" s="104" t="e">
        <f>IF(VLOOKUP($A150,Source!$A:$H,3,FALSE)=0,"",VLOOKUP($A150,Source!$A:$H,3,FALSE))</f>
        <v>#N/A</v>
      </c>
      <c r="O150" s="105" t="e">
        <f>IF(VLOOKUP($A150,Source!$A:$H,4,FALSE)=0,"",VLOOKUP($A150,Source!$A:$H,4,FALSE))</f>
        <v>#N/A</v>
      </c>
      <c r="P150" s="105" t="e">
        <f>IF(VLOOKUP($A150,Source!$A:$H,5,FALSE)=0,"",VLOOKUP($A150,Source!$A:$H,5,FALSE))</f>
        <v>#N/A</v>
      </c>
      <c r="Q150" s="105" t="e">
        <f>IF(VLOOKUP($A150,Source!$A:$H,6,FALSE)=0,"",VLOOKUP($A150,Source!$A:$H,6,FALSE))</f>
        <v>#N/A</v>
      </c>
      <c r="R150" s="105" t="e">
        <f>IF(VLOOKUP($A150,Source!$A:$H,7,FALSE)=0,"",VLOOKUP($A150,Source!$A:$H,7,FALSE))</f>
        <v>#N/A</v>
      </c>
      <c r="S150" s="106" t="e">
        <f>IF(VLOOKUP($A150,Source!$A:$H,8,FALSE)=0,"",VLOOKUP($A150,Source!$A:$H,8,FALSE))</f>
        <v>#N/A</v>
      </c>
    </row>
    <row r="151" spans="1:19" x14ac:dyDescent="0.25">
      <c r="A151" s="98">
        <v>162</v>
      </c>
      <c r="B151" s="99"/>
      <c r="C151" s="100" t="e">
        <f>VLOOKUP(A151,Source!A:B,2,FALSE)</f>
        <v>#N/A</v>
      </c>
      <c r="D151" s="165">
        <f>IF(ISNA(VLOOKUP(A151,Source!A:B,2,FALSE)),0,(VLOOKUP(A151,'Vague 2'!A:H,8,FALSE)+VLOOKUP(A151,'Vague 1'!A:H,8,FALSE)+VLOOKUP(A151,'Vague 3'!A:H,8,FALSE)+VLOOKUP(A151,'Vague 4'!A:H,8,FALSE)))</f>
        <v>0</v>
      </c>
      <c r="E151" s="159" t="e">
        <f>VLOOKUP(A151+0.2,'Vague 2'!A:G,7,FALSE)</f>
        <v>#N/A</v>
      </c>
      <c r="F151" s="160" t="e">
        <f>VLOOKUP(A151+0.3,'Vague 2'!A:G,7,FALSE)</f>
        <v>#N/A</v>
      </c>
      <c r="G151" s="161" t="e">
        <f>VLOOKUP(A151+0.2,'Vague 1'!A:G,7,FALSE)</f>
        <v>#N/A</v>
      </c>
      <c r="H151" s="161" t="e">
        <f>VLOOKUP(A151+0.3,'Vague 1'!A:G,7,FALSE)</f>
        <v>#N/A</v>
      </c>
      <c r="I151" s="160" t="e">
        <f>VLOOKUP(A151+0.4,'Vague 1'!A:G,7,FALSE)</f>
        <v>#N/A</v>
      </c>
      <c r="J151" s="161" t="e">
        <f>VLOOKUP(A151+0.2,'Vague 3'!A:G,7,FALSE)</f>
        <v>#N/A</v>
      </c>
      <c r="K151" s="161" t="e">
        <f>VLOOKUP(A151+0.3,'Vague 3'!A:G,7,FALSE)</f>
        <v>#N/A</v>
      </c>
      <c r="L151" s="159" t="e">
        <f>VLOOKUP(A151+0.2,'Vague 4'!A:G,7,FALSE)</f>
        <v>#N/A</v>
      </c>
      <c r="M151" s="160" t="e">
        <f>VLOOKUP(A151+0.3,'Vague 4'!A:G,7,FALSE)</f>
        <v>#N/A</v>
      </c>
      <c r="N151" s="104" t="e">
        <f>IF(VLOOKUP($A151,Source!$A:$H,3,FALSE)=0,"",VLOOKUP($A151,Source!$A:$H,3,FALSE))</f>
        <v>#N/A</v>
      </c>
      <c r="O151" s="105" t="e">
        <f>IF(VLOOKUP($A151,Source!$A:$H,4,FALSE)=0,"",VLOOKUP($A151,Source!$A:$H,4,FALSE))</f>
        <v>#N/A</v>
      </c>
      <c r="P151" s="105" t="e">
        <f>IF(VLOOKUP($A151,Source!$A:$H,5,FALSE)=0,"",VLOOKUP($A151,Source!$A:$H,5,FALSE))</f>
        <v>#N/A</v>
      </c>
      <c r="Q151" s="105" t="e">
        <f>IF(VLOOKUP($A151,Source!$A:$H,6,FALSE)=0,"",VLOOKUP($A151,Source!$A:$H,6,FALSE))</f>
        <v>#N/A</v>
      </c>
      <c r="R151" s="105" t="e">
        <f>IF(VLOOKUP($A151,Source!$A:$H,7,FALSE)=0,"",VLOOKUP($A151,Source!$A:$H,7,FALSE))</f>
        <v>#N/A</v>
      </c>
      <c r="S151" s="106" t="e">
        <f>IF(VLOOKUP($A151,Source!$A:$H,8,FALSE)=0,"",VLOOKUP($A151,Source!$A:$H,8,FALSE))</f>
        <v>#N/A</v>
      </c>
    </row>
    <row r="152" spans="1:19" x14ac:dyDescent="0.25">
      <c r="A152" s="98">
        <v>163</v>
      </c>
      <c r="B152" s="99"/>
      <c r="C152" s="100" t="e">
        <f>VLOOKUP(A152,Source!A:B,2,FALSE)</f>
        <v>#N/A</v>
      </c>
      <c r="D152" s="165">
        <f>IF(ISNA(VLOOKUP(A152,Source!A:B,2,FALSE)),0,(VLOOKUP(A152,'Vague 2'!A:H,8,FALSE)+VLOOKUP(A152,'Vague 1'!A:H,8,FALSE)+VLOOKUP(A152,'Vague 3'!A:H,8,FALSE)+VLOOKUP(A152,'Vague 4'!A:H,8,FALSE)))</f>
        <v>0</v>
      </c>
      <c r="E152" s="159" t="e">
        <f>VLOOKUP(A152+0.2,'Vague 2'!A:G,7,FALSE)</f>
        <v>#N/A</v>
      </c>
      <c r="F152" s="160" t="e">
        <f>VLOOKUP(A152+0.3,'Vague 2'!A:G,7,FALSE)</f>
        <v>#N/A</v>
      </c>
      <c r="G152" s="161" t="e">
        <f>VLOOKUP(A152+0.2,'Vague 1'!A:G,7,FALSE)</f>
        <v>#N/A</v>
      </c>
      <c r="H152" s="161" t="e">
        <f>VLOOKUP(A152+0.3,'Vague 1'!A:G,7,FALSE)</f>
        <v>#N/A</v>
      </c>
      <c r="I152" s="160" t="e">
        <f>VLOOKUP(A152+0.4,'Vague 1'!A:G,7,FALSE)</f>
        <v>#N/A</v>
      </c>
      <c r="J152" s="161" t="e">
        <f>VLOOKUP(A152+0.2,'Vague 3'!A:G,7,FALSE)</f>
        <v>#N/A</v>
      </c>
      <c r="K152" s="161" t="e">
        <f>VLOOKUP(A152+0.3,'Vague 3'!A:G,7,FALSE)</f>
        <v>#N/A</v>
      </c>
      <c r="L152" s="159" t="e">
        <f>VLOOKUP(A152+0.2,'Vague 4'!A:G,7,FALSE)</f>
        <v>#N/A</v>
      </c>
      <c r="M152" s="160" t="e">
        <f>VLOOKUP(A152+0.3,'Vague 4'!A:G,7,FALSE)</f>
        <v>#N/A</v>
      </c>
      <c r="N152" s="104" t="e">
        <f>IF(VLOOKUP($A152,Source!$A:$H,3,FALSE)=0,"",VLOOKUP($A152,Source!$A:$H,3,FALSE))</f>
        <v>#N/A</v>
      </c>
      <c r="O152" s="105" t="e">
        <f>IF(VLOOKUP($A152,Source!$A:$H,4,FALSE)=0,"",VLOOKUP($A152,Source!$A:$H,4,FALSE))</f>
        <v>#N/A</v>
      </c>
      <c r="P152" s="105" t="e">
        <f>IF(VLOOKUP($A152,Source!$A:$H,5,FALSE)=0,"",VLOOKUP($A152,Source!$A:$H,5,FALSE))</f>
        <v>#N/A</v>
      </c>
      <c r="Q152" s="105" t="e">
        <f>IF(VLOOKUP($A152,Source!$A:$H,6,FALSE)=0,"",VLOOKUP($A152,Source!$A:$H,6,FALSE))</f>
        <v>#N/A</v>
      </c>
      <c r="R152" s="105" t="e">
        <f>IF(VLOOKUP($A152,Source!$A:$H,7,FALSE)=0,"",VLOOKUP($A152,Source!$A:$H,7,FALSE))</f>
        <v>#N/A</v>
      </c>
      <c r="S152" s="106" t="e">
        <f>IF(VLOOKUP($A152,Source!$A:$H,8,FALSE)=0,"",VLOOKUP($A152,Source!$A:$H,8,FALSE))</f>
        <v>#N/A</v>
      </c>
    </row>
    <row r="153" spans="1:19" x14ac:dyDescent="0.25">
      <c r="A153" s="98">
        <v>164</v>
      </c>
      <c r="B153" s="99"/>
      <c r="C153" s="100" t="e">
        <f>VLOOKUP(A153,Source!A:B,2,FALSE)</f>
        <v>#N/A</v>
      </c>
      <c r="D153" s="165">
        <f>IF(ISNA(VLOOKUP(A153,Source!A:B,2,FALSE)),0,(VLOOKUP(A153,'Vague 2'!A:H,8,FALSE)+VLOOKUP(A153,'Vague 1'!A:H,8,FALSE)+VLOOKUP(A153,'Vague 3'!A:H,8,FALSE)+VLOOKUP(A153,'Vague 4'!A:H,8,FALSE)))</f>
        <v>0</v>
      </c>
      <c r="E153" s="159" t="e">
        <f>VLOOKUP(A153+0.2,'Vague 2'!A:G,7,FALSE)</f>
        <v>#N/A</v>
      </c>
      <c r="F153" s="160" t="e">
        <f>VLOOKUP(A153+0.3,'Vague 2'!A:G,7,FALSE)</f>
        <v>#N/A</v>
      </c>
      <c r="G153" s="161" t="e">
        <f>VLOOKUP(A153+0.2,'Vague 1'!A:G,7,FALSE)</f>
        <v>#N/A</v>
      </c>
      <c r="H153" s="161" t="e">
        <f>VLOOKUP(A153+0.3,'Vague 1'!A:G,7,FALSE)</f>
        <v>#N/A</v>
      </c>
      <c r="I153" s="160" t="e">
        <f>VLOOKUP(A153+0.4,'Vague 1'!A:G,7,FALSE)</f>
        <v>#N/A</v>
      </c>
      <c r="J153" s="161" t="e">
        <f>VLOOKUP(A153+0.2,'Vague 3'!A:G,7,FALSE)</f>
        <v>#N/A</v>
      </c>
      <c r="K153" s="161" t="e">
        <f>VLOOKUP(A153+0.3,'Vague 3'!A:G,7,FALSE)</f>
        <v>#N/A</v>
      </c>
      <c r="L153" s="159" t="e">
        <f>VLOOKUP(A153+0.2,'Vague 4'!A:G,7,FALSE)</f>
        <v>#N/A</v>
      </c>
      <c r="M153" s="160" t="e">
        <f>VLOOKUP(A153+0.3,'Vague 4'!A:G,7,FALSE)</f>
        <v>#N/A</v>
      </c>
      <c r="N153" s="104" t="e">
        <f>IF(VLOOKUP($A153,Source!$A:$H,3,FALSE)=0,"",VLOOKUP($A153,Source!$A:$H,3,FALSE))</f>
        <v>#N/A</v>
      </c>
      <c r="O153" s="105" t="e">
        <f>IF(VLOOKUP($A153,Source!$A:$H,4,FALSE)=0,"",VLOOKUP($A153,Source!$A:$H,4,FALSE))</f>
        <v>#N/A</v>
      </c>
      <c r="P153" s="105" t="e">
        <f>IF(VLOOKUP($A153,Source!$A:$H,5,FALSE)=0,"",VLOOKUP($A153,Source!$A:$H,5,FALSE))</f>
        <v>#N/A</v>
      </c>
      <c r="Q153" s="105" t="e">
        <f>IF(VLOOKUP($A153,Source!$A:$H,6,FALSE)=0,"",VLOOKUP($A153,Source!$A:$H,6,FALSE))</f>
        <v>#N/A</v>
      </c>
      <c r="R153" s="105" t="e">
        <f>IF(VLOOKUP($A153,Source!$A:$H,7,FALSE)=0,"",VLOOKUP($A153,Source!$A:$H,7,FALSE))</f>
        <v>#N/A</v>
      </c>
      <c r="S153" s="106" t="e">
        <f>IF(VLOOKUP($A153,Source!$A:$H,8,FALSE)=0,"",VLOOKUP($A153,Source!$A:$H,8,FALSE))</f>
        <v>#N/A</v>
      </c>
    </row>
    <row r="154" spans="1:19" x14ac:dyDescent="0.25">
      <c r="A154" s="98">
        <v>165</v>
      </c>
      <c r="B154" s="99"/>
      <c r="C154" s="100" t="e">
        <f>VLOOKUP(A154,Source!A:B,2,FALSE)</f>
        <v>#N/A</v>
      </c>
      <c r="D154" s="165">
        <f>IF(ISNA(VLOOKUP(A154,Source!A:B,2,FALSE)),0,(VLOOKUP(A154,'Vague 2'!A:H,8,FALSE)+VLOOKUP(A154,'Vague 1'!A:H,8,FALSE)+VLOOKUP(A154,'Vague 3'!A:H,8,FALSE)+VLOOKUP(A154,'Vague 4'!A:H,8,FALSE)))</f>
        <v>0</v>
      </c>
      <c r="E154" s="159" t="e">
        <f>VLOOKUP(A154+0.2,'Vague 2'!A:G,7,FALSE)</f>
        <v>#N/A</v>
      </c>
      <c r="F154" s="160" t="e">
        <f>VLOOKUP(A154+0.3,'Vague 2'!A:G,7,FALSE)</f>
        <v>#N/A</v>
      </c>
      <c r="G154" s="161" t="e">
        <f>VLOOKUP(A154+0.2,'Vague 1'!A:G,7,FALSE)</f>
        <v>#N/A</v>
      </c>
      <c r="H154" s="161" t="e">
        <f>VLOOKUP(A154+0.3,'Vague 1'!A:G,7,FALSE)</f>
        <v>#N/A</v>
      </c>
      <c r="I154" s="160" t="e">
        <f>VLOOKUP(A154+0.4,'Vague 1'!A:G,7,FALSE)</f>
        <v>#N/A</v>
      </c>
      <c r="J154" s="161" t="e">
        <f>VLOOKUP(A154+0.2,'Vague 3'!A:G,7,FALSE)</f>
        <v>#N/A</v>
      </c>
      <c r="K154" s="161" t="e">
        <f>VLOOKUP(A154+0.3,'Vague 3'!A:G,7,FALSE)</f>
        <v>#N/A</v>
      </c>
      <c r="L154" s="159" t="e">
        <f>VLOOKUP(A154+0.2,'Vague 4'!A:G,7,FALSE)</f>
        <v>#N/A</v>
      </c>
      <c r="M154" s="160" t="e">
        <f>VLOOKUP(A154+0.3,'Vague 4'!A:G,7,FALSE)</f>
        <v>#N/A</v>
      </c>
      <c r="N154" s="104" t="e">
        <f>IF(VLOOKUP($A154,Source!$A:$H,3,FALSE)=0,"",VLOOKUP($A154,Source!$A:$H,3,FALSE))</f>
        <v>#N/A</v>
      </c>
      <c r="O154" s="105" t="e">
        <f>IF(VLOOKUP($A154,Source!$A:$H,4,FALSE)=0,"",VLOOKUP($A154,Source!$A:$H,4,FALSE))</f>
        <v>#N/A</v>
      </c>
      <c r="P154" s="105" t="e">
        <f>IF(VLOOKUP($A154,Source!$A:$H,5,FALSE)=0,"",VLOOKUP($A154,Source!$A:$H,5,FALSE))</f>
        <v>#N/A</v>
      </c>
      <c r="Q154" s="105" t="e">
        <f>IF(VLOOKUP($A154,Source!$A:$H,6,FALSE)=0,"",VLOOKUP($A154,Source!$A:$H,6,FALSE))</f>
        <v>#N/A</v>
      </c>
      <c r="R154" s="105" t="e">
        <f>IF(VLOOKUP($A154,Source!$A:$H,7,FALSE)=0,"",VLOOKUP($A154,Source!$A:$H,7,FALSE))</f>
        <v>#N/A</v>
      </c>
      <c r="S154" s="106" t="e">
        <f>IF(VLOOKUP($A154,Source!$A:$H,8,FALSE)=0,"",VLOOKUP($A154,Source!$A:$H,8,FALSE))</f>
        <v>#N/A</v>
      </c>
    </row>
    <row r="155" spans="1:19" x14ac:dyDescent="0.25">
      <c r="A155" s="98">
        <v>167</v>
      </c>
      <c r="B155" s="99"/>
      <c r="C155" s="100" t="e">
        <f>VLOOKUP(A155,Source!A:B,2,FALSE)</f>
        <v>#N/A</v>
      </c>
      <c r="D155" s="165">
        <f>IF(ISNA(VLOOKUP(A155,Source!A:B,2,FALSE)),0,(VLOOKUP(A155,'Vague 2'!A:H,8,FALSE)+VLOOKUP(A155,'Vague 1'!A:H,8,FALSE)+VLOOKUP(A155,'Vague 3'!A:H,8,FALSE)+VLOOKUP(A155,'Vague 4'!A:H,8,FALSE)))</f>
        <v>0</v>
      </c>
      <c r="E155" s="159" t="e">
        <f>VLOOKUP(A155+0.2,'Vague 2'!A:G,7,FALSE)</f>
        <v>#N/A</v>
      </c>
      <c r="F155" s="160" t="e">
        <f>VLOOKUP(A155+0.3,'Vague 2'!A:G,7,FALSE)</f>
        <v>#N/A</v>
      </c>
      <c r="G155" s="161" t="e">
        <f>VLOOKUP(A155+0.2,'Vague 1'!A:G,7,FALSE)</f>
        <v>#N/A</v>
      </c>
      <c r="H155" s="161" t="e">
        <f>VLOOKUP(A155+0.3,'Vague 1'!A:G,7,FALSE)</f>
        <v>#N/A</v>
      </c>
      <c r="I155" s="160" t="e">
        <f>VLOOKUP(A155+0.4,'Vague 1'!A:G,7,FALSE)</f>
        <v>#N/A</v>
      </c>
      <c r="J155" s="161" t="e">
        <f>VLOOKUP(A155+0.2,'Vague 3'!A:G,7,FALSE)</f>
        <v>#N/A</v>
      </c>
      <c r="K155" s="161" t="e">
        <f>VLOOKUP(A155+0.3,'Vague 3'!A:G,7,FALSE)</f>
        <v>#N/A</v>
      </c>
      <c r="L155" s="159" t="e">
        <f>VLOOKUP(A155+0.2,'Vague 4'!A:G,7,FALSE)</f>
        <v>#N/A</v>
      </c>
      <c r="M155" s="160" t="e">
        <f>VLOOKUP(A155+0.3,'Vague 4'!A:G,7,FALSE)</f>
        <v>#N/A</v>
      </c>
      <c r="N155" s="104" t="e">
        <f>IF(VLOOKUP($A155,Source!$A:$H,3,FALSE)=0,"",VLOOKUP($A155,Source!$A:$H,3,FALSE))</f>
        <v>#N/A</v>
      </c>
      <c r="O155" s="105" t="e">
        <f>IF(VLOOKUP($A155,Source!$A:$H,4,FALSE)=0,"",VLOOKUP($A155,Source!$A:$H,4,FALSE))</f>
        <v>#N/A</v>
      </c>
      <c r="P155" s="105" t="e">
        <f>IF(VLOOKUP($A155,Source!$A:$H,5,FALSE)=0,"",VLOOKUP($A155,Source!$A:$H,5,FALSE))</f>
        <v>#N/A</v>
      </c>
      <c r="Q155" s="105" t="e">
        <f>IF(VLOOKUP($A155,Source!$A:$H,6,FALSE)=0,"",VLOOKUP($A155,Source!$A:$H,6,FALSE))</f>
        <v>#N/A</v>
      </c>
      <c r="R155" s="105" t="e">
        <f>IF(VLOOKUP($A155,Source!$A:$H,7,FALSE)=0,"",VLOOKUP($A155,Source!$A:$H,7,FALSE))</f>
        <v>#N/A</v>
      </c>
      <c r="S155" s="106" t="e">
        <f>IF(VLOOKUP($A155,Source!$A:$H,8,FALSE)=0,"",VLOOKUP($A155,Source!$A:$H,8,FALSE))</f>
        <v>#N/A</v>
      </c>
    </row>
    <row r="156" spans="1:19" x14ac:dyDescent="0.25">
      <c r="A156" s="98">
        <v>168</v>
      </c>
      <c r="B156" s="99"/>
      <c r="C156" s="100" t="e">
        <f>VLOOKUP(A156,Source!A:B,2,FALSE)</f>
        <v>#N/A</v>
      </c>
      <c r="D156" s="165">
        <f>IF(ISNA(VLOOKUP(A156,Source!A:B,2,FALSE)),0,(VLOOKUP(A156,'Vague 2'!A:H,8,FALSE)+VLOOKUP(A156,'Vague 1'!A:H,8,FALSE)+VLOOKUP(A156,'Vague 3'!A:H,8,FALSE)+VLOOKUP(A156,'Vague 4'!A:H,8,FALSE)))</f>
        <v>0</v>
      </c>
      <c r="E156" s="159" t="e">
        <f>VLOOKUP(A156+0.2,'Vague 2'!A:G,7,FALSE)</f>
        <v>#N/A</v>
      </c>
      <c r="F156" s="160" t="e">
        <f>VLOOKUP(A156+0.3,'Vague 2'!A:G,7,FALSE)</f>
        <v>#N/A</v>
      </c>
      <c r="G156" s="161" t="e">
        <f>VLOOKUP(A156+0.2,'Vague 1'!A:G,7,FALSE)</f>
        <v>#N/A</v>
      </c>
      <c r="H156" s="161" t="e">
        <f>VLOOKUP(A156+0.3,'Vague 1'!A:G,7,FALSE)</f>
        <v>#N/A</v>
      </c>
      <c r="I156" s="160" t="e">
        <f>VLOOKUP(A156+0.4,'Vague 1'!A:G,7,FALSE)</f>
        <v>#N/A</v>
      </c>
      <c r="J156" s="161" t="e">
        <f>VLOOKUP(A156+0.2,'Vague 3'!A:G,7,FALSE)</f>
        <v>#N/A</v>
      </c>
      <c r="K156" s="161" t="e">
        <f>VLOOKUP(A156+0.3,'Vague 3'!A:G,7,FALSE)</f>
        <v>#N/A</v>
      </c>
      <c r="L156" s="159" t="e">
        <f>VLOOKUP(A156+0.2,'Vague 4'!A:G,7,FALSE)</f>
        <v>#N/A</v>
      </c>
      <c r="M156" s="160" t="e">
        <f>VLOOKUP(A156+0.3,'Vague 4'!A:G,7,FALSE)</f>
        <v>#N/A</v>
      </c>
      <c r="N156" s="104" t="e">
        <f>IF(VLOOKUP($A156,Source!$A:$H,3,FALSE)=0,"",VLOOKUP($A156,Source!$A:$H,3,FALSE))</f>
        <v>#N/A</v>
      </c>
      <c r="O156" s="105" t="e">
        <f>IF(VLOOKUP($A156,Source!$A:$H,4,FALSE)=0,"",VLOOKUP($A156,Source!$A:$H,4,FALSE))</f>
        <v>#N/A</v>
      </c>
      <c r="P156" s="105" t="e">
        <f>IF(VLOOKUP($A156,Source!$A:$H,5,FALSE)=0,"",VLOOKUP($A156,Source!$A:$H,5,FALSE))</f>
        <v>#N/A</v>
      </c>
      <c r="Q156" s="105" t="e">
        <f>IF(VLOOKUP($A156,Source!$A:$H,6,FALSE)=0,"",VLOOKUP($A156,Source!$A:$H,6,FALSE))</f>
        <v>#N/A</v>
      </c>
      <c r="R156" s="105" t="e">
        <f>IF(VLOOKUP($A156,Source!$A:$H,7,FALSE)=0,"",VLOOKUP($A156,Source!$A:$H,7,FALSE))</f>
        <v>#N/A</v>
      </c>
      <c r="S156" s="106" t="e">
        <f>IF(VLOOKUP($A156,Source!$A:$H,8,FALSE)=0,"",VLOOKUP($A156,Source!$A:$H,8,FALSE))</f>
        <v>#N/A</v>
      </c>
    </row>
    <row r="157" spans="1:19" x14ac:dyDescent="0.25">
      <c r="A157" s="98">
        <v>169</v>
      </c>
      <c r="B157" s="99"/>
      <c r="C157" s="100" t="e">
        <f>VLOOKUP(A157,Source!A:B,2,FALSE)</f>
        <v>#N/A</v>
      </c>
      <c r="D157" s="165">
        <f>IF(ISNA(VLOOKUP(A157,Source!A:B,2,FALSE)),0,(VLOOKUP(A157,'Vague 2'!A:H,8,FALSE)+VLOOKUP(A157,'Vague 1'!A:H,8,FALSE)+VLOOKUP(A157,'Vague 3'!A:H,8,FALSE)+VLOOKUP(A157,'Vague 4'!A:H,8,FALSE)))</f>
        <v>0</v>
      </c>
      <c r="E157" s="159" t="e">
        <f>VLOOKUP(A157+0.2,'Vague 2'!A:G,7,FALSE)</f>
        <v>#N/A</v>
      </c>
      <c r="F157" s="160" t="e">
        <f>VLOOKUP(A157+0.3,'Vague 2'!A:G,7,FALSE)</f>
        <v>#N/A</v>
      </c>
      <c r="G157" s="161" t="e">
        <f>VLOOKUP(A157+0.2,'Vague 1'!A:G,7,FALSE)</f>
        <v>#N/A</v>
      </c>
      <c r="H157" s="161" t="e">
        <f>VLOOKUP(A157+0.3,'Vague 1'!A:G,7,FALSE)</f>
        <v>#N/A</v>
      </c>
      <c r="I157" s="160" t="e">
        <f>VLOOKUP(A157+0.4,'Vague 1'!A:G,7,FALSE)</f>
        <v>#N/A</v>
      </c>
      <c r="J157" s="161" t="e">
        <f>VLOOKUP(A157+0.2,'Vague 3'!A:G,7,FALSE)</f>
        <v>#N/A</v>
      </c>
      <c r="K157" s="161" t="e">
        <f>VLOOKUP(A157+0.3,'Vague 3'!A:G,7,FALSE)</f>
        <v>#N/A</v>
      </c>
      <c r="L157" s="159" t="e">
        <f>VLOOKUP(A157+0.2,'Vague 4'!A:G,7,FALSE)</f>
        <v>#N/A</v>
      </c>
      <c r="M157" s="160" t="e">
        <f>VLOOKUP(A157+0.3,'Vague 4'!A:G,7,FALSE)</f>
        <v>#N/A</v>
      </c>
      <c r="N157" s="104" t="e">
        <f>IF(VLOOKUP($A157,Source!$A:$H,3,FALSE)=0,"",VLOOKUP($A157,Source!$A:$H,3,FALSE))</f>
        <v>#N/A</v>
      </c>
      <c r="O157" s="105" t="e">
        <f>IF(VLOOKUP($A157,Source!$A:$H,4,FALSE)=0,"",VLOOKUP($A157,Source!$A:$H,4,FALSE))</f>
        <v>#N/A</v>
      </c>
      <c r="P157" s="105" t="e">
        <f>IF(VLOOKUP($A157,Source!$A:$H,5,FALSE)=0,"",VLOOKUP($A157,Source!$A:$H,5,FALSE))</f>
        <v>#N/A</v>
      </c>
      <c r="Q157" s="105" t="e">
        <f>IF(VLOOKUP($A157,Source!$A:$H,6,FALSE)=0,"",VLOOKUP($A157,Source!$A:$H,6,FALSE))</f>
        <v>#N/A</v>
      </c>
      <c r="R157" s="105" t="e">
        <f>IF(VLOOKUP($A157,Source!$A:$H,7,FALSE)=0,"",VLOOKUP($A157,Source!$A:$H,7,FALSE))</f>
        <v>#N/A</v>
      </c>
      <c r="S157" s="106" t="e">
        <f>IF(VLOOKUP($A157,Source!$A:$H,8,FALSE)=0,"",VLOOKUP($A157,Source!$A:$H,8,FALSE))</f>
        <v>#N/A</v>
      </c>
    </row>
    <row r="158" spans="1:19" x14ac:dyDescent="0.25">
      <c r="A158" s="98">
        <v>170</v>
      </c>
      <c r="B158" s="99"/>
      <c r="C158" s="100" t="e">
        <f>VLOOKUP(A158,Source!A:B,2,FALSE)</f>
        <v>#N/A</v>
      </c>
      <c r="D158" s="165">
        <f>IF(ISNA(VLOOKUP(A158,Source!A:B,2,FALSE)),0,(VLOOKUP(A158,'Vague 2'!A:H,8,FALSE)+VLOOKUP(A158,'Vague 1'!A:H,8,FALSE)+VLOOKUP(A158,'Vague 3'!A:H,8,FALSE)+VLOOKUP(A158,'Vague 4'!A:H,8,FALSE)))</f>
        <v>0</v>
      </c>
      <c r="E158" s="159" t="e">
        <f>VLOOKUP(A158+0.2,'Vague 2'!A:G,7,FALSE)</f>
        <v>#N/A</v>
      </c>
      <c r="F158" s="160" t="e">
        <f>VLOOKUP(A158+0.3,'Vague 2'!A:G,7,FALSE)</f>
        <v>#N/A</v>
      </c>
      <c r="G158" s="161" t="e">
        <f>VLOOKUP(A158+0.2,'Vague 1'!A:G,7,FALSE)</f>
        <v>#N/A</v>
      </c>
      <c r="H158" s="161" t="e">
        <f>VLOOKUP(A158+0.3,'Vague 1'!A:G,7,FALSE)</f>
        <v>#N/A</v>
      </c>
      <c r="I158" s="160" t="e">
        <f>VLOOKUP(A158+0.4,'Vague 1'!A:G,7,FALSE)</f>
        <v>#N/A</v>
      </c>
      <c r="J158" s="161" t="e">
        <f>VLOOKUP(A158+0.2,'Vague 3'!A:G,7,FALSE)</f>
        <v>#N/A</v>
      </c>
      <c r="K158" s="161" t="e">
        <f>VLOOKUP(A158+0.3,'Vague 3'!A:G,7,FALSE)</f>
        <v>#N/A</v>
      </c>
      <c r="L158" s="159" t="e">
        <f>VLOOKUP(A158+0.2,'Vague 4'!A:G,7,FALSE)</f>
        <v>#N/A</v>
      </c>
      <c r="M158" s="160" t="e">
        <f>VLOOKUP(A158+0.3,'Vague 4'!A:G,7,FALSE)</f>
        <v>#N/A</v>
      </c>
      <c r="N158" s="104" t="e">
        <f>IF(VLOOKUP($A158,Source!$A:$H,3,FALSE)=0,"",VLOOKUP($A158,Source!$A:$H,3,FALSE))</f>
        <v>#N/A</v>
      </c>
      <c r="O158" s="105" t="e">
        <f>IF(VLOOKUP($A158,Source!$A:$H,4,FALSE)=0,"",VLOOKUP($A158,Source!$A:$H,4,FALSE))</f>
        <v>#N/A</v>
      </c>
      <c r="P158" s="105" t="e">
        <f>IF(VLOOKUP($A158,Source!$A:$H,5,FALSE)=0,"",VLOOKUP($A158,Source!$A:$H,5,FALSE))</f>
        <v>#N/A</v>
      </c>
      <c r="Q158" s="105" t="e">
        <f>IF(VLOOKUP($A158,Source!$A:$H,6,FALSE)=0,"",VLOOKUP($A158,Source!$A:$H,6,FALSE))</f>
        <v>#N/A</v>
      </c>
      <c r="R158" s="105" t="e">
        <f>IF(VLOOKUP($A158,Source!$A:$H,7,FALSE)=0,"",VLOOKUP($A158,Source!$A:$H,7,FALSE))</f>
        <v>#N/A</v>
      </c>
      <c r="S158" s="106" t="e">
        <f>IF(VLOOKUP($A158,Source!$A:$H,8,FALSE)=0,"",VLOOKUP($A158,Source!$A:$H,8,FALSE))</f>
        <v>#N/A</v>
      </c>
    </row>
    <row r="159" spans="1:19" x14ac:dyDescent="0.25">
      <c r="A159" s="98">
        <v>172</v>
      </c>
      <c r="B159" s="99"/>
      <c r="C159" s="100" t="e">
        <f>VLOOKUP(A159,Source!A:B,2,FALSE)</f>
        <v>#N/A</v>
      </c>
      <c r="D159" s="165">
        <f>IF(ISNA(VLOOKUP(A159,Source!A:B,2,FALSE)),0,(VLOOKUP(A159,'Vague 2'!A:H,8,FALSE)+VLOOKUP(A159,'Vague 1'!A:H,8,FALSE)+VLOOKUP(A159,'Vague 3'!A:H,8,FALSE)+VLOOKUP(A159,'Vague 4'!A:H,8,FALSE)))</f>
        <v>0</v>
      </c>
      <c r="E159" s="159" t="e">
        <f>VLOOKUP(A159+0.2,'Vague 2'!A:G,7,FALSE)</f>
        <v>#N/A</v>
      </c>
      <c r="F159" s="160" t="e">
        <f>VLOOKUP(A159+0.3,'Vague 2'!A:G,7,FALSE)</f>
        <v>#N/A</v>
      </c>
      <c r="G159" s="161" t="e">
        <f>VLOOKUP(A159+0.2,'Vague 1'!A:G,7,FALSE)</f>
        <v>#N/A</v>
      </c>
      <c r="H159" s="161" t="e">
        <f>VLOOKUP(A159+0.3,'Vague 1'!A:G,7,FALSE)</f>
        <v>#N/A</v>
      </c>
      <c r="I159" s="160" t="e">
        <f>VLOOKUP(A159+0.4,'Vague 1'!A:G,7,FALSE)</f>
        <v>#N/A</v>
      </c>
      <c r="J159" s="161" t="e">
        <f>VLOOKUP(A159+0.2,'Vague 3'!A:G,7,FALSE)</f>
        <v>#N/A</v>
      </c>
      <c r="K159" s="161" t="e">
        <f>VLOOKUP(A159+0.3,'Vague 3'!A:G,7,FALSE)</f>
        <v>#N/A</v>
      </c>
      <c r="L159" s="159" t="e">
        <f>VLOOKUP(A159+0.2,'Vague 4'!A:G,7,FALSE)</f>
        <v>#N/A</v>
      </c>
      <c r="M159" s="160" t="e">
        <f>VLOOKUP(A159+0.3,'Vague 4'!A:G,7,FALSE)</f>
        <v>#N/A</v>
      </c>
      <c r="N159" s="104" t="e">
        <f>IF(VLOOKUP($A159,Source!$A:$H,3,FALSE)=0,"",VLOOKUP($A159,Source!$A:$H,3,FALSE))</f>
        <v>#N/A</v>
      </c>
      <c r="O159" s="105" t="e">
        <f>IF(VLOOKUP($A159,Source!$A:$H,4,FALSE)=0,"",VLOOKUP($A159,Source!$A:$H,4,FALSE))</f>
        <v>#N/A</v>
      </c>
      <c r="P159" s="105" t="e">
        <f>IF(VLOOKUP($A159,Source!$A:$H,5,FALSE)=0,"",VLOOKUP($A159,Source!$A:$H,5,FALSE))</f>
        <v>#N/A</v>
      </c>
      <c r="Q159" s="105" t="e">
        <f>IF(VLOOKUP($A159,Source!$A:$H,6,FALSE)=0,"",VLOOKUP($A159,Source!$A:$H,6,FALSE))</f>
        <v>#N/A</v>
      </c>
      <c r="R159" s="105" t="e">
        <f>IF(VLOOKUP($A159,Source!$A:$H,7,FALSE)=0,"",VLOOKUP($A159,Source!$A:$H,7,FALSE))</f>
        <v>#N/A</v>
      </c>
      <c r="S159" s="106" t="e">
        <f>IF(VLOOKUP($A159,Source!$A:$H,8,FALSE)=0,"",VLOOKUP($A159,Source!$A:$H,8,FALSE))</f>
        <v>#N/A</v>
      </c>
    </row>
    <row r="160" spans="1:19" x14ac:dyDescent="0.25">
      <c r="A160" s="98">
        <v>173</v>
      </c>
      <c r="B160" s="99"/>
      <c r="C160" s="100" t="e">
        <f>VLOOKUP(A160,Source!A:B,2,FALSE)</f>
        <v>#N/A</v>
      </c>
      <c r="D160" s="165">
        <f>IF(ISNA(VLOOKUP(A160,Source!A:B,2,FALSE)),0,(VLOOKUP(A160,'Vague 2'!A:H,8,FALSE)+VLOOKUP(A160,'Vague 1'!A:H,8,FALSE)+VLOOKUP(A160,'Vague 3'!A:H,8,FALSE)+VLOOKUP(A160,'Vague 4'!A:H,8,FALSE)))</f>
        <v>0</v>
      </c>
      <c r="E160" s="159" t="e">
        <f>VLOOKUP(A160+0.2,'Vague 2'!A:G,7,FALSE)</f>
        <v>#N/A</v>
      </c>
      <c r="F160" s="160" t="e">
        <f>VLOOKUP(A160+0.3,'Vague 2'!A:G,7,FALSE)</f>
        <v>#N/A</v>
      </c>
      <c r="G160" s="161" t="e">
        <f>VLOOKUP(A160+0.2,'Vague 1'!A:G,7,FALSE)</f>
        <v>#N/A</v>
      </c>
      <c r="H160" s="161" t="e">
        <f>VLOOKUP(A160+0.3,'Vague 1'!A:G,7,FALSE)</f>
        <v>#N/A</v>
      </c>
      <c r="I160" s="160" t="e">
        <f>VLOOKUP(A160+0.4,'Vague 1'!A:G,7,FALSE)</f>
        <v>#N/A</v>
      </c>
      <c r="J160" s="161" t="e">
        <f>VLOOKUP(A160+0.2,'Vague 3'!A:G,7,FALSE)</f>
        <v>#N/A</v>
      </c>
      <c r="K160" s="161" t="e">
        <f>VLOOKUP(A160+0.3,'Vague 3'!A:G,7,FALSE)</f>
        <v>#N/A</v>
      </c>
      <c r="L160" s="159" t="e">
        <f>VLOOKUP(A160+0.2,'Vague 4'!A:G,7,FALSE)</f>
        <v>#N/A</v>
      </c>
      <c r="M160" s="160" t="e">
        <f>VLOOKUP(A160+0.3,'Vague 4'!A:G,7,FALSE)</f>
        <v>#N/A</v>
      </c>
      <c r="N160" s="104" t="e">
        <f>IF(VLOOKUP($A160,Source!$A:$H,3,FALSE)=0,"",VLOOKUP($A160,Source!$A:$H,3,FALSE))</f>
        <v>#N/A</v>
      </c>
      <c r="O160" s="105" t="e">
        <f>IF(VLOOKUP($A160,Source!$A:$H,4,FALSE)=0,"",VLOOKUP($A160,Source!$A:$H,4,FALSE))</f>
        <v>#N/A</v>
      </c>
      <c r="P160" s="105" t="e">
        <f>IF(VLOOKUP($A160,Source!$A:$H,5,FALSE)=0,"",VLOOKUP($A160,Source!$A:$H,5,FALSE))</f>
        <v>#N/A</v>
      </c>
      <c r="Q160" s="105" t="e">
        <f>IF(VLOOKUP($A160,Source!$A:$H,6,FALSE)=0,"",VLOOKUP($A160,Source!$A:$H,6,FALSE))</f>
        <v>#N/A</v>
      </c>
      <c r="R160" s="105" t="e">
        <f>IF(VLOOKUP($A160,Source!$A:$H,7,FALSE)=0,"",VLOOKUP($A160,Source!$A:$H,7,FALSE))</f>
        <v>#N/A</v>
      </c>
      <c r="S160" s="106" t="e">
        <f>IF(VLOOKUP($A160,Source!$A:$H,8,FALSE)=0,"",VLOOKUP($A160,Source!$A:$H,8,FALSE))</f>
        <v>#N/A</v>
      </c>
    </row>
    <row r="161" spans="1:19" x14ac:dyDescent="0.25">
      <c r="A161" s="98">
        <v>174</v>
      </c>
      <c r="B161" s="99"/>
      <c r="C161" s="100" t="e">
        <f>VLOOKUP(A161,Source!A:B,2,FALSE)</f>
        <v>#N/A</v>
      </c>
      <c r="D161" s="165">
        <f>IF(ISNA(VLOOKUP(A161,Source!A:B,2,FALSE)),0,(VLOOKUP(A161,'Vague 2'!A:H,8,FALSE)+VLOOKUP(A161,'Vague 1'!A:H,8,FALSE)+VLOOKUP(A161,'Vague 3'!A:H,8,FALSE)+VLOOKUP(A161,'Vague 4'!A:H,8,FALSE)))</f>
        <v>0</v>
      </c>
      <c r="E161" s="159" t="e">
        <f>VLOOKUP(A161+0.2,'Vague 2'!A:G,7,FALSE)</f>
        <v>#N/A</v>
      </c>
      <c r="F161" s="160" t="e">
        <f>VLOOKUP(A161+0.3,'Vague 2'!A:G,7,FALSE)</f>
        <v>#N/A</v>
      </c>
      <c r="G161" s="161" t="e">
        <f>VLOOKUP(A161+0.2,'Vague 1'!A:G,7,FALSE)</f>
        <v>#N/A</v>
      </c>
      <c r="H161" s="161" t="e">
        <f>VLOOKUP(A161+0.3,'Vague 1'!A:G,7,FALSE)</f>
        <v>#N/A</v>
      </c>
      <c r="I161" s="160" t="e">
        <f>VLOOKUP(A161+0.4,'Vague 1'!A:G,7,FALSE)</f>
        <v>#N/A</v>
      </c>
      <c r="J161" s="161" t="e">
        <f>VLOOKUP(A161+0.2,'Vague 3'!A:G,7,FALSE)</f>
        <v>#N/A</v>
      </c>
      <c r="K161" s="161" t="e">
        <f>VLOOKUP(A161+0.3,'Vague 3'!A:G,7,FALSE)</f>
        <v>#N/A</v>
      </c>
      <c r="L161" s="159" t="e">
        <f>VLOOKUP(A161+0.2,'Vague 4'!A:G,7,FALSE)</f>
        <v>#N/A</v>
      </c>
      <c r="M161" s="160" t="e">
        <f>VLOOKUP(A161+0.3,'Vague 4'!A:G,7,FALSE)</f>
        <v>#N/A</v>
      </c>
      <c r="N161" s="104" t="e">
        <f>IF(VLOOKUP($A161,Source!$A:$H,3,FALSE)=0,"",VLOOKUP($A161,Source!$A:$H,3,FALSE))</f>
        <v>#N/A</v>
      </c>
      <c r="O161" s="105" t="e">
        <f>IF(VLOOKUP($A161,Source!$A:$H,4,FALSE)=0,"",VLOOKUP($A161,Source!$A:$H,4,FALSE))</f>
        <v>#N/A</v>
      </c>
      <c r="P161" s="105" t="e">
        <f>IF(VLOOKUP($A161,Source!$A:$H,5,FALSE)=0,"",VLOOKUP($A161,Source!$A:$H,5,FALSE))</f>
        <v>#N/A</v>
      </c>
      <c r="Q161" s="105" t="e">
        <f>IF(VLOOKUP($A161,Source!$A:$H,6,FALSE)=0,"",VLOOKUP($A161,Source!$A:$H,6,FALSE))</f>
        <v>#N/A</v>
      </c>
      <c r="R161" s="105" t="e">
        <f>IF(VLOOKUP($A161,Source!$A:$H,7,FALSE)=0,"",VLOOKUP($A161,Source!$A:$H,7,FALSE))</f>
        <v>#N/A</v>
      </c>
      <c r="S161" s="106" t="e">
        <f>IF(VLOOKUP($A161,Source!$A:$H,8,FALSE)=0,"",VLOOKUP($A161,Source!$A:$H,8,FALSE))</f>
        <v>#N/A</v>
      </c>
    </row>
    <row r="162" spans="1:19" x14ac:dyDescent="0.25">
      <c r="A162" s="98">
        <v>175</v>
      </c>
      <c r="B162" s="99"/>
      <c r="C162" s="100" t="e">
        <f>VLOOKUP(A162,Source!A:B,2,FALSE)</f>
        <v>#N/A</v>
      </c>
      <c r="D162" s="165">
        <f>IF(ISNA(VLOOKUP(A162,Source!A:B,2,FALSE)),0,(VLOOKUP(A162,'Vague 2'!A:H,8,FALSE)+VLOOKUP(A162,'Vague 1'!A:H,8,FALSE)+VLOOKUP(A162,'Vague 3'!A:H,8,FALSE)+VLOOKUP(A162,'Vague 4'!A:H,8,FALSE)))</f>
        <v>0</v>
      </c>
      <c r="E162" s="159" t="e">
        <f>VLOOKUP(A162+0.2,'Vague 2'!A:G,7,FALSE)</f>
        <v>#N/A</v>
      </c>
      <c r="F162" s="160" t="e">
        <f>VLOOKUP(A162+0.3,'Vague 2'!A:G,7,FALSE)</f>
        <v>#N/A</v>
      </c>
      <c r="G162" s="161" t="e">
        <f>VLOOKUP(A162+0.2,'Vague 1'!A:G,7,FALSE)</f>
        <v>#N/A</v>
      </c>
      <c r="H162" s="161" t="e">
        <f>VLOOKUP(A162+0.3,'Vague 1'!A:G,7,FALSE)</f>
        <v>#N/A</v>
      </c>
      <c r="I162" s="160" t="e">
        <f>VLOOKUP(A162+0.4,'Vague 1'!A:G,7,FALSE)</f>
        <v>#N/A</v>
      </c>
      <c r="J162" s="161" t="e">
        <f>VLOOKUP(A162+0.2,'Vague 3'!A:G,7,FALSE)</f>
        <v>#N/A</v>
      </c>
      <c r="K162" s="161" t="e">
        <f>VLOOKUP(A162+0.3,'Vague 3'!A:G,7,FALSE)</f>
        <v>#N/A</v>
      </c>
      <c r="L162" s="159" t="e">
        <f>VLOOKUP(A162+0.2,'Vague 4'!A:G,7,FALSE)</f>
        <v>#N/A</v>
      </c>
      <c r="M162" s="160" t="e">
        <f>VLOOKUP(A162+0.3,'Vague 4'!A:G,7,FALSE)</f>
        <v>#N/A</v>
      </c>
      <c r="N162" s="104" t="e">
        <f>IF(VLOOKUP($A162,Source!$A:$H,3,FALSE)=0,"",VLOOKUP($A162,Source!$A:$H,3,FALSE))</f>
        <v>#N/A</v>
      </c>
      <c r="O162" s="105" t="e">
        <f>IF(VLOOKUP($A162,Source!$A:$H,4,FALSE)=0,"",VLOOKUP($A162,Source!$A:$H,4,FALSE))</f>
        <v>#N/A</v>
      </c>
      <c r="P162" s="105" t="e">
        <f>IF(VLOOKUP($A162,Source!$A:$H,5,FALSE)=0,"",VLOOKUP($A162,Source!$A:$H,5,FALSE))</f>
        <v>#N/A</v>
      </c>
      <c r="Q162" s="105" t="e">
        <f>IF(VLOOKUP($A162,Source!$A:$H,6,FALSE)=0,"",VLOOKUP($A162,Source!$A:$H,6,FALSE))</f>
        <v>#N/A</v>
      </c>
      <c r="R162" s="105" t="e">
        <f>IF(VLOOKUP($A162,Source!$A:$H,7,FALSE)=0,"",VLOOKUP($A162,Source!$A:$H,7,FALSE))</f>
        <v>#N/A</v>
      </c>
      <c r="S162" s="106" t="e">
        <f>IF(VLOOKUP($A162,Source!$A:$H,8,FALSE)=0,"",VLOOKUP($A162,Source!$A:$H,8,FALSE))</f>
        <v>#N/A</v>
      </c>
    </row>
    <row r="163" spans="1:19" x14ac:dyDescent="0.25">
      <c r="A163" s="98">
        <v>176</v>
      </c>
      <c r="B163" s="99"/>
      <c r="C163" s="100" t="e">
        <f>VLOOKUP(A163,Source!A:B,2,FALSE)</f>
        <v>#N/A</v>
      </c>
      <c r="D163" s="165">
        <f>IF(ISNA(VLOOKUP(A163,Source!A:B,2,FALSE)),0,(VLOOKUP(A163,'Vague 2'!A:H,8,FALSE)+VLOOKUP(A163,'Vague 1'!A:H,8,FALSE)+VLOOKUP(A163,'Vague 3'!A:H,8,FALSE)+VLOOKUP(A163,'Vague 4'!A:H,8,FALSE)))</f>
        <v>0</v>
      </c>
      <c r="E163" s="159" t="e">
        <f>VLOOKUP(A163+0.2,'Vague 2'!A:G,7,FALSE)</f>
        <v>#N/A</v>
      </c>
      <c r="F163" s="160" t="e">
        <f>VLOOKUP(A163+0.3,'Vague 2'!A:G,7,FALSE)</f>
        <v>#N/A</v>
      </c>
      <c r="G163" s="161" t="e">
        <f>VLOOKUP(A163+0.2,'Vague 1'!A:G,7,FALSE)</f>
        <v>#N/A</v>
      </c>
      <c r="H163" s="161" t="e">
        <f>VLOOKUP(A163+0.3,'Vague 1'!A:G,7,FALSE)</f>
        <v>#N/A</v>
      </c>
      <c r="I163" s="160" t="e">
        <f>VLOOKUP(A163+0.4,'Vague 1'!A:G,7,FALSE)</f>
        <v>#N/A</v>
      </c>
      <c r="J163" s="161" t="e">
        <f>VLOOKUP(A163+0.2,'Vague 3'!A:G,7,FALSE)</f>
        <v>#N/A</v>
      </c>
      <c r="K163" s="161" t="e">
        <f>VLOOKUP(A163+0.3,'Vague 3'!A:G,7,FALSE)</f>
        <v>#N/A</v>
      </c>
      <c r="L163" s="159" t="e">
        <f>VLOOKUP(A163+0.2,'Vague 4'!A:G,7,FALSE)</f>
        <v>#N/A</v>
      </c>
      <c r="M163" s="160" t="e">
        <f>VLOOKUP(A163+0.3,'Vague 4'!A:G,7,FALSE)</f>
        <v>#N/A</v>
      </c>
      <c r="N163" s="104" t="e">
        <f>IF(VLOOKUP($A163,Source!$A:$H,3,FALSE)=0,"",VLOOKUP($A163,Source!$A:$H,3,FALSE))</f>
        <v>#N/A</v>
      </c>
      <c r="O163" s="105" t="e">
        <f>IF(VLOOKUP($A163,Source!$A:$H,4,FALSE)=0,"",VLOOKUP($A163,Source!$A:$H,4,FALSE))</f>
        <v>#N/A</v>
      </c>
      <c r="P163" s="105" t="e">
        <f>IF(VLOOKUP($A163,Source!$A:$H,5,FALSE)=0,"",VLOOKUP($A163,Source!$A:$H,5,FALSE))</f>
        <v>#N/A</v>
      </c>
      <c r="Q163" s="105" t="e">
        <f>IF(VLOOKUP($A163,Source!$A:$H,6,FALSE)=0,"",VLOOKUP($A163,Source!$A:$H,6,FALSE))</f>
        <v>#N/A</v>
      </c>
      <c r="R163" s="105" t="e">
        <f>IF(VLOOKUP($A163,Source!$A:$H,7,FALSE)=0,"",VLOOKUP($A163,Source!$A:$H,7,FALSE))</f>
        <v>#N/A</v>
      </c>
      <c r="S163" s="106" t="e">
        <f>IF(VLOOKUP($A163,Source!$A:$H,8,FALSE)=0,"",VLOOKUP($A163,Source!$A:$H,8,FALSE))</f>
        <v>#N/A</v>
      </c>
    </row>
    <row r="164" spans="1:19" x14ac:dyDescent="0.25">
      <c r="A164" s="98">
        <v>177</v>
      </c>
      <c r="B164" s="99"/>
      <c r="C164" s="100" t="e">
        <f>VLOOKUP(A164,Source!A:B,2,FALSE)</f>
        <v>#N/A</v>
      </c>
      <c r="D164" s="165">
        <f>IF(ISNA(VLOOKUP(A164,Source!A:B,2,FALSE)),0,(VLOOKUP(A164,'Vague 2'!A:H,8,FALSE)+VLOOKUP(A164,'Vague 1'!A:H,8,FALSE)+VLOOKUP(A164,'Vague 3'!A:H,8,FALSE)+VLOOKUP(A164,'Vague 4'!A:H,8,FALSE)))</f>
        <v>0</v>
      </c>
      <c r="E164" s="159" t="e">
        <f>VLOOKUP(A164+0.2,'Vague 2'!A:G,7,FALSE)</f>
        <v>#N/A</v>
      </c>
      <c r="F164" s="160" t="e">
        <f>VLOOKUP(A164+0.3,'Vague 2'!A:G,7,FALSE)</f>
        <v>#N/A</v>
      </c>
      <c r="G164" s="161" t="e">
        <f>VLOOKUP(A164+0.2,'Vague 1'!A:G,7,FALSE)</f>
        <v>#N/A</v>
      </c>
      <c r="H164" s="161" t="e">
        <f>VLOOKUP(A164+0.3,'Vague 1'!A:G,7,FALSE)</f>
        <v>#N/A</v>
      </c>
      <c r="I164" s="160" t="e">
        <f>VLOOKUP(A164+0.4,'Vague 1'!A:G,7,FALSE)</f>
        <v>#N/A</v>
      </c>
      <c r="J164" s="161" t="e">
        <f>VLOOKUP(A164+0.2,'Vague 3'!A:G,7,FALSE)</f>
        <v>#N/A</v>
      </c>
      <c r="K164" s="161" t="e">
        <f>VLOOKUP(A164+0.3,'Vague 3'!A:G,7,FALSE)</f>
        <v>#N/A</v>
      </c>
      <c r="L164" s="159" t="e">
        <f>VLOOKUP(A164+0.2,'Vague 4'!A:G,7,FALSE)</f>
        <v>#N/A</v>
      </c>
      <c r="M164" s="160" t="e">
        <f>VLOOKUP(A164+0.3,'Vague 4'!A:G,7,FALSE)</f>
        <v>#N/A</v>
      </c>
      <c r="N164" s="104" t="e">
        <f>IF(VLOOKUP($A164,Source!$A:$H,3,FALSE)=0,"",VLOOKUP($A164,Source!$A:$H,3,FALSE))</f>
        <v>#N/A</v>
      </c>
      <c r="O164" s="105" t="e">
        <f>IF(VLOOKUP($A164,Source!$A:$H,4,FALSE)=0,"",VLOOKUP($A164,Source!$A:$H,4,FALSE))</f>
        <v>#N/A</v>
      </c>
      <c r="P164" s="105" t="e">
        <f>IF(VLOOKUP($A164,Source!$A:$H,5,FALSE)=0,"",VLOOKUP($A164,Source!$A:$H,5,FALSE))</f>
        <v>#N/A</v>
      </c>
      <c r="Q164" s="105" t="e">
        <f>IF(VLOOKUP($A164,Source!$A:$H,6,FALSE)=0,"",VLOOKUP($A164,Source!$A:$H,6,FALSE))</f>
        <v>#N/A</v>
      </c>
      <c r="R164" s="105" t="e">
        <f>IF(VLOOKUP($A164,Source!$A:$H,7,FALSE)=0,"",VLOOKUP($A164,Source!$A:$H,7,FALSE))</f>
        <v>#N/A</v>
      </c>
      <c r="S164" s="106" t="e">
        <f>IF(VLOOKUP($A164,Source!$A:$H,8,FALSE)=0,"",VLOOKUP($A164,Source!$A:$H,8,FALSE))</f>
        <v>#N/A</v>
      </c>
    </row>
    <row r="165" spans="1:19" x14ac:dyDescent="0.25">
      <c r="A165" s="98">
        <v>178</v>
      </c>
      <c r="B165" s="99"/>
      <c r="C165" s="100" t="e">
        <f>VLOOKUP(A165,Source!A:B,2,FALSE)</f>
        <v>#N/A</v>
      </c>
      <c r="D165" s="165">
        <f>IF(ISNA(VLOOKUP(A165,Source!A:B,2,FALSE)),0,(VLOOKUP(A165,'Vague 2'!A:H,8,FALSE)+VLOOKUP(A165,'Vague 1'!A:H,8,FALSE)+VLOOKUP(A165,'Vague 3'!A:H,8,FALSE)+VLOOKUP(A165,'Vague 4'!A:H,8,FALSE)))</f>
        <v>0</v>
      </c>
      <c r="E165" s="159" t="e">
        <f>VLOOKUP(A165+0.2,'Vague 2'!A:G,7,FALSE)</f>
        <v>#N/A</v>
      </c>
      <c r="F165" s="160" t="e">
        <f>VLOOKUP(A165+0.3,'Vague 2'!A:G,7,FALSE)</f>
        <v>#N/A</v>
      </c>
      <c r="G165" s="161" t="e">
        <f>VLOOKUP(A165+0.2,'Vague 1'!A:G,7,FALSE)</f>
        <v>#N/A</v>
      </c>
      <c r="H165" s="161" t="e">
        <f>VLOOKUP(A165+0.3,'Vague 1'!A:G,7,FALSE)</f>
        <v>#N/A</v>
      </c>
      <c r="I165" s="160" t="e">
        <f>VLOOKUP(A165+0.4,'Vague 1'!A:G,7,FALSE)</f>
        <v>#N/A</v>
      </c>
      <c r="J165" s="161" t="e">
        <f>VLOOKUP(A165+0.2,'Vague 3'!A:G,7,FALSE)</f>
        <v>#N/A</v>
      </c>
      <c r="K165" s="161" t="e">
        <f>VLOOKUP(A165+0.3,'Vague 3'!A:G,7,FALSE)</f>
        <v>#N/A</v>
      </c>
      <c r="L165" s="159" t="e">
        <f>VLOOKUP(A165+0.2,'Vague 4'!A:G,7,FALSE)</f>
        <v>#N/A</v>
      </c>
      <c r="M165" s="160" t="e">
        <f>VLOOKUP(A165+0.3,'Vague 4'!A:G,7,FALSE)</f>
        <v>#N/A</v>
      </c>
      <c r="N165" s="104" t="e">
        <f>IF(VLOOKUP($A165,Source!$A:$H,3,FALSE)=0,"",VLOOKUP($A165,Source!$A:$H,3,FALSE))</f>
        <v>#N/A</v>
      </c>
      <c r="O165" s="105" t="e">
        <f>IF(VLOOKUP($A165,Source!$A:$H,4,FALSE)=0,"",VLOOKUP($A165,Source!$A:$H,4,FALSE))</f>
        <v>#N/A</v>
      </c>
      <c r="P165" s="105" t="e">
        <f>IF(VLOOKUP($A165,Source!$A:$H,5,FALSE)=0,"",VLOOKUP($A165,Source!$A:$H,5,FALSE))</f>
        <v>#N/A</v>
      </c>
      <c r="Q165" s="105" t="e">
        <f>IF(VLOOKUP($A165,Source!$A:$H,6,FALSE)=0,"",VLOOKUP($A165,Source!$A:$H,6,FALSE))</f>
        <v>#N/A</v>
      </c>
      <c r="R165" s="105" t="e">
        <f>IF(VLOOKUP($A165,Source!$A:$H,7,FALSE)=0,"",VLOOKUP($A165,Source!$A:$H,7,FALSE))</f>
        <v>#N/A</v>
      </c>
      <c r="S165" s="106" t="e">
        <f>IF(VLOOKUP($A165,Source!$A:$H,8,FALSE)=0,"",VLOOKUP($A165,Source!$A:$H,8,FALSE))</f>
        <v>#N/A</v>
      </c>
    </row>
    <row r="166" spans="1:19" x14ac:dyDescent="0.25">
      <c r="A166" s="98">
        <v>179</v>
      </c>
      <c r="B166" s="99"/>
      <c r="C166" s="100" t="e">
        <f>VLOOKUP(A166,Source!A:B,2,FALSE)</f>
        <v>#N/A</v>
      </c>
      <c r="D166" s="165">
        <f>IF(ISNA(VLOOKUP(A166,Source!A:B,2,FALSE)),0,(VLOOKUP(A166,'Vague 2'!A:H,8,FALSE)+VLOOKUP(A166,'Vague 1'!A:H,8,FALSE)+VLOOKUP(A166,'Vague 3'!A:H,8,FALSE)+VLOOKUP(A166,'Vague 4'!A:H,8,FALSE)))</f>
        <v>0</v>
      </c>
      <c r="E166" s="159" t="e">
        <f>VLOOKUP(A166+0.2,'Vague 2'!A:G,7,FALSE)</f>
        <v>#N/A</v>
      </c>
      <c r="F166" s="160" t="e">
        <f>VLOOKUP(A166+0.3,'Vague 2'!A:G,7,FALSE)</f>
        <v>#N/A</v>
      </c>
      <c r="G166" s="161" t="e">
        <f>VLOOKUP(A166+0.2,'Vague 1'!A:G,7,FALSE)</f>
        <v>#N/A</v>
      </c>
      <c r="H166" s="161" t="e">
        <f>VLOOKUP(A166+0.3,'Vague 1'!A:G,7,FALSE)</f>
        <v>#N/A</v>
      </c>
      <c r="I166" s="160" t="e">
        <f>VLOOKUP(A166+0.4,'Vague 1'!A:G,7,FALSE)</f>
        <v>#N/A</v>
      </c>
      <c r="J166" s="161" t="e">
        <f>VLOOKUP(A166+0.2,'Vague 3'!A:G,7,FALSE)</f>
        <v>#N/A</v>
      </c>
      <c r="K166" s="161" t="e">
        <f>VLOOKUP(A166+0.3,'Vague 3'!A:G,7,FALSE)</f>
        <v>#N/A</v>
      </c>
      <c r="L166" s="159" t="e">
        <f>VLOOKUP(A166+0.2,'Vague 4'!A:G,7,FALSE)</f>
        <v>#N/A</v>
      </c>
      <c r="M166" s="160" t="e">
        <f>VLOOKUP(A166+0.3,'Vague 4'!A:G,7,FALSE)</f>
        <v>#N/A</v>
      </c>
      <c r="N166" s="104" t="e">
        <f>IF(VLOOKUP($A166,Source!$A:$H,3,FALSE)=0,"",VLOOKUP($A166,Source!$A:$H,3,FALSE))</f>
        <v>#N/A</v>
      </c>
      <c r="O166" s="105" t="e">
        <f>IF(VLOOKUP($A166,Source!$A:$H,4,FALSE)=0,"",VLOOKUP($A166,Source!$A:$H,4,FALSE))</f>
        <v>#N/A</v>
      </c>
      <c r="P166" s="105" t="e">
        <f>IF(VLOOKUP($A166,Source!$A:$H,5,FALSE)=0,"",VLOOKUP($A166,Source!$A:$H,5,FALSE))</f>
        <v>#N/A</v>
      </c>
      <c r="Q166" s="105" t="e">
        <f>IF(VLOOKUP($A166,Source!$A:$H,6,FALSE)=0,"",VLOOKUP($A166,Source!$A:$H,6,FALSE))</f>
        <v>#N/A</v>
      </c>
      <c r="R166" s="105" t="e">
        <f>IF(VLOOKUP($A166,Source!$A:$H,7,FALSE)=0,"",VLOOKUP($A166,Source!$A:$H,7,FALSE))</f>
        <v>#N/A</v>
      </c>
      <c r="S166" s="106" t="e">
        <f>IF(VLOOKUP($A166,Source!$A:$H,8,FALSE)=0,"",VLOOKUP($A166,Source!$A:$H,8,FALSE))</f>
        <v>#N/A</v>
      </c>
    </row>
    <row r="167" spans="1:19" x14ac:dyDescent="0.25">
      <c r="A167" s="98">
        <v>180</v>
      </c>
      <c r="B167" s="99"/>
      <c r="C167" s="100" t="e">
        <f>VLOOKUP(A167,Source!A:B,2,FALSE)</f>
        <v>#N/A</v>
      </c>
      <c r="D167" s="165">
        <f>IF(ISNA(VLOOKUP(A167,Source!A:B,2,FALSE)),0,(VLOOKUP(A167,'Vague 2'!A:H,8,FALSE)+VLOOKUP(A167,'Vague 1'!A:H,8,FALSE)+VLOOKUP(A167,'Vague 3'!A:H,8,FALSE)+VLOOKUP(A167,'Vague 4'!A:H,8,FALSE)))</f>
        <v>0</v>
      </c>
      <c r="E167" s="159" t="e">
        <f>VLOOKUP(A167+0.2,'Vague 2'!A:G,7,FALSE)</f>
        <v>#N/A</v>
      </c>
      <c r="F167" s="160" t="e">
        <f>VLOOKUP(A167+0.3,'Vague 2'!A:G,7,FALSE)</f>
        <v>#N/A</v>
      </c>
      <c r="G167" s="161" t="e">
        <f>VLOOKUP(A167+0.2,'Vague 1'!A:G,7,FALSE)</f>
        <v>#N/A</v>
      </c>
      <c r="H167" s="161" t="e">
        <f>VLOOKUP(A167+0.3,'Vague 1'!A:G,7,FALSE)</f>
        <v>#N/A</v>
      </c>
      <c r="I167" s="160" t="e">
        <f>VLOOKUP(A167+0.4,'Vague 1'!A:G,7,FALSE)</f>
        <v>#N/A</v>
      </c>
      <c r="J167" s="161" t="e">
        <f>VLOOKUP(A167+0.2,'Vague 3'!A:G,7,FALSE)</f>
        <v>#N/A</v>
      </c>
      <c r="K167" s="161" t="e">
        <f>VLOOKUP(A167+0.3,'Vague 3'!A:G,7,FALSE)</f>
        <v>#N/A</v>
      </c>
      <c r="L167" s="159" t="e">
        <f>VLOOKUP(A167+0.2,'Vague 4'!A:G,7,FALSE)</f>
        <v>#N/A</v>
      </c>
      <c r="M167" s="160" t="e">
        <f>VLOOKUP(A167+0.3,'Vague 4'!A:G,7,FALSE)</f>
        <v>#N/A</v>
      </c>
      <c r="N167" s="104" t="e">
        <f>IF(VLOOKUP($A167,Source!$A:$H,3,FALSE)=0,"",VLOOKUP($A167,Source!$A:$H,3,FALSE))</f>
        <v>#N/A</v>
      </c>
      <c r="O167" s="105" t="e">
        <f>IF(VLOOKUP($A167,Source!$A:$H,4,FALSE)=0,"",VLOOKUP($A167,Source!$A:$H,4,FALSE))</f>
        <v>#N/A</v>
      </c>
      <c r="P167" s="105" t="e">
        <f>IF(VLOOKUP($A167,Source!$A:$H,5,FALSE)=0,"",VLOOKUP($A167,Source!$A:$H,5,FALSE))</f>
        <v>#N/A</v>
      </c>
      <c r="Q167" s="105" t="e">
        <f>IF(VLOOKUP($A167,Source!$A:$H,6,FALSE)=0,"",VLOOKUP($A167,Source!$A:$H,6,FALSE))</f>
        <v>#N/A</v>
      </c>
      <c r="R167" s="105" t="e">
        <f>IF(VLOOKUP($A167,Source!$A:$H,7,FALSE)=0,"",VLOOKUP($A167,Source!$A:$H,7,FALSE))</f>
        <v>#N/A</v>
      </c>
      <c r="S167" s="106" t="e">
        <f>IF(VLOOKUP($A167,Source!$A:$H,8,FALSE)=0,"",VLOOKUP($A167,Source!$A:$H,8,FALSE))</f>
        <v>#N/A</v>
      </c>
    </row>
    <row r="168" spans="1:19" x14ac:dyDescent="0.25">
      <c r="A168" s="98">
        <v>181</v>
      </c>
      <c r="B168" s="99"/>
      <c r="C168" s="100" t="e">
        <f>VLOOKUP(A168,Source!A:B,2,FALSE)</f>
        <v>#N/A</v>
      </c>
      <c r="D168" s="165">
        <f>IF(ISNA(VLOOKUP(A168,Source!A:B,2,FALSE)),0,(VLOOKUP(A168,'Vague 2'!A:H,8,FALSE)+VLOOKUP(A168,'Vague 1'!A:H,8,FALSE)+VLOOKUP(A168,'Vague 3'!A:H,8,FALSE)+VLOOKUP(A168,'Vague 4'!A:H,8,FALSE)))</f>
        <v>0</v>
      </c>
      <c r="E168" s="159" t="e">
        <f>VLOOKUP(A168+0.2,'Vague 2'!A:G,7,FALSE)</f>
        <v>#N/A</v>
      </c>
      <c r="F168" s="160" t="e">
        <f>VLOOKUP(A168+0.3,'Vague 2'!A:G,7,FALSE)</f>
        <v>#N/A</v>
      </c>
      <c r="G168" s="161" t="e">
        <f>VLOOKUP(A168+0.2,'Vague 1'!A:G,7,FALSE)</f>
        <v>#N/A</v>
      </c>
      <c r="H168" s="161" t="e">
        <f>VLOOKUP(A168+0.3,'Vague 1'!A:G,7,FALSE)</f>
        <v>#N/A</v>
      </c>
      <c r="I168" s="160" t="e">
        <f>VLOOKUP(A168+0.4,'Vague 1'!A:G,7,FALSE)</f>
        <v>#N/A</v>
      </c>
      <c r="J168" s="161" t="e">
        <f>VLOOKUP(A168+0.2,'Vague 3'!A:G,7,FALSE)</f>
        <v>#N/A</v>
      </c>
      <c r="K168" s="161" t="e">
        <f>VLOOKUP(A168+0.3,'Vague 3'!A:G,7,FALSE)</f>
        <v>#N/A</v>
      </c>
      <c r="L168" s="159" t="e">
        <f>VLOOKUP(A168+0.2,'Vague 4'!A:G,7,FALSE)</f>
        <v>#N/A</v>
      </c>
      <c r="M168" s="160" t="e">
        <f>VLOOKUP(A168+0.3,'Vague 4'!A:G,7,FALSE)</f>
        <v>#N/A</v>
      </c>
      <c r="N168" s="104" t="e">
        <f>IF(VLOOKUP($A168,Source!$A:$H,3,FALSE)=0,"",VLOOKUP($A168,Source!$A:$H,3,FALSE))</f>
        <v>#N/A</v>
      </c>
      <c r="O168" s="105" t="e">
        <f>IF(VLOOKUP($A168,Source!$A:$H,4,FALSE)=0,"",VLOOKUP($A168,Source!$A:$H,4,FALSE))</f>
        <v>#N/A</v>
      </c>
      <c r="P168" s="105" t="e">
        <f>IF(VLOOKUP($A168,Source!$A:$H,5,FALSE)=0,"",VLOOKUP($A168,Source!$A:$H,5,FALSE))</f>
        <v>#N/A</v>
      </c>
      <c r="Q168" s="105" t="e">
        <f>IF(VLOOKUP($A168,Source!$A:$H,6,FALSE)=0,"",VLOOKUP($A168,Source!$A:$H,6,FALSE))</f>
        <v>#N/A</v>
      </c>
      <c r="R168" s="105" t="e">
        <f>IF(VLOOKUP($A168,Source!$A:$H,7,FALSE)=0,"",VLOOKUP($A168,Source!$A:$H,7,FALSE))</f>
        <v>#N/A</v>
      </c>
      <c r="S168" s="106" t="e">
        <f>IF(VLOOKUP($A168,Source!$A:$H,8,FALSE)=0,"",VLOOKUP($A168,Source!$A:$H,8,FALSE))</f>
        <v>#N/A</v>
      </c>
    </row>
    <row r="169" spans="1:19" x14ac:dyDescent="0.25">
      <c r="A169" s="98">
        <v>182</v>
      </c>
      <c r="B169" s="99"/>
      <c r="C169" s="100" t="e">
        <f>VLOOKUP(A169,Source!A:B,2,FALSE)</f>
        <v>#N/A</v>
      </c>
      <c r="D169" s="165">
        <f>IF(ISNA(VLOOKUP(A169,Source!A:B,2,FALSE)),0,(VLOOKUP(A169,'Vague 2'!A:H,8,FALSE)+VLOOKUP(A169,'Vague 1'!A:H,8,FALSE)+VLOOKUP(A169,'Vague 3'!A:H,8,FALSE)+VLOOKUP(A169,'Vague 4'!A:H,8,FALSE)))</f>
        <v>0</v>
      </c>
      <c r="E169" s="159" t="e">
        <f>VLOOKUP(A169+0.2,'Vague 2'!A:G,7,FALSE)</f>
        <v>#N/A</v>
      </c>
      <c r="F169" s="160" t="e">
        <f>VLOOKUP(A169+0.3,'Vague 2'!A:G,7,FALSE)</f>
        <v>#N/A</v>
      </c>
      <c r="G169" s="161" t="e">
        <f>VLOOKUP(A169+0.2,'Vague 1'!A:G,7,FALSE)</f>
        <v>#N/A</v>
      </c>
      <c r="H169" s="161" t="e">
        <f>VLOOKUP(A169+0.3,'Vague 1'!A:G,7,FALSE)</f>
        <v>#N/A</v>
      </c>
      <c r="I169" s="160" t="e">
        <f>VLOOKUP(A169+0.4,'Vague 1'!A:G,7,FALSE)</f>
        <v>#N/A</v>
      </c>
      <c r="J169" s="161" t="e">
        <f>VLOOKUP(A169+0.2,'Vague 3'!A:G,7,FALSE)</f>
        <v>#N/A</v>
      </c>
      <c r="K169" s="161" t="e">
        <f>VLOOKUP(A169+0.3,'Vague 3'!A:G,7,FALSE)</f>
        <v>#N/A</v>
      </c>
      <c r="L169" s="159" t="e">
        <f>VLOOKUP(A169+0.2,'Vague 4'!A:G,7,FALSE)</f>
        <v>#N/A</v>
      </c>
      <c r="M169" s="160" t="e">
        <f>VLOOKUP(A169+0.3,'Vague 4'!A:G,7,FALSE)</f>
        <v>#N/A</v>
      </c>
      <c r="N169" s="104" t="e">
        <f>IF(VLOOKUP($A169,Source!$A:$H,3,FALSE)=0,"",VLOOKUP($A169,Source!$A:$H,3,FALSE))</f>
        <v>#N/A</v>
      </c>
      <c r="O169" s="105" t="e">
        <f>IF(VLOOKUP($A169,Source!$A:$H,4,FALSE)=0,"",VLOOKUP($A169,Source!$A:$H,4,FALSE))</f>
        <v>#N/A</v>
      </c>
      <c r="P169" s="105" t="e">
        <f>IF(VLOOKUP($A169,Source!$A:$H,5,FALSE)=0,"",VLOOKUP($A169,Source!$A:$H,5,FALSE))</f>
        <v>#N/A</v>
      </c>
      <c r="Q169" s="105" t="e">
        <f>IF(VLOOKUP($A169,Source!$A:$H,6,FALSE)=0,"",VLOOKUP($A169,Source!$A:$H,6,FALSE))</f>
        <v>#N/A</v>
      </c>
      <c r="R169" s="105" t="e">
        <f>IF(VLOOKUP($A169,Source!$A:$H,7,FALSE)=0,"",VLOOKUP($A169,Source!$A:$H,7,FALSE))</f>
        <v>#N/A</v>
      </c>
      <c r="S169" s="106" t="e">
        <f>IF(VLOOKUP($A169,Source!$A:$H,8,FALSE)=0,"",VLOOKUP($A169,Source!$A:$H,8,FALSE))</f>
        <v>#N/A</v>
      </c>
    </row>
    <row r="170" spans="1:19" x14ac:dyDescent="0.25">
      <c r="A170" s="98">
        <v>183</v>
      </c>
      <c r="B170" s="99"/>
      <c r="C170" s="100" t="e">
        <f>VLOOKUP(A170,Source!A:B,2,FALSE)</f>
        <v>#N/A</v>
      </c>
      <c r="D170" s="165">
        <f>IF(ISNA(VLOOKUP(A170,Source!A:B,2,FALSE)),0,(VLOOKUP(A170,'Vague 2'!A:H,8,FALSE)+VLOOKUP(A170,'Vague 1'!A:H,8,FALSE)+VLOOKUP(A170,'Vague 3'!A:H,8,FALSE)+VLOOKUP(A170,'Vague 4'!A:H,8,FALSE)))</f>
        <v>0</v>
      </c>
      <c r="E170" s="159" t="e">
        <f>VLOOKUP(A170+0.2,'Vague 2'!A:G,7,FALSE)</f>
        <v>#N/A</v>
      </c>
      <c r="F170" s="160" t="e">
        <f>VLOOKUP(A170+0.3,'Vague 2'!A:G,7,FALSE)</f>
        <v>#N/A</v>
      </c>
      <c r="G170" s="161" t="e">
        <f>VLOOKUP(A170+0.2,'Vague 1'!A:G,7,FALSE)</f>
        <v>#N/A</v>
      </c>
      <c r="H170" s="161" t="e">
        <f>VLOOKUP(A170+0.3,'Vague 1'!A:G,7,FALSE)</f>
        <v>#N/A</v>
      </c>
      <c r="I170" s="160" t="e">
        <f>VLOOKUP(A170+0.4,'Vague 1'!A:G,7,FALSE)</f>
        <v>#N/A</v>
      </c>
      <c r="J170" s="161" t="e">
        <f>VLOOKUP(A170+0.2,'Vague 3'!A:G,7,FALSE)</f>
        <v>#N/A</v>
      </c>
      <c r="K170" s="161" t="e">
        <f>VLOOKUP(A170+0.3,'Vague 3'!A:G,7,FALSE)</f>
        <v>#N/A</v>
      </c>
      <c r="L170" s="159" t="e">
        <f>VLOOKUP(A170+0.2,'Vague 4'!A:G,7,FALSE)</f>
        <v>#N/A</v>
      </c>
      <c r="M170" s="160" t="e">
        <f>VLOOKUP(A170+0.3,'Vague 4'!A:G,7,FALSE)</f>
        <v>#N/A</v>
      </c>
      <c r="N170" s="104" t="e">
        <f>IF(VLOOKUP($A170,Source!$A:$H,3,FALSE)=0,"",VLOOKUP($A170,Source!$A:$H,3,FALSE))</f>
        <v>#N/A</v>
      </c>
      <c r="O170" s="105" t="e">
        <f>IF(VLOOKUP($A170,Source!$A:$H,4,FALSE)=0,"",VLOOKUP($A170,Source!$A:$H,4,FALSE))</f>
        <v>#N/A</v>
      </c>
      <c r="P170" s="105" t="e">
        <f>IF(VLOOKUP($A170,Source!$A:$H,5,FALSE)=0,"",VLOOKUP($A170,Source!$A:$H,5,FALSE))</f>
        <v>#N/A</v>
      </c>
      <c r="Q170" s="105" t="e">
        <f>IF(VLOOKUP($A170,Source!$A:$H,6,FALSE)=0,"",VLOOKUP($A170,Source!$A:$H,6,FALSE))</f>
        <v>#N/A</v>
      </c>
      <c r="R170" s="105" t="e">
        <f>IF(VLOOKUP($A170,Source!$A:$H,7,FALSE)=0,"",VLOOKUP($A170,Source!$A:$H,7,FALSE))</f>
        <v>#N/A</v>
      </c>
      <c r="S170" s="106" t="e">
        <f>IF(VLOOKUP($A170,Source!$A:$H,8,FALSE)=0,"",VLOOKUP($A170,Source!$A:$H,8,FALSE))</f>
        <v>#N/A</v>
      </c>
    </row>
    <row r="171" spans="1:19" x14ac:dyDescent="0.25">
      <c r="A171" s="98">
        <v>185</v>
      </c>
      <c r="B171" s="99"/>
      <c r="C171" s="100" t="e">
        <f>VLOOKUP(A171,Source!A:B,2,FALSE)</f>
        <v>#N/A</v>
      </c>
      <c r="D171" s="165">
        <f>IF(ISNA(VLOOKUP(A171,Source!A:B,2,FALSE)),0,(VLOOKUP(A171,'Vague 2'!A:H,8,FALSE)+VLOOKUP(A171,'Vague 1'!A:H,8,FALSE)+VLOOKUP(A171,'Vague 3'!A:H,8,FALSE)+VLOOKUP(A171,'Vague 4'!A:H,8,FALSE)))</f>
        <v>0</v>
      </c>
      <c r="E171" s="159" t="e">
        <f>VLOOKUP(A171+0.2,'Vague 2'!A:G,7,FALSE)</f>
        <v>#N/A</v>
      </c>
      <c r="F171" s="160" t="e">
        <f>VLOOKUP(A171+0.3,'Vague 2'!A:G,7,FALSE)</f>
        <v>#N/A</v>
      </c>
      <c r="G171" s="161" t="e">
        <f>VLOOKUP(A171+0.2,'Vague 1'!A:G,7,FALSE)</f>
        <v>#N/A</v>
      </c>
      <c r="H171" s="161" t="e">
        <f>VLOOKUP(A171+0.3,'Vague 1'!A:G,7,FALSE)</f>
        <v>#N/A</v>
      </c>
      <c r="I171" s="160" t="e">
        <f>VLOOKUP(A171+0.4,'Vague 1'!A:G,7,FALSE)</f>
        <v>#N/A</v>
      </c>
      <c r="J171" s="161" t="e">
        <f>VLOOKUP(A171+0.2,'Vague 3'!A:G,7,FALSE)</f>
        <v>#N/A</v>
      </c>
      <c r="K171" s="161" t="e">
        <f>VLOOKUP(A171+0.3,'Vague 3'!A:G,7,FALSE)</f>
        <v>#N/A</v>
      </c>
      <c r="L171" s="159" t="e">
        <f>VLOOKUP(A171+0.2,'Vague 4'!A:G,7,FALSE)</f>
        <v>#N/A</v>
      </c>
      <c r="M171" s="160" t="e">
        <f>VLOOKUP(A171+0.3,'Vague 4'!A:G,7,FALSE)</f>
        <v>#N/A</v>
      </c>
      <c r="N171" s="104" t="e">
        <f>IF(VLOOKUP($A171,Source!$A:$H,3,FALSE)=0,"",VLOOKUP($A171,Source!$A:$H,3,FALSE))</f>
        <v>#N/A</v>
      </c>
      <c r="O171" s="105" t="e">
        <f>IF(VLOOKUP($A171,Source!$A:$H,4,FALSE)=0,"",VLOOKUP($A171,Source!$A:$H,4,FALSE))</f>
        <v>#N/A</v>
      </c>
      <c r="P171" s="105" t="e">
        <f>IF(VLOOKUP($A171,Source!$A:$H,5,FALSE)=0,"",VLOOKUP($A171,Source!$A:$H,5,FALSE))</f>
        <v>#N/A</v>
      </c>
      <c r="Q171" s="105" t="e">
        <f>IF(VLOOKUP($A171,Source!$A:$H,6,FALSE)=0,"",VLOOKUP($A171,Source!$A:$H,6,FALSE))</f>
        <v>#N/A</v>
      </c>
      <c r="R171" s="105" t="e">
        <f>IF(VLOOKUP($A171,Source!$A:$H,7,FALSE)=0,"",VLOOKUP($A171,Source!$A:$H,7,FALSE))</f>
        <v>#N/A</v>
      </c>
      <c r="S171" s="106" t="e">
        <f>IF(VLOOKUP($A171,Source!$A:$H,8,FALSE)=0,"",VLOOKUP($A171,Source!$A:$H,8,FALSE))</f>
        <v>#N/A</v>
      </c>
    </row>
    <row r="172" spans="1:19" x14ac:dyDescent="0.25">
      <c r="A172" s="98">
        <v>186</v>
      </c>
      <c r="B172" s="99"/>
      <c r="C172" s="100" t="e">
        <f>VLOOKUP(A172,Source!A:B,2,FALSE)</f>
        <v>#N/A</v>
      </c>
      <c r="D172" s="165">
        <f>IF(ISNA(VLOOKUP(A172,Source!A:B,2,FALSE)),0,(VLOOKUP(A172,'Vague 2'!A:H,8,FALSE)+VLOOKUP(A172,'Vague 1'!A:H,8,FALSE)+VLOOKUP(A172,'Vague 3'!A:H,8,FALSE)+VLOOKUP(A172,'Vague 4'!A:H,8,FALSE)))</f>
        <v>0</v>
      </c>
      <c r="E172" s="159" t="e">
        <f>VLOOKUP(A172+0.2,'Vague 2'!A:G,7,FALSE)</f>
        <v>#N/A</v>
      </c>
      <c r="F172" s="160" t="e">
        <f>VLOOKUP(A172+0.3,'Vague 2'!A:G,7,FALSE)</f>
        <v>#N/A</v>
      </c>
      <c r="G172" s="161" t="e">
        <f>VLOOKUP(A172+0.2,'Vague 1'!A:G,7,FALSE)</f>
        <v>#N/A</v>
      </c>
      <c r="H172" s="161" t="e">
        <f>VLOOKUP(A172+0.3,'Vague 1'!A:G,7,FALSE)</f>
        <v>#N/A</v>
      </c>
      <c r="I172" s="160" t="e">
        <f>VLOOKUP(A172+0.4,'Vague 1'!A:G,7,FALSE)</f>
        <v>#N/A</v>
      </c>
      <c r="J172" s="161" t="e">
        <f>VLOOKUP(A172+0.2,'Vague 3'!A:G,7,FALSE)</f>
        <v>#N/A</v>
      </c>
      <c r="K172" s="161" t="e">
        <f>VLOOKUP(A172+0.3,'Vague 3'!A:G,7,FALSE)</f>
        <v>#N/A</v>
      </c>
      <c r="L172" s="159" t="e">
        <f>VLOOKUP(A172+0.2,'Vague 4'!A:G,7,FALSE)</f>
        <v>#N/A</v>
      </c>
      <c r="M172" s="160" t="e">
        <f>VLOOKUP(A172+0.3,'Vague 4'!A:G,7,FALSE)</f>
        <v>#N/A</v>
      </c>
      <c r="N172" s="104" t="e">
        <f>IF(VLOOKUP($A172,Source!$A:$H,3,FALSE)=0,"",VLOOKUP($A172,Source!$A:$H,3,FALSE))</f>
        <v>#N/A</v>
      </c>
      <c r="O172" s="105" t="e">
        <f>IF(VLOOKUP($A172,Source!$A:$H,4,FALSE)=0,"",VLOOKUP($A172,Source!$A:$H,4,FALSE))</f>
        <v>#N/A</v>
      </c>
      <c r="P172" s="105" t="e">
        <f>IF(VLOOKUP($A172,Source!$A:$H,5,FALSE)=0,"",VLOOKUP($A172,Source!$A:$H,5,FALSE))</f>
        <v>#N/A</v>
      </c>
      <c r="Q172" s="105" t="e">
        <f>IF(VLOOKUP($A172,Source!$A:$H,6,FALSE)=0,"",VLOOKUP($A172,Source!$A:$H,6,FALSE))</f>
        <v>#N/A</v>
      </c>
      <c r="R172" s="105" t="e">
        <f>IF(VLOOKUP($A172,Source!$A:$H,7,FALSE)=0,"",VLOOKUP($A172,Source!$A:$H,7,FALSE))</f>
        <v>#N/A</v>
      </c>
      <c r="S172" s="106" t="e">
        <f>IF(VLOOKUP($A172,Source!$A:$H,8,FALSE)=0,"",VLOOKUP($A172,Source!$A:$H,8,FALSE))</f>
        <v>#N/A</v>
      </c>
    </row>
    <row r="173" spans="1:19" x14ac:dyDescent="0.25">
      <c r="A173" s="98">
        <v>187</v>
      </c>
      <c r="B173" s="99"/>
      <c r="C173" s="100" t="e">
        <f>VLOOKUP(A173,Source!A:B,2,FALSE)</f>
        <v>#N/A</v>
      </c>
      <c r="D173" s="165">
        <f>IF(ISNA(VLOOKUP(A173,Source!A:B,2,FALSE)),0,(VLOOKUP(A173,'Vague 2'!A:H,8,FALSE)+VLOOKUP(A173,'Vague 1'!A:H,8,FALSE)+VLOOKUP(A173,'Vague 3'!A:H,8,FALSE)+VLOOKUP(A173,'Vague 4'!A:H,8,FALSE)))</f>
        <v>0</v>
      </c>
      <c r="E173" s="159" t="e">
        <f>VLOOKUP(A173+0.2,'Vague 2'!A:G,7,FALSE)</f>
        <v>#N/A</v>
      </c>
      <c r="F173" s="160" t="e">
        <f>VLOOKUP(A173+0.3,'Vague 2'!A:G,7,FALSE)</f>
        <v>#N/A</v>
      </c>
      <c r="G173" s="161" t="e">
        <f>VLOOKUP(A173+0.2,'Vague 1'!A:G,7,FALSE)</f>
        <v>#N/A</v>
      </c>
      <c r="H173" s="161" t="e">
        <f>VLOOKUP(A173+0.3,'Vague 1'!A:G,7,FALSE)</f>
        <v>#N/A</v>
      </c>
      <c r="I173" s="160" t="e">
        <f>VLOOKUP(A173+0.4,'Vague 1'!A:G,7,FALSE)</f>
        <v>#N/A</v>
      </c>
      <c r="J173" s="161" t="e">
        <f>VLOOKUP(A173+0.2,'Vague 3'!A:G,7,FALSE)</f>
        <v>#N/A</v>
      </c>
      <c r="K173" s="161" t="e">
        <f>VLOOKUP(A173+0.3,'Vague 3'!A:G,7,FALSE)</f>
        <v>#N/A</v>
      </c>
      <c r="L173" s="159" t="e">
        <f>VLOOKUP(A173+0.2,'Vague 4'!A:G,7,FALSE)</f>
        <v>#N/A</v>
      </c>
      <c r="M173" s="160" t="e">
        <f>VLOOKUP(A173+0.3,'Vague 4'!A:G,7,FALSE)</f>
        <v>#N/A</v>
      </c>
      <c r="N173" s="104" t="e">
        <f>IF(VLOOKUP($A173,Source!$A:$H,3,FALSE)=0,"",VLOOKUP($A173,Source!$A:$H,3,FALSE))</f>
        <v>#N/A</v>
      </c>
      <c r="O173" s="105" t="e">
        <f>IF(VLOOKUP($A173,Source!$A:$H,4,FALSE)=0,"",VLOOKUP($A173,Source!$A:$H,4,FALSE))</f>
        <v>#N/A</v>
      </c>
      <c r="P173" s="105" t="e">
        <f>IF(VLOOKUP($A173,Source!$A:$H,5,FALSE)=0,"",VLOOKUP($A173,Source!$A:$H,5,FALSE))</f>
        <v>#N/A</v>
      </c>
      <c r="Q173" s="105" t="e">
        <f>IF(VLOOKUP($A173,Source!$A:$H,6,FALSE)=0,"",VLOOKUP($A173,Source!$A:$H,6,FALSE))</f>
        <v>#N/A</v>
      </c>
      <c r="R173" s="105" t="e">
        <f>IF(VLOOKUP($A173,Source!$A:$H,7,FALSE)=0,"",VLOOKUP($A173,Source!$A:$H,7,FALSE))</f>
        <v>#N/A</v>
      </c>
      <c r="S173" s="106" t="e">
        <f>IF(VLOOKUP($A173,Source!$A:$H,8,FALSE)=0,"",VLOOKUP($A173,Source!$A:$H,8,FALSE))</f>
        <v>#N/A</v>
      </c>
    </row>
    <row r="174" spans="1:19" x14ac:dyDescent="0.25">
      <c r="A174" s="98">
        <v>188</v>
      </c>
      <c r="B174" s="99"/>
      <c r="C174" s="100" t="e">
        <f>VLOOKUP(A174,Source!A:B,2,FALSE)</f>
        <v>#N/A</v>
      </c>
      <c r="D174" s="165">
        <f>IF(ISNA(VLOOKUP(A174,Source!A:B,2,FALSE)),0,(VLOOKUP(A174,'Vague 2'!A:H,8,FALSE)+VLOOKUP(A174,'Vague 1'!A:H,8,FALSE)+VLOOKUP(A174,'Vague 3'!A:H,8,FALSE)+VLOOKUP(A174,'Vague 4'!A:H,8,FALSE)))</f>
        <v>0</v>
      </c>
      <c r="E174" s="159" t="e">
        <f>VLOOKUP(A174+0.2,'Vague 2'!A:G,7,FALSE)</f>
        <v>#N/A</v>
      </c>
      <c r="F174" s="160" t="e">
        <f>VLOOKUP(A174+0.3,'Vague 2'!A:G,7,FALSE)</f>
        <v>#N/A</v>
      </c>
      <c r="G174" s="161" t="e">
        <f>VLOOKUP(A174+0.2,'Vague 1'!A:G,7,FALSE)</f>
        <v>#N/A</v>
      </c>
      <c r="H174" s="161" t="e">
        <f>VLOOKUP(A174+0.3,'Vague 1'!A:G,7,FALSE)</f>
        <v>#N/A</v>
      </c>
      <c r="I174" s="160" t="e">
        <f>VLOOKUP(A174+0.4,'Vague 1'!A:G,7,FALSE)</f>
        <v>#N/A</v>
      </c>
      <c r="J174" s="161" t="e">
        <f>VLOOKUP(A174+0.2,'Vague 3'!A:G,7,FALSE)</f>
        <v>#N/A</v>
      </c>
      <c r="K174" s="161" t="e">
        <f>VLOOKUP(A174+0.3,'Vague 3'!A:G,7,FALSE)</f>
        <v>#N/A</v>
      </c>
      <c r="L174" s="159" t="e">
        <f>VLOOKUP(A174+0.2,'Vague 4'!A:G,7,FALSE)</f>
        <v>#N/A</v>
      </c>
      <c r="M174" s="160" t="e">
        <f>VLOOKUP(A174+0.3,'Vague 4'!A:G,7,FALSE)</f>
        <v>#N/A</v>
      </c>
      <c r="N174" s="104" t="e">
        <f>IF(VLOOKUP($A174,Source!$A:$H,3,FALSE)=0,"",VLOOKUP($A174,Source!$A:$H,3,FALSE))</f>
        <v>#N/A</v>
      </c>
      <c r="O174" s="105" t="e">
        <f>IF(VLOOKUP($A174,Source!$A:$H,4,FALSE)=0,"",VLOOKUP($A174,Source!$A:$H,4,FALSE))</f>
        <v>#N/A</v>
      </c>
      <c r="P174" s="105" t="e">
        <f>IF(VLOOKUP($A174,Source!$A:$H,5,FALSE)=0,"",VLOOKUP($A174,Source!$A:$H,5,FALSE))</f>
        <v>#N/A</v>
      </c>
      <c r="Q174" s="105" t="e">
        <f>IF(VLOOKUP($A174,Source!$A:$H,6,FALSE)=0,"",VLOOKUP($A174,Source!$A:$H,6,FALSE))</f>
        <v>#N/A</v>
      </c>
      <c r="R174" s="105" t="e">
        <f>IF(VLOOKUP($A174,Source!$A:$H,7,FALSE)=0,"",VLOOKUP($A174,Source!$A:$H,7,FALSE))</f>
        <v>#N/A</v>
      </c>
      <c r="S174" s="106" t="e">
        <f>IF(VLOOKUP($A174,Source!$A:$H,8,FALSE)=0,"",VLOOKUP($A174,Source!$A:$H,8,FALSE))</f>
        <v>#N/A</v>
      </c>
    </row>
    <row r="175" spans="1:19" x14ac:dyDescent="0.25">
      <c r="A175" s="98">
        <v>189</v>
      </c>
      <c r="B175" s="99"/>
      <c r="C175" s="100" t="e">
        <f>VLOOKUP(A175,Source!A:B,2,FALSE)</f>
        <v>#N/A</v>
      </c>
      <c r="D175" s="165">
        <f>IF(ISNA(VLOOKUP(A175,Source!A:B,2,FALSE)),0,(VLOOKUP(A175,'Vague 2'!A:H,8,FALSE)+VLOOKUP(A175,'Vague 1'!A:H,8,FALSE)+VLOOKUP(A175,'Vague 3'!A:H,8,FALSE)+VLOOKUP(A175,'Vague 4'!A:H,8,FALSE)))</f>
        <v>0</v>
      </c>
      <c r="E175" s="159" t="e">
        <f>VLOOKUP(A175+0.2,'Vague 2'!A:G,7,FALSE)</f>
        <v>#N/A</v>
      </c>
      <c r="F175" s="160" t="e">
        <f>VLOOKUP(A175+0.3,'Vague 2'!A:G,7,FALSE)</f>
        <v>#N/A</v>
      </c>
      <c r="G175" s="161" t="e">
        <f>VLOOKUP(A175+0.2,'Vague 1'!A:G,7,FALSE)</f>
        <v>#N/A</v>
      </c>
      <c r="H175" s="161" t="e">
        <f>VLOOKUP(A175+0.3,'Vague 1'!A:G,7,FALSE)</f>
        <v>#N/A</v>
      </c>
      <c r="I175" s="160" t="e">
        <f>VLOOKUP(A175+0.4,'Vague 1'!A:G,7,FALSE)</f>
        <v>#N/A</v>
      </c>
      <c r="J175" s="161" t="e">
        <f>VLOOKUP(A175+0.2,'Vague 3'!A:G,7,FALSE)</f>
        <v>#N/A</v>
      </c>
      <c r="K175" s="161" t="e">
        <f>VLOOKUP(A175+0.3,'Vague 3'!A:G,7,FALSE)</f>
        <v>#N/A</v>
      </c>
      <c r="L175" s="159" t="e">
        <f>VLOOKUP(A175+0.2,'Vague 4'!A:G,7,FALSE)</f>
        <v>#N/A</v>
      </c>
      <c r="M175" s="160" t="e">
        <f>VLOOKUP(A175+0.3,'Vague 4'!A:G,7,FALSE)</f>
        <v>#N/A</v>
      </c>
      <c r="N175" s="104" t="e">
        <f>IF(VLOOKUP($A175,Source!$A:$H,3,FALSE)=0,"",VLOOKUP($A175,Source!$A:$H,3,FALSE))</f>
        <v>#N/A</v>
      </c>
      <c r="O175" s="105" t="e">
        <f>IF(VLOOKUP($A175,Source!$A:$H,4,FALSE)=0,"",VLOOKUP($A175,Source!$A:$H,4,FALSE))</f>
        <v>#N/A</v>
      </c>
      <c r="P175" s="105" t="e">
        <f>IF(VLOOKUP($A175,Source!$A:$H,5,FALSE)=0,"",VLOOKUP($A175,Source!$A:$H,5,FALSE))</f>
        <v>#N/A</v>
      </c>
      <c r="Q175" s="105" t="e">
        <f>IF(VLOOKUP($A175,Source!$A:$H,6,FALSE)=0,"",VLOOKUP($A175,Source!$A:$H,6,FALSE))</f>
        <v>#N/A</v>
      </c>
      <c r="R175" s="105" t="e">
        <f>IF(VLOOKUP($A175,Source!$A:$H,7,FALSE)=0,"",VLOOKUP($A175,Source!$A:$H,7,FALSE))</f>
        <v>#N/A</v>
      </c>
      <c r="S175" s="106" t="e">
        <f>IF(VLOOKUP($A175,Source!$A:$H,8,FALSE)=0,"",VLOOKUP($A175,Source!$A:$H,8,FALSE))</f>
        <v>#N/A</v>
      </c>
    </row>
    <row r="176" spans="1:19" x14ac:dyDescent="0.25">
      <c r="A176" s="98">
        <v>192</v>
      </c>
      <c r="B176" s="99"/>
      <c r="C176" s="100" t="e">
        <f>VLOOKUP(A176,Source!A:B,2,FALSE)</f>
        <v>#N/A</v>
      </c>
      <c r="D176" s="165">
        <f>IF(ISNA(VLOOKUP(A176,Source!A:B,2,FALSE)),0,(VLOOKUP(A176,'Vague 2'!A:H,8,FALSE)+VLOOKUP(A176,'Vague 1'!A:H,8,FALSE)+VLOOKUP(A176,'Vague 3'!A:H,8,FALSE)+VLOOKUP(A176,'Vague 4'!A:H,8,FALSE)))</f>
        <v>0</v>
      </c>
      <c r="E176" s="159" t="e">
        <f>VLOOKUP(A176+0.2,'Vague 2'!A:G,7,FALSE)</f>
        <v>#N/A</v>
      </c>
      <c r="F176" s="160" t="e">
        <f>VLOOKUP(A176+0.3,'Vague 2'!A:G,7,FALSE)</f>
        <v>#N/A</v>
      </c>
      <c r="G176" s="161" t="e">
        <f>VLOOKUP(A176+0.2,'Vague 1'!A:G,7,FALSE)</f>
        <v>#N/A</v>
      </c>
      <c r="H176" s="161" t="e">
        <f>VLOOKUP(A176+0.3,'Vague 1'!A:G,7,FALSE)</f>
        <v>#N/A</v>
      </c>
      <c r="I176" s="160" t="e">
        <f>VLOOKUP(A176+0.4,'Vague 1'!A:G,7,FALSE)</f>
        <v>#N/A</v>
      </c>
      <c r="J176" s="161" t="e">
        <f>VLOOKUP(A176+0.2,'Vague 3'!A:G,7,FALSE)</f>
        <v>#N/A</v>
      </c>
      <c r="K176" s="161" t="e">
        <f>VLOOKUP(A176+0.3,'Vague 3'!A:G,7,FALSE)</f>
        <v>#N/A</v>
      </c>
      <c r="L176" s="159" t="e">
        <f>VLOOKUP(A176+0.2,'Vague 4'!A:G,7,FALSE)</f>
        <v>#N/A</v>
      </c>
      <c r="M176" s="160" t="e">
        <f>VLOOKUP(A176+0.3,'Vague 4'!A:G,7,FALSE)</f>
        <v>#N/A</v>
      </c>
      <c r="N176" s="104" t="e">
        <f>IF(VLOOKUP($A176,Source!$A:$H,3,FALSE)=0,"",VLOOKUP($A176,Source!$A:$H,3,FALSE))</f>
        <v>#N/A</v>
      </c>
      <c r="O176" s="105" t="e">
        <f>IF(VLOOKUP($A176,Source!$A:$H,4,FALSE)=0,"",VLOOKUP($A176,Source!$A:$H,4,FALSE))</f>
        <v>#N/A</v>
      </c>
      <c r="P176" s="105" t="e">
        <f>IF(VLOOKUP($A176,Source!$A:$H,5,FALSE)=0,"",VLOOKUP($A176,Source!$A:$H,5,FALSE))</f>
        <v>#N/A</v>
      </c>
      <c r="Q176" s="105" t="e">
        <f>IF(VLOOKUP($A176,Source!$A:$H,6,FALSE)=0,"",VLOOKUP($A176,Source!$A:$H,6,FALSE))</f>
        <v>#N/A</v>
      </c>
      <c r="R176" s="105" t="e">
        <f>IF(VLOOKUP($A176,Source!$A:$H,7,FALSE)=0,"",VLOOKUP($A176,Source!$A:$H,7,FALSE))</f>
        <v>#N/A</v>
      </c>
      <c r="S176" s="106" t="e">
        <f>IF(VLOOKUP($A176,Source!$A:$H,8,FALSE)=0,"",VLOOKUP($A176,Source!$A:$H,8,FALSE))</f>
        <v>#N/A</v>
      </c>
    </row>
    <row r="177" spans="1:19" x14ac:dyDescent="0.25">
      <c r="A177" s="98">
        <v>193</v>
      </c>
      <c r="B177" s="99"/>
      <c r="C177" s="100" t="e">
        <f>VLOOKUP(A177,Source!A:B,2,FALSE)</f>
        <v>#N/A</v>
      </c>
      <c r="D177" s="165">
        <f>IF(ISNA(VLOOKUP(A177,Source!A:B,2,FALSE)),0,(VLOOKUP(A177,'Vague 2'!A:H,8,FALSE)+VLOOKUP(A177,'Vague 1'!A:H,8,FALSE)+VLOOKUP(A177,'Vague 3'!A:H,8,FALSE)+VLOOKUP(A177,'Vague 4'!A:H,8,FALSE)))</f>
        <v>0</v>
      </c>
      <c r="E177" s="159" t="e">
        <f>VLOOKUP(A177+0.2,'Vague 2'!A:G,7,FALSE)</f>
        <v>#N/A</v>
      </c>
      <c r="F177" s="160" t="e">
        <f>VLOOKUP(A177+0.3,'Vague 2'!A:G,7,FALSE)</f>
        <v>#N/A</v>
      </c>
      <c r="G177" s="161" t="e">
        <f>VLOOKUP(A177+0.2,'Vague 1'!A:G,7,FALSE)</f>
        <v>#N/A</v>
      </c>
      <c r="H177" s="161" t="e">
        <f>VLOOKUP(A177+0.3,'Vague 1'!A:G,7,FALSE)</f>
        <v>#N/A</v>
      </c>
      <c r="I177" s="160" t="e">
        <f>VLOOKUP(A177+0.4,'Vague 1'!A:G,7,FALSE)</f>
        <v>#N/A</v>
      </c>
      <c r="J177" s="161" t="e">
        <f>VLOOKUP(A177+0.2,'Vague 3'!A:G,7,FALSE)</f>
        <v>#N/A</v>
      </c>
      <c r="K177" s="161" t="e">
        <f>VLOOKUP(A177+0.3,'Vague 3'!A:G,7,FALSE)</f>
        <v>#N/A</v>
      </c>
      <c r="L177" s="159" t="e">
        <f>VLOOKUP(A177+0.2,'Vague 4'!A:G,7,FALSE)</f>
        <v>#N/A</v>
      </c>
      <c r="M177" s="160" t="e">
        <f>VLOOKUP(A177+0.3,'Vague 4'!A:G,7,FALSE)</f>
        <v>#N/A</v>
      </c>
      <c r="N177" s="104" t="e">
        <f>IF(VLOOKUP($A177,Source!$A:$H,3,FALSE)=0,"",VLOOKUP($A177,Source!$A:$H,3,FALSE))</f>
        <v>#N/A</v>
      </c>
      <c r="O177" s="105" t="e">
        <f>IF(VLOOKUP($A177,Source!$A:$H,4,FALSE)=0,"",VLOOKUP($A177,Source!$A:$H,4,FALSE))</f>
        <v>#N/A</v>
      </c>
      <c r="P177" s="105" t="e">
        <f>IF(VLOOKUP($A177,Source!$A:$H,5,FALSE)=0,"",VLOOKUP($A177,Source!$A:$H,5,FALSE))</f>
        <v>#N/A</v>
      </c>
      <c r="Q177" s="105" t="e">
        <f>IF(VLOOKUP($A177,Source!$A:$H,6,FALSE)=0,"",VLOOKUP($A177,Source!$A:$H,6,FALSE))</f>
        <v>#N/A</v>
      </c>
      <c r="R177" s="105" t="e">
        <f>IF(VLOOKUP($A177,Source!$A:$H,7,FALSE)=0,"",VLOOKUP($A177,Source!$A:$H,7,FALSE))</f>
        <v>#N/A</v>
      </c>
      <c r="S177" s="106" t="e">
        <f>IF(VLOOKUP($A177,Source!$A:$H,8,FALSE)=0,"",VLOOKUP($A177,Source!$A:$H,8,FALSE))</f>
        <v>#N/A</v>
      </c>
    </row>
    <row r="178" spans="1:19" x14ac:dyDescent="0.25">
      <c r="A178" s="98">
        <v>194</v>
      </c>
      <c r="B178" s="99"/>
      <c r="C178" s="100" t="e">
        <f>VLOOKUP(A178,Source!A:B,2,FALSE)</f>
        <v>#N/A</v>
      </c>
      <c r="D178" s="165">
        <f>IF(ISNA(VLOOKUP(A178,Source!A:B,2,FALSE)),0,(VLOOKUP(A178,'Vague 2'!A:H,8,FALSE)+VLOOKUP(A178,'Vague 1'!A:H,8,FALSE)+VLOOKUP(A178,'Vague 3'!A:H,8,FALSE)+VLOOKUP(A178,'Vague 4'!A:H,8,FALSE)))</f>
        <v>0</v>
      </c>
      <c r="E178" s="159" t="e">
        <f>VLOOKUP(A178+0.2,'Vague 2'!A:G,7,FALSE)</f>
        <v>#N/A</v>
      </c>
      <c r="F178" s="160" t="e">
        <f>VLOOKUP(A178+0.3,'Vague 2'!A:G,7,FALSE)</f>
        <v>#N/A</v>
      </c>
      <c r="G178" s="161" t="e">
        <f>VLOOKUP(A178+0.2,'Vague 1'!A:G,7,FALSE)</f>
        <v>#N/A</v>
      </c>
      <c r="H178" s="161" t="e">
        <f>VLOOKUP(A178+0.3,'Vague 1'!A:G,7,FALSE)</f>
        <v>#N/A</v>
      </c>
      <c r="I178" s="160" t="e">
        <f>VLOOKUP(A178+0.4,'Vague 1'!A:G,7,FALSE)</f>
        <v>#N/A</v>
      </c>
      <c r="J178" s="161" t="e">
        <f>VLOOKUP(A178+0.2,'Vague 3'!A:G,7,FALSE)</f>
        <v>#N/A</v>
      </c>
      <c r="K178" s="161" t="e">
        <f>VLOOKUP(A178+0.3,'Vague 3'!A:G,7,FALSE)</f>
        <v>#N/A</v>
      </c>
      <c r="L178" s="159" t="e">
        <f>VLOOKUP(A178+0.2,'Vague 4'!A:G,7,FALSE)</f>
        <v>#N/A</v>
      </c>
      <c r="M178" s="160" t="e">
        <f>VLOOKUP(A178+0.3,'Vague 4'!A:G,7,FALSE)</f>
        <v>#N/A</v>
      </c>
      <c r="N178" s="104" t="e">
        <f>IF(VLOOKUP($A178,Source!$A:$H,3,FALSE)=0,"",VLOOKUP($A178,Source!$A:$H,3,FALSE))</f>
        <v>#N/A</v>
      </c>
      <c r="O178" s="105" t="e">
        <f>IF(VLOOKUP($A178,Source!$A:$H,4,FALSE)=0,"",VLOOKUP($A178,Source!$A:$H,4,FALSE))</f>
        <v>#N/A</v>
      </c>
      <c r="P178" s="105" t="e">
        <f>IF(VLOOKUP($A178,Source!$A:$H,5,FALSE)=0,"",VLOOKUP($A178,Source!$A:$H,5,FALSE))</f>
        <v>#N/A</v>
      </c>
      <c r="Q178" s="105" t="e">
        <f>IF(VLOOKUP($A178,Source!$A:$H,6,FALSE)=0,"",VLOOKUP($A178,Source!$A:$H,6,FALSE))</f>
        <v>#N/A</v>
      </c>
      <c r="R178" s="105" t="e">
        <f>IF(VLOOKUP($A178,Source!$A:$H,7,FALSE)=0,"",VLOOKUP($A178,Source!$A:$H,7,FALSE))</f>
        <v>#N/A</v>
      </c>
      <c r="S178" s="106" t="e">
        <f>IF(VLOOKUP($A178,Source!$A:$H,8,FALSE)=0,"",VLOOKUP($A178,Source!$A:$H,8,FALSE))</f>
        <v>#N/A</v>
      </c>
    </row>
    <row r="179" spans="1:19" x14ac:dyDescent="0.25">
      <c r="A179" s="98">
        <v>196</v>
      </c>
      <c r="B179" s="99"/>
      <c r="C179" s="100" t="e">
        <f>VLOOKUP(A179,Source!A:B,2,FALSE)</f>
        <v>#N/A</v>
      </c>
      <c r="D179" s="165">
        <f>IF(ISNA(VLOOKUP(A179,Source!A:B,2,FALSE)),0,(VLOOKUP(A179,'Vague 2'!A:H,8,FALSE)+VLOOKUP(A179,'Vague 1'!A:H,8,FALSE)+VLOOKUP(A179,'Vague 3'!A:H,8,FALSE)+VLOOKUP(A179,'Vague 4'!A:H,8,FALSE)))</f>
        <v>0</v>
      </c>
      <c r="E179" s="159" t="e">
        <f>VLOOKUP(A179+0.2,'Vague 2'!A:G,7,FALSE)</f>
        <v>#N/A</v>
      </c>
      <c r="F179" s="160" t="e">
        <f>VLOOKUP(A179+0.3,'Vague 2'!A:G,7,FALSE)</f>
        <v>#N/A</v>
      </c>
      <c r="G179" s="161" t="e">
        <f>VLOOKUP(A179+0.2,'Vague 1'!A:G,7,FALSE)</f>
        <v>#N/A</v>
      </c>
      <c r="H179" s="161" t="e">
        <f>VLOOKUP(A179+0.3,'Vague 1'!A:G,7,FALSE)</f>
        <v>#N/A</v>
      </c>
      <c r="I179" s="160" t="e">
        <f>VLOOKUP(A179+0.4,'Vague 1'!A:G,7,FALSE)</f>
        <v>#N/A</v>
      </c>
      <c r="J179" s="161" t="e">
        <f>VLOOKUP(A179+0.2,'Vague 3'!A:G,7,FALSE)</f>
        <v>#N/A</v>
      </c>
      <c r="K179" s="161" t="e">
        <f>VLOOKUP(A179+0.3,'Vague 3'!A:G,7,FALSE)</f>
        <v>#N/A</v>
      </c>
      <c r="L179" s="159" t="e">
        <f>VLOOKUP(A179+0.2,'Vague 4'!A:G,7,FALSE)</f>
        <v>#N/A</v>
      </c>
      <c r="M179" s="160" t="e">
        <f>VLOOKUP(A179+0.3,'Vague 4'!A:G,7,FALSE)</f>
        <v>#N/A</v>
      </c>
      <c r="N179" s="104" t="e">
        <f>IF(VLOOKUP($A179,Source!$A:$H,3,FALSE)=0,"",VLOOKUP($A179,Source!$A:$H,3,FALSE))</f>
        <v>#N/A</v>
      </c>
      <c r="O179" s="105" t="e">
        <f>IF(VLOOKUP($A179,Source!$A:$H,4,FALSE)=0,"",VLOOKUP($A179,Source!$A:$H,4,FALSE))</f>
        <v>#N/A</v>
      </c>
      <c r="P179" s="105" t="e">
        <f>IF(VLOOKUP($A179,Source!$A:$H,5,FALSE)=0,"",VLOOKUP($A179,Source!$A:$H,5,FALSE))</f>
        <v>#N/A</v>
      </c>
      <c r="Q179" s="105" t="e">
        <f>IF(VLOOKUP($A179,Source!$A:$H,6,FALSE)=0,"",VLOOKUP($A179,Source!$A:$H,6,FALSE))</f>
        <v>#N/A</v>
      </c>
      <c r="R179" s="105" t="e">
        <f>IF(VLOOKUP($A179,Source!$A:$H,7,FALSE)=0,"",VLOOKUP($A179,Source!$A:$H,7,FALSE))</f>
        <v>#N/A</v>
      </c>
      <c r="S179" s="106" t="e">
        <f>IF(VLOOKUP($A179,Source!$A:$H,8,FALSE)=0,"",VLOOKUP($A179,Source!$A:$H,8,FALSE))</f>
        <v>#N/A</v>
      </c>
    </row>
    <row r="180" spans="1:19" x14ac:dyDescent="0.25">
      <c r="A180" s="98">
        <v>197</v>
      </c>
      <c r="B180" s="99"/>
      <c r="C180" s="100" t="e">
        <f>VLOOKUP(A180,Source!A:B,2,FALSE)</f>
        <v>#N/A</v>
      </c>
      <c r="D180" s="165">
        <f>IF(ISNA(VLOOKUP(A180,Source!A:B,2,FALSE)),0,(VLOOKUP(A180,'Vague 2'!A:H,8,FALSE)+VLOOKUP(A180,'Vague 1'!A:H,8,FALSE)+VLOOKUP(A180,'Vague 3'!A:H,8,FALSE)+VLOOKUP(A180,'Vague 4'!A:H,8,FALSE)))</f>
        <v>0</v>
      </c>
      <c r="E180" s="159" t="e">
        <f>VLOOKUP(A180+0.2,'Vague 2'!A:G,7,FALSE)</f>
        <v>#N/A</v>
      </c>
      <c r="F180" s="160" t="e">
        <f>VLOOKUP(A180+0.3,'Vague 2'!A:G,7,FALSE)</f>
        <v>#N/A</v>
      </c>
      <c r="G180" s="161" t="e">
        <f>VLOOKUP(A180+0.2,'Vague 1'!A:G,7,FALSE)</f>
        <v>#N/A</v>
      </c>
      <c r="H180" s="161" t="e">
        <f>VLOOKUP(A180+0.3,'Vague 1'!A:G,7,FALSE)</f>
        <v>#N/A</v>
      </c>
      <c r="I180" s="160" t="e">
        <f>VLOOKUP(A180+0.4,'Vague 1'!A:G,7,FALSE)</f>
        <v>#N/A</v>
      </c>
      <c r="J180" s="161" t="e">
        <f>VLOOKUP(A180+0.2,'Vague 3'!A:G,7,FALSE)</f>
        <v>#N/A</v>
      </c>
      <c r="K180" s="161" t="e">
        <f>VLOOKUP(A180+0.3,'Vague 3'!A:G,7,FALSE)</f>
        <v>#N/A</v>
      </c>
      <c r="L180" s="159" t="e">
        <f>VLOOKUP(A180+0.2,'Vague 4'!A:G,7,FALSE)</f>
        <v>#N/A</v>
      </c>
      <c r="M180" s="160" t="e">
        <f>VLOOKUP(A180+0.3,'Vague 4'!A:G,7,FALSE)</f>
        <v>#N/A</v>
      </c>
      <c r="N180" s="104" t="e">
        <f>IF(VLOOKUP($A180,Source!$A:$H,3,FALSE)=0,"",VLOOKUP($A180,Source!$A:$H,3,FALSE))</f>
        <v>#N/A</v>
      </c>
      <c r="O180" s="105" t="e">
        <f>IF(VLOOKUP($A180,Source!$A:$H,4,FALSE)=0,"",VLOOKUP($A180,Source!$A:$H,4,FALSE))</f>
        <v>#N/A</v>
      </c>
      <c r="P180" s="105" t="e">
        <f>IF(VLOOKUP($A180,Source!$A:$H,5,FALSE)=0,"",VLOOKUP($A180,Source!$A:$H,5,FALSE))</f>
        <v>#N/A</v>
      </c>
      <c r="Q180" s="105" t="e">
        <f>IF(VLOOKUP($A180,Source!$A:$H,6,FALSE)=0,"",VLOOKUP($A180,Source!$A:$H,6,FALSE))</f>
        <v>#N/A</v>
      </c>
      <c r="R180" s="105" t="e">
        <f>IF(VLOOKUP($A180,Source!$A:$H,7,FALSE)=0,"",VLOOKUP($A180,Source!$A:$H,7,FALSE))</f>
        <v>#N/A</v>
      </c>
      <c r="S180" s="106" t="e">
        <f>IF(VLOOKUP($A180,Source!$A:$H,8,FALSE)=0,"",VLOOKUP($A180,Source!$A:$H,8,FALSE))</f>
        <v>#N/A</v>
      </c>
    </row>
    <row r="181" spans="1:19" x14ac:dyDescent="0.25">
      <c r="A181" s="98">
        <v>198</v>
      </c>
      <c r="B181" s="99"/>
      <c r="C181" s="100" t="e">
        <f>VLOOKUP(A181,Source!A:B,2,FALSE)</f>
        <v>#N/A</v>
      </c>
      <c r="D181" s="165">
        <f>IF(ISNA(VLOOKUP(A181,Source!A:B,2,FALSE)),0,(VLOOKUP(A181,'Vague 2'!A:H,8,FALSE)+VLOOKUP(A181,'Vague 1'!A:H,8,FALSE)+VLOOKUP(A181,'Vague 3'!A:H,8,FALSE)+VLOOKUP(A181,'Vague 4'!A:H,8,FALSE)))</f>
        <v>0</v>
      </c>
      <c r="E181" s="159" t="e">
        <f>VLOOKUP(A181+0.2,'Vague 2'!A:G,7,FALSE)</f>
        <v>#N/A</v>
      </c>
      <c r="F181" s="160" t="e">
        <f>VLOOKUP(A181+0.3,'Vague 2'!A:G,7,FALSE)</f>
        <v>#N/A</v>
      </c>
      <c r="G181" s="161" t="e">
        <f>VLOOKUP(A181+0.2,'Vague 1'!A:G,7,FALSE)</f>
        <v>#N/A</v>
      </c>
      <c r="H181" s="161" t="e">
        <f>VLOOKUP(A181+0.3,'Vague 1'!A:G,7,FALSE)</f>
        <v>#N/A</v>
      </c>
      <c r="I181" s="160" t="e">
        <f>VLOOKUP(A181+0.4,'Vague 1'!A:G,7,FALSE)</f>
        <v>#N/A</v>
      </c>
      <c r="J181" s="161" t="e">
        <f>VLOOKUP(A181+0.2,'Vague 3'!A:G,7,FALSE)</f>
        <v>#N/A</v>
      </c>
      <c r="K181" s="161" t="e">
        <f>VLOOKUP(A181+0.3,'Vague 3'!A:G,7,FALSE)</f>
        <v>#N/A</v>
      </c>
      <c r="L181" s="159" t="e">
        <f>VLOOKUP(A181+0.2,'Vague 4'!A:G,7,FALSE)</f>
        <v>#N/A</v>
      </c>
      <c r="M181" s="160" t="e">
        <f>VLOOKUP(A181+0.3,'Vague 4'!A:G,7,FALSE)</f>
        <v>#N/A</v>
      </c>
      <c r="N181" s="104" t="e">
        <f>IF(VLOOKUP($A181,Source!$A:$H,3,FALSE)=0,"",VLOOKUP($A181,Source!$A:$H,3,FALSE))</f>
        <v>#N/A</v>
      </c>
      <c r="O181" s="105" t="e">
        <f>IF(VLOOKUP($A181,Source!$A:$H,4,FALSE)=0,"",VLOOKUP($A181,Source!$A:$H,4,FALSE))</f>
        <v>#N/A</v>
      </c>
      <c r="P181" s="105" t="e">
        <f>IF(VLOOKUP($A181,Source!$A:$H,5,FALSE)=0,"",VLOOKUP($A181,Source!$A:$H,5,FALSE))</f>
        <v>#N/A</v>
      </c>
      <c r="Q181" s="105" t="e">
        <f>IF(VLOOKUP($A181,Source!$A:$H,6,FALSE)=0,"",VLOOKUP($A181,Source!$A:$H,6,FALSE))</f>
        <v>#N/A</v>
      </c>
      <c r="R181" s="105" t="e">
        <f>IF(VLOOKUP($A181,Source!$A:$H,7,FALSE)=0,"",VLOOKUP($A181,Source!$A:$H,7,FALSE))</f>
        <v>#N/A</v>
      </c>
      <c r="S181" s="106" t="e">
        <f>IF(VLOOKUP($A181,Source!$A:$H,8,FALSE)=0,"",VLOOKUP($A181,Source!$A:$H,8,FALSE))</f>
        <v>#N/A</v>
      </c>
    </row>
    <row r="182" spans="1:19" x14ac:dyDescent="0.25">
      <c r="A182" s="98">
        <v>199</v>
      </c>
      <c r="B182" s="99"/>
      <c r="C182" s="100" t="e">
        <f>VLOOKUP(A182,Source!A:B,2,FALSE)</f>
        <v>#N/A</v>
      </c>
      <c r="D182" s="165">
        <f>IF(ISNA(VLOOKUP(A182,Source!A:B,2,FALSE)),0,(VLOOKUP(A182,'Vague 2'!A:H,8,FALSE)+VLOOKUP(A182,'Vague 1'!A:H,8,FALSE)+VLOOKUP(A182,'Vague 3'!A:H,8,FALSE)+VLOOKUP(A182,'Vague 4'!A:H,8,FALSE)))</f>
        <v>0</v>
      </c>
      <c r="E182" s="159" t="e">
        <f>VLOOKUP(A182+0.2,'Vague 2'!A:G,7,FALSE)</f>
        <v>#N/A</v>
      </c>
      <c r="F182" s="160" t="e">
        <f>VLOOKUP(A182+0.3,'Vague 2'!A:G,7,FALSE)</f>
        <v>#N/A</v>
      </c>
      <c r="G182" s="161" t="e">
        <f>VLOOKUP(A182+0.2,'Vague 1'!A:G,7,FALSE)</f>
        <v>#N/A</v>
      </c>
      <c r="H182" s="161" t="e">
        <f>VLOOKUP(A182+0.3,'Vague 1'!A:G,7,FALSE)</f>
        <v>#N/A</v>
      </c>
      <c r="I182" s="160" t="e">
        <f>VLOOKUP(A182+0.4,'Vague 1'!A:G,7,FALSE)</f>
        <v>#N/A</v>
      </c>
      <c r="J182" s="161" t="e">
        <f>VLOOKUP(A182+0.2,'Vague 3'!A:G,7,FALSE)</f>
        <v>#N/A</v>
      </c>
      <c r="K182" s="161" t="e">
        <f>VLOOKUP(A182+0.3,'Vague 3'!A:G,7,FALSE)</f>
        <v>#N/A</v>
      </c>
      <c r="L182" s="159" t="e">
        <f>VLOOKUP(A182+0.2,'Vague 4'!A:G,7,FALSE)</f>
        <v>#N/A</v>
      </c>
      <c r="M182" s="160" t="e">
        <f>VLOOKUP(A182+0.3,'Vague 4'!A:G,7,FALSE)</f>
        <v>#N/A</v>
      </c>
      <c r="N182" s="104" t="e">
        <f>IF(VLOOKUP($A182,Source!$A:$H,3,FALSE)=0,"",VLOOKUP($A182,Source!$A:$H,3,FALSE))</f>
        <v>#N/A</v>
      </c>
      <c r="O182" s="105" t="e">
        <f>IF(VLOOKUP($A182,Source!$A:$H,4,FALSE)=0,"",VLOOKUP($A182,Source!$A:$H,4,FALSE))</f>
        <v>#N/A</v>
      </c>
      <c r="P182" s="105" t="e">
        <f>IF(VLOOKUP($A182,Source!$A:$H,5,FALSE)=0,"",VLOOKUP($A182,Source!$A:$H,5,FALSE))</f>
        <v>#N/A</v>
      </c>
      <c r="Q182" s="105" t="e">
        <f>IF(VLOOKUP($A182,Source!$A:$H,6,FALSE)=0,"",VLOOKUP($A182,Source!$A:$H,6,FALSE))</f>
        <v>#N/A</v>
      </c>
      <c r="R182" s="105" t="e">
        <f>IF(VLOOKUP($A182,Source!$A:$H,7,FALSE)=0,"",VLOOKUP($A182,Source!$A:$H,7,FALSE))</f>
        <v>#N/A</v>
      </c>
      <c r="S182" s="106" t="e">
        <f>IF(VLOOKUP($A182,Source!$A:$H,8,FALSE)=0,"",VLOOKUP($A182,Source!$A:$H,8,FALSE))</f>
        <v>#N/A</v>
      </c>
    </row>
    <row r="183" spans="1:19" x14ac:dyDescent="0.25">
      <c r="A183" s="98">
        <v>200</v>
      </c>
      <c r="B183" s="99"/>
      <c r="C183" s="100" t="e">
        <f>VLOOKUP(A183,Source!A:B,2,FALSE)</f>
        <v>#N/A</v>
      </c>
      <c r="D183" s="165">
        <f>IF(ISNA(VLOOKUP(A183,Source!A:B,2,FALSE)),0,(VLOOKUP(A183,'Vague 2'!A:H,8,FALSE)+VLOOKUP(A183,'Vague 1'!A:H,8,FALSE)+VLOOKUP(A183,'Vague 3'!A:H,8,FALSE)+VLOOKUP(A183,'Vague 4'!A:H,8,FALSE)))</f>
        <v>0</v>
      </c>
      <c r="E183" s="159" t="e">
        <f>VLOOKUP(A183+0.2,'Vague 2'!A:G,7,FALSE)</f>
        <v>#N/A</v>
      </c>
      <c r="F183" s="160" t="e">
        <f>VLOOKUP(A183+0.3,'Vague 2'!A:G,7,FALSE)</f>
        <v>#N/A</v>
      </c>
      <c r="G183" s="161" t="e">
        <f>VLOOKUP(A183+0.2,'Vague 1'!A:G,7,FALSE)</f>
        <v>#N/A</v>
      </c>
      <c r="H183" s="161" t="e">
        <f>VLOOKUP(A183+0.3,'Vague 1'!A:G,7,FALSE)</f>
        <v>#N/A</v>
      </c>
      <c r="I183" s="160" t="e">
        <f>VLOOKUP(A183+0.4,'Vague 1'!A:G,7,FALSE)</f>
        <v>#N/A</v>
      </c>
      <c r="J183" s="161" t="e">
        <f>VLOOKUP(A183+0.2,'Vague 3'!A:G,7,FALSE)</f>
        <v>#N/A</v>
      </c>
      <c r="K183" s="161" t="e">
        <f>VLOOKUP(A183+0.3,'Vague 3'!A:G,7,FALSE)</f>
        <v>#N/A</v>
      </c>
      <c r="L183" s="159" t="e">
        <f>VLOOKUP(A183+0.2,'Vague 4'!A:G,7,FALSE)</f>
        <v>#N/A</v>
      </c>
      <c r="M183" s="160" t="e">
        <f>VLOOKUP(A183+0.3,'Vague 4'!A:G,7,FALSE)</f>
        <v>#N/A</v>
      </c>
      <c r="N183" s="104" t="e">
        <f>IF(VLOOKUP($A183,Source!$A:$H,3,FALSE)=0,"",VLOOKUP($A183,Source!$A:$H,3,FALSE))</f>
        <v>#N/A</v>
      </c>
      <c r="O183" s="105" t="e">
        <f>IF(VLOOKUP($A183,Source!$A:$H,4,FALSE)=0,"",VLOOKUP($A183,Source!$A:$H,4,FALSE))</f>
        <v>#N/A</v>
      </c>
      <c r="P183" s="105" t="e">
        <f>IF(VLOOKUP($A183,Source!$A:$H,5,FALSE)=0,"",VLOOKUP($A183,Source!$A:$H,5,FALSE))</f>
        <v>#N/A</v>
      </c>
      <c r="Q183" s="105" t="e">
        <f>IF(VLOOKUP($A183,Source!$A:$H,6,FALSE)=0,"",VLOOKUP($A183,Source!$A:$H,6,FALSE))</f>
        <v>#N/A</v>
      </c>
      <c r="R183" s="105" t="e">
        <f>IF(VLOOKUP($A183,Source!$A:$H,7,FALSE)=0,"",VLOOKUP($A183,Source!$A:$H,7,FALSE))</f>
        <v>#N/A</v>
      </c>
      <c r="S183" s="106" t="e">
        <f>IF(VLOOKUP($A183,Source!$A:$H,8,FALSE)=0,"",VLOOKUP($A183,Source!$A:$H,8,FALSE))</f>
        <v>#N/A</v>
      </c>
    </row>
    <row r="184" spans="1:19" x14ac:dyDescent="0.25">
      <c r="A184" s="98">
        <v>201</v>
      </c>
      <c r="B184" s="99"/>
      <c r="C184" s="100" t="e">
        <f>VLOOKUP(A184,Source!A:B,2,FALSE)</f>
        <v>#N/A</v>
      </c>
      <c r="D184" s="165">
        <f>IF(ISNA(VLOOKUP(A184,Source!A:B,2,FALSE)),0,(VLOOKUP(A184,'Vague 2'!A:H,8,FALSE)+VLOOKUP(A184,'Vague 1'!A:H,8,FALSE)+VLOOKUP(A184,'Vague 3'!A:H,8,FALSE)+VLOOKUP(A184,'Vague 4'!A:H,8,FALSE)))</f>
        <v>0</v>
      </c>
      <c r="E184" s="159" t="e">
        <f>VLOOKUP(A184+0.2,'Vague 2'!A:G,7,FALSE)</f>
        <v>#N/A</v>
      </c>
      <c r="F184" s="160" t="e">
        <f>VLOOKUP(A184+0.3,'Vague 2'!A:G,7,FALSE)</f>
        <v>#N/A</v>
      </c>
      <c r="G184" s="161" t="e">
        <f>VLOOKUP(A184+0.2,'Vague 1'!A:G,7,FALSE)</f>
        <v>#N/A</v>
      </c>
      <c r="H184" s="161" t="e">
        <f>VLOOKUP(A184+0.3,'Vague 1'!A:G,7,FALSE)</f>
        <v>#N/A</v>
      </c>
      <c r="I184" s="160" t="e">
        <f>VLOOKUP(A184+0.4,'Vague 1'!A:G,7,FALSE)</f>
        <v>#N/A</v>
      </c>
      <c r="J184" s="161" t="e">
        <f>VLOOKUP(A184+0.2,'Vague 3'!A:G,7,FALSE)</f>
        <v>#N/A</v>
      </c>
      <c r="K184" s="161" t="e">
        <f>VLOOKUP(A184+0.3,'Vague 3'!A:G,7,FALSE)</f>
        <v>#N/A</v>
      </c>
      <c r="L184" s="159" t="e">
        <f>VLOOKUP(A184+0.2,'Vague 4'!A:G,7,FALSE)</f>
        <v>#N/A</v>
      </c>
      <c r="M184" s="160" t="e">
        <f>VLOOKUP(A184+0.3,'Vague 4'!A:G,7,FALSE)</f>
        <v>#N/A</v>
      </c>
      <c r="N184" s="104" t="e">
        <f>IF(VLOOKUP($A184,Source!$A:$H,3,FALSE)=0,"",VLOOKUP($A184,Source!$A:$H,3,FALSE))</f>
        <v>#N/A</v>
      </c>
      <c r="O184" s="105" t="e">
        <f>IF(VLOOKUP($A184,Source!$A:$H,4,FALSE)=0,"",VLOOKUP($A184,Source!$A:$H,4,FALSE))</f>
        <v>#N/A</v>
      </c>
      <c r="P184" s="105" t="e">
        <f>IF(VLOOKUP($A184,Source!$A:$H,5,FALSE)=0,"",VLOOKUP($A184,Source!$A:$H,5,FALSE))</f>
        <v>#N/A</v>
      </c>
      <c r="Q184" s="105" t="e">
        <f>IF(VLOOKUP($A184,Source!$A:$H,6,FALSE)=0,"",VLOOKUP($A184,Source!$A:$H,6,FALSE))</f>
        <v>#N/A</v>
      </c>
      <c r="R184" s="105" t="e">
        <f>IF(VLOOKUP($A184,Source!$A:$H,7,FALSE)=0,"",VLOOKUP($A184,Source!$A:$H,7,FALSE))</f>
        <v>#N/A</v>
      </c>
      <c r="S184" s="106" t="e">
        <f>IF(VLOOKUP($A184,Source!$A:$H,8,FALSE)=0,"",VLOOKUP($A184,Source!$A:$H,8,FALSE))</f>
        <v>#N/A</v>
      </c>
    </row>
    <row r="185" spans="1:19" x14ac:dyDescent="0.25">
      <c r="A185" s="98">
        <v>202</v>
      </c>
      <c r="B185" s="99"/>
      <c r="C185" s="100" t="e">
        <f>VLOOKUP(A185,Source!A:B,2,FALSE)</f>
        <v>#N/A</v>
      </c>
      <c r="D185" s="165">
        <f>IF(ISNA(VLOOKUP(A185,Source!A:B,2,FALSE)),0,(VLOOKUP(A185,'Vague 2'!A:H,8,FALSE)+VLOOKUP(A185,'Vague 1'!A:H,8,FALSE)+VLOOKUP(A185,'Vague 3'!A:H,8,FALSE)+VLOOKUP(A185,'Vague 4'!A:H,8,FALSE)))</f>
        <v>0</v>
      </c>
      <c r="E185" s="159" t="e">
        <f>VLOOKUP(A185+0.2,'Vague 2'!A:G,7,FALSE)</f>
        <v>#N/A</v>
      </c>
      <c r="F185" s="160" t="e">
        <f>VLOOKUP(A185+0.3,'Vague 2'!A:G,7,FALSE)</f>
        <v>#N/A</v>
      </c>
      <c r="G185" s="161" t="e">
        <f>VLOOKUP(A185+0.2,'Vague 1'!A:G,7,FALSE)</f>
        <v>#N/A</v>
      </c>
      <c r="H185" s="161" t="e">
        <f>VLOOKUP(A185+0.3,'Vague 1'!A:G,7,FALSE)</f>
        <v>#N/A</v>
      </c>
      <c r="I185" s="160" t="e">
        <f>VLOOKUP(A185+0.4,'Vague 1'!A:G,7,FALSE)</f>
        <v>#N/A</v>
      </c>
      <c r="J185" s="161" t="e">
        <f>VLOOKUP(A185+0.2,'Vague 3'!A:G,7,FALSE)</f>
        <v>#N/A</v>
      </c>
      <c r="K185" s="161" t="e">
        <f>VLOOKUP(A185+0.3,'Vague 3'!A:G,7,FALSE)</f>
        <v>#N/A</v>
      </c>
      <c r="L185" s="159" t="e">
        <f>VLOOKUP(A185+0.2,'Vague 4'!A:G,7,FALSE)</f>
        <v>#N/A</v>
      </c>
      <c r="M185" s="160" t="e">
        <f>VLOOKUP(A185+0.3,'Vague 4'!A:G,7,FALSE)</f>
        <v>#N/A</v>
      </c>
      <c r="N185" s="104" t="e">
        <f>IF(VLOOKUP($A185,Source!$A:$H,3,FALSE)=0,"",VLOOKUP($A185,Source!$A:$H,3,FALSE))</f>
        <v>#N/A</v>
      </c>
      <c r="O185" s="105" t="e">
        <f>IF(VLOOKUP($A185,Source!$A:$H,4,FALSE)=0,"",VLOOKUP($A185,Source!$A:$H,4,FALSE))</f>
        <v>#N/A</v>
      </c>
      <c r="P185" s="105" t="e">
        <f>IF(VLOOKUP($A185,Source!$A:$H,5,FALSE)=0,"",VLOOKUP($A185,Source!$A:$H,5,FALSE))</f>
        <v>#N/A</v>
      </c>
      <c r="Q185" s="105" t="e">
        <f>IF(VLOOKUP($A185,Source!$A:$H,6,FALSE)=0,"",VLOOKUP($A185,Source!$A:$H,6,FALSE))</f>
        <v>#N/A</v>
      </c>
      <c r="R185" s="105" t="e">
        <f>IF(VLOOKUP($A185,Source!$A:$H,7,FALSE)=0,"",VLOOKUP($A185,Source!$A:$H,7,FALSE))</f>
        <v>#N/A</v>
      </c>
      <c r="S185" s="106" t="e">
        <f>IF(VLOOKUP($A185,Source!$A:$H,8,FALSE)=0,"",VLOOKUP($A185,Source!$A:$H,8,FALSE))</f>
        <v>#N/A</v>
      </c>
    </row>
    <row r="186" spans="1:19" x14ac:dyDescent="0.25">
      <c r="A186" s="98">
        <v>203</v>
      </c>
      <c r="B186" s="99"/>
      <c r="C186" s="100" t="e">
        <f>VLOOKUP(A186,Source!A:B,2,FALSE)</f>
        <v>#N/A</v>
      </c>
      <c r="D186" s="165">
        <f>IF(ISNA(VLOOKUP(A186,Source!A:B,2,FALSE)),0,(VLOOKUP(A186,'Vague 2'!A:H,8,FALSE)+VLOOKUP(A186,'Vague 1'!A:H,8,FALSE)+VLOOKUP(A186,'Vague 3'!A:H,8,FALSE)+VLOOKUP(A186,'Vague 4'!A:H,8,FALSE)))</f>
        <v>0</v>
      </c>
      <c r="E186" s="159" t="e">
        <f>VLOOKUP(A186+0.2,'Vague 2'!A:G,7,FALSE)</f>
        <v>#N/A</v>
      </c>
      <c r="F186" s="160" t="e">
        <f>VLOOKUP(A186+0.3,'Vague 2'!A:G,7,FALSE)</f>
        <v>#N/A</v>
      </c>
      <c r="G186" s="161" t="e">
        <f>VLOOKUP(A186+0.2,'Vague 1'!A:G,7,FALSE)</f>
        <v>#N/A</v>
      </c>
      <c r="H186" s="161" t="e">
        <f>VLOOKUP(A186+0.3,'Vague 1'!A:G,7,FALSE)</f>
        <v>#N/A</v>
      </c>
      <c r="I186" s="160" t="e">
        <f>VLOOKUP(A186+0.4,'Vague 1'!A:G,7,FALSE)</f>
        <v>#N/A</v>
      </c>
      <c r="J186" s="161" t="e">
        <f>VLOOKUP(A186+0.2,'Vague 3'!A:G,7,FALSE)</f>
        <v>#N/A</v>
      </c>
      <c r="K186" s="161" t="e">
        <f>VLOOKUP(A186+0.3,'Vague 3'!A:G,7,FALSE)</f>
        <v>#N/A</v>
      </c>
      <c r="L186" s="159" t="e">
        <f>VLOOKUP(A186+0.2,'Vague 4'!A:G,7,FALSE)</f>
        <v>#N/A</v>
      </c>
      <c r="M186" s="160" t="e">
        <f>VLOOKUP(A186+0.3,'Vague 4'!A:G,7,FALSE)</f>
        <v>#N/A</v>
      </c>
      <c r="N186" s="104" t="e">
        <f>IF(VLOOKUP($A186,Source!$A:$H,3,FALSE)=0,"",VLOOKUP($A186,Source!$A:$H,3,FALSE))</f>
        <v>#N/A</v>
      </c>
      <c r="O186" s="105" t="e">
        <f>IF(VLOOKUP($A186,Source!$A:$H,4,FALSE)=0,"",VLOOKUP($A186,Source!$A:$H,4,FALSE))</f>
        <v>#N/A</v>
      </c>
      <c r="P186" s="105" t="e">
        <f>IF(VLOOKUP($A186,Source!$A:$H,5,FALSE)=0,"",VLOOKUP($A186,Source!$A:$H,5,FALSE))</f>
        <v>#N/A</v>
      </c>
      <c r="Q186" s="105" t="e">
        <f>IF(VLOOKUP($A186,Source!$A:$H,6,FALSE)=0,"",VLOOKUP($A186,Source!$A:$H,6,FALSE))</f>
        <v>#N/A</v>
      </c>
      <c r="R186" s="105" t="e">
        <f>IF(VLOOKUP($A186,Source!$A:$H,7,FALSE)=0,"",VLOOKUP($A186,Source!$A:$H,7,FALSE))</f>
        <v>#N/A</v>
      </c>
      <c r="S186" s="106" t="e">
        <f>IF(VLOOKUP($A186,Source!$A:$H,8,FALSE)=0,"",VLOOKUP($A186,Source!$A:$H,8,FALSE))</f>
        <v>#N/A</v>
      </c>
    </row>
    <row r="187" spans="1:19" x14ac:dyDescent="0.25">
      <c r="A187" s="98">
        <v>204</v>
      </c>
      <c r="B187" s="99"/>
      <c r="C187" s="100" t="e">
        <f>VLOOKUP(A187,Source!A:B,2,FALSE)</f>
        <v>#N/A</v>
      </c>
      <c r="D187" s="165">
        <f>IF(ISNA(VLOOKUP(A187,Source!A:B,2,FALSE)),0,(VLOOKUP(A187,'Vague 2'!A:H,8,FALSE)+VLOOKUP(A187,'Vague 1'!A:H,8,FALSE)+VLOOKUP(A187,'Vague 3'!A:H,8,FALSE)+VLOOKUP(A187,'Vague 4'!A:H,8,FALSE)))</f>
        <v>0</v>
      </c>
      <c r="E187" s="159" t="e">
        <f>VLOOKUP(A187+0.2,'Vague 2'!A:G,7,FALSE)</f>
        <v>#N/A</v>
      </c>
      <c r="F187" s="160" t="e">
        <f>VLOOKUP(A187+0.3,'Vague 2'!A:G,7,FALSE)</f>
        <v>#N/A</v>
      </c>
      <c r="G187" s="161" t="e">
        <f>VLOOKUP(A187+0.2,'Vague 1'!A:G,7,FALSE)</f>
        <v>#N/A</v>
      </c>
      <c r="H187" s="161" t="e">
        <f>VLOOKUP(A187+0.3,'Vague 1'!A:G,7,FALSE)</f>
        <v>#N/A</v>
      </c>
      <c r="I187" s="160" t="e">
        <f>VLOOKUP(A187+0.4,'Vague 1'!A:G,7,FALSE)</f>
        <v>#N/A</v>
      </c>
      <c r="J187" s="161" t="e">
        <f>VLOOKUP(A187+0.2,'Vague 3'!A:G,7,FALSE)</f>
        <v>#N/A</v>
      </c>
      <c r="K187" s="161" t="e">
        <f>VLOOKUP(A187+0.3,'Vague 3'!A:G,7,FALSE)</f>
        <v>#N/A</v>
      </c>
      <c r="L187" s="159" t="e">
        <f>VLOOKUP(A187+0.2,'Vague 4'!A:G,7,FALSE)</f>
        <v>#N/A</v>
      </c>
      <c r="M187" s="160" t="e">
        <f>VLOOKUP(A187+0.3,'Vague 4'!A:G,7,FALSE)</f>
        <v>#N/A</v>
      </c>
      <c r="N187" s="104" t="e">
        <f>IF(VLOOKUP($A187,Source!$A:$H,3,FALSE)=0,"",VLOOKUP($A187,Source!$A:$H,3,FALSE))</f>
        <v>#N/A</v>
      </c>
      <c r="O187" s="105" t="e">
        <f>IF(VLOOKUP($A187,Source!$A:$H,4,FALSE)=0,"",VLOOKUP($A187,Source!$A:$H,4,FALSE))</f>
        <v>#N/A</v>
      </c>
      <c r="P187" s="105" t="e">
        <f>IF(VLOOKUP($A187,Source!$A:$H,5,FALSE)=0,"",VLOOKUP($A187,Source!$A:$H,5,FALSE))</f>
        <v>#N/A</v>
      </c>
      <c r="Q187" s="105" t="e">
        <f>IF(VLOOKUP($A187,Source!$A:$H,6,FALSE)=0,"",VLOOKUP($A187,Source!$A:$H,6,FALSE))</f>
        <v>#N/A</v>
      </c>
      <c r="R187" s="105" t="e">
        <f>IF(VLOOKUP($A187,Source!$A:$H,7,FALSE)=0,"",VLOOKUP($A187,Source!$A:$H,7,FALSE))</f>
        <v>#N/A</v>
      </c>
      <c r="S187" s="106" t="e">
        <f>IF(VLOOKUP($A187,Source!$A:$H,8,FALSE)=0,"",VLOOKUP($A187,Source!$A:$H,8,FALSE))</f>
        <v>#N/A</v>
      </c>
    </row>
    <row r="188" spans="1:19" x14ac:dyDescent="0.25">
      <c r="A188" s="98">
        <v>205</v>
      </c>
      <c r="B188" s="99"/>
      <c r="C188" s="100" t="e">
        <f>VLOOKUP(A188,Source!A:B,2,FALSE)</f>
        <v>#N/A</v>
      </c>
      <c r="D188" s="165">
        <f>IF(ISNA(VLOOKUP(A188,Source!A:B,2,FALSE)),0,(VLOOKUP(A188,'Vague 2'!A:H,8,FALSE)+VLOOKUP(A188,'Vague 1'!A:H,8,FALSE)+VLOOKUP(A188,'Vague 3'!A:H,8,FALSE)+VLOOKUP(A188,'Vague 4'!A:H,8,FALSE)))</f>
        <v>0</v>
      </c>
      <c r="E188" s="159" t="e">
        <f>VLOOKUP(A188+0.2,'Vague 2'!A:G,7,FALSE)</f>
        <v>#N/A</v>
      </c>
      <c r="F188" s="160" t="e">
        <f>VLOOKUP(A188+0.3,'Vague 2'!A:G,7,FALSE)</f>
        <v>#N/A</v>
      </c>
      <c r="G188" s="161" t="e">
        <f>VLOOKUP(A188+0.2,'Vague 1'!A:G,7,FALSE)</f>
        <v>#N/A</v>
      </c>
      <c r="H188" s="161" t="e">
        <f>VLOOKUP(A188+0.3,'Vague 1'!A:G,7,FALSE)</f>
        <v>#N/A</v>
      </c>
      <c r="I188" s="160" t="e">
        <f>VLOOKUP(A188+0.4,'Vague 1'!A:G,7,FALSE)</f>
        <v>#N/A</v>
      </c>
      <c r="J188" s="161" t="e">
        <f>VLOOKUP(A188+0.2,'Vague 3'!A:G,7,FALSE)</f>
        <v>#N/A</v>
      </c>
      <c r="K188" s="161" t="e">
        <f>VLOOKUP(A188+0.3,'Vague 3'!A:G,7,FALSE)</f>
        <v>#N/A</v>
      </c>
      <c r="L188" s="159" t="e">
        <f>VLOOKUP(A188+0.2,'Vague 4'!A:G,7,FALSE)</f>
        <v>#N/A</v>
      </c>
      <c r="M188" s="160" t="e">
        <f>VLOOKUP(A188+0.3,'Vague 4'!A:G,7,FALSE)</f>
        <v>#N/A</v>
      </c>
      <c r="N188" s="104" t="e">
        <f>IF(VLOOKUP($A188,Source!$A:$H,3,FALSE)=0,"",VLOOKUP($A188,Source!$A:$H,3,FALSE))</f>
        <v>#N/A</v>
      </c>
      <c r="O188" s="105" t="e">
        <f>IF(VLOOKUP($A188,Source!$A:$H,4,FALSE)=0,"",VLOOKUP($A188,Source!$A:$H,4,FALSE))</f>
        <v>#N/A</v>
      </c>
      <c r="P188" s="105" t="e">
        <f>IF(VLOOKUP($A188,Source!$A:$H,5,FALSE)=0,"",VLOOKUP($A188,Source!$A:$H,5,FALSE))</f>
        <v>#N/A</v>
      </c>
      <c r="Q188" s="105" t="e">
        <f>IF(VLOOKUP($A188,Source!$A:$H,6,FALSE)=0,"",VLOOKUP($A188,Source!$A:$H,6,FALSE))</f>
        <v>#N/A</v>
      </c>
      <c r="R188" s="105" t="e">
        <f>IF(VLOOKUP($A188,Source!$A:$H,7,FALSE)=0,"",VLOOKUP($A188,Source!$A:$H,7,FALSE))</f>
        <v>#N/A</v>
      </c>
      <c r="S188" s="106" t="e">
        <f>IF(VLOOKUP($A188,Source!$A:$H,8,FALSE)=0,"",VLOOKUP($A188,Source!$A:$H,8,FALSE))</f>
        <v>#N/A</v>
      </c>
    </row>
    <row r="189" spans="1:19" x14ac:dyDescent="0.25">
      <c r="A189" s="98">
        <v>206</v>
      </c>
      <c r="B189" s="99"/>
      <c r="C189" s="100" t="e">
        <f>VLOOKUP(A189,Source!A:B,2,FALSE)</f>
        <v>#N/A</v>
      </c>
      <c r="D189" s="165">
        <f>IF(ISNA(VLOOKUP(A189,Source!A:B,2,FALSE)),0,(VLOOKUP(A189,'Vague 2'!A:H,8,FALSE)+VLOOKUP(A189,'Vague 1'!A:H,8,FALSE)+VLOOKUP(A189,'Vague 3'!A:H,8,FALSE)+VLOOKUP(A189,'Vague 4'!A:H,8,FALSE)))</f>
        <v>0</v>
      </c>
      <c r="E189" s="159" t="e">
        <f>VLOOKUP(A189+0.2,'Vague 2'!A:G,7,FALSE)</f>
        <v>#N/A</v>
      </c>
      <c r="F189" s="160" t="e">
        <f>VLOOKUP(A189+0.3,'Vague 2'!A:G,7,FALSE)</f>
        <v>#N/A</v>
      </c>
      <c r="G189" s="161" t="e">
        <f>VLOOKUP(A189+0.2,'Vague 1'!A:G,7,FALSE)</f>
        <v>#N/A</v>
      </c>
      <c r="H189" s="161" t="e">
        <f>VLOOKUP(A189+0.3,'Vague 1'!A:G,7,FALSE)</f>
        <v>#N/A</v>
      </c>
      <c r="I189" s="160" t="e">
        <f>VLOOKUP(A189+0.4,'Vague 1'!A:G,7,FALSE)</f>
        <v>#N/A</v>
      </c>
      <c r="J189" s="161" t="e">
        <f>VLOOKUP(A189+0.2,'Vague 3'!A:G,7,FALSE)</f>
        <v>#N/A</v>
      </c>
      <c r="K189" s="161" t="e">
        <f>VLOOKUP(A189+0.3,'Vague 3'!A:G,7,FALSE)</f>
        <v>#N/A</v>
      </c>
      <c r="L189" s="159" t="e">
        <f>VLOOKUP(A189+0.2,'Vague 4'!A:G,7,FALSE)</f>
        <v>#N/A</v>
      </c>
      <c r="M189" s="160" t="e">
        <f>VLOOKUP(A189+0.3,'Vague 4'!A:G,7,FALSE)</f>
        <v>#N/A</v>
      </c>
      <c r="N189" s="104" t="e">
        <f>IF(VLOOKUP($A189,Source!$A:$H,3,FALSE)=0,"",VLOOKUP($A189,Source!$A:$H,3,FALSE))</f>
        <v>#N/A</v>
      </c>
      <c r="O189" s="105" t="e">
        <f>IF(VLOOKUP($A189,Source!$A:$H,4,FALSE)=0,"",VLOOKUP($A189,Source!$A:$H,4,FALSE))</f>
        <v>#N/A</v>
      </c>
      <c r="P189" s="105" t="e">
        <f>IF(VLOOKUP($A189,Source!$A:$H,5,FALSE)=0,"",VLOOKUP($A189,Source!$A:$H,5,FALSE))</f>
        <v>#N/A</v>
      </c>
      <c r="Q189" s="105" t="e">
        <f>IF(VLOOKUP($A189,Source!$A:$H,6,FALSE)=0,"",VLOOKUP($A189,Source!$A:$H,6,FALSE))</f>
        <v>#N/A</v>
      </c>
      <c r="R189" s="105" t="e">
        <f>IF(VLOOKUP($A189,Source!$A:$H,7,FALSE)=0,"",VLOOKUP($A189,Source!$A:$H,7,FALSE))</f>
        <v>#N/A</v>
      </c>
      <c r="S189" s="106" t="e">
        <f>IF(VLOOKUP($A189,Source!$A:$H,8,FALSE)=0,"",VLOOKUP($A189,Source!$A:$H,8,FALSE))</f>
        <v>#N/A</v>
      </c>
    </row>
    <row r="190" spans="1:19" x14ac:dyDescent="0.25">
      <c r="A190" s="98">
        <v>207</v>
      </c>
      <c r="B190" s="99"/>
      <c r="C190" s="100" t="e">
        <f>VLOOKUP(A190,Source!A:B,2,FALSE)</f>
        <v>#N/A</v>
      </c>
      <c r="D190" s="165">
        <f>IF(ISNA(VLOOKUP(A190,Source!A:B,2,FALSE)),0,(VLOOKUP(A190,'Vague 2'!A:H,8,FALSE)+VLOOKUP(A190,'Vague 1'!A:H,8,FALSE)+VLOOKUP(A190,'Vague 3'!A:H,8,FALSE)+VLOOKUP(A190,'Vague 4'!A:H,8,FALSE)))</f>
        <v>0</v>
      </c>
      <c r="E190" s="159" t="e">
        <f>VLOOKUP(A190+0.2,'Vague 2'!A:G,7,FALSE)</f>
        <v>#N/A</v>
      </c>
      <c r="F190" s="160" t="e">
        <f>VLOOKUP(A190+0.3,'Vague 2'!A:G,7,FALSE)</f>
        <v>#N/A</v>
      </c>
      <c r="G190" s="161" t="e">
        <f>VLOOKUP(A190+0.2,'Vague 1'!A:G,7,FALSE)</f>
        <v>#N/A</v>
      </c>
      <c r="H190" s="161" t="e">
        <f>VLOOKUP(A190+0.3,'Vague 1'!A:G,7,FALSE)</f>
        <v>#N/A</v>
      </c>
      <c r="I190" s="160" t="e">
        <f>VLOOKUP(A190+0.4,'Vague 1'!A:G,7,FALSE)</f>
        <v>#N/A</v>
      </c>
      <c r="J190" s="161" t="e">
        <f>VLOOKUP(A190+0.2,'Vague 3'!A:G,7,FALSE)</f>
        <v>#N/A</v>
      </c>
      <c r="K190" s="161" t="e">
        <f>VLOOKUP(A190+0.3,'Vague 3'!A:G,7,FALSE)</f>
        <v>#N/A</v>
      </c>
      <c r="L190" s="159" t="e">
        <f>VLOOKUP(A190+0.2,'Vague 4'!A:G,7,FALSE)</f>
        <v>#N/A</v>
      </c>
      <c r="M190" s="160" t="e">
        <f>VLOOKUP(A190+0.3,'Vague 4'!A:G,7,FALSE)</f>
        <v>#N/A</v>
      </c>
      <c r="N190" s="104" t="e">
        <f>IF(VLOOKUP($A190,Source!$A:$H,3,FALSE)=0,"",VLOOKUP($A190,Source!$A:$H,3,FALSE))</f>
        <v>#N/A</v>
      </c>
      <c r="O190" s="105" t="e">
        <f>IF(VLOOKUP($A190,Source!$A:$H,4,FALSE)=0,"",VLOOKUP($A190,Source!$A:$H,4,FALSE))</f>
        <v>#N/A</v>
      </c>
      <c r="P190" s="105" t="e">
        <f>IF(VLOOKUP($A190,Source!$A:$H,5,FALSE)=0,"",VLOOKUP($A190,Source!$A:$H,5,FALSE))</f>
        <v>#N/A</v>
      </c>
      <c r="Q190" s="105" t="e">
        <f>IF(VLOOKUP($A190,Source!$A:$H,6,FALSE)=0,"",VLOOKUP($A190,Source!$A:$H,6,FALSE))</f>
        <v>#N/A</v>
      </c>
      <c r="R190" s="105" t="e">
        <f>IF(VLOOKUP($A190,Source!$A:$H,7,FALSE)=0,"",VLOOKUP($A190,Source!$A:$H,7,FALSE))</f>
        <v>#N/A</v>
      </c>
      <c r="S190" s="106" t="e">
        <f>IF(VLOOKUP($A190,Source!$A:$H,8,FALSE)=0,"",VLOOKUP($A190,Source!$A:$H,8,FALSE))</f>
        <v>#N/A</v>
      </c>
    </row>
    <row r="191" spans="1:19" x14ac:dyDescent="0.25">
      <c r="A191" s="98">
        <v>208</v>
      </c>
      <c r="B191" s="99"/>
      <c r="C191" s="100" t="e">
        <f>VLOOKUP(A191,Source!A:B,2,FALSE)</f>
        <v>#N/A</v>
      </c>
      <c r="D191" s="165">
        <f>IF(ISNA(VLOOKUP(A191,Source!A:B,2,FALSE)),0,(VLOOKUP(A191,'Vague 2'!A:H,8,FALSE)+VLOOKUP(A191,'Vague 1'!A:H,8,FALSE)+VLOOKUP(A191,'Vague 3'!A:H,8,FALSE)+VLOOKUP(A191,'Vague 4'!A:H,8,FALSE)))</f>
        <v>0</v>
      </c>
      <c r="E191" s="159" t="e">
        <f>VLOOKUP(A191+0.2,'Vague 2'!A:G,7,FALSE)</f>
        <v>#N/A</v>
      </c>
      <c r="F191" s="160" t="e">
        <f>VLOOKUP(A191+0.3,'Vague 2'!A:G,7,FALSE)</f>
        <v>#N/A</v>
      </c>
      <c r="G191" s="161" t="e">
        <f>VLOOKUP(A191+0.2,'Vague 1'!A:G,7,FALSE)</f>
        <v>#N/A</v>
      </c>
      <c r="H191" s="161" t="e">
        <f>VLOOKUP(A191+0.3,'Vague 1'!A:G,7,FALSE)</f>
        <v>#N/A</v>
      </c>
      <c r="I191" s="160" t="e">
        <f>VLOOKUP(A191+0.4,'Vague 1'!A:G,7,FALSE)</f>
        <v>#N/A</v>
      </c>
      <c r="J191" s="161" t="e">
        <f>VLOOKUP(A191+0.2,'Vague 3'!A:G,7,FALSE)</f>
        <v>#N/A</v>
      </c>
      <c r="K191" s="161" t="e">
        <f>VLOOKUP(A191+0.3,'Vague 3'!A:G,7,FALSE)</f>
        <v>#N/A</v>
      </c>
      <c r="L191" s="159" t="e">
        <f>VLOOKUP(A191+0.2,'Vague 4'!A:G,7,FALSE)</f>
        <v>#N/A</v>
      </c>
      <c r="M191" s="160" t="e">
        <f>VLOOKUP(A191+0.3,'Vague 4'!A:G,7,FALSE)</f>
        <v>#N/A</v>
      </c>
      <c r="N191" s="104" t="e">
        <f>IF(VLOOKUP($A191,Source!$A:$H,3,FALSE)=0,"",VLOOKUP($A191,Source!$A:$H,3,FALSE))</f>
        <v>#N/A</v>
      </c>
      <c r="O191" s="105" t="e">
        <f>IF(VLOOKUP($A191,Source!$A:$H,4,FALSE)=0,"",VLOOKUP($A191,Source!$A:$H,4,FALSE))</f>
        <v>#N/A</v>
      </c>
      <c r="P191" s="105" t="e">
        <f>IF(VLOOKUP($A191,Source!$A:$H,5,FALSE)=0,"",VLOOKUP($A191,Source!$A:$H,5,FALSE))</f>
        <v>#N/A</v>
      </c>
      <c r="Q191" s="105" t="e">
        <f>IF(VLOOKUP($A191,Source!$A:$H,6,FALSE)=0,"",VLOOKUP($A191,Source!$A:$H,6,FALSE))</f>
        <v>#N/A</v>
      </c>
      <c r="R191" s="105" t="e">
        <f>IF(VLOOKUP($A191,Source!$A:$H,7,FALSE)=0,"",VLOOKUP($A191,Source!$A:$H,7,FALSE))</f>
        <v>#N/A</v>
      </c>
      <c r="S191" s="106" t="e">
        <f>IF(VLOOKUP($A191,Source!$A:$H,8,FALSE)=0,"",VLOOKUP($A191,Source!$A:$H,8,FALSE))</f>
        <v>#N/A</v>
      </c>
    </row>
    <row r="192" spans="1:19" x14ac:dyDescent="0.25">
      <c r="A192" s="98">
        <v>209</v>
      </c>
      <c r="B192" s="99"/>
      <c r="C192" s="100" t="e">
        <f>VLOOKUP(A192,Source!A:B,2,FALSE)</f>
        <v>#N/A</v>
      </c>
      <c r="D192" s="165">
        <f>IF(ISNA(VLOOKUP(A192,Source!A:B,2,FALSE)),0,(VLOOKUP(A192,'Vague 2'!A:H,8,FALSE)+VLOOKUP(A192,'Vague 1'!A:H,8,FALSE)+VLOOKUP(A192,'Vague 3'!A:H,8,FALSE)+VLOOKUP(A192,'Vague 4'!A:H,8,FALSE)))</f>
        <v>0</v>
      </c>
      <c r="E192" s="159" t="e">
        <f>VLOOKUP(A192+0.2,'Vague 2'!A:G,7,FALSE)</f>
        <v>#N/A</v>
      </c>
      <c r="F192" s="160" t="e">
        <f>VLOOKUP(A192+0.3,'Vague 2'!A:G,7,FALSE)</f>
        <v>#N/A</v>
      </c>
      <c r="G192" s="161" t="e">
        <f>VLOOKUP(A192+0.2,'Vague 1'!A:G,7,FALSE)</f>
        <v>#N/A</v>
      </c>
      <c r="H192" s="161" t="e">
        <f>VLOOKUP(A192+0.3,'Vague 1'!A:G,7,FALSE)</f>
        <v>#N/A</v>
      </c>
      <c r="I192" s="160" t="e">
        <f>VLOOKUP(A192+0.4,'Vague 1'!A:G,7,FALSE)</f>
        <v>#N/A</v>
      </c>
      <c r="J192" s="161" t="e">
        <f>VLOOKUP(A192+0.2,'Vague 3'!A:G,7,FALSE)</f>
        <v>#N/A</v>
      </c>
      <c r="K192" s="161" t="e">
        <f>VLOOKUP(A192+0.3,'Vague 3'!A:G,7,FALSE)</f>
        <v>#N/A</v>
      </c>
      <c r="L192" s="159" t="e">
        <f>VLOOKUP(A192+0.2,'Vague 4'!A:G,7,FALSE)</f>
        <v>#N/A</v>
      </c>
      <c r="M192" s="160" t="e">
        <f>VLOOKUP(A192+0.3,'Vague 4'!A:G,7,FALSE)</f>
        <v>#N/A</v>
      </c>
      <c r="N192" s="104" t="e">
        <f>IF(VLOOKUP($A192,Source!$A:$H,3,FALSE)=0,"",VLOOKUP($A192,Source!$A:$H,3,FALSE))</f>
        <v>#N/A</v>
      </c>
      <c r="O192" s="105" t="e">
        <f>IF(VLOOKUP($A192,Source!$A:$H,4,FALSE)=0,"",VLOOKUP($A192,Source!$A:$H,4,FALSE))</f>
        <v>#N/A</v>
      </c>
      <c r="P192" s="105" t="e">
        <f>IF(VLOOKUP($A192,Source!$A:$H,5,FALSE)=0,"",VLOOKUP($A192,Source!$A:$H,5,FALSE))</f>
        <v>#N/A</v>
      </c>
      <c r="Q192" s="105" t="e">
        <f>IF(VLOOKUP($A192,Source!$A:$H,6,FALSE)=0,"",VLOOKUP($A192,Source!$A:$H,6,FALSE))</f>
        <v>#N/A</v>
      </c>
      <c r="R192" s="105" t="e">
        <f>IF(VLOOKUP($A192,Source!$A:$H,7,FALSE)=0,"",VLOOKUP($A192,Source!$A:$H,7,FALSE))</f>
        <v>#N/A</v>
      </c>
      <c r="S192" s="106" t="e">
        <f>IF(VLOOKUP($A192,Source!$A:$H,8,FALSE)=0,"",VLOOKUP($A192,Source!$A:$H,8,FALSE))</f>
        <v>#N/A</v>
      </c>
    </row>
    <row r="193" spans="1:19" x14ac:dyDescent="0.25">
      <c r="A193" s="98">
        <v>210</v>
      </c>
      <c r="B193" s="99"/>
      <c r="C193" s="100" t="e">
        <f>VLOOKUP(A193,Source!A:B,2,FALSE)</f>
        <v>#N/A</v>
      </c>
      <c r="D193" s="165">
        <f>IF(ISNA(VLOOKUP(A193,Source!A:B,2,FALSE)),0,(VLOOKUP(A193,'Vague 2'!A:H,8,FALSE)+VLOOKUP(A193,'Vague 1'!A:H,8,FALSE)+VLOOKUP(A193,'Vague 3'!A:H,8,FALSE)+VLOOKUP(A193,'Vague 4'!A:H,8,FALSE)))</f>
        <v>0</v>
      </c>
      <c r="E193" s="159" t="e">
        <f>VLOOKUP(A193+0.2,'Vague 2'!A:G,7,FALSE)</f>
        <v>#N/A</v>
      </c>
      <c r="F193" s="160" t="e">
        <f>VLOOKUP(A193+0.3,'Vague 2'!A:G,7,FALSE)</f>
        <v>#N/A</v>
      </c>
      <c r="G193" s="161" t="e">
        <f>VLOOKUP(A193+0.2,'Vague 1'!A:G,7,FALSE)</f>
        <v>#N/A</v>
      </c>
      <c r="H193" s="161" t="e">
        <f>VLOOKUP(A193+0.3,'Vague 1'!A:G,7,FALSE)</f>
        <v>#N/A</v>
      </c>
      <c r="I193" s="160" t="e">
        <f>VLOOKUP(A193+0.4,'Vague 1'!A:G,7,FALSE)</f>
        <v>#N/A</v>
      </c>
      <c r="J193" s="161" t="e">
        <f>VLOOKUP(A193+0.2,'Vague 3'!A:G,7,FALSE)</f>
        <v>#N/A</v>
      </c>
      <c r="K193" s="161" t="e">
        <f>VLOOKUP(A193+0.3,'Vague 3'!A:G,7,FALSE)</f>
        <v>#N/A</v>
      </c>
      <c r="L193" s="159" t="e">
        <f>VLOOKUP(A193+0.2,'Vague 4'!A:G,7,FALSE)</f>
        <v>#N/A</v>
      </c>
      <c r="M193" s="160" t="e">
        <f>VLOOKUP(A193+0.3,'Vague 4'!A:G,7,FALSE)</f>
        <v>#N/A</v>
      </c>
      <c r="N193" s="104" t="e">
        <f>IF(VLOOKUP($A193,Source!$A:$H,3,FALSE)=0,"",VLOOKUP($A193,Source!$A:$H,3,FALSE))</f>
        <v>#N/A</v>
      </c>
      <c r="O193" s="105" t="e">
        <f>IF(VLOOKUP($A193,Source!$A:$H,4,FALSE)=0,"",VLOOKUP($A193,Source!$A:$H,4,FALSE))</f>
        <v>#N/A</v>
      </c>
      <c r="P193" s="105" t="e">
        <f>IF(VLOOKUP($A193,Source!$A:$H,5,FALSE)=0,"",VLOOKUP($A193,Source!$A:$H,5,FALSE))</f>
        <v>#N/A</v>
      </c>
      <c r="Q193" s="105" t="e">
        <f>IF(VLOOKUP($A193,Source!$A:$H,6,FALSE)=0,"",VLOOKUP($A193,Source!$A:$H,6,FALSE))</f>
        <v>#N/A</v>
      </c>
      <c r="R193" s="105" t="e">
        <f>IF(VLOOKUP($A193,Source!$A:$H,7,FALSE)=0,"",VLOOKUP($A193,Source!$A:$H,7,FALSE))</f>
        <v>#N/A</v>
      </c>
      <c r="S193" s="106" t="e">
        <f>IF(VLOOKUP($A193,Source!$A:$H,8,FALSE)=0,"",VLOOKUP($A193,Source!$A:$H,8,FALSE))</f>
        <v>#N/A</v>
      </c>
    </row>
    <row r="194" spans="1:19" x14ac:dyDescent="0.25">
      <c r="A194" s="98">
        <v>211</v>
      </c>
      <c r="B194" s="99"/>
      <c r="C194" s="100" t="e">
        <f>VLOOKUP(A194,Source!A:B,2,FALSE)</f>
        <v>#N/A</v>
      </c>
      <c r="D194" s="165">
        <f>IF(ISNA(VLOOKUP(A194,Source!A:B,2,FALSE)),0,(VLOOKUP(A194,'Vague 2'!A:H,8,FALSE)+VLOOKUP(A194,'Vague 1'!A:H,8,FALSE)+VLOOKUP(A194,'Vague 3'!A:H,8,FALSE)+VLOOKUP(A194,'Vague 4'!A:H,8,FALSE)))</f>
        <v>0</v>
      </c>
      <c r="E194" s="159" t="e">
        <f>VLOOKUP(A194+0.2,'Vague 2'!A:G,7,FALSE)</f>
        <v>#N/A</v>
      </c>
      <c r="F194" s="160" t="e">
        <f>VLOOKUP(A194+0.3,'Vague 2'!A:G,7,FALSE)</f>
        <v>#N/A</v>
      </c>
      <c r="G194" s="161" t="e">
        <f>VLOOKUP(A194+0.2,'Vague 1'!A:G,7,FALSE)</f>
        <v>#N/A</v>
      </c>
      <c r="H194" s="161" t="e">
        <f>VLOOKUP(A194+0.3,'Vague 1'!A:G,7,FALSE)</f>
        <v>#N/A</v>
      </c>
      <c r="I194" s="160" t="e">
        <f>VLOOKUP(A194+0.4,'Vague 1'!A:G,7,FALSE)</f>
        <v>#N/A</v>
      </c>
      <c r="J194" s="161" t="e">
        <f>VLOOKUP(A194+0.2,'Vague 3'!A:G,7,FALSE)</f>
        <v>#N/A</v>
      </c>
      <c r="K194" s="161" t="e">
        <f>VLOOKUP(A194+0.3,'Vague 3'!A:G,7,FALSE)</f>
        <v>#N/A</v>
      </c>
      <c r="L194" s="159" t="e">
        <f>VLOOKUP(A194+0.2,'Vague 4'!A:G,7,FALSE)</f>
        <v>#N/A</v>
      </c>
      <c r="M194" s="160" t="e">
        <f>VLOOKUP(A194+0.3,'Vague 4'!A:G,7,FALSE)</f>
        <v>#N/A</v>
      </c>
      <c r="N194" s="104" t="e">
        <f>IF(VLOOKUP($A194,Source!$A:$H,3,FALSE)=0,"",VLOOKUP($A194,Source!$A:$H,3,FALSE))</f>
        <v>#N/A</v>
      </c>
      <c r="O194" s="105" t="e">
        <f>IF(VLOOKUP($A194,Source!$A:$H,4,FALSE)=0,"",VLOOKUP($A194,Source!$A:$H,4,FALSE))</f>
        <v>#N/A</v>
      </c>
      <c r="P194" s="105" t="e">
        <f>IF(VLOOKUP($A194,Source!$A:$H,5,FALSE)=0,"",VLOOKUP($A194,Source!$A:$H,5,FALSE))</f>
        <v>#N/A</v>
      </c>
      <c r="Q194" s="105" t="e">
        <f>IF(VLOOKUP($A194,Source!$A:$H,6,FALSE)=0,"",VLOOKUP($A194,Source!$A:$H,6,FALSE))</f>
        <v>#N/A</v>
      </c>
      <c r="R194" s="105" t="e">
        <f>IF(VLOOKUP($A194,Source!$A:$H,7,FALSE)=0,"",VLOOKUP($A194,Source!$A:$H,7,FALSE))</f>
        <v>#N/A</v>
      </c>
      <c r="S194" s="106" t="e">
        <f>IF(VLOOKUP($A194,Source!$A:$H,8,FALSE)=0,"",VLOOKUP($A194,Source!$A:$H,8,FALSE))</f>
        <v>#N/A</v>
      </c>
    </row>
    <row r="195" spans="1:19" x14ac:dyDescent="0.25">
      <c r="A195" s="98">
        <v>212</v>
      </c>
      <c r="B195" s="99"/>
      <c r="C195" s="100" t="e">
        <f>VLOOKUP(A195,Source!A:B,2,FALSE)</f>
        <v>#N/A</v>
      </c>
      <c r="D195" s="165">
        <f>IF(ISNA(VLOOKUP(A195,Source!A:B,2,FALSE)),0,(VLOOKUP(A195,'Vague 2'!A:H,8,FALSE)+VLOOKUP(A195,'Vague 1'!A:H,8,FALSE)+VLOOKUP(A195,'Vague 3'!A:H,8,FALSE)+VLOOKUP(A195,'Vague 4'!A:H,8,FALSE)))</f>
        <v>0</v>
      </c>
      <c r="E195" s="159" t="e">
        <f>VLOOKUP(A195+0.2,'Vague 2'!A:G,7,FALSE)</f>
        <v>#N/A</v>
      </c>
      <c r="F195" s="160" t="e">
        <f>VLOOKUP(A195+0.3,'Vague 2'!A:G,7,FALSE)</f>
        <v>#N/A</v>
      </c>
      <c r="G195" s="161" t="e">
        <f>VLOOKUP(A195+0.2,'Vague 1'!A:G,7,FALSE)</f>
        <v>#N/A</v>
      </c>
      <c r="H195" s="161" t="e">
        <f>VLOOKUP(A195+0.3,'Vague 1'!A:G,7,FALSE)</f>
        <v>#N/A</v>
      </c>
      <c r="I195" s="160" t="e">
        <f>VLOOKUP(A195+0.4,'Vague 1'!A:G,7,FALSE)</f>
        <v>#N/A</v>
      </c>
      <c r="J195" s="161" t="e">
        <f>VLOOKUP(A195+0.2,'Vague 3'!A:G,7,FALSE)</f>
        <v>#N/A</v>
      </c>
      <c r="K195" s="161" t="e">
        <f>VLOOKUP(A195+0.3,'Vague 3'!A:G,7,FALSE)</f>
        <v>#N/A</v>
      </c>
      <c r="L195" s="159" t="e">
        <f>VLOOKUP(A195+0.2,'Vague 4'!A:G,7,FALSE)</f>
        <v>#N/A</v>
      </c>
      <c r="M195" s="160" t="e">
        <f>VLOOKUP(A195+0.3,'Vague 4'!A:G,7,FALSE)</f>
        <v>#N/A</v>
      </c>
      <c r="N195" s="104" t="e">
        <f>IF(VLOOKUP($A195,Source!$A:$H,3,FALSE)=0,"",VLOOKUP($A195,Source!$A:$H,3,FALSE))</f>
        <v>#N/A</v>
      </c>
      <c r="O195" s="105" t="e">
        <f>IF(VLOOKUP($A195,Source!$A:$H,4,FALSE)=0,"",VLOOKUP($A195,Source!$A:$H,4,FALSE))</f>
        <v>#N/A</v>
      </c>
      <c r="P195" s="105" t="e">
        <f>IF(VLOOKUP($A195,Source!$A:$H,5,FALSE)=0,"",VLOOKUP($A195,Source!$A:$H,5,FALSE))</f>
        <v>#N/A</v>
      </c>
      <c r="Q195" s="105" t="e">
        <f>IF(VLOOKUP($A195,Source!$A:$H,6,FALSE)=0,"",VLOOKUP($A195,Source!$A:$H,6,FALSE))</f>
        <v>#N/A</v>
      </c>
      <c r="R195" s="105" t="e">
        <f>IF(VLOOKUP($A195,Source!$A:$H,7,FALSE)=0,"",VLOOKUP($A195,Source!$A:$H,7,FALSE))</f>
        <v>#N/A</v>
      </c>
      <c r="S195" s="106" t="e">
        <f>IF(VLOOKUP($A195,Source!$A:$H,8,FALSE)=0,"",VLOOKUP($A195,Source!$A:$H,8,FALSE))</f>
        <v>#N/A</v>
      </c>
    </row>
    <row r="196" spans="1:19" x14ac:dyDescent="0.25">
      <c r="A196" s="98">
        <v>213</v>
      </c>
      <c r="B196" s="99"/>
      <c r="C196" s="100" t="e">
        <f>VLOOKUP(A196,Source!A:B,2,FALSE)</f>
        <v>#N/A</v>
      </c>
      <c r="D196" s="165">
        <f>IF(ISNA(VLOOKUP(A196,Source!A:B,2,FALSE)),0,(VLOOKUP(A196,'Vague 2'!A:H,8,FALSE)+VLOOKUP(A196,'Vague 1'!A:H,8,FALSE)+VLOOKUP(A196,'Vague 3'!A:H,8,FALSE)+VLOOKUP(A196,'Vague 4'!A:H,8,FALSE)))</f>
        <v>0</v>
      </c>
      <c r="E196" s="159" t="e">
        <f>VLOOKUP(A196+0.2,'Vague 2'!A:G,7,FALSE)</f>
        <v>#N/A</v>
      </c>
      <c r="F196" s="160" t="e">
        <f>VLOOKUP(A196+0.3,'Vague 2'!A:G,7,FALSE)</f>
        <v>#N/A</v>
      </c>
      <c r="G196" s="161" t="e">
        <f>VLOOKUP(A196+0.2,'Vague 1'!A:G,7,FALSE)</f>
        <v>#N/A</v>
      </c>
      <c r="H196" s="161" t="e">
        <f>VLOOKUP(A196+0.3,'Vague 1'!A:G,7,FALSE)</f>
        <v>#N/A</v>
      </c>
      <c r="I196" s="160" t="e">
        <f>VLOOKUP(A196+0.4,'Vague 1'!A:G,7,FALSE)</f>
        <v>#N/A</v>
      </c>
      <c r="J196" s="161" t="e">
        <f>VLOOKUP(A196+0.2,'Vague 3'!A:G,7,FALSE)</f>
        <v>#N/A</v>
      </c>
      <c r="K196" s="161" t="e">
        <f>VLOOKUP(A196+0.3,'Vague 3'!A:G,7,FALSE)</f>
        <v>#N/A</v>
      </c>
      <c r="L196" s="159" t="e">
        <f>VLOOKUP(A196+0.2,'Vague 4'!A:G,7,FALSE)</f>
        <v>#N/A</v>
      </c>
      <c r="M196" s="160" t="e">
        <f>VLOOKUP(A196+0.3,'Vague 4'!A:G,7,FALSE)</f>
        <v>#N/A</v>
      </c>
      <c r="N196" s="104" t="e">
        <f>IF(VLOOKUP($A196,Source!$A:$H,3,FALSE)=0,"",VLOOKUP($A196,Source!$A:$H,3,FALSE))</f>
        <v>#N/A</v>
      </c>
      <c r="O196" s="105" t="e">
        <f>IF(VLOOKUP($A196,Source!$A:$H,4,FALSE)=0,"",VLOOKUP($A196,Source!$A:$H,4,FALSE))</f>
        <v>#N/A</v>
      </c>
      <c r="P196" s="105" t="e">
        <f>IF(VLOOKUP($A196,Source!$A:$H,5,FALSE)=0,"",VLOOKUP($A196,Source!$A:$H,5,FALSE))</f>
        <v>#N/A</v>
      </c>
      <c r="Q196" s="105" t="e">
        <f>IF(VLOOKUP($A196,Source!$A:$H,6,FALSE)=0,"",VLOOKUP($A196,Source!$A:$H,6,FALSE))</f>
        <v>#N/A</v>
      </c>
      <c r="R196" s="105" t="e">
        <f>IF(VLOOKUP($A196,Source!$A:$H,7,FALSE)=0,"",VLOOKUP($A196,Source!$A:$H,7,FALSE))</f>
        <v>#N/A</v>
      </c>
      <c r="S196" s="106" t="e">
        <f>IF(VLOOKUP($A196,Source!$A:$H,8,FALSE)=0,"",VLOOKUP($A196,Source!$A:$H,8,FALSE))</f>
        <v>#N/A</v>
      </c>
    </row>
    <row r="197" spans="1:19" x14ac:dyDescent="0.25">
      <c r="A197" s="98">
        <v>214</v>
      </c>
      <c r="B197" s="99"/>
      <c r="C197" s="100" t="e">
        <f>VLOOKUP(A197,Source!A:B,2,FALSE)</f>
        <v>#N/A</v>
      </c>
      <c r="D197" s="165">
        <f>IF(ISNA(VLOOKUP(A197,Source!A:B,2,FALSE)),0,(VLOOKUP(A197,'Vague 2'!A:H,8,FALSE)+VLOOKUP(A197,'Vague 1'!A:H,8,FALSE)+VLOOKUP(A197,'Vague 3'!A:H,8,FALSE)+VLOOKUP(A197,'Vague 4'!A:H,8,FALSE)))</f>
        <v>0</v>
      </c>
      <c r="E197" s="159" t="e">
        <f>VLOOKUP(A197+0.2,'Vague 2'!A:G,7,FALSE)</f>
        <v>#N/A</v>
      </c>
      <c r="F197" s="160" t="e">
        <f>VLOOKUP(A197+0.3,'Vague 2'!A:G,7,FALSE)</f>
        <v>#N/A</v>
      </c>
      <c r="G197" s="161" t="e">
        <f>VLOOKUP(A197+0.2,'Vague 1'!A:G,7,FALSE)</f>
        <v>#N/A</v>
      </c>
      <c r="H197" s="161" t="e">
        <f>VLOOKUP(A197+0.3,'Vague 1'!A:G,7,FALSE)</f>
        <v>#N/A</v>
      </c>
      <c r="I197" s="160" t="e">
        <f>VLOOKUP(A197+0.4,'Vague 1'!A:G,7,FALSE)</f>
        <v>#N/A</v>
      </c>
      <c r="J197" s="161" t="e">
        <f>VLOOKUP(A197+0.2,'Vague 3'!A:G,7,FALSE)</f>
        <v>#N/A</v>
      </c>
      <c r="K197" s="161" t="e">
        <f>VLOOKUP(A197+0.3,'Vague 3'!A:G,7,FALSE)</f>
        <v>#N/A</v>
      </c>
      <c r="L197" s="159" t="e">
        <f>VLOOKUP(A197+0.2,'Vague 4'!A:G,7,FALSE)</f>
        <v>#N/A</v>
      </c>
      <c r="M197" s="160" t="e">
        <f>VLOOKUP(A197+0.3,'Vague 4'!A:G,7,FALSE)</f>
        <v>#N/A</v>
      </c>
      <c r="N197" s="104" t="e">
        <f>IF(VLOOKUP($A197,Source!$A:$H,3,FALSE)=0,"",VLOOKUP($A197,Source!$A:$H,3,FALSE))</f>
        <v>#N/A</v>
      </c>
      <c r="O197" s="105" t="e">
        <f>IF(VLOOKUP($A197,Source!$A:$H,4,FALSE)=0,"",VLOOKUP($A197,Source!$A:$H,4,FALSE))</f>
        <v>#N/A</v>
      </c>
      <c r="P197" s="105" t="e">
        <f>IF(VLOOKUP($A197,Source!$A:$H,5,FALSE)=0,"",VLOOKUP($A197,Source!$A:$H,5,FALSE))</f>
        <v>#N/A</v>
      </c>
      <c r="Q197" s="105" t="e">
        <f>IF(VLOOKUP($A197,Source!$A:$H,6,FALSE)=0,"",VLOOKUP($A197,Source!$A:$H,6,FALSE))</f>
        <v>#N/A</v>
      </c>
      <c r="R197" s="105" t="e">
        <f>IF(VLOOKUP($A197,Source!$A:$H,7,FALSE)=0,"",VLOOKUP($A197,Source!$A:$H,7,FALSE))</f>
        <v>#N/A</v>
      </c>
      <c r="S197" s="106" t="e">
        <f>IF(VLOOKUP($A197,Source!$A:$H,8,FALSE)=0,"",VLOOKUP($A197,Source!$A:$H,8,FALSE))</f>
        <v>#N/A</v>
      </c>
    </row>
    <row r="198" spans="1:19" x14ac:dyDescent="0.25">
      <c r="A198" s="98">
        <v>215</v>
      </c>
      <c r="B198" s="99"/>
      <c r="C198" s="100" t="e">
        <f>VLOOKUP(A198,Source!A:B,2,FALSE)</f>
        <v>#N/A</v>
      </c>
      <c r="D198" s="165">
        <f>IF(ISNA(VLOOKUP(A198,Source!A:B,2,FALSE)),0,(VLOOKUP(A198,'Vague 2'!A:H,8,FALSE)+VLOOKUP(A198,'Vague 1'!A:H,8,FALSE)+VLOOKUP(A198,'Vague 3'!A:H,8,FALSE)+VLOOKUP(A198,'Vague 4'!A:H,8,FALSE)))</f>
        <v>0</v>
      </c>
      <c r="E198" s="159" t="e">
        <f>VLOOKUP(A198+0.2,'Vague 2'!A:G,7,FALSE)</f>
        <v>#N/A</v>
      </c>
      <c r="F198" s="160" t="e">
        <f>VLOOKUP(A198+0.3,'Vague 2'!A:G,7,FALSE)</f>
        <v>#N/A</v>
      </c>
      <c r="G198" s="161" t="e">
        <f>VLOOKUP(A198+0.2,'Vague 1'!A:G,7,FALSE)</f>
        <v>#N/A</v>
      </c>
      <c r="H198" s="161" t="e">
        <f>VLOOKUP(A198+0.3,'Vague 1'!A:G,7,FALSE)</f>
        <v>#N/A</v>
      </c>
      <c r="I198" s="160" t="e">
        <f>VLOOKUP(A198+0.4,'Vague 1'!A:G,7,FALSE)</f>
        <v>#N/A</v>
      </c>
      <c r="J198" s="161" t="e">
        <f>VLOOKUP(A198+0.2,'Vague 3'!A:G,7,FALSE)</f>
        <v>#N/A</v>
      </c>
      <c r="K198" s="161" t="e">
        <f>VLOOKUP(A198+0.3,'Vague 3'!A:G,7,FALSE)</f>
        <v>#N/A</v>
      </c>
      <c r="L198" s="159" t="e">
        <f>VLOOKUP(A198+0.2,'Vague 4'!A:G,7,FALSE)</f>
        <v>#N/A</v>
      </c>
      <c r="M198" s="160" t="e">
        <f>VLOOKUP(A198+0.3,'Vague 4'!A:G,7,FALSE)</f>
        <v>#N/A</v>
      </c>
      <c r="N198" s="104" t="e">
        <f>IF(VLOOKUP($A198,Source!$A:$H,3,FALSE)=0,"",VLOOKUP($A198,Source!$A:$H,3,FALSE))</f>
        <v>#N/A</v>
      </c>
      <c r="O198" s="105" t="e">
        <f>IF(VLOOKUP($A198,Source!$A:$H,4,FALSE)=0,"",VLOOKUP($A198,Source!$A:$H,4,FALSE))</f>
        <v>#N/A</v>
      </c>
      <c r="P198" s="105" t="e">
        <f>IF(VLOOKUP($A198,Source!$A:$H,5,FALSE)=0,"",VLOOKUP($A198,Source!$A:$H,5,FALSE))</f>
        <v>#N/A</v>
      </c>
      <c r="Q198" s="105" t="e">
        <f>IF(VLOOKUP($A198,Source!$A:$H,6,FALSE)=0,"",VLOOKUP($A198,Source!$A:$H,6,FALSE))</f>
        <v>#N/A</v>
      </c>
      <c r="R198" s="105" t="e">
        <f>IF(VLOOKUP($A198,Source!$A:$H,7,FALSE)=0,"",VLOOKUP($A198,Source!$A:$H,7,FALSE))</f>
        <v>#N/A</v>
      </c>
      <c r="S198" s="106" t="e">
        <f>IF(VLOOKUP($A198,Source!$A:$H,8,FALSE)=0,"",VLOOKUP($A198,Source!$A:$H,8,FALSE))</f>
        <v>#N/A</v>
      </c>
    </row>
    <row r="199" spans="1:19" x14ac:dyDescent="0.25">
      <c r="A199" s="98">
        <v>216</v>
      </c>
      <c r="B199" s="99"/>
      <c r="C199" s="100" t="e">
        <f>VLOOKUP(A199,Source!A:B,2,FALSE)</f>
        <v>#N/A</v>
      </c>
      <c r="D199" s="165">
        <f>IF(ISNA(VLOOKUP(A199,Source!A:B,2,FALSE)),0,(VLOOKUP(A199,'Vague 2'!A:H,8,FALSE)+VLOOKUP(A199,'Vague 1'!A:H,8,FALSE)+VLOOKUP(A199,'Vague 3'!A:H,8,FALSE)+VLOOKUP(A199,'Vague 4'!A:H,8,FALSE)))</f>
        <v>0</v>
      </c>
      <c r="E199" s="159" t="e">
        <f>VLOOKUP(A199+0.2,'Vague 2'!A:G,7,FALSE)</f>
        <v>#N/A</v>
      </c>
      <c r="F199" s="160" t="e">
        <f>VLOOKUP(A199+0.3,'Vague 2'!A:G,7,FALSE)</f>
        <v>#N/A</v>
      </c>
      <c r="G199" s="161" t="e">
        <f>VLOOKUP(A199+0.2,'Vague 1'!A:G,7,FALSE)</f>
        <v>#N/A</v>
      </c>
      <c r="H199" s="161" t="e">
        <f>VLOOKUP(A199+0.3,'Vague 1'!A:G,7,FALSE)</f>
        <v>#N/A</v>
      </c>
      <c r="I199" s="160" t="e">
        <f>VLOOKUP(A199+0.4,'Vague 1'!A:G,7,FALSE)</f>
        <v>#N/A</v>
      </c>
      <c r="J199" s="161" t="e">
        <f>VLOOKUP(A199+0.2,'Vague 3'!A:G,7,FALSE)</f>
        <v>#N/A</v>
      </c>
      <c r="K199" s="161" t="e">
        <f>VLOOKUP(A199+0.3,'Vague 3'!A:G,7,FALSE)</f>
        <v>#N/A</v>
      </c>
      <c r="L199" s="159" t="e">
        <f>VLOOKUP(A199+0.2,'Vague 4'!A:G,7,FALSE)</f>
        <v>#N/A</v>
      </c>
      <c r="M199" s="160" t="e">
        <f>VLOOKUP(A199+0.3,'Vague 4'!A:G,7,FALSE)</f>
        <v>#N/A</v>
      </c>
      <c r="N199" s="104" t="e">
        <f>IF(VLOOKUP($A199,Source!$A:$H,3,FALSE)=0,"",VLOOKUP($A199,Source!$A:$H,3,FALSE))</f>
        <v>#N/A</v>
      </c>
      <c r="O199" s="105" t="e">
        <f>IF(VLOOKUP($A199,Source!$A:$H,4,FALSE)=0,"",VLOOKUP($A199,Source!$A:$H,4,FALSE))</f>
        <v>#N/A</v>
      </c>
      <c r="P199" s="105" t="e">
        <f>IF(VLOOKUP($A199,Source!$A:$H,5,FALSE)=0,"",VLOOKUP($A199,Source!$A:$H,5,FALSE))</f>
        <v>#N/A</v>
      </c>
      <c r="Q199" s="105" t="e">
        <f>IF(VLOOKUP($A199,Source!$A:$H,6,FALSE)=0,"",VLOOKUP($A199,Source!$A:$H,6,FALSE))</f>
        <v>#N/A</v>
      </c>
      <c r="R199" s="105" t="e">
        <f>IF(VLOOKUP($A199,Source!$A:$H,7,FALSE)=0,"",VLOOKUP($A199,Source!$A:$H,7,FALSE))</f>
        <v>#N/A</v>
      </c>
      <c r="S199" s="106" t="e">
        <f>IF(VLOOKUP($A199,Source!$A:$H,8,FALSE)=0,"",VLOOKUP($A199,Source!$A:$H,8,FALSE))</f>
        <v>#N/A</v>
      </c>
    </row>
    <row r="200" spans="1:19" x14ac:dyDescent="0.25">
      <c r="A200" s="98">
        <v>217</v>
      </c>
      <c r="B200" s="99"/>
      <c r="C200" s="100" t="e">
        <f>VLOOKUP(A200,Source!A:B,2,FALSE)</f>
        <v>#N/A</v>
      </c>
      <c r="D200" s="165">
        <f>IF(ISNA(VLOOKUP(A200,Source!A:B,2,FALSE)),0,(VLOOKUP(A200,'Vague 2'!A:H,8,FALSE)+VLOOKUP(A200,'Vague 1'!A:H,8,FALSE)+VLOOKUP(A200,'Vague 3'!A:H,8,FALSE)+VLOOKUP(A200,'Vague 4'!A:H,8,FALSE)))</f>
        <v>0</v>
      </c>
      <c r="E200" s="159" t="e">
        <f>VLOOKUP(A200+0.2,'Vague 2'!A:G,7,FALSE)</f>
        <v>#N/A</v>
      </c>
      <c r="F200" s="160" t="e">
        <f>VLOOKUP(A200+0.3,'Vague 2'!A:G,7,FALSE)</f>
        <v>#N/A</v>
      </c>
      <c r="G200" s="161" t="e">
        <f>VLOOKUP(A200+0.2,'Vague 1'!A:G,7,FALSE)</f>
        <v>#N/A</v>
      </c>
      <c r="H200" s="161" t="e">
        <f>VLOOKUP(A200+0.3,'Vague 1'!A:G,7,FALSE)</f>
        <v>#N/A</v>
      </c>
      <c r="I200" s="160" t="e">
        <f>VLOOKUP(A200+0.4,'Vague 1'!A:G,7,FALSE)</f>
        <v>#N/A</v>
      </c>
      <c r="J200" s="161" t="e">
        <f>VLOOKUP(A200+0.2,'Vague 3'!A:G,7,FALSE)</f>
        <v>#N/A</v>
      </c>
      <c r="K200" s="161" t="e">
        <f>VLOOKUP(A200+0.3,'Vague 3'!A:G,7,FALSE)</f>
        <v>#N/A</v>
      </c>
      <c r="L200" s="159" t="e">
        <f>VLOOKUP(A200+0.2,'Vague 4'!A:G,7,FALSE)</f>
        <v>#N/A</v>
      </c>
      <c r="M200" s="160" t="e">
        <f>VLOOKUP(A200+0.3,'Vague 4'!A:G,7,FALSE)</f>
        <v>#N/A</v>
      </c>
      <c r="N200" s="104" t="e">
        <f>IF(VLOOKUP($A200,Source!$A:$H,3,FALSE)=0,"",VLOOKUP($A200,Source!$A:$H,3,FALSE))</f>
        <v>#N/A</v>
      </c>
      <c r="O200" s="105" t="e">
        <f>IF(VLOOKUP($A200,Source!$A:$H,4,FALSE)=0,"",VLOOKUP($A200,Source!$A:$H,4,FALSE))</f>
        <v>#N/A</v>
      </c>
      <c r="P200" s="105" t="e">
        <f>IF(VLOOKUP($A200,Source!$A:$H,5,FALSE)=0,"",VLOOKUP($A200,Source!$A:$H,5,FALSE))</f>
        <v>#N/A</v>
      </c>
      <c r="Q200" s="105" t="e">
        <f>IF(VLOOKUP($A200,Source!$A:$H,6,FALSE)=0,"",VLOOKUP($A200,Source!$A:$H,6,FALSE))</f>
        <v>#N/A</v>
      </c>
      <c r="R200" s="105" t="e">
        <f>IF(VLOOKUP($A200,Source!$A:$H,7,FALSE)=0,"",VLOOKUP($A200,Source!$A:$H,7,FALSE))</f>
        <v>#N/A</v>
      </c>
      <c r="S200" s="106" t="e">
        <f>IF(VLOOKUP($A200,Source!$A:$H,8,FALSE)=0,"",VLOOKUP($A200,Source!$A:$H,8,FALSE))</f>
        <v>#N/A</v>
      </c>
    </row>
    <row r="201" spans="1:19" x14ac:dyDescent="0.25">
      <c r="A201" s="98">
        <v>218</v>
      </c>
      <c r="B201" s="99"/>
      <c r="C201" s="100" t="e">
        <f>VLOOKUP(A201,Source!A:B,2,FALSE)</f>
        <v>#N/A</v>
      </c>
      <c r="D201" s="165">
        <f>IF(ISNA(VLOOKUP(A201,Source!A:B,2,FALSE)),0,(VLOOKUP(A201,'Vague 2'!A:H,8,FALSE)+VLOOKUP(A201,'Vague 1'!A:H,8,FALSE)+VLOOKUP(A201,'Vague 3'!A:H,8,FALSE)+VLOOKUP(A201,'Vague 4'!A:H,8,FALSE)))</f>
        <v>0</v>
      </c>
      <c r="E201" s="159" t="e">
        <f>VLOOKUP(A201+0.2,'Vague 2'!A:G,7,FALSE)</f>
        <v>#N/A</v>
      </c>
      <c r="F201" s="160" t="e">
        <f>VLOOKUP(A201+0.3,'Vague 2'!A:G,7,FALSE)</f>
        <v>#N/A</v>
      </c>
      <c r="G201" s="161" t="e">
        <f>VLOOKUP(A201+0.2,'Vague 1'!A:G,7,FALSE)</f>
        <v>#N/A</v>
      </c>
      <c r="H201" s="161" t="e">
        <f>VLOOKUP(A201+0.3,'Vague 1'!A:G,7,FALSE)</f>
        <v>#N/A</v>
      </c>
      <c r="I201" s="160" t="e">
        <f>VLOOKUP(A201+0.4,'Vague 1'!A:G,7,FALSE)</f>
        <v>#N/A</v>
      </c>
      <c r="J201" s="161" t="e">
        <f>VLOOKUP(A201+0.2,'Vague 3'!A:G,7,FALSE)</f>
        <v>#N/A</v>
      </c>
      <c r="K201" s="161" t="e">
        <f>VLOOKUP(A201+0.3,'Vague 3'!A:G,7,FALSE)</f>
        <v>#N/A</v>
      </c>
      <c r="L201" s="159" t="e">
        <f>VLOOKUP(A201+0.2,'Vague 4'!A:G,7,FALSE)</f>
        <v>#N/A</v>
      </c>
      <c r="M201" s="160" t="e">
        <f>VLOOKUP(A201+0.3,'Vague 4'!A:G,7,FALSE)</f>
        <v>#N/A</v>
      </c>
      <c r="N201" s="104" t="e">
        <f>IF(VLOOKUP($A201,Source!$A:$H,3,FALSE)=0,"",VLOOKUP($A201,Source!$A:$H,3,FALSE))</f>
        <v>#N/A</v>
      </c>
      <c r="O201" s="105" t="e">
        <f>IF(VLOOKUP($A201,Source!$A:$H,4,FALSE)=0,"",VLOOKUP($A201,Source!$A:$H,4,FALSE))</f>
        <v>#N/A</v>
      </c>
      <c r="P201" s="105" t="e">
        <f>IF(VLOOKUP($A201,Source!$A:$H,5,FALSE)=0,"",VLOOKUP($A201,Source!$A:$H,5,FALSE))</f>
        <v>#N/A</v>
      </c>
      <c r="Q201" s="105" t="e">
        <f>IF(VLOOKUP($A201,Source!$A:$H,6,FALSE)=0,"",VLOOKUP($A201,Source!$A:$H,6,FALSE))</f>
        <v>#N/A</v>
      </c>
      <c r="R201" s="105" t="e">
        <f>IF(VLOOKUP($A201,Source!$A:$H,7,FALSE)=0,"",VLOOKUP($A201,Source!$A:$H,7,FALSE))</f>
        <v>#N/A</v>
      </c>
      <c r="S201" s="106" t="e">
        <f>IF(VLOOKUP($A201,Source!$A:$H,8,FALSE)=0,"",VLOOKUP($A201,Source!$A:$H,8,FALSE))</f>
        <v>#N/A</v>
      </c>
    </row>
    <row r="202" spans="1:19" x14ac:dyDescent="0.25">
      <c r="A202" s="98">
        <v>219</v>
      </c>
      <c r="B202" s="99"/>
      <c r="C202" s="100" t="e">
        <f>VLOOKUP(A202,Source!A:B,2,FALSE)</f>
        <v>#N/A</v>
      </c>
      <c r="D202" s="165">
        <f>IF(ISNA(VLOOKUP(A202,Source!A:B,2,FALSE)),0,(VLOOKUP(A202,'Vague 2'!A:H,8,FALSE)+VLOOKUP(A202,'Vague 1'!A:H,8,FALSE)+VLOOKUP(A202,'Vague 3'!A:H,8,FALSE)+VLOOKUP(A202,'Vague 4'!A:H,8,FALSE)))</f>
        <v>0</v>
      </c>
      <c r="E202" s="159" t="e">
        <f>VLOOKUP(A202+0.2,'Vague 2'!A:G,7,FALSE)</f>
        <v>#N/A</v>
      </c>
      <c r="F202" s="160" t="e">
        <f>VLOOKUP(A202+0.3,'Vague 2'!A:G,7,FALSE)</f>
        <v>#N/A</v>
      </c>
      <c r="G202" s="161" t="e">
        <f>VLOOKUP(A202+0.2,'Vague 1'!A:G,7,FALSE)</f>
        <v>#N/A</v>
      </c>
      <c r="H202" s="161" t="e">
        <f>VLOOKUP(A202+0.3,'Vague 1'!A:G,7,FALSE)</f>
        <v>#N/A</v>
      </c>
      <c r="I202" s="160" t="e">
        <f>VLOOKUP(A202+0.4,'Vague 1'!A:G,7,FALSE)</f>
        <v>#N/A</v>
      </c>
      <c r="J202" s="161" t="e">
        <f>VLOOKUP(A202+0.2,'Vague 3'!A:G,7,FALSE)</f>
        <v>#N/A</v>
      </c>
      <c r="K202" s="161" t="e">
        <f>VLOOKUP(A202+0.3,'Vague 3'!A:G,7,FALSE)</f>
        <v>#N/A</v>
      </c>
      <c r="L202" s="159" t="e">
        <f>VLOOKUP(A202+0.2,'Vague 4'!A:G,7,FALSE)</f>
        <v>#N/A</v>
      </c>
      <c r="M202" s="160" t="e">
        <f>VLOOKUP(A202+0.3,'Vague 4'!A:G,7,FALSE)</f>
        <v>#N/A</v>
      </c>
      <c r="N202" s="104" t="e">
        <f>IF(VLOOKUP($A202,Source!$A:$H,3,FALSE)=0,"",VLOOKUP($A202,Source!$A:$H,3,FALSE))</f>
        <v>#N/A</v>
      </c>
      <c r="O202" s="105" t="e">
        <f>IF(VLOOKUP($A202,Source!$A:$H,4,FALSE)=0,"",VLOOKUP($A202,Source!$A:$H,4,FALSE))</f>
        <v>#N/A</v>
      </c>
      <c r="P202" s="105" t="e">
        <f>IF(VLOOKUP($A202,Source!$A:$H,5,FALSE)=0,"",VLOOKUP($A202,Source!$A:$H,5,FALSE))</f>
        <v>#N/A</v>
      </c>
      <c r="Q202" s="105" t="e">
        <f>IF(VLOOKUP($A202,Source!$A:$H,6,FALSE)=0,"",VLOOKUP($A202,Source!$A:$H,6,FALSE))</f>
        <v>#N/A</v>
      </c>
      <c r="R202" s="105" t="e">
        <f>IF(VLOOKUP($A202,Source!$A:$H,7,FALSE)=0,"",VLOOKUP($A202,Source!$A:$H,7,FALSE))</f>
        <v>#N/A</v>
      </c>
      <c r="S202" s="106" t="e">
        <f>IF(VLOOKUP($A202,Source!$A:$H,8,FALSE)=0,"",VLOOKUP($A202,Source!$A:$H,8,FALSE))</f>
        <v>#N/A</v>
      </c>
    </row>
    <row r="203" spans="1:19" x14ac:dyDescent="0.25">
      <c r="A203" s="98">
        <v>220</v>
      </c>
      <c r="B203" s="99"/>
      <c r="C203" s="100" t="e">
        <f>VLOOKUP(A203,Source!A:B,2,FALSE)</f>
        <v>#N/A</v>
      </c>
      <c r="D203" s="165">
        <f>IF(ISNA(VLOOKUP(A203,Source!A:B,2,FALSE)),0,(VLOOKUP(A203,'Vague 2'!A:H,8,FALSE)+VLOOKUP(A203,'Vague 1'!A:H,8,FALSE)+VLOOKUP(A203,'Vague 3'!A:H,8,FALSE)+VLOOKUP(A203,'Vague 4'!A:H,8,FALSE)))</f>
        <v>0</v>
      </c>
      <c r="E203" s="159" t="e">
        <f>VLOOKUP(A203+0.2,'Vague 2'!A:G,7,FALSE)</f>
        <v>#N/A</v>
      </c>
      <c r="F203" s="160" t="e">
        <f>VLOOKUP(A203+0.3,'Vague 2'!A:G,7,FALSE)</f>
        <v>#N/A</v>
      </c>
      <c r="G203" s="161" t="e">
        <f>VLOOKUP(A203+0.2,'Vague 1'!A:G,7,FALSE)</f>
        <v>#N/A</v>
      </c>
      <c r="H203" s="161" t="e">
        <f>VLOOKUP(A203+0.3,'Vague 1'!A:G,7,FALSE)</f>
        <v>#N/A</v>
      </c>
      <c r="I203" s="160" t="e">
        <f>VLOOKUP(A203+0.4,'Vague 1'!A:G,7,FALSE)</f>
        <v>#N/A</v>
      </c>
      <c r="J203" s="161" t="e">
        <f>VLOOKUP(A203+0.2,'Vague 3'!A:G,7,FALSE)</f>
        <v>#N/A</v>
      </c>
      <c r="K203" s="161" t="e">
        <f>VLOOKUP(A203+0.3,'Vague 3'!A:G,7,FALSE)</f>
        <v>#N/A</v>
      </c>
      <c r="L203" s="159" t="e">
        <f>VLOOKUP(A203+0.2,'Vague 4'!A:G,7,FALSE)</f>
        <v>#N/A</v>
      </c>
      <c r="M203" s="160" t="e">
        <f>VLOOKUP(A203+0.3,'Vague 4'!A:G,7,FALSE)</f>
        <v>#N/A</v>
      </c>
      <c r="N203" s="104" t="e">
        <f>IF(VLOOKUP($A203,Source!$A:$H,3,FALSE)=0,"",VLOOKUP($A203,Source!$A:$H,3,FALSE))</f>
        <v>#N/A</v>
      </c>
      <c r="O203" s="105" t="e">
        <f>IF(VLOOKUP($A203,Source!$A:$H,4,FALSE)=0,"",VLOOKUP($A203,Source!$A:$H,4,FALSE))</f>
        <v>#N/A</v>
      </c>
      <c r="P203" s="105" t="e">
        <f>IF(VLOOKUP($A203,Source!$A:$H,5,FALSE)=0,"",VLOOKUP($A203,Source!$A:$H,5,FALSE))</f>
        <v>#N/A</v>
      </c>
      <c r="Q203" s="105" t="e">
        <f>IF(VLOOKUP($A203,Source!$A:$H,6,FALSE)=0,"",VLOOKUP($A203,Source!$A:$H,6,FALSE))</f>
        <v>#N/A</v>
      </c>
      <c r="R203" s="105" t="e">
        <f>IF(VLOOKUP($A203,Source!$A:$H,7,FALSE)=0,"",VLOOKUP($A203,Source!$A:$H,7,FALSE))</f>
        <v>#N/A</v>
      </c>
      <c r="S203" s="106" t="e">
        <f>IF(VLOOKUP($A203,Source!$A:$H,8,FALSE)=0,"",VLOOKUP($A203,Source!$A:$H,8,FALSE))</f>
        <v>#N/A</v>
      </c>
    </row>
    <row r="204" spans="1:19" x14ac:dyDescent="0.25">
      <c r="A204" s="98">
        <v>221</v>
      </c>
      <c r="B204" s="99"/>
      <c r="C204" s="100" t="e">
        <f>VLOOKUP(A204,Source!A:B,2,FALSE)</f>
        <v>#N/A</v>
      </c>
      <c r="D204" s="165">
        <f>IF(ISNA(VLOOKUP(A204,Source!A:B,2,FALSE)),0,(VLOOKUP(A204,'Vague 2'!A:H,8,FALSE)+VLOOKUP(A204,'Vague 1'!A:H,8,FALSE)+VLOOKUP(A204,'Vague 3'!A:H,8,FALSE)+VLOOKUP(A204,'Vague 4'!A:H,8,FALSE)))</f>
        <v>0</v>
      </c>
      <c r="E204" s="159" t="e">
        <f>VLOOKUP(A204+0.2,'Vague 2'!A:G,7,FALSE)</f>
        <v>#N/A</v>
      </c>
      <c r="F204" s="160" t="e">
        <f>VLOOKUP(A204+0.3,'Vague 2'!A:G,7,FALSE)</f>
        <v>#N/A</v>
      </c>
      <c r="G204" s="161" t="e">
        <f>VLOOKUP(A204+0.2,'Vague 1'!A:G,7,FALSE)</f>
        <v>#N/A</v>
      </c>
      <c r="H204" s="161" t="e">
        <f>VLOOKUP(A204+0.3,'Vague 1'!A:G,7,FALSE)</f>
        <v>#N/A</v>
      </c>
      <c r="I204" s="160" t="e">
        <f>VLOOKUP(A204+0.4,'Vague 1'!A:G,7,FALSE)</f>
        <v>#N/A</v>
      </c>
      <c r="J204" s="161" t="e">
        <f>VLOOKUP(A204+0.2,'Vague 3'!A:G,7,FALSE)</f>
        <v>#N/A</v>
      </c>
      <c r="K204" s="161" t="e">
        <f>VLOOKUP(A204+0.3,'Vague 3'!A:G,7,FALSE)</f>
        <v>#N/A</v>
      </c>
      <c r="L204" s="159" t="e">
        <f>VLOOKUP(A204+0.2,'Vague 4'!A:G,7,FALSE)</f>
        <v>#N/A</v>
      </c>
      <c r="M204" s="160" t="e">
        <f>VLOOKUP(A204+0.3,'Vague 4'!A:G,7,FALSE)</f>
        <v>#N/A</v>
      </c>
      <c r="N204" s="104" t="e">
        <f>IF(VLOOKUP($A204,Source!$A:$H,3,FALSE)=0,"",VLOOKUP($A204,Source!$A:$H,3,FALSE))</f>
        <v>#N/A</v>
      </c>
      <c r="O204" s="105" t="e">
        <f>IF(VLOOKUP($A204,Source!$A:$H,4,FALSE)=0,"",VLOOKUP($A204,Source!$A:$H,4,FALSE))</f>
        <v>#N/A</v>
      </c>
      <c r="P204" s="105" t="e">
        <f>IF(VLOOKUP($A204,Source!$A:$H,5,FALSE)=0,"",VLOOKUP($A204,Source!$A:$H,5,FALSE))</f>
        <v>#N/A</v>
      </c>
      <c r="Q204" s="105" t="e">
        <f>IF(VLOOKUP($A204,Source!$A:$H,6,FALSE)=0,"",VLOOKUP($A204,Source!$A:$H,6,FALSE))</f>
        <v>#N/A</v>
      </c>
      <c r="R204" s="105" t="e">
        <f>IF(VLOOKUP($A204,Source!$A:$H,7,FALSE)=0,"",VLOOKUP($A204,Source!$A:$H,7,FALSE))</f>
        <v>#N/A</v>
      </c>
      <c r="S204" s="106" t="e">
        <f>IF(VLOOKUP($A204,Source!$A:$H,8,FALSE)=0,"",VLOOKUP($A204,Source!$A:$H,8,FALSE))</f>
        <v>#N/A</v>
      </c>
    </row>
    <row r="205" spans="1:19" x14ac:dyDescent="0.25">
      <c r="A205" s="98">
        <v>222</v>
      </c>
      <c r="B205" s="99"/>
      <c r="C205" s="100" t="e">
        <f>VLOOKUP(A205,Source!A:B,2,FALSE)</f>
        <v>#N/A</v>
      </c>
      <c r="D205" s="165">
        <f>IF(ISNA(VLOOKUP(A205,Source!A:B,2,FALSE)),0,(VLOOKUP(A205,'Vague 2'!A:H,8,FALSE)+VLOOKUP(A205,'Vague 1'!A:H,8,FALSE)+VLOOKUP(A205,'Vague 3'!A:H,8,FALSE)+VLOOKUP(A205,'Vague 4'!A:H,8,FALSE)))</f>
        <v>0</v>
      </c>
      <c r="E205" s="159" t="e">
        <f>VLOOKUP(A205+0.2,'Vague 2'!A:G,7,FALSE)</f>
        <v>#N/A</v>
      </c>
      <c r="F205" s="160" t="e">
        <f>VLOOKUP(A205+0.3,'Vague 2'!A:G,7,FALSE)</f>
        <v>#N/A</v>
      </c>
      <c r="G205" s="161" t="e">
        <f>VLOOKUP(A205+0.2,'Vague 1'!A:G,7,FALSE)</f>
        <v>#N/A</v>
      </c>
      <c r="H205" s="161" t="e">
        <f>VLOOKUP(A205+0.3,'Vague 1'!A:G,7,FALSE)</f>
        <v>#N/A</v>
      </c>
      <c r="I205" s="160" t="e">
        <f>VLOOKUP(A205+0.4,'Vague 1'!A:G,7,FALSE)</f>
        <v>#N/A</v>
      </c>
      <c r="J205" s="161" t="e">
        <f>VLOOKUP(A205+0.2,'Vague 3'!A:G,7,FALSE)</f>
        <v>#N/A</v>
      </c>
      <c r="K205" s="161" t="e">
        <f>VLOOKUP(A205+0.3,'Vague 3'!A:G,7,FALSE)</f>
        <v>#N/A</v>
      </c>
      <c r="L205" s="159" t="e">
        <f>VLOOKUP(A205+0.2,'Vague 4'!A:G,7,FALSE)</f>
        <v>#N/A</v>
      </c>
      <c r="M205" s="160" t="e">
        <f>VLOOKUP(A205+0.3,'Vague 4'!A:G,7,FALSE)</f>
        <v>#N/A</v>
      </c>
      <c r="N205" s="104" t="e">
        <f>IF(VLOOKUP($A205,Source!$A:$H,3,FALSE)=0,"",VLOOKUP($A205,Source!$A:$H,3,FALSE))</f>
        <v>#N/A</v>
      </c>
      <c r="O205" s="105" t="e">
        <f>IF(VLOOKUP($A205,Source!$A:$H,4,FALSE)=0,"",VLOOKUP($A205,Source!$A:$H,4,FALSE))</f>
        <v>#N/A</v>
      </c>
      <c r="P205" s="105" t="e">
        <f>IF(VLOOKUP($A205,Source!$A:$H,5,FALSE)=0,"",VLOOKUP($A205,Source!$A:$H,5,FALSE))</f>
        <v>#N/A</v>
      </c>
      <c r="Q205" s="105" t="e">
        <f>IF(VLOOKUP($A205,Source!$A:$H,6,FALSE)=0,"",VLOOKUP($A205,Source!$A:$H,6,FALSE))</f>
        <v>#N/A</v>
      </c>
      <c r="R205" s="105" t="e">
        <f>IF(VLOOKUP($A205,Source!$A:$H,7,FALSE)=0,"",VLOOKUP($A205,Source!$A:$H,7,FALSE))</f>
        <v>#N/A</v>
      </c>
      <c r="S205" s="106" t="e">
        <f>IF(VLOOKUP($A205,Source!$A:$H,8,FALSE)=0,"",VLOOKUP($A205,Source!$A:$H,8,FALSE))</f>
        <v>#N/A</v>
      </c>
    </row>
    <row r="206" spans="1:19" x14ac:dyDescent="0.25">
      <c r="A206" s="98">
        <v>223</v>
      </c>
      <c r="B206" s="99"/>
      <c r="C206" s="100" t="e">
        <f>VLOOKUP(A206,Source!A:B,2,FALSE)</f>
        <v>#N/A</v>
      </c>
      <c r="D206" s="165">
        <f>IF(ISNA(VLOOKUP(A206,Source!A:B,2,FALSE)),0,(VLOOKUP(A206,'Vague 2'!A:H,8,FALSE)+VLOOKUP(A206,'Vague 1'!A:H,8,FALSE)+VLOOKUP(A206,'Vague 3'!A:H,8,FALSE)+VLOOKUP(A206,'Vague 4'!A:H,8,FALSE)))</f>
        <v>0</v>
      </c>
      <c r="E206" s="159" t="e">
        <f>VLOOKUP(A206+0.2,'Vague 2'!A:G,7,FALSE)</f>
        <v>#N/A</v>
      </c>
      <c r="F206" s="160" t="e">
        <f>VLOOKUP(A206+0.3,'Vague 2'!A:G,7,FALSE)</f>
        <v>#N/A</v>
      </c>
      <c r="G206" s="161" t="e">
        <f>VLOOKUP(A206+0.2,'Vague 1'!A:G,7,FALSE)</f>
        <v>#N/A</v>
      </c>
      <c r="H206" s="161" t="e">
        <f>VLOOKUP(A206+0.3,'Vague 1'!A:G,7,FALSE)</f>
        <v>#N/A</v>
      </c>
      <c r="I206" s="160" t="e">
        <f>VLOOKUP(A206+0.4,'Vague 1'!A:G,7,FALSE)</f>
        <v>#N/A</v>
      </c>
      <c r="J206" s="161" t="e">
        <f>VLOOKUP(A206+0.2,'Vague 3'!A:G,7,FALSE)</f>
        <v>#N/A</v>
      </c>
      <c r="K206" s="161" t="e">
        <f>VLOOKUP(A206+0.3,'Vague 3'!A:G,7,FALSE)</f>
        <v>#N/A</v>
      </c>
      <c r="L206" s="159" t="e">
        <f>VLOOKUP(A206+0.2,'Vague 4'!A:G,7,FALSE)</f>
        <v>#N/A</v>
      </c>
      <c r="M206" s="160" t="e">
        <f>VLOOKUP(A206+0.3,'Vague 4'!A:G,7,FALSE)</f>
        <v>#N/A</v>
      </c>
      <c r="N206" s="104" t="e">
        <f>IF(VLOOKUP($A206,Source!$A:$H,3,FALSE)=0,"",VLOOKUP($A206,Source!$A:$H,3,FALSE))</f>
        <v>#N/A</v>
      </c>
      <c r="O206" s="105" t="e">
        <f>IF(VLOOKUP($A206,Source!$A:$H,4,FALSE)=0,"",VLOOKUP($A206,Source!$A:$H,4,FALSE))</f>
        <v>#N/A</v>
      </c>
      <c r="P206" s="105" t="e">
        <f>IF(VLOOKUP($A206,Source!$A:$H,5,FALSE)=0,"",VLOOKUP($A206,Source!$A:$H,5,FALSE))</f>
        <v>#N/A</v>
      </c>
      <c r="Q206" s="105" t="e">
        <f>IF(VLOOKUP($A206,Source!$A:$H,6,FALSE)=0,"",VLOOKUP($A206,Source!$A:$H,6,FALSE))</f>
        <v>#N/A</v>
      </c>
      <c r="R206" s="105" t="e">
        <f>IF(VLOOKUP($A206,Source!$A:$H,7,FALSE)=0,"",VLOOKUP($A206,Source!$A:$H,7,FALSE))</f>
        <v>#N/A</v>
      </c>
      <c r="S206" s="106" t="e">
        <f>IF(VLOOKUP($A206,Source!$A:$H,8,FALSE)=0,"",VLOOKUP($A206,Source!$A:$H,8,FALSE))</f>
        <v>#N/A</v>
      </c>
    </row>
    <row r="207" spans="1:19" x14ac:dyDescent="0.25">
      <c r="A207" s="98">
        <v>224</v>
      </c>
      <c r="B207" s="99"/>
      <c r="C207" s="100" t="e">
        <f>VLOOKUP(A207,Source!A:B,2,FALSE)</f>
        <v>#N/A</v>
      </c>
      <c r="D207" s="165">
        <f>IF(ISNA(VLOOKUP(A207,Source!A:B,2,FALSE)),0,(VLOOKUP(A207,'Vague 2'!A:H,8,FALSE)+VLOOKUP(A207,'Vague 1'!A:H,8,FALSE)+VLOOKUP(A207,'Vague 3'!A:H,8,FALSE)+VLOOKUP(A207,'Vague 4'!A:H,8,FALSE)))</f>
        <v>0</v>
      </c>
      <c r="E207" s="159" t="e">
        <f>VLOOKUP(A207+0.2,'Vague 2'!A:G,7,FALSE)</f>
        <v>#N/A</v>
      </c>
      <c r="F207" s="160" t="e">
        <f>VLOOKUP(A207+0.3,'Vague 2'!A:G,7,FALSE)</f>
        <v>#N/A</v>
      </c>
      <c r="G207" s="161" t="e">
        <f>VLOOKUP(A207+0.2,'Vague 1'!A:G,7,FALSE)</f>
        <v>#N/A</v>
      </c>
      <c r="H207" s="161" t="e">
        <f>VLOOKUP(A207+0.3,'Vague 1'!A:G,7,FALSE)</f>
        <v>#N/A</v>
      </c>
      <c r="I207" s="160" t="e">
        <f>VLOOKUP(A207+0.4,'Vague 1'!A:G,7,FALSE)</f>
        <v>#N/A</v>
      </c>
      <c r="J207" s="161" t="e">
        <f>VLOOKUP(A207+0.2,'Vague 3'!A:G,7,FALSE)</f>
        <v>#N/A</v>
      </c>
      <c r="K207" s="161" t="e">
        <f>VLOOKUP(A207+0.3,'Vague 3'!A:G,7,FALSE)</f>
        <v>#N/A</v>
      </c>
      <c r="L207" s="159" t="e">
        <f>VLOOKUP(A207+0.2,'Vague 4'!A:G,7,FALSE)</f>
        <v>#N/A</v>
      </c>
      <c r="M207" s="160" t="e">
        <f>VLOOKUP(A207+0.3,'Vague 4'!A:G,7,FALSE)</f>
        <v>#N/A</v>
      </c>
      <c r="N207" s="104" t="e">
        <f>IF(VLOOKUP($A207,Source!$A:$H,3,FALSE)=0,"",VLOOKUP($A207,Source!$A:$H,3,FALSE))</f>
        <v>#N/A</v>
      </c>
      <c r="O207" s="105" t="e">
        <f>IF(VLOOKUP($A207,Source!$A:$H,4,FALSE)=0,"",VLOOKUP($A207,Source!$A:$H,4,FALSE))</f>
        <v>#N/A</v>
      </c>
      <c r="P207" s="105" t="e">
        <f>IF(VLOOKUP($A207,Source!$A:$H,5,FALSE)=0,"",VLOOKUP($A207,Source!$A:$H,5,FALSE))</f>
        <v>#N/A</v>
      </c>
      <c r="Q207" s="105" t="e">
        <f>IF(VLOOKUP($A207,Source!$A:$H,6,FALSE)=0,"",VLOOKUP($A207,Source!$A:$H,6,FALSE))</f>
        <v>#N/A</v>
      </c>
      <c r="R207" s="105" t="e">
        <f>IF(VLOOKUP($A207,Source!$A:$H,7,FALSE)=0,"",VLOOKUP($A207,Source!$A:$H,7,FALSE))</f>
        <v>#N/A</v>
      </c>
      <c r="S207" s="106" t="e">
        <f>IF(VLOOKUP($A207,Source!$A:$H,8,FALSE)=0,"",VLOOKUP($A207,Source!$A:$H,8,FALSE))</f>
        <v>#N/A</v>
      </c>
    </row>
    <row r="208" spans="1:19" x14ac:dyDescent="0.25">
      <c r="A208" s="98">
        <v>225</v>
      </c>
      <c r="B208" s="99"/>
      <c r="C208" s="100" t="e">
        <f>VLOOKUP(A208,Source!A:B,2,FALSE)</f>
        <v>#N/A</v>
      </c>
      <c r="D208" s="165">
        <f>IF(ISNA(VLOOKUP(A208,Source!A:B,2,FALSE)),0,(VLOOKUP(A208,'Vague 2'!A:H,8,FALSE)+VLOOKUP(A208,'Vague 1'!A:H,8,FALSE)+VLOOKUP(A208,'Vague 3'!A:H,8,FALSE)+VLOOKUP(A208,'Vague 4'!A:H,8,FALSE)))</f>
        <v>0</v>
      </c>
      <c r="E208" s="159" t="e">
        <f>VLOOKUP(A208+0.2,'Vague 2'!A:G,7,FALSE)</f>
        <v>#N/A</v>
      </c>
      <c r="F208" s="160" t="e">
        <f>VLOOKUP(A208+0.3,'Vague 2'!A:G,7,FALSE)</f>
        <v>#N/A</v>
      </c>
      <c r="G208" s="161" t="e">
        <f>VLOOKUP(A208+0.2,'Vague 1'!A:G,7,FALSE)</f>
        <v>#N/A</v>
      </c>
      <c r="H208" s="161" t="e">
        <f>VLOOKUP(A208+0.3,'Vague 1'!A:G,7,FALSE)</f>
        <v>#N/A</v>
      </c>
      <c r="I208" s="160" t="e">
        <f>VLOOKUP(A208+0.4,'Vague 1'!A:G,7,FALSE)</f>
        <v>#N/A</v>
      </c>
      <c r="J208" s="161" t="e">
        <f>VLOOKUP(A208+0.2,'Vague 3'!A:G,7,FALSE)</f>
        <v>#N/A</v>
      </c>
      <c r="K208" s="161" t="e">
        <f>VLOOKUP(A208+0.3,'Vague 3'!A:G,7,FALSE)</f>
        <v>#N/A</v>
      </c>
      <c r="L208" s="159" t="e">
        <f>VLOOKUP(A208+0.2,'Vague 4'!A:G,7,FALSE)</f>
        <v>#N/A</v>
      </c>
      <c r="M208" s="160" t="e">
        <f>VLOOKUP(A208+0.3,'Vague 4'!A:G,7,FALSE)</f>
        <v>#N/A</v>
      </c>
      <c r="N208" s="104" t="e">
        <f>IF(VLOOKUP($A208,Source!$A:$H,3,FALSE)=0,"",VLOOKUP($A208,Source!$A:$H,3,FALSE))</f>
        <v>#N/A</v>
      </c>
      <c r="O208" s="105" t="e">
        <f>IF(VLOOKUP($A208,Source!$A:$H,4,FALSE)=0,"",VLOOKUP($A208,Source!$A:$H,4,FALSE))</f>
        <v>#N/A</v>
      </c>
      <c r="P208" s="105" t="e">
        <f>IF(VLOOKUP($A208,Source!$A:$H,5,FALSE)=0,"",VLOOKUP($A208,Source!$A:$H,5,FALSE))</f>
        <v>#N/A</v>
      </c>
      <c r="Q208" s="105" t="e">
        <f>IF(VLOOKUP($A208,Source!$A:$H,6,FALSE)=0,"",VLOOKUP($A208,Source!$A:$H,6,FALSE))</f>
        <v>#N/A</v>
      </c>
      <c r="R208" s="105" t="e">
        <f>IF(VLOOKUP($A208,Source!$A:$H,7,FALSE)=0,"",VLOOKUP($A208,Source!$A:$H,7,FALSE))</f>
        <v>#N/A</v>
      </c>
      <c r="S208" s="106" t="e">
        <f>IF(VLOOKUP($A208,Source!$A:$H,8,FALSE)=0,"",VLOOKUP($A208,Source!$A:$H,8,FALSE))</f>
        <v>#N/A</v>
      </c>
    </row>
    <row r="209" spans="1:19" x14ac:dyDescent="0.25">
      <c r="A209" s="98">
        <v>226</v>
      </c>
      <c r="B209" s="99"/>
      <c r="C209" s="100" t="e">
        <f>VLOOKUP(A209,Source!A:B,2,FALSE)</f>
        <v>#N/A</v>
      </c>
      <c r="D209" s="165">
        <f>IF(ISNA(VLOOKUP(A209,Source!A:B,2,FALSE)),0,(VLOOKUP(A209,'Vague 2'!A:H,8,FALSE)+VLOOKUP(A209,'Vague 1'!A:H,8,FALSE)+VLOOKUP(A209,'Vague 3'!A:H,8,FALSE)+VLOOKUP(A209,'Vague 4'!A:H,8,FALSE)))</f>
        <v>0</v>
      </c>
      <c r="E209" s="159" t="e">
        <f>VLOOKUP(A209+0.2,'Vague 2'!A:G,7,FALSE)</f>
        <v>#N/A</v>
      </c>
      <c r="F209" s="160" t="e">
        <f>VLOOKUP(A209+0.3,'Vague 2'!A:G,7,FALSE)</f>
        <v>#N/A</v>
      </c>
      <c r="G209" s="161" t="e">
        <f>VLOOKUP(A209+0.2,'Vague 1'!A:G,7,FALSE)</f>
        <v>#N/A</v>
      </c>
      <c r="H209" s="161" t="e">
        <f>VLOOKUP(A209+0.3,'Vague 1'!A:G,7,FALSE)</f>
        <v>#N/A</v>
      </c>
      <c r="I209" s="160" t="e">
        <f>VLOOKUP(A209+0.4,'Vague 1'!A:G,7,FALSE)</f>
        <v>#N/A</v>
      </c>
      <c r="J209" s="161" t="e">
        <f>VLOOKUP(A209+0.2,'Vague 3'!A:G,7,FALSE)</f>
        <v>#N/A</v>
      </c>
      <c r="K209" s="161" t="e">
        <f>VLOOKUP(A209+0.3,'Vague 3'!A:G,7,FALSE)</f>
        <v>#N/A</v>
      </c>
      <c r="L209" s="159" t="e">
        <f>VLOOKUP(A209+0.2,'Vague 4'!A:G,7,FALSE)</f>
        <v>#N/A</v>
      </c>
      <c r="M209" s="160" t="e">
        <f>VLOOKUP(A209+0.3,'Vague 4'!A:G,7,FALSE)</f>
        <v>#N/A</v>
      </c>
      <c r="N209" s="104" t="e">
        <f>IF(VLOOKUP($A209,Source!$A:$H,3,FALSE)=0,"",VLOOKUP($A209,Source!$A:$H,3,FALSE))</f>
        <v>#N/A</v>
      </c>
      <c r="O209" s="105" t="e">
        <f>IF(VLOOKUP($A209,Source!$A:$H,4,FALSE)=0,"",VLOOKUP($A209,Source!$A:$H,4,FALSE))</f>
        <v>#N/A</v>
      </c>
      <c r="P209" s="105" t="e">
        <f>IF(VLOOKUP($A209,Source!$A:$H,5,FALSE)=0,"",VLOOKUP($A209,Source!$A:$H,5,FALSE))</f>
        <v>#N/A</v>
      </c>
      <c r="Q209" s="105" t="e">
        <f>IF(VLOOKUP($A209,Source!$A:$H,6,FALSE)=0,"",VLOOKUP($A209,Source!$A:$H,6,FALSE))</f>
        <v>#N/A</v>
      </c>
      <c r="R209" s="105" t="e">
        <f>IF(VLOOKUP($A209,Source!$A:$H,7,FALSE)=0,"",VLOOKUP($A209,Source!$A:$H,7,FALSE))</f>
        <v>#N/A</v>
      </c>
      <c r="S209" s="106" t="e">
        <f>IF(VLOOKUP($A209,Source!$A:$H,8,FALSE)=0,"",VLOOKUP($A209,Source!$A:$H,8,FALSE))</f>
        <v>#N/A</v>
      </c>
    </row>
    <row r="210" spans="1:19" x14ac:dyDescent="0.25">
      <c r="A210" s="98">
        <v>227</v>
      </c>
      <c r="B210" s="99"/>
      <c r="C210" s="100" t="e">
        <f>VLOOKUP(A210,Source!A:B,2,FALSE)</f>
        <v>#N/A</v>
      </c>
      <c r="D210" s="165">
        <f>IF(ISNA(VLOOKUP(A210,Source!A:B,2,FALSE)),0,(VLOOKUP(A210,'Vague 2'!A:H,8,FALSE)+VLOOKUP(A210,'Vague 1'!A:H,8,FALSE)+VLOOKUP(A210,'Vague 3'!A:H,8,FALSE)+VLOOKUP(A210,'Vague 4'!A:H,8,FALSE)))</f>
        <v>0</v>
      </c>
      <c r="E210" s="159" t="e">
        <f>VLOOKUP(A210+0.2,'Vague 2'!A:G,7,FALSE)</f>
        <v>#N/A</v>
      </c>
      <c r="F210" s="160" t="e">
        <f>VLOOKUP(A210+0.3,'Vague 2'!A:G,7,FALSE)</f>
        <v>#N/A</v>
      </c>
      <c r="G210" s="161" t="e">
        <f>VLOOKUP(A210+0.2,'Vague 1'!A:G,7,FALSE)</f>
        <v>#N/A</v>
      </c>
      <c r="H210" s="161" t="e">
        <f>VLOOKUP(A210+0.3,'Vague 1'!A:G,7,FALSE)</f>
        <v>#N/A</v>
      </c>
      <c r="I210" s="160" t="e">
        <f>VLOOKUP(A210+0.4,'Vague 1'!A:G,7,FALSE)</f>
        <v>#N/A</v>
      </c>
      <c r="J210" s="161" t="e">
        <f>VLOOKUP(A210+0.2,'Vague 3'!A:G,7,FALSE)</f>
        <v>#N/A</v>
      </c>
      <c r="K210" s="161" t="e">
        <f>VLOOKUP(A210+0.3,'Vague 3'!A:G,7,FALSE)</f>
        <v>#N/A</v>
      </c>
      <c r="L210" s="159" t="e">
        <f>VLOOKUP(A210+0.2,'Vague 4'!A:G,7,FALSE)</f>
        <v>#N/A</v>
      </c>
      <c r="M210" s="160" t="e">
        <f>VLOOKUP(A210+0.3,'Vague 4'!A:G,7,FALSE)</f>
        <v>#N/A</v>
      </c>
      <c r="N210" s="104" t="e">
        <f>IF(VLOOKUP($A210,Source!$A:$H,3,FALSE)=0,"",VLOOKUP($A210,Source!$A:$H,3,FALSE))</f>
        <v>#N/A</v>
      </c>
      <c r="O210" s="105" t="e">
        <f>IF(VLOOKUP($A210,Source!$A:$H,4,FALSE)=0,"",VLOOKUP($A210,Source!$A:$H,4,FALSE))</f>
        <v>#N/A</v>
      </c>
      <c r="P210" s="105" t="e">
        <f>IF(VLOOKUP($A210,Source!$A:$H,5,FALSE)=0,"",VLOOKUP($A210,Source!$A:$H,5,FALSE))</f>
        <v>#N/A</v>
      </c>
      <c r="Q210" s="105" t="e">
        <f>IF(VLOOKUP($A210,Source!$A:$H,6,FALSE)=0,"",VLOOKUP($A210,Source!$A:$H,6,FALSE))</f>
        <v>#N/A</v>
      </c>
      <c r="R210" s="105" t="e">
        <f>IF(VLOOKUP($A210,Source!$A:$H,7,FALSE)=0,"",VLOOKUP($A210,Source!$A:$H,7,FALSE))</f>
        <v>#N/A</v>
      </c>
      <c r="S210" s="106" t="e">
        <f>IF(VLOOKUP($A210,Source!$A:$H,8,FALSE)=0,"",VLOOKUP($A210,Source!$A:$H,8,FALSE))</f>
        <v>#N/A</v>
      </c>
    </row>
    <row r="211" spans="1:19" x14ac:dyDescent="0.25">
      <c r="A211" s="98">
        <v>228</v>
      </c>
      <c r="B211" s="99"/>
      <c r="C211" s="100" t="e">
        <f>VLOOKUP(A211,Source!A:B,2,FALSE)</f>
        <v>#N/A</v>
      </c>
      <c r="D211" s="165">
        <f>IF(ISNA(VLOOKUP(A211,Source!A:B,2,FALSE)),0,(VLOOKUP(A211,'Vague 2'!A:H,8,FALSE)+VLOOKUP(A211,'Vague 1'!A:H,8,FALSE)+VLOOKUP(A211,'Vague 3'!A:H,8,FALSE)+VLOOKUP(A211,'Vague 4'!A:H,8,FALSE)))</f>
        <v>0</v>
      </c>
      <c r="E211" s="159" t="e">
        <f>VLOOKUP(A211+0.2,'Vague 2'!A:G,7,FALSE)</f>
        <v>#N/A</v>
      </c>
      <c r="F211" s="160" t="e">
        <f>VLOOKUP(A211+0.3,'Vague 2'!A:G,7,FALSE)</f>
        <v>#N/A</v>
      </c>
      <c r="G211" s="161" t="e">
        <f>VLOOKUP(A211+0.2,'Vague 1'!A:G,7,FALSE)</f>
        <v>#N/A</v>
      </c>
      <c r="H211" s="161" t="e">
        <f>VLOOKUP(A211+0.3,'Vague 1'!A:G,7,FALSE)</f>
        <v>#N/A</v>
      </c>
      <c r="I211" s="160" t="e">
        <f>VLOOKUP(A211+0.4,'Vague 1'!A:G,7,FALSE)</f>
        <v>#N/A</v>
      </c>
      <c r="J211" s="161" t="e">
        <f>VLOOKUP(A211+0.2,'Vague 3'!A:G,7,FALSE)</f>
        <v>#N/A</v>
      </c>
      <c r="K211" s="161" t="e">
        <f>VLOOKUP(A211+0.3,'Vague 3'!A:G,7,FALSE)</f>
        <v>#N/A</v>
      </c>
      <c r="L211" s="159" t="e">
        <f>VLOOKUP(A211+0.2,'Vague 4'!A:G,7,FALSE)</f>
        <v>#N/A</v>
      </c>
      <c r="M211" s="160" t="e">
        <f>VLOOKUP(A211+0.3,'Vague 4'!A:G,7,FALSE)</f>
        <v>#N/A</v>
      </c>
      <c r="N211" s="104" t="e">
        <f>IF(VLOOKUP($A211,Source!$A:$H,3,FALSE)=0,"",VLOOKUP($A211,Source!$A:$H,3,FALSE))</f>
        <v>#N/A</v>
      </c>
      <c r="O211" s="105" t="e">
        <f>IF(VLOOKUP($A211,Source!$A:$H,4,FALSE)=0,"",VLOOKUP($A211,Source!$A:$H,4,FALSE))</f>
        <v>#N/A</v>
      </c>
      <c r="P211" s="105" t="e">
        <f>IF(VLOOKUP($A211,Source!$A:$H,5,FALSE)=0,"",VLOOKUP($A211,Source!$A:$H,5,FALSE))</f>
        <v>#N/A</v>
      </c>
      <c r="Q211" s="105" t="e">
        <f>IF(VLOOKUP($A211,Source!$A:$H,6,FALSE)=0,"",VLOOKUP($A211,Source!$A:$H,6,FALSE))</f>
        <v>#N/A</v>
      </c>
      <c r="R211" s="105" t="e">
        <f>IF(VLOOKUP($A211,Source!$A:$H,7,FALSE)=0,"",VLOOKUP($A211,Source!$A:$H,7,FALSE))</f>
        <v>#N/A</v>
      </c>
      <c r="S211" s="106" t="e">
        <f>IF(VLOOKUP($A211,Source!$A:$H,8,FALSE)=0,"",VLOOKUP($A211,Source!$A:$H,8,FALSE))</f>
        <v>#N/A</v>
      </c>
    </row>
    <row r="212" spans="1:19" x14ac:dyDescent="0.25">
      <c r="A212" s="98">
        <v>229</v>
      </c>
      <c r="B212" s="99"/>
      <c r="C212" s="100" t="e">
        <f>VLOOKUP(A212,Source!A:B,2,FALSE)</f>
        <v>#N/A</v>
      </c>
      <c r="D212" s="165">
        <f>IF(ISNA(VLOOKUP(A212,Source!A:B,2,FALSE)),0,(VLOOKUP(A212,'Vague 2'!A:H,8,FALSE)+VLOOKUP(A212,'Vague 1'!A:H,8,FALSE)+VLOOKUP(A212,'Vague 3'!A:H,8,FALSE)+VLOOKUP(A212,'Vague 4'!A:H,8,FALSE)))</f>
        <v>0</v>
      </c>
      <c r="E212" s="159" t="e">
        <f>VLOOKUP(A212+0.2,'Vague 2'!A:G,7,FALSE)</f>
        <v>#N/A</v>
      </c>
      <c r="F212" s="160" t="e">
        <f>VLOOKUP(A212+0.3,'Vague 2'!A:G,7,FALSE)</f>
        <v>#N/A</v>
      </c>
      <c r="G212" s="161" t="e">
        <f>VLOOKUP(A212+0.2,'Vague 1'!A:G,7,FALSE)</f>
        <v>#N/A</v>
      </c>
      <c r="H212" s="161" t="e">
        <f>VLOOKUP(A212+0.3,'Vague 1'!A:G,7,FALSE)</f>
        <v>#N/A</v>
      </c>
      <c r="I212" s="160" t="e">
        <f>VLOOKUP(A212+0.4,'Vague 1'!A:G,7,FALSE)</f>
        <v>#N/A</v>
      </c>
      <c r="J212" s="161" t="e">
        <f>VLOOKUP(A212+0.2,'Vague 3'!A:G,7,FALSE)</f>
        <v>#N/A</v>
      </c>
      <c r="K212" s="161" t="e">
        <f>VLOOKUP(A212+0.3,'Vague 3'!A:G,7,FALSE)</f>
        <v>#N/A</v>
      </c>
      <c r="L212" s="159" t="e">
        <f>VLOOKUP(A212+0.2,'Vague 4'!A:G,7,FALSE)</f>
        <v>#N/A</v>
      </c>
      <c r="M212" s="160" t="e">
        <f>VLOOKUP(A212+0.3,'Vague 4'!A:G,7,FALSE)</f>
        <v>#N/A</v>
      </c>
      <c r="N212" s="104" t="e">
        <f>IF(VLOOKUP($A212,Source!$A:$H,3,FALSE)=0,"",VLOOKUP($A212,Source!$A:$H,3,FALSE))</f>
        <v>#N/A</v>
      </c>
      <c r="O212" s="105" t="e">
        <f>IF(VLOOKUP($A212,Source!$A:$H,4,FALSE)=0,"",VLOOKUP($A212,Source!$A:$H,4,FALSE))</f>
        <v>#N/A</v>
      </c>
      <c r="P212" s="105" t="e">
        <f>IF(VLOOKUP($A212,Source!$A:$H,5,FALSE)=0,"",VLOOKUP($A212,Source!$A:$H,5,FALSE))</f>
        <v>#N/A</v>
      </c>
      <c r="Q212" s="105" t="e">
        <f>IF(VLOOKUP($A212,Source!$A:$H,6,FALSE)=0,"",VLOOKUP($A212,Source!$A:$H,6,FALSE))</f>
        <v>#N/A</v>
      </c>
      <c r="R212" s="105" t="e">
        <f>IF(VLOOKUP($A212,Source!$A:$H,7,FALSE)=0,"",VLOOKUP($A212,Source!$A:$H,7,FALSE))</f>
        <v>#N/A</v>
      </c>
      <c r="S212" s="106" t="e">
        <f>IF(VLOOKUP($A212,Source!$A:$H,8,FALSE)=0,"",VLOOKUP($A212,Source!$A:$H,8,FALSE))</f>
        <v>#N/A</v>
      </c>
    </row>
    <row r="213" spans="1:19" x14ac:dyDescent="0.25">
      <c r="A213" s="98">
        <v>230</v>
      </c>
      <c r="B213" s="99"/>
      <c r="C213" s="100" t="e">
        <f>VLOOKUP(A213,Source!A:B,2,FALSE)</f>
        <v>#N/A</v>
      </c>
      <c r="D213" s="165">
        <f>IF(ISNA(VLOOKUP(A213,Source!A:B,2,FALSE)),0,(VLOOKUP(A213,'Vague 2'!A:H,8,FALSE)+VLOOKUP(A213,'Vague 1'!A:H,8,FALSE)+VLOOKUP(A213,'Vague 3'!A:H,8,FALSE)+VLOOKUP(A213,'Vague 4'!A:H,8,FALSE)))</f>
        <v>0</v>
      </c>
      <c r="E213" s="159" t="e">
        <f>VLOOKUP(A213+0.2,'Vague 2'!A:G,7,FALSE)</f>
        <v>#N/A</v>
      </c>
      <c r="F213" s="160" t="e">
        <f>VLOOKUP(A213+0.3,'Vague 2'!A:G,7,FALSE)</f>
        <v>#N/A</v>
      </c>
      <c r="G213" s="161" t="e">
        <f>VLOOKUP(A213+0.2,'Vague 1'!A:G,7,FALSE)</f>
        <v>#N/A</v>
      </c>
      <c r="H213" s="161" t="e">
        <f>VLOOKUP(A213+0.3,'Vague 1'!A:G,7,FALSE)</f>
        <v>#N/A</v>
      </c>
      <c r="I213" s="160" t="e">
        <f>VLOOKUP(A213+0.4,'Vague 1'!A:G,7,FALSE)</f>
        <v>#N/A</v>
      </c>
      <c r="J213" s="161" t="e">
        <f>VLOOKUP(A213+0.2,'Vague 3'!A:G,7,FALSE)</f>
        <v>#N/A</v>
      </c>
      <c r="K213" s="161" t="e">
        <f>VLOOKUP(A213+0.3,'Vague 3'!A:G,7,FALSE)</f>
        <v>#N/A</v>
      </c>
      <c r="L213" s="159" t="e">
        <f>VLOOKUP(A213+0.2,'Vague 4'!A:G,7,FALSE)</f>
        <v>#N/A</v>
      </c>
      <c r="M213" s="160" t="e">
        <f>VLOOKUP(A213+0.3,'Vague 4'!A:G,7,FALSE)</f>
        <v>#N/A</v>
      </c>
      <c r="N213" s="104" t="e">
        <f>IF(VLOOKUP($A213,Source!$A:$H,3,FALSE)=0,"",VLOOKUP($A213,Source!$A:$H,3,FALSE))</f>
        <v>#N/A</v>
      </c>
      <c r="O213" s="105" t="e">
        <f>IF(VLOOKUP($A213,Source!$A:$H,4,FALSE)=0,"",VLOOKUP($A213,Source!$A:$H,4,FALSE))</f>
        <v>#N/A</v>
      </c>
      <c r="P213" s="105" t="e">
        <f>IF(VLOOKUP($A213,Source!$A:$H,5,FALSE)=0,"",VLOOKUP($A213,Source!$A:$H,5,FALSE))</f>
        <v>#N/A</v>
      </c>
      <c r="Q213" s="105" t="e">
        <f>IF(VLOOKUP($A213,Source!$A:$H,6,FALSE)=0,"",VLOOKUP($A213,Source!$A:$H,6,FALSE))</f>
        <v>#N/A</v>
      </c>
      <c r="R213" s="105" t="e">
        <f>IF(VLOOKUP($A213,Source!$A:$H,7,FALSE)=0,"",VLOOKUP($A213,Source!$A:$H,7,FALSE))</f>
        <v>#N/A</v>
      </c>
      <c r="S213" s="106" t="e">
        <f>IF(VLOOKUP($A213,Source!$A:$H,8,FALSE)=0,"",VLOOKUP($A213,Source!$A:$H,8,FALSE))</f>
        <v>#N/A</v>
      </c>
    </row>
    <row r="214" spans="1:19" x14ac:dyDescent="0.25">
      <c r="A214" s="98">
        <v>231</v>
      </c>
      <c r="B214" s="99"/>
      <c r="C214" s="100" t="e">
        <f>VLOOKUP(A214,Source!A:B,2,FALSE)</f>
        <v>#N/A</v>
      </c>
      <c r="D214" s="165">
        <f>IF(ISNA(VLOOKUP(A214,Source!A:B,2,FALSE)),0,(VLOOKUP(A214,'Vague 2'!A:H,8,FALSE)+VLOOKUP(A214,'Vague 1'!A:H,8,FALSE)+VLOOKUP(A214,'Vague 3'!A:H,8,FALSE)+VLOOKUP(A214,'Vague 4'!A:H,8,FALSE)))</f>
        <v>0</v>
      </c>
      <c r="E214" s="159" t="e">
        <f>VLOOKUP(A214+0.2,'Vague 2'!A:G,7,FALSE)</f>
        <v>#N/A</v>
      </c>
      <c r="F214" s="160" t="e">
        <f>VLOOKUP(A214+0.3,'Vague 2'!A:G,7,FALSE)</f>
        <v>#N/A</v>
      </c>
      <c r="G214" s="161" t="e">
        <f>VLOOKUP(A214+0.2,'Vague 1'!A:G,7,FALSE)</f>
        <v>#N/A</v>
      </c>
      <c r="H214" s="161" t="e">
        <f>VLOOKUP(A214+0.3,'Vague 1'!A:G,7,FALSE)</f>
        <v>#N/A</v>
      </c>
      <c r="I214" s="160" t="e">
        <f>VLOOKUP(A214+0.4,'Vague 1'!A:G,7,FALSE)</f>
        <v>#N/A</v>
      </c>
      <c r="J214" s="161" t="e">
        <f>VLOOKUP(A214+0.2,'Vague 3'!A:G,7,FALSE)</f>
        <v>#N/A</v>
      </c>
      <c r="K214" s="161" t="e">
        <f>VLOOKUP(A214+0.3,'Vague 3'!A:G,7,FALSE)</f>
        <v>#N/A</v>
      </c>
      <c r="L214" s="159" t="e">
        <f>VLOOKUP(A214+0.2,'Vague 4'!A:G,7,FALSE)</f>
        <v>#N/A</v>
      </c>
      <c r="M214" s="160" t="e">
        <f>VLOOKUP(A214+0.3,'Vague 4'!A:G,7,FALSE)</f>
        <v>#N/A</v>
      </c>
      <c r="N214" s="104" t="e">
        <f>IF(VLOOKUP($A214,Source!$A:$H,3,FALSE)=0,"",VLOOKUP($A214,Source!$A:$H,3,FALSE))</f>
        <v>#N/A</v>
      </c>
      <c r="O214" s="105" t="e">
        <f>IF(VLOOKUP($A214,Source!$A:$H,4,FALSE)=0,"",VLOOKUP($A214,Source!$A:$H,4,FALSE))</f>
        <v>#N/A</v>
      </c>
      <c r="P214" s="105" t="e">
        <f>IF(VLOOKUP($A214,Source!$A:$H,5,FALSE)=0,"",VLOOKUP($A214,Source!$A:$H,5,FALSE))</f>
        <v>#N/A</v>
      </c>
      <c r="Q214" s="105" t="e">
        <f>IF(VLOOKUP($A214,Source!$A:$H,6,FALSE)=0,"",VLOOKUP($A214,Source!$A:$H,6,FALSE))</f>
        <v>#N/A</v>
      </c>
      <c r="R214" s="105" t="e">
        <f>IF(VLOOKUP($A214,Source!$A:$H,7,FALSE)=0,"",VLOOKUP($A214,Source!$A:$H,7,FALSE))</f>
        <v>#N/A</v>
      </c>
      <c r="S214" s="106" t="e">
        <f>IF(VLOOKUP($A214,Source!$A:$H,8,FALSE)=0,"",VLOOKUP($A214,Source!$A:$H,8,FALSE))</f>
        <v>#N/A</v>
      </c>
    </row>
    <row r="215" spans="1:19" x14ac:dyDescent="0.25">
      <c r="A215" s="98">
        <v>232</v>
      </c>
      <c r="B215" s="99"/>
      <c r="C215" s="100" t="e">
        <f>VLOOKUP(A215,Source!A:B,2,FALSE)</f>
        <v>#N/A</v>
      </c>
      <c r="D215" s="165">
        <f>IF(ISNA(VLOOKUP(A215,Source!A:B,2,FALSE)),0,(VLOOKUP(A215,'Vague 2'!A:H,8,FALSE)+VLOOKUP(A215,'Vague 1'!A:H,8,FALSE)+VLOOKUP(A215,'Vague 3'!A:H,8,FALSE)+VLOOKUP(A215,'Vague 4'!A:H,8,FALSE)))</f>
        <v>0</v>
      </c>
      <c r="E215" s="159" t="e">
        <f>VLOOKUP(A215+0.2,'Vague 2'!A:G,7,FALSE)</f>
        <v>#N/A</v>
      </c>
      <c r="F215" s="160" t="e">
        <f>VLOOKUP(A215+0.3,'Vague 2'!A:G,7,FALSE)</f>
        <v>#N/A</v>
      </c>
      <c r="G215" s="161" t="e">
        <f>VLOOKUP(A215+0.2,'Vague 1'!A:G,7,FALSE)</f>
        <v>#N/A</v>
      </c>
      <c r="H215" s="161" t="e">
        <f>VLOOKUP(A215+0.3,'Vague 1'!A:G,7,FALSE)</f>
        <v>#N/A</v>
      </c>
      <c r="I215" s="160" t="e">
        <f>VLOOKUP(A215+0.4,'Vague 1'!A:G,7,FALSE)</f>
        <v>#N/A</v>
      </c>
      <c r="J215" s="161" t="e">
        <f>VLOOKUP(A215+0.2,'Vague 3'!A:G,7,FALSE)</f>
        <v>#N/A</v>
      </c>
      <c r="K215" s="161" t="e">
        <f>VLOOKUP(A215+0.3,'Vague 3'!A:G,7,FALSE)</f>
        <v>#N/A</v>
      </c>
      <c r="L215" s="159" t="e">
        <f>VLOOKUP(A215+0.2,'Vague 4'!A:G,7,FALSE)</f>
        <v>#N/A</v>
      </c>
      <c r="M215" s="160" t="e">
        <f>VLOOKUP(A215+0.3,'Vague 4'!A:G,7,FALSE)</f>
        <v>#N/A</v>
      </c>
      <c r="N215" s="104" t="e">
        <f>IF(VLOOKUP($A215,Source!$A:$H,3,FALSE)=0,"",VLOOKUP($A215,Source!$A:$H,3,FALSE))</f>
        <v>#N/A</v>
      </c>
      <c r="O215" s="105" t="e">
        <f>IF(VLOOKUP($A215,Source!$A:$H,4,FALSE)=0,"",VLOOKUP($A215,Source!$A:$H,4,FALSE))</f>
        <v>#N/A</v>
      </c>
      <c r="P215" s="105" t="e">
        <f>IF(VLOOKUP($A215,Source!$A:$H,5,FALSE)=0,"",VLOOKUP($A215,Source!$A:$H,5,FALSE))</f>
        <v>#N/A</v>
      </c>
      <c r="Q215" s="105" t="e">
        <f>IF(VLOOKUP($A215,Source!$A:$H,6,FALSE)=0,"",VLOOKUP($A215,Source!$A:$H,6,FALSE))</f>
        <v>#N/A</v>
      </c>
      <c r="R215" s="105" t="e">
        <f>IF(VLOOKUP($A215,Source!$A:$H,7,FALSE)=0,"",VLOOKUP($A215,Source!$A:$H,7,FALSE))</f>
        <v>#N/A</v>
      </c>
      <c r="S215" s="106" t="e">
        <f>IF(VLOOKUP($A215,Source!$A:$H,8,FALSE)=0,"",VLOOKUP($A215,Source!$A:$H,8,FALSE))</f>
        <v>#N/A</v>
      </c>
    </row>
    <row r="216" spans="1:19" x14ac:dyDescent="0.25">
      <c r="A216" s="98">
        <v>233</v>
      </c>
      <c r="B216" s="99"/>
      <c r="C216" s="100" t="e">
        <f>VLOOKUP(A216,Source!A:B,2,FALSE)</f>
        <v>#N/A</v>
      </c>
      <c r="D216" s="165">
        <f>IF(ISNA(VLOOKUP(A216,Source!A:B,2,FALSE)),0,(VLOOKUP(A216,'Vague 2'!A:H,8,FALSE)+VLOOKUP(A216,'Vague 1'!A:H,8,FALSE)+VLOOKUP(A216,'Vague 3'!A:H,8,FALSE)+VLOOKUP(A216,'Vague 4'!A:H,8,FALSE)))</f>
        <v>0</v>
      </c>
      <c r="E216" s="159" t="e">
        <f>VLOOKUP(A216+0.2,'Vague 2'!A:G,7,FALSE)</f>
        <v>#N/A</v>
      </c>
      <c r="F216" s="160" t="e">
        <f>VLOOKUP(A216+0.3,'Vague 2'!A:G,7,FALSE)</f>
        <v>#N/A</v>
      </c>
      <c r="G216" s="161" t="e">
        <f>VLOOKUP(A216+0.2,'Vague 1'!A:G,7,FALSE)</f>
        <v>#N/A</v>
      </c>
      <c r="H216" s="161" t="e">
        <f>VLOOKUP(A216+0.3,'Vague 1'!A:G,7,FALSE)</f>
        <v>#N/A</v>
      </c>
      <c r="I216" s="160" t="e">
        <f>VLOOKUP(A216+0.4,'Vague 1'!A:G,7,FALSE)</f>
        <v>#N/A</v>
      </c>
      <c r="J216" s="161" t="e">
        <f>VLOOKUP(A216+0.2,'Vague 3'!A:G,7,FALSE)</f>
        <v>#N/A</v>
      </c>
      <c r="K216" s="161" t="e">
        <f>VLOOKUP(A216+0.3,'Vague 3'!A:G,7,FALSE)</f>
        <v>#N/A</v>
      </c>
      <c r="L216" s="159" t="e">
        <f>VLOOKUP(A216+0.2,'Vague 4'!A:G,7,FALSE)</f>
        <v>#N/A</v>
      </c>
      <c r="M216" s="160" t="e">
        <f>VLOOKUP(A216+0.3,'Vague 4'!A:G,7,FALSE)</f>
        <v>#N/A</v>
      </c>
      <c r="N216" s="104" t="e">
        <f>IF(VLOOKUP($A216,Source!$A:$H,3,FALSE)=0,"",VLOOKUP($A216,Source!$A:$H,3,FALSE))</f>
        <v>#N/A</v>
      </c>
      <c r="O216" s="105" t="e">
        <f>IF(VLOOKUP($A216,Source!$A:$H,4,FALSE)=0,"",VLOOKUP($A216,Source!$A:$H,4,FALSE))</f>
        <v>#N/A</v>
      </c>
      <c r="P216" s="105" t="e">
        <f>IF(VLOOKUP($A216,Source!$A:$H,5,FALSE)=0,"",VLOOKUP($A216,Source!$A:$H,5,FALSE))</f>
        <v>#N/A</v>
      </c>
      <c r="Q216" s="105" t="e">
        <f>IF(VLOOKUP($A216,Source!$A:$H,6,FALSE)=0,"",VLOOKUP($A216,Source!$A:$H,6,FALSE))</f>
        <v>#N/A</v>
      </c>
      <c r="R216" s="105" t="e">
        <f>IF(VLOOKUP($A216,Source!$A:$H,7,FALSE)=0,"",VLOOKUP($A216,Source!$A:$H,7,FALSE))</f>
        <v>#N/A</v>
      </c>
      <c r="S216" s="106" t="e">
        <f>IF(VLOOKUP($A216,Source!$A:$H,8,FALSE)=0,"",VLOOKUP($A216,Source!$A:$H,8,FALSE))</f>
        <v>#N/A</v>
      </c>
    </row>
    <row r="217" spans="1:19" x14ac:dyDescent="0.25">
      <c r="A217" s="98">
        <v>234</v>
      </c>
      <c r="B217" s="99"/>
      <c r="C217" s="100" t="e">
        <f>VLOOKUP(A217,Source!A:B,2,FALSE)</f>
        <v>#N/A</v>
      </c>
      <c r="D217" s="165">
        <f>IF(ISNA(VLOOKUP(A217,Source!A:B,2,FALSE)),0,(VLOOKUP(A217,'Vague 2'!A:H,8,FALSE)+VLOOKUP(A217,'Vague 1'!A:H,8,FALSE)+VLOOKUP(A217,'Vague 3'!A:H,8,FALSE)+VLOOKUP(A217,'Vague 4'!A:H,8,FALSE)))</f>
        <v>0</v>
      </c>
      <c r="E217" s="159" t="e">
        <f>VLOOKUP(A217+0.2,'Vague 2'!A:G,7,FALSE)</f>
        <v>#N/A</v>
      </c>
      <c r="F217" s="160" t="e">
        <f>VLOOKUP(A217+0.3,'Vague 2'!A:G,7,FALSE)</f>
        <v>#N/A</v>
      </c>
      <c r="G217" s="161" t="e">
        <f>VLOOKUP(A217+0.2,'Vague 1'!A:G,7,FALSE)</f>
        <v>#N/A</v>
      </c>
      <c r="H217" s="161" t="e">
        <f>VLOOKUP(A217+0.3,'Vague 1'!A:G,7,FALSE)</f>
        <v>#N/A</v>
      </c>
      <c r="I217" s="160" t="e">
        <f>VLOOKUP(A217+0.4,'Vague 1'!A:G,7,FALSE)</f>
        <v>#N/A</v>
      </c>
      <c r="J217" s="161" t="e">
        <f>VLOOKUP(A217+0.2,'Vague 3'!A:G,7,FALSE)</f>
        <v>#N/A</v>
      </c>
      <c r="K217" s="161" t="e">
        <f>VLOOKUP(A217+0.3,'Vague 3'!A:G,7,FALSE)</f>
        <v>#N/A</v>
      </c>
      <c r="L217" s="159" t="e">
        <f>VLOOKUP(A217+0.2,'Vague 4'!A:G,7,FALSE)</f>
        <v>#N/A</v>
      </c>
      <c r="M217" s="160" t="e">
        <f>VLOOKUP(A217+0.3,'Vague 4'!A:G,7,FALSE)</f>
        <v>#N/A</v>
      </c>
      <c r="N217" s="104" t="e">
        <f>IF(VLOOKUP($A217,Source!$A:$H,3,FALSE)=0,"",VLOOKUP($A217,Source!$A:$H,3,FALSE))</f>
        <v>#N/A</v>
      </c>
      <c r="O217" s="105" t="e">
        <f>IF(VLOOKUP($A217,Source!$A:$H,4,FALSE)=0,"",VLOOKUP($A217,Source!$A:$H,4,FALSE))</f>
        <v>#N/A</v>
      </c>
      <c r="P217" s="105" t="e">
        <f>IF(VLOOKUP($A217,Source!$A:$H,5,FALSE)=0,"",VLOOKUP($A217,Source!$A:$H,5,FALSE))</f>
        <v>#N/A</v>
      </c>
      <c r="Q217" s="105" t="e">
        <f>IF(VLOOKUP($A217,Source!$A:$H,6,FALSE)=0,"",VLOOKUP($A217,Source!$A:$H,6,FALSE))</f>
        <v>#N/A</v>
      </c>
      <c r="R217" s="105" t="e">
        <f>IF(VLOOKUP($A217,Source!$A:$H,7,FALSE)=0,"",VLOOKUP($A217,Source!$A:$H,7,FALSE))</f>
        <v>#N/A</v>
      </c>
      <c r="S217" s="106" t="e">
        <f>IF(VLOOKUP($A217,Source!$A:$H,8,FALSE)=0,"",VLOOKUP($A217,Source!$A:$H,8,FALSE))</f>
        <v>#N/A</v>
      </c>
    </row>
    <row r="218" spans="1:19" x14ac:dyDescent="0.25">
      <c r="A218" s="98">
        <v>235</v>
      </c>
      <c r="B218" s="99"/>
      <c r="C218" s="100" t="e">
        <f>VLOOKUP(A218,Source!A:B,2,FALSE)</f>
        <v>#N/A</v>
      </c>
      <c r="D218" s="165">
        <f>IF(ISNA(VLOOKUP(A218,Source!A:B,2,FALSE)),0,(VLOOKUP(A218,'Vague 2'!A:H,8,FALSE)+VLOOKUP(A218,'Vague 1'!A:H,8,FALSE)+VLOOKUP(A218,'Vague 3'!A:H,8,FALSE)+VLOOKUP(A218,'Vague 4'!A:H,8,FALSE)))</f>
        <v>0</v>
      </c>
      <c r="E218" s="159" t="e">
        <f>VLOOKUP(A218+0.2,'Vague 2'!A:G,7,FALSE)</f>
        <v>#N/A</v>
      </c>
      <c r="F218" s="160" t="e">
        <f>VLOOKUP(A218+0.3,'Vague 2'!A:G,7,FALSE)</f>
        <v>#N/A</v>
      </c>
      <c r="G218" s="161" t="e">
        <f>VLOOKUP(A218+0.2,'Vague 1'!A:G,7,FALSE)</f>
        <v>#N/A</v>
      </c>
      <c r="H218" s="161" t="e">
        <f>VLOOKUP(A218+0.3,'Vague 1'!A:G,7,FALSE)</f>
        <v>#N/A</v>
      </c>
      <c r="I218" s="160" t="e">
        <f>VLOOKUP(A218+0.4,'Vague 1'!A:G,7,FALSE)</f>
        <v>#N/A</v>
      </c>
      <c r="J218" s="161" t="e">
        <f>VLOOKUP(A218+0.2,'Vague 3'!A:G,7,FALSE)</f>
        <v>#N/A</v>
      </c>
      <c r="K218" s="161" t="e">
        <f>VLOOKUP(A218+0.3,'Vague 3'!A:G,7,FALSE)</f>
        <v>#N/A</v>
      </c>
      <c r="L218" s="159" t="e">
        <f>VLOOKUP(A218+0.2,'Vague 4'!A:G,7,FALSE)</f>
        <v>#N/A</v>
      </c>
      <c r="M218" s="160" t="e">
        <f>VLOOKUP(A218+0.3,'Vague 4'!A:G,7,FALSE)</f>
        <v>#N/A</v>
      </c>
      <c r="N218" s="104" t="e">
        <f>IF(VLOOKUP($A218,Source!$A:$H,3,FALSE)=0,"",VLOOKUP($A218,Source!$A:$H,3,FALSE))</f>
        <v>#N/A</v>
      </c>
      <c r="O218" s="105" t="e">
        <f>IF(VLOOKUP($A218,Source!$A:$H,4,FALSE)=0,"",VLOOKUP($A218,Source!$A:$H,4,FALSE))</f>
        <v>#N/A</v>
      </c>
      <c r="P218" s="105" t="e">
        <f>IF(VLOOKUP($A218,Source!$A:$H,5,FALSE)=0,"",VLOOKUP($A218,Source!$A:$H,5,FALSE))</f>
        <v>#N/A</v>
      </c>
      <c r="Q218" s="105" t="e">
        <f>IF(VLOOKUP($A218,Source!$A:$H,6,FALSE)=0,"",VLOOKUP($A218,Source!$A:$H,6,FALSE))</f>
        <v>#N/A</v>
      </c>
      <c r="R218" s="105" t="e">
        <f>IF(VLOOKUP($A218,Source!$A:$H,7,FALSE)=0,"",VLOOKUP($A218,Source!$A:$H,7,FALSE))</f>
        <v>#N/A</v>
      </c>
      <c r="S218" s="106" t="e">
        <f>IF(VLOOKUP($A218,Source!$A:$H,8,FALSE)=0,"",VLOOKUP($A218,Source!$A:$H,8,FALSE))</f>
        <v>#N/A</v>
      </c>
    </row>
    <row r="219" spans="1:19" x14ac:dyDescent="0.25">
      <c r="A219" s="98">
        <v>236</v>
      </c>
      <c r="B219" s="99"/>
      <c r="C219" s="100" t="e">
        <f>VLOOKUP(A219,Source!A:B,2,FALSE)</f>
        <v>#N/A</v>
      </c>
      <c r="D219" s="165">
        <f>IF(ISNA(VLOOKUP(A219,Source!A:B,2,FALSE)),0,(VLOOKUP(A219,'Vague 2'!A:H,8,FALSE)+VLOOKUP(A219,'Vague 1'!A:H,8,FALSE)+VLOOKUP(A219,'Vague 3'!A:H,8,FALSE)+VLOOKUP(A219,'Vague 4'!A:H,8,FALSE)))</f>
        <v>0</v>
      </c>
      <c r="E219" s="159" t="e">
        <f>VLOOKUP(A219+0.2,'Vague 2'!A:G,7,FALSE)</f>
        <v>#N/A</v>
      </c>
      <c r="F219" s="160" t="e">
        <f>VLOOKUP(A219+0.3,'Vague 2'!A:G,7,FALSE)</f>
        <v>#N/A</v>
      </c>
      <c r="G219" s="161" t="e">
        <f>VLOOKUP(A219+0.2,'Vague 1'!A:G,7,FALSE)</f>
        <v>#N/A</v>
      </c>
      <c r="H219" s="161" t="e">
        <f>VLOOKUP(A219+0.3,'Vague 1'!A:G,7,FALSE)</f>
        <v>#N/A</v>
      </c>
      <c r="I219" s="160" t="e">
        <f>VLOOKUP(A219+0.4,'Vague 1'!A:G,7,FALSE)</f>
        <v>#N/A</v>
      </c>
      <c r="J219" s="161" t="e">
        <f>VLOOKUP(A219+0.2,'Vague 3'!A:G,7,FALSE)</f>
        <v>#N/A</v>
      </c>
      <c r="K219" s="161" t="e">
        <f>VLOOKUP(A219+0.3,'Vague 3'!A:G,7,FALSE)</f>
        <v>#N/A</v>
      </c>
      <c r="L219" s="159" t="e">
        <f>VLOOKUP(A219+0.2,'Vague 4'!A:G,7,FALSE)</f>
        <v>#N/A</v>
      </c>
      <c r="M219" s="160" t="e">
        <f>VLOOKUP(A219+0.3,'Vague 4'!A:G,7,FALSE)</f>
        <v>#N/A</v>
      </c>
      <c r="N219" s="104" t="e">
        <f>IF(VLOOKUP($A219,Source!$A:$H,3,FALSE)=0,"",VLOOKUP($A219,Source!$A:$H,3,FALSE))</f>
        <v>#N/A</v>
      </c>
      <c r="O219" s="105" t="e">
        <f>IF(VLOOKUP($A219,Source!$A:$H,4,FALSE)=0,"",VLOOKUP($A219,Source!$A:$H,4,FALSE))</f>
        <v>#N/A</v>
      </c>
      <c r="P219" s="105" t="e">
        <f>IF(VLOOKUP($A219,Source!$A:$H,5,FALSE)=0,"",VLOOKUP($A219,Source!$A:$H,5,FALSE))</f>
        <v>#N/A</v>
      </c>
      <c r="Q219" s="105" t="e">
        <f>IF(VLOOKUP($A219,Source!$A:$H,6,FALSE)=0,"",VLOOKUP($A219,Source!$A:$H,6,FALSE))</f>
        <v>#N/A</v>
      </c>
      <c r="R219" s="105" t="e">
        <f>IF(VLOOKUP($A219,Source!$A:$H,7,FALSE)=0,"",VLOOKUP($A219,Source!$A:$H,7,FALSE))</f>
        <v>#N/A</v>
      </c>
      <c r="S219" s="106" t="e">
        <f>IF(VLOOKUP($A219,Source!$A:$H,8,FALSE)=0,"",VLOOKUP($A219,Source!$A:$H,8,FALSE))</f>
        <v>#N/A</v>
      </c>
    </row>
    <row r="220" spans="1:19" x14ac:dyDescent="0.25">
      <c r="A220" s="98">
        <v>237</v>
      </c>
      <c r="B220" s="99"/>
      <c r="C220" s="100" t="e">
        <f>VLOOKUP(A220,Source!A:B,2,FALSE)</f>
        <v>#N/A</v>
      </c>
      <c r="D220" s="165">
        <f>IF(ISNA(VLOOKUP(A220,Source!A:B,2,FALSE)),0,(VLOOKUP(A220,'Vague 2'!A:H,8,FALSE)+VLOOKUP(A220,'Vague 1'!A:H,8,FALSE)+VLOOKUP(A220,'Vague 3'!A:H,8,FALSE)+VLOOKUP(A220,'Vague 4'!A:H,8,FALSE)))</f>
        <v>0</v>
      </c>
      <c r="E220" s="159" t="e">
        <f>VLOOKUP(A220+0.2,'Vague 2'!A:G,7,FALSE)</f>
        <v>#N/A</v>
      </c>
      <c r="F220" s="160" t="e">
        <f>VLOOKUP(A220+0.3,'Vague 2'!A:G,7,FALSE)</f>
        <v>#N/A</v>
      </c>
      <c r="G220" s="161" t="e">
        <f>VLOOKUP(A220+0.2,'Vague 1'!A:G,7,FALSE)</f>
        <v>#N/A</v>
      </c>
      <c r="H220" s="161" t="e">
        <f>VLOOKUP(A220+0.3,'Vague 1'!A:G,7,FALSE)</f>
        <v>#N/A</v>
      </c>
      <c r="I220" s="160" t="e">
        <f>VLOOKUP(A220+0.4,'Vague 1'!A:G,7,FALSE)</f>
        <v>#N/A</v>
      </c>
      <c r="J220" s="161" t="e">
        <f>VLOOKUP(A220+0.2,'Vague 3'!A:G,7,FALSE)</f>
        <v>#N/A</v>
      </c>
      <c r="K220" s="161" t="e">
        <f>VLOOKUP(A220+0.3,'Vague 3'!A:G,7,FALSE)</f>
        <v>#N/A</v>
      </c>
      <c r="L220" s="159" t="e">
        <f>VLOOKUP(A220+0.2,'Vague 4'!A:G,7,FALSE)</f>
        <v>#N/A</v>
      </c>
      <c r="M220" s="160" t="e">
        <f>VLOOKUP(A220+0.3,'Vague 4'!A:G,7,FALSE)</f>
        <v>#N/A</v>
      </c>
      <c r="N220" s="104" t="e">
        <f>IF(VLOOKUP($A220,Source!$A:$H,3,FALSE)=0,"",VLOOKUP($A220,Source!$A:$H,3,FALSE))</f>
        <v>#N/A</v>
      </c>
      <c r="O220" s="105" t="e">
        <f>IF(VLOOKUP($A220,Source!$A:$H,4,FALSE)=0,"",VLOOKUP($A220,Source!$A:$H,4,FALSE))</f>
        <v>#N/A</v>
      </c>
      <c r="P220" s="105" t="e">
        <f>IF(VLOOKUP($A220,Source!$A:$H,5,FALSE)=0,"",VLOOKUP($A220,Source!$A:$H,5,FALSE))</f>
        <v>#N/A</v>
      </c>
      <c r="Q220" s="105" t="e">
        <f>IF(VLOOKUP($A220,Source!$A:$H,6,FALSE)=0,"",VLOOKUP($A220,Source!$A:$H,6,FALSE))</f>
        <v>#N/A</v>
      </c>
      <c r="R220" s="105" t="e">
        <f>IF(VLOOKUP($A220,Source!$A:$H,7,FALSE)=0,"",VLOOKUP($A220,Source!$A:$H,7,FALSE))</f>
        <v>#N/A</v>
      </c>
      <c r="S220" s="106" t="e">
        <f>IF(VLOOKUP($A220,Source!$A:$H,8,FALSE)=0,"",VLOOKUP($A220,Source!$A:$H,8,FALSE))</f>
        <v>#N/A</v>
      </c>
    </row>
    <row r="221" spans="1:19" x14ac:dyDescent="0.25">
      <c r="A221" s="98">
        <v>238</v>
      </c>
      <c r="B221" s="99"/>
      <c r="C221" s="100" t="e">
        <f>VLOOKUP(A221,Source!A:B,2,FALSE)</f>
        <v>#N/A</v>
      </c>
      <c r="D221" s="165">
        <f>IF(ISNA(VLOOKUP(A221,Source!A:B,2,FALSE)),0,(VLOOKUP(A221,'Vague 2'!A:H,8,FALSE)+VLOOKUP(A221,'Vague 1'!A:H,8,FALSE)+VLOOKUP(A221,'Vague 3'!A:H,8,FALSE)+VLOOKUP(A221,'Vague 4'!A:H,8,FALSE)))</f>
        <v>0</v>
      </c>
      <c r="E221" s="159" t="e">
        <f>VLOOKUP(A221+0.2,'Vague 2'!A:G,7,FALSE)</f>
        <v>#N/A</v>
      </c>
      <c r="F221" s="160" t="e">
        <f>VLOOKUP(A221+0.3,'Vague 2'!A:G,7,FALSE)</f>
        <v>#N/A</v>
      </c>
      <c r="G221" s="161" t="e">
        <f>VLOOKUP(A221+0.2,'Vague 1'!A:G,7,FALSE)</f>
        <v>#N/A</v>
      </c>
      <c r="H221" s="161" t="e">
        <f>VLOOKUP(A221+0.3,'Vague 1'!A:G,7,FALSE)</f>
        <v>#N/A</v>
      </c>
      <c r="I221" s="160" t="e">
        <f>VLOOKUP(A221+0.4,'Vague 1'!A:G,7,FALSE)</f>
        <v>#N/A</v>
      </c>
      <c r="J221" s="161" t="e">
        <f>VLOOKUP(A221+0.2,'Vague 3'!A:G,7,FALSE)</f>
        <v>#N/A</v>
      </c>
      <c r="K221" s="161" t="e">
        <f>VLOOKUP(A221+0.3,'Vague 3'!A:G,7,FALSE)</f>
        <v>#N/A</v>
      </c>
      <c r="L221" s="159" t="e">
        <f>VLOOKUP(A221+0.2,'Vague 4'!A:G,7,FALSE)</f>
        <v>#N/A</v>
      </c>
      <c r="M221" s="160" t="e">
        <f>VLOOKUP(A221+0.3,'Vague 4'!A:G,7,FALSE)</f>
        <v>#N/A</v>
      </c>
      <c r="N221" s="104" t="e">
        <f>IF(VLOOKUP($A221,Source!$A:$H,3,FALSE)=0,"",VLOOKUP($A221,Source!$A:$H,3,FALSE))</f>
        <v>#N/A</v>
      </c>
      <c r="O221" s="105" t="e">
        <f>IF(VLOOKUP($A221,Source!$A:$H,4,FALSE)=0,"",VLOOKUP($A221,Source!$A:$H,4,FALSE))</f>
        <v>#N/A</v>
      </c>
      <c r="P221" s="105" t="e">
        <f>IF(VLOOKUP($A221,Source!$A:$H,5,FALSE)=0,"",VLOOKUP($A221,Source!$A:$H,5,FALSE))</f>
        <v>#N/A</v>
      </c>
      <c r="Q221" s="105" t="e">
        <f>IF(VLOOKUP($A221,Source!$A:$H,6,FALSE)=0,"",VLOOKUP($A221,Source!$A:$H,6,FALSE))</f>
        <v>#N/A</v>
      </c>
      <c r="R221" s="105" t="e">
        <f>IF(VLOOKUP($A221,Source!$A:$H,7,FALSE)=0,"",VLOOKUP($A221,Source!$A:$H,7,FALSE))</f>
        <v>#N/A</v>
      </c>
      <c r="S221" s="106" t="e">
        <f>IF(VLOOKUP($A221,Source!$A:$H,8,FALSE)=0,"",VLOOKUP($A221,Source!$A:$H,8,FALSE))</f>
        <v>#N/A</v>
      </c>
    </row>
    <row r="222" spans="1:19" x14ac:dyDescent="0.25">
      <c r="A222" s="98">
        <v>239</v>
      </c>
      <c r="B222" s="99"/>
      <c r="C222" s="100" t="e">
        <f>VLOOKUP(A222,Source!A:B,2,FALSE)</f>
        <v>#N/A</v>
      </c>
      <c r="D222" s="165">
        <f>IF(ISNA(VLOOKUP(A222,Source!A:B,2,FALSE)),0,(VLOOKUP(A222,'Vague 2'!A:H,8,FALSE)+VLOOKUP(A222,'Vague 1'!A:H,8,FALSE)+VLOOKUP(A222,'Vague 3'!A:H,8,FALSE)+VLOOKUP(A222,'Vague 4'!A:H,8,FALSE)))</f>
        <v>0</v>
      </c>
      <c r="E222" s="159" t="e">
        <f>VLOOKUP(A222+0.2,'Vague 2'!A:G,7,FALSE)</f>
        <v>#N/A</v>
      </c>
      <c r="F222" s="160" t="e">
        <f>VLOOKUP(A222+0.3,'Vague 2'!A:G,7,FALSE)</f>
        <v>#N/A</v>
      </c>
      <c r="G222" s="161" t="e">
        <f>VLOOKUP(A222+0.2,'Vague 1'!A:G,7,FALSE)</f>
        <v>#N/A</v>
      </c>
      <c r="H222" s="161" t="e">
        <f>VLOOKUP(A222+0.3,'Vague 1'!A:G,7,FALSE)</f>
        <v>#N/A</v>
      </c>
      <c r="I222" s="160" t="e">
        <f>VLOOKUP(A222+0.4,'Vague 1'!A:G,7,FALSE)</f>
        <v>#N/A</v>
      </c>
      <c r="J222" s="161" t="e">
        <f>VLOOKUP(A222+0.2,'Vague 3'!A:G,7,FALSE)</f>
        <v>#N/A</v>
      </c>
      <c r="K222" s="161" t="e">
        <f>VLOOKUP(A222+0.3,'Vague 3'!A:G,7,FALSE)</f>
        <v>#N/A</v>
      </c>
      <c r="L222" s="159" t="e">
        <f>VLOOKUP(A222+0.2,'Vague 4'!A:G,7,FALSE)</f>
        <v>#N/A</v>
      </c>
      <c r="M222" s="160" t="e">
        <f>VLOOKUP(A222+0.3,'Vague 4'!A:G,7,FALSE)</f>
        <v>#N/A</v>
      </c>
      <c r="N222" s="104" t="e">
        <f>IF(VLOOKUP($A222,Source!$A:$H,3,FALSE)=0,"",VLOOKUP($A222,Source!$A:$H,3,FALSE))</f>
        <v>#N/A</v>
      </c>
      <c r="O222" s="105" t="e">
        <f>IF(VLOOKUP($A222,Source!$A:$H,4,FALSE)=0,"",VLOOKUP($A222,Source!$A:$H,4,FALSE))</f>
        <v>#N/A</v>
      </c>
      <c r="P222" s="105" t="e">
        <f>IF(VLOOKUP($A222,Source!$A:$H,5,FALSE)=0,"",VLOOKUP($A222,Source!$A:$H,5,FALSE))</f>
        <v>#N/A</v>
      </c>
      <c r="Q222" s="105" t="e">
        <f>IF(VLOOKUP($A222,Source!$A:$H,6,FALSE)=0,"",VLOOKUP($A222,Source!$A:$H,6,FALSE))</f>
        <v>#N/A</v>
      </c>
      <c r="R222" s="105" t="e">
        <f>IF(VLOOKUP($A222,Source!$A:$H,7,FALSE)=0,"",VLOOKUP($A222,Source!$A:$H,7,FALSE))</f>
        <v>#N/A</v>
      </c>
      <c r="S222" s="106" t="e">
        <f>IF(VLOOKUP($A222,Source!$A:$H,8,FALSE)=0,"",VLOOKUP($A222,Source!$A:$H,8,FALSE))</f>
        <v>#N/A</v>
      </c>
    </row>
    <row r="223" spans="1:19" x14ac:dyDescent="0.25">
      <c r="A223" s="98">
        <v>240</v>
      </c>
      <c r="B223" s="99"/>
      <c r="C223" s="100" t="e">
        <f>VLOOKUP(A223,Source!A:B,2,FALSE)</f>
        <v>#N/A</v>
      </c>
      <c r="D223" s="165">
        <f>IF(ISNA(VLOOKUP(A223,Source!A:B,2,FALSE)),0,(VLOOKUP(A223,'Vague 2'!A:H,8,FALSE)+VLOOKUP(A223,'Vague 1'!A:H,8,FALSE)+VLOOKUP(A223,'Vague 3'!A:H,8,FALSE)+VLOOKUP(A223,'Vague 4'!A:H,8,FALSE)))</f>
        <v>0</v>
      </c>
      <c r="E223" s="159" t="e">
        <f>VLOOKUP(A223+0.2,'Vague 2'!A:G,7,FALSE)</f>
        <v>#N/A</v>
      </c>
      <c r="F223" s="160" t="e">
        <f>VLOOKUP(A223+0.3,'Vague 2'!A:G,7,FALSE)</f>
        <v>#N/A</v>
      </c>
      <c r="G223" s="161" t="e">
        <f>VLOOKUP(A223+0.2,'Vague 1'!A:G,7,FALSE)</f>
        <v>#N/A</v>
      </c>
      <c r="H223" s="161" t="e">
        <f>VLOOKUP(A223+0.3,'Vague 1'!A:G,7,FALSE)</f>
        <v>#N/A</v>
      </c>
      <c r="I223" s="160" t="e">
        <f>VLOOKUP(A223+0.4,'Vague 1'!A:G,7,FALSE)</f>
        <v>#N/A</v>
      </c>
      <c r="J223" s="161" t="e">
        <f>VLOOKUP(A223+0.2,'Vague 3'!A:G,7,FALSE)</f>
        <v>#N/A</v>
      </c>
      <c r="K223" s="161" t="e">
        <f>VLOOKUP(A223+0.3,'Vague 3'!A:G,7,FALSE)</f>
        <v>#N/A</v>
      </c>
      <c r="L223" s="159" t="e">
        <f>VLOOKUP(A223+0.2,'Vague 4'!A:G,7,FALSE)</f>
        <v>#N/A</v>
      </c>
      <c r="M223" s="160" t="e">
        <f>VLOOKUP(A223+0.3,'Vague 4'!A:G,7,FALSE)</f>
        <v>#N/A</v>
      </c>
      <c r="N223" s="104" t="e">
        <f>IF(VLOOKUP($A223,Source!$A:$H,3,FALSE)=0,"",VLOOKUP($A223,Source!$A:$H,3,FALSE))</f>
        <v>#N/A</v>
      </c>
      <c r="O223" s="105" t="e">
        <f>IF(VLOOKUP($A223,Source!$A:$H,4,FALSE)=0,"",VLOOKUP($A223,Source!$A:$H,4,FALSE))</f>
        <v>#N/A</v>
      </c>
      <c r="P223" s="105" t="e">
        <f>IF(VLOOKUP($A223,Source!$A:$H,5,FALSE)=0,"",VLOOKUP($A223,Source!$A:$H,5,FALSE))</f>
        <v>#N/A</v>
      </c>
      <c r="Q223" s="105" t="e">
        <f>IF(VLOOKUP($A223,Source!$A:$H,6,FALSE)=0,"",VLOOKUP($A223,Source!$A:$H,6,FALSE))</f>
        <v>#N/A</v>
      </c>
      <c r="R223" s="105" t="e">
        <f>IF(VLOOKUP($A223,Source!$A:$H,7,FALSE)=0,"",VLOOKUP($A223,Source!$A:$H,7,FALSE))</f>
        <v>#N/A</v>
      </c>
      <c r="S223" s="106" t="e">
        <f>IF(VLOOKUP($A223,Source!$A:$H,8,FALSE)=0,"",VLOOKUP($A223,Source!$A:$H,8,FALSE))</f>
        <v>#N/A</v>
      </c>
    </row>
    <row r="224" spans="1:19" x14ac:dyDescent="0.25">
      <c r="A224" s="98">
        <v>241</v>
      </c>
      <c r="B224" s="99"/>
      <c r="C224" s="100" t="e">
        <f>VLOOKUP(A224,Source!A:B,2,FALSE)</f>
        <v>#N/A</v>
      </c>
      <c r="D224" s="165">
        <f>IF(ISNA(VLOOKUP(A224,Source!A:B,2,FALSE)),0,(VLOOKUP(A224,'Vague 2'!A:H,8,FALSE)+VLOOKUP(A224,'Vague 1'!A:H,8,FALSE)+VLOOKUP(A224,'Vague 3'!A:H,8,FALSE)+VLOOKUP(A224,'Vague 4'!A:H,8,FALSE)))</f>
        <v>0</v>
      </c>
      <c r="E224" s="159" t="e">
        <f>VLOOKUP(A224+0.2,'Vague 2'!A:G,7,FALSE)</f>
        <v>#N/A</v>
      </c>
      <c r="F224" s="160" t="e">
        <f>VLOOKUP(A224+0.3,'Vague 2'!A:G,7,FALSE)</f>
        <v>#N/A</v>
      </c>
      <c r="G224" s="161" t="e">
        <f>VLOOKUP(A224+0.2,'Vague 1'!A:G,7,FALSE)</f>
        <v>#N/A</v>
      </c>
      <c r="H224" s="161" t="e">
        <f>VLOOKUP(A224+0.3,'Vague 1'!A:G,7,FALSE)</f>
        <v>#N/A</v>
      </c>
      <c r="I224" s="160" t="e">
        <f>VLOOKUP(A224+0.4,'Vague 1'!A:G,7,FALSE)</f>
        <v>#N/A</v>
      </c>
      <c r="J224" s="161" t="e">
        <f>VLOOKUP(A224+0.2,'Vague 3'!A:G,7,FALSE)</f>
        <v>#N/A</v>
      </c>
      <c r="K224" s="161" t="e">
        <f>VLOOKUP(A224+0.3,'Vague 3'!A:G,7,FALSE)</f>
        <v>#N/A</v>
      </c>
      <c r="L224" s="159" t="e">
        <f>VLOOKUP(A224+0.2,'Vague 4'!A:G,7,FALSE)</f>
        <v>#N/A</v>
      </c>
      <c r="M224" s="160" t="e">
        <f>VLOOKUP(A224+0.3,'Vague 4'!A:G,7,FALSE)</f>
        <v>#N/A</v>
      </c>
      <c r="N224" s="104" t="e">
        <f>IF(VLOOKUP($A224,Source!$A:$H,3,FALSE)=0,"",VLOOKUP($A224,Source!$A:$H,3,FALSE))</f>
        <v>#N/A</v>
      </c>
      <c r="O224" s="105" t="e">
        <f>IF(VLOOKUP($A224,Source!$A:$H,4,FALSE)=0,"",VLOOKUP($A224,Source!$A:$H,4,FALSE))</f>
        <v>#N/A</v>
      </c>
      <c r="P224" s="105" t="e">
        <f>IF(VLOOKUP($A224,Source!$A:$H,5,FALSE)=0,"",VLOOKUP($A224,Source!$A:$H,5,FALSE))</f>
        <v>#N/A</v>
      </c>
      <c r="Q224" s="105" t="e">
        <f>IF(VLOOKUP($A224,Source!$A:$H,6,FALSE)=0,"",VLOOKUP($A224,Source!$A:$H,6,FALSE))</f>
        <v>#N/A</v>
      </c>
      <c r="R224" s="105" t="e">
        <f>IF(VLOOKUP($A224,Source!$A:$H,7,FALSE)=0,"",VLOOKUP($A224,Source!$A:$H,7,FALSE))</f>
        <v>#N/A</v>
      </c>
      <c r="S224" s="106" t="e">
        <f>IF(VLOOKUP($A224,Source!$A:$H,8,FALSE)=0,"",VLOOKUP($A224,Source!$A:$H,8,FALSE))</f>
        <v>#N/A</v>
      </c>
    </row>
    <row r="225" spans="1:19" x14ac:dyDescent="0.25">
      <c r="A225" s="98">
        <v>242</v>
      </c>
      <c r="B225" s="99"/>
      <c r="C225" s="100" t="e">
        <f>VLOOKUP(A225,Source!A:B,2,FALSE)</f>
        <v>#N/A</v>
      </c>
      <c r="D225" s="165">
        <f>IF(ISNA(VLOOKUP(A225,Source!A:B,2,FALSE)),0,(VLOOKUP(A225,'Vague 2'!A:H,8,FALSE)+VLOOKUP(A225,'Vague 1'!A:H,8,FALSE)+VLOOKUP(A225,'Vague 3'!A:H,8,FALSE)+VLOOKUP(A225,'Vague 4'!A:H,8,FALSE)))</f>
        <v>0</v>
      </c>
      <c r="E225" s="159" t="e">
        <f>VLOOKUP(A225+0.2,'Vague 2'!A:G,7,FALSE)</f>
        <v>#N/A</v>
      </c>
      <c r="F225" s="160" t="e">
        <f>VLOOKUP(A225+0.3,'Vague 2'!A:G,7,FALSE)</f>
        <v>#N/A</v>
      </c>
      <c r="G225" s="161" t="e">
        <f>VLOOKUP(A225+0.2,'Vague 1'!A:G,7,FALSE)</f>
        <v>#N/A</v>
      </c>
      <c r="H225" s="161" t="e">
        <f>VLOOKUP(A225+0.3,'Vague 1'!A:G,7,FALSE)</f>
        <v>#N/A</v>
      </c>
      <c r="I225" s="160" t="e">
        <f>VLOOKUP(A225+0.4,'Vague 1'!A:G,7,FALSE)</f>
        <v>#N/A</v>
      </c>
      <c r="J225" s="161" t="e">
        <f>VLOOKUP(A225+0.2,'Vague 3'!A:G,7,FALSE)</f>
        <v>#N/A</v>
      </c>
      <c r="K225" s="161" t="e">
        <f>VLOOKUP(A225+0.3,'Vague 3'!A:G,7,FALSE)</f>
        <v>#N/A</v>
      </c>
      <c r="L225" s="159" t="e">
        <f>VLOOKUP(A225+0.2,'Vague 4'!A:G,7,FALSE)</f>
        <v>#N/A</v>
      </c>
      <c r="M225" s="160" t="e">
        <f>VLOOKUP(A225+0.3,'Vague 4'!A:G,7,FALSE)</f>
        <v>#N/A</v>
      </c>
      <c r="N225" s="104" t="e">
        <f>IF(VLOOKUP($A225,Source!$A:$H,3,FALSE)=0,"",VLOOKUP($A225,Source!$A:$H,3,FALSE))</f>
        <v>#N/A</v>
      </c>
      <c r="O225" s="105" t="e">
        <f>IF(VLOOKUP($A225,Source!$A:$H,4,FALSE)=0,"",VLOOKUP($A225,Source!$A:$H,4,FALSE))</f>
        <v>#N/A</v>
      </c>
      <c r="P225" s="105" t="e">
        <f>IF(VLOOKUP($A225,Source!$A:$H,5,FALSE)=0,"",VLOOKUP($A225,Source!$A:$H,5,FALSE))</f>
        <v>#N/A</v>
      </c>
      <c r="Q225" s="105" t="e">
        <f>IF(VLOOKUP($A225,Source!$A:$H,6,FALSE)=0,"",VLOOKUP($A225,Source!$A:$H,6,FALSE))</f>
        <v>#N/A</v>
      </c>
      <c r="R225" s="105" t="e">
        <f>IF(VLOOKUP($A225,Source!$A:$H,7,FALSE)=0,"",VLOOKUP($A225,Source!$A:$H,7,FALSE))</f>
        <v>#N/A</v>
      </c>
      <c r="S225" s="106" t="e">
        <f>IF(VLOOKUP($A225,Source!$A:$H,8,FALSE)=0,"",VLOOKUP($A225,Source!$A:$H,8,FALSE))</f>
        <v>#N/A</v>
      </c>
    </row>
    <row r="226" spans="1:19" x14ac:dyDescent="0.25">
      <c r="A226" s="98">
        <v>243</v>
      </c>
      <c r="B226" s="99"/>
      <c r="C226" s="100" t="e">
        <f>VLOOKUP(A226,Source!A:B,2,FALSE)</f>
        <v>#N/A</v>
      </c>
      <c r="D226" s="165">
        <f>IF(ISNA(VLOOKUP(A226,Source!A:B,2,FALSE)),0,(VLOOKUP(A226,'Vague 2'!A:H,8,FALSE)+VLOOKUP(A226,'Vague 1'!A:H,8,FALSE)+VLOOKUP(A226,'Vague 3'!A:H,8,FALSE)+VLOOKUP(A226,'Vague 4'!A:H,8,FALSE)))</f>
        <v>0</v>
      </c>
      <c r="E226" s="159" t="e">
        <f>VLOOKUP(A226+0.2,'Vague 2'!A:G,7,FALSE)</f>
        <v>#N/A</v>
      </c>
      <c r="F226" s="160" t="e">
        <f>VLOOKUP(A226+0.3,'Vague 2'!A:G,7,FALSE)</f>
        <v>#N/A</v>
      </c>
      <c r="G226" s="161" t="e">
        <f>VLOOKUP(A226+0.2,'Vague 1'!A:G,7,FALSE)</f>
        <v>#N/A</v>
      </c>
      <c r="H226" s="161" t="e">
        <f>VLOOKUP(A226+0.3,'Vague 1'!A:G,7,FALSE)</f>
        <v>#N/A</v>
      </c>
      <c r="I226" s="160" t="e">
        <f>VLOOKUP(A226+0.4,'Vague 1'!A:G,7,FALSE)</f>
        <v>#N/A</v>
      </c>
      <c r="J226" s="161" t="e">
        <f>VLOOKUP(A226+0.2,'Vague 3'!A:G,7,FALSE)</f>
        <v>#N/A</v>
      </c>
      <c r="K226" s="161" t="e">
        <f>VLOOKUP(A226+0.3,'Vague 3'!A:G,7,FALSE)</f>
        <v>#N/A</v>
      </c>
      <c r="L226" s="159" t="e">
        <f>VLOOKUP(A226+0.2,'Vague 4'!A:G,7,FALSE)</f>
        <v>#N/A</v>
      </c>
      <c r="M226" s="160" t="e">
        <f>VLOOKUP(A226+0.3,'Vague 4'!A:G,7,FALSE)</f>
        <v>#N/A</v>
      </c>
      <c r="N226" s="104" t="e">
        <f>IF(VLOOKUP($A226,Source!$A:$H,3,FALSE)=0,"",VLOOKUP($A226,Source!$A:$H,3,FALSE))</f>
        <v>#N/A</v>
      </c>
      <c r="O226" s="105" t="e">
        <f>IF(VLOOKUP($A226,Source!$A:$H,4,FALSE)=0,"",VLOOKUP($A226,Source!$A:$H,4,FALSE))</f>
        <v>#N/A</v>
      </c>
      <c r="P226" s="105" t="e">
        <f>IF(VLOOKUP($A226,Source!$A:$H,5,FALSE)=0,"",VLOOKUP($A226,Source!$A:$H,5,FALSE))</f>
        <v>#N/A</v>
      </c>
      <c r="Q226" s="105" t="e">
        <f>IF(VLOOKUP($A226,Source!$A:$H,6,FALSE)=0,"",VLOOKUP($A226,Source!$A:$H,6,FALSE))</f>
        <v>#N/A</v>
      </c>
      <c r="R226" s="105" t="e">
        <f>IF(VLOOKUP($A226,Source!$A:$H,7,FALSE)=0,"",VLOOKUP($A226,Source!$A:$H,7,FALSE))</f>
        <v>#N/A</v>
      </c>
      <c r="S226" s="106" t="e">
        <f>IF(VLOOKUP($A226,Source!$A:$H,8,FALSE)=0,"",VLOOKUP($A226,Source!$A:$H,8,FALSE))</f>
        <v>#N/A</v>
      </c>
    </row>
    <row r="227" spans="1:19" x14ac:dyDescent="0.25">
      <c r="A227" s="98">
        <v>244</v>
      </c>
      <c r="B227" s="99"/>
      <c r="C227" s="100" t="e">
        <f>VLOOKUP(A227,Source!A:B,2,FALSE)</f>
        <v>#N/A</v>
      </c>
      <c r="D227" s="165">
        <f>IF(ISNA(VLOOKUP(A227,Source!A:B,2,FALSE)),0,(VLOOKUP(A227,'Vague 2'!A:H,8,FALSE)+VLOOKUP(A227,'Vague 1'!A:H,8,FALSE)+VLOOKUP(A227,'Vague 3'!A:H,8,FALSE)+VLOOKUP(A227,'Vague 4'!A:H,8,FALSE)))</f>
        <v>0</v>
      </c>
      <c r="E227" s="159" t="e">
        <f>VLOOKUP(A227+0.2,'Vague 2'!A:G,7,FALSE)</f>
        <v>#N/A</v>
      </c>
      <c r="F227" s="160" t="e">
        <f>VLOOKUP(A227+0.3,'Vague 2'!A:G,7,FALSE)</f>
        <v>#N/A</v>
      </c>
      <c r="G227" s="161" t="e">
        <f>VLOOKUP(A227+0.2,'Vague 1'!A:G,7,FALSE)</f>
        <v>#N/A</v>
      </c>
      <c r="H227" s="161" t="e">
        <f>VLOOKUP(A227+0.3,'Vague 1'!A:G,7,FALSE)</f>
        <v>#N/A</v>
      </c>
      <c r="I227" s="160" t="e">
        <f>VLOOKUP(A227+0.4,'Vague 1'!A:G,7,FALSE)</f>
        <v>#N/A</v>
      </c>
      <c r="J227" s="161" t="e">
        <f>VLOOKUP(A227+0.2,'Vague 3'!A:G,7,FALSE)</f>
        <v>#N/A</v>
      </c>
      <c r="K227" s="161" t="e">
        <f>VLOOKUP(A227+0.3,'Vague 3'!A:G,7,FALSE)</f>
        <v>#N/A</v>
      </c>
      <c r="L227" s="159" t="e">
        <f>VLOOKUP(A227+0.2,'Vague 4'!A:G,7,FALSE)</f>
        <v>#N/A</v>
      </c>
      <c r="M227" s="160" t="e">
        <f>VLOOKUP(A227+0.3,'Vague 4'!A:G,7,FALSE)</f>
        <v>#N/A</v>
      </c>
      <c r="N227" s="104" t="e">
        <f>IF(VLOOKUP($A227,Source!$A:$H,3,FALSE)=0,"",VLOOKUP($A227,Source!$A:$H,3,FALSE))</f>
        <v>#N/A</v>
      </c>
      <c r="O227" s="105" t="e">
        <f>IF(VLOOKUP($A227,Source!$A:$H,4,FALSE)=0,"",VLOOKUP($A227,Source!$A:$H,4,FALSE))</f>
        <v>#N/A</v>
      </c>
      <c r="P227" s="105" t="e">
        <f>IF(VLOOKUP($A227,Source!$A:$H,5,FALSE)=0,"",VLOOKUP($A227,Source!$A:$H,5,FALSE))</f>
        <v>#N/A</v>
      </c>
      <c r="Q227" s="105" t="e">
        <f>IF(VLOOKUP($A227,Source!$A:$H,6,FALSE)=0,"",VLOOKUP($A227,Source!$A:$H,6,FALSE))</f>
        <v>#N/A</v>
      </c>
      <c r="R227" s="105" t="e">
        <f>IF(VLOOKUP($A227,Source!$A:$H,7,FALSE)=0,"",VLOOKUP($A227,Source!$A:$H,7,FALSE))</f>
        <v>#N/A</v>
      </c>
      <c r="S227" s="106" t="e">
        <f>IF(VLOOKUP($A227,Source!$A:$H,8,FALSE)=0,"",VLOOKUP($A227,Source!$A:$H,8,FALSE))</f>
        <v>#N/A</v>
      </c>
    </row>
    <row r="228" spans="1:19" x14ac:dyDescent="0.25">
      <c r="A228" s="98">
        <v>245</v>
      </c>
      <c r="B228" s="99"/>
      <c r="C228" s="100" t="e">
        <f>VLOOKUP(A228,Source!A:B,2,FALSE)</f>
        <v>#N/A</v>
      </c>
      <c r="D228" s="165">
        <f>IF(ISNA(VLOOKUP(A228,Source!A:B,2,FALSE)),0,(VLOOKUP(A228,'Vague 2'!A:H,8,FALSE)+VLOOKUP(A228,'Vague 1'!A:H,8,FALSE)+VLOOKUP(A228,'Vague 3'!A:H,8,FALSE)+VLOOKUP(A228,'Vague 4'!A:H,8,FALSE)))</f>
        <v>0</v>
      </c>
      <c r="E228" s="159" t="e">
        <f>VLOOKUP(A228+0.2,'Vague 2'!A:G,7,FALSE)</f>
        <v>#N/A</v>
      </c>
      <c r="F228" s="160" t="e">
        <f>VLOOKUP(A228+0.3,'Vague 2'!A:G,7,FALSE)</f>
        <v>#N/A</v>
      </c>
      <c r="G228" s="161" t="e">
        <f>VLOOKUP(A228+0.2,'Vague 1'!A:G,7,FALSE)</f>
        <v>#N/A</v>
      </c>
      <c r="H228" s="161" t="e">
        <f>VLOOKUP(A228+0.3,'Vague 1'!A:G,7,FALSE)</f>
        <v>#N/A</v>
      </c>
      <c r="I228" s="160" t="e">
        <f>VLOOKUP(A228+0.4,'Vague 1'!A:G,7,FALSE)</f>
        <v>#N/A</v>
      </c>
      <c r="J228" s="161" t="e">
        <f>VLOOKUP(A228+0.2,'Vague 3'!A:G,7,FALSE)</f>
        <v>#N/A</v>
      </c>
      <c r="K228" s="161" t="e">
        <f>VLOOKUP(A228+0.3,'Vague 3'!A:G,7,FALSE)</f>
        <v>#N/A</v>
      </c>
      <c r="L228" s="159" t="e">
        <f>VLOOKUP(A228+0.2,'Vague 4'!A:G,7,FALSE)</f>
        <v>#N/A</v>
      </c>
      <c r="M228" s="160" t="e">
        <f>VLOOKUP(A228+0.3,'Vague 4'!A:G,7,FALSE)</f>
        <v>#N/A</v>
      </c>
      <c r="N228" s="104" t="e">
        <f>IF(VLOOKUP($A228,Source!$A:$H,3,FALSE)=0,"",VLOOKUP($A228,Source!$A:$H,3,FALSE))</f>
        <v>#N/A</v>
      </c>
      <c r="O228" s="105" t="e">
        <f>IF(VLOOKUP($A228,Source!$A:$H,4,FALSE)=0,"",VLOOKUP($A228,Source!$A:$H,4,FALSE))</f>
        <v>#N/A</v>
      </c>
      <c r="P228" s="105" t="e">
        <f>IF(VLOOKUP($A228,Source!$A:$H,5,FALSE)=0,"",VLOOKUP($A228,Source!$A:$H,5,FALSE))</f>
        <v>#N/A</v>
      </c>
      <c r="Q228" s="105" t="e">
        <f>IF(VLOOKUP($A228,Source!$A:$H,6,FALSE)=0,"",VLOOKUP($A228,Source!$A:$H,6,FALSE))</f>
        <v>#N/A</v>
      </c>
      <c r="R228" s="105" t="e">
        <f>IF(VLOOKUP($A228,Source!$A:$H,7,FALSE)=0,"",VLOOKUP($A228,Source!$A:$H,7,FALSE))</f>
        <v>#N/A</v>
      </c>
      <c r="S228" s="106" t="e">
        <f>IF(VLOOKUP($A228,Source!$A:$H,8,FALSE)=0,"",VLOOKUP($A228,Source!$A:$H,8,FALSE))</f>
        <v>#N/A</v>
      </c>
    </row>
    <row r="229" spans="1:19" x14ac:dyDescent="0.25">
      <c r="A229" s="98">
        <v>246</v>
      </c>
      <c r="B229" s="99"/>
      <c r="C229" s="100" t="e">
        <f>VLOOKUP(A229,Source!A:B,2,FALSE)</f>
        <v>#N/A</v>
      </c>
      <c r="D229" s="165">
        <f>IF(ISNA(VLOOKUP(A229,Source!A:B,2,FALSE)),0,(VLOOKUP(A229,'Vague 2'!A:H,8,FALSE)+VLOOKUP(A229,'Vague 1'!A:H,8,FALSE)+VLOOKUP(A229,'Vague 3'!A:H,8,FALSE)+VLOOKUP(A229,'Vague 4'!A:H,8,FALSE)))</f>
        <v>0</v>
      </c>
      <c r="E229" s="159" t="e">
        <f>VLOOKUP(A229+0.2,'Vague 2'!A:G,7,FALSE)</f>
        <v>#N/A</v>
      </c>
      <c r="F229" s="160" t="e">
        <f>VLOOKUP(A229+0.3,'Vague 2'!A:G,7,FALSE)</f>
        <v>#N/A</v>
      </c>
      <c r="G229" s="161" t="e">
        <f>VLOOKUP(A229+0.2,'Vague 1'!A:G,7,FALSE)</f>
        <v>#N/A</v>
      </c>
      <c r="H229" s="161" t="e">
        <f>VLOOKUP(A229+0.3,'Vague 1'!A:G,7,FALSE)</f>
        <v>#N/A</v>
      </c>
      <c r="I229" s="160" t="e">
        <f>VLOOKUP(A229+0.4,'Vague 1'!A:G,7,FALSE)</f>
        <v>#N/A</v>
      </c>
      <c r="J229" s="161" t="e">
        <f>VLOOKUP(A229+0.2,'Vague 3'!A:G,7,FALSE)</f>
        <v>#N/A</v>
      </c>
      <c r="K229" s="161" t="e">
        <f>VLOOKUP(A229+0.3,'Vague 3'!A:G,7,FALSE)</f>
        <v>#N/A</v>
      </c>
      <c r="L229" s="159" t="e">
        <f>VLOOKUP(A229+0.2,'Vague 4'!A:G,7,FALSE)</f>
        <v>#N/A</v>
      </c>
      <c r="M229" s="160" t="e">
        <f>VLOOKUP(A229+0.3,'Vague 4'!A:G,7,FALSE)</f>
        <v>#N/A</v>
      </c>
      <c r="N229" s="104" t="e">
        <f>IF(VLOOKUP($A229,Source!$A:$H,3,FALSE)=0,"",VLOOKUP($A229,Source!$A:$H,3,FALSE))</f>
        <v>#N/A</v>
      </c>
      <c r="O229" s="105" t="e">
        <f>IF(VLOOKUP($A229,Source!$A:$H,4,FALSE)=0,"",VLOOKUP($A229,Source!$A:$H,4,FALSE))</f>
        <v>#N/A</v>
      </c>
      <c r="P229" s="105" t="e">
        <f>IF(VLOOKUP($A229,Source!$A:$H,5,FALSE)=0,"",VLOOKUP($A229,Source!$A:$H,5,FALSE))</f>
        <v>#N/A</v>
      </c>
      <c r="Q229" s="105" t="e">
        <f>IF(VLOOKUP($A229,Source!$A:$H,6,FALSE)=0,"",VLOOKUP($A229,Source!$A:$H,6,FALSE))</f>
        <v>#N/A</v>
      </c>
      <c r="R229" s="105" t="e">
        <f>IF(VLOOKUP($A229,Source!$A:$H,7,FALSE)=0,"",VLOOKUP($A229,Source!$A:$H,7,FALSE))</f>
        <v>#N/A</v>
      </c>
      <c r="S229" s="106" t="e">
        <f>IF(VLOOKUP($A229,Source!$A:$H,8,FALSE)=0,"",VLOOKUP($A229,Source!$A:$H,8,FALSE))</f>
        <v>#N/A</v>
      </c>
    </row>
    <row r="230" spans="1:19" x14ac:dyDescent="0.25">
      <c r="A230" s="98">
        <v>247</v>
      </c>
      <c r="B230" s="99"/>
      <c r="C230" s="100" t="e">
        <f>VLOOKUP(A230,Source!A:B,2,FALSE)</f>
        <v>#N/A</v>
      </c>
      <c r="D230" s="165">
        <f>IF(ISNA(VLOOKUP(A230,Source!A:B,2,FALSE)),0,(VLOOKUP(A230,'Vague 2'!A:H,8,FALSE)+VLOOKUP(A230,'Vague 1'!A:H,8,FALSE)+VLOOKUP(A230,'Vague 3'!A:H,8,FALSE)+VLOOKUP(A230,'Vague 4'!A:H,8,FALSE)))</f>
        <v>0</v>
      </c>
      <c r="E230" s="159" t="e">
        <f>VLOOKUP(A230+0.2,'Vague 2'!A:G,7,FALSE)</f>
        <v>#N/A</v>
      </c>
      <c r="F230" s="160" t="e">
        <f>VLOOKUP(A230+0.3,'Vague 2'!A:G,7,FALSE)</f>
        <v>#N/A</v>
      </c>
      <c r="G230" s="161" t="e">
        <f>VLOOKUP(A230+0.2,'Vague 1'!A:G,7,FALSE)</f>
        <v>#N/A</v>
      </c>
      <c r="H230" s="161" t="e">
        <f>VLOOKUP(A230+0.3,'Vague 1'!A:G,7,FALSE)</f>
        <v>#N/A</v>
      </c>
      <c r="I230" s="160" t="e">
        <f>VLOOKUP(A230+0.4,'Vague 1'!A:G,7,FALSE)</f>
        <v>#N/A</v>
      </c>
      <c r="J230" s="161" t="e">
        <f>VLOOKUP(A230+0.2,'Vague 3'!A:G,7,FALSE)</f>
        <v>#N/A</v>
      </c>
      <c r="K230" s="161" t="e">
        <f>VLOOKUP(A230+0.3,'Vague 3'!A:G,7,FALSE)</f>
        <v>#N/A</v>
      </c>
      <c r="L230" s="159" t="e">
        <f>VLOOKUP(A230+0.2,'Vague 4'!A:G,7,FALSE)</f>
        <v>#N/A</v>
      </c>
      <c r="M230" s="160" t="e">
        <f>VLOOKUP(A230+0.3,'Vague 4'!A:G,7,FALSE)</f>
        <v>#N/A</v>
      </c>
      <c r="N230" s="104" t="e">
        <f>IF(VLOOKUP($A230,Source!$A:$H,3,FALSE)=0,"",VLOOKUP($A230,Source!$A:$H,3,FALSE))</f>
        <v>#N/A</v>
      </c>
      <c r="O230" s="105" t="e">
        <f>IF(VLOOKUP($A230,Source!$A:$H,4,FALSE)=0,"",VLOOKUP($A230,Source!$A:$H,4,FALSE))</f>
        <v>#N/A</v>
      </c>
      <c r="P230" s="105" t="e">
        <f>IF(VLOOKUP($A230,Source!$A:$H,5,FALSE)=0,"",VLOOKUP($A230,Source!$A:$H,5,FALSE))</f>
        <v>#N/A</v>
      </c>
      <c r="Q230" s="105" t="e">
        <f>IF(VLOOKUP($A230,Source!$A:$H,6,FALSE)=0,"",VLOOKUP($A230,Source!$A:$H,6,FALSE))</f>
        <v>#N/A</v>
      </c>
      <c r="R230" s="105" t="e">
        <f>IF(VLOOKUP($A230,Source!$A:$H,7,FALSE)=0,"",VLOOKUP($A230,Source!$A:$H,7,FALSE))</f>
        <v>#N/A</v>
      </c>
      <c r="S230" s="106" t="e">
        <f>IF(VLOOKUP($A230,Source!$A:$H,8,FALSE)=0,"",VLOOKUP($A230,Source!$A:$H,8,FALSE))</f>
        <v>#N/A</v>
      </c>
    </row>
    <row r="231" spans="1:19" x14ac:dyDescent="0.25">
      <c r="A231" s="98">
        <v>248</v>
      </c>
      <c r="B231" s="99"/>
      <c r="C231" s="100" t="e">
        <f>VLOOKUP(A231,Source!A:B,2,FALSE)</f>
        <v>#N/A</v>
      </c>
      <c r="D231" s="165">
        <f>IF(ISNA(VLOOKUP(A231,Source!A:B,2,FALSE)),0,(VLOOKUP(A231,'Vague 2'!A:H,8,FALSE)+VLOOKUP(A231,'Vague 1'!A:H,8,FALSE)+VLOOKUP(A231,'Vague 3'!A:H,8,FALSE)+VLOOKUP(A231,'Vague 4'!A:H,8,FALSE)))</f>
        <v>0</v>
      </c>
      <c r="E231" s="159" t="e">
        <f>VLOOKUP(A231+0.2,'Vague 2'!A:G,7,FALSE)</f>
        <v>#N/A</v>
      </c>
      <c r="F231" s="160" t="e">
        <f>VLOOKUP(A231+0.3,'Vague 2'!A:G,7,FALSE)</f>
        <v>#N/A</v>
      </c>
      <c r="G231" s="161" t="e">
        <f>VLOOKUP(A231+0.2,'Vague 1'!A:G,7,FALSE)</f>
        <v>#N/A</v>
      </c>
      <c r="H231" s="161" t="e">
        <f>VLOOKUP(A231+0.3,'Vague 1'!A:G,7,FALSE)</f>
        <v>#N/A</v>
      </c>
      <c r="I231" s="160" t="e">
        <f>VLOOKUP(A231+0.4,'Vague 1'!A:G,7,FALSE)</f>
        <v>#N/A</v>
      </c>
      <c r="J231" s="161" t="e">
        <f>VLOOKUP(A231+0.2,'Vague 3'!A:G,7,FALSE)</f>
        <v>#N/A</v>
      </c>
      <c r="K231" s="161" t="e">
        <f>VLOOKUP(A231+0.3,'Vague 3'!A:G,7,FALSE)</f>
        <v>#N/A</v>
      </c>
      <c r="L231" s="159" t="e">
        <f>VLOOKUP(A231+0.2,'Vague 4'!A:G,7,FALSE)</f>
        <v>#N/A</v>
      </c>
      <c r="M231" s="160" t="e">
        <f>VLOOKUP(A231+0.3,'Vague 4'!A:G,7,FALSE)</f>
        <v>#N/A</v>
      </c>
      <c r="N231" s="104" t="e">
        <f>IF(VLOOKUP($A231,Source!$A:$H,3,FALSE)=0,"",VLOOKUP($A231,Source!$A:$H,3,FALSE))</f>
        <v>#N/A</v>
      </c>
      <c r="O231" s="105" t="e">
        <f>IF(VLOOKUP($A231,Source!$A:$H,4,FALSE)=0,"",VLOOKUP($A231,Source!$A:$H,4,FALSE))</f>
        <v>#N/A</v>
      </c>
      <c r="P231" s="105" t="e">
        <f>IF(VLOOKUP($A231,Source!$A:$H,5,FALSE)=0,"",VLOOKUP($A231,Source!$A:$H,5,FALSE))</f>
        <v>#N/A</v>
      </c>
      <c r="Q231" s="105" t="e">
        <f>IF(VLOOKUP($A231,Source!$A:$H,6,FALSE)=0,"",VLOOKUP($A231,Source!$A:$H,6,FALSE))</f>
        <v>#N/A</v>
      </c>
      <c r="R231" s="105" t="e">
        <f>IF(VLOOKUP($A231,Source!$A:$H,7,FALSE)=0,"",VLOOKUP($A231,Source!$A:$H,7,FALSE))</f>
        <v>#N/A</v>
      </c>
      <c r="S231" s="106" t="e">
        <f>IF(VLOOKUP($A231,Source!$A:$H,8,FALSE)=0,"",VLOOKUP($A231,Source!$A:$H,8,FALSE))</f>
        <v>#N/A</v>
      </c>
    </row>
    <row r="232" spans="1:19" x14ac:dyDescent="0.25">
      <c r="A232" s="98">
        <v>249</v>
      </c>
      <c r="B232" s="99"/>
      <c r="C232" s="100" t="e">
        <f>VLOOKUP(A232,Source!A:B,2,FALSE)</f>
        <v>#N/A</v>
      </c>
      <c r="D232" s="165">
        <f>IF(ISNA(VLOOKUP(A232,Source!A:B,2,FALSE)),0,(VLOOKUP(A232,'Vague 2'!A:H,8,FALSE)+VLOOKUP(A232,'Vague 1'!A:H,8,FALSE)+VLOOKUP(A232,'Vague 3'!A:H,8,FALSE)+VLOOKUP(A232,'Vague 4'!A:H,8,FALSE)))</f>
        <v>0</v>
      </c>
      <c r="E232" s="159" t="e">
        <f>VLOOKUP(A232+0.2,'Vague 2'!A:G,7,FALSE)</f>
        <v>#N/A</v>
      </c>
      <c r="F232" s="160" t="e">
        <f>VLOOKUP(A232+0.3,'Vague 2'!A:G,7,FALSE)</f>
        <v>#N/A</v>
      </c>
      <c r="G232" s="161" t="e">
        <f>VLOOKUP(A232+0.2,'Vague 1'!A:G,7,FALSE)</f>
        <v>#N/A</v>
      </c>
      <c r="H232" s="161" t="e">
        <f>VLOOKUP(A232+0.3,'Vague 1'!A:G,7,FALSE)</f>
        <v>#N/A</v>
      </c>
      <c r="I232" s="160" t="e">
        <f>VLOOKUP(A232+0.4,'Vague 1'!A:G,7,FALSE)</f>
        <v>#N/A</v>
      </c>
      <c r="J232" s="161" t="e">
        <f>VLOOKUP(A232+0.2,'Vague 3'!A:G,7,FALSE)</f>
        <v>#N/A</v>
      </c>
      <c r="K232" s="161" t="e">
        <f>VLOOKUP(A232+0.3,'Vague 3'!A:G,7,FALSE)</f>
        <v>#N/A</v>
      </c>
      <c r="L232" s="159" t="e">
        <f>VLOOKUP(A232+0.2,'Vague 4'!A:G,7,FALSE)</f>
        <v>#N/A</v>
      </c>
      <c r="M232" s="160" t="e">
        <f>VLOOKUP(A232+0.3,'Vague 4'!A:G,7,FALSE)</f>
        <v>#N/A</v>
      </c>
      <c r="N232" s="104" t="e">
        <f>IF(VLOOKUP($A232,Source!$A:$H,3,FALSE)=0,"",VLOOKUP($A232,Source!$A:$H,3,FALSE))</f>
        <v>#N/A</v>
      </c>
      <c r="O232" s="105" t="e">
        <f>IF(VLOOKUP($A232,Source!$A:$H,4,FALSE)=0,"",VLOOKUP($A232,Source!$A:$H,4,FALSE))</f>
        <v>#N/A</v>
      </c>
      <c r="P232" s="105" t="e">
        <f>IF(VLOOKUP($A232,Source!$A:$H,5,FALSE)=0,"",VLOOKUP($A232,Source!$A:$H,5,FALSE))</f>
        <v>#N/A</v>
      </c>
      <c r="Q232" s="105" t="e">
        <f>IF(VLOOKUP($A232,Source!$A:$H,6,FALSE)=0,"",VLOOKUP($A232,Source!$A:$H,6,FALSE))</f>
        <v>#N/A</v>
      </c>
      <c r="R232" s="105" t="e">
        <f>IF(VLOOKUP($A232,Source!$A:$H,7,FALSE)=0,"",VLOOKUP($A232,Source!$A:$H,7,FALSE))</f>
        <v>#N/A</v>
      </c>
      <c r="S232" s="106" t="e">
        <f>IF(VLOOKUP($A232,Source!$A:$H,8,FALSE)=0,"",VLOOKUP($A232,Source!$A:$H,8,FALSE))</f>
        <v>#N/A</v>
      </c>
    </row>
    <row r="233" spans="1:19" x14ac:dyDescent="0.25">
      <c r="A233" s="98">
        <v>250</v>
      </c>
      <c r="B233" s="99"/>
      <c r="C233" s="100" t="e">
        <f>VLOOKUP(A233,Source!A:B,2,FALSE)</f>
        <v>#N/A</v>
      </c>
      <c r="D233" s="165">
        <f>IF(ISNA(VLOOKUP(A233,Source!A:B,2,FALSE)),0,(VLOOKUP(A233,'Vague 2'!A:H,8,FALSE)+VLOOKUP(A233,'Vague 1'!A:H,8,FALSE)+VLOOKUP(A233,'Vague 3'!A:H,8,FALSE)+VLOOKUP(A233,'Vague 4'!A:H,8,FALSE)))</f>
        <v>0</v>
      </c>
      <c r="E233" s="159" t="e">
        <f>VLOOKUP(A233+0.2,'Vague 2'!A:G,7,FALSE)</f>
        <v>#N/A</v>
      </c>
      <c r="F233" s="160" t="e">
        <f>VLOOKUP(A233+0.3,'Vague 2'!A:G,7,FALSE)</f>
        <v>#N/A</v>
      </c>
      <c r="G233" s="161" t="e">
        <f>VLOOKUP(A233+0.2,'Vague 1'!A:G,7,FALSE)</f>
        <v>#N/A</v>
      </c>
      <c r="H233" s="161" t="e">
        <f>VLOOKUP(A233+0.3,'Vague 1'!A:G,7,FALSE)</f>
        <v>#N/A</v>
      </c>
      <c r="I233" s="160" t="e">
        <f>VLOOKUP(A233+0.4,'Vague 1'!A:G,7,FALSE)</f>
        <v>#N/A</v>
      </c>
      <c r="J233" s="161" t="e">
        <f>VLOOKUP(A233+0.2,'Vague 3'!A:G,7,FALSE)</f>
        <v>#N/A</v>
      </c>
      <c r="K233" s="161" t="e">
        <f>VLOOKUP(A233+0.3,'Vague 3'!A:G,7,FALSE)</f>
        <v>#N/A</v>
      </c>
      <c r="L233" s="159" t="e">
        <f>VLOOKUP(A233+0.2,'Vague 4'!A:G,7,FALSE)</f>
        <v>#N/A</v>
      </c>
      <c r="M233" s="160" t="e">
        <f>VLOOKUP(A233+0.3,'Vague 4'!A:G,7,FALSE)</f>
        <v>#N/A</v>
      </c>
      <c r="N233" s="104" t="e">
        <f>IF(VLOOKUP($A233,Source!$A:$H,3,FALSE)=0,"",VLOOKUP($A233,Source!$A:$H,3,FALSE))</f>
        <v>#N/A</v>
      </c>
      <c r="O233" s="105" t="e">
        <f>IF(VLOOKUP($A233,Source!$A:$H,4,FALSE)=0,"",VLOOKUP($A233,Source!$A:$H,4,FALSE))</f>
        <v>#N/A</v>
      </c>
      <c r="P233" s="105" t="e">
        <f>IF(VLOOKUP($A233,Source!$A:$H,5,FALSE)=0,"",VLOOKUP($A233,Source!$A:$H,5,FALSE))</f>
        <v>#N/A</v>
      </c>
      <c r="Q233" s="105" t="e">
        <f>IF(VLOOKUP($A233,Source!$A:$H,6,FALSE)=0,"",VLOOKUP($A233,Source!$A:$H,6,FALSE))</f>
        <v>#N/A</v>
      </c>
      <c r="R233" s="105" t="e">
        <f>IF(VLOOKUP($A233,Source!$A:$H,7,FALSE)=0,"",VLOOKUP($A233,Source!$A:$H,7,FALSE))</f>
        <v>#N/A</v>
      </c>
      <c r="S233" s="106" t="e">
        <f>IF(VLOOKUP($A233,Source!$A:$H,8,FALSE)=0,"",VLOOKUP($A233,Source!$A:$H,8,FALSE))</f>
        <v>#N/A</v>
      </c>
    </row>
    <row r="234" spans="1:19" x14ac:dyDescent="0.25">
      <c r="A234" s="98">
        <v>251</v>
      </c>
      <c r="B234" s="99"/>
      <c r="C234" s="100" t="e">
        <f>VLOOKUP(A234,Source!A:B,2,FALSE)</f>
        <v>#N/A</v>
      </c>
      <c r="D234" s="165">
        <f>IF(ISNA(VLOOKUP(A234,Source!A:B,2,FALSE)),0,(VLOOKUP(A234,'Vague 2'!A:H,8,FALSE)+VLOOKUP(A234,'Vague 1'!A:H,8,FALSE)+VLOOKUP(A234,'Vague 3'!A:H,8,FALSE)+VLOOKUP(A234,'Vague 4'!A:H,8,FALSE)))</f>
        <v>0</v>
      </c>
      <c r="E234" s="159" t="e">
        <f>VLOOKUP(A234+0.2,'Vague 2'!A:G,7,FALSE)</f>
        <v>#N/A</v>
      </c>
      <c r="F234" s="160" t="e">
        <f>VLOOKUP(A234+0.3,'Vague 2'!A:G,7,FALSE)</f>
        <v>#N/A</v>
      </c>
      <c r="G234" s="161" t="e">
        <f>VLOOKUP(A234+0.2,'Vague 1'!A:G,7,FALSE)</f>
        <v>#N/A</v>
      </c>
      <c r="H234" s="161" t="e">
        <f>VLOOKUP(A234+0.3,'Vague 1'!A:G,7,FALSE)</f>
        <v>#N/A</v>
      </c>
      <c r="I234" s="160" t="e">
        <f>VLOOKUP(A234+0.4,'Vague 1'!A:G,7,FALSE)</f>
        <v>#N/A</v>
      </c>
      <c r="J234" s="161" t="e">
        <f>VLOOKUP(A234+0.2,'Vague 3'!A:G,7,FALSE)</f>
        <v>#N/A</v>
      </c>
      <c r="K234" s="161" t="e">
        <f>VLOOKUP(A234+0.3,'Vague 3'!A:G,7,FALSE)</f>
        <v>#N/A</v>
      </c>
      <c r="L234" s="159" t="e">
        <f>VLOOKUP(A234+0.2,'Vague 4'!A:G,7,FALSE)</f>
        <v>#N/A</v>
      </c>
      <c r="M234" s="160" t="e">
        <f>VLOOKUP(A234+0.3,'Vague 4'!A:G,7,FALSE)</f>
        <v>#N/A</v>
      </c>
      <c r="N234" s="104" t="e">
        <f>IF(VLOOKUP($A234,Source!$A:$H,3,FALSE)=0,"",VLOOKUP($A234,Source!$A:$H,3,FALSE))</f>
        <v>#N/A</v>
      </c>
      <c r="O234" s="105" t="e">
        <f>IF(VLOOKUP($A234,Source!$A:$H,4,FALSE)=0,"",VLOOKUP($A234,Source!$A:$H,4,FALSE))</f>
        <v>#N/A</v>
      </c>
      <c r="P234" s="105" t="e">
        <f>IF(VLOOKUP($A234,Source!$A:$H,5,FALSE)=0,"",VLOOKUP($A234,Source!$A:$H,5,FALSE))</f>
        <v>#N/A</v>
      </c>
      <c r="Q234" s="105" t="e">
        <f>IF(VLOOKUP($A234,Source!$A:$H,6,FALSE)=0,"",VLOOKUP($A234,Source!$A:$H,6,FALSE))</f>
        <v>#N/A</v>
      </c>
      <c r="R234" s="105" t="e">
        <f>IF(VLOOKUP($A234,Source!$A:$H,7,FALSE)=0,"",VLOOKUP($A234,Source!$A:$H,7,FALSE))</f>
        <v>#N/A</v>
      </c>
      <c r="S234" s="106" t="e">
        <f>IF(VLOOKUP($A234,Source!$A:$H,8,FALSE)=0,"",VLOOKUP($A234,Source!$A:$H,8,FALSE))</f>
        <v>#N/A</v>
      </c>
    </row>
    <row r="235" spans="1:19" x14ac:dyDescent="0.25">
      <c r="A235" s="98">
        <v>252</v>
      </c>
      <c r="B235" s="99"/>
      <c r="C235" s="100" t="e">
        <f>VLOOKUP(A235,Source!A:B,2,FALSE)</f>
        <v>#N/A</v>
      </c>
      <c r="D235" s="165">
        <f>IF(ISNA(VLOOKUP(A235,Source!A:B,2,FALSE)),0,(VLOOKUP(A235,'Vague 2'!A:H,8,FALSE)+VLOOKUP(A235,'Vague 1'!A:H,8,FALSE)+VLOOKUP(A235,'Vague 3'!A:H,8,FALSE)+VLOOKUP(A235,'Vague 4'!A:H,8,FALSE)))</f>
        <v>0</v>
      </c>
      <c r="E235" s="159" t="e">
        <f>VLOOKUP(A235+0.2,'Vague 2'!A:G,7,FALSE)</f>
        <v>#N/A</v>
      </c>
      <c r="F235" s="160" t="e">
        <f>VLOOKUP(A235+0.3,'Vague 2'!A:G,7,FALSE)</f>
        <v>#N/A</v>
      </c>
      <c r="G235" s="161" t="e">
        <f>VLOOKUP(A235+0.2,'Vague 1'!A:G,7,FALSE)</f>
        <v>#N/A</v>
      </c>
      <c r="H235" s="161" t="e">
        <f>VLOOKUP(A235+0.3,'Vague 1'!A:G,7,FALSE)</f>
        <v>#N/A</v>
      </c>
      <c r="I235" s="160" t="e">
        <f>VLOOKUP(A235+0.4,'Vague 1'!A:G,7,FALSE)</f>
        <v>#N/A</v>
      </c>
      <c r="J235" s="161" t="e">
        <f>VLOOKUP(A235+0.2,'Vague 3'!A:G,7,FALSE)</f>
        <v>#N/A</v>
      </c>
      <c r="K235" s="161" t="e">
        <f>VLOOKUP(A235+0.3,'Vague 3'!A:G,7,FALSE)</f>
        <v>#N/A</v>
      </c>
      <c r="L235" s="159" t="e">
        <f>VLOOKUP(A235+0.2,'Vague 4'!A:G,7,FALSE)</f>
        <v>#N/A</v>
      </c>
      <c r="M235" s="160" t="e">
        <f>VLOOKUP(A235+0.3,'Vague 4'!A:G,7,FALSE)</f>
        <v>#N/A</v>
      </c>
      <c r="N235" s="104" t="e">
        <f>IF(VLOOKUP($A235,Source!$A:$H,3,FALSE)=0,"",VLOOKUP($A235,Source!$A:$H,3,FALSE))</f>
        <v>#N/A</v>
      </c>
      <c r="O235" s="105" t="e">
        <f>IF(VLOOKUP($A235,Source!$A:$H,4,FALSE)=0,"",VLOOKUP($A235,Source!$A:$H,4,FALSE))</f>
        <v>#N/A</v>
      </c>
      <c r="P235" s="105" t="e">
        <f>IF(VLOOKUP($A235,Source!$A:$H,5,FALSE)=0,"",VLOOKUP($A235,Source!$A:$H,5,FALSE))</f>
        <v>#N/A</v>
      </c>
      <c r="Q235" s="105" t="e">
        <f>IF(VLOOKUP($A235,Source!$A:$H,6,FALSE)=0,"",VLOOKUP($A235,Source!$A:$H,6,FALSE))</f>
        <v>#N/A</v>
      </c>
      <c r="R235" s="105" t="e">
        <f>IF(VLOOKUP($A235,Source!$A:$H,7,FALSE)=0,"",VLOOKUP($A235,Source!$A:$H,7,FALSE))</f>
        <v>#N/A</v>
      </c>
      <c r="S235" s="106" t="e">
        <f>IF(VLOOKUP($A235,Source!$A:$H,8,FALSE)=0,"",VLOOKUP($A235,Source!$A:$H,8,FALSE))</f>
        <v>#N/A</v>
      </c>
    </row>
    <row r="236" spans="1:19" x14ac:dyDescent="0.25">
      <c r="A236" s="98">
        <v>253</v>
      </c>
      <c r="B236" s="99"/>
      <c r="C236" s="100" t="e">
        <f>VLOOKUP(A236,Source!A:B,2,FALSE)</f>
        <v>#N/A</v>
      </c>
      <c r="D236" s="165">
        <f>IF(ISNA(VLOOKUP(A236,Source!A:B,2,FALSE)),0,(VLOOKUP(A236,'Vague 2'!A:H,8,FALSE)+VLOOKUP(A236,'Vague 1'!A:H,8,FALSE)+VLOOKUP(A236,'Vague 3'!A:H,8,FALSE)+VLOOKUP(A236,'Vague 4'!A:H,8,FALSE)))</f>
        <v>0</v>
      </c>
      <c r="E236" s="159" t="e">
        <f>VLOOKUP(A236+0.2,'Vague 2'!A:G,7,FALSE)</f>
        <v>#N/A</v>
      </c>
      <c r="F236" s="160" t="e">
        <f>VLOOKUP(A236+0.3,'Vague 2'!A:G,7,FALSE)</f>
        <v>#N/A</v>
      </c>
      <c r="G236" s="161" t="e">
        <f>VLOOKUP(A236+0.2,'Vague 1'!A:G,7,FALSE)</f>
        <v>#N/A</v>
      </c>
      <c r="H236" s="161" t="e">
        <f>VLOOKUP(A236+0.3,'Vague 1'!A:G,7,FALSE)</f>
        <v>#N/A</v>
      </c>
      <c r="I236" s="160" t="e">
        <f>VLOOKUP(A236+0.4,'Vague 1'!A:G,7,FALSE)</f>
        <v>#N/A</v>
      </c>
      <c r="J236" s="161" t="e">
        <f>VLOOKUP(A236+0.2,'Vague 3'!A:G,7,FALSE)</f>
        <v>#N/A</v>
      </c>
      <c r="K236" s="161" t="e">
        <f>VLOOKUP(A236+0.3,'Vague 3'!A:G,7,FALSE)</f>
        <v>#N/A</v>
      </c>
      <c r="L236" s="159" t="e">
        <f>VLOOKUP(A236+0.2,'Vague 4'!A:G,7,FALSE)</f>
        <v>#N/A</v>
      </c>
      <c r="M236" s="160" t="e">
        <f>VLOOKUP(A236+0.3,'Vague 4'!A:G,7,FALSE)</f>
        <v>#N/A</v>
      </c>
      <c r="N236" s="104" t="e">
        <f>IF(VLOOKUP($A236,Source!$A:$H,3,FALSE)=0,"",VLOOKUP($A236,Source!$A:$H,3,FALSE))</f>
        <v>#N/A</v>
      </c>
      <c r="O236" s="105" t="e">
        <f>IF(VLOOKUP($A236,Source!$A:$H,4,FALSE)=0,"",VLOOKUP($A236,Source!$A:$H,4,FALSE))</f>
        <v>#N/A</v>
      </c>
      <c r="P236" s="105" t="e">
        <f>IF(VLOOKUP($A236,Source!$A:$H,5,FALSE)=0,"",VLOOKUP($A236,Source!$A:$H,5,FALSE))</f>
        <v>#N/A</v>
      </c>
      <c r="Q236" s="105" t="e">
        <f>IF(VLOOKUP($A236,Source!$A:$H,6,FALSE)=0,"",VLOOKUP($A236,Source!$A:$H,6,FALSE))</f>
        <v>#N/A</v>
      </c>
      <c r="R236" s="105" t="e">
        <f>IF(VLOOKUP($A236,Source!$A:$H,7,FALSE)=0,"",VLOOKUP($A236,Source!$A:$H,7,FALSE))</f>
        <v>#N/A</v>
      </c>
      <c r="S236" s="106" t="e">
        <f>IF(VLOOKUP($A236,Source!$A:$H,8,FALSE)=0,"",VLOOKUP($A236,Source!$A:$H,8,FALSE))</f>
        <v>#N/A</v>
      </c>
    </row>
    <row r="237" spans="1:19" x14ac:dyDescent="0.25">
      <c r="A237" s="98">
        <v>254</v>
      </c>
      <c r="B237" s="99"/>
      <c r="C237" s="100" t="e">
        <f>VLOOKUP(A237,Source!A:B,2,FALSE)</f>
        <v>#N/A</v>
      </c>
      <c r="D237" s="165">
        <f>IF(ISNA(VLOOKUP(A237,Source!A:B,2,FALSE)),0,(VLOOKUP(A237,'Vague 2'!A:H,8,FALSE)+VLOOKUP(A237,'Vague 1'!A:H,8,FALSE)+VLOOKUP(A237,'Vague 3'!A:H,8,FALSE)+VLOOKUP(A237,'Vague 4'!A:H,8,FALSE)))</f>
        <v>0</v>
      </c>
      <c r="E237" s="159" t="e">
        <f>VLOOKUP(A237+0.2,'Vague 2'!A:G,7,FALSE)</f>
        <v>#N/A</v>
      </c>
      <c r="F237" s="160" t="e">
        <f>VLOOKUP(A237+0.3,'Vague 2'!A:G,7,FALSE)</f>
        <v>#N/A</v>
      </c>
      <c r="G237" s="161" t="e">
        <f>VLOOKUP(A237+0.2,'Vague 1'!A:G,7,FALSE)</f>
        <v>#N/A</v>
      </c>
      <c r="H237" s="161" t="e">
        <f>VLOOKUP(A237+0.3,'Vague 1'!A:G,7,FALSE)</f>
        <v>#N/A</v>
      </c>
      <c r="I237" s="160" t="e">
        <f>VLOOKUP(A237+0.4,'Vague 1'!A:G,7,FALSE)</f>
        <v>#N/A</v>
      </c>
      <c r="J237" s="161" t="e">
        <f>VLOOKUP(A237+0.2,'Vague 3'!A:G,7,FALSE)</f>
        <v>#N/A</v>
      </c>
      <c r="K237" s="161" t="e">
        <f>VLOOKUP(A237+0.3,'Vague 3'!A:G,7,FALSE)</f>
        <v>#N/A</v>
      </c>
      <c r="L237" s="159" t="e">
        <f>VLOOKUP(A237+0.2,'Vague 4'!A:G,7,FALSE)</f>
        <v>#N/A</v>
      </c>
      <c r="M237" s="160" t="e">
        <f>VLOOKUP(A237+0.3,'Vague 4'!A:G,7,FALSE)</f>
        <v>#N/A</v>
      </c>
      <c r="N237" s="104" t="e">
        <f>IF(VLOOKUP($A237,Source!$A:$H,3,FALSE)=0,"",VLOOKUP($A237,Source!$A:$H,3,FALSE))</f>
        <v>#N/A</v>
      </c>
      <c r="O237" s="105" t="e">
        <f>IF(VLOOKUP($A237,Source!$A:$H,4,FALSE)=0,"",VLOOKUP($A237,Source!$A:$H,4,FALSE))</f>
        <v>#N/A</v>
      </c>
      <c r="P237" s="105" t="e">
        <f>IF(VLOOKUP($A237,Source!$A:$H,5,FALSE)=0,"",VLOOKUP($A237,Source!$A:$H,5,FALSE))</f>
        <v>#N/A</v>
      </c>
      <c r="Q237" s="105" t="e">
        <f>IF(VLOOKUP($A237,Source!$A:$H,6,FALSE)=0,"",VLOOKUP($A237,Source!$A:$H,6,FALSE))</f>
        <v>#N/A</v>
      </c>
      <c r="R237" s="105" t="e">
        <f>IF(VLOOKUP($A237,Source!$A:$H,7,FALSE)=0,"",VLOOKUP($A237,Source!$A:$H,7,FALSE))</f>
        <v>#N/A</v>
      </c>
      <c r="S237" s="106" t="e">
        <f>IF(VLOOKUP($A237,Source!$A:$H,8,FALSE)=0,"",VLOOKUP($A237,Source!$A:$H,8,FALSE))</f>
        <v>#N/A</v>
      </c>
    </row>
    <row r="238" spans="1:19" x14ac:dyDescent="0.25">
      <c r="A238" s="98">
        <v>255</v>
      </c>
      <c r="B238" s="99"/>
      <c r="C238" s="100" t="e">
        <f>VLOOKUP(A238,Source!A:B,2,FALSE)</f>
        <v>#N/A</v>
      </c>
      <c r="D238" s="165">
        <f>IF(ISNA(VLOOKUP(A238,Source!A:B,2,FALSE)),0,(VLOOKUP(A238,'Vague 2'!A:H,8,FALSE)+VLOOKUP(A238,'Vague 1'!A:H,8,FALSE)+VLOOKUP(A238,'Vague 3'!A:H,8,FALSE)+VLOOKUP(A238,'Vague 4'!A:H,8,FALSE)))</f>
        <v>0</v>
      </c>
      <c r="E238" s="159" t="e">
        <f>VLOOKUP(A238+0.2,'Vague 2'!A:G,7,FALSE)</f>
        <v>#N/A</v>
      </c>
      <c r="F238" s="160" t="e">
        <f>VLOOKUP(A238+0.3,'Vague 2'!A:G,7,FALSE)</f>
        <v>#N/A</v>
      </c>
      <c r="G238" s="161" t="e">
        <f>VLOOKUP(A238+0.2,'Vague 1'!A:G,7,FALSE)</f>
        <v>#N/A</v>
      </c>
      <c r="H238" s="161" t="e">
        <f>VLOOKUP(A238+0.3,'Vague 1'!A:G,7,FALSE)</f>
        <v>#N/A</v>
      </c>
      <c r="I238" s="160" t="e">
        <f>VLOOKUP(A238+0.4,'Vague 1'!A:G,7,FALSE)</f>
        <v>#N/A</v>
      </c>
      <c r="J238" s="161" t="e">
        <f>VLOOKUP(A238+0.2,'Vague 3'!A:G,7,FALSE)</f>
        <v>#N/A</v>
      </c>
      <c r="K238" s="161" t="e">
        <f>VLOOKUP(A238+0.3,'Vague 3'!A:G,7,FALSE)</f>
        <v>#N/A</v>
      </c>
      <c r="L238" s="159" t="e">
        <f>VLOOKUP(A238+0.2,'Vague 4'!A:G,7,FALSE)</f>
        <v>#N/A</v>
      </c>
      <c r="M238" s="160" t="e">
        <f>VLOOKUP(A238+0.3,'Vague 4'!A:G,7,FALSE)</f>
        <v>#N/A</v>
      </c>
      <c r="N238" s="104" t="e">
        <f>IF(VLOOKUP($A238,Source!$A:$H,3,FALSE)=0,"",VLOOKUP($A238,Source!$A:$H,3,FALSE))</f>
        <v>#N/A</v>
      </c>
      <c r="O238" s="105" t="e">
        <f>IF(VLOOKUP($A238,Source!$A:$H,4,FALSE)=0,"",VLOOKUP($A238,Source!$A:$H,4,FALSE))</f>
        <v>#N/A</v>
      </c>
      <c r="P238" s="105" t="e">
        <f>IF(VLOOKUP($A238,Source!$A:$H,5,FALSE)=0,"",VLOOKUP($A238,Source!$A:$H,5,FALSE))</f>
        <v>#N/A</v>
      </c>
      <c r="Q238" s="105" t="e">
        <f>IF(VLOOKUP($A238,Source!$A:$H,6,FALSE)=0,"",VLOOKUP($A238,Source!$A:$H,6,FALSE))</f>
        <v>#N/A</v>
      </c>
      <c r="R238" s="105" t="e">
        <f>IF(VLOOKUP($A238,Source!$A:$H,7,FALSE)=0,"",VLOOKUP($A238,Source!$A:$H,7,FALSE))</f>
        <v>#N/A</v>
      </c>
      <c r="S238" s="106" t="e">
        <f>IF(VLOOKUP($A238,Source!$A:$H,8,FALSE)=0,"",VLOOKUP($A238,Source!$A:$H,8,FALSE))</f>
        <v>#N/A</v>
      </c>
    </row>
    <row r="239" spans="1:19" x14ac:dyDescent="0.25">
      <c r="A239" s="98">
        <v>256</v>
      </c>
      <c r="B239" s="99"/>
      <c r="C239" s="100" t="e">
        <f>VLOOKUP(A239,Source!A:B,2,FALSE)</f>
        <v>#N/A</v>
      </c>
      <c r="D239" s="165">
        <f>IF(ISNA(VLOOKUP(A239,Source!A:B,2,FALSE)),0,(VLOOKUP(A239,'Vague 2'!A:H,8,FALSE)+VLOOKUP(A239,'Vague 1'!A:H,8,FALSE)+VLOOKUP(A239,'Vague 3'!A:H,8,FALSE)+VLOOKUP(A239,'Vague 4'!A:H,8,FALSE)))</f>
        <v>0</v>
      </c>
      <c r="E239" s="159" t="e">
        <f>VLOOKUP(A239+0.2,'Vague 2'!A:G,7,FALSE)</f>
        <v>#N/A</v>
      </c>
      <c r="F239" s="160" t="e">
        <f>VLOOKUP(A239+0.3,'Vague 2'!A:G,7,FALSE)</f>
        <v>#N/A</v>
      </c>
      <c r="G239" s="161" t="e">
        <f>VLOOKUP(A239+0.2,'Vague 1'!A:G,7,FALSE)</f>
        <v>#N/A</v>
      </c>
      <c r="H239" s="161" t="e">
        <f>VLOOKUP(A239+0.3,'Vague 1'!A:G,7,FALSE)</f>
        <v>#N/A</v>
      </c>
      <c r="I239" s="160" t="e">
        <f>VLOOKUP(A239+0.4,'Vague 1'!A:G,7,FALSE)</f>
        <v>#N/A</v>
      </c>
      <c r="J239" s="161" t="e">
        <f>VLOOKUP(A239+0.2,'Vague 3'!A:G,7,FALSE)</f>
        <v>#N/A</v>
      </c>
      <c r="K239" s="161" t="e">
        <f>VLOOKUP(A239+0.3,'Vague 3'!A:G,7,FALSE)</f>
        <v>#N/A</v>
      </c>
      <c r="L239" s="159" t="e">
        <f>VLOOKUP(A239+0.2,'Vague 4'!A:G,7,FALSE)</f>
        <v>#N/A</v>
      </c>
      <c r="M239" s="160" t="e">
        <f>VLOOKUP(A239+0.3,'Vague 4'!A:G,7,FALSE)</f>
        <v>#N/A</v>
      </c>
      <c r="N239" s="104" t="e">
        <f>IF(VLOOKUP($A239,Source!$A:$H,3,FALSE)=0,"",VLOOKUP($A239,Source!$A:$H,3,FALSE))</f>
        <v>#N/A</v>
      </c>
      <c r="O239" s="105" t="e">
        <f>IF(VLOOKUP($A239,Source!$A:$H,4,FALSE)=0,"",VLOOKUP($A239,Source!$A:$H,4,FALSE))</f>
        <v>#N/A</v>
      </c>
      <c r="P239" s="105" t="e">
        <f>IF(VLOOKUP($A239,Source!$A:$H,5,FALSE)=0,"",VLOOKUP($A239,Source!$A:$H,5,FALSE))</f>
        <v>#N/A</v>
      </c>
      <c r="Q239" s="105" t="e">
        <f>IF(VLOOKUP($A239,Source!$A:$H,6,FALSE)=0,"",VLOOKUP($A239,Source!$A:$H,6,FALSE))</f>
        <v>#N/A</v>
      </c>
      <c r="R239" s="105" t="e">
        <f>IF(VLOOKUP($A239,Source!$A:$H,7,FALSE)=0,"",VLOOKUP($A239,Source!$A:$H,7,FALSE))</f>
        <v>#N/A</v>
      </c>
      <c r="S239" s="106" t="e">
        <f>IF(VLOOKUP($A239,Source!$A:$H,8,FALSE)=0,"",VLOOKUP($A239,Source!$A:$H,8,FALSE))</f>
        <v>#N/A</v>
      </c>
    </row>
    <row r="240" spans="1:19" x14ac:dyDescent="0.25">
      <c r="A240" s="98">
        <v>257</v>
      </c>
      <c r="B240" s="99"/>
      <c r="C240" s="100" t="e">
        <f>VLOOKUP(A240,Source!A:B,2,FALSE)</f>
        <v>#N/A</v>
      </c>
      <c r="D240" s="165">
        <f>IF(ISNA(VLOOKUP(A240,Source!A:B,2,FALSE)),0,(VLOOKUP(A240,'Vague 2'!A:H,8,FALSE)+VLOOKUP(A240,'Vague 1'!A:H,8,FALSE)+VLOOKUP(A240,'Vague 3'!A:H,8,FALSE)+VLOOKUP(A240,'Vague 4'!A:H,8,FALSE)))</f>
        <v>0</v>
      </c>
      <c r="E240" s="159" t="e">
        <f>VLOOKUP(A240+0.2,'Vague 2'!A:G,7,FALSE)</f>
        <v>#N/A</v>
      </c>
      <c r="F240" s="160" t="e">
        <f>VLOOKUP(A240+0.3,'Vague 2'!A:G,7,FALSE)</f>
        <v>#N/A</v>
      </c>
      <c r="G240" s="161" t="e">
        <f>VLOOKUP(A240+0.2,'Vague 1'!A:G,7,FALSE)</f>
        <v>#N/A</v>
      </c>
      <c r="H240" s="161" t="e">
        <f>VLOOKUP(A240+0.3,'Vague 1'!A:G,7,FALSE)</f>
        <v>#N/A</v>
      </c>
      <c r="I240" s="160" t="e">
        <f>VLOOKUP(A240+0.4,'Vague 1'!A:G,7,FALSE)</f>
        <v>#N/A</v>
      </c>
      <c r="J240" s="161" t="e">
        <f>VLOOKUP(A240+0.2,'Vague 3'!A:G,7,FALSE)</f>
        <v>#N/A</v>
      </c>
      <c r="K240" s="161" t="e">
        <f>VLOOKUP(A240+0.3,'Vague 3'!A:G,7,FALSE)</f>
        <v>#N/A</v>
      </c>
      <c r="L240" s="159" t="e">
        <f>VLOOKUP(A240+0.2,'Vague 4'!A:G,7,FALSE)</f>
        <v>#N/A</v>
      </c>
      <c r="M240" s="160" t="e">
        <f>VLOOKUP(A240+0.3,'Vague 4'!A:G,7,FALSE)</f>
        <v>#N/A</v>
      </c>
      <c r="N240" s="104" t="e">
        <f>IF(VLOOKUP($A240,Source!$A:$H,3,FALSE)=0,"",VLOOKUP($A240,Source!$A:$H,3,FALSE))</f>
        <v>#N/A</v>
      </c>
      <c r="O240" s="105" t="e">
        <f>IF(VLOOKUP($A240,Source!$A:$H,4,FALSE)=0,"",VLOOKUP($A240,Source!$A:$H,4,FALSE))</f>
        <v>#N/A</v>
      </c>
      <c r="P240" s="105" t="e">
        <f>IF(VLOOKUP($A240,Source!$A:$H,5,FALSE)=0,"",VLOOKUP($A240,Source!$A:$H,5,FALSE))</f>
        <v>#N/A</v>
      </c>
      <c r="Q240" s="105" t="e">
        <f>IF(VLOOKUP($A240,Source!$A:$H,6,FALSE)=0,"",VLOOKUP($A240,Source!$A:$H,6,FALSE))</f>
        <v>#N/A</v>
      </c>
      <c r="R240" s="105" t="e">
        <f>IF(VLOOKUP($A240,Source!$A:$H,7,FALSE)=0,"",VLOOKUP($A240,Source!$A:$H,7,FALSE))</f>
        <v>#N/A</v>
      </c>
      <c r="S240" s="106" t="e">
        <f>IF(VLOOKUP($A240,Source!$A:$H,8,FALSE)=0,"",VLOOKUP($A240,Source!$A:$H,8,FALSE))</f>
        <v>#N/A</v>
      </c>
    </row>
    <row r="241" spans="1:19" x14ac:dyDescent="0.25">
      <c r="A241" s="98">
        <v>258</v>
      </c>
      <c r="B241" s="99"/>
      <c r="C241" s="100" t="e">
        <f>VLOOKUP(A241,Source!A:B,2,FALSE)</f>
        <v>#N/A</v>
      </c>
      <c r="D241" s="165">
        <f>IF(ISNA(VLOOKUP(A241,Source!A:B,2,FALSE)),0,(VLOOKUP(A241,'Vague 2'!A:H,8,FALSE)+VLOOKUP(A241,'Vague 1'!A:H,8,FALSE)+VLOOKUP(A241,'Vague 3'!A:H,8,FALSE)+VLOOKUP(A241,'Vague 4'!A:H,8,FALSE)))</f>
        <v>0</v>
      </c>
      <c r="E241" s="159" t="e">
        <f>VLOOKUP(A241+0.2,'Vague 2'!A:G,7,FALSE)</f>
        <v>#N/A</v>
      </c>
      <c r="F241" s="160" t="e">
        <f>VLOOKUP(A241+0.3,'Vague 2'!A:G,7,FALSE)</f>
        <v>#N/A</v>
      </c>
      <c r="G241" s="161" t="e">
        <f>VLOOKUP(A241+0.2,'Vague 1'!A:G,7,FALSE)</f>
        <v>#N/A</v>
      </c>
      <c r="H241" s="161" t="e">
        <f>VLOOKUP(A241+0.3,'Vague 1'!A:G,7,FALSE)</f>
        <v>#N/A</v>
      </c>
      <c r="I241" s="160" t="e">
        <f>VLOOKUP(A241+0.4,'Vague 1'!A:G,7,FALSE)</f>
        <v>#N/A</v>
      </c>
      <c r="J241" s="161" t="e">
        <f>VLOOKUP(A241+0.2,'Vague 3'!A:G,7,FALSE)</f>
        <v>#N/A</v>
      </c>
      <c r="K241" s="161" t="e">
        <f>VLOOKUP(A241+0.3,'Vague 3'!A:G,7,FALSE)</f>
        <v>#N/A</v>
      </c>
      <c r="L241" s="159" t="e">
        <f>VLOOKUP(A241+0.2,'Vague 4'!A:G,7,FALSE)</f>
        <v>#N/A</v>
      </c>
      <c r="M241" s="160" t="e">
        <f>VLOOKUP(A241+0.3,'Vague 4'!A:G,7,FALSE)</f>
        <v>#N/A</v>
      </c>
      <c r="N241" s="104" t="e">
        <f>IF(VLOOKUP($A241,Source!$A:$H,3,FALSE)=0,"",VLOOKUP($A241,Source!$A:$H,3,FALSE))</f>
        <v>#N/A</v>
      </c>
      <c r="O241" s="105" t="e">
        <f>IF(VLOOKUP($A241,Source!$A:$H,4,FALSE)=0,"",VLOOKUP($A241,Source!$A:$H,4,FALSE))</f>
        <v>#N/A</v>
      </c>
      <c r="P241" s="105" t="e">
        <f>IF(VLOOKUP($A241,Source!$A:$H,5,FALSE)=0,"",VLOOKUP($A241,Source!$A:$H,5,FALSE))</f>
        <v>#N/A</v>
      </c>
      <c r="Q241" s="105" t="e">
        <f>IF(VLOOKUP($A241,Source!$A:$H,6,FALSE)=0,"",VLOOKUP($A241,Source!$A:$H,6,FALSE))</f>
        <v>#N/A</v>
      </c>
      <c r="R241" s="105" t="e">
        <f>IF(VLOOKUP($A241,Source!$A:$H,7,FALSE)=0,"",VLOOKUP($A241,Source!$A:$H,7,FALSE))</f>
        <v>#N/A</v>
      </c>
      <c r="S241" s="106" t="e">
        <f>IF(VLOOKUP($A241,Source!$A:$H,8,FALSE)=0,"",VLOOKUP($A241,Source!$A:$H,8,FALSE))</f>
        <v>#N/A</v>
      </c>
    </row>
    <row r="242" spans="1:19" x14ac:dyDescent="0.25">
      <c r="A242" s="98">
        <v>259</v>
      </c>
      <c r="B242" s="99"/>
      <c r="C242" s="100" t="e">
        <f>VLOOKUP(A242,Source!A:B,2,FALSE)</f>
        <v>#N/A</v>
      </c>
      <c r="D242" s="165">
        <f>IF(ISNA(VLOOKUP(A242,Source!A:B,2,FALSE)),0,(VLOOKUP(A242,'Vague 2'!A:H,8,FALSE)+VLOOKUP(A242,'Vague 1'!A:H,8,FALSE)+VLOOKUP(A242,'Vague 3'!A:H,8,FALSE)+VLOOKUP(A242,'Vague 4'!A:H,8,FALSE)))</f>
        <v>0</v>
      </c>
      <c r="E242" s="159" t="e">
        <f>VLOOKUP(A242+0.2,'Vague 2'!A:G,7,FALSE)</f>
        <v>#N/A</v>
      </c>
      <c r="F242" s="160" t="e">
        <f>VLOOKUP(A242+0.3,'Vague 2'!A:G,7,FALSE)</f>
        <v>#N/A</v>
      </c>
      <c r="G242" s="161" t="e">
        <f>VLOOKUP(A242+0.2,'Vague 1'!A:G,7,FALSE)</f>
        <v>#N/A</v>
      </c>
      <c r="H242" s="161" t="e">
        <f>VLOOKUP(A242+0.3,'Vague 1'!A:G,7,FALSE)</f>
        <v>#N/A</v>
      </c>
      <c r="I242" s="160" t="e">
        <f>VLOOKUP(A242+0.4,'Vague 1'!A:G,7,FALSE)</f>
        <v>#N/A</v>
      </c>
      <c r="J242" s="161" t="e">
        <f>VLOOKUP(A242+0.2,'Vague 3'!A:G,7,FALSE)</f>
        <v>#N/A</v>
      </c>
      <c r="K242" s="161" t="e">
        <f>VLOOKUP(A242+0.3,'Vague 3'!A:G,7,FALSE)</f>
        <v>#N/A</v>
      </c>
      <c r="L242" s="159" t="e">
        <f>VLOOKUP(A242+0.2,'Vague 4'!A:G,7,FALSE)</f>
        <v>#N/A</v>
      </c>
      <c r="M242" s="160" t="e">
        <f>VLOOKUP(A242+0.3,'Vague 4'!A:G,7,FALSE)</f>
        <v>#N/A</v>
      </c>
      <c r="N242" s="104" t="e">
        <f>IF(VLOOKUP($A242,Source!$A:$H,3,FALSE)=0,"",VLOOKUP($A242,Source!$A:$H,3,FALSE))</f>
        <v>#N/A</v>
      </c>
      <c r="O242" s="105" t="e">
        <f>IF(VLOOKUP($A242,Source!$A:$H,4,FALSE)=0,"",VLOOKUP($A242,Source!$A:$H,4,FALSE))</f>
        <v>#N/A</v>
      </c>
      <c r="P242" s="105" t="e">
        <f>IF(VLOOKUP($A242,Source!$A:$H,5,FALSE)=0,"",VLOOKUP($A242,Source!$A:$H,5,FALSE))</f>
        <v>#N/A</v>
      </c>
      <c r="Q242" s="105" t="e">
        <f>IF(VLOOKUP($A242,Source!$A:$H,6,FALSE)=0,"",VLOOKUP($A242,Source!$A:$H,6,FALSE))</f>
        <v>#N/A</v>
      </c>
      <c r="R242" s="105" t="e">
        <f>IF(VLOOKUP($A242,Source!$A:$H,7,FALSE)=0,"",VLOOKUP($A242,Source!$A:$H,7,FALSE))</f>
        <v>#N/A</v>
      </c>
      <c r="S242" s="106" t="e">
        <f>IF(VLOOKUP($A242,Source!$A:$H,8,FALSE)=0,"",VLOOKUP($A242,Source!$A:$H,8,FALSE))</f>
        <v>#N/A</v>
      </c>
    </row>
    <row r="243" spans="1:19" x14ac:dyDescent="0.25">
      <c r="A243" s="98">
        <v>260</v>
      </c>
      <c r="B243" s="99"/>
      <c r="C243" s="100" t="e">
        <f>VLOOKUP(A243,Source!A:B,2,FALSE)</f>
        <v>#N/A</v>
      </c>
      <c r="D243" s="165">
        <f>IF(ISNA(VLOOKUP(A243,Source!A:B,2,FALSE)),0,(VLOOKUP(A243,'Vague 2'!A:H,8,FALSE)+VLOOKUP(A243,'Vague 1'!A:H,8,FALSE)+VLOOKUP(A243,'Vague 3'!A:H,8,FALSE)+VLOOKUP(A243,'Vague 4'!A:H,8,FALSE)))</f>
        <v>0</v>
      </c>
      <c r="E243" s="159" t="e">
        <f>VLOOKUP(A243+0.2,'Vague 2'!A:G,7,FALSE)</f>
        <v>#N/A</v>
      </c>
      <c r="F243" s="160" t="e">
        <f>VLOOKUP(A243+0.3,'Vague 2'!A:G,7,FALSE)</f>
        <v>#N/A</v>
      </c>
      <c r="G243" s="161" t="e">
        <f>VLOOKUP(A243+0.2,'Vague 1'!A:G,7,FALSE)</f>
        <v>#N/A</v>
      </c>
      <c r="H243" s="161" t="e">
        <f>VLOOKUP(A243+0.3,'Vague 1'!A:G,7,FALSE)</f>
        <v>#N/A</v>
      </c>
      <c r="I243" s="160" t="e">
        <f>VLOOKUP(A243+0.4,'Vague 1'!A:G,7,FALSE)</f>
        <v>#N/A</v>
      </c>
      <c r="J243" s="161" t="e">
        <f>VLOOKUP(A243+0.2,'Vague 3'!A:G,7,FALSE)</f>
        <v>#N/A</v>
      </c>
      <c r="K243" s="161" t="e">
        <f>VLOOKUP(A243+0.3,'Vague 3'!A:G,7,FALSE)</f>
        <v>#N/A</v>
      </c>
      <c r="L243" s="159" t="e">
        <f>VLOOKUP(A243+0.2,'Vague 4'!A:G,7,FALSE)</f>
        <v>#N/A</v>
      </c>
      <c r="M243" s="160" t="e">
        <f>VLOOKUP(A243+0.3,'Vague 4'!A:G,7,FALSE)</f>
        <v>#N/A</v>
      </c>
      <c r="N243" s="104" t="e">
        <f>IF(VLOOKUP($A243,Source!$A:$H,3,FALSE)=0,"",VLOOKUP($A243,Source!$A:$H,3,FALSE))</f>
        <v>#N/A</v>
      </c>
      <c r="O243" s="105" t="e">
        <f>IF(VLOOKUP($A243,Source!$A:$H,4,FALSE)=0,"",VLOOKUP($A243,Source!$A:$H,4,FALSE))</f>
        <v>#N/A</v>
      </c>
      <c r="P243" s="105" t="e">
        <f>IF(VLOOKUP($A243,Source!$A:$H,5,FALSE)=0,"",VLOOKUP($A243,Source!$A:$H,5,FALSE))</f>
        <v>#N/A</v>
      </c>
      <c r="Q243" s="105" t="e">
        <f>IF(VLOOKUP($A243,Source!$A:$H,6,FALSE)=0,"",VLOOKUP($A243,Source!$A:$H,6,FALSE))</f>
        <v>#N/A</v>
      </c>
      <c r="R243" s="105" t="e">
        <f>IF(VLOOKUP($A243,Source!$A:$H,7,FALSE)=0,"",VLOOKUP($A243,Source!$A:$H,7,FALSE))</f>
        <v>#N/A</v>
      </c>
      <c r="S243" s="106" t="e">
        <f>IF(VLOOKUP($A243,Source!$A:$H,8,FALSE)=0,"",VLOOKUP($A243,Source!$A:$H,8,FALSE))</f>
        <v>#N/A</v>
      </c>
    </row>
    <row r="244" spans="1:19" x14ac:dyDescent="0.25">
      <c r="A244" s="98">
        <v>261</v>
      </c>
      <c r="B244" s="99"/>
      <c r="C244" s="100" t="e">
        <f>VLOOKUP(A244,Source!A:B,2,FALSE)</f>
        <v>#N/A</v>
      </c>
      <c r="D244" s="165">
        <f>IF(ISNA(VLOOKUP(A244,Source!A:B,2,FALSE)),0,(VLOOKUP(A244,'Vague 2'!A:H,8,FALSE)+VLOOKUP(A244,'Vague 1'!A:H,8,FALSE)+VLOOKUP(A244,'Vague 3'!A:H,8,FALSE)+VLOOKUP(A244,'Vague 4'!A:H,8,FALSE)))</f>
        <v>0</v>
      </c>
      <c r="E244" s="159" t="e">
        <f>VLOOKUP(A244+0.2,'Vague 2'!A:G,7,FALSE)</f>
        <v>#N/A</v>
      </c>
      <c r="F244" s="160" t="e">
        <f>VLOOKUP(A244+0.3,'Vague 2'!A:G,7,FALSE)</f>
        <v>#N/A</v>
      </c>
      <c r="G244" s="161" t="e">
        <f>VLOOKUP(A244+0.2,'Vague 1'!A:G,7,FALSE)</f>
        <v>#N/A</v>
      </c>
      <c r="H244" s="161" t="e">
        <f>VLOOKUP(A244+0.3,'Vague 1'!A:G,7,FALSE)</f>
        <v>#N/A</v>
      </c>
      <c r="I244" s="160" t="e">
        <f>VLOOKUP(A244+0.4,'Vague 1'!A:G,7,FALSE)</f>
        <v>#N/A</v>
      </c>
      <c r="J244" s="161" t="e">
        <f>VLOOKUP(A244+0.2,'Vague 3'!A:G,7,FALSE)</f>
        <v>#N/A</v>
      </c>
      <c r="K244" s="161" t="e">
        <f>VLOOKUP(A244+0.3,'Vague 3'!A:G,7,FALSE)</f>
        <v>#N/A</v>
      </c>
      <c r="L244" s="159" t="e">
        <f>VLOOKUP(A244+0.2,'Vague 4'!A:G,7,FALSE)</f>
        <v>#N/A</v>
      </c>
      <c r="M244" s="160" t="e">
        <f>VLOOKUP(A244+0.3,'Vague 4'!A:G,7,FALSE)</f>
        <v>#N/A</v>
      </c>
      <c r="N244" s="104" t="e">
        <f>IF(VLOOKUP($A244,Source!$A:$H,3,FALSE)=0,"",VLOOKUP($A244,Source!$A:$H,3,FALSE))</f>
        <v>#N/A</v>
      </c>
      <c r="O244" s="105" t="e">
        <f>IF(VLOOKUP($A244,Source!$A:$H,4,FALSE)=0,"",VLOOKUP($A244,Source!$A:$H,4,FALSE))</f>
        <v>#N/A</v>
      </c>
      <c r="P244" s="105" t="e">
        <f>IF(VLOOKUP($A244,Source!$A:$H,5,FALSE)=0,"",VLOOKUP($A244,Source!$A:$H,5,FALSE))</f>
        <v>#N/A</v>
      </c>
      <c r="Q244" s="105" t="e">
        <f>IF(VLOOKUP($A244,Source!$A:$H,6,FALSE)=0,"",VLOOKUP($A244,Source!$A:$H,6,FALSE))</f>
        <v>#N/A</v>
      </c>
      <c r="R244" s="105" t="e">
        <f>IF(VLOOKUP($A244,Source!$A:$H,7,FALSE)=0,"",VLOOKUP($A244,Source!$A:$H,7,FALSE))</f>
        <v>#N/A</v>
      </c>
      <c r="S244" s="106" t="e">
        <f>IF(VLOOKUP($A244,Source!$A:$H,8,FALSE)=0,"",VLOOKUP($A244,Source!$A:$H,8,FALSE))</f>
        <v>#N/A</v>
      </c>
    </row>
    <row r="245" spans="1:19" x14ac:dyDescent="0.25">
      <c r="A245" s="98">
        <v>266</v>
      </c>
      <c r="B245" s="99"/>
      <c r="C245" s="100" t="e">
        <f>VLOOKUP(A245,Source!A:B,2,FALSE)</f>
        <v>#N/A</v>
      </c>
      <c r="D245" s="165">
        <f>IF(ISNA(VLOOKUP(A245,Source!A:B,2,FALSE)),0,(VLOOKUP(A245,'Vague 2'!A:H,8,FALSE)+VLOOKUP(A245,'Vague 1'!A:H,8,FALSE)+VLOOKUP(A245,'Vague 3'!A:H,8,FALSE)+VLOOKUP(A245,'Vague 4'!A:H,8,FALSE)))</f>
        <v>0</v>
      </c>
      <c r="E245" s="159" t="e">
        <f>VLOOKUP(A245+0.2,'Vague 2'!A:G,7,FALSE)</f>
        <v>#N/A</v>
      </c>
      <c r="F245" s="160" t="e">
        <f>VLOOKUP(A245+0.3,'Vague 2'!A:G,7,FALSE)</f>
        <v>#N/A</v>
      </c>
      <c r="G245" s="161" t="e">
        <f>VLOOKUP(A245+0.2,'Vague 1'!A:G,7,FALSE)</f>
        <v>#N/A</v>
      </c>
      <c r="H245" s="161" t="e">
        <f>VLOOKUP(A245+0.3,'Vague 1'!A:G,7,FALSE)</f>
        <v>#N/A</v>
      </c>
      <c r="I245" s="160" t="e">
        <f>VLOOKUP(A245+0.4,'Vague 1'!A:G,7,FALSE)</f>
        <v>#N/A</v>
      </c>
      <c r="J245" s="161" t="e">
        <f>VLOOKUP(A245+0.2,'Vague 3'!A:G,7,FALSE)</f>
        <v>#N/A</v>
      </c>
      <c r="K245" s="161" t="e">
        <f>VLOOKUP(A245+0.3,'Vague 3'!A:G,7,FALSE)</f>
        <v>#N/A</v>
      </c>
      <c r="L245" s="159" t="e">
        <f>VLOOKUP(A245+0.2,'Vague 4'!A:G,7,FALSE)</f>
        <v>#N/A</v>
      </c>
      <c r="M245" s="160" t="e">
        <f>VLOOKUP(A245+0.3,'Vague 4'!A:G,7,FALSE)</f>
        <v>#N/A</v>
      </c>
      <c r="N245" s="104" t="e">
        <f>IF(VLOOKUP($A245,Source!$A:$H,3,FALSE)=0,"",VLOOKUP($A245,Source!$A:$H,3,FALSE))</f>
        <v>#N/A</v>
      </c>
      <c r="O245" s="105" t="e">
        <f>IF(VLOOKUP($A245,Source!$A:$H,4,FALSE)=0,"",VLOOKUP($A245,Source!$A:$H,4,FALSE))</f>
        <v>#N/A</v>
      </c>
      <c r="P245" s="105" t="e">
        <f>IF(VLOOKUP($A245,Source!$A:$H,5,FALSE)=0,"",VLOOKUP($A245,Source!$A:$H,5,FALSE))</f>
        <v>#N/A</v>
      </c>
      <c r="Q245" s="105" t="e">
        <f>IF(VLOOKUP($A245,Source!$A:$H,6,FALSE)=0,"",VLOOKUP($A245,Source!$A:$H,6,FALSE))</f>
        <v>#N/A</v>
      </c>
      <c r="R245" s="105" t="e">
        <f>IF(VLOOKUP($A245,Source!$A:$H,7,FALSE)=0,"",VLOOKUP($A245,Source!$A:$H,7,FALSE))</f>
        <v>#N/A</v>
      </c>
      <c r="S245" s="106" t="e">
        <f>IF(VLOOKUP($A245,Source!$A:$H,8,FALSE)=0,"",VLOOKUP($A245,Source!$A:$H,8,FALSE))</f>
        <v>#N/A</v>
      </c>
    </row>
    <row r="246" spans="1:19" x14ac:dyDescent="0.25">
      <c r="A246" s="98">
        <v>267</v>
      </c>
      <c r="B246" s="99"/>
      <c r="C246" s="100" t="e">
        <f>VLOOKUP(A246,Source!A:B,2,FALSE)</f>
        <v>#N/A</v>
      </c>
      <c r="D246" s="165">
        <f>IF(ISNA(VLOOKUP(A246,Source!A:B,2,FALSE)),0,(VLOOKUP(A246,'Vague 2'!A:H,8,FALSE)+VLOOKUP(A246,'Vague 1'!A:H,8,FALSE)+VLOOKUP(A246,'Vague 3'!A:H,8,FALSE)+VLOOKUP(A246,'Vague 4'!A:H,8,FALSE)))</f>
        <v>0</v>
      </c>
      <c r="E246" s="159" t="e">
        <f>VLOOKUP(A246+0.2,'Vague 2'!A:G,7,FALSE)</f>
        <v>#N/A</v>
      </c>
      <c r="F246" s="160" t="e">
        <f>VLOOKUP(A246+0.3,'Vague 2'!A:G,7,FALSE)</f>
        <v>#N/A</v>
      </c>
      <c r="G246" s="161" t="e">
        <f>VLOOKUP(A246+0.2,'Vague 1'!A:G,7,FALSE)</f>
        <v>#N/A</v>
      </c>
      <c r="H246" s="161" t="e">
        <f>VLOOKUP(A246+0.3,'Vague 1'!A:G,7,FALSE)</f>
        <v>#N/A</v>
      </c>
      <c r="I246" s="160" t="e">
        <f>VLOOKUP(A246+0.4,'Vague 1'!A:G,7,FALSE)</f>
        <v>#N/A</v>
      </c>
      <c r="J246" s="161" t="e">
        <f>VLOOKUP(A246+0.2,'Vague 3'!A:G,7,FALSE)</f>
        <v>#N/A</v>
      </c>
      <c r="K246" s="161" t="e">
        <f>VLOOKUP(A246+0.3,'Vague 3'!A:G,7,FALSE)</f>
        <v>#N/A</v>
      </c>
      <c r="L246" s="159" t="e">
        <f>VLOOKUP(A246+0.2,'Vague 4'!A:G,7,FALSE)</f>
        <v>#N/A</v>
      </c>
      <c r="M246" s="160" t="e">
        <f>VLOOKUP(A246+0.3,'Vague 4'!A:G,7,FALSE)</f>
        <v>#N/A</v>
      </c>
      <c r="N246" s="104" t="e">
        <f>IF(VLOOKUP($A246,Source!$A:$H,3,FALSE)=0,"",VLOOKUP($A246,Source!$A:$H,3,FALSE))</f>
        <v>#N/A</v>
      </c>
      <c r="O246" s="105" t="e">
        <f>IF(VLOOKUP($A246,Source!$A:$H,4,FALSE)=0,"",VLOOKUP($A246,Source!$A:$H,4,FALSE))</f>
        <v>#N/A</v>
      </c>
      <c r="P246" s="105" t="e">
        <f>IF(VLOOKUP($A246,Source!$A:$H,5,FALSE)=0,"",VLOOKUP($A246,Source!$A:$H,5,FALSE))</f>
        <v>#N/A</v>
      </c>
      <c r="Q246" s="105" t="e">
        <f>IF(VLOOKUP($A246,Source!$A:$H,6,FALSE)=0,"",VLOOKUP($A246,Source!$A:$H,6,FALSE))</f>
        <v>#N/A</v>
      </c>
      <c r="R246" s="105" t="e">
        <f>IF(VLOOKUP($A246,Source!$A:$H,7,FALSE)=0,"",VLOOKUP($A246,Source!$A:$H,7,FALSE))</f>
        <v>#N/A</v>
      </c>
      <c r="S246" s="106" t="e">
        <f>IF(VLOOKUP($A246,Source!$A:$H,8,FALSE)=0,"",VLOOKUP($A246,Source!$A:$H,8,FALSE))</f>
        <v>#N/A</v>
      </c>
    </row>
    <row r="247" spans="1:19" x14ac:dyDescent="0.25">
      <c r="A247" s="98">
        <v>268</v>
      </c>
      <c r="B247" s="99"/>
      <c r="C247" s="100" t="e">
        <f>VLOOKUP(A247,Source!A:B,2,FALSE)</f>
        <v>#N/A</v>
      </c>
      <c r="D247" s="165">
        <f>IF(ISNA(VLOOKUP(A247,Source!A:B,2,FALSE)),0,(VLOOKUP(A247,'Vague 2'!A:H,8,FALSE)+VLOOKUP(A247,'Vague 1'!A:H,8,FALSE)+VLOOKUP(A247,'Vague 3'!A:H,8,FALSE)+VLOOKUP(A247,'Vague 4'!A:H,8,FALSE)))</f>
        <v>0</v>
      </c>
      <c r="E247" s="159" t="e">
        <f>VLOOKUP(A247+0.2,'Vague 2'!A:G,7,FALSE)</f>
        <v>#N/A</v>
      </c>
      <c r="F247" s="160" t="e">
        <f>VLOOKUP(A247+0.3,'Vague 2'!A:G,7,FALSE)</f>
        <v>#N/A</v>
      </c>
      <c r="G247" s="161" t="e">
        <f>VLOOKUP(A247+0.2,'Vague 1'!A:G,7,FALSE)</f>
        <v>#N/A</v>
      </c>
      <c r="H247" s="161" t="e">
        <f>VLOOKUP(A247+0.3,'Vague 1'!A:G,7,FALSE)</f>
        <v>#N/A</v>
      </c>
      <c r="I247" s="160" t="e">
        <f>VLOOKUP(A247+0.4,'Vague 1'!A:G,7,FALSE)</f>
        <v>#N/A</v>
      </c>
      <c r="J247" s="161" t="e">
        <f>VLOOKUP(A247+0.2,'Vague 3'!A:G,7,FALSE)</f>
        <v>#N/A</v>
      </c>
      <c r="K247" s="161" t="e">
        <f>VLOOKUP(A247+0.3,'Vague 3'!A:G,7,FALSE)</f>
        <v>#N/A</v>
      </c>
      <c r="L247" s="159" t="e">
        <f>VLOOKUP(A247+0.2,'Vague 4'!A:G,7,FALSE)</f>
        <v>#N/A</v>
      </c>
      <c r="M247" s="160" t="e">
        <f>VLOOKUP(A247+0.3,'Vague 4'!A:G,7,FALSE)</f>
        <v>#N/A</v>
      </c>
      <c r="N247" s="104" t="e">
        <f>IF(VLOOKUP($A247,Source!$A:$H,3,FALSE)=0,"",VLOOKUP($A247,Source!$A:$H,3,FALSE))</f>
        <v>#N/A</v>
      </c>
      <c r="O247" s="105" t="e">
        <f>IF(VLOOKUP($A247,Source!$A:$H,4,FALSE)=0,"",VLOOKUP($A247,Source!$A:$H,4,FALSE))</f>
        <v>#N/A</v>
      </c>
      <c r="P247" s="105" t="e">
        <f>IF(VLOOKUP($A247,Source!$A:$H,5,FALSE)=0,"",VLOOKUP($A247,Source!$A:$H,5,FALSE))</f>
        <v>#N/A</v>
      </c>
      <c r="Q247" s="105" t="e">
        <f>IF(VLOOKUP($A247,Source!$A:$H,6,FALSE)=0,"",VLOOKUP($A247,Source!$A:$H,6,FALSE))</f>
        <v>#N/A</v>
      </c>
      <c r="R247" s="105" t="e">
        <f>IF(VLOOKUP($A247,Source!$A:$H,7,FALSE)=0,"",VLOOKUP($A247,Source!$A:$H,7,FALSE))</f>
        <v>#N/A</v>
      </c>
      <c r="S247" s="106" t="e">
        <f>IF(VLOOKUP($A247,Source!$A:$H,8,FALSE)=0,"",VLOOKUP($A247,Source!$A:$H,8,FALSE))</f>
        <v>#N/A</v>
      </c>
    </row>
    <row r="248" spans="1:19" x14ac:dyDescent="0.25">
      <c r="A248" s="98">
        <v>269</v>
      </c>
      <c r="B248" s="99"/>
      <c r="C248" s="100" t="e">
        <f>VLOOKUP(A248,Source!A:B,2,FALSE)</f>
        <v>#N/A</v>
      </c>
      <c r="D248" s="165">
        <f>IF(ISNA(VLOOKUP(A248,Source!A:B,2,FALSE)),0,(VLOOKUP(A248,'Vague 2'!A:H,8,FALSE)+VLOOKUP(A248,'Vague 1'!A:H,8,FALSE)+VLOOKUP(A248,'Vague 3'!A:H,8,FALSE)+VLOOKUP(A248,'Vague 4'!A:H,8,FALSE)))</f>
        <v>0</v>
      </c>
      <c r="E248" s="159" t="e">
        <f>VLOOKUP(A248+0.2,'Vague 2'!A:G,7,FALSE)</f>
        <v>#N/A</v>
      </c>
      <c r="F248" s="160" t="e">
        <f>VLOOKUP(A248+0.3,'Vague 2'!A:G,7,FALSE)</f>
        <v>#N/A</v>
      </c>
      <c r="G248" s="161" t="e">
        <f>VLOOKUP(A248+0.2,'Vague 1'!A:G,7,FALSE)</f>
        <v>#N/A</v>
      </c>
      <c r="H248" s="161" t="e">
        <f>VLOOKUP(A248+0.3,'Vague 1'!A:G,7,FALSE)</f>
        <v>#N/A</v>
      </c>
      <c r="I248" s="160" t="e">
        <f>VLOOKUP(A248+0.4,'Vague 1'!A:G,7,FALSE)</f>
        <v>#N/A</v>
      </c>
      <c r="J248" s="161" t="e">
        <f>VLOOKUP(A248+0.2,'Vague 3'!A:G,7,FALSE)</f>
        <v>#N/A</v>
      </c>
      <c r="K248" s="161" t="e">
        <f>VLOOKUP(A248+0.3,'Vague 3'!A:G,7,FALSE)</f>
        <v>#N/A</v>
      </c>
      <c r="L248" s="159" t="e">
        <f>VLOOKUP(A248+0.2,'Vague 4'!A:G,7,FALSE)</f>
        <v>#N/A</v>
      </c>
      <c r="M248" s="160" t="e">
        <f>VLOOKUP(A248+0.3,'Vague 4'!A:G,7,FALSE)</f>
        <v>#N/A</v>
      </c>
      <c r="N248" s="104" t="e">
        <f>IF(VLOOKUP($A248,Source!$A:$H,3,FALSE)=0,"",VLOOKUP($A248,Source!$A:$H,3,FALSE))</f>
        <v>#N/A</v>
      </c>
      <c r="O248" s="105" t="e">
        <f>IF(VLOOKUP($A248,Source!$A:$H,4,FALSE)=0,"",VLOOKUP($A248,Source!$A:$H,4,FALSE))</f>
        <v>#N/A</v>
      </c>
      <c r="P248" s="105" t="e">
        <f>IF(VLOOKUP($A248,Source!$A:$H,5,FALSE)=0,"",VLOOKUP($A248,Source!$A:$H,5,FALSE))</f>
        <v>#N/A</v>
      </c>
      <c r="Q248" s="105" t="e">
        <f>IF(VLOOKUP($A248,Source!$A:$H,6,FALSE)=0,"",VLOOKUP($A248,Source!$A:$H,6,FALSE))</f>
        <v>#N/A</v>
      </c>
      <c r="R248" s="105" t="e">
        <f>IF(VLOOKUP($A248,Source!$A:$H,7,FALSE)=0,"",VLOOKUP($A248,Source!$A:$H,7,FALSE))</f>
        <v>#N/A</v>
      </c>
      <c r="S248" s="106" t="e">
        <f>IF(VLOOKUP($A248,Source!$A:$H,8,FALSE)=0,"",VLOOKUP($A248,Source!$A:$H,8,FALSE))</f>
        <v>#N/A</v>
      </c>
    </row>
    <row r="249" spans="1:19" x14ac:dyDescent="0.25">
      <c r="A249" s="98">
        <v>270</v>
      </c>
      <c r="B249" s="99"/>
      <c r="C249" s="100" t="e">
        <f>VLOOKUP(A249,Source!A:B,2,FALSE)</f>
        <v>#N/A</v>
      </c>
      <c r="D249" s="165">
        <f>IF(ISNA(VLOOKUP(A249,Source!A:B,2,FALSE)),0,(VLOOKUP(A249,'Vague 2'!A:H,8,FALSE)+VLOOKUP(A249,'Vague 1'!A:H,8,FALSE)+VLOOKUP(A249,'Vague 3'!A:H,8,FALSE)+VLOOKUP(A249,'Vague 4'!A:H,8,FALSE)))</f>
        <v>0</v>
      </c>
      <c r="E249" s="159" t="e">
        <f>VLOOKUP(A249+0.2,'Vague 2'!A:G,7,FALSE)</f>
        <v>#N/A</v>
      </c>
      <c r="F249" s="160" t="e">
        <f>VLOOKUP(A249+0.3,'Vague 2'!A:G,7,FALSE)</f>
        <v>#N/A</v>
      </c>
      <c r="G249" s="161" t="e">
        <f>VLOOKUP(A249+0.2,'Vague 1'!A:G,7,FALSE)</f>
        <v>#N/A</v>
      </c>
      <c r="H249" s="161" t="e">
        <f>VLOOKUP(A249+0.3,'Vague 1'!A:G,7,FALSE)</f>
        <v>#N/A</v>
      </c>
      <c r="I249" s="160" t="e">
        <f>VLOOKUP(A249+0.4,'Vague 1'!A:G,7,FALSE)</f>
        <v>#N/A</v>
      </c>
      <c r="J249" s="161" t="e">
        <f>VLOOKUP(A249+0.2,'Vague 3'!A:G,7,FALSE)</f>
        <v>#N/A</v>
      </c>
      <c r="K249" s="161" t="e">
        <f>VLOOKUP(A249+0.3,'Vague 3'!A:G,7,FALSE)</f>
        <v>#N/A</v>
      </c>
      <c r="L249" s="159" t="e">
        <f>VLOOKUP(A249+0.2,'Vague 4'!A:G,7,FALSE)</f>
        <v>#N/A</v>
      </c>
      <c r="M249" s="160" t="e">
        <f>VLOOKUP(A249+0.3,'Vague 4'!A:G,7,FALSE)</f>
        <v>#N/A</v>
      </c>
      <c r="N249" s="104" t="e">
        <f>IF(VLOOKUP($A249,Source!$A:$H,3,FALSE)=0,"",VLOOKUP($A249,Source!$A:$H,3,FALSE))</f>
        <v>#N/A</v>
      </c>
      <c r="O249" s="105" t="e">
        <f>IF(VLOOKUP($A249,Source!$A:$H,4,FALSE)=0,"",VLOOKUP($A249,Source!$A:$H,4,FALSE))</f>
        <v>#N/A</v>
      </c>
      <c r="P249" s="105" t="e">
        <f>IF(VLOOKUP($A249,Source!$A:$H,5,FALSE)=0,"",VLOOKUP($A249,Source!$A:$H,5,FALSE))</f>
        <v>#N/A</v>
      </c>
      <c r="Q249" s="105" t="e">
        <f>IF(VLOOKUP($A249,Source!$A:$H,6,FALSE)=0,"",VLOOKUP($A249,Source!$A:$H,6,FALSE))</f>
        <v>#N/A</v>
      </c>
      <c r="R249" s="105" t="e">
        <f>IF(VLOOKUP($A249,Source!$A:$H,7,FALSE)=0,"",VLOOKUP($A249,Source!$A:$H,7,FALSE))</f>
        <v>#N/A</v>
      </c>
      <c r="S249" s="106" t="e">
        <f>IF(VLOOKUP($A249,Source!$A:$H,8,FALSE)=0,"",VLOOKUP($A249,Source!$A:$H,8,FALSE))</f>
        <v>#N/A</v>
      </c>
    </row>
    <row r="250" spans="1:19" x14ac:dyDescent="0.25">
      <c r="A250" s="98">
        <v>271</v>
      </c>
      <c r="B250" s="99"/>
      <c r="C250" s="100" t="e">
        <f>VLOOKUP(A250,Source!A:B,2,FALSE)</f>
        <v>#N/A</v>
      </c>
      <c r="D250" s="165">
        <f>IF(ISNA(VLOOKUP(A250,Source!A:B,2,FALSE)),0,(VLOOKUP(A250,'Vague 2'!A:H,8,FALSE)+VLOOKUP(A250,'Vague 1'!A:H,8,FALSE)+VLOOKUP(A250,'Vague 3'!A:H,8,FALSE)+VLOOKUP(A250,'Vague 4'!A:H,8,FALSE)))</f>
        <v>0</v>
      </c>
      <c r="E250" s="159" t="e">
        <f>VLOOKUP(A250+0.2,'Vague 2'!A:G,7,FALSE)</f>
        <v>#N/A</v>
      </c>
      <c r="F250" s="160" t="e">
        <f>VLOOKUP(A250+0.3,'Vague 2'!A:G,7,FALSE)</f>
        <v>#N/A</v>
      </c>
      <c r="G250" s="161" t="e">
        <f>VLOOKUP(A250+0.2,'Vague 1'!A:G,7,FALSE)</f>
        <v>#N/A</v>
      </c>
      <c r="H250" s="161" t="e">
        <f>VLOOKUP(A250+0.3,'Vague 1'!A:G,7,FALSE)</f>
        <v>#N/A</v>
      </c>
      <c r="I250" s="160" t="e">
        <f>VLOOKUP(A250+0.4,'Vague 1'!A:G,7,FALSE)</f>
        <v>#N/A</v>
      </c>
      <c r="J250" s="161" t="e">
        <f>VLOOKUP(A250+0.2,'Vague 3'!A:G,7,FALSE)</f>
        <v>#N/A</v>
      </c>
      <c r="K250" s="161" t="e">
        <f>VLOOKUP(A250+0.3,'Vague 3'!A:G,7,FALSE)</f>
        <v>#N/A</v>
      </c>
      <c r="L250" s="159" t="e">
        <f>VLOOKUP(A250+0.2,'Vague 4'!A:G,7,FALSE)</f>
        <v>#N/A</v>
      </c>
      <c r="M250" s="160" t="e">
        <f>VLOOKUP(A250+0.3,'Vague 4'!A:G,7,FALSE)</f>
        <v>#N/A</v>
      </c>
      <c r="N250" s="104" t="e">
        <f>IF(VLOOKUP($A250,Source!$A:$H,3,FALSE)=0,"",VLOOKUP($A250,Source!$A:$H,3,FALSE))</f>
        <v>#N/A</v>
      </c>
      <c r="O250" s="105" t="e">
        <f>IF(VLOOKUP($A250,Source!$A:$H,4,FALSE)=0,"",VLOOKUP($A250,Source!$A:$H,4,FALSE))</f>
        <v>#N/A</v>
      </c>
      <c r="P250" s="105" t="e">
        <f>IF(VLOOKUP($A250,Source!$A:$H,5,FALSE)=0,"",VLOOKUP($A250,Source!$A:$H,5,FALSE))</f>
        <v>#N/A</v>
      </c>
      <c r="Q250" s="105" t="e">
        <f>IF(VLOOKUP($A250,Source!$A:$H,6,FALSE)=0,"",VLOOKUP($A250,Source!$A:$H,6,FALSE))</f>
        <v>#N/A</v>
      </c>
      <c r="R250" s="105" t="e">
        <f>IF(VLOOKUP($A250,Source!$A:$H,7,FALSE)=0,"",VLOOKUP($A250,Source!$A:$H,7,FALSE))</f>
        <v>#N/A</v>
      </c>
      <c r="S250" s="106" t="e">
        <f>IF(VLOOKUP($A250,Source!$A:$H,8,FALSE)=0,"",VLOOKUP($A250,Source!$A:$H,8,FALSE))</f>
        <v>#N/A</v>
      </c>
    </row>
    <row r="251" spans="1:19" x14ac:dyDescent="0.25">
      <c r="A251" s="98">
        <v>274</v>
      </c>
      <c r="B251" s="99"/>
      <c r="C251" s="100" t="e">
        <f>VLOOKUP(A251,Source!A:B,2,FALSE)</f>
        <v>#N/A</v>
      </c>
      <c r="D251" s="165">
        <f>IF(ISNA(VLOOKUP(A251,Source!A:B,2,FALSE)),0,(VLOOKUP(A251,'Vague 2'!A:H,8,FALSE)+VLOOKUP(A251,'Vague 1'!A:H,8,FALSE)+VLOOKUP(A251,'Vague 3'!A:H,8,FALSE)+VLOOKUP(A251,'Vague 4'!A:H,8,FALSE)))</f>
        <v>0</v>
      </c>
      <c r="E251" s="159" t="e">
        <f>VLOOKUP(A251+0.2,'Vague 2'!A:G,7,FALSE)</f>
        <v>#N/A</v>
      </c>
      <c r="F251" s="160" t="e">
        <f>VLOOKUP(A251+0.3,'Vague 2'!A:G,7,FALSE)</f>
        <v>#N/A</v>
      </c>
      <c r="G251" s="161" t="e">
        <f>VLOOKUP(A251+0.2,'Vague 1'!A:G,7,FALSE)</f>
        <v>#N/A</v>
      </c>
      <c r="H251" s="161" t="e">
        <f>VLOOKUP(A251+0.3,'Vague 1'!A:G,7,FALSE)</f>
        <v>#N/A</v>
      </c>
      <c r="I251" s="160" t="e">
        <f>VLOOKUP(A251+0.4,'Vague 1'!A:G,7,FALSE)</f>
        <v>#N/A</v>
      </c>
      <c r="J251" s="161" t="e">
        <f>VLOOKUP(A251+0.2,'Vague 3'!A:G,7,FALSE)</f>
        <v>#N/A</v>
      </c>
      <c r="K251" s="161" t="e">
        <f>VLOOKUP(A251+0.3,'Vague 3'!A:G,7,FALSE)</f>
        <v>#N/A</v>
      </c>
      <c r="L251" s="159" t="e">
        <f>VLOOKUP(A251+0.2,'Vague 4'!A:G,7,FALSE)</f>
        <v>#N/A</v>
      </c>
      <c r="M251" s="160" t="e">
        <f>VLOOKUP(A251+0.3,'Vague 4'!A:G,7,FALSE)</f>
        <v>#N/A</v>
      </c>
      <c r="N251" s="104" t="e">
        <f>IF(VLOOKUP($A251,Source!$A:$H,3,FALSE)=0,"",VLOOKUP($A251,Source!$A:$H,3,FALSE))</f>
        <v>#N/A</v>
      </c>
      <c r="O251" s="105" t="e">
        <f>IF(VLOOKUP($A251,Source!$A:$H,4,FALSE)=0,"",VLOOKUP($A251,Source!$A:$H,4,FALSE))</f>
        <v>#N/A</v>
      </c>
      <c r="P251" s="105" t="e">
        <f>IF(VLOOKUP($A251,Source!$A:$H,5,FALSE)=0,"",VLOOKUP($A251,Source!$A:$H,5,FALSE))</f>
        <v>#N/A</v>
      </c>
      <c r="Q251" s="105" t="e">
        <f>IF(VLOOKUP($A251,Source!$A:$H,6,FALSE)=0,"",VLOOKUP($A251,Source!$A:$H,6,FALSE))</f>
        <v>#N/A</v>
      </c>
      <c r="R251" s="105" t="e">
        <f>IF(VLOOKUP($A251,Source!$A:$H,7,FALSE)=0,"",VLOOKUP($A251,Source!$A:$H,7,FALSE))</f>
        <v>#N/A</v>
      </c>
      <c r="S251" s="106" t="e">
        <f>IF(VLOOKUP($A251,Source!$A:$H,8,FALSE)=0,"",VLOOKUP($A251,Source!$A:$H,8,FALSE))</f>
        <v>#N/A</v>
      </c>
    </row>
    <row r="252" spans="1:19" x14ac:dyDescent="0.25">
      <c r="A252" s="98">
        <v>275</v>
      </c>
      <c r="B252" s="99"/>
      <c r="C252" s="100" t="e">
        <f>VLOOKUP(A252,Source!A:B,2,FALSE)</f>
        <v>#N/A</v>
      </c>
      <c r="D252" s="165">
        <f>IF(ISNA(VLOOKUP(A252,Source!A:B,2,FALSE)),0,(VLOOKUP(A252,'Vague 2'!A:H,8,FALSE)+VLOOKUP(A252,'Vague 1'!A:H,8,FALSE)+VLOOKUP(A252,'Vague 3'!A:H,8,FALSE)+VLOOKUP(A252,'Vague 4'!A:H,8,FALSE)))</f>
        <v>0</v>
      </c>
      <c r="E252" s="159" t="e">
        <f>VLOOKUP(A252+0.2,'Vague 2'!A:G,7,FALSE)</f>
        <v>#N/A</v>
      </c>
      <c r="F252" s="160" t="e">
        <f>VLOOKUP(A252+0.3,'Vague 2'!A:G,7,FALSE)</f>
        <v>#N/A</v>
      </c>
      <c r="G252" s="161" t="e">
        <f>VLOOKUP(A252+0.2,'Vague 1'!A:G,7,FALSE)</f>
        <v>#N/A</v>
      </c>
      <c r="H252" s="161" t="e">
        <f>VLOOKUP(A252+0.3,'Vague 1'!A:G,7,FALSE)</f>
        <v>#N/A</v>
      </c>
      <c r="I252" s="160" t="e">
        <f>VLOOKUP(A252+0.4,'Vague 1'!A:G,7,FALSE)</f>
        <v>#N/A</v>
      </c>
      <c r="J252" s="161" t="e">
        <f>VLOOKUP(A252+0.2,'Vague 3'!A:G,7,FALSE)</f>
        <v>#N/A</v>
      </c>
      <c r="K252" s="161" t="e">
        <f>VLOOKUP(A252+0.3,'Vague 3'!A:G,7,FALSE)</f>
        <v>#N/A</v>
      </c>
      <c r="L252" s="159" t="e">
        <f>VLOOKUP(A252+0.2,'Vague 4'!A:G,7,FALSE)</f>
        <v>#N/A</v>
      </c>
      <c r="M252" s="160" t="e">
        <f>VLOOKUP(A252+0.3,'Vague 4'!A:G,7,FALSE)</f>
        <v>#N/A</v>
      </c>
      <c r="N252" s="104" t="e">
        <f>IF(VLOOKUP($A252,Source!$A:$H,3,FALSE)=0,"",VLOOKUP($A252,Source!$A:$H,3,FALSE))</f>
        <v>#N/A</v>
      </c>
      <c r="O252" s="105" t="e">
        <f>IF(VLOOKUP($A252,Source!$A:$H,4,FALSE)=0,"",VLOOKUP($A252,Source!$A:$H,4,FALSE))</f>
        <v>#N/A</v>
      </c>
      <c r="P252" s="105" t="e">
        <f>IF(VLOOKUP($A252,Source!$A:$H,5,FALSE)=0,"",VLOOKUP($A252,Source!$A:$H,5,FALSE))</f>
        <v>#N/A</v>
      </c>
      <c r="Q252" s="105" t="e">
        <f>IF(VLOOKUP($A252,Source!$A:$H,6,FALSE)=0,"",VLOOKUP($A252,Source!$A:$H,6,FALSE))</f>
        <v>#N/A</v>
      </c>
      <c r="R252" s="105" t="e">
        <f>IF(VLOOKUP($A252,Source!$A:$H,7,FALSE)=0,"",VLOOKUP($A252,Source!$A:$H,7,FALSE))</f>
        <v>#N/A</v>
      </c>
      <c r="S252" s="106" t="e">
        <f>IF(VLOOKUP($A252,Source!$A:$H,8,FALSE)=0,"",VLOOKUP($A252,Source!$A:$H,8,FALSE))</f>
        <v>#N/A</v>
      </c>
    </row>
    <row r="253" spans="1:19" x14ac:dyDescent="0.25">
      <c r="A253" s="98">
        <v>277</v>
      </c>
      <c r="B253" s="99"/>
      <c r="C253" s="100" t="e">
        <f>VLOOKUP(A253,Source!A:B,2,FALSE)</f>
        <v>#N/A</v>
      </c>
      <c r="D253" s="165">
        <f>IF(ISNA(VLOOKUP(A253,Source!A:B,2,FALSE)),0,(VLOOKUP(A253,'Vague 2'!A:H,8,FALSE)+VLOOKUP(A253,'Vague 1'!A:H,8,FALSE)+VLOOKUP(A253,'Vague 3'!A:H,8,FALSE)+VLOOKUP(A253,'Vague 4'!A:H,8,FALSE)))</f>
        <v>0</v>
      </c>
      <c r="E253" s="159" t="e">
        <f>VLOOKUP(A253+0.2,'Vague 2'!A:G,7,FALSE)</f>
        <v>#N/A</v>
      </c>
      <c r="F253" s="160" t="e">
        <f>VLOOKUP(A253+0.3,'Vague 2'!A:G,7,FALSE)</f>
        <v>#N/A</v>
      </c>
      <c r="G253" s="161" t="e">
        <f>VLOOKUP(A253+0.2,'Vague 1'!A:G,7,FALSE)</f>
        <v>#N/A</v>
      </c>
      <c r="H253" s="161" t="e">
        <f>VLOOKUP(A253+0.3,'Vague 1'!A:G,7,FALSE)</f>
        <v>#N/A</v>
      </c>
      <c r="I253" s="160" t="e">
        <f>VLOOKUP(A253+0.4,'Vague 1'!A:G,7,FALSE)</f>
        <v>#N/A</v>
      </c>
      <c r="J253" s="161" t="e">
        <f>VLOOKUP(A253+0.2,'Vague 3'!A:G,7,FALSE)</f>
        <v>#N/A</v>
      </c>
      <c r="K253" s="161" t="e">
        <f>VLOOKUP(A253+0.3,'Vague 3'!A:G,7,FALSE)</f>
        <v>#N/A</v>
      </c>
      <c r="L253" s="159" t="e">
        <f>VLOOKUP(A253+0.2,'Vague 4'!A:G,7,FALSE)</f>
        <v>#N/A</v>
      </c>
      <c r="M253" s="160" t="e">
        <f>VLOOKUP(A253+0.3,'Vague 4'!A:G,7,FALSE)</f>
        <v>#N/A</v>
      </c>
      <c r="N253" s="104" t="e">
        <f>IF(VLOOKUP($A253,Source!$A:$H,3,FALSE)=0,"",VLOOKUP($A253,Source!$A:$H,3,FALSE))</f>
        <v>#N/A</v>
      </c>
      <c r="O253" s="105" t="e">
        <f>IF(VLOOKUP($A253,Source!$A:$H,4,FALSE)=0,"",VLOOKUP($A253,Source!$A:$H,4,FALSE))</f>
        <v>#N/A</v>
      </c>
      <c r="P253" s="105" t="e">
        <f>IF(VLOOKUP($A253,Source!$A:$H,5,FALSE)=0,"",VLOOKUP($A253,Source!$A:$H,5,FALSE))</f>
        <v>#N/A</v>
      </c>
      <c r="Q253" s="105" t="e">
        <f>IF(VLOOKUP($A253,Source!$A:$H,6,FALSE)=0,"",VLOOKUP($A253,Source!$A:$H,6,FALSE))</f>
        <v>#N/A</v>
      </c>
      <c r="R253" s="105" t="e">
        <f>IF(VLOOKUP($A253,Source!$A:$H,7,FALSE)=0,"",VLOOKUP($A253,Source!$A:$H,7,FALSE))</f>
        <v>#N/A</v>
      </c>
      <c r="S253" s="106" t="e">
        <f>IF(VLOOKUP($A253,Source!$A:$H,8,FALSE)=0,"",VLOOKUP($A253,Source!$A:$H,8,FALSE))</f>
        <v>#N/A</v>
      </c>
    </row>
    <row r="254" spans="1:19" x14ac:dyDescent="0.25">
      <c r="A254" s="98">
        <v>278</v>
      </c>
      <c r="B254" s="99"/>
      <c r="C254" s="100" t="e">
        <f>VLOOKUP(A254,Source!A:B,2,FALSE)</f>
        <v>#N/A</v>
      </c>
      <c r="D254" s="165">
        <f>IF(ISNA(VLOOKUP(A254,Source!A:B,2,FALSE)),0,(VLOOKUP(A254,'Vague 2'!A:H,8,FALSE)+VLOOKUP(A254,'Vague 1'!A:H,8,FALSE)+VLOOKUP(A254,'Vague 3'!A:H,8,FALSE)+VLOOKUP(A254,'Vague 4'!A:H,8,FALSE)))</f>
        <v>0</v>
      </c>
      <c r="E254" s="159" t="e">
        <f>VLOOKUP(A254+0.2,'Vague 2'!A:G,7,FALSE)</f>
        <v>#N/A</v>
      </c>
      <c r="F254" s="160" t="e">
        <f>VLOOKUP(A254+0.3,'Vague 2'!A:G,7,FALSE)</f>
        <v>#N/A</v>
      </c>
      <c r="G254" s="161" t="e">
        <f>VLOOKUP(A254+0.2,'Vague 1'!A:G,7,FALSE)</f>
        <v>#N/A</v>
      </c>
      <c r="H254" s="161" t="e">
        <f>VLOOKUP(A254+0.3,'Vague 1'!A:G,7,FALSE)</f>
        <v>#N/A</v>
      </c>
      <c r="I254" s="160" t="e">
        <f>VLOOKUP(A254+0.4,'Vague 1'!A:G,7,FALSE)</f>
        <v>#N/A</v>
      </c>
      <c r="J254" s="161" t="e">
        <f>VLOOKUP(A254+0.2,'Vague 3'!A:G,7,FALSE)</f>
        <v>#N/A</v>
      </c>
      <c r="K254" s="161" t="e">
        <f>VLOOKUP(A254+0.3,'Vague 3'!A:G,7,FALSE)</f>
        <v>#N/A</v>
      </c>
      <c r="L254" s="159" t="e">
        <f>VLOOKUP(A254+0.2,'Vague 4'!A:G,7,FALSE)</f>
        <v>#N/A</v>
      </c>
      <c r="M254" s="160" t="e">
        <f>VLOOKUP(A254+0.3,'Vague 4'!A:G,7,FALSE)</f>
        <v>#N/A</v>
      </c>
      <c r="N254" s="104" t="e">
        <f>IF(VLOOKUP($A254,Source!$A:$H,3,FALSE)=0,"",VLOOKUP($A254,Source!$A:$H,3,FALSE))</f>
        <v>#N/A</v>
      </c>
      <c r="O254" s="105" t="e">
        <f>IF(VLOOKUP($A254,Source!$A:$H,4,FALSE)=0,"",VLOOKUP($A254,Source!$A:$H,4,FALSE))</f>
        <v>#N/A</v>
      </c>
      <c r="P254" s="105" t="e">
        <f>IF(VLOOKUP($A254,Source!$A:$H,5,FALSE)=0,"",VLOOKUP($A254,Source!$A:$H,5,FALSE))</f>
        <v>#N/A</v>
      </c>
      <c r="Q254" s="105" t="e">
        <f>IF(VLOOKUP($A254,Source!$A:$H,6,FALSE)=0,"",VLOOKUP($A254,Source!$A:$H,6,FALSE))</f>
        <v>#N/A</v>
      </c>
      <c r="R254" s="105" t="e">
        <f>IF(VLOOKUP($A254,Source!$A:$H,7,FALSE)=0,"",VLOOKUP($A254,Source!$A:$H,7,FALSE))</f>
        <v>#N/A</v>
      </c>
      <c r="S254" s="106" t="e">
        <f>IF(VLOOKUP($A254,Source!$A:$H,8,FALSE)=0,"",VLOOKUP($A254,Source!$A:$H,8,FALSE))</f>
        <v>#N/A</v>
      </c>
    </row>
    <row r="255" spans="1:19" x14ac:dyDescent="0.25">
      <c r="A255" s="98">
        <v>279</v>
      </c>
      <c r="B255" s="99"/>
      <c r="C255" s="100" t="e">
        <f>VLOOKUP(A255,Source!A:B,2,FALSE)</f>
        <v>#N/A</v>
      </c>
      <c r="D255" s="165">
        <f>IF(ISNA(VLOOKUP(A255,Source!A:B,2,FALSE)),0,(VLOOKUP(A255,'Vague 2'!A:H,8,FALSE)+VLOOKUP(A255,'Vague 1'!A:H,8,FALSE)+VLOOKUP(A255,'Vague 3'!A:H,8,FALSE)+VLOOKUP(A255,'Vague 4'!A:H,8,FALSE)))</f>
        <v>0</v>
      </c>
      <c r="E255" s="159" t="e">
        <f>VLOOKUP(A255+0.2,'Vague 2'!A:G,7,FALSE)</f>
        <v>#N/A</v>
      </c>
      <c r="F255" s="160" t="e">
        <f>VLOOKUP(A255+0.3,'Vague 2'!A:G,7,FALSE)</f>
        <v>#N/A</v>
      </c>
      <c r="G255" s="161" t="e">
        <f>VLOOKUP(A255+0.2,'Vague 1'!A:G,7,FALSE)</f>
        <v>#N/A</v>
      </c>
      <c r="H255" s="161" t="e">
        <f>VLOOKUP(A255+0.3,'Vague 1'!A:G,7,FALSE)</f>
        <v>#N/A</v>
      </c>
      <c r="I255" s="160" t="e">
        <f>VLOOKUP(A255+0.4,'Vague 1'!A:G,7,FALSE)</f>
        <v>#N/A</v>
      </c>
      <c r="J255" s="161" t="e">
        <f>VLOOKUP(A255+0.2,'Vague 3'!A:G,7,FALSE)</f>
        <v>#N/A</v>
      </c>
      <c r="K255" s="161" t="e">
        <f>VLOOKUP(A255+0.3,'Vague 3'!A:G,7,FALSE)</f>
        <v>#N/A</v>
      </c>
      <c r="L255" s="159" t="e">
        <f>VLOOKUP(A255+0.2,'Vague 4'!A:G,7,FALSE)</f>
        <v>#N/A</v>
      </c>
      <c r="M255" s="160" t="e">
        <f>VLOOKUP(A255+0.3,'Vague 4'!A:G,7,FALSE)</f>
        <v>#N/A</v>
      </c>
      <c r="N255" s="104" t="e">
        <f>IF(VLOOKUP($A255,Source!$A:$H,3,FALSE)=0,"",VLOOKUP($A255,Source!$A:$H,3,FALSE))</f>
        <v>#N/A</v>
      </c>
      <c r="O255" s="105" t="e">
        <f>IF(VLOOKUP($A255,Source!$A:$H,4,FALSE)=0,"",VLOOKUP($A255,Source!$A:$H,4,FALSE))</f>
        <v>#N/A</v>
      </c>
      <c r="P255" s="105" t="e">
        <f>IF(VLOOKUP($A255,Source!$A:$H,5,FALSE)=0,"",VLOOKUP($A255,Source!$A:$H,5,FALSE))</f>
        <v>#N/A</v>
      </c>
      <c r="Q255" s="105" t="e">
        <f>IF(VLOOKUP($A255,Source!$A:$H,6,FALSE)=0,"",VLOOKUP($A255,Source!$A:$H,6,FALSE))</f>
        <v>#N/A</v>
      </c>
      <c r="R255" s="105" t="e">
        <f>IF(VLOOKUP($A255,Source!$A:$H,7,FALSE)=0,"",VLOOKUP($A255,Source!$A:$H,7,FALSE))</f>
        <v>#N/A</v>
      </c>
      <c r="S255" s="106" t="e">
        <f>IF(VLOOKUP($A255,Source!$A:$H,8,FALSE)=0,"",VLOOKUP($A255,Source!$A:$H,8,FALSE))</f>
        <v>#N/A</v>
      </c>
    </row>
    <row r="256" spans="1:19" x14ac:dyDescent="0.25">
      <c r="A256" s="98">
        <v>280</v>
      </c>
      <c r="B256" s="99"/>
      <c r="C256" s="100" t="e">
        <f>VLOOKUP(A256,Source!A:B,2,FALSE)</f>
        <v>#N/A</v>
      </c>
      <c r="D256" s="165">
        <f>IF(ISNA(VLOOKUP(A256,Source!A:B,2,FALSE)),0,(VLOOKUP(A256,'Vague 2'!A:H,8,FALSE)+VLOOKUP(A256,'Vague 1'!A:H,8,FALSE)+VLOOKUP(A256,'Vague 3'!A:H,8,FALSE)+VLOOKUP(A256,'Vague 4'!A:H,8,FALSE)))</f>
        <v>0</v>
      </c>
      <c r="E256" s="159" t="e">
        <f>VLOOKUP(A256+0.2,'Vague 2'!A:G,7,FALSE)</f>
        <v>#N/A</v>
      </c>
      <c r="F256" s="160" t="e">
        <f>VLOOKUP(A256+0.3,'Vague 2'!A:G,7,FALSE)</f>
        <v>#N/A</v>
      </c>
      <c r="G256" s="161" t="e">
        <f>VLOOKUP(A256+0.2,'Vague 1'!A:G,7,FALSE)</f>
        <v>#N/A</v>
      </c>
      <c r="H256" s="161" t="e">
        <f>VLOOKUP(A256+0.3,'Vague 1'!A:G,7,FALSE)</f>
        <v>#N/A</v>
      </c>
      <c r="I256" s="160" t="e">
        <f>VLOOKUP(A256+0.4,'Vague 1'!A:G,7,FALSE)</f>
        <v>#N/A</v>
      </c>
      <c r="J256" s="161" t="e">
        <f>VLOOKUP(A256+0.2,'Vague 3'!A:G,7,FALSE)</f>
        <v>#N/A</v>
      </c>
      <c r="K256" s="161" t="e">
        <f>VLOOKUP(A256+0.3,'Vague 3'!A:G,7,FALSE)</f>
        <v>#N/A</v>
      </c>
      <c r="L256" s="159" t="e">
        <f>VLOOKUP(A256+0.2,'Vague 4'!A:G,7,FALSE)</f>
        <v>#N/A</v>
      </c>
      <c r="M256" s="160" t="e">
        <f>VLOOKUP(A256+0.3,'Vague 4'!A:G,7,FALSE)</f>
        <v>#N/A</v>
      </c>
      <c r="N256" s="104" t="e">
        <f>IF(VLOOKUP($A256,Source!$A:$H,3,FALSE)=0,"",VLOOKUP($A256,Source!$A:$H,3,FALSE))</f>
        <v>#N/A</v>
      </c>
      <c r="O256" s="105" t="e">
        <f>IF(VLOOKUP($A256,Source!$A:$H,4,FALSE)=0,"",VLOOKUP($A256,Source!$A:$H,4,FALSE))</f>
        <v>#N/A</v>
      </c>
      <c r="P256" s="105" t="e">
        <f>IF(VLOOKUP($A256,Source!$A:$H,5,FALSE)=0,"",VLOOKUP($A256,Source!$A:$H,5,FALSE))</f>
        <v>#N/A</v>
      </c>
      <c r="Q256" s="105" t="e">
        <f>IF(VLOOKUP($A256,Source!$A:$H,6,FALSE)=0,"",VLOOKUP($A256,Source!$A:$H,6,FALSE))</f>
        <v>#N/A</v>
      </c>
      <c r="R256" s="105" t="e">
        <f>IF(VLOOKUP($A256,Source!$A:$H,7,FALSE)=0,"",VLOOKUP($A256,Source!$A:$H,7,FALSE))</f>
        <v>#N/A</v>
      </c>
      <c r="S256" s="106" t="e">
        <f>IF(VLOOKUP($A256,Source!$A:$H,8,FALSE)=0,"",VLOOKUP($A256,Source!$A:$H,8,FALSE))</f>
        <v>#N/A</v>
      </c>
    </row>
    <row r="257" spans="1:19" x14ac:dyDescent="0.25">
      <c r="A257" s="98">
        <v>281</v>
      </c>
      <c r="B257" s="99"/>
      <c r="C257" s="100" t="e">
        <f>VLOOKUP(A257,Source!A:B,2,FALSE)</f>
        <v>#N/A</v>
      </c>
      <c r="D257" s="165">
        <f>IF(ISNA(VLOOKUP(A257,Source!A:B,2,FALSE)),0,(VLOOKUP(A257,'Vague 2'!A:H,8,FALSE)+VLOOKUP(A257,'Vague 1'!A:H,8,FALSE)+VLOOKUP(A257,'Vague 3'!A:H,8,FALSE)+VLOOKUP(A257,'Vague 4'!A:H,8,FALSE)))</f>
        <v>0</v>
      </c>
      <c r="E257" s="159" t="e">
        <f>VLOOKUP(A257+0.2,'Vague 2'!A:G,7,FALSE)</f>
        <v>#N/A</v>
      </c>
      <c r="F257" s="160" t="e">
        <f>VLOOKUP(A257+0.3,'Vague 2'!A:G,7,FALSE)</f>
        <v>#N/A</v>
      </c>
      <c r="G257" s="161" t="e">
        <f>VLOOKUP(A257+0.2,'Vague 1'!A:G,7,FALSE)</f>
        <v>#N/A</v>
      </c>
      <c r="H257" s="161" t="e">
        <f>VLOOKUP(A257+0.3,'Vague 1'!A:G,7,FALSE)</f>
        <v>#N/A</v>
      </c>
      <c r="I257" s="160" t="e">
        <f>VLOOKUP(A257+0.4,'Vague 1'!A:G,7,FALSE)</f>
        <v>#N/A</v>
      </c>
      <c r="J257" s="161" t="e">
        <f>VLOOKUP(A257+0.2,'Vague 3'!A:G,7,FALSE)</f>
        <v>#N/A</v>
      </c>
      <c r="K257" s="161" t="e">
        <f>VLOOKUP(A257+0.3,'Vague 3'!A:G,7,FALSE)</f>
        <v>#N/A</v>
      </c>
      <c r="L257" s="159" t="e">
        <f>VLOOKUP(A257+0.2,'Vague 4'!A:G,7,FALSE)</f>
        <v>#N/A</v>
      </c>
      <c r="M257" s="160" t="e">
        <f>VLOOKUP(A257+0.3,'Vague 4'!A:G,7,FALSE)</f>
        <v>#N/A</v>
      </c>
      <c r="N257" s="104" t="e">
        <f>IF(VLOOKUP($A257,Source!$A:$H,3,FALSE)=0,"",VLOOKUP($A257,Source!$A:$H,3,FALSE))</f>
        <v>#N/A</v>
      </c>
      <c r="O257" s="105" t="e">
        <f>IF(VLOOKUP($A257,Source!$A:$H,4,FALSE)=0,"",VLOOKUP($A257,Source!$A:$H,4,FALSE))</f>
        <v>#N/A</v>
      </c>
      <c r="P257" s="105" t="e">
        <f>IF(VLOOKUP($A257,Source!$A:$H,5,FALSE)=0,"",VLOOKUP($A257,Source!$A:$H,5,FALSE))</f>
        <v>#N/A</v>
      </c>
      <c r="Q257" s="105" t="e">
        <f>IF(VLOOKUP($A257,Source!$A:$H,6,FALSE)=0,"",VLOOKUP($A257,Source!$A:$H,6,FALSE))</f>
        <v>#N/A</v>
      </c>
      <c r="R257" s="105" t="e">
        <f>IF(VLOOKUP($A257,Source!$A:$H,7,FALSE)=0,"",VLOOKUP($A257,Source!$A:$H,7,FALSE))</f>
        <v>#N/A</v>
      </c>
      <c r="S257" s="106" t="e">
        <f>IF(VLOOKUP($A257,Source!$A:$H,8,FALSE)=0,"",VLOOKUP($A257,Source!$A:$H,8,FALSE))</f>
        <v>#N/A</v>
      </c>
    </row>
    <row r="258" spans="1:19" x14ac:dyDescent="0.25">
      <c r="A258" s="98">
        <v>283</v>
      </c>
      <c r="B258" s="99"/>
      <c r="C258" s="100" t="e">
        <f>VLOOKUP(A258,Source!A:B,2,FALSE)</f>
        <v>#N/A</v>
      </c>
      <c r="D258" s="165">
        <f>IF(ISNA(VLOOKUP(A258,Source!A:B,2,FALSE)),0,(VLOOKUP(A258,'Vague 2'!A:H,8,FALSE)+VLOOKUP(A258,'Vague 1'!A:H,8,FALSE)+VLOOKUP(A258,'Vague 3'!A:H,8,FALSE)+VLOOKUP(A258,'Vague 4'!A:H,8,FALSE)))</f>
        <v>0</v>
      </c>
      <c r="E258" s="159" t="e">
        <f>VLOOKUP(A258+0.2,'Vague 2'!A:G,7,FALSE)</f>
        <v>#N/A</v>
      </c>
      <c r="F258" s="160" t="e">
        <f>VLOOKUP(A258+0.3,'Vague 2'!A:G,7,FALSE)</f>
        <v>#N/A</v>
      </c>
      <c r="G258" s="161" t="e">
        <f>VLOOKUP(A258+0.2,'Vague 1'!A:G,7,FALSE)</f>
        <v>#N/A</v>
      </c>
      <c r="H258" s="161" t="e">
        <f>VLOOKUP(A258+0.3,'Vague 1'!A:G,7,FALSE)</f>
        <v>#N/A</v>
      </c>
      <c r="I258" s="160" t="e">
        <f>VLOOKUP(A258+0.4,'Vague 1'!A:G,7,FALSE)</f>
        <v>#N/A</v>
      </c>
      <c r="J258" s="161" t="e">
        <f>VLOOKUP(A258+0.2,'Vague 3'!A:G,7,FALSE)</f>
        <v>#N/A</v>
      </c>
      <c r="K258" s="161" t="e">
        <f>VLOOKUP(A258+0.3,'Vague 3'!A:G,7,FALSE)</f>
        <v>#N/A</v>
      </c>
      <c r="L258" s="159" t="e">
        <f>VLOOKUP(A258+0.2,'Vague 4'!A:G,7,FALSE)</f>
        <v>#N/A</v>
      </c>
      <c r="M258" s="160" t="e">
        <f>VLOOKUP(A258+0.3,'Vague 4'!A:G,7,FALSE)</f>
        <v>#N/A</v>
      </c>
      <c r="N258" s="104" t="e">
        <f>IF(VLOOKUP($A258,Source!$A:$H,3,FALSE)=0,"",VLOOKUP($A258,Source!$A:$H,3,FALSE))</f>
        <v>#N/A</v>
      </c>
      <c r="O258" s="105" t="e">
        <f>IF(VLOOKUP($A258,Source!$A:$H,4,FALSE)=0,"",VLOOKUP($A258,Source!$A:$H,4,FALSE))</f>
        <v>#N/A</v>
      </c>
      <c r="P258" s="105" t="e">
        <f>IF(VLOOKUP($A258,Source!$A:$H,5,FALSE)=0,"",VLOOKUP($A258,Source!$A:$H,5,FALSE))</f>
        <v>#N/A</v>
      </c>
      <c r="Q258" s="105" t="e">
        <f>IF(VLOOKUP($A258,Source!$A:$H,6,FALSE)=0,"",VLOOKUP($A258,Source!$A:$H,6,FALSE))</f>
        <v>#N/A</v>
      </c>
      <c r="R258" s="105" t="e">
        <f>IF(VLOOKUP($A258,Source!$A:$H,7,FALSE)=0,"",VLOOKUP($A258,Source!$A:$H,7,FALSE))</f>
        <v>#N/A</v>
      </c>
      <c r="S258" s="106" t="e">
        <f>IF(VLOOKUP($A258,Source!$A:$H,8,FALSE)=0,"",VLOOKUP($A258,Source!$A:$H,8,FALSE))</f>
        <v>#N/A</v>
      </c>
    </row>
    <row r="259" spans="1:19" x14ac:dyDescent="0.25">
      <c r="A259" s="98">
        <v>285</v>
      </c>
      <c r="B259" s="99"/>
      <c r="C259" s="100" t="e">
        <f>VLOOKUP(A259,Source!A:B,2,FALSE)</f>
        <v>#N/A</v>
      </c>
      <c r="D259" s="165">
        <f>IF(ISNA(VLOOKUP(A259,Source!A:B,2,FALSE)),0,(VLOOKUP(A259,'Vague 2'!A:H,8,FALSE)+VLOOKUP(A259,'Vague 1'!A:H,8,FALSE)+VLOOKUP(A259,'Vague 3'!A:H,8,FALSE)+VLOOKUP(A259,'Vague 4'!A:H,8,FALSE)))</f>
        <v>0</v>
      </c>
      <c r="E259" s="159" t="e">
        <f>VLOOKUP(A259+0.2,'Vague 2'!A:G,7,FALSE)</f>
        <v>#N/A</v>
      </c>
      <c r="F259" s="160" t="e">
        <f>VLOOKUP(A259+0.3,'Vague 2'!A:G,7,FALSE)</f>
        <v>#N/A</v>
      </c>
      <c r="G259" s="161" t="e">
        <f>VLOOKUP(A259+0.2,'Vague 1'!A:G,7,FALSE)</f>
        <v>#N/A</v>
      </c>
      <c r="H259" s="161" t="e">
        <f>VLOOKUP(A259+0.3,'Vague 1'!A:G,7,FALSE)</f>
        <v>#N/A</v>
      </c>
      <c r="I259" s="160" t="e">
        <f>VLOOKUP(A259+0.4,'Vague 1'!A:G,7,FALSE)</f>
        <v>#N/A</v>
      </c>
      <c r="J259" s="161" t="e">
        <f>VLOOKUP(A259+0.2,'Vague 3'!A:G,7,FALSE)</f>
        <v>#N/A</v>
      </c>
      <c r="K259" s="161" t="e">
        <f>VLOOKUP(A259+0.3,'Vague 3'!A:G,7,FALSE)</f>
        <v>#N/A</v>
      </c>
      <c r="L259" s="159" t="e">
        <f>VLOOKUP(A259+0.2,'Vague 4'!A:G,7,FALSE)</f>
        <v>#N/A</v>
      </c>
      <c r="M259" s="160" t="e">
        <f>VLOOKUP(A259+0.3,'Vague 4'!A:G,7,FALSE)</f>
        <v>#N/A</v>
      </c>
      <c r="N259" s="104" t="e">
        <f>IF(VLOOKUP($A259,Source!$A:$H,3,FALSE)=0,"",VLOOKUP($A259,Source!$A:$H,3,FALSE))</f>
        <v>#N/A</v>
      </c>
      <c r="O259" s="105" t="e">
        <f>IF(VLOOKUP($A259,Source!$A:$H,4,FALSE)=0,"",VLOOKUP($A259,Source!$A:$H,4,FALSE))</f>
        <v>#N/A</v>
      </c>
      <c r="P259" s="105" t="e">
        <f>IF(VLOOKUP($A259,Source!$A:$H,5,FALSE)=0,"",VLOOKUP($A259,Source!$A:$H,5,FALSE))</f>
        <v>#N/A</v>
      </c>
      <c r="Q259" s="105" t="e">
        <f>IF(VLOOKUP($A259,Source!$A:$H,6,FALSE)=0,"",VLOOKUP($A259,Source!$A:$H,6,FALSE))</f>
        <v>#N/A</v>
      </c>
      <c r="R259" s="105" t="e">
        <f>IF(VLOOKUP($A259,Source!$A:$H,7,FALSE)=0,"",VLOOKUP($A259,Source!$A:$H,7,FALSE))</f>
        <v>#N/A</v>
      </c>
      <c r="S259" s="106" t="e">
        <f>IF(VLOOKUP($A259,Source!$A:$H,8,FALSE)=0,"",VLOOKUP($A259,Source!$A:$H,8,FALSE))</f>
        <v>#N/A</v>
      </c>
    </row>
    <row r="260" spans="1:19" x14ac:dyDescent="0.25">
      <c r="A260" s="98">
        <v>286</v>
      </c>
      <c r="B260" s="99"/>
      <c r="C260" s="100" t="e">
        <f>VLOOKUP(A260,Source!A:B,2,FALSE)</f>
        <v>#N/A</v>
      </c>
      <c r="D260" s="165">
        <f>IF(ISNA(VLOOKUP(A260,Source!A:B,2,FALSE)),0,(VLOOKUP(A260,'Vague 2'!A:H,8,FALSE)+VLOOKUP(A260,'Vague 1'!A:H,8,FALSE)+VLOOKUP(A260,'Vague 3'!A:H,8,FALSE)+VLOOKUP(A260,'Vague 4'!A:H,8,FALSE)))</f>
        <v>0</v>
      </c>
      <c r="E260" s="159" t="e">
        <f>VLOOKUP(A260+0.2,'Vague 2'!A:G,7,FALSE)</f>
        <v>#N/A</v>
      </c>
      <c r="F260" s="160" t="e">
        <f>VLOOKUP(A260+0.3,'Vague 2'!A:G,7,FALSE)</f>
        <v>#N/A</v>
      </c>
      <c r="G260" s="161" t="e">
        <f>VLOOKUP(A260+0.2,'Vague 1'!A:G,7,FALSE)</f>
        <v>#N/A</v>
      </c>
      <c r="H260" s="161" t="e">
        <f>VLOOKUP(A260+0.3,'Vague 1'!A:G,7,FALSE)</f>
        <v>#N/A</v>
      </c>
      <c r="I260" s="160" t="e">
        <f>VLOOKUP(A260+0.4,'Vague 1'!A:G,7,FALSE)</f>
        <v>#N/A</v>
      </c>
      <c r="J260" s="161" t="e">
        <f>VLOOKUP(A260+0.2,'Vague 3'!A:G,7,FALSE)</f>
        <v>#N/A</v>
      </c>
      <c r="K260" s="161" t="e">
        <f>VLOOKUP(A260+0.3,'Vague 3'!A:G,7,FALSE)</f>
        <v>#N/A</v>
      </c>
      <c r="L260" s="159" t="e">
        <f>VLOOKUP(A260+0.2,'Vague 4'!A:G,7,FALSE)</f>
        <v>#N/A</v>
      </c>
      <c r="M260" s="160" t="e">
        <f>VLOOKUP(A260+0.3,'Vague 4'!A:G,7,FALSE)</f>
        <v>#N/A</v>
      </c>
      <c r="N260" s="104" t="e">
        <f>IF(VLOOKUP($A260,Source!$A:$H,3,FALSE)=0,"",VLOOKUP($A260,Source!$A:$H,3,FALSE))</f>
        <v>#N/A</v>
      </c>
      <c r="O260" s="105" t="e">
        <f>IF(VLOOKUP($A260,Source!$A:$H,4,FALSE)=0,"",VLOOKUP($A260,Source!$A:$H,4,FALSE))</f>
        <v>#N/A</v>
      </c>
      <c r="P260" s="105" t="e">
        <f>IF(VLOOKUP($A260,Source!$A:$H,5,FALSE)=0,"",VLOOKUP($A260,Source!$A:$H,5,FALSE))</f>
        <v>#N/A</v>
      </c>
      <c r="Q260" s="105" t="e">
        <f>IF(VLOOKUP($A260,Source!$A:$H,6,FALSE)=0,"",VLOOKUP($A260,Source!$A:$H,6,FALSE))</f>
        <v>#N/A</v>
      </c>
      <c r="R260" s="105" t="e">
        <f>IF(VLOOKUP($A260,Source!$A:$H,7,FALSE)=0,"",VLOOKUP($A260,Source!$A:$H,7,FALSE))</f>
        <v>#N/A</v>
      </c>
      <c r="S260" s="106" t="e">
        <f>IF(VLOOKUP($A260,Source!$A:$H,8,FALSE)=0,"",VLOOKUP($A260,Source!$A:$H,8,FALSE))</f>
        <v>#N/A</v>
      </c>
    </row>
    <row r="261" spans="1:19" x14ac:dyDescent="0.25">
      <c r="A261" s="98">
        <v>287</v>
      </c>
      <c r="B261" s="99"/>
      <c r="C261" s="100" t="e">
        <f>VLOOKUP(A261,Source!A:B,2,FALSE)</f>
        <v>#N/A</v>
      </c>
      <c r="D261" s="165">
        <f>IF(ISNA(VLOOKUP(A261,Source!A:B,2,FALSE)),0,(VLOOKUP(A261,'Vague 2'!A:H,8,FALSE)+VLOOKUP(A261,'Vague 1'!A:H,8,FALSE)+VLOOKUP(A261,'Vague 3'!A:H,8,FALSE)+VLOOKUP(A261,'Vague 4'!A:H,8,FALSE)))</f>
        <v>0</v>
      </c>
      <c r="E261" s="159" t="e">
        <f>VLOOKUP(A261+0.2,'Vague 2'!A:G,7,FALSE)</f>
        <v>#N/A</v>
      </c>
      <c r="F261" s="160" t="e">
        <f>VLOOKUP(A261+0.3,'Vague 2'!A:G,7,FALSE)</f>
        <v>#N/A</v>
      </c>
      <c r="G261" s="161" t="e">
        <f>VLOOKUP(A261+0.2,'Vague 1'!A:G,7,FALSE)</f>
        <v>#N/A</v>
      </c>
      <c r="H261" s="161" t="e">
        <f>VLOOKUP(A261+0.3,'Vague 1'!A:G,7,FALSE)</f>
        <v>#N/A</v>
      </c>
      <c r="I261" s="160" t="e">
        <f>VLOOKUP(A261+0.4,'Vague 1'!A:G,7,FALSE)</f>
        <v>#N/A</v>
      </c>
      <c r="J261" s="161" t="e">
        <f>VLOOKUP(A261+0.2,'Vague 3'!A:G,7,FALSE)</f>
        <v>#N/A</v>
      </c>
      <c r="K261" s="161" t="e">
        <f>VLOOKUP(A261+0.3,'Vague 3'!A:G,7,FALSE)</f>
        <v>#N/A</v>
      </c>
      <c r="L261" s="159" t="e">
        <f>VLOOKUP(A261+0.2,'Vague 4'!A:G,7,FALSE)</f>
        <v>#N/A</v>
      </c>
      <c r="M261" s="160" t="e">
        <f>VLOOKUP(A261+0.3,'Vague 4'!A:G,7,FALSE)</f>
        <v>#N/A</v>
      </c>
      <c r="N261" s="104" t="e">
        <f>IF(VLOOKUP($A261,Source!$A:$H,3,FALSE)=0,"",VLOOKUP($A261,Source!$A:$H,3,FALSE))</f>
        <v>#N/A</v>
      </c>
      <c r="O261" s="105" t="e">
        <f>IF(VLOOKUP($A261,Source!$A:$H,4,FALSE)=0,"",VLOOKUP($A261,Source!$A:$H,4,FALSE))</f>
        <v>#N/A</v>
      </c>
      <c r="P261" s="105" t="e">
        <f>IF(VLOOKUP($A261,Source!$A:$H,5,FALSE)=0,"",VLOOKUP($A261,Source!$A:$H,5,FALSE))</f>
        <v>#N/A</v>
      </c>
      <c r="Q261" s="105" t="e">
        <f>IF(VLOOKUP($A261,Source!$A:$H,6,FALSE)=0,"",VLOOKUP($A261,Source!$A:$H,6,FALSE))</f>
        <v>#N/A</v>
      </c>
      <c r="R261" s="105" t="e">
        <f>IF(VLOOKUP($A261,Source!$A:$H,7,FALSE)=0,"",VLOOKUP($A261,Source!$A:$H,7,FALSE))</f>
        <v>#N/A</v>
      </c>
      <c r="S261" s="106" t="e">
        <f>IF(VLOOKUP($A261,Source!$A:$H,8,FALSE)=0,"",VLOOKUP($A261,Source!$A:$H,8,FALSE))</f>
        <v>#N/A</v>
      </c>
    </row>
    <row r="262" spans="1:19" x14ac:dyDescent="0.25">
      <c r="A262" s="98">
        <v>289</v>
      </c>
      <c r="B262" s="99"/>
      <c r="C262" s="100" t="e">
        <f>VLOOKUP(A262,Source!A:B,2,FALSE)</f>
        <v>#N/A</v>
      </c>
      <c r="D262" s="165">
        <f>IF(ISNA(VLOOKUP(A262,Source!A:B,2,FALSE)),0,(VLOOKUP(A262,'Vague 2'!A:H,8,FALSE)+VLOOKUP(A262,'Vague 1'!A:H,8,FALSE)+VLOOKUP(A262,'Vague 3'!A:H,8,FALSE)+VLOOKUP(A262,'Vague 4'!A:H,8,FALSE)))</f>
        <v>0</v>
      </c>
      <c r="E262" s="159" t="e">
        <f>VLOOKUP(A262+0.2,'Vague 2'!A:G,7,FALSE)</f>
        <v>#N/A</v>
      </c>
      <c r="F262" s="160" t="e">
        <f>VLOOKUP(A262+0.3,'Vague 2'!A:G,7,FALSE)</f>
        <v>#N/A</v>
      </c>
      <c r="G262" s="161" t="e">
        <f>VLOOKUP(A262+0.2,'Vague 1'!A:G,7,FALSE)</f>
        <v>#N/A</v>
      </c>
      <c r="H262" s="161" t="e">
        <f>VLOOKUP(A262+0.3,'Vague 1'!A:G,7,FALSE)</f>
        <v>#N/A</v>
      </c>
      <c r="I262" s="160" t="e">
        <f>VLOOKUP(A262+0.4,'Vague 1'!A:G,7,FALSE)</f>
        <v>#N/A</v>
      </c>
      <c r="J262" s="161" t="e">
        <f>VLOOKUP(A262+0.2,'Vague 3'!A:G,7,FALSE)</f>
        <v>#N/A</v>
      </c>
      <c r="K262" s="161" t="e">
        <f>VLOOKUP(A262+0.3,'Vague 3'!A:G,7,FALSE)</f>
        <v>#N/A</v>
      </c>
      <c r="L262" s="159" t="e">
        <f>VLOOKUP(A262+0.2,'Vague 4'!A:G,7,FALSE)</f>
        <v>#N/A</v>
      </c>
      <c r="M262" s="160" t="e">
        <f>VLOOKUP(A262+0.3,'Vague 4'!A:G,7,FALSE)</f>
        <v>#N/A</v>
      </c>
      <c r="N262" s="104" t="e">
        <f>IF(VLOOKUP($A262,Source!$A:$H,3,FALSE)=0,"",VLOOKUP($A262,Source!$A:$H,3,FALSE))</f>
        <v>#N/A</v>
      </c>
      <c r="O262" s="105" t="e">
        <f>IF(VLOOKUP($A262,Source!$A:$H,4,FALSE)=0,"",VLOOKUP($A262,Source!$A:$H,4,FALSE))</f>
        <v>#N/A</v>
      </c>
      <c r="P262" s="105" t="e">
        <f>IF(VLOOKUP($A262,Source!$A:$H,5,FALSE)=0,"",VLOOKUP($A262,Source!$A:$H,5,FALSE))</f>
        <v>#N/A</v>
      </c>
      <c r="Q262" s="105" t="e">
        <f>IF(VLOOKUP($A262,Source!$A:$H,6,FALSE)=0,"",VLOOKUP($A262,Source!$A:$H,6,FALSE))</f>
        <v>#N/A</v>
      </c>
      <c r="R262" s="105" t="e">
        <f>IF(VLOOKUP($A262,Source!$A:$H,7,FALSE)=0,"",VLOOKUP($A262,Source!$A:$H,7,FALSE))</f>
        <v>#N/A</v>
      </c>
      <c r="S262" s="106" t="e">
        <f>IF(VLOOKUP($A262,Source!$A:$H,8,FALSE)=0,"",VLOOKUP($A262,Source!$A:$H,8,FALSE))</f>
        <v>#N/A</v>
      </c>
    </row>
    <row r="263" spans="1:19" x14ac:dyDescent="0.25">
      <c r="A263" s="98">
        <v>290</v>
      </c>
      <c r="B263" s="99"/>
      <c r="C263" s="100" t="e">
        <f>VLOOKUP(A263,Source!A:B,2,FALSE)</f>
        <v>#N/A</v>
      </c>
      <c r="D263" s="165">
        <f>IF(ISNA(VLOOKUP(A263,Source!A:B,2,FALSE)),0,(VLOOKUP(A263,'Vague 2'!A:H,8,FALSE)+VLOOKUP(A263,'Vague 1'!A:H,8,FALSE)+VLOOKUP(A263,'Vague 3'!A:H,8,FALSE)+VLOOKUP(A263,'Vague 4'!A:H,8,FALSE)))</f>
        <v>0</v>
      </c>
      <c r="E263" s="159" t="e">
        <f>VLOOKUP(A263+0.2,'Vague 2'!A:G,7,FALSE)</f>
        <v>#N/A</v>
      </c>
      <c r="F263" s="160" t="e">
        <f>VLOOKUP(A263+0.3,'Vague 2'!A:G,7,FALSE)</f>
        <v>#N/A</v>
      </c>
      <c r="G263" s="161" t="e">
        <f>VLOOKUP(A263+0.2,'Vague 1'!A:G,7,FALSE)</f>
        <v>#N/A</v>
      </c>
      <c r="H263" s="161" t="e">
        <f>VLOOKUP(A263+0.3,'Vague 1'!A:G,7,FALSE)</f>
        <v>#N/A</v>
      </c>
      <c r="I263" s="160" t="e">
        <f>VLOOKUP(A263+0.4,'Vague 1'!A:G,7,FALSE)</f>
        <v>#N/A</v>
      </c>
      <c r="J263" s="161" t="e">
        <f>VLOOKUP(A263+0.2,'Vague 3'!A:G,7,FALSE)</f>
        <v>#N/A</v>
      </c>
      <c r="K263" s="161" t="e">
        <f>VLOOKUP(A263+0.3,'Vague 3'!A:G,7,FALSE)</f>
        <v>#N/A</v>
      </c>
      <c r="L263" s="159" t="e">
        <f>VLOOKUP(A263+0.2,'Vague 4'!A:G,7,FALSE)</f>
        <v>#N/A</v>
      </c>
      <c r="M263" s="160" t="e">
        <f>VLOOKUP(A263+0.3,'Vague 4'!A:G,7,FALSE)</f>
        <v>#N/A</v>
      </c>
      <c r="N263" s="104" t="e">
        <f>IF(VLOOKUP($A263,Source!$A:$H,3,FALSE)=0,"",VLOOKUP($A263,Source!$A:$H,3,FALSE))</f>
        <v>#N/A</v>
      </c>
      <c r="O263" s="105" t="e">
        <f>IF(VLOOKUP($A263,Source!$A:$H,4,FALSE)=0,"",VLOOKUP($A263,Source!$A:$H,4,FALSE))</f>
        <v>#N/A</v>
      </c>
      <c r="P263" s="105" t="e">
        <f>IF(VLOOKUP($A263,Source!$A:$H,5,FALSE)=0,"",VLOOKUP($A263,Source!$A:$H,5,FALSE))</f>
        <v>#N/A</v>
      </c>
      <c r="Q263" s="105" t="e">
        <f>IF(VLOOKUP($A263,Source!$A:$H,6,FALSE)=0,"",VLOOKUP($A263,Source!$A:$H,6,FALSE))</f>
        <v>#N/A</v>
      </c>
      <c r="R263" s="105" t="e">
        <f>IF(VLOOKUP($A263,Source!$A:$H,7,FALSE)=0,"",VLOOKUP($A263,Source!$A:$H,7,FALSE))</f>
        <v>#N/A</v>
      </c>
      <c r="S263" s="106" t="e">
        <f>IF(VLOOKUP($A263,Source!$A:$H,8,FALSE)=0,"",VLOOKUP($A263,Source!$A:$H,8,FALSE))</f>
        <v>#N/A</v>
      </c>
    </row>
    <row r="264" spans="1:19" x14ac:dyDescent="0.25">
      <c r="A264" s="98">
        <v>291</v>
      </c>
      <c r="B264" s="99"/>
      <c r="C264" s="100" t="e">
        <f>VLOOKUP(A264,Source!A:B,2,FALSE)</f>
        <v>#N/A</v>
      </c>
      <c r="D264" s="165">
        <f>IF(ISNA(VLOOKUP(A264,Source!A:B,2,FALSE)),0,(VLOOKUP(A264,'Vague 2'!A:H,8,FALSE)+VLOOKUP(A264,'Vague 1'!A:H,8,FALSE)+VLOOKUP(A264,'Vague 3'!A:H,8,FALSE)+VLOOKUP(A264,'Vague 4'!A:H,8,FALSE)))</f>
        <v>0</v>
      </c>
      <c r="E264" s="159" t="e">
        <f>VLOOKUP(A264+0.2,'Vague 2'!A:G,7,FALSE)</f>
        <v>#N/A</v>
      </c>
      <c r="F264" s="160" t="e">
        <f>VLOOKUP(A264+0.3,'Vague 2'!A:G,7,FALSE)</f>
        <v>#N/A</v>
      </c>
      <c r="G264" s="161" t="e">
        <f>VLOOKUP(A264+0.2,'Vague 1'!A:G,7,FALSE)</f>
        <v>#N/A</v>
      </c>
      <c r="H264" s="161" t="e">
        <f>VLOOKUP(A264+0.3,'Vague 1'!A:G,7,FALSE)</f>
        <v>#N/A</v>
      </c>
      <c r="I264" s="160" t="e">
        <f>VLOOKUP(A264+0.4,'Vague 1'!A:G,7,FALSE)</f>
        <v>#N/A</v>
      </c>
      <c r="J264" s="161" t="e">
        <f>VLOOKUP(A264+0.2,'Vague 3'!A:G,7,FALSE)</f>
        <v>#N/A</v>
      </c>
      <c r="K264" s="161" t="e">
        <f>VLOOKUP(A264+0.3,'Vague 3'!A:G,7,FALSE)</f>
        <v>#N/A</v>
      </c>
      <c r="L264" s="159" t="e">
        <f>VLOOKUP(A264+0.2,'Vague 4'!A:G,7,FALSE)</f>
        <v>#N/A</v>
      </c>
      <c r="M264" s="160" t="e">
        <f>VLOOKUP(A264+0.3,'Vague 4'!A:G,7,FALSE)</f>
        <v>#N/A</v>
      </c>
      <c r="N264" s="104" t="e">
        <f>IF(VLOOKUP($A264,Source!$A:$H,3,FALSE)=0,"",VLOOKUP($A264,Source!$A:$H,3,FALSE))</f>
        <v>#N/A</v>
      </c>
      <c r="O264" s="105" t="e">
        <f>IF(VLOOKUP($A264,Source!$A:$H,4,FALSE)=0,"",VLOOKUP($A264,Source!$A:$H,4,FALSE))</f>
        <v>#N/A</v>
      </c>
      <c r="P264" s="105" t="e">
        <f>IF(VLOOKUP($A264,Source!$A:$H,5,FALSE)=0,"",VLOOKUP($A264,Source!$A:$H,5,FALSE))</f>
        <v>#N/A</v>
      </c>
      <c r="Q264" s="105" t="e">
        <f>IF(VLOOKUP($A264,Source!$A:$H,6,FALSE)=0,"",VLOOKUP($A264,Source!$A:$H,6,FALSE))</f>
        <v>#N/A</v>
      </c>
      <c r="R264" s="105" t="e">
        <f>IF(VLOOKUP($A264,Source!$A:$H,7,FALSE)=0,"",VLOOKUP($A264,Source!$A:$H,7,FALSE))</f>
        <v>#N/A</v>
      </c>
      <c r="S264" s="106" t="e">
        <f>IF(VLOOKUP($A264,Source!$A:$H,8,FALSE)=0,"",VLOOKUP($A264,Source!$A:$H,8,FALSE))</f>
        <v>#N/A</v>
      </c>
    </row>
    <row r="265" spans="1:19" x14ac:dyDescent="0.25">
      <c r="A265" s="98">
        <v>295</v>
      </c>
      <c r="B265" s="99"/>
      <c r="C265" s="100" t="e">
        <f>VLOOKUP(A265,Source!A:B,2,FALSE)</f>
        <v>#N/A</v>
      </c>
      <c r="D265" s="165">
        <f>IF(ISNA(VLOOKUP(A265,Source!A:B,2,FALSE)),0,(VLOOKUP(A265,'Vague 2'!A:H,8,FALSE)+VLOOKUP(A265,'Vague 1'!A:H,8,FALSE)+VLOOKUP(A265,'Vague 3'!A:H,8,FALSE)+VLOOKUP(A265,'Vague 4'!A:H,8,FALSE)))</f>
        <v>0</v>
      </c>
      <c r="E265" s="159" t="e">
        <f>VLOOKUP(A265+0.2,'Vague 2'!A:G,7,FALSE)</f>
        <v>#N/A</v>
      </c>
      <c r="F265" s="160" t="e">
        <f>VLOOKUP(A265+0.3,'Vague 2'!A:G,7,FALSE)</f>
        <v>#N/A</v>
      </c>
      <c r="G265" s="161" t="e">
        <f>VLOOKUP(A265+0.2,'Vague 1'!A:G,7,FALSE)</f>
        <v>#N/A</v>
      </c>
      <c r="H265" s="161" t="e">
        <f>VLOOKUP(A265+0.3,'Vague 1'!A:G,7,FALSE)</f>
        <v>#N/A</v>
      </c>
      <c r="I265" s="160" t="e">
        <f>VLOOKUP(A265+0.4,'Vague 1'!A:G,7,FALSE)</f>
        <v>#N/A</v>
      </c>
      <c r="J265" s="161" t="e">
        <f>VLOOKUP(A265+0.2,'Vague 3'!A:G,7,FALSE)</f>
        <v>#N/A</v>
      </c>
      <c r="K265" s="161" t="e">
        <f>VLOOKUP(A265+0.3,'Vague 3'!A:G,7,FALSE)</f>
        <v>#N/A</v>
      </c>
      <c r="L265" s="159" t="e">
        <f>VLOOKUP(A265+0.2,'Vague 4'!A:G,7,FALSE)</f>
        <v>#N/A</v>
      </c>
      <c r="M265" s="160" t="e">
        <f>VLOOKUP(A265+0.3,'Vague 4'!A:G,7,FALSE)</f>
        <v>#N/A</v>
      </c>
      <c r="N265" s="104" t="e">
        <f>IF(VLOOKUP($A265,Source!$A:$H,3,FALSE)=0,"",VLOOKUP($A265,Source!$A:$H,3,FALSE))</f>
        <v>#N/A</v>
      </c>
      <c r="O265" s="105" t="e">
        <f>IF(VLOOKUP($A265,Source!$A:$H,4,FALSE)=0,"",VLOOKUP($A265,Source!$A:$H,4,FALSE))</f>
        <v>#N/A</v>
      </c>
      <c r="P265" s="105" t="e">
        <f>IF(VLOOKUP($A265,Source!$A:$H,5,FALSE)=0,"",VLOOKUP($A265,Source!$A:$H,5,FALSE))</f>
        <v>#N/A</v>
      </c>
      <c r="Q265" s="105" t="e">
        <f>IF(VLOOKUP($A265,Source!$A:$H,6,FALSE)=0,"",VLOOKUP($A265,Source!$A:$H,6,FALSE))</f>
        <v>#N/A</v>
      </c>
      <c r="R265" s="105" t="e">
        <f>IF(VLOOKUP($A265,Source!$A:$H,7,FALSE)=0,"",VLOOKUP($A265,Source!$A:$H,7,FALSE))</f>
        <v>#N/A</v>
      </c>
      <c r="S265" s="106" t="e">
        <f>IF(VLOOKUP($A265,Source!$A:$H,8,FALSE)=0,"",VLOOKUP($A265,Source!$A:$H,8,FALSE))</f>
        <v>#N/A</v>
      </c>
    </row>
    <row r="266" spans="1:19" x14ac:dyDescent="0.25">
      <c r="A266" s="98">
        <v>296</v>
      </c>
      <c r="B266" s="99"/>
      <c r="C266" s="100" t="e">
        <f>VLOOKUP(A266,Source!A:B,2,FALSE)</f>
        <v>#N/A</v>
      </c>
      <c r="D266" s="165">
        <f>IF(ISNA(VLOOKUP(A266,Source!A:B,2,FALSE)),0,(VLOOKUP(A266,'Vague 2'!A:H,8,FALSE)+VLOOKUP(A266,'Vague 1'!A:H,8,FALSE)+VLOOKUP(A266,'Vague 3'!A:H,8,FALSE)+VLOOKUP(A266,'Vague 4'!A:H,8,FALSE)))</f>
        <v>0</v>
      </c>
      <c r="E266" s="159" t="e">
        <f>VLOOKUP(A266+0.2,'Vague 2'!A:G,7,FALSE)</f>
        <v>#N/A</v>
      </c>
      <c r="F266" s="160" t="e">
        <f>VLOOKUP(A266+0.3,'Vague 2'!A:G,7,FALSE)</f>
        <v>#N/A</v>
      </c>
      <c r="G266" s="161" t="e">
        <f>VLOOKUP(A266+0.2,'Vague 1'!A:G,7,FALSE)</f>
        <v>#N/A</v>
      </c>
      <c r="H266" s="161" t="e">
        <f>VLOOKUP(A266+0.3,'Vague 1'!A:G,7,FALSE)</f>
        <v>#N/A</v>
      </c>
      <c r="I266" s="160" t="e">
        <f>VLOOKUP(A266+0.4,'Vague 1'!A:G,7,FALSE)</f>
        <v>#N/A</v>
      </c>
      <c r="J266" s="161" t="e">
        <f>VLOOKUP(A266+0.2,'Vague 3'!A:G,7,FALSE)</f>
        <v>#N/A</v>
      </c>
      <c r="K266" s="161" t="e">
        <f>VLOOKUP(A266+0.3,'Vague 3'!A:G,7,FALSE)</f>
        <v>#N/A</v>
      </c>
      <c r="L266" s="159" t="e">
        <f>VLOOKUP(A266+0.2,'Vague 4'!A:G,7,FALSE)</f>
        <v>#N/A</v>
      </c>
      <c r="M266" s="160" t="e">
        <f>VLOOKUP(A266+0.3,'Vague 4'!A:G,7,FALSE)</f>
        <v>#N/A</v>
      </c>
      <c r="N266" s="104" t="e">
        <f>IF(VLOOKUP($A266,Source!$A:$H,3,FALSE)=0,"",VLOOKUP($A266,Source!$A:$H,3,FALSE))</f>
        <v>#N/A</v>
      </c>
      <c r="O266" s="105" t="e">
        <f>IF(VLOOKUP($A266,Source!$A:$H,4,FALSE)=0,"",VLOOKUP($A266,Source!$A:$H,4,FALSE))</f>
        <v>#N/A</v>
      </c>
      <c r="P266" s="105" t="e">
        <f>IF(VLOOKUP($A266,Source!$A:$H,5,FALSE)=0,"",VLOOKUP($A266,Source!$A:$H,5,FALSE))</f>
        <v>#N/A</v>
      </c>
      <c r="Q266" s="105" t="e">
        <f>IF(VLOOKUP($A266,Source!$A:$H,6,FALSE)=0,"",VLOOKUP($A266,Source!$A:$H,6,FALSE))</f>
        <v>#N/A</v>
      </c>
      <c r="R266" s="105" t="e">
        <f>IF(VLOOKUP($A266,Source!$A:$H,7,FALSE)=0,"",VLOOKUP($A266,Source!$A:$H,7,FALSE))</f>
        <v>#N/A</v>
      </c>
      <c r="S266" s="106" t="e">
        <f>IF(VLOOKUP($A266,Source!$A:$H,8,FALSE)=0,"",VLOOKUP($A266,Source!$A:$H,8,FALSE))</f>
        <v>#N/A</v>
      </c>
    </row>
    <row r="267" spans="1:19" x14ac:dyDescent="0.25">
      <c r="A267" s="98">
        <v>298</v>
      </c>
      <c r="B267" s="99"/>
      <c r="C267" s="100" t="e">
        <f>VLOOKUP(A267,Source!A:B,2,FALSE)</f>
        <v>#N/A</v>
      </c>
      <c r="D267" s="165">
        <f>IF(ISNA(VLOOKUP(A267,Source!A:B,2,FALSE)),0,(VLOOKUP(A267,'Vague 2'!A:H,8,FALSE)+VLOOKUP(A267,'Vague 1'!A:H,8,FALSE)+VLOOKUP(A267,'Vague 3'!A:H,8,FALSE)+VLOOKUP(A267,'Vague 4'!A:H,8,FALSE)))</f>
        <v>0</v>
      </c>
      <c r="E267" s="159" t="e">
        <f>VLOOKUP(A267+0.2,'Vague 2'!A:G,7,FALSE)</f>
        <v>#N/A</v>
      </c>
      <c r="F267" s="160" t="e">
        <f>VLOOKUP(A267+0.3,'Vague 2'!A:G,7,FALSE)</f>
        <v>#N/A</v>
      </c>
      <c r="G267" s="161" t="e">
        <f>VLOOKUP(A267+0.2,'Vague 1'!A:G,7,FALSE)</f>
        <v>#N/A</v>
      </c>
      <c r="H267" s="161" t="e">
        <f>VLOOKUP(A267+0.3,'Vague 1'!A:G,7,FALSE)</f>
        <v>#N/A</v>
      </c>
      <c r="I267" s="160" t="e">
        <f>VLOOKUP(A267+0.4,'Vague 1'!A:G,7,FALSE)</f>
        <v>#N/A</v>
      </c>
      <c r="J267" s="161" t="e">
        <f>VLOOKUP(A267+0.2,'Vague 3'!A:G,7,FALSE)</f>
        <v>#N/A</v>
      </c>
      <c r="K267" s="161" t="e">
        <f>VLOOKUP(A267+0.3,'Vague 3'!A:G,7,FALSE)</f>
        <v>#N/A</v>
      </c>
      <c r="L267" s="159" t="e">
        <f>VLOOKUP(A267+0.2,'Vague 4'!A:G,7,FALSE)</f>
        <v>#N/A</v>
      </c>
      <c r="M267" s="160" t="e">
        <f>VLOOKUP(A267+0.3,'Vague 4'!A:G,7,FALSE)</f>
        <v>#N/A</v>
      </c>
      <c r="N267" s="104" t="e">
        <f>IF(VLOOKUP($A267,Source!$A:$H,3,FALSE)=0,"",VLOOKUP($A267,Source!$A:$H,3,FALSE))</f>
        <v>#N/A</v>
      </c>
      <c r="O267" s="105" t="e">
        <f>IF(VLOOKUP($A267,Source!$A:$H,4,FALSE)=0,"",VLOOKUP($A267,Source!$A:$H,4,FALSE))</f>
        <v>#N/A</v>
      </c>
      <c r="P267" s="105" t="e">
        <f>IF(VLOOKUP($A267,Source!$A:$H,5,FALSE)=0,"",VLOOKUP($A267,Source!$A:$H,5,FALSE))</f>
        <v>#N/A</v>
      </c>
      <c r="Q267" s="105" t="e">
        <f>IF(VLOOKUP($A267,Source!$A:$H,6,FALSE)=0,"",VLOOKUP($A267,Source!$A:$H,6,FALSE))</f>
        <v>#N/A</v>
      </c>
      <c r="R267" s="105" t="e">
        <f>IF(VLOOKUP($A267,Source!$A:$H,7,FALSE)=0,"",VLOOKUP($A267,Source!$A:$H,7,FALSE))</f>
        <v>#N/A</v>
      </c>
      <c r="S267" s="106" t="e">
        <f>IF(VLOOKUP($A267,Source!$A:$H,8,FALSE)=0,"",VLOOKUP($A267,Source!$A:$H,8,FALSE))</f>
        <v>#N/A</v>
      </c>
    </row>
    <row r="268" spans="1:19" x14ac:dyDescent="0.25">
      <c r="A268" s="98">
        <v>299</v>
      </c>
      <c r="B268" s="99"/>
      <c r="C268" s="100" t="e">
        <f>VLOOKUP(A268,Source!A:B,2,FALSE)</f>
        <v>#N/A</v>
      </c>
      <c r="D268" s="165">
        <f>IF(ISNA(VLOOKUP(A268,Source!A:B,2,FALSE)),0,(VLOOKUP(A268,'Vague 2'!A:H,8,FALSE)+VLOOKUP(A268,'Vague 1'!A:H,8,FALSE)+VLOOKUP(A268,'Vague 3'!A:H,8,FALSE)+VLOOKUP(A268,'Vague 4'!A:H,8,FALSE)))</f>
        <v>0</v>
      </c>
      <c r="E268" s="159" t="e">
        <f>VLOOKUP(A268+0.2,'Vague 2'!A:G,7,FALSE)</f>
        <v>#N/A</v>
      </c>
      <c r="F268" s="160" t="e">
        <f>VLOOKUP(A268+0.3,'Vague 2'!A:G,7,FALSE)</f>
        <v>#N/A</v>
      </c>
      <c r="G268" s="161" t="e">
        <f>VLOOKUP(A268+0.2,'Vague 1'!A:G,7,FALSE)</f>
        <v>#N/A</v>
      </c>
      <c r="H268" s="161" t="e">
        <f>VLOOKUP(A268+0.3,'Vague 1'!A:G,7,FALSE)</f>
        <v>#N/A</v>
      </c>
      <c r="I268" s="160" t="e">
        <f>VLOOKUP(A268+0.4,'Vague 1'!A:G,7,FALSE)</f>
        <v>#N/A</v>
      </c>
      <c r="J268" s="161" t="e">
        <f>VLOOKUP(A268+0.2,'Vague 3'!A:G,7,FALSE)</f>
        <v>#N/A</v>
      </c>
      <c r="K268" s="161" t="e">
        <f>VLOOKUP(A268+0.3,'Vague 3'!A:G,7,FALSE)</f>
        <v>#N/A</v>
      </c>
      <c r="L268" s="159" t="e">
        <f>VLOOKUP(A268+0.2,'Vague 4'!A:G,7,FALSE)</f>
        <v>#N/A</v>
      </c>
      <c r="M268" s="160" t="e">
        <f>VLOOKUP(A268+0.3,'Vague 4'!A:G,7,FALSE)</f>
        <v>#N/A</v>
      </c>
      <c r="N268" s="104" t="e">
        <f>IF(VLOOKUP($A268,Source!$A:$H,3,FALSE)=0,"",VLOOKUP($A268,Source!$A:$H,3,FALSE))</f>
        <v>#N/A</v>
      </c>
      <c r="O268" s="105" t="e">
        <f>IF(VLOOKUP($A268,Source!$A:$H,4,FALSE)=0,"",VLOOKUP($A268,Source!$A:$H,4,FALSE))</f>
        <v>#N/A</v>
      </c>
      <c r="P268" s="105" t="e">
        <f>IF(VLOOKUP($A268,Source!$A:$H,5,FALSE)=0,"",VLOOKUP($A268,Source!$A:$H,5,FALSE))</f>
        <v>#N/A</v>
      </c>
      <c r="Q268" s="105" t="e">
        <f>IF(VLOOKUP($A268,Source!$A:$H,6,FALSE)=0,"",VLOOKUP($A268,Source!$A:$H,6,FALSE))</f>
        <v>#N/A</v>
      </c>
      <c r="R268" s="105" t="e">
        <f>IF(VLOOKUP($A268,Source!$A:$H,7,FALSE)=0,"",VLOOKUP($A268,Source!$A:$H,7,FALSE))</f>
        <v>#N/A</v>
      </c>
      <c r="S268" s="106" t="e">
        <f>IF(VLOOKUP($A268,Source!$A:$H,8,FALSE)=0,"",VLOOKUP($A268,Source!$A:$H,8,FALSE))</f>
        <v>#N/A</v>
      </c>
    </row>
    <row r="269" spans="1:19" x14ac:dyDescent="0.25">
      <c r="A269" s="98">
        <v>300</v>
      </c>
      <c r="B269" s="99"/>
      <c r="C269" s="100" t="e">
        <f>VLOOKUP(A269,Source!A:B,2,FALSE)</f>
        <v>#N/A</v>
      </c>
      <c r="D269" s="165">
        <f>IF(ISNA(VLOOKUP(A269,Source!A:B,2,FALSE)),0,(VLOOKUP(A269,'Vague 2'!A:H,8,FALSE)+VLOOKUP(A269,'Vague 1'!A:H,8,FALSE)+VLOOKUP(A269,'Vague 3'!A:H,8,FALSE)+VLOOKUP(A269,'Vague 4'!A:H,8,FALSE)))</f>
        <v>0</v>
      </c>
      <c r="E269" s="159" t="e">
        <f>VLOOKUP(A269+0.2,'Vague 2'!A:G,7,FALSE)</f>
        <v>#N/A</v>
      </c>
      <c r="F269" s="160" t="e">
        <f>VLOOKUP(A269+0.3,'Vague 2'!A:G,7,FALSE)</f>
        <v>#N/A</v>
      </c>
      <c r="G269" s="161" t="e">
        <f>VLOOKUP(A269+0.2,'Vague 1'!A:G,7,FALSE)</f>
        <v>#N/A</v>
      </c>
      <c r="H269" s="161" t="e">
        <f>VLOOKUP(A269+0.3,'Vague 1'!A:G,7,FALSE)</f>
        <v>#N/A</v>
      </c>
      <c r="I269" s="160" t="e">
        <f>VLOOKUP(A269+0.4,'Vague 1'!A:G,7,FALSE)</f>
        <v>#N/A</v>
      </c>
      <c r="J269" s="161" t="e">
        <f>VLOOKUP(A269+0.2,'Vague 3'!A:G,7,FALSE)</f>
        <v>#N/A</v>
      </c>
      <c r="K269" s="161" t="e">
        <f>VLOOKUP(A269+0.3,'Vague 3'!A:G,7,FALSE)</f>
        <v>#N/A</v>
      </c>
      <c r="L269" s="159" t="e">
        <f>VLOOKUP(A269+0.2,'Vague 4'!A:G,7,FALSE)</f>
        <v>#N/A</v>
      </c>
      <c r="M269" s="160" t="e">
        <f>VLOOKUP(A269+0.3,'Vague 4'!A:G,7,FALSE)</f>
        <v>#N/A</v>
      </c>
      <c r="N269" s="104" t="e">
        <f>IF(VLOOKUP($A269,Source!$A:$H,3,FALSE)=0,"",VLOOKUP($A269,Source!$A:$H,3,FALSE))</f>
        <v>#N/A</v>
      </c>
      <c r="O269" s="105" t="e">
        <f>IF(VLOOKUP($A269,Source!$A:$H,4,FALSE)=0,"",VLOOKUP($A269,Source!$A:$H,4,FALSE))</f>
        <v>#N/A</v>
      </c>
      <c r="P269" s="105" t="e">
        <f>IF(VLOOKUP($A269,Source!$A:$H,5,FALSE)=0,"",VLOOKUP($A269,Source!$A:$H,5,FALSE))</f>
        <v>#N/A</v>
      </c>
      <c r="Q269" s="105" t="e">
        <f>IF(VLOOKUP($A269,Source!$A:$H,6,FALSE)=0,"",VLOOKUP($A269,Source!$A:$H,6,FALSE))</f>
        <v>#N/A</v>
      </c>
      <c r="R269" s="105" t="e">
        <f>IF(VLOOKUP($A269,Source!$A:$H,7,FALSE)=0,"",VLOOKUP($A269,Source!$A:$H,7,FALSE))</f>
        <v>#N/A</v>
      </c>
      <c r="S269" s="106" t="e">
        <f>IF(VLOOKUP($A269,Source!$A:$H,8,FALSE)=0,"",VLOOKUP($A269,Source!$A:$H,8,FALSE))</f>
        <v>#N/A</v>
      </c>
    </row>
    <row r="270" spans="1:19" x14ac:dyDescent="0.25">
      <c r="A270" s="98">
        <v>301</v>
      </c>
      <c r="B270" s="99"/>
      <c r="C270" s="100" t="e">
        <f>VLOOKUP(A270,Source!A:B,2,FALSE)</f>
        <v>#N/A</v>
      </c>
      <c r="D270" s="165">
        <f>IF(ISNA(VLOOKUP(A270,Source!A:B,2,FALSE)),0,(VLOOKUP(A270,'Vague 2'!A:H,8,FALSE)+VLOOKUP(A270,'Vague 1'!A:H,8,FALSE)+VLOOKUP(A270,'Vague 3'!A:H,8,FALSE)+VLOOKUP(A270,'Vague 4'!A:H,8,FALSE)))</f>
        <v>0</v>
      </c>
      <c r="E270" s="159" t="e">
        <f>VLOOKUP(A270+0.2,'Vague 2'!A:G,7,FALSE)</f>
        <v>#N/A</v>
      </c>
      <c r="F270" s="160" t="e">
        <f>VLOOKUP(A270+0.3,'Vague 2'!A:G,7,FALSE)</f>
        <v>#N/A</v>
      </c>
      <c r="G270" s="161" t="e">
        <f>VLOOKUP(A270+0.2,'Vague 1'!A:G,7,FALSE)</f>
        <v>#N/A</v>
      </c>
      <c r="H270" s="161" t="e">
        <f>VLOOKUP(A270+0.3,'Vague 1'!A:G,7,FALSE)</f>
        <v>#N/A</v>
      </c>
      <c r="I270" s="160" t="e">
        <f>VLOOKUP(A270+0.4,'Vague 1'!A:G,7,FALSE)</f>
        <v>#N/A</v>
      </c>
      <c r="J270" s="161" t="e">
        <f>VLOOKUP(A270+0.2,'Vague 3'!A:G,7,FALSE)</f>
        <v>#N/A</v>
      </c>
      <c r="K270" s="161" t="e">
        <f>VLOOKUP(A270+0.3,'Vague 3'!A:G,7,FALSE)</f>
        <v>#N/A</v>
      </c>
      <c r="L270" s="159" t="e">
        <f>VLOOKUP(A270+0.2,'Vague 4'!A:G,7,FALSE)</f>
        <v>#N/A</v>
      </c>
      <c r="M270" s="160" t="e">
        <f>VLOOKUP(A270+0.3,'Vague 4'!A:G,7,FALSE)</f>
        <v>#N/A</v>
      </c>
      <c r="N270" s="104" t="e">
        <f>IF(VLOOKUP($A270,Source!$A:$H,3,FALSE)=0,"",VLOOKUP($A270,Source!$A:$H,3,FALSE))</f>
        <v>#N/A</v>
      </c>
      <c r="O270" s="105" t="e">
        <f>IF(VLOOKUP($A270,Source!$A:$H,4,FALSE)=0,"",VLOOKUP($A270,Source!$A:$H,4,FALSE))</f>
        <v>#N/A</v>
      </c>
      <c r="P270" s="105" t="e">
        <f>IF(VLOOKUP($A270,Source!$A:$H,5,FALSE)=0,"",VLOOKUP($A270,Source!$A:$H,5,FALSE))</f>
        <v>#N/A</v>
      </c>
      <c r="Q270" s="105" t="e">
        <f>IF(VLOOKUP($A270,Source!$A:$H,6,FALSE)=0,"",VLOOKUP($A270,Source!$A:$H,6,FALSE))</f>
        <v>#N/A</v>
      </c>
      <c r="R270" s="105" t="e">
        <f>IF(VLOOKUP($A270,Source!$A:$H,7,FALSE)=0,"",VLOOKUP($A270,Source!$A:$H,7,FALSE))</f>
        <v>#N/A</v>
      </c>
      <c r="S270" s="106" t="e">
        <f>IF(VLOOKUP($A270,Source!$A:$H,8,FALSE)=0,"",VLOOKUP($A270,Source!$A:$H,8,FALSE))</f>
        <v>#N/A</v>
      </c>
    </row>
    <row r="271" spans="1:19" x14ac:dyDescent="0.25">
      <c r="A271" s="98">
        <v>302</v>
      </c>
      <c r="B271" s="99"/>
      <c r="C271" s="100" t="e">
        <f>VLOOKUP(A271,Source!A:B,2,FALSE)</f>
        <v>#N/A</v>
      </c>
      <c r="D271" s="165">
        <f>IF(ISNA(VLOOKUP(A271,Source!A:B,2,FALSE)),0,(VLOOKUP(A271,'Vague 2'!A:H,8,FALSE)+VLOOKUP(A271,'Vague 1'!A:H,8,FALSE)+VLOOKUP(A271,'Vague 3'!A:H,8,FALSE)+VLOOKUP(A271,'Vague 4'!A:H,8,FALSE)))</f>
        <v>0</v>
      </c>
      <c r="E271" s="159" t="e">
        <f>VLOOKUP(A271+0.2,'Vague 2'!A:G,7,FALSE)</f>
        <v>#N/A</v>
      </c>
      <c r="F271" s="160" t="e">
        <f>VLOOKUP(A271+0.3,'Vague 2'!A:G,7,FALSE)</f>
        <v>#N/A</v>
      </c>
      <c r="G271" s="161" t="e">
        <f>VLOOKUP(A271+0.2,'Vague 1'!A:G,7,FALSE)</f>
        <v>#N/A</v>
      </c>
      <c r="H271" s="161" t="e">
        <f>VLOOKUP(A271+0.3,'Vague 1'!A:G,7,FALSE)</f>
        <v>#N/A</v>
      </c>
      <c r="I271" s="160" t="e">
        <f>VLOOKUP(A271+0.4,'Vague 1'!A:G,7,FALSE)</f>
        <v>#N/A</v>
      </c>
      <c r="J271" s="161" t="e">
        <f>VLOOKUP(A271+0.2,'Vague 3'!A:G,7,FALSE)</f>
        <v>#N/A</v>
      </c>
      <c r="K271" s="161" t="e">
        <f>VLOOKUP(A271+0.3,'Vague 3'!A:G,7,FALSE)</f>
        <v>#N/A</v>
      </c>
      <c r="L271" s="159" t="e">
        <f>VLOOKUP(A271+0.2,'Vague 4'!A:G,7,FALSE)</f>
        <v>#N/A</v>
      </c>
      <c r="M271" s="160" t="e">
        <f>VLOOKUP(A271+0.3,'Vague 4'!A:G,7,FALSE)</f>
        <v>#N/A</v>
      </c>
      <c r="N271" s="104" t="e">
        <f>IF(VLOOKUP($A271,Source!$A:$H,3,FALSE)=0,"",VLOOKUP($A271,Source!$A:$H,3,FALSE))</f>
        <v>#N/A</v>
      </c>
      <c r="O271" s="105" t="e">
        <f>IF(VLOOKUP($A271,Source!$A:$H,4,FALSE)=0,"",VLOOKUP($A271,Source!$A:$H,4,FALSE))</f>
        <v>#N/A</v>
      </c>
      <c r="P271" s="105" t="e">
        <f>IF(VLOOKUP($A271,Source!$A:$H,5,FALSE)=0,"",VLOOKUP($A271,Source!$A:$H,5,FALSE))</f>
        <v>#N/A</v>
      </c>
      <c r="Q271" s="105" t="e">
        <f>IF(VLOOKUP($A271,Source!$A:$H,6,FALSE)=0,"",VLOOKUP($A271,Source!$A:$H,6,FALSE))</f>
        <v>#N/A</v>
      </c>
      <c r="R271" s="105" t="e">
        <f>IF(VLOOKUP($A271,Source!$A:$H,7,FALSE)=0,"",VLOOKUP($A271,Source!$A:$H,7,FALSE))</f>
        <v>#N/A</v>
      </c>
      <c r="S271" s="106" t="e">
        <f>IF(VLOOKUP($A271,Source!$A:$H,8,FALSE)=0,"",VLOOKUP($A271,Source!$A:$H,8,FALSE))</f>
        <v>#N/A</v>
      </c>
    </row>
    <row r="272" spans="1:19" x14ac:dyDescent="0.25">
      <c r="A272" s="98">
        <v>303</v>
      </c>
      <c r="B272" s="99"/>
      <c r="C272" s="100" t="e">
        <f>VLOOKUP(A272,Source!A:B,2,FALSE)</f>
        <v>#N/A</v>
      </c>
      <c r="D272" s="165">
        <f>IF(ISNA(VLOOKUP(A272,Source!A:B,2,FALSE)),0,(VLOOKUP(A272,'Vague 2'!A:H,8,FALSE)+VLOOKUP(A272,'Vague 1'!A:H,8,FALSE)+VLOOKUP(A272,'Vague 3'!A:H,8,FALSE)+VLOOKUP(A272,'Vague 4'!A:H,8,FALSE)))</f>
        <v>0</v>
      </c>
      <c r="E272" s="159" t="e">
        <f>VLOOKUP(A272+0.2,'Vague 2'!A:G,7,FALSE)</f>
        <v>#N/A</v>
      </c>
      <c r="F272" s="160" t="e">
        <f>VLOOKUP(A272+0.3,'Vague 2'!A:G,7,FALSE)</f>
        <v>#N/A</v>
      </c>
      <c r="G272" s="161" t="e">
        <f>VLOOKUP(A272+0.2,'Vague 1'!A:G,7,FALSE)</f>
        <v>#N/A</v>
      </c>
      <c r="H272" s="161" t="e">
        <f>VLOOKUP(A272+0.3,'Vague 1'!A:G,7,FALSE)</f>
        <v>#N/A</v>
      </c>
      <c r="I272" s="160" t="e">
        <f>VLOOKUP(A272+0.4,'Vague 1'!A:G,7,FALSE)</f>
        <v>#N/A</v>
      </c>
      <c r="J272" s="161" t="e">
        <f>VLOOKUP(A272+0.2,'Vague 3'!A:G,7,FALSE)</f>
        <v>#N/A</v>
      </c>
      <c r="K272" s="161" t="e">
        <f>VLOOKUP(A272+0.3,'Vague 3'!A:G,7,FALSE)</f>
        <v>#N/A</v>
      </c>
      <c r="L272" s="159" t="e">
        <f>VLOOKUP(A272+0.2,'Vague 4'!A:G,7,FALSE)</f>
        <v>#N/A</v>
      </c>
      <c r="M272" s="160" t="e">
        <f>VLOOKUP(A272+0.3,'Vague 4'!A:G,7,FALSE)</f>
        <v>#N/A</v>
      </c>
      <c r="N272" s="104" t="e">
        <f>IF(VLOOKUP($A272,Source!$A:$H,3,FALSE)=0,"",VLOOKUP($A272,Source!$A:$H,3,FALSE))</f>
        <v>#N/A</v>
      </c>
      <c r="O272" s="105" t="e">
        <f>IF(VLOOKUP($A272,Source!$A:$H,4,FALSE)=0,"",VLOOKUP($A272,Source!$A:$H,4,FALSE))</f>
        <v>#N/A</v>
      </c>
      <c r="P272" s="105" t="e">
        <f>IF(VLOOKUP($A272,Source!$A:$H,5,FALSE)=0,"",VLOOKUP($A272,Source!$A:$H,5,FALSE))</f>
        <v>#N/A</v>
      </c>
      <c r="Q272" s="105" t="e">
        <f>IF(VLOOKUP($A272,Source!$A:$H,6,FALSE)=0,"",VLOOKUP($A272,Source!$A:$H,6,FALSE))</f>
        <v>#N/A</v>
      </c>
      <c r="R272" s="105" t="e">
        <f>IF(VLOOKUP($A272,Source!$A:$H,7,FALSE)=0,"",VLOOKUP($A272,Source!$A:$H,7,FALSE))</f>
        <v>#N/A</v>
      </c>
      <c r="S272" s="106" t="e">
        <f>IF(VLOOKUP($A272,Source!$A:$H,8,FALSE)=0,"",VLOOKUP($A272,Source!$A:$H,8,FALSE))</f>
        <v>#N/A</v>
      </c>
    </row>
    <row r="273" spans="1:19" x14ac:dyDescent="0.25">
      <c r="A273" s="98">
        <v>304</v>
      </c>
      <c r="B273" s="99"/>
      <c r="C273" s="100" t="e">
        <f>VLOOKUP(A273,Source!A:B,2,FALSE)</f>
        <v>#N/A</v>
      </c>
      <c r="D273" s="165">
        <f>IF(ISNA(VLOOKUP(A273,Source!A:B,2,FALSE)),0,(VLOOKUP(A273,'Vague 2'!A:H,8,FALSE)+VLOOKUP(A273,'Vague 1'!A:H,8,FALSE)+VLOOKUP(A273,'Vague 3'!A:H,8,FALSE)+VLOOKUP(A273,'Vague 4'!A:H,8,FALSE)))</f>
        <v>0</v>
      </c>
      <c r="E273" s="159" t="e">
        <f>VLOOKUP(A273+0.2,'Vague 2'!A:G,7,FALSE)</f>
        <v>#N/A</v>
      </c>
      <c r="F273" s="160" t="e">
        <f>VLOOKUP(A273+0.3,'Vague 2'!A:G,7,FALSE)</f>
        <v>#N/A</v>
      </c>
      <c r="G273" s="161" t="e">
        <f>VLOOKUP(A273+0.2,'Vague 1'!A:G,7,FALSE)</f>
        <v>#N/A</v>
      </c>
      <c r="H273" s="161" t="e">
        <f>VLOOKUP(A273+0.3,'Vague 1'!A:G,7,FALSE)</f>
        <v>#N/A</v>
      </c>
      <c r="I273" s="160" t="e">
        <f>VLOOKUP(A273+0.4,'Vague 1'!A:G,7,FALSE)</f>
        <v>#N/A</v>
      </c>
      <c r="J273" s="161" t="e">
        <f>VLOOKUP(A273+0.2,'Vague 3'!A:G,7,FALSE)</f>
        <v>#N/A</v>
      </c>
      <c r="K273" s="161" t="e">
        <f>VLOOKUP(A273+0.3,'Vague 3'!A:G,7,FALSE)</f>
        <v>#N/A</v>
      </c>
      <c r="L273" s="159" t="e">
        <f>VLOOKUP(A273+0.2,'Vague 4'!A:G,7,FALSE)</f>
        <v>#N/A</v>
      </c>
      <c r="M273" s="160" t="e">
        <f>VLOOKUP(A273+0.3,'Vague 4'!A:G,7,FALSE)</f>
        <v>#N/A</v>
      </c>
      <c r="N273" s="104" t="e">
        <f>IF(VLOOKUP($A273,Source!$A:$H,3,FALSE)=0,"",VLOOKUP($A273,Source!$A:$H,3,FALSE))</f>
        <v>#N/A</v>
      </c>
      <c r="O273" s="105" t="e">
        <f>IF(VLOOKUP($A273,Source!$A:$H,4,FALSE)=0,"",VLOOKUP($A273,Source!$A:$H,4,FALSE))</f>
        <v>#N/A</v>
      </c>
      <c r="P273" s="105" t="e">
        <f>IF(VLOOKUP($A273,Source!$A:$H,5,FALSE)=0,"",VLOOKUP($A273,Source!$A:$H,5,FALSE))</f>
        <v>#N/A</v>
      </c>
      <c r="Q273" s="105" t="e">
        <f>IF(VLOOKUP($A273,Source!$A:$H,6,FALSE)=0,"",VLOOKUP($A273,Source!$A:$H,6,FALSE))</f>
        <v>#N/A</v>
      </c>
      <c r="R273" s="105" t="e">
        <f>IF(VLOOKUP($A273,Source!$A:$H,7,FALSE)=0,"",VLOOKUP($A273,Source!$A:$H,7,FALSE))</f>
        <v>#N/A</v>
      </c>
      <c r="S273" s="106" t="e">
        <f>IF(VLOOKUP($A273,Source!$A:$H,8,FALSE)=0,"",VLOOKUP($A273,Source!$A:$H,8,FALSE))</f>
        <v>#N/A</v>
      </c>
    </row>
    <row r="274" spans="1:19" x14ac:dyDescent="0.25">
      <c r="A274" s="98">
        <v>305</v>
      </c>
      <c r="B274" s="99"/>
      <c r="C274" s="100" t="e">
        <f>VLOOKUP(A274,Source!A:B,2,FALSE)</f>
        <v>#N/A</v>
      </c>
      <c r="D274" s="165">
        <f>IF(ISNA(VLOOKUP(A274,Source!A:B,2,FALSE)),0,(VLOOKUP(A274,'Vague 2'!A:H,8,FALSE)+VLOOKUP(A274,'Vague 1'!A:H,8,FALSE)+VLOOKUP(A274,'Vague 3'!A:H,8,FALSE)+VLOOKUP(A274,'Vague 4'!A:H,8,FALSE)))</f>
        <v>0</v>
      </c>
      <c r="E274" s="159" t="e">
        <f>VLOOKUP(A274+0.2,'Vague 2'!A:G,7,FALSE)</f>
        <v>#N/A</v>
      </c>
      <c r="F274" s="160" t="e">
        <f>VLOOKUP(A274+0.3,'Vague 2'!A:G,7,FALSE)</f>
        <v>#N/A</v>
      </c>
      <c r="G274" s="161" t="e">
        <f>VLOOKUP(A274+0.2,'Vague 1'!A:G,7,FALSE)</f>
        <v>#N/A</v>
      </c>
      <c r="H274" s="161" t="e">
        <f>VLOOKUP(A274+0.3,'Vague 1'!A:G,7,FALSE)</f>
        <v>#N/A</v>
      </c>
      <c r="I274" s="160" t="e">
        <f>VLOOKUP(A274+0.4,'Vague 1'!A:G,7,FALSE)</f>
        <v>#N/A</v>
      </c>
      <c r="J274" s="161" t="e">
        <f>VLOOKUP(A274+0.2,'Vague 3'!A:G,7,FALSE)</f>
        <v>#N/A</v>
      </c>
      <c r="K274" s="161" t="e">
        <f>VLOOKUP(A274+0.3,'Vague 3'!A:G,7,FALSE)</f>
        <v>#N/A</v>
      </c>
      <c r="L274" s="159" t="e">
        <f>VLOOKUP(A274+0.2,'Vague 4'!A:G,7,FALSE)</f>
        <v>#N/A</v>
      </c>
      <c r="M274" s="160" t="e">
        <f>VLOOKUP(A274+0.3,'Vague 4'!A:G,7,FALSE)</f>
        <v>#N/A</v>
      </c>
      <c r="N274" s="104" t="e">
        <f>IF(VLOOKUP($A274,Source!$A:$H,3,FALSE)=0,"",VLOOKUP($A274,Source!$A:$H,3,FALSE))</f>
        <v>#N/A</v>
      </c>
      <c r="O274" s="105" t="e">
        <f>IF(VLOOKUP($A274,Source!$A:$H,4,FALSE)=0,"",VLOOKUP($A274,Source!$A:$H,4,FALSE))</f>
        <v>#N/A</v>
      </c>
      <c r="P274" s="105" t="e">
        <f>IF(VLOOKUP($A274,Source!$A:$H,5,FALSE)=0,"",VLOOKUP($A274,Source!$A:$H,5,FALSE))</f>
        <v>#N/A</v>
      </c>
      <c r="Q274" s="105" t="e">
        <f>IF(VLOOKUP($A274,Source!$A:$H,6,FALSE)=0,"",VLOOKUP($A274,Source!$A:$H,6,FALSE))</f>
        <v>#N/A</v>
      </c>
      <c r="R274" s="105" t="e">
        <f>IF(VLOOKUP($A274,Source!$A:$H,7,FALSE)=0,"",VLOOKUP($A274,Source!$A:$H,7,FALSE))</f>
        <v>#N/A</v>
      </c>
      <c r="S274" s="106" t="e">
        <f>IF(VLOOKUP($A274,Source!$A:$H,8,FALSE)=0,"",VLOOKUP($A274,Source!$A:$H,8,FALSE))</f>
        <v>#N/A</v>
      </c>
    </row>
    <row r="275" spans="1:19" x14ac:dyDescent="0.25">
      <c r="A275" s="98">
        <v>306</v>
      </c>
      <c r="B275" s="99"/>
      <c r="C275" s="100" t="e">
        <f>VLOOKUP(A275,Source!A:B,2,FALSE)</f>
        <v>#N/A</v>
      </c>
      <c r="D275" s="165">
        <f>IF(ISNA(VLOOKUP(A275,Source!A:B,2,FALSE)),0,(VLOOKUP(A275,'Vague 2'!A:H,8,FALSE)+VLOOKUP(A275,'Vague 1'!A:H,8,FALSE)+VLOOKUP(A275,'Vague 3'!A:H,8,FALSE)+VLOOKUP(A275,'Vague 4'!A:H,8,FALSE)))</f>
        <v>0</v>
      </c>
      <c r="E275" s="159" t="e">
        <f>VLOOKUP(A275+0.2,'Vague 2'!A:G,7,FALSE)</f>
        <v>#N/A</v>
      </c>
      <c r="F275" s="160" t="e">
        <f>VLOOKUP(A275+0.3,'Vague 2'!A:G,7,FALSE)</f>
        <v>#N/A</v>
      </c>
      <c r="G275" s="161" t="e">
        <f>VLOOKUP(A275+0.2,'Vague 1'!A:G,7,FALSE)</f>
        <v>#N/A</v>
      </c>
      <c r="H275" s="161" t="e">
        <f>VLOOKUP(A275+0.3,'Vague 1'!A:G,7,FALSE)</f>
        <v>#N/A</v>
      </c>
      <c r="I275" s="160" t="e">
        <f>VLOOKUP(A275+0.4,'Vague 1'!A:G,7,FALSE)</f>
        <v>#N/A</v>
      </c>
      <c r="J275" s="161" t="e">
        <f>VLOOKUP(A275+0.2,'Vague 3'!A:G,7,FALSE)</f>
        <v>#N/A</v>
      </c>
      <c r="K275" s="161" t="e">
        <f>VLOOKUP(A275+0.3,'Vague 3'!A:G,7,FALSE)</f>
        <v>#N/A</v>
      </c>
      <c r="L275" s="159" t="e">
        <f>VLOOKUP(A275+0.2,'Vague 4'!A:G,7,FALSE)</f>
        <v>#N/A</v>
      </c>
      <c r="M275" s="160" t="e">
        <f>VLOOKUP(A275+0.3,'Vague 4'!A:G,7,FALSE)</f>
        <v>#N/A</v>
      </c>
      <c r="N275" s="104" t="e">
        <f>IF(VLOOKUP($A275,Source!$A:$H,3,FALSE)=0,"",VLOOKUP($A275,Source!$A:$H,3,FALSE))</f>
        <v>#N/A</v>
      </c>
      <c r="O275" s="105" t="e">
        <f>IF(VLOOKUP($A275,Source!$A:$H,4,FALSE)=0,"",VLOOKUP($A275,Source!$A:$H,4,FALSE))</f>
        <v>#N/A</v>
      </c>
      <c r="P275" s="105" t="e">
        <f>IF(VLOOKUP($A275,Source!$A:$H,5,FALSE)=0,"",VLOOKUP($A275,Source!$A:$H,5,FALSE))</f>
        <v>#N/A</v>
      </c>
      <c r="Q275" s="105" t="e">
        <f>IF(VLOOKUP($A275,Source!$A:$H,6,FALSE)=0,"",VLOOKUP($A275,Source!$A:$H,6,FALSE))</f>
        <v>#N/A</v>
      </c>
      <c r="R275" s="105" t="e">
        <f>IF(VLOOKUP($A275,Source!$A:$H,7,FALSE)=0,"",VLOOKUP($A275,Source!$A:$H,7,FALSE))</f>
        <v>#N/A</v>
      </c>
      <c r="S275" s="106" t="e">
        <f>IF(VLOOKUP($A275,Source!$A:$H,8,FALSE)=0,"",VLOOKUP($A275,Source!$A:$H,8,FALSE))</f>
        <v>#N/A</v>
      </c>
    </row>
    <row r="276" spans="1:19" x14ac:dyDescent="0.25">
      <c r="A276" s="98">
        <v>307</v>
      </c>
      <c r="B276" s="99"/>
      <c r="C276" s="100" t="e">
        <f>VLOOKUP(A276,Source!A:B,2,FALSE)</f>
        <v>#N/A</v>
      </c>
      <c r="D276" s="165">
        <f>IF(ISNA(VLOOKUP(A276,Source!A:B,2,FALSE)),0,(VLOOKUP(A276,'Vague 2'!A:H,8,FALSE)+VLOOKUP(A276,'Vague 1'!A:H,8,FALSE)+VLOOKUP(A276,'Vague 3'!A:H,8,FALSE)+VLOOKUP(A276,'Vague 4'!A:H,8,FALSE)))</f>
        <v>0</v>
      </c>
      <c r="E276" s="159" t="e">
        <f>VLOOKUP(A276+0.2,'Vague 2'!A:G,7,FALSE)</f>
        <v>#N/A</v>
      </c>
      <c r="F276" s="160" t="e">
        <f>VLOOKUP(A276+0.3,'Vague 2'!A:G,7,FALSE)</f>
        <v>#N/A</v>
      </c>
      <c r="G276" s="161" t="e">
        <f>VLOOKUP(A276+0.2,'Vague 1'!A:G,7,FALSE)</f>
        <v>#N/A</v>
      </c>
      <c r="H276" s="161" t="e">
        <f>VLOOKUP(A276+0.3,'Vague 1'!A:G,7,FALSE)</f>
        <v>#N/A</v>
      </c>
      <c r="I276" s="160" t="e">
        <f>VLOOKUP(A276+0.4,'Vague 1'!A:G,7,FALSE)</f>
        <v>#N/A</v>
      </c>
      <c r="J276" s="161" t="e">
        <f>VLOOKUP(A276+0.2,'Vague 3'!A:G,7,FALSE)</f>
        <v>#N/A</v>
      </c>
      <c r="K276" s="161" t="e">
        <f>VLOOKUP(A276+0.3,'Vague 3'!A:G,7,FALSE)</f>
        <v>#N/A</v>
      </c>
      <c r="L276" s="159" t="e">
        <f>VLOOKUP(A276+0.2,'Vague 4'!A:G,7,FALSE)</f>
        <v>#N/A</v>
      </c>
      <c r="M276" s="160" t="e">
        <f>VLOOKUP(A276+0.3,'Vague 4'!A:G,7,FALSE)</f>
        <v>#N/A</v>
      </c>
      <c r="N276" s="104" t="e">
        <f>IF(VLOOKUP($A276,Source!$A:$H,3,FALSE)=0,"",VLOOKUP($A276,Source!$A:$H,3,FALSE))</f>
        <v>#N/A</v>
      </c>
      <c r="O276" s="105" t="e">
        <f>IF(VLOOKUP($A276,Source!$A:$H,4,FALSE)=0,"",VLOOKUP($A276,Source!$A:$H,4,FALSE))</f>
        <v>#N/A</v>
      </c>
      <c r="P276" s="105" t="e">
        <f>IF(VLOOKUP($A276,Source!$A:$H,5,FALSE)=0,"",VLOOKUP($A276,Source!$A:$H,5,FALSE))</f>
        <v>#N/A</v>
      </c>
      <c r="Q276" s="105" t="e">
        <f>IF(VLOOKUP($A276,Source!$A:$H,6,FALSE)=0,"",VLOOKUP($A276,Source!$A:$H,6,FALSE))</f>
        <v>#N/A</v>
      </c>
      <c r="R276" s="105" t="e">
        <f>IF(VLOOKUP($A276,Source!$A:$H,7,FALSE)=0,"",VLOOKUP($A276,Source!$A:$H,7,FALSE))</f>
        <v>#N/A</v>
      </c>
      <c r="S276" s="106" t="e">
        <f>IF(VLOOKUP($A276,Source!$A:$H,8,FALSE)=0,"",VLOOKUP($A276,Source!$A:$H,8,FALSE))</f>
        <v>#N/A</v>
      </c>
    </row>
    <row r="277" spans="1:19" x14ac:dyDescent="0.25">
      <c r="A277" s="98">
        <v>309</v>
      </c>
      <c r="B277" s="99"/>
      <c r="C277" s="100" t="e">
        <f>VLOOKUP(A277,Source!A:B,2,FALSE)</f>
        <v>#N/A</v>
      </c>
      <c r="D277" s="165">
        <f>IF(ISNA(VLOOKUP(A277,Source!A:B,2,FALSE)),0,(VLOOKUP(A277,'Vague 2'!A:H,8,FALSE)+VLOOKUP(A277,'Vague 1'!A:H,8,FALSE)+VLOOKUP(A277,'Vague 3'!A:H,8,FALSE)+VLOOKUP(A277,'Vague 4'!A:H,8,FALSE)))</f>
        <v>0</v>
      </c>
      <c r="E277" s="159" t="e">
        <f>VLOOKUP(A277+0.2,'Vague 2'!A:G,7,FALSE)</f>
        <v>#N/A</v>
      </c>
      <c r="F277" s="160" t="e">
        <f>VLOOKUP(A277+0.3,'Vague 2'!A:G,7,FALSE)</f>
        <v>#N/A</v>
      </c>
      <c r="G277" s="161" t="e">
        <f>VLOOKUP(A277+0.2,'Vague 1'!A:G,7,FALSE)</f>
        <v>#N/A</v>
      </c>
      <c r="H277" s="161" t="e">
        <f>VLOOKUP(A277+0.3,'Vague 1'!A:G,7,FALSE)</f>
        <v>#N/A</v>
      </c>
      <c r="I277" s="160" t="e">
        <f>VLOOKUP(A277+0.4,'Vague 1'!A:G,7,FALSE)</f>
        <v>#N/A</v>
      </c>
      <c r="J277" s="161" t="e">
        <f>VLOOKUP(A277+0.2,'Vague 3'!A:G,7,FALSE)</f>
        <v>#N/A</v>
      </c>
      <c r="K277" s="161" t="e">
        <f>VLOOKUP(A277+0.3,'Vague 3'!A:G,7,FALSE)</f>
        <v>#N/A</v>
      </c>
      <c r="L277" s="159" t="e">
        <f>VLOOKUP(A277+0.2,'Vague 4'!A:G,7,FALSE)</f>
        <v>#N/A</v>
      </c>
      <c r="M277" s="160" t="e">
        <f>VLOOKUP(A277+0.3,'Vague 4'!A:G,7,FALSE)</f>
        <v>#N/A</v>
      </c>
      <c r="N277" s="104" t="e">
        <f>IF(VLOOKUP($A277,Source!$A:$H,3,FALSE)=0,"",VLOOKUP($A277,Source!$A:$H,3,FALSE))</f>
        <v>#N/A</v>
      </c>
      <c r="O277" s="105" t="e">
        <f>IF(VLOOKUP($A277,Source!$A:$H,4,FALSE)=0,"",VLOOKUP($A277,Source!$A:$H,4,FALSE))</f>
        <v>#N/A</v>
      </c>
      <c r="P277" s="105" t="e">
        <f>IF(VLOOKUP($A277,Source!$A:$H,5,FALSE)=0,"",VLOOKUP($A277,Source!$A:$H,5,FALSE))</f>
        <v>#N/A</v>
      </c>
      <c r="Q277" s="105" t="e">
        <f>IF(VLOOKUP($A277,Source!$A:$H,6,FALSE)=0,"",VLOOKUP($A277,Source!$A:$H,6,FALSE))</f>
        <v>#N/A</v>
      </c>
      <c r="R277" s="105" t="e">
        <f>IF(VLOOKUP($A277,Source!$A:$H,7,FALSE)=0,"",VLOOKUP($A277,Source!$A:$H,7,FALSE))</f>
        <v>#N/A</v>
      </c>
      <c r="S277" s="106" t="e">
        <f>IF(VLOOKUP($A277,Source!$A:$H,8,FALSE)=0,"",VLOOKUP($A277,Source!$A:$H,8,FALSE))</f>
        <v>#N/A</v>
      </c>
    </row>
    <row r="278" spans="1:19" x14ac:dyDescent="0.25">
      <c r="A278" s="98">
        <v>310</v>
      </c>
      <c r="B278" s="99"/>
      <c r="C278" s="100" t="e">
        <f>VLOOKUP(A278,Source!A:B,2,FALSE)</f>
        <v>#N/A</v>
      </c>
      <c r="D278" s="165">
        <f>IF(ISNA(VLOOKUP(A278,Source!A:B,2,FALSE)),0,(VLOOKUP(A278,'Vague 2'!A:H,8,FALSE)+VLOOKUP(A278,'Vague 1'!A:H,8,FALSE)+VLOOKUP(A278,'Vague 3'!A:H,8,FALSE)+VLOOKUP(A278,'Vague 4'!A:H,8,FALSE)))</f>
        <v>0</v>
      </c>
      <c r="E278" s="159" t="e">
        <f>VLOOKUP(A278+0.2,'Vague 2'!A:G,7,FALSE)</f>
        <v>#N/A</v>
      </c>
      <c r="F278" s="160" t="e">
        <f>VLOOKUP(A278+0.3,'Vague 2'!A:G,7,FALSE)</f>
        <v>#N/A</v>
      </c>
      <c r="G278" s="161" t="e">
        <f>VLOOKUP(A278+0.2,'Vague 1'!A:G,7,FALSE)</f>
        <v>#N/A</v>
      </c>
      <c r="H278" s="161" t="e">
        <f>VLOOKUP(A278+0.3,'Vague 1'!A:G,7,FALSE)</f>
        <v>#N/A</v>
      </c>
      <c r="I278" s="160" t="e">
        <f>VLOOKUP(A278+0.4,'Vague 1'!A:G,7,FALSE)</f>
        <v>#N/A</v>
      </c>
      <c r="J278" s="161" t="e">
        <f>VLOOKUP(A278+0.2,'Vague 3'!A:G,7,FALSE)</f>
        <v>#N/A</v>
      </c>
      <c r="K278" s="161" t="e">
        <f>VLOOKUP(A278+0.3,'Vague 3'!A:G,7,FALSE)</f>
        <v>#N/A</v>
      </c>
      <c r="L278" s="159" t="e">
        <f>VLOOKUP(A278+0.2,'Vague 4'!A:G,7,FALSE)</f>
        <v>#N/A</v>
      </c>
      <c r="M278" s="160" t="e">
        <f>VLOOKUP(A278+0.3,'Vague 4'!A:G,7,FALSE)</f>
        <v>#N/A</v>
      </c>
      <c r="N278" s="104" t="e">
        <f>IF(VLOOKUP($A278,Source!$A:$H,3,FALSE)=0,"",VLOOKUP($A278,Source!$A:$H,3,FALSE))</f>
        <v>#N/A</v>
      </c>
      <c r="O278" s="105" t="e">
        <f>IF(VLOOKUP($A278,Source!$A:$H,4,FALSE)=0,"",VLOOKUP($A278,Source!$A:$H,4,FALSE))</f>
        <v>#N/A</v>
      </c>
      <c r="P278" s="105" t="e">
        <f>IF(VLOOKUP($A278,Source!$A:$H,5,FALSE)=0,"",VLOOKUP($A278,Source!$A:$H,5,FALSE))</f>
        <v>#N/A</v>
      </c>
      <c r="Q278" s="105" t="e">
        <f>IF(VLOOKUP($A278,Source!$A:$H,6,FALSE)=0,"",VLOOKUP($A278,Source!$A:$H,6,FALSE))</f>
        <v>#N/A</v>
      </c>
      <c r="R278" s="105" t="e">
        <f>IF(VLOOKUP($A278,Source!$A:$H,7,FALSE)=0,"",VLOOKUP($A278,Source!$A:$H,7,FALSE))</f>
        <v>#N/A</v>
      </c>
      <c r="S278" s="106" t="e">
        <f>IF(VLOOKUP($A278,Source!$A:$H,8,FALSE)=0,"",VLOOKUP($A278,Source!$A:$H,8,FALSE))</f>
        <v>#N/A</v>
      </c>
    </row>
    <row r="279" spans="1:19" x14ac:dyDescent="0.25">
      <c r="A279" s="98">
        <v>311</v>
      </c>
      <c r="B279" s="99"/>
      <c r="C279" s="100" t="e">
        <f>VLOOKUP(A279,Source!A:B,2,FALSE)</f>
        <v>#N/A</v>
      </c>
      <c r="D279" s="165">
        <f>IF(ISNA(VLOOKUP(A279,Source!A:B,2,FALSE)),0,(VLOOKUP(A279,'Vague 2'!A:H,8,FALSE)+VLOOKUP(A279,'Vague 1'!A:H,8,FALSE)+VLOOKUP(A279,'Vague 3'!A:H,8,FALSE)+VLOOKUP(A279,'Vague 4'!A:H,8,FALSE)))</f>
        <v>0</v>
      </c>
      <c r="E279" s="159" t="e">
        <f>VLOOKUP(A279+0.2,'Vague 2'!A:G,7,FALSE)</f>
        <v>#N/A</v>
      </c>
      <c r="F279" s="160" t="e">
        <f>VLOOKUP(A279+0.3,'Vague 2'!A:G,7,FALSE)</f>
        <v>#N/A</v>
      </c>
      <c r="G279" s="161" t="e">
        <f>VLOOKUP(A279+0.2,'Vague 1'!A:G,7,FALSE)</f>
        <v>#N/A</v>
      </c>
      <c r="H279" s="161" t="e">
        <f>VLOOKUP(A279+0.3,'Vague 1'!A:G,7,FALSE)</f>
        <v>#N/A</v>
      </c>
      <c r="I279" s="160" t="e">
        <f>VLOOKUP(A279+0.4,'Vague 1'!A:G,7,FALSE)</f>
        <v>#N/A</v>
      </c>
      <c r="J279" s="161" t="e">
        <f>VLOOKUP(A279+0.2,'Vague 3'!A:G,7,FALSE)</f>
        <v>#N/A</v>
      </c>
      <c r="K279" s="161" t="e">
        <f>VLOOKUP(A279+0.3,'Vague 3'!A:G,7,FALSE)</f>
        <v>#N/A</v>
      </c>
      <c r="L279" s="159" t="e">
        <f>VLOOKUP(A279+0.2,'Vague 4'!A:G,7,FALSE)</f>
        <v>#N/A</v>
      </c>
      <c r="M279" s="160" t="e">
        <f>VLOOKUP(A279+0.3,'Vague 4'!A:G,7,FALSE)</f>
        <v>#N/A</v>
      </c>
      <c r="N279" s="104" t="e">
        <f>IF(VLOOKUP($A279,Source!$A:$H,3,FALSE)=0,"",VLOOKUP($A279,Source!$A:$H,3,FALSE))</f>
        <v>#N/A</v>
      </c>
      <c r="O279" s="105" t="e">
        <f>IF(VLOOKUP($A279,Source!$A:$H,4,FALSE)=0,"",VLOOKUP($A279,Source!$A:$H,4,FALSE))</f>
        <v>#N/A</v>
      </c>
      <c r="P279" s="105" t="e">
        <f>IF(VLOOKUP($A279,Source!$A:$H,5,FALSE)=0,"",VLOOKUP($A279,Source!$A:$H,5,FALSE))</f>
        <v>#N/A</v>
      </c>
      <c r="Q279" s="105" t="e">
        <f>IF(VLOOKUP($A279,Source!$A:$H,6,FALSE)=0,"",VLOOKUP($A279,Source!$A:$H,6,FALSE))</f>
        <v>#N/A</v>
      </c>
      <c r="R279" s="105" t="e">
        <f>IF(VLOOKUP($A279,Source!$A:$H,7,FALSE)=0,"",VLOOKUP($A279,Source!$A:$H,7,FALSE))</f>
        <v>#N/A</v>
      </c>
      <c r="S279" s="106" t="e">
        <f>IF(VLOOKUP($A279,Source!$A:$H,8,FALSE)=0,"",VLOOKUP($A279,Source!$A:$H,8,FALSE))</f>
        <v>#N/A</v>
      </c>
    </row>
    <row r="280" spans="1:19" x14ac:dyDescent="0.25">
      <c r="A280" s="98">
        <v>312</v>
      </c>
      <c r="B280" s="99"/>
      <c r="C280" s="100" t="e">
        <f>VLOOKUP(A280,Source!A:B,2,FALSE)</f>
        <v>#N/A</v>
      </c>
      <c r="D280" s="165">
        <f>IF(ISNA(VLOOKUP(A280,Source!A:B,2,FALSE)),0,(VLOOKUP(A280,'Vague 2'!A:H,8,FALSE)+VLOOKUP(A280,'Vague 1'!A:H,8,FALSE)+VLOOKUP(A280,'Vague 3'!A:H,8,FALSE)+VLOOKUP(A280,'Vague 4'!A:H,8,FALSE)))</f>
        <v>0</v>
      </c>
      <c r="E280" s="159" t="e">
        <f>VLOOKUP(A280+0.2,'Vague 2'!A:G,7,FALSE)</f>
        <v>#N/A</v>
      </c>
      <c r="F280" s="160" t="e">
        <f>VLOOKUP(A280+0.3,'Vague 2'!A:G,7,FALSE)</f>
        <v>#N/A</v>
      </c>
      <c r="G280" s="161" t="e">
        <f>VLOOKUP(A280+0.2,'Vague 1'!A:G,7,FALSE)</f>
        <v>#N/A</v>
      </c>
      <c r="H280" s="161" t="e">
        <f>VLOOKUP(A280+0.3,'Vague 1'!A:G,7,FALSE)</f>
        <v>#N/A</v>
      </c>
      <c r="I280" s="160" t="e">
        <f>VLOOKUP(A280+0.4,'Vague 1'!A:G,7,FALSE)</f>
        <v>#N/A</v>
      </c>
      <c r="J280" s="161" t="e">
        <f>VLOOKUP(A280+0.2,'Vague 3'!A:G,7,FALSE)</f>
        <v>#N/A</v>
      </c>
      <c r="K280" s="161" t="e">
        <f>VLOOKUP(A280+0.3,'Vague 3'!A:G,7,FALSE)</f>
        <v>#N/A</v>
      </c>
      <c r="L280" s="159" t="e">
        <f>VLOOKUP(A280+0.2,'Vague 4'!A:G,7,FALSE)</f>
        <v>#N/A</v>
      </c>
      <c r="M280" s="160" t="e">
        <f>VLOOKUP(A280+0.3,'Vague 4'!A:G,7,FALSE)</f>
        <v>#N/A</v>
      </c>
      <c r="N280" s="104" t="e">
        <f>IF(VLOOKUP($A280,Source!$A:$H,3,FALSE)=0,"",VLOOKUP($A280,Source!$A:$H,3,FALSE))</f>
        <v>#N/A</v>
      </c>
      <c r="O280" s="105" t="e">
        <f>IF(VLOOKUP($A280,Source!$A:$H,4,FALSE)=0,"",VLOOKUP($A280,Source!$A:$H,4,FALSE))</f>
        <v>#N/A</v>
      </c>
      <c r="P280" s="105" t="e">
        <f>IF(VLOOKUP($A280,Source!$A:$H,5,FALSE)=0,"",VLOOKUP($A280,Source!$A:$H,5,FALSE))</f>
        <v>#N/A</v>
      </c>
      <c r="Q280" s="105" t="e">
        <f>IF(VLOOKUP($A280,Source!$A:$H,6,FALSE)=0,"",VLOOKUP($A280,Source!$A:$H,6,FALSE))</f>
        <v>#N/A</v>
      </c>
      <c r="R280" s="105" t="e">
        <f>IF(VLOOKUP($A280,Source!$A:$H,7,FALSE)=0,"",VLOOKUP($A280,Source!$A:$H,7,FALSE))</f>
        <v>#N/A</v>
      </c>
      <c r="S280" s="106" t="e">
        <f>IF(VLOOKUP($A280,Source!$A:$H,8,FALSE)=0,"",VLOOKUP($A280,Source!$A:$H,8,FALSE))</f>
        <v>#N/A</v>
      </c>
    </row>
    <row r="281" spans="1:19" x14ac:dyDescent="0.25">
      <c r="A281" s="98">
        <v>313</v>
      </c>
      <c r="B281" s="99"/>
      <c r="C281" s="100" t="e">
        <f>VLOOKUP(A281,Source!A:B,2,FALSE)</f>
        <v>#N/A</v>
      </c>
      <c r="D281" s="165">
        <f>IF(ISNA(VLOOKUP(A281,Source!A:B,2,FALSE)),0,(VLOOKUP(A281,'Vague 2'!A:H,8,FALSE)+VLOOKUP(A281,'Vague 1'!A:H,8,FALSE)+VLOOKUP(A281,'Vague 3'!A:H,8,FALSE)+VLOOKUP(A281,'Vague 4'!A:H,8,FALSE)))</f>
        <v>0</v>
      </c>
      <c r="E281" s="159" t="e">
        <f>VLOOKUP(A281+0.2,'Vague 2'!A:G,7,FALSE)</f>
        <v>#N/A</v>
      </c>
      <c r="F281" s="160" t="e">
        <f>VLOOKUP(A281+0.3,'Vague 2'!A:G,7,FALSE)</f>
        <v>#N/A</v>
      </c>
      <c r="G281" s="161" t="e">
        <f>VLOOKUP(A281+0.2,'Vague 1'!A:G,7,FALSE)</f>
        <v>#N/A</v>
      </c>
      <c r="H281" s="161" t="e">
        <f>VLOOKUP(A281+0.3,'Vague 1'!A:G,7,FALSE)</f>
        <v>#N/A</v>
      </c>
      <c r="I281" s="160" t="e">
        <f>VLOOKUP(A281+0.4,'Vague 1'!A:G,7,FALSE)</f>
        <v>#N/A</v>
      </c>
      <c r="J281" s="161" t="e">
        <f>VLOOKUP(A281+0.2,'Vague 3'!A:G,7,FALSE)</f>
        <v>#N/A</v>
      </c>
      <c r="K281" s="161" t="e">
        <f>VLOOKUP(A281+0.3,'Vague 3'!A:G,7,FALSE)</f>
        <v>#N/A</v>
      </c>
      <c r="L281" s="159" t="e">
        <f>VLOOKUP(A281+0.2,'Vague 4'!A:G,7,FALSE)</f>
        <v>#N/A</v>
      </c>
      <c r="M281" s="160" t="e">
        <f>VLOOKUP(A281+0.3,'Vague 4'!A:G,7,FALSE)</f>
        <v>#N/A</v>
      </c>
      <c r="N281" s="104" t="e">
        <f>IF(VLOOKUP($A281,Source!$A:$H,3,FALSE)=0,"",VLOOKUP($A281,Source!$A:$H,3,FALSE))</f>
        <v>#N/A</v>
      </c>
      <c r="O281" s="105" t="e">
        <f>IF(VLOOKUP($A281,Source!$A:$H,4,FALSE)=0,"",VLOOKUP($A281,Source!$A:$H,4,FALSE))</f>
        <v>#N/A</v>
      </c>
      <c r="P281" s="105" t="e">
        <f>IF(VLOOKUP($A281,Source!$A:$H,5,FALSE)=0,"",VLOOKUP($A281,Source!$A:$H,5,FALSE))</f>
        <v>#N/A</v>
      </c>
      <c r="Q281" s="105" t="e">
        <f>IF(VLOOKUP($A281,Source!$A:$H,6,FALSE)=0,"",VLOOKUP($A281,Source!$A:$H,6,FALSE))</f>
        <v>#N/A</v>
      </c>
      <c r="R281" s="105" t="e">
        <f>IF(VLOOKUP($A281,Source!$A:$H,7,FALSE)=0,"",VLOOKUP($A281,Source!$A:$H,7,FALSE))</f>
        <v>#N/A</v>
      </c>
      <c r="S281" s="106" t="e">
        <f>IF(VLOOKUP($A281,Source!$A:$H,8,FALSE)=0,"",VLOOKUP($A281,Source!$A:$H,8,FALSE))</f>
        <v>#N/A</v>
      </c>
    </row>
    <row r="282" spans="1:19" x14ac:dyDescent="0.25">
      <c r="A282" s="98">
        <v>314</v>
      </c>
      <c r="B282" s="99"/>
      <c r="C282" s="100" t="e">
        <f>VLOOKUP(A282,Source!A:B,2,FALSE)</f>
        <v>#N/A</v>
      </c>
      <c r="D282" s="165">
        <f>IF(ISNA(VLOOKUP(A282,Source!A:B,2,FALSE)),0,(VLOOKUP(A282,'Vague 2'!A:H,8,FALSE)+VLOOKUP(A282,'Vague 1'!A:H,8,FALSE)+VLOOKUP(A282,'Vague 3'!A:H,8,FALSE)+VLOOKUP(A282,'Vague 4'!A:H,8,FALSE)))</f>
        <v>0</v>
      </c>
      <c r="E282" s="159" t="e">
        <f>VLOOKUP(A282+0.2,'Vague 2'!A:G,7,FALSE)</f>
        <v>#N/A</v>
      </c>
      <c r="F282" s="160" t="e">
        <f>VLOOKUP(A282+0.3,'Vague 2'!A:G,7,FALSE)</f>
        <v>#N/A</v>
      </c>
      <c r="G282" s="161" t="e">
        <f>VLOOKUP(A282+0.2,'Vague 1'!A:G,7,FALSE)</f>
        <v>#N/A</v>
      </c>
      <c r="H282" s="161" t="e">
        <f>VLOOKUP(A282+0.3,'Vague 1'!A:G,7,FALSE)</f>
        <v>#N/A</v>
      </c>
      <c r="I282" s="160" t="e">
        <f>VLOOKUP(A282+0.4,'Vague 1'!A:G,7,FALSE)</f>
        <v>#N/A</v>
      </c>
      <c r="J282" s="161" t="e">
        <f>VLOOKUP(A282+0.2,'Vague 3'!A:G,7,FALSE)</f>
        <v>#N/A</v>
      </c>
      <c r="K282" s="161" t="e">
        <f>VLOOKUP(A282+0.3,'Vague 3'!A:G,7,FALSE)</f>
        <v>#N/A</v>
      </c>
      <c r="L282" s="159" t="e">
        <f>VLOOKUP(A282+0.2,'Vague 4'!A:G,7,FALSE)</f>
        <v>#N/A</v>
      </c>
      <c r="M282" s="160" t="e">
        <f>VLOOKUP(A282+0.3,'Vague 4'!A:G,7,FALSE)</f>
        <v>#N/A</v>
      </c>
      <c r="N282" s="104" t="e">
        <f>IF(VLOOKUP($A282,Source!$A:$H,3,FALSE)=0,"",VLOOKUP($A282,Source!$A:$H,3,FALSE))</f>
        <v>#N/A</v>
      </c>
      <c r="O282" s="105" t="e">
        <f>IF(VLOOKUP($A282,Source!$A:$H,4,FALSE)=0,"",VLOOKUP($A282,Source!$A:$H,4,FALSE))</f>
        <v>#N/A</v>
      </c>
      <c r="P282" s="105" t="e">
        <f>IF(VLOOKUP($A282,Source!$A:$H,5,FALSE)=0,"",VLOOKUP($A282,Source!$A:$H,5,FALSE))</f>
        <v>#N/A</v>
      </c>
      <c r="Q282" s="105" t="e">
        <f>IF(VLOOKUP($A282,Source!$A:$H,6,FALSE)=0,"",VLOOKUP($A282,Source!$A:$H,6,FALSE))</f>
        <v>#N/A</v>
      </c>
      <c r="R282" s="105" t="e">
        <f>IF(VLOOKUP($A282,Source!$A:$H,7,FALSE)=0,"",VLOOKUP($A282,Source!$A:$H,7,FALSE))</f>
        <v>#N/A</v>
      </c>
      <c r="S282" s="106" t="e">
        <f>IF(VLOOKUP($A282,Source!$A:$H,8,FALSE)=0,"",VLOOKUP($A282,Source!$A:$H,8,FALSE))</f>
        <v>#N/A</v>
      </c>
    </row>
    <row r="283" spans="1:19" x14ac:dyDescent="0.25">
      <c r="A283" s="98">
        <v>315</v>
      </c>
      <c r="B283" s="99"/>
      <c r="C283" s="100" t="e">
        <f>VLOOKUP(A283,Source!A:B,2,FALSE)</f>
        <v>#N/A</v>
      </c>
      <c r="D283" s="165">
        <f>IF(ISNA(VLOOKUP(A283,Source!A:B,2,FALSE)),0,(VLOOKUP(A283,'Vague 2'!A:H,8,FALSE)+VLOOKUP(A283,'Vague 1'!A:H,8,FALSE)+VLOOKUP(A283,'Vague 3'!A:H,8,FALSE)+VLOOKUP(A283,'Vague 4'!A:H,8,FALSE)))</f>
        <v>0</v>
      </c>
      <c r="E283" s="159" t="e">
        <f>VLOOKUP(A283+0.2,'Vague 2'!A:G,7,FALSE)</f>
        <v>#N/A</v>
      </c>
      <c r="F283" s="160" t="e">
        <f>VLOOKUP(A283+0.3,'Vague 2'!A:G,7,FALSE)</f>
        <v>#N/A</v>
      </c>
      <c r="G283" s="161" t="e">
        <f>VLOOKUP(A283+0.2,'Vague 1'!A:G,7,FALSE)</f>
        <v>#N/A</v>
      </c>
      <c r="H283" s="161" t="e">
        <f>VLOOKUP(A283+0.3,'Vague 1'!A:G,7,FALSE)</f>
        <v>#N/A</v>
      </c>
      <c r="I283" s="160" t="e">
        <f>VLOOKUP(A283+0.4,'Vague 1'!A:G,7,FALSE)</f>
        <v>#N/A</v>
      </c>
      <c r="J283" s="161" t="e">
        <f>VLOOKUP(A283+0.2,'Vague 3'!A:G,7,FALSE)</f>
        <v>#N/A</v>
      </c>
      <c r="K283" s="161" t="e">
        <f>VLOOKUP(A283+0.3,'Vague 3'!A:G,7,FALSE)</f>
        <v>#N/A</v>
      </c>
      <c r="L283" s="159" t="e">
        <f>VLOOKUP(A283+0.2,'Vague 4'!A:G,7,FALSE)</f>
        <v>#N/A</v>
      </c>
      <c r="M283" s="160" t="e">
        <f>VLOOKUP(A283+0.3,'Vague 4'!A:G,7,FALSE)</f>
        <v>#N/A</v>
      </c>
      <c r="N283" s="104" t="e">
        <f>IF(VLOOKUP($A283,Source!$A:$H,3,FALSE)=0,"",VLOOKUP($A283,Source!$A:$H,3,FALSE))</f>
        <v>#N/A</v>
      </c>
      <c r="O283" s="105" t="e">
        <f>IF(VLOOKUP($A283,Source!$A:$H,4,FALSE)=0,"",VLOOKUP($A283,Source!$A:$H,4,FALSE))</f>
        <v>#N/A</v>
      </c>
      <c r="P283" s="105" t="e">
        <f>IF(VLOOKUP($A283,Source!$A:$H,5,FALSE)=0,"",VLOOKUP($A283,Source!$A:$H,5,FALSE))</f>
        <v>#N/A</v>
      </c>
      <c r="Q283" s="105" t="e">
        <f>IF(VLOOKUP($A283,Source!$A:$H,6,FALSE)=0,"",VLOOKUP($A283,Source!$A:$H,6,FALSE))</f>
        <v>#N/A</v>
      </c>
      <c r="R283" s="105" t="e">
        <f>IF(VLOOKUP($A283,Source!$A:$H,7,FALSE)=0,"",VLOOKUP($A283,Source!$A:$H,7,FALSE))</f>
        <v>#N/A</v>
      </c>
      <c r="S283" s="106" t="e">
        <f>IF(VLOOKUP($A283,Source!$A:$H,8,FALSE)=0,"",VLOOKUP($A283,Source!$A:$H,8,FALSE))</f>
        <v>#N/A</v>
      </c>
    </row>
    <row r="284" spans="1:19" x14ac:dyDescent="0.25">
      <c r="A284" s="98">
        <v>316</v>
      </c>
      <c r="B284" s="99"/>
      <c r="C284" s="100" t="e">
        <f>VLOOKUP(A284,Source!A:B,2,FALSE)</f>
        <v>#N/A</v>
      </c>
      <c r="D284" s="165">
        <f>IF(ISNA(VLOOKUP(A284,Source!A:B,2,FALSE)),0,(VLOOKUP(A284,'Vague 2'!A:H,8,FALSE)+VLOOKUP(A284,'Vague 1'!A:H,8,FALSE)+VLOOKUP(A284,'Vague 3'!A:H,8,FALSE)+VLOOKUP(A284,'Vague 4'!A:H,8,FALSE)))</f>
        <v>0</v>
      </c>
      <c r="E284" s="159" t="e">
        <f>VLOOKUP(A284+0.2,'Vague 2'!A:G,7,FALSE)</f>
        <v>#N/A</v>
      </c>
      <c r="F284" s="160" t="e">
        <f>VLOOKUP(A284+0.3,'Vague 2'!A:G,7,FALSE)</f>
        <v>#N/A</v>
      </c>
      <c r="G284" s="161" t="e">
        <f>VLOOKUP(A284+0.2,'Vague 1'!A:G,7,FALSE)</f>
        <v>#N/A</v>
      </c>
      <c r="H284" s="161" t="e">
        <f>VLOOKUP(A284+0.3,'Vague 1'!A:G,7,FALSE)</f>
        <v>#N/A</v>
      </c>
      <c r="I284" s="160" t="e">
        <f>VLOOKUP(A284+0.4,'Vague 1'!A:G,7,FALSE)</f>
        <v>#N/A</v>
      </c>
      <c r="J284" s="161" t="e">
        <f>VLOOKUP(A284+0.2,'Vague 3'!A:G,7,FALSE)</f>
        <v>#N/A</v>
      </c>
      <c r="K284" s="161" t="e">
        <f>VLOOKUP(A284+0.3,'Vague 3'!A:G,7,FALSE)</f>
        <v>#N/A</v>
      </c>
      <c r="L284" s="159" t="e">
        <f>VLOOKUP(A284+0.2,'Vague 4'!A:G,7,FALSE)</f>
        <v>#N/A</v>
      </c>
      <c r="M284" s="160" t="e">
        <f>VLOOKUP(A284+0.3,'Vague 4'!A:G,7,FALSE)</f>
        <v>#N/A</v>
      </c>
      <c r="N284" s="104" t="e">
        <f>IF(VLOOKUP($A284,Source!$A:$H,3,FALSE)=0,"",VLOOKUP($A284,Source!$A:$H,3,FALSE))</f>
        <v>#N/A</v>
      </c>
      <c r="O284" s="105" t="e">
        <f>IF(VLOOKUP($A284,Source!$A:$H,4,FALSE)=0,"",VLOOKUP($A284,Source!$A:$H,4,FALSE))</f>
        <v>#N/A</v>
      </c>
      <c r="P284" s="105" t="e">
        <f>IF(VLOOKUP($A284,Source!$A:$H,5,FALSE)=0,"",VLOOKUP($A284,Source!$A:$H,5,FALSE))</f>
        <v>#N/A</v>
      </c>
      <c r="Q284" s="105" t="e">
        <f>IF(VLOOKUP($A284,Source!$A:$H,6,FALSE)=0,"",VLOOKUP($A284,Source!$A:$H,6,FALSE))</f>
        <v>#N/A</v>
      </c>
      <c r="R284" s="105" t="e">
        <f>IF(VLOOKUP($A284,Source!$A:$H,7,FALSE)=0,"",VLOOKUP($A284,Source!$A:$H,7,FALSE))</f>
        <v>#N/A</v>
      </c>
      <c r="S284" s="106" t="e">
        <f>IF(VLOOKUP($A284,Source!$A:$H,8,FALSE)=0,"",VLOOKUP($A284,Source!$A:$H,8,FALSE))</f>
        <v>#N/A</v>
      </c>
    </row>
    <row r="285" spans="1:19" x14ac:dyDescent="0.25">
      <c r="A285" s="98">
        <v>317</v>
      </c>
      <c r="B285" s="99"/>
      <c r="C285" s="100" t="e">
        <f>VLOOKUP(A285,Source!A:B,2,FALSE)</f>
        <v>#N/A</v>
      </c>
      <c r="D285" s="165">
        <f>IF(ISNA(VLOOKUP(A285,Source!A:B,2,FALSE)),0,(VLOOKUP(A285,'Vague 2'!A:H,8,FALSE)+VLOOKUP(A285,'Vague 1'!A:H,8,FALSE)+VLOOKUP(A285,'Vague 3'!A:H,8,FALSE)+VLOOKUP(A285,'Vague 4'!A:H,8,FALSE)))</f>
        <v>0</v>
      </c>
      <c r="E285" s="159" t="e">
        <f>VLOOKUP(A285+0.2,'Vague 2'!A:G,7,FALSE)</f>
        <v>#N/A</v>
      </c>
      <c r="F285" s="160" t="e">
        <f>VLOOKUP(A285+0.3,'Vague 2'!A:G,7,FALSE)</f>
        <v>#N/A</v>
      </c>
      <c r="G285" s="161" t="e">
        <f>VLOOKUP(A285+0.2,'Vague 1'!A:G,7,FALSE)</f>
        <v>#N/A</v>
      </c>
      <c r="H285" s="161" t="e">
        <f>VLOOKUP(A285+0.3,'Vague 1'!A:G,7,FALSE)</f>
        <v>#N/A</v>
      </c>
      <c r="I285" s="160" t="e">
        <f>VLOOKUP(A285+0.4,'Vague 1'!A:G,7,FALSE)</f>
        <v>#N/A</v>
      </c>
      <c r="J285" s="161" t="e">
        <f>VLOOKUP(A285+0.2,'Vague 3'!A:G,7,FALSE)</f>
        <v>#N/A</v>
      </c>
      <c r="K285" s="161" t="e">
        <f>VLOOKUP(A285+0.3,'Vague 3'!A:G,7,FALSE)</f>
        <v>#N/A</v>
      </c>
      <c r="L285" s="159" t="e">
        <f>VLOOKUP(A285+0.2,'Vague 4'!A:G,7,FALSE)</f>
        <v>#N/A</v>
      </c>
      <c r="M285" s="160" t="e">
        <f>VLOOKUP(A285+0.3,'Vague 4'!A:G,7,FALSE)</f>
        <v>#N/A</v>
      </c>
      <c r="N285" s="104" t="e">
        <f>IF(VLOOKUP($A285,Source!$A:$H,3,FALSE)=0,"",VLOOKUP($A285,Source!$A:$H,3,FALSE))</f>
        <v>#N/A</v>
      </c>
      <c r="O285" s="105" t="e">
        <f>IF(VLOOKUP($A285,Source!$A:$H,4,FALSE)=0,"",VLOOKUP($A285,Source!$A:$H,4,FALSE))</f>
        <v>#N/A</v>
      </c>
      <c r="P285" s="105" t="e">
        <f>IF(VLOOKUP($A285,Source!$A:$H,5,FALSE)=0,"",VLOOKUP($A285,Source!$A:$H,5,FALSE))</f>
        <v>#N/A</v>
      </c>
      <c r="Q285" s="105" t="e">
        <f>IF(VLOOKUP($A285,Source!$A:$H,6,FALSE)=0,"",VLOOKUP($A285,Source!$A:$H,6,FALSE))</f>
        <v>#N/A</v>
      </c>
      <c r="R285" s="105" t="e">
        <f>IF(VLOOKUP($A285,Source!$A:$H,7,FALSE)=0,"",VLOOKUP($A285,Source!$A:$H,7,FALSE))</f>
        <v>#N/A</v>
      </c>
      <c r="S285" s="106" t="e">
        <f>IF(VLOOKUP($A285,Source!$A:$H,8,FALSE)=0,"",VLOOKUP($A285,Source!$A:$H,8,FALSE))</f>
        <v>#N/A</v>
      </c>
    </row>
    <row r="286" spans="1:19" x14ac:dyDescent="0.25">
      <c r="A286" s="98">
        <v>318</v>
      </c>
      <c r="B286" s="99"/>
      <c r="C286" s="100" t="e">
        <f>VLOOKUP(A286,Source!A:B,2,FALSE)</f>
        <v>#N/A</v>
      </c>
      <c r="D286" s="165">
        <f>IF(ISNA(VLOOKUP(A286,Source!A:B,2,FALSE)),0,(VLOOKUP(A286,'Vague 2'!A:H,8,FALSE)+VLOOKUP(A286,'Vague 1'!A:H,8,FALSE)+VLOOKUP(A286,'Vague 3'!A:H,8,FALSE)+VLOOKUP(A286,'Vague 4'!A:H,8,FALSE)))</f>
        <v>0</v>
      </c>
      <c r="E286" s="159" t="e">
        <f>VLOOKUP(A286+0.2,'Vague 2'!A:G,7,FALSE)</f>
        <v>#N/A</v>
      </c>
      <c r="F286" s="160" t="e">
        <f>VLOOKUP(A286+0.3,'Vague 2'!A:G,7,FALSE)</f>
        <v>#N/A</v>
      </c>
      <c r="G286" s="161" t="e">
        <f>VLOOKUP(A286+0.2,'Vague 1'!A:G,7,FALSE)</f>
        <v>#N/A</v>
      </c>
      <c r="H286" s="161" t="e">
        <f>VLOOKUP(A286+0.3,'Vague 1'!A:G,7,FALSE)</f>
        <v>#N/A</v>
      </c>
      <c r="I286" s="160" t="e">
        <f>VLOOKUP(A286+0.4,'Vague 1'!A:G,7,FALSE)</f>
        <v>#N/A</v>
      </c>
      <c r="J286" s="161" t="e">
        <f>VLOOKUP(A286+0.2,'Vague 3'!A:G,7,FALSE)</f>
        <v>#N/A</v>
      </c>
      <c r="K286" s="161" t="e">
        <f>VLOOKUP(A286+0.3,'Vague 3'!A:G,7,FALSE)</f>
        <v>#N/A</v>
      </c>
      <c r="L286" s="159" t="e">
        <f>VLOOKUP(A286+0.2,'Vague 4'!A:G,7,FALSE)</f>
        <v>#N/A</v>
      </c>
      <c r="M286" s="160" t="e">
        <f>VLOOKUP(A286+0.3,'Vague 4'!A:G,7,FALSE)</f>
        <v>#N/A</v>
      </c>
      <c r="N286" s="104" t="e">
        <f>IF(VLOOKUP($A286,Source!$A:$H,3,FALSE)=0,"",VLOOKUP($A286,Source!$A:$H,3,FALSE))</f>
        <v>#N/A</v>
      </c>
      <c r="O286" s="105" t="e">
        <f>IF(VLOOKUP($A286,Source!$A:$H,4,FALSE)=0,"",VLOOKUP($A286,Source!$A:$H,4,FALSE))</f>
        <v>#N/A</v>
      </c>
      <c r="P286" s="105" t="e">
        <f>IF(VLOOKUP($A286,Source!$A:$H,5,FALSE)=0,"",VLOOKUP($A286,Source!$A:$H,5,FALSE))</f>
        <v>#N/A</v>
      </c>
      <c r="Q286" s="105" t="e">
        <f>IF(VLOOKUP($A286,Source!$A:$H,6,FALSE)=0,"",VLOOKUP($A286,Source!$A:$H,6,FALSE))</f>
        <v>#N/A</v>
      </c>
      <c r="R286" s="105" t="e">
        <f>IF(VLOOKUP($A286,Source!$A:$H,7,FALSE)=0,"",VLOOKUP($A286,Source!$A:$H,7,FALSE))</f>
        <v>#N/A</v>
      </c>
      <c r="S286" s="106" t="e">
        <f>IF(VLOOKUP($A286,Source!$A:$H,8,FALSE)=0,"",VLOOKUP($A286,Source!$A:$H,8,FALSE))</f>
        <v>#N/A</v>
      </c>
    </row>
    <row r="287" spans="1:19" x14ac:dyDescent="0.25">
      <c r="A287" s="98">
        <v>319</v>
      </c>
      <c r="B287" s="99"/>
      <c r="C287" s="100" t="e">
        <f>VLOOKUP(A287,Source!A:B,2,FALSE)</f>
        <v>#N/A</v>
      </c>
      <c r="D287" s="165">
        <f>IF(ISNA(VLOOKUP(A287,Source!A:B,2,FALSE)),0,(VLOOKUP(A287,'Vague 2'!A:H,8,FALSE)+VLOOKUP(A287,'Vague 1'!A:H,8,FALSE)+VLOOKUP(A287,'Vague 3'!A:H,8,FALSE)+VLOOKUP(A287,'Vague 4'!A:H,8,FALSE)))</f>
        <v>0</v>
      </c>
      <c r="E287" s="159" t="e">
        <f>VLOOKUP(A287+0.2,'Vague 2'!A:G,7,FALSE)</f>
        <v>#N/A</v>
      </c>
      <c r="F287" s="160" t="e">
        <f>VLOOKUP(A287+0.3,'Vague 2'!A:G,7,FALSE)</f>
        <v>#N/A</v>
      </c>
      <c r="G287" s="161" t="e">
        <f>VLOOKUP(A287+0.2,'Vague 1'!A:G,7,FALSE)</f>
        <v>#N/A</v>
      </c>
      <c r="H287" s="161" t="e">
        <f>VLOOKUP(A287+0.3,'Vague 1'!A:G,7,FALSE)</f>
        <v>#N/A</v>
      </c>
      <c r="I287" s="160" t="e">
        <f>VLOOKUP(A287+0.4,'Vague 1'!A:G,7,FALSE)</f>
        <v>#N/A</v>
      </c>
      <c r="J287" s="161" t="e">
        <f>VLOOKUP(A287+0.2,'Vague 3'!A:G,7,FALSE)</f>
        <v>#N/A</v>
      </c>
      <c r="K287" s="161" t="e">
        <f>VLOOKUP(A287+0.3,'Vague 3'!A:G,7,FALSE)</f>
        <v>#N/A</v>
      </c>
      <c r="L287" s="159" t="e">
        <f>VLOOKUP(A287+0.2,'Vague 4'!A:G,7,FALSE)</f>
        <v>#N/A</v>
      </c>
      <c r="M287" s="160" t="e">
        <f>VLOOKUP(A287+0.3,'Vague 4'!A:G,7,FALSE)</f>
        <v>#N/A</v>
      </c>
      <c r="N287" s="104" t="e">
        <f>IF(VLOOKUP($A287,Source!$A:$H,3,FALSE)=0,"",VLOOKUP($A287,Source!$A:$H,3,FALSE))</f>
        <v>#N/A</v>
      </c>
      <c r="O287" s="105" t="e">
        <f>IF(VLOOKUP($A287,Source!$A:$H,4,FALSE)=0,"",VLOOKUP($A287,Source!$A:$H,4,FALSE))</f>
        <v>#N/A</v>
      </c>
      <c r="P287" s="105" t="e">
        <f>IF(VLOOKUP($A287,Source!$A:$H,5,FALSE)=0,"",VLOOKUP($A287,Source!$A:$H,5,FALSE))</f>
        <v>#N/A</v>
      </c>
      <c r="Q287" s="105" t="e">
        <f>IF(VLOOKUP($A287,Source!$A:$H,6,FALSE)=0,"",VLOOKUP($A287,Source!$A:$H,6,FALSE))</f>
        <v>#N/A</v>
      </c>
      <c r="R287" s="105" t="e">
        <f>IF(VLOOKUP($A287,Source!$A:$H,7,FALSE)=0,"",VLOOKUP($A287,Source!$A:$H,7,FALSE))</f>
        <v>#N/A</v>
      </c>
      <c r="S287" s="106" t="e">
        <f>IF(VLOOKUP($A287,Source!$A:$H,8,FALSE)=0,"",VLOOKUP($A287,Source!$A:$H,8,FALSE))</f>
        <v>#N/A</v>
      </c>
    </row>
    <row r="288" spans="1:19" x14ac:dyDescent="0.25">
      <c r="A288" s="98">
        <v>320</v>
      </c>
      <c r="B288" s="99"/>
      <c r="C288" s="100" t="e">
        <f>VLOOKUP(A288,Source!A:B,2,FALSE)</f>
        <v>#N/A</v>
      </c>
      <c r="D288" s="165">
        <f>IF(ISNA(VLOOKUP(A288,Source!A:B,2,FALSE)),0,(VLOOKUP(A288,'Vague 2'!A:H,8,FALSE)+VLOOKUP(A288,'Vague 1'!A:H,8,FALSE)+VLOOKUP(A288,'Vague 3'!A:H,8,FALSE)+VLOOKUP(A288,'Vague 4'!A:H,8,FALSE)))</f>
        <v>0</v>
      </c>
      <c r="E288" s="159" t="e">
        <f>VLOOKUP(A288+0.2,'Vague 2'!A:G,7,FALSE)</f>
        <v>#N/A</v>
      </c>
      <c r="F288" s="160" t="e">
        <f>VLOOKUP(A288+0.3,'Vague 2'!A:G,7,FALSE)</f>
        <v>#N/A</v>
      </c>
      <c r="G288" s="161" t="e">
        <f>VLOOKUP(A288+0.2,'Vague 1'!A:G,7,FALSE)</f>
        <v>#N/A</v>
      </c>
      <c r="H288" s="161" t="e">
        <f>VLOOKUP(A288+0.3,'Vague 1'!A:G,7,FALSE)</f>
        <v>#N/A</v>
      </c>
      <c r="I288" s="160" t="e">
        <f>VLOOKUP(A288+0.4,'Vague 1'!A:G,7,FALSE)</f>
        <v>#N/A</v>
      </c>
      <c r="J288" s="161" t="e">
        <f>VLOOKUP(A288+0.2,'Vague 3'!A:G,7,FALSE)</f>
        <v>#N/A</v>
      </c>
      <c r="K288" s="161" t="e">
        <f>VLOOKUP(A288+0.3,'Vague 3'!A:G,7,FALSE)</f>
        <v>#N/A</v>
      </c>
      <c r="L288" s="159" t="e">
        <f>VLOOKUP(A288+0.2,'Vague 4'!A:G,7,FALSE)</f>
        <v>#N/A</v>
      </c>
      <c r="M288" s="160" t="e">
        <f>VLOOKUP(A288+0.3,'Vague 4'!A:G,7,FALSE)</f>
        <v>#N/A</v>
      </c>
      <c r="N288" s="104" t="e">
        <f>IF(VLOOKUP($A288,Source!$A:$H,3,FALSE)=0,"",VLOOKUP($A288,Source!$A:$H,3,FALSE))</f>
        <v>#N/A</v>
      </c>
      <c r="O288" s="105" t="e">
        <f>IF(VLOOKUP($A288,Source!$A:$H,4,FALSE)=0,"",VLOOKUP($A288,Source!$A:$H,4,FALSE))</f>
        <v>#N/A</v>
      </c>
      <c r="P288" s="105" t="e">
        <f>IF(VLOOKUP($A288,Source!$A:$H,5,FALSE)=0,"",VLOOKUP($A288,Source!$A:$H,5,FALSE))</f>
        <v>#N/A</v>
      </c>
      <c r="Q288" s="105" t="e">
        <f>IF(VLOOKUP($A288,Source!$A:$H,6,FALSE)=0,"",VLOOKUP($A288,Source!$A:$H,6,FALSE))</f>
        <v>#N/A</v>
      </c>
      <c r="R288" s="105" t="e">
        <f>IF(VLOOKUP($A288,Source!$A:$H,7,FALSE)=0,"",VLOOKUP($A288,Source!$A:$H,7,FALSE))</f>
        <v>#N/A</v>
      </c>
      <c r="S288" s="106" t="e">
        <f>IF(VLOOKUP($A288,Source!$A:$H,8,FALSE)=0,"",VLOOKUP($A288,Source!$A:$H,8,FALSE))</f>
        <v>#N/A</v>
      </c>
    </row>
    <row r="289" spans="1:19" x14ac:dyDescent="0.25">
      <c r="A289" s="98">
        <v>321</v>
      </c>
      <c r="B289" s="99"/>
      <c r="C289" s="100" t="e">
        <f>VLOOKUP(A289,Source!A:B,2,FALSE)</f>
        <v>#N/A</v>
      </c>
      <c r="D289" s="165">
        <f>IF(ISNA(VLOOKUP(A289,Source!A:B,2,FALSE)),0,(VLOOKUP(A289,'Vague 2'!A:H,8,FALSE)+VLOOKUP(A289,'Vague 1'!A:H,8,FALSE)+VLOOKUP(A289,'Vague 3'!A:H,8,FALSE)+VLOOKUP(A289,'Vague 4'!A:H,8,FALSE)))</f>
        <v>0</v>
      </c>
      <c r="E289" s="159" t="e">
        <f>VLOOKUP(A289+0.2,'Vague 2'!A:G,7,FALSE)</f>
        <v>#N/A</v>
      </c>
      <c r="F289" s="160" t="e">
        <f>VLOOKUP(A289+0.3,'Vague 2'!A:G,7,FALSE)</f>
        <v>#N/A</v>
      </c>
      <c r="G289" s="161" t="e">
        <f>VLOOKUP(A289+0.2,'Vague 1'!A:G,7,FALSE)</f>
        <v>#N/A</v>
      </c>
      <c r="H289" s="161" t="e">
        <f>VLOOKUP(A289+0.3,'Vague 1'!A:G,7,FALSE)</f>
        <v>#N/A</v>
      </c>
      <c r="I289" s="160" t="e">
        <f>VLOOKUP(A289+0.4,'Vague 1'!A:G,7,FALSE)</f>
        <v>#N/A</v>
      </c>
      <c r="J289" s="161" t="e">
        <f>VLOOKUP(A289+0.2,'Vague 3'!A:G,7,FALSE)</f>
        <v>#N/A</v>
      </c>
      <c r="K289" s="161" t="e">
        <f>VLOOKUP(A289+0.3,'Vague 3'!A:G,7,FALSE)</f>
        <v>#N/A</v>
      </c>
      <c r="L289" s="159" t="e">
        <f>VLOOKUP(A289+0.2,'Vague 4'!A:G,7,FALSE)</f>
        <v>#N/A</v>
      </c>
      <c r="M289" s="160" t="e">
        <f>VLOOKUP(A289+0.3,'Vague 4'!A:G,7,FALSE)</f>
        <v>#N/A</v>
      </c>
      <c r="N289" s="104" t="e">
        <f>IF(VLOOKUP($A289,Source!$A:$H,3,FALSE)=0,"",VLOOKUP($A289,Source!$A:$H,3,FALSE))</f>
        <v>#N/A</v>
      </c>
      <c r="O289" s="105" t="e">
        <f>IF(VLOOKUP($A289,Source!$A:$H,4,FALSE)=0,"",VLOOKUP($A289,Source!$A:$H,4,FALSE))</f>
        <v>#N/A</v>
      </c>
      <c r="P289" s="105" t="e">
        <f>IF(VLOOKUP($A289,Source!$A:$H,5,FALSE)=0,"",VLOOKUP($A289,Source!$A:$H,5,FALSE))</f>
        <v>#N/A</v>
      </c>
      <c r="Q289" s="105" t="e">
        <f>IF(VLOOKUP($A289,Source!$A:$H,6,FALSE)=0,"",VLOOKUP($A289,Source!$A:$H,6,FALSE))</f>
        <v>#N/A</v>
      </c>
      <c r="R289" s="105" t="e">
        <f>IF(VLOOKUP($A289,Source!$A:$H,7,FALSE)=0,"",VLOOKUP($A289,Source!$A:$H,7,FALSE))</f>
        <v>#N/A</v>
      </c>
      <c r="S289" s="106" t="e">
        <f>IF(VLOOKUP($A289,Source!$A:$H,8,FALSE)=0,"",VLOOKUP($A289,Source!$A:$H,8,FALSE))</f>
        <v>#N/A</v>
      </c>
    </row>
    <row r="290" spans="1:19" x14ac:dyDescent="0.25">
      <c r="A290" s="98">
        <v>322</v>
      </c>
      <c r="B290" s="99"/>
      <c r="C290" s="100" t="e">
        <f>VLOOKUP(A290,Source!A:B,2,FALSE)</f>
        <v>#N/A</v>
      </c>
      <c r="D290" s="165">
        <f>IF(ISNA(VLOOKUP(A290,Source!A:B,2,FALSE)),0,(VLOOKUP(A290,'Vague 2'!A:H,8,FALSE)+VLOOKUP(A290,'Vague 1'!A:H,8,FALSE)+VLOOKUP(A290,'Vague 3'!A:H,8,FALSE)+VLOOKUP(A290,'Vague 4'!A:H,8,FALSE)))</f>
        <v>0</v>
      </c>
      <c r="E290" s="159" t="e">
        <f>VLOOKUP(A290+0.2,'Vague 2'!A:G,7,FALSE)</f>
        <v>#N/A</v>
      </c>
      <c r="F290" s="160" t="e">
        <f>VLOOKUP(A290+0.3,'Vague 2'!A:G,7,FALSE)</f>
        <v>#N/A</v>
      </c>
      <c r="G290" s="161" t="e">
        <f>VLOOKUP(A290+0.2,'Vague 1'!A:G,7,FALSE)</f>
        <v>#N/A</v>
      </c>
      <c r="H290" s="161" t="e">
        <f>VLOOKUP(A290+0.3,'Vague 1'!A:G,7,FALSE)</f>
        <v>#N/A</v>
      </c>
      <c r="I290" s="160" t="e">
        <f>VLOOKUP(A290+0.4,'Vague 1'!A:G,7,FALSE)</f>
        <v>#N/A</v>
      </c>
      <c r="J290" s="161" t="e">
        <f>VLOOKUP(A290+0.2,'Vague 3'!A:G,7,FALSE)</f>
        <v>#N/A</v>
      </c>
      <c r="K290" s="161" t="e">
        <f>VLOOKUP(A290+0.3,'Vague 3'!A:G,7,FALSE)</f>
        <v>#N/A</v>
      </c>
      <c r="L290" s="159" t="e">
        <f>VLOOKUP(A290+0.2,'Vague 4'!A:G,7,FALSE)</f>
        <v>#N/A</v>
      </c>
      <c r="M290" s="160" t="e">
        <f>VLOOKUP(A290+0.3,'Vague 4'!A:G,7,FALSE)</f>
        <v>#N/A</v>
      </c>
      <c r="N290" s="104" t="e">
        <f>IF(VLOOKUP($A290,Source!$A:$H,3,FALSE)=0,"",VLOOKUP($A290,Source!$A:$H,3,FALSE))</f>
        <v>#N/A</v>
      </c>
      <c r="O290" s="105" t="e">
        <f>IF(VLOOKUP($A290,Source!$A:$H,4,FALSE)=0,"",VLOOKUP($A290,Source!$A:$H,4,FALSE))</f>
        <v>#N/A</v>
      </c>
      <c r="P290" s="105" t="e">
        <f>IF(VLOOKUP($A290,Source!$A:$H,5,FALSE)=0,"",VLOOKUP($A290,Source!$A:$H,5,FALSE))</f>
        <v>#N/A</v>
      </c>
      <c r="Q290" s="105" t="e">
        <f>IF(VLOOKUP($A290,Source!$A:$H,6,FALSE)=0,"",VLOOKUP($A290,Source!$A:$H,6,FALSE))</f>
        <v>#N/A</v>
      </c>
      <c r="R290" s="105" t="e">
        <f>IF(VLOOKUP($A290,Source!$A:$H,7,FALSE)=0,"",VLOOKUP($A290,Source!$A:$H,7,FALSE))</f>
        <v>#N/A</v>
      </c>
      <c r="S290" s="106" t="e">
        <f>IF(VLOOKUP($A290,Source!$A:$H,8,FALSE)=0,"",VLOOKUP($A290,Source!$A:$H,8,FALSE))</f>
        <v>#N/A</v>
      </c>
    </row>
    <row r="291" spans="1:19" x14ac:dyDescent="0.25">
      <c r="A291" s="98">
        <v>323</v>
      </c>
      <c r="B291" s="99"/>
      <c r="C291" s="100" t="e">
        <f>VLOOKUP(A291,Source!A:B,2,FALSE)</f>
        <v>#N/A</v>
      </c>
      <c r="D291" s="165">
        <f>IF(ISNA(VLOOKUP(A291,Source!A:B,2,FALSE)),0,(VLOOKUP(A291,'Vague 2'!A:H,8,FALSE)+VLOOKUP(A291,'Vague 1'!A:H,8,FALSE)+VLOOKUP(A291,'Vague 3'!A:H,8,FALSE)+VLOOKUP(A291,'Vague 4'!A:H,8,FALSE)))</f>
        <v>0</v>
      </c>
      <c r="E291" s="159" t="e">
        <f>VLOOKUP(A291+0.2,'Vague 2'!A:G,7,FALSE)</f>
        <v>#N/A</v>
      </c>
      <c r="F291" s="160" t="e">
        <f>VLOOKUP(A291+0.3,'Vague 2'!A:G,7,FALSE)</f>
        <v>#N/A</v>
      </c>
      <c r="G291" s="161" t="e">
        <f>VLOOKUP(A291+0.2,'Vague 1'!A:G,7,FALSE)</f>
        <v>#N/A</v>
      </c>
      <c r="H291" s="161" t="e">
        <f>VLOOKUP(A291+0.3,'Vague 1'!A:G,7,FALSE)</f>
        <v>#N/A</v>
      </c>
      <c r="I291" s="160" t="e">
        <f>VLOOKUP(A291+0.4,'Vague 1'!A:G,7,FALSE)</f>
        <v>#N/A</v>
      </c>
      <c r="J291" s="161" t="e">
        <f>VLOOKUP(A291+0.2,'Vague 3'!A:G,7,FALSE)</f>
        <v>#N/A</v>
      </c>
      <c r="K291" s="161" t="e">
        <f>VLOOKUP(A291+0.3,'Vague 3'!A:G,7,FALSE)</f>
        <v>#N/A</v>
      </c>
      <c r="L291" s="159" t="e">
        <f>VLOOKUP(A291+0.2,'Vague 4'!A:G,7,FALSE)</f>
        <v>#N/A</v>
      </c>
      <c r="M291" s="160" t="e">
        <f>VLOOKUP(A291+0.3,'Vague 4'!A:G,7,FALSE)</f>
        <v>#N/A</v>
      </c>
      <c r="N291" s="104" t="e">
        <f>IF(VLOOKUP($A291,Source!$A:$H,3,FALSE)=0,"",VLOOKUP($A291,Source!$A:$H,3,FALSE))</f>
        <v>#N/A</v>
      </c>
      <c r="O291" s="105" t="e">
        <f>IF(VLOOKUP($A291,Source!$A:$H,4,FALSE)=0,"",VLOOKUP($A291,Source!$A:$H,4,FALSE))</f>
        <v>#N/A</v>
      </c>
      <c r="P291" s="105" t="e">
        <f>IF(VLOOKUP($A291,Source!$A:$H,5,FALSE)=0,"",VLOOKUP($A291,Source!$A:$H,5,FALSE))</f>
        <v>#N/A</v>
      </c>
      <c r="Q291" s="105" t="e">
        <f>IF(VLOOKUP($A291,Source!$A:$H,6,FALSE)=0,"",VLOOKUP($A291,Source!$A:$H,6,FALSE))</f>
        <v>#N/A</v>
      </c>
      <c r="R291" s="105" t="e">
        <f>IF(VLOOKUP($A291,Source!$A:$H,7,FALSE)=0,"",VLOOKUP($A291,Source!$A:$H,7,FALSE))</f>
        <v>#N/A</v>
      </c>
      <c r="S291" s="106" t="e">
        <f>IF(VLOOKUP($A291,Source!$A:$H,8,FALSE)=0,"",VLOOKUP($A291,Source!$A:$H,8,FALSE))</f>
        <v>#N/A</v>
      </c>
    </row>
    <row r="292" spans="1:19" x14ac:dyDescent="0.25">
      <c r="A292" s="98">
        <v>324</v>
      </c>
      <c r="B292" s="99"/>
      <c r="C292" s="100" t="e">
        <f>VLOOKUP(A292,Source!A:B,2,FALSE)</f>
        <v>#N/A</v>
      </c>
      <c r="D292" s="165">
        <f>IF(ISNA(VLOOKUP(A292,Source!A:B,2,FALSE)),0,(VLOOKUP(A292,'Vague 2'!A:H,8,FALSE)+VLOOKUP(A292,'Vague 1'!A:H,8,FALSE)+VLOOKUP(A292,'Vague 3'!A:H,8,FALSE)+VLOOKUP(A292,'Vague 4'!A:H,8,FALSE)))</f>
        <v>0</v>
      </c>
      <c r="E292" s="159" t="e">
        <f>VLOOKUP(A292+0.2,'Vague 2'!A:G,7,FALSE)</f>
        <v>#N/A</v>
      </c>
      <c r="F292" s="160" t="e">
        <f>VLOOKUP(A292+0.3,'Vague 2'!A:G,7,FALSE)</f>
        <v>#N/A</v>
      </c>
      <c r="G292" s="161" t="e">
        <f>VLOOKUP(A292+0.2,'Vague 1'!A:G,7,FALSE)</f>
        <v>#N/A</v>
      </c>
      <c r="H292" s="161" t="e">
        <f>VLOOKUP(A292+0.3,'Vague 1'!A:G,7,FALSE)</f>
        <v>#N/A</v>
      </c>
      <c r="I292" s="160" t="e">
        <f>VLOOKUP(A292+0.4,'Vague 1'!A:G,7,FALSE)</f>
        <v>#N/A</v>
      </c>
      <c r="J292" s="161" t="e">
        <f>VLOOKUP(A292+0.2,'Vague 3'!A:G,7,FALSE)</f>
        <v>#N/A</v>
      </c>
      <c r="K292" s="161" t="e">
        <f>VLOOKUP(A292+0.3,'Vague 3'!A:G,7,FALSE)</f>
        <v>#N/A</v>
      </c>
      <c r="L292" s="159" t="e">
        <f>VLOOKUP(A292+0.2,'Vague 4'!A:G,7,FALSE)</f>
        <v>#N/A</v>
      </c>
      <c r="M292" s="160" t="e">
        <f>VLOOKUP(A292+0.3,'Vague 4'!A:G,7,FALSE)</f>
        <v>#N/A</v>
      </c>
      <c r="N292" s="104" t="e">
        <f>IF(VLOOKUP($A292,Source!$A:$H,3,FALSE)=0,"",VLOOKUP($A292,Source!$A:$H,3,FALSE))</f>
        <v>#N/A</v>
      </c>
      <c r="O292" s="105" t="e">
        <f>IF(VLOOKUP($A292,Source!$A:$H,4,FALSE)=0,"",VLOOKUP($A292,Source!$A:$H,4,FALSE))</f>
        <v>#N/A</v>
      </c>
      <c r="P292" s="105" t="e">
        <f>IF(VLOOKUP($A292,Source!$A:$H,5,FALSE)=0,"",VLOOKUP($A292,Source!$A:$H,5,FALSE))</f>
        <v>#N/A</v>
      </c>
      <c r="Q292" s="105" t="e">
        <f>IF(VLOOKUP($A292,Source!$A:$H,6,FALSE)=0,"",VLOOKUP($A292,Source!$A:$H,6,FALSE))</f>
        <v>#N/A</v>
      </c>
      <c r="R292" s="105" t="e">
        <f>IF(VLOOKUP($A292,Source!$A:$H,7,FALSE)=0,"",VLOOKUP($A292,Source!$A:$H,7,FALSE))</f>
        <v>#N/A</v>
      </c>
      <c r="S292" s="106" t="e">
        <f>IF(VLOOKUP($A292,Source!$A:$H,8,FALSE)=0,"",VLOOKUP($A292,Source!$A:$H,8,FALSE))</f>
        <v>#N/A</v>
      </c>
    </row>
    <row r="293" spans="1:19" x14ac:dyDescent="0.25">
      <c r="A293" s="98">
        <v>325</v>
      </c>
      <c r="B293" s="99"/>
      <c r="C293" s="100" t="e">
        <f>VLOOKUP(A293,Source!A:B,2,FALSE)</f>
        <v>#N/A</v>
      </c>
      <c r="D293" s="165">
        <f>IF(ISNA(VLOOKUP(A293,Source!A:B,2,FALSE)),0,(VLOOKUP(A293,'Vague 2'!A:H,8,FALSE)+VLOOKUP(A293,'Vague 1'!A:H,8,FALSE)+VLOOKUP(A293,'Vague 3'!A:H,8,FALSE)+VLOOKUP(A293,'Vague 4'!A:H,8,FALSE)))</f>
        <v>0</v>
      </c>
      <c r="E293" s="159" t="e">
        <f>VLOOKUP(A293+0.2,'Vague 2'!A:G,7,FALSE)</f>
        <v>#N/A</v>
      </c>
      <c r="F293" s="160" t="e">
        <f>VLOOKUP(A293+0.3,'Vague 2'!A:G,7,FALSE)</f>
        <v>#N/A</v>
      </c>
      <c r="G293" s="161" t="e">
        <f>VLOOKUP(A293+0.2,'Vague 1'!A:G,7,FALSE)</f>
        <v>#N/A</v>
      </c>
      <c r="H293" s="161" t="e">
        <f>VLOOKUP(A293+0.3,'Vague 1'!A:G,7,FALSE)</f>
        <v>#N/A</v>
      </c>
      <c r="I293" s="160" t="e">
        <f>VLOOKUP(A293+0.4,'Vague 1'!A:G,7,FALSE)</f>
        <v>#N/A</v>
      </c>
      <c r="J293" s="161" t="e">
        <f>VLOOKUP(A293+0.2,'Vague 3'!A:G,7,FALSE)</f>
        <v>#N/A</v>
      </c>
      <c r="K293" s="161" t="e">
        <f>VLOOKUP(A293+0.3,'Vague 3'!A:G,7,FALSE)</f>
        <v>#N/A</v>
      </c>
      <c r="L293" s="159" t="e">
        <f>VLOOKUP(A293+0.2,'Vague 4'!A:G,7,FALSE)</f>
        <v>#N/A</v>
      </c>
      <c r="M293" s="160" t="e">
        <f>VLOOKUP(A293+0.3,'Vague 4'!A:G,7,FALSE)</f>
        <v>#N/A</v>
      </c>
      <c r="N293" s="104" t="e">
        <f>IF(VLOOKUP($A293,Source!$A:$H,3,FALSE)=0,"",VLOOKUP($A293,Source!$A:$H,3,FALSE))</f>
        <v>#N/A</v>
      </c>
      <c r="O293" s="105" t="e">
        <f>IF(VLOOKUP($A293,Source!$A:$H,4,FALSE)=0,"",VLOOKUP($A293,Source!$A:$H,4,FALSE))</f>
        <v>#N/A</v>
      </c>
      <c r="P293" s="105" t="e">
        <f>IF(VLOOKUP($A293,Source!$A:$H,5,FALSE)=0,"",VLOOKUP($A293,Source!$A:$H,5,FALSE))</f>
        <v>#N/A</v>
      </c>
      <c r="Q293" s="105" t="e">
        <f>IF(VLOOKUP($A293,Source!$A:$H,6,FALSE)=0,"",VLOOKUP($A293,Source!$A:$H,6,FALSE))</f>
        <v>#N/A</v>
      </c>
      <c r="R293" s="105" t="e">
        <f>IF(VLOOKUP($A293,Source!$A:$H,7,FALSE)=0,"",VLOOKUP($A293,Source!$A:$H,7,FALSE))</f>
        <v>#N/A</v>
      </c>
      <c r="S293" s="106" t="e">
        <f>IF(VLOOKUP($A293,Source!$A:$H,8,FALSE)=0,"",VLOOKUP($A293,Source!$A:$H,8,FALSE))</f>
        <v>#N/A</v>
      </c>
    </row>
    <row r="294" spans="1:19" x14ac:dyDescent="0.25">
      <c r="A294" s="98">
        <v>326</v>
      </c>
      <c r="B294" s="99"/>
      <c r="C294" s="100" t="e">
        <f>VLOOKUP(A294,Source!A:B,2,FALSE)</f>
        <v>#N/A</v>
      </c>
      <c r="D294" s="165">
        <f>IF(ISNA(VLOOKUP(A294,Source!A:B,2,FALSE)),0,(VLOOKUP(A294,'Vague 2'!A:H,8,FALSE)+VLOOKUP(A294,'Vague 1'!A:H,8,FALSE)+VLOOKUP(A294,'Vague 3'!A:H,8,FALSE)+VLOOKUP(A294,'Vague 4'!A:H,8,FALSE)))</f>
        <v>0</v>
      </c>
      <c r="E294" s="159" t="e">
        <f>VLOOKUP(A294+0.2,'Vague 2'!A:G,7,FALSE)</f>
        <v>#N/A</v>
      </c>
      <c r="F294" s="160" t="e">
        <f>VLOOKUP(A294+0.3,'Vague 2'!A:G,7,FALSE)</f>
        <v>#N/A</v>
      </c>
      <c r="G294" s="161" t="e">
        <f>VLOOKUP(A294+0.2,'Vague 1'!A:G,7,FALSE)</f>
        <v>#N/A</v>
      </c>
      <c r="H294" s="161" t="e">
        <f>VLOOKUP(A294+0.3,'Vague 1'!A:G,7,FALSE)</f>
        <v>#N/A</v>
      </c>
      <c r="I294" s="160" t="e">
        <f>VLOOKUP(A294+0.4,'Vague 1'!A:G,7,FALSE)</f>
        <v>#N/A</v>
      </c>
      <c r="J294" s="161" t="e">
        <f>VLOOKUP(A294+0.2,'Vague 3'!A:G,7,FALSE)</f>
        <v>#N/A</v>
      </c>
      <c r="K294" s="161" t="e">
        <f>VLOOKUP(A294+0.3,'Vague 3'!A:G,7,FALSE)</f>
        <v>#N/A</v>
      </c>
      <c r="L294" s="159" t="e">
        <f>VLOOKUP(A294+0.2,'Vague 4'!A:G,7,FALSE)</f>
        <v>#N/A</v>
      </c>
      <c r="M294" s="160" t="e">
        <f>VLOOKUP(A294+0.3,'Vague 4'!A:G,7,FALSE)</f>
        <v>#N/A</v>
      </c>
      <c r="N294" s="104" t="e">
        <f>IF(VLOOKUP($A294,Source!$A:$H,3,FALSE)=0,"",VLOOKUP($A294,Source!$A:$H,3,FALSE))</f>
        <v>#N/A</v>
      </c>
      <c r="O294" s="105" t="e">
        <f>IF(VLOOKUP($A294,Source!$A:$H,4,FALSE)=0,"",VLOOKUP($A294,Source!$A:$H,4,FALSE))</f>
        <v>#N/A</v>
      </c>
      <c r="P294" s="105" t="e">
        <f>IF(VLOOKUP($A294,Source!$A:$H,5,FALSE)=0,"",VLOOKUP($A294,Source!$A:$H,5,FALSE))</f>
        <v>#N/A</v>
      </c>
      <c r="Q294" s="105" t="e">
        <f>IF(VLOOKUP($A294,Source!$A:$H,6,FALSE)=0,"",VLOOKUP($A294,Source!$A:$H,6,FALSE))</f>
        <v>#N/A</v>
      </c>
      <c r="R294" s="105" t="e">
        <f>IF(VLOOKUP($A294,Source!$A:$H,7,FALSE)=0,"",VLOOKUP($A294,Source!$A:$H,7,FALSE))</f>
        <v>#N/A</v>
      </c>
      <c r="S294" s="106" t="e">
        <f>IF(VLOOKUP($A294,Source!$A:$H,8,FALSE)=0,"",VLOOKUP($A294,Source!$A:$H,8,FALSE))</f>
        <v>#N/A</v>
      </c>
    </row>
    <row r="295" spans="1:19" x14ac:dyDescent="0.25">
      <c r="A295" s="98">
        <v>327</v>
      </c>
      <c r="B295" s="99"/>
      <c r="C295" s="100" t="e">
        <f>VLOOKUP(A295,Source!A:B,2,FALSE)</f>
        <v>#N/A</v>
      </c>
      <c r="D295" s="165">
        <f>IF(ISNA(VLOOKUP(A295,Source!A:B,2,FALSE)),0,(VLOOKUP(A295,'Vague 2'!A:H,8,FALSE)+VLOOKUP(A295,'Vague 1'!A:H,8,FALSE)+VLOOKUP(A295,'Vague 3'!A:H,8,FALSE)+VLOOKUP(A295,'Vague 4'!A:H,8,FALSE)))</f>
        <v>0</v>
      </c>
      <c r="E295" s="159" t="e">
        <f>VLOOKUP(A295+0.2,'Vague 2'!A:G,7,FALSE)</f>
        <v>#N/A</v>
      </c>
      <c r="F295" s="160" t="e">
        <f>VLOOKUP(A295+0.3,'Vague 2'!A:G,7,FALSE)</f>
        <v>#N/A</v>
      </c>
      <c r="G295" s="161" t="e">
        <f>VLOOKUP(A295+0.2,'Vague 1'!A:G,7,FALSE)</f>
        <v>#N/A</v>
      </c>
      <c r="H295" s="161" t="e">
        <f>VLOOKUP(A295+0.3,'Vague 1'!A:G,7,FALSE)</f>
        <v>#N/A</v>
      </c>
      <c r="I295" s="160" t="e">
        <f>VLOOKUP(A295+0.4,'Vague 1'!A:G,7,FALSE)</f>
        <v>#N/A</v>
      </c>
      <c r="J295" s="161" t="e">
        <f>VLOOKUP(A295+0.2,'Vague 3'!A:G,7,FALSE)</f>
        <v>#N/A</v>
      </c>
      <c r="K295" s="161" t="e">
        <f>VLOOKUP(A295+0.3,'Vague 3'!A:G,7,FALSE)</f>
        <v>#N/A</v>
      </c>
      <c r="L295" s="159" t="e">
        <f>VLOOKUP(A295+0.2,'Vague 4'!A:G,7,FALSE)</f>
        <v>#N/A</v>
      </c>
      <c r="M295" s="160" t="e">
        <f>VLOOKUP(A295+0.3,'Vague 4'!A:G,7,FALSE)</f>
        <v>#N/A</v>
      </c>
      <c r="N295" s="104" t="e">
        <f>IF(VLOOKUP($A295,Source!$A:$H,3,FALSE)=0,"",VLOOKUP($A295,Source!$A:$H,3,FALSE))</f>
        <v>#N/A</v>
      </c>
      <c r="O295" s="105" t="e">
        <f>IF(VLOOKUP($A295,Source!$A:$H,4,FALSE)=0,"",VLOOKUP($A295,Source!$A:$H,4,FALSE))</f>
        <v>#N/A</v>
      </c>
      <c r="P295" s="105" t="e">
        <f>IF(VLOOKUP($A295,Source!$A:$H,5,FALSE)=0,"",VLOOKUP($A295,Source!$A:$H,5,FALSE))</f>
        <v>#N/A</v>
      </c>
      <c r="Q295" s="105" t="e">
        <f>IF(VLOOKUP($A295,Source!$A:$H,6,FALSE)=0,"",VLOOKUP($A295,Source!$A:$H,6,FALSE))</f>
        <v>#N/A</v>
      </c>
      <c r="R295" s="105" t="e">
        <f>IF(VLOOKUP($A295,Source!$A:$H,7,FALSE)=0,"",VLOOKUP($A295,Source!$A:$H,7,FALSE))</f>
        <v>#N/A</v>
      </c>
      <c r="S295" s="106" t="e">
        <f>IF(VLOOKUP($A295,Source!$A:$H,8,FALSE)=0,"",VLOOKUP($A295,Source!$A:$H,8,FALSE))</f>
        <v>#N/A</v>
      </c>
    </row>
    <row r="296" spans="1:19" x14ac:dyDescent="0.25">
      <c r="A296" s="98">
        <v>328</v>
      </c>
      <c r="B296" s="99"/>
      <c r="C296" s="100" t="e">
        <f>VLOOKUP(A296,Source!A:B,2,FALSE)</f>
        <v>#N/A</v>
      </c>
      <c r="D296" s="165">
        <f>IF(ISNA(VLOOKUP(A296,Source!A:B,2,FALSE)),0,(VLOOKUP(A296,'Vague 2'!A:H,8,FALSE)+VLOOKUP(A296,'Vague 1'!A:H,8,FALSE)+VLOOKUP(A296,'Vague 3'!A:H,8,FALSE)+VLOOKUP(A296,'Vague 4'!A:H,8,FALSE)))</f>
        <v>0</v>
      </c>
      <c r="E296" s="159" t="e">
        <f>VLOOKUP(A296+0.2,'Vague 2'!A:G,7,FALSE)</f>
        <v>#N/A</v>
      </c>
      <c r="F296" s="160" t="e">
        <f>VLOOKUP(A296+0.3,'Vague 2'!A:G,7,FALSE)</f>
        <v>#N/A</v>
      </c>
      <c r="G296" s="161" t="e">
        <f>VLOOKUP(A296+0.2,'Vague 1'!A:G,7,FALSE)</f>
        <v>#N/A</v>
      </c>
      <c r="H296" s="161" t="e">
        <f>VLOOKUP(A296+0.3,'Vague 1'!A:G,7,FALSE)</f>
        <v>#N/A</v>
      </c>
      <c r="I296" s="160" t="e">
        <f>VLOOKUP(A296+0.4,'Vague 1'!A:G,7,FALSE)</f>
        <v>#N/A</v>
      </c>
      <c r="J296" s="161" t="e">
        <f>VLOOKUP(A296+0.2,'Vague 3'!A:G,7,FALSE)</f>
        <v>#N/A</v>
      </c>
      <c r="K296" s="161" t="e">
        <f>VLOOKUP(A296+0.3,'Vague 3'!A:G,7,FALSE)</f>
        <v>#N/A</v>
      </c>
      <c r="L296" s="159" t="e">
        <f>VLOOKUP(A296+0.2,'Vague 4'!A:G,7,FALSE)</f>
        <v>#N/A</v>
      </c>
      <c r="M296" s="160" t="e">
        <f>VLOOKUP(A296+0.3,'Vague 4'!A:G,7,FALSE)</f>
        <v>#N/A</v>
      </c>
      <c r="N296" s="104" t="e">
        <f>IF(VLOOKUP($A296,Source!$A:$H,3,FALSE)=0,"",VLOOKUP($A296,Source!$A:$H,3,FALSE))</f>
        <v>#N/A</v>
      </c>
      <c r="O296" s="105" t="e">
        <f>IF(VLOOKUP($A296,Source!$A:$H,4,FALSE)=0,"",VLOOKUP($A296,Source!$A:$H,4,FALSE))</f>
        <v>#N/A</v>
      </c>
      <c r="P296" s="105" t="e">
        <f>IF(VLOOKUP($A296,Source!$A:$H,5,FALSE)=0,"",VLOOKUP($A296,Source!$A:$H,5,FALSE))</f>
        <v>#N/A</v>
      </c>
      <c r="Q296" s="105" t="e">
        <f>IF(VLOOKUP($A296,Source!$A:$H,6,FALSE)=0,"",VLOOKUP($A296,Source!$A:$H,6,FALSE))</f>
        <v>#N/A</v>
      </c>
      <c r="R296" s="105" t="e">
        <f>IF(VLOOKUP($A296,Source!$A:$H,7,FALSE)=0,"",VLOOKUP($A296,Source!$A:$H,7,FALSE))</f>
        <v>#N/A</v>
      </c>
      <c r="S296" s="106" t="e">
        <f>IF(VLOOKUP($A296,Source!$A:$H,8,FALSE)=0,"",VLOOKUP($A296,Source!$A:$H,8,FALSE))</f>
        <v>#N/A</v>
      </c>
    </row>
    <row r="297" spans="1:19" x14ac:dyDescent="0.25">
      <c r="A297" s="98">
        <v>329</v>
      </c>
      <c r="B297" s="99"/>
      <c r="C297" s="100" t="e">
        <f>VLOOKUP(A297,Source!A:B,2,FALSE)</f>
        <v>#N/A</v>
      </c>
      <c r="D297" s="165">
        <f>IF(ISNA(VLOOKUP(A297,Source!A:B,2,FALSE)),0,(VLOOKUP(A297,'Vague 2'!A:H,8,FALSE)+VLOOKUP(A297,'Vague 1'!A:H,8,FALSE)+VLOOKUP(A297,'Vague 3'!A:H,8,FALSE)+VLOOKUP(A297,'Vague 4'!A:H,8,FALSE)))</f>
        <v>0</v>
      </c>
      <c r="E297" s="159" t="e">
        <f>VLOOKUP(A297+0.2,'Vague 2'!A:G,7,FALSE)</f>
        <v>#N/A</v>
      </c>
      <c r="F297" s="160" t="e">
        <f>VLOOKUP(A297+0.3,'Vague 2'!A:G,7,FALSE)</f>
        <v>#N/A</v>
      </c>
      <c r="G297" s="161" t="e">
        <f>VLOOKUP(A297+0.2,'Vague 1'!A:G,7,FALSE)</f>
        <v>#N/A</v>
      </c>
      <c r="H297" s="161" t="e">
        <f>VLOOKUP(A297+0.3,'Vague 1'!A:G,7,FALSE)</f>
        <v>#N/A</v>
      </c>
      <c r="I297" s="160" t="e">
        <f>VLOOKUP(A297+0.4,'Vague 1'!A:G,7,FALSE)</f>
        <v>#N/A</v>
      </c>
      <c r="J297" s="161" t="e">
        <f>VLOOKUP(A297+0.2,'Vague 3'!A:G,7,FALSE)</f>
        <v>#N/A</v>
      </c>
      <c r="K297" s="161" t="e">
        <f>VLOOKUP(A297+0.3,'Vague 3'!A:G,7,FALSE)</f>
        <v>#N/A</v>
      </c>
      <c r="L297" s="159" t="e">
        <f>VLOOKUP(A297+0.2,'Vague 4'!A:G,7,FALSE)</f>
        <v>#N/A</v>
      </c>
      <c r="M297" s="160" t="e">
        <f>VLOOKUP(A297+0.3,'Vague 4'!A:G,7,FALSE)</f>
        <v>#N/A</v>
      </c>
      <c r="N297" s="104" t="e">
        <f>IF(VLOOKUP($A297,Source!$A:$H,3,FALSE)=0,"",VLOOKUP($A297,Source!$A:$H,3,FALSE))</f>
        <v>#N/A</v>
      </c>
      <c r="O297" s="105" t="e">
        <f>IF(VLOOKUP($A297,Source!$A:$H,4,FALSE)=0,"",VLOOKUP($A297,Source!$A:$H,4,FALSE))</f>
        <v>#N/A</v>
      </c>
      <c r="P297" s="105" t="e">
        <f>IF(VLOOKUP($A297,Source!$A:$H,5,FALSE)=0,"",VLOOKUP($A297,Source!$A:$H,5,FALSE))</f>
        <v>#N/A</v>
      </c>
      <c r="Q297" s="105" t="e">
        <f>IF(VLOOKUP($A297,Source!$A:$H,6,FALSE)=0,"",VLOOKUP($A297,Source!$A:$H,6,FALSE))</f>
        <v>#N/A</v>
      </c>
      <c r="R297" s="105" t="e">
        <f>IF(VLOOKUP($A297,Source!$A:$H,7,FALSE)=0,"",VLOOKUP($A297,Source!$A:$H,7,FALSE))</f>
        <v>#N/A</v>
      </c>
      <c r="S297" s="106" t="e">
        <f>IF(VLOOKUP($A297,Source!$A:$H,8,FALSE)=0,"",VLOOKUP($A297,Source!$A:$H,8,FALSE))</f>
        <v>#N/A</v>
      </c>
    </row>
    <row r="298" spans="1:19" x14ac:dyDescent="0.25">
      <c r="A298" s="98">
        <v>330</v>
      </c>
      <c r="B298" s="99"/>
      <c r="C298" s="100" t="e">
        <f>VLOOKUP(A298,Source!A:B,2,FALSE)</f>
        <v>#N/A</v>
      </c>
      <c r="D298" s="165">
        <f>IF(ISNA(VLOOKUP(A298,Source!A:B,2,FALSE)),0,(VLOOKUP(A298,'Vague 2'!A:H,8,FALSE)+VLOOKUP(A298,'Vague 1'!A:H,8,FALSE)+VLOOKUP(A298,'Vague 3'!A:H,8,FALSE)+VLOOKUP(A298,'Vague 4'!A:H,8,FALSE)))</f>
        <v>0</v>
      </c>
      <c r="E298" s="159" t="e">
        <f>VLOOKUP(A298+0.2,'Vague 2'!A:G,7,FALSE)</f>
        <v>#N/A</v>
      </c>
      <c r="F298" s="160" t="e">
        <f>VLOOKUP(A298+0.3,'Vague 2'!A:G,7,FALSE)</f>
        <v>#N/A</v>
      </c>
      <c r="G298" s="161" t="e">
        <f>VLOOKUP(A298+0.2,'Vague 1'!A:G,7,FALSE)</f>
        <v>#N/A</v>
      </c>
      <c r="H298" s="161" t="e">
        <f>VLOOKUP(A298+0.3,'Vague 1'!A:G,7,FALSE)</f>
        <v>#N/A</v>
      </c>
      <c r="I298" s="160" t="e">
        <f>VLOOKUP(A298+0.4,'Vague 1'!A:G,7,FALSE)</f>
        <v>#N/A</v>
      </c>
      <c r="J298" s="161" t="e">
        <f>VLOOKUP(A298+0.2,'Vague 3'!A:G,7,FALSE)</f>
        <v>#N/A</v>
      </c>
      <c r="K298" s="161" t="e">
        <f>VLOOKUP(A298+0.3,'Vague 3'!A:G,7,FALSE)</f>
        <v>#N/A</v>
      </c>
      <c r="L298" s="159" t="e">
        <f>VLOOKUP(A298+0.2,'Vague 4'!A:G,7,FALSE)</f>
        <v>#N/A</v>
      </c>
      <c r="M298" s="160" t="e">
        <f>VLOOKUP(A298+0.3,'Vague 4'!A:G,7,FALSE)</f>
        <v>#N/A</v>
      </c>
      <c r="N298" s="104" t="e">
        <f>IF(VLOOKUP($A298,Source!$A:$H,3,FALSE)=0,"",VLOOKUP($A298,Source!$A:$H,3,FALSE))</f>
        <v>#N/A</v>
      </c>
      <c r="O298" s="105" t="e">
        <f>IF(VLOOKUP($A298,Source!$A:$H,4,FALSE)=0,"",VLOOKUP($A298,Source!$A:$H,4,FALSE))</f>
        <v>#N/A</v>
      </c>
      <c r="P298" s="105" t="e">
        <f>IF(VLOOKUP($A298,Source!$A:$H,5,FALSE)=0,"",VLOOKUP($A298,Source!$A:$H,5,FALSE))</f>
        <v>#N/A</v>
      </c>
      <c r="Q298" s="105" t="e">
        <f>IF(VLOOKUP($A298,Source!$A:$H,6,FALSE)=0,"",VLOOKUP($A298,Source!$A:$H,6,FALSE))</f>
        <v>#N/A</v>
      </c>
      <c r="R298" s="105" t="e">
        <f>IF(VLOOKUP($A298,Source!$A:$H,7,FALSE)=0,"",VLOOKUP($A298,Source!$A:$H,7,FALSE))</f>
        <v>#N/A</v>
      </c>
      <c r="S298" s="106" t="e">
        <f>IF(VLOOKUP($A298,Source!$A:$H,8,FALSE)=0,"",VLOOKUP($A298,Source!$A:$H,8,FALSE))</f>
        <v>#N/A</v>
      </c>
    </row>
    <row r="299" spans="1:19" x14ac:dyDescent="0.25">
      <c r="A299" s="98">
        <v>331</v>
      </c>
      <c r="B299" s="99"/>
      <c r="C299" s="100" t="e">
        <f>VLOOKUP(A299,Source!A:B,2,FALSE)</f>
        <v>#N/A</v>
      </c>
      <c r="D299" s="165">
        <f>IF(ISNA(VLOOKUP(A299,Source!A:B,2,FALSE)),0,(VLOOKUP(A299,'Vague 2'!A:H,8,FALSE)+VLOOKUP(A299,'Vague 1'!A:H,8,FALSE)+VLOOKUP(A299,'Vague 3'!A:H,8,FALSE)+VLOOKUP(A299,'Vague 4'!A:H,8,FALSE)))</f>
        <v>0</v>
      </c>
      <c r="E299" s="159" t="e">
        <f>VLOOKUP(A299+0.2,'Vague 2'!A:G,7,FALSE)</f>
        <v>#N/A</v>
      </c>
      <c r="F299" s="160" t="e">
        <f>VLOOKUP(A299+0.3,'Vague 2'!A:G,7,FALSE)</f>
        <v>#N/A</v>
      </c>
      <c r="G299" s="161" t="e">
        <f>VLOOKUP(A299+0.2,'Vague 1'!A:G,7,FALSE)</f>
        <v>#N/A</v>
      </c>
      <c r="H299" s="161" t="e">
        <f>VLOOKUP(A299+0.3,'Vague 1'!A:G,7,FALSE)</f>
        <v>#N/A</v>
      </c>
      <c r="I299" s="160" t="e">
        <f>VLOOKUP(A299+0.4,'Vague 1'!A:G,7,FALSE)</f>
        <v>#N/A</v>
      </c>
      <c r="J299" s="161" t="e">
        <f>VLOOKUP(A299+0.2,'Vague 3'!A:G,7,FALSE)</f>
        <v>#N/A</v>
      </c>
      <c r="K299" s="161" t="e">
        <f>VLOOKUP(A299+0.3,'Vague 3'!A:G,7,FALSE)</f>
        <v>#N/A</v>
      </c>
      <c r="L299" s="159" t="e">
        <f>VLOOKUP(A299+0.2,'Vague 4'!A:G,7,FALSE)</f>
        <v>#N/A</v>
      </c>
      <c r="M299" s="160" t="e">
        <f>VLOOKUP(A299+0.3,'Vague 4'!A:G,7,FALSE)</f>
        <v>#N/A</v>
      </c>
      <c r="N299" s="104" t="e">
        <f>IF(VLOOKUP($A299,Source!$A:$H,3,FALSE)=0,"",VLOOKUP($A299,Source!$A:$H,3,FALSE))</f>
        <v>#N/A</v>
      </c>
      <c r="O299" s="105" t="e">
        <f>IF(VLOOKUP($A299,Source!$A:$H,4,FALSE)=0,"",VLOOKUP($A299,Source!$A:$H,4,FALSE))</f>
        <v>#N/A</v>
      </c>
      <c r="P299" s="105" t="e">
        <f>IF(VLOOKUP($A299,Source!$A:$H,5,FALSE)=0,"",VLOOKUP($A299,Source!$A:$H,5,FALSE))</f>
        <v>#N/A</v>
      </c>
      <c r="Q299" s="105" t="e">
        <f>IF(VLOOKUP($A299,Source!$A:$H,6,FALSE)=0,"",VLOOKUP($A299,Source!$A:$H,6,FALSE))</f>
        <v>#N/A</v>
      </c>
      <c r="R299" s="105" t="e">
        <f>IF(VLOOKUP($A299,Source!$A:$H,7,FALSE)=0,"",VLOOKUP($A299,Source!$A:$H,7,FALSE))</f>
        <v>#N/A</v>
      </c>
      <c r="S299" s="106" t="e">
        <f>IF(VLOOKUP($A299,Source!$A:$H,8,FALSE)=0,"",VLOOKUP($A299,Source!$A:$H,8,FALSE))</f>
        <v>#N/A</v>
      </c>
    </row>
    <row r="300" spans="1:19" x14ac:dyDescent="0.25">
      <c r="A300" s="98">
        <v>333</v>
      </c>
      <c r="B300" s="99"/>
      <c r="C300" s="100" t="e">
        <f>VLOOKUP(A300,Source!A:B,2,FALSE)</f>
        <v>#N/A</v>
      </c>
      <c r="D300" s="165">
        <f>IF(ISNA(VLOOKUP(A300,Source!A:B,2,FALSE)),0,(VLOOKUP(A300,'Vague 2'!A:H,8,FALSE)+VLOOKUP(A300,'Vague 1'!A:H,8,FALSE)+VLOOKUP(A300,'Vague 3'!A:H,8,FALSE)+VLOOKUP(A300,'Vague 4'!A:H,8,FALSE)))</f>
        <v>0</v>
      </c>
      <c r="E300" s="159" t="e">
        <f>VLOOKUP(A300+0.2,'Vague 2'!A:G,7,FALSE)</f>
        <v>#N/A</v>
      </c>
      <c r="F300" s="160" t="e">
        <f>VLOOKUP(A300+0.3,'Vague 2'!A:G,7,FALSE)</f>
        <v>#N/A</v>
      </c>
      <c r="G300" s="161" t="e">
        <f>VLOOKUP(A300+0.2,'Vague 1'!A:G,7,FALSE)</f>
        <v>#N/A</v>
      </c>
      <c r="H300" s="161" t="e">
        <f>VLOOKUP(A300+0.3,'Vague 1'!A:G,7,FALSE)</f>
        <v>#N/A</v>
      </c>
      <c r="I300" s="160" t="e">
        <f>VLOOKUP(A300+0.4,'Vague 1'!A:G,7,FALSE)</f>
        <v>#N/A</v>
      </c>
      <c r="J300" s="161" t="e">
        <f>VLOOKUP(A300+0.2,'Vague 3'!A:G,7,FALSE)</f>
        <v>#N/A</v>
      </c>
      <c r="K300" s="161" t="e">
        <f>VLOOKUP(A300+0.3,'Vague 3'!A:G,7,FALSE)</f>
        <v>#N/A</v>
      </c>
      <c r="L300" s="159" t="e">
        <f>VLOOKUP(A300+0.2,'Vague 4'!A:G,7,FALSE)</f>
        <v>#N/A</v>
      </c>
      <c r="M300" s="160" t="e">
        <f>VLOOKUP(A300+0.3,'Vague 4'!A:G,7,FALSE)</f>
        <v>#N/A</v>
      </c>
      <c r="N300" s="104" t="e">
        <f>IF(VLOOKUP($A300,Source!$A:$H,3,FALSE)=0,"",VLOOKUP($A300,Source!$A:$H,3,FALSE))</f>
        <v>#N/A</v>
      </c>
      <c r="O300" s="105" t="e">
        <f>IF(VLOOKUP($A300,Source!$A:$H,4,FALSE)=0,"",VLOOKUP($A300,Source!$A:$H,4,FALSE))</f>
        <v>#N/A</v>
      </c>
      <c r="P300" s="105" t="e">
        <f>IF(VLOOKUP($A300,Source!$A:$H,5,FALSE)=0,"",VLOOKUP($A300,Source!$A:$H,5,FALSE))</f>
        <v>#N/A</v>
      </c>
      <c r="Q300" s="105" t="e">
        <f>IF(VLOOKUP($A300,Source!$A:$H,6,FALSE)=0,"",VLOOKUP($A300,Source!$A:$H,6,FALSE))</f>
        <v>#N/A</v>
      </c>
      <c r="R300" s="105" t="e">
        <f>IF(VLOOKUP($A300,Source!$A:$H,7,FALSE)=0,"",VLOOKUP($A300,Source!$A:$H,7,FALSE))</f>
        <v>#N/A</v>
      </c>
      <c r="S300" s="106" t="e">
        <f>IF(VLOOKUP($A300,Source!$A:$H,8,FALSE)=0,"",VLOOKUP($A300,Source!$A:$H,8,FALSE))</f>
        <v>#N/A</v>
      </c>
    </row>
    <row r="301" spans="1:19" x14ac:dyDescent="0.25">
      <c r="A301" s="98">
        <v>334</v>
      </c>
      <c r="B301" s="99"/>
      <c r="C301" s="100" t="e">
        <f>VLOOKUP(A301,Source!A:B,2,FALSE)</f>
        <v>#N/A</v>
      </c>
      <c r="D301" s="165">
        <f>IF(ISNA(VLOOKUP(A301,Source!A:B,2,FALSE)),0,(VLOOKUP(A301,'Vague 2'!A:H,8,FALSE)+VLOOKUP(A301,'Vague 1'!A:H,8,FALSE)+VLOOKUP(A301,'Vague 3'!A:H,8,FALSE)+VLOOKUP(A301,'Vague 4'!A:H,8,FALSE)))</f>
        <v>0</v>
      </c>
      <c r="E301" s="159" t="e">
        <f>VLOOKUP(A301+0.2,'Vague 2'!A:G,7,FALSE)</f>
        <v>#N/A</v>
      </c>
      <c r="F301" s="160" t="e">
        <f>VLOOKUP(A301+0.3,'Vague 2'!A:G,7,FALSE)</f>
        <v>#N/A</v>
      </c>
      <c r="G301" s="161" t="e">
        <f>VLOOKUP(A301+0.2,'Vague 1'!A:G,7,FALSE)</f>
        <v>#N/A</v>
      </c>
      <c r="H301" s="161" t="e">
        <f>VLOOKUP(A301+0.3,'Vague 1'!A:G,7,FALSE)</f>
        <v>#N/A</v>
      </c>
      <c r="I301" s="160" t="e">
        <f>VLOOKUP(A301+0.4,'Vague 1'!A:G,7,FALSE)</f>
        <v>#N/A</v>
      </c>
      <c r="J301" s="161" t="e">
        <f>VLOOKUP(A301+0.2,'Vague 3'!A:G,7,FALSE)</f>
        <v>#N/A</v>
      </c>
      <c r="K301" s="161" t="e">
        <f>VLOOKUP(A301+0.3,'Vague 3'!A:G,7,FALSE)</f>
        <v>#N/A</v>
      </c>
      <c r="L301" s="159" t="e">
        <f>VLOOKUP(A301+0.2,'Vague 4'!A:G,7,FALSE)</f>
        <v>#N/A</v>
      </c>
      <c r="M301" s="160" t="e">
        <f>VLOOKUP(A301+0.3,'Vague 4'!A:G,7,FALSE)</f>
        <v>#N/A</v>
      </c>
      <c r="N301" s="104" t="e">
        <f>IF(VLOOKUP($A301,Source!$A:$H,3,FALSE)=0,"",VLOOKUP($A301,Source!$A:$H,3,FALSE))</f>
        <v>#N/A</v>
      </c>
      <c r="O301" s="105" t="e">
        <f>IF(VLOOKUP($A301,Source!$A:$H,4,FALSE)=0,"",VLOOKUP($A301,Source!$A:$H,4,FALSE))</f>
        <v>#N/A</v>
      </c>
      <c r="P301" s="105" t="e">
        <f>IF(VLOOKUP($A301,Source!$A:$H,5,FALSE)=0,"",VLOOKUP($A301,Source!$A:$H,5,FALSE))</f>
        <v>#N/A</v>
      </c>
      <c r="Q301" s="105" t="e">
        <f>IF(VLOOKUP($A301,Source!$A:$H,6,FALSE)=0,"",VLOOKUP($A301,Source!$A:$H,6,FALSE))</f>
        <v>#N/A</v>
      </c>
      <c r="R301" s="105" t="e">
        <f>IF(VLOOKUP($A301,Source!$A:$H,7,FALSE)=0,"",VLOOKUP($A301,Source!$A:$H,7,FALSE))</f>
        <v>#N/A</v>
      </c>
      <c r="S301" s="106" t="e">
        <f>IF(VLOOKUP($A301,Source!$A:$H,8,FALSE)=0,"",VLOOKUP($A301,Source!$A:$H,8,FALSE))</f>
        <v>#N/A</v>
      </c>
    </row>
    <row r="302" spans="1:19" x14ac:dyDescent="0.25">
      <c r="A302" s="98">
        <v>335</v>
      </c>
      <c r="B302" s="99"/>
      <c r="C302" s="100" t="e">
        <f>VLOOKUP(A302,Source!A:B,2,FALSE)</f>
        <v>#N/A</v>
      </c>
      <c r="D302" s="165">
        <f>IF(ISNA(VLOOKUP(A302,Source!A:B,2,FALSE)),0,(VLOOKUP(A302,'Vague 2'!A:H,8,FALSE)+VLOOKUP(A302,'Vague 1'!A:H,8,FALSE)+VLOOKUP(A302,'Vague 3'!A:H,8,FALSE)+VLOOKUP(A302,'Vague 4'!A:H,8,FALSE)))</f>
        <v>0</v>
      </c>
      <c r="E302" s="159" t="e">
        <f>VLOOKUP(A302+0.2,'Vague 2'!A:G,7,FALSE)</f>
        <v>#N/A</v>
      </c>
      <c r="F302" s="160" t="e">
        <f>VLOOKUP(A302+0.3,'Vague 2'!A:G,7,FALSE)</f>
        <v>#N/A</v>
      </c>
      <c r="G302" s="161" t="e">
        <f>VLOOKUP(A302+0.2,'Vague 1'!A:G,7,FALSE)</f>
        <v>#N/A</v>
      </c>
      <c r="H302" s="161" t="e">
        <f>VLOOKUP(A302+0.3,'Vague 1'!A:G,7,FALSE)</f>
        <v>#N/A</v>
      </c>
      <c r="I302" s="160" t="e">
        <f>VLOOKUP(A302+0.4,'Vague 1'!A:G,7,FALSE)</f>
        <v>#N/A</v>
      </c>
      <c r="J302" s="161" t="e">
        <f>VLOOKUP(A302+0.2,'Vague 3'!A:G,7,FALSE)</f>
        <v>#N/A</v>
      </c>
      <c r="K302" s="161" t="e">
        <f>VLOOKUP(A302+0.3,'Vague 3'!A:G,7,FALSE)</f>
        <v>#N/A</v>
      </c>
      <c r="L302" s="159" t="e">
        <f>VLOOKUP(A302+0.2,'Vague 4'!A:G,7,FALSE)</f>
        <v>#N/A</v>
      </c>
      <c r="M302" s="160" t="e">
        <f>VLOOKUP(A302+0.3,'Vague 4'!A:G,7,FALSE)</f>
        <v>#N/A</v>
      </c>
      <c r="N302" s="104" t="e">
        <f>IF(VLOOKUP($A302,Source!$A:$H,3,FALSE)=0,"",VLOOKUP($A302,Source!$A:$H,3,FALSE))</f>
        <v>#N/A</v>
      </c>
      <c r="O302" s="105" t="e">
        <f>IF(VLOOKUP($A302,Source!$A:$H,4,FALSE)=0,"",VLOOKUP($A302,Source!$A:$H,4,FALSE))</f>
        <v>#N/A</v>
      </c>
      <c r="P302" s="105" t="e">
        <f>IF(VLOOKUP($A302,Source!$A:$H,5,FALSE)=0,"",VLOOKUP($A302,Source!$A:$H,5,FALSE))</f>
        <v>#N/A</v>
      </c>
      <c r="Q302" s="105" t="e">
        <f>IF(VLOOKUP($A302,Source!$A:$H,6,FALSE)=0,"",VLOOKUP($A302,Source!$A:$H,6,FALSE))</f>
        <v>#N/A</v>
      </c>
      <c r="R302" s="105" t="e">
        <f>IF(VLOOKUP($A302,Source!$A:$H,7,FALSE)=0,"",VLOOKUP($A302,Source!$A:$H,7,FALSE))</f>
        <v>#N/A</v>
      </c>
      <c r="S302" s="106" t="e">
        <f>IF(VLOOKUP($A302,Source!$A:$H,8,FALSE)=0,"",VLOOKUP($A302,Source!$A:$H,8,FALSE))</f>
        <v>#N/A</v>
      </c>
    </row>
    <row r="303" spans="1:19" x14ac:dyDescent="0.25">
      <c r="A303" s="98">
        <v>336</v>
      </c>
      <c r="B303" s="99"/>
      <c r="C303" s="100" t="e">
        <f>VLOOKUP(A303,Source!A:B,2,FALSE)</f>
        <v>#N/A</v>
      </c>
      <c r="D303" s="165">
        <f>IF(ISNA(VLOOKUP(A303,Source!A:B,2,FALSE)),0,(VLOOKUP(A303,'Vague 2'!A:H,8,FALSE)+VLOOKUP(A303,'Vague 1'!A:H,8,FALSE)+VLOOKUP(A303,'Vague 3'!A:H,8,FALSE)+VLOOKUP(A303,'Vague 4'!A:H,8,FALSE)))</f>
        <v>0</v>
      </c>
      <c r="E303" s="159" t="e">
        <f>VLOOKUP(A303+0.2,'Vague 2'!A:G,7,FALSE)</f>
        <v>#N/A</v>
      </c>
      <c r="F303" s="160" t="e">
        <f>VLOOKUP(A303+0.3,'Vague 2'!A:G,7,FALSE)</f>
        <v>#N/A</v>
      </c>
      <c r="G303" s="161" t="e">
        <f>VLOOKUP(A303+0.2,'Vague 1'!A:G,7,FALSE)</f>
        <v>#N/A</v>
      </c>
      <c r="H303" s="161" t="e">
        <f>VLOOKUP(A303+0.3,'Vague 1'!A:G,7,FALSE)</f>
        <v>#N/A</v>
      </c>
      <c r="I303" s="160" t="e">
        <f>VLOOKUP(A303+0.4,'Vague 1'!A:G,7,FALSE)</f>
        <v>#N/A</v>
      </c>
      <c r="J303" s="161" t="e">
        <f>VLOOKUP(A303+0.2,'Vague 3'!A:G,7,FALSE)</f>
        <v>#N/A</v>
      </c>
      <c r="K303" s="161" t="e">
        <f>VLOOKUP(A303+0.3,'Vague 3'!A:G,7,FALSE)</f>
        <v>#N/A</v>
      </c>
      <c r="L303" s="159" t="e">
        <f>VLOOKUP(A303+0.2,'Vague 4'!A:G,7,FALSE)</f>
        <v>#N/A</v>
      </c>
      <c r="M303" s="160" t="e">
        <f>VLOOKUP(A303+0.3,'Vague 4'!A:G,7,FALSE)</f>
        <v>#N/A</v>
      </c>
      <c r="N303" s="104" t="e">
        <f>IF(VLOOKUP($A303,Source!$A:$H,3,FALSE)=0,"",VLOOKUP($A303,Source!$A:$H,3,FALSE))</f>
        <v>#N/A</v>
      </c>
      <c r="O303" s="105" t="e">
        <f>IF(VLOOKUP($A303,Source!$A:$H,4,FALSE)=0,"",VLOOKUP($A303,Source!$A:$H,4,FALSE))</f>
        <v>#N/A</v>
      </c>
      <c r="P303" s="105" t="e">
        <f>IF(VLOOKUP($A303,Source!$A:$H,5,FALSE)=0,"",VLOOKUP($A303,Source!$A:$H,5,FALSE))</f>
        <v>#N/A</v>
      </c>
      <c r="Q303" s="105" t="e">
        <f>IF(VLOOKUP($A303,Source!$A:$H,6,FALSE)=0,"",VLOOKUP($A303,Source!$A:$H,6,FALSE))</f>
        <v>#N/A</v>
      </c>
      <c r="R303" s="105" t="e">
        <f>IF(VLOOKUP($A303,Source!$A:$H,7,FALSE)=0,"",VLOOKUP($A303,Source!$A:$H,7,FALSE))</f>
        <v>#N/A</v>
      </c>
      <c r="S303" s="106" t="e">
        <f>IF(VLOOKUP($A303,Source!$A:$H,8,FALSE)=0,"",VLOOKUP($A303,Source!$A:$H,8,FALSE))</f>
        <v>#N/A</v>
      </c>
    </row>
    <row r="304" spans="1:19" x14ac:dyDescent="0.25">
      <c r="A304" s="98">
        <v>337</v>
      </c>
      <c r="B304" s="99"/>
      <c r="C304" s="100" t="e">
        <f>VLOOKUP(A304,Source!A:B,2,FALSE)</f>
        <v>#N/A</v>
      </c>
      <c r="D304" s="165">
        <f>IF(ISNA(VLOOKUP(A304,Source!A:B,2,FALSE)),0,(VLOOKUP(A304,'Vague 2'!A:H,8,FALSE)+VLOOKUP(A304,'Vague 1'!A:H,8,FALSE)+VLOOKUP(A304,'Vague 3'!A:H,8,FALSE)+VLOOKUP(A304,'Vague 4'!A:H,8,FALSE)))</f>
        <v>0</v>
      </c>
      <c r="E304" s="159" t="e">
        <f>VLOOKUP(A304+0.2,'Vague 2'!A:G,7,FALSE)</f>
        <v>#N/A</v>
      </c>
      <c r="F304" s="160" t="e">
        <f>VLOOKUP(A304+0.3,'Vague 2'!A:G,7,FALSE)</f>
        <v>#N/A</v>
      </c>
      <c r="G304" s="161" t="e">
        <f>VLOOKUP(A304+0.2,'Vague 1'!A:G,7,FALSE)</f>
        <v>#N/A</v>
      </c>
      <c r="H304" s="161" t="e">
        <f>VLOOKUP(A304+0.3,'Vague 1'!A:G,7,FALSE)</f>
        <v>#N/A</v>
      </c>
      <c r="I304" s="160" t="e">
        <f>VLOOKUP(A304+0.4,'Vague 1'!A:G,7,FALSE)</f>
        <v>#N/A</v>
      </c>
      <c r="J304" s="161" t="e">
        <f>VLOOKUP(A304+0.2,'Vague 3'!A:G,7,FALSE)</f>
        <v>#N/A</v>
      </c>
      <c r="K304" s="161" t="e">
        <f>VLOOKUP(A304+0.3,'Vague 3'!A:G,7,FALSE)</f>
        <v>#N/A</v>
      </c>
      <c r="L304" s="159" t="e">
        <f>VLOOKUP(A304+0.2,'Vague 4'!A:G,7,FALSE)</f>
        <v>#N/A</v>
      </c>
      <c r="M304" s="160" t="e">
        <f>VLOOKUP(A304+0.3,'Vague 4'!A:G,7,FALSE)</f>
        <v>#N/A</v>
      </c>
      <c r="N304" s="104" t="e">
        <f>IF(VLOOKUP($A304,Source!$A:$H,3,FALSE)=0,"",VLOOKUP($A304,Source!$A:$H,3,FALSE))</f>
        <v>#N/A</v>
      </c>
      <c r="O304" s="105" t="e">
        <f>IF(VLOOKUP($A304,Source!$A:$H,4,FALSE)=0,"",VLOOKUP($A304,Source!$A:$H,4,FALSE))</f>
        <v>#N/A</v>
      </c>
      <c r="P304" s="105" t="e">
        <f>IF(VLOOKUP($A304,Source!$A:$H,5,FALSE)=0,"",VLOOKUP($A304,Source!$A:$H,5,FALSE))</f>
        <v>#N/A</v>
      </c>
      <c r="Q304" s="105" t="e">
        <f>IF(VLOOKUP($A304,Source!$A:$H,6,FALSE)=0,"",VLOOKUP($A304,Source!$A:$H,6,FALSE))</f>
        <v>#N/A</v>
      </c>
      <c r="R304" s="105" t="e">
        <f>IF(VLOOKUP($A304,Source!$A:$H,7,FALSE)=0,"",VLOOKUP($A304,Source!$A:$H,7,FALSE))</f>
        <v>#N/A</v>
      </c>
      <c r="S304" s="106" t="e">
        <f>IF(VLOOKUP($A304,Source!$A:$H,8,FALSE)=0,"",VLOOKUP($A304,Source!$A:$H,8,FALSE))</f>
        <v>#N/A</v>
      </c>
    </row>
    <row r="305" spans="1:19" x14ac:dyDescent="0.25">
      <c r="A305" s="98">
        <v>338</v>
      </c>
      <c r="B305" s="99"/>
      <c r="C305" s="100" t="e">
        <f>VLOOKUP(A305,Source!A:B,2,FALSE)</f>
        <v>#N/A</v>
      </c>
      <c r="D305" s="165">
        <f>IF(ISNA(VLOOKUP(A305,Source!A:B,2,FALSE)),0,(VLOOKUP(A305,'Vague 2'!A:H,8,FALSE)+VLOOKUP(A305,'Vague 1'!A:H,8,FALSE)+VLOOKUP(A305,'Vague 3'!A:H,8,FALSE)+VLOOKUP(A305,'Vague 4'!A:H,8,FALSE)))</f>
        <v>0</v>
      </c>
      <c r="E305" s="159" t="e">
        <f>VLOOKUP(A305+0.2,'Vague 2'!A:G,7,FALSE)</f>
        <v>#N/A</v>
      </c>
      <c r="F305" s="160" t="e">
        <f>VLOOKUP(A305+0.3,'Vague 2'!A:G,7,FALSE)</f>
        <v>#N/A</v>
      </c>
      <c r="G305" s="161" t="e">
        <f>VLOOKUP(A305+0.2,'Vague 1'!A:G,7,FALSE)</f>
        <v>#N/A</v>
      </c>
      <c r="H305" s="161" t="e">
        <f>VLOOKUP(A305+0.3,'Vague 1'!A:G,7,FALSE)</f>
        <v>#N/A</v>
      </c>
      <c r="I305" s="160" t="e">
        <f>VLOOKUP(A305+0.4,'Vague 1'!A:G,7,FALSE)</f>
        <v>#N/A</v>
      </c>
      <c r="J305" s="161" t="e">
        <f>VLOOKUP(A305+0.2,'Vague 3'!A:G,7,FALSE)</f>
        <v>#N/A</v>
      </c>
      <c r="K305" s="161" t="e">
        <f>VLOOKUP(A305+0.3,'Vague 3'!A:G,7,FALSE)</f>
        <v>#N/A</v>
      </c>
      <c r="L305" s="159" t="e">
        <f>VLOOKUP(A305+0.2,'Vague 4'!A:G,7,FALSE)</f>
        <v>#N/A</v>
      </c>
      <c r="M305" s="160" t="e">
        <f>VLOOKUP(A305+0.3,'Vague 4'!A:G,7,FALSE)</f>
        <v>#N/A</v>
      </c>
      <c r="N305" s="104" t="e">
        <f>IF(VLOOKUP($A305,Source!$A:$H,3,FALSE)=0,"",VLOOKUP($A305,Source!$A:$H,3,FALSE))</f>
        <v>#N/A</v>
      </c>
      <c r="O305" s="105" t="e">
        <f>IF(VLOOKUP($A305,Source!$A:$H,4,FALSE)=0,"",VLOOKUP($A305,Source!$A:$H,4,FALSE))</f>
        <v>#N/A</v>
      </c>
      <c r="P305" s="105" t="e">
        <f>IF(VLOOKUP($A305,Source!$A:$H,5,FALSE)=0,"",VLOOKUP($A305,Source!$A:$H,5,FALSE))</f>
        <v>#N/A</v>
      </c>
      <c r="Q305" s="105" t="e">
        <f>IF(VLOOKUP($A305,Source!$A:$H,6,FALSE)=0,"",VLOOKUP($A305,Source!$A:$H,6,FALSE))</f>
        <v>#N/A</v>
      </c>
      <c r="R305" s="105" t="e">
        <f>IF(VLOOKUP($A305,Source!$A:$H,7,FALSE)=0,"",VLOOKUP($A305,Source!$A:$H,7,FALSE))</f>
        <v>#N/A</v>
      </c>
      <c r="S305" s="106" t="e">
        <f>IF(VLOOKUP($A305,Source!$A:$H,8,FALSE)=0,"",VLOOKUP($A305,Source!$A:$H,8,FALSE))</f>
        <v>#N/A</v>
      </c>
    </row>
    <row r="306" spans="1:19" x14ac:dyDescent="0.25">
      <c r="A306" s="98">
        <v>339</v>
      </c>
      <c r="B306" s="99"/>
      <c r="C306" s="100" t="e">
        <f>VLOOKUP(A306,Source!A:B,2,FALSE)</f>
        <v>#N/A</v>
      </c>
      <c r="D306" s="165">
        <f>IF(ISNA(VLOOKUP(A306,Source!A:B,2,FALSE)),0,(VLOOKUP(A306,'Vague 2'!A:H,8,FALSE)+VLOOKUP(A306,'Vague 1'!A:H,8,FALSE)+VLOOKUP(A306,'Vague 3'!A:H,8,FALSE)+VLOOKUP(A306,'Vague 4'!A:H,8,FALSE)))</f>
        <v>0</v>
      </c>
      <c r="E306" s="159" t="e">
        <f>VLOOKUP(A306+0.2,'Vague 2'!A:G,7,FALSE)</f>
        <v>#N/A</v>
      </c>
      <c r="F306" s="160" t="e">
        <f>VLOOKUP(A306+0.3,'Vague 2'!A:G,7,FALSE)</f>
        <v>#N/A</v>
      </c>
      <c r="G306" s="161" t="e">
        <f>VLOOKUP(A306+0.2,'Vague 1'!A:G,7,FALSE)</f>
        <v>#N/A</v>
      </c>
      <c r="H306" s="161" t="e">
        <f>VLOOKUP(A306+0.3,'Vague 1'!A:G,7,FALSE)</f>
        <v>#N/A</v>
      </c>
      <c r="I306" s="160" t="e">
        <f>VLOOKUP(A306+0.4,'Vague 1'!A:G,7,FALSE)</f>
        <v>#N/A</v>
      </c>
      <c r="J306" s="161" t="e">
        <f>VLOOKUP(A306+0.2,'Vague 3'!A:G,7,FALSE)</f>
        <v>#N/A</v>
      </c>
      <c r="K306" s="161" t="e">
        <f>VLOOKUP(A306+0.3,'Vague 3'!A:G,7,FALSE)</f>
        <v>#N/A</v>
      </c>
      <c r="L306" s="159" t="e">
        <f>VLOOKUP(A306+0.2,'Vague 4'!A:G,7,FALSE)</f>
        <v>#N/A</v>
      </c>
      <c r="M306" s="160" t="e">
        <f>VLOOKUP(A306+0.3,'Vague 4'!A:G,7,FALSE)</f>
        <v>#N/A</v>
      </c>
      <c r="N306" s="104" t="e">
        <f>IF(VLOOKUP($A306,Source!$A:$H,3,FALSE)=0,"",VLOOKUP($A306,Source!$A:$H,3,FALSE))</f>
        <v>#N/A</v>
      </c>
      <c r="O306" s="105" t="e">
        <f>IF(VLOOKUP($A306,Source!$A:$H,4,FALSE)=0,"",VLOOKUP($A306,Source!$A:$H,4,FALSE))</f>
        <v>#N/A</v>
      </c>
      <c r="P306" s="105" t="e">
        <f>IF(VLOOKUP($A306,Source!$A:$H,5,FALSE)=0,"",VLOOKUP($A306,Source!$A:$H,5,FALSE))</f>
        <v>#N/A</v>
      </c>
      <c r="Q306" s="105" t="e">
        <f>IF(VLOOKUP($A306,Source!$A:$H,6,FALSE)=0,"",VLOOKUP($A306,Source!$A:$H,6,FALSE))</f>
        <v>#N/A</v>
      </c>
      <c r="R306" s="105" t="e">
        <f>IF(VLOOKUP($A306,Source!$A:$H,7,FALSE)=0,"",VLOOKUP($A306,Source!$A:$H,7,FALSE))</f>
        <v>#N/A</v>
      </c>
      <c r="S306" s="106" t="e">
        <f>IF(VLOOKUP($A306,Source!$A:$H,8,FALSE)=0,"",VLOOKUP($A306,Source!$A:$H,8,FALSE))</f>
        <v>#N/A</v>
      </c>
    </row>
    <row r="307" spans="1:19" x14ac:dyDescent="0.25">
      <c r="A307" s="98">
        <v>340</v>
      </c>
      <c r="B307" s="99"/>
      <c r="C307" s="100" t="e">
        <f>VLOOKUP(A307,Source!A:B,2,FALSE)</f>
        <v>#N/A</v>
      </c>
      <c r="D307" s="165">
        <f>IF(ISNA(VLOOKUP(A307,Source!A:B,2,FALSE)),0,(VLOOKUP(A307,'Vague 2'!A:H,8,FALSE)+VLOOKUP(A307,'Vague 1'!A:H,8,FALSE)+VLOOKUP(A307,'Vague 3'!A:H,8,FALSE)+VLOOKUP(A307,'Vague 4'!A:H,8,FALSE)))</f>
        <v>0</v>
      </c>
      <c r="E307" s="159" t="e">
        <f>VLOOKUP(A307+0.2,'Vague 2'!A:G,7,FALSE)</f>
        <v>#N/A</v>
      </c>
      <c r="F307" s="160" t="e">
        <f>VLOOKUP(A307+0.3,'Vague 2'!A:G,7,FALSE)</f>
        <v>#N/A</v>
      </c>
      <c r="G307" s="161" t="e">
        <f>VLOOKUP(A307+0.2,'Vague 1'!A:G,7,FALSE)</f>
        <v>#N/A</v>
      </c>
      <c r="H307" s="161" t="e">
        <f>VLOOKUP(A307+0.3,'Vague 1'!A:G,7,FALSE)</f>
        <v>#N/A</v>
      </c>
      <c r="I307" s="160" t="e">
        <f>VLOOKUP(A307+0.4,'Vague 1'!A:G,7,FALSE)</f>
        <v>#N/A</v>
      </c>
      <c r="J307" s="161" t="e">
        <f>VLOOKUP(A307+0.2,'Vague 3'!A:G,7,FALSE)</f>
        <v>#N/A</v>
      </c>
      <c r="K307" s="161" t="e">
        <f>VLOOKUP(A307+0.3,'Vague 3'!A:G,7,FALSE)</f>
        <v>#N/A</v>
      </c>
      <c r="L307" s="159" t="e">
        <f>VLOOKUP(A307+0.2,'Vague 4'!A:G,7,FALSE)</f>
        <v>#N/A</v>
      </c>
      <c r="M307" s="160" t="e">
        <f>VLOOKUP(A307+0.3,'Vague 4'!A:G,7,FALSE)</f>
        <v>#N/A</v>
      </c>
      <c r="N307" s="104" t="e">
        <f>IF(VLOOKUP($A307,Source!$A:$H,3,FALSE)=0,"",VLOOKUP($A307,Source!$A:$H,3,FALSE))</f>
        <v>#N/A</v>
      </c>
      <c r="O307" s="105" t="e">
        <f>IF(VLOOKUP($A307,Source!$A:$H,4,FALSE)=0,"",VLOOKUP($A307,Source!$A:$H,4,FALSE))</f>
        <v>#N/A</v>
      </c>
      <c r="P307" s="105" t="e">
        <f>IF(VLOOKUP($A307,Source!$A:$H,5,FALSE)=0,"",VLOOKUP($A307,Source!$A:$H,5,FALSE))</f>
        <v>#N/A</v>
      </c>
      <c r="Q307" s="105" t="e">
        <f>IF(VLOOKUP($A307,Source!$A:$H,6,FALSE)=0,"",VLOOKUP($A307,Source!$A:$H,6,FALSE))</f>
        <v>#N/A</v>
      </c>
      <c r="R307" s="105" t="e">
        <f>IF(VLOOKUP($A307,Source!$A:$H,7,FALSE)=0,"",VLOOKUP($A307,Source!$A:$H,7,FALSE))</f>
        <v>#N/A</v>
      </c>
      <c r="S307" s="106" t="e">
        <f>IF(VLOOKUP($A307,Source!$A:$H,8,FALSE)=0,"",VLOOKUP($A307,Source!$A:$H,8,FALSE))</f>
        <v>#N/A</v>
      </c>
    </row>
    <row r="308" spans="1:19" x14ac:dyDescent="0.25">
      <c r="A308" s="98">
        <v>341</v>
      </c>
      <c r="B308" s="99"/>
      <c r="C308" s="100" t="e">
        <f>VLOOKUP(A308,Source!A:B,2,FALSE)</f>
        <v>#N/A</v>
      </c>
      <c r="D308" s="165">
        <f>IF(ISNA(VLOOKUP(A308,Source!A:B,2,FALSE)),0,(VLOOKUP(A308,'Vague 2'!A:H,8,FALSE)+VLOOKUP(A308,'Vague 1'!A:H,8,FALSE)+VLOOKUP(A308,'Vague 3'!A:H,8,FALSE)+VLOOKUP(A308,'Vague 4'!A:H,8,FALSE)))</f>
        <v>0</v>
      </c>
      <c r="E308" s="159" t="e">
        <f>VLOOKUP(A308+0.2,'Vague 2'!A:G,7,FALSE)</f>
        <v>#N/A</v>
      </c>
      <c r="F308" s="160" t="e">
        <f>VLOOKUP(A308+0.3,'Vague 2'!A:G,7,FALSE)</f>
        <v>#N/A</v>
      </c>
      <c r="G308" s="161" t="e">
        <f>VLOOKUP(A308+0.2,'Vague 1'!A:G,7,FALSE)</f>
        <v>#N/A</v>
      </c>
      <c r="H308" s="161" t="e">
        <f>VLOOKUP(A308+0.3,'Vague 1'!A:G,7,FALSE)</f>
        <v>#N/A</v>
      </c>
      <c r="I308" s="160" t="e">
        <f>VLOOKUP(A308+0.4,'Vague 1'!A:G,7,FALSE)</f>
        <v>#N/A</v>
      </c>
      <c r="J308" s="161" t="e">
        <f>VLOOKUP(A308+0.2,'Vague 3'!A:G,7,FALSE)</f>
        <v>#N/A</v>
      </c>
      <c r="K308" s="161" t="e">
        <f>VLOOKUP(A308+0.3,'Vague 3'!A:G,7,FALSE)</f>
        <v>#N/A</v>
      </c>
      <c r="L308" s="159" t="e">
        <f>VLOOKUP(A308+0.2,'Vague 4'!A:G,7,FALSE)</f>
        <v>#N/A</v>
      </c>
      <c r="M308" s="160" t="e">
        <f>VLOOKUP(A308+0.3,'Vague 4'!A:G,7,FALSE)</f>
        <v>#N/A</v>
      </c>
      <c r="N308" s="104" t="e">
        <f>IF(VLOOKUP($A308,Source!$A:$H,3,FALSE)=0,"",VLOOKUP($A308,Source!$A:$H,3,FALSE))</f>
        <v>#N/A</v>
      </c>
      <c r="O308" s="105" t="e">
        <f>IF(VLOOKUP($A308,Source!$A:$H,4,FALSE)=0,"",VLOOKUP($A308,Source!$A:$H,4,FALSE))</f>
        <v>#N/A</v>
      </c>
      <c r="P308" s="105" t="e">
        <f>IF(VLOOKUP($A308,Source!$A:$H,5,FALSE)=0,"",VLOOKUP($A308,Source!$A:$H,5,FALSE))</f>
        <v>#N/A</v>
      </c>
      <c r="Q308" s="105" t="e">
        <f>IF(VLOOKUP($A308,Source!$A:$H,6,FALSE)=0,"",VLOOKUP($A308,Source!$A:$H,6,FALSE))</f>
        <v>#N/A</v>
      </c>
      <c r="R308" s="105" t="e">
        <f>IF(VLOOKUP($A308,Source!$A:$H,7,FALSE)=0,"",VLOOKUP($A308,Source!$A:$H,7,FALSE))</f>
        <v>#N/A</v>
      </c>
      <c r="S308" s="106" t="e">
        <f>IF(VLOOKUP($A308,Source!$A:$H,8,FALSE)=0,"",VLOOKUP($A308,Source!$A:$H,8,FALSE))</f>
        <v>#N/A</v>
      </c>
    </row>
    <row r="309" spans="1:19" x14ac:dyDescent="0.25">
      <c r="A309" s="98">
        <v>342</v>
      </c>
      <c r="B309" s="99"/>
      <c r="C309" s="100" t="e">
        <f>VLOOKUP(A309,Source!A:B,2,FALSE)</f>
        <v>#N/A</v>
      </c>
      <c r="D309" s="165">
        <f>IF(ISNA(VLOOKUP(A309,Source!A:B,2,FALSE)),0,(VLOOKUP(A309,'Vague 2'!A:H,8,FALSE)+VLOOKUP(A309,'Vague 1'!A:H,8,FALSE)+VLOOKUP(A309,'Vague 3'!A:H,8,FALSE)+VLOOKUP(A309,'Vague 4'!A:H,8,FALSE)))</f>
        <v>0</v>
      </c>
      <c r="E309" s="159" t="e">
        <f>VLOOKUP(A309+0.2,'Vague 2'!A:G,7,FALSE)</f>
        <v>#N/A</v>
      </c>
      <c r="F309" s="160" t="e">
        <f>VLOOKUP(A309+0.3,'Vague 2'!A:G,7,FALSE)</f>
        <v>#N/A</v>
      </c>
      <c r="G309" s="161" t="e">
        <f>VLOOKUP(A309+0.2,'Vague 1'!A:G,7,FALSE)</f>
        <v>#N/A</v>
      </c>
      <c r="H309" s="161" t="e">
        <f>VLOOKUP(A309+0.3,'Vague 1'!A:G,7,FALSE)</f>
        <v>#N/A</v>
      </c>
      <c r="I309" s="160" t="e">
        <f>VLOOKUP(A309+0.4,'Vague 1'!A:G,7,FALSE)</f>
        <v>#N/A</v>
      </c>
      <c r="J309" s="161" t="e">
        <f>VLOOKUP(A309+0.2,'Vague 3'!A:G,7,FALSE)</f>
        <v>#N/A</v>
      </c>
      <c r="K309" s="161" t="e">
        <f>VLOOKUP(A309+0.3,'Vague 3'!A:G,7,FALSE)</f>
        <v>#N/A</v>
      </c>
      <c r="L309" s="159" t="e">
        <f>VLOOKUP(A309+0.2,'Vague 4'!A:G,7,FALSE)</f>
        <v>#N/A</v>
      </c>
      <c r="M309" s="160" t="e">
        <f>VLOOKUP(A309+0.3,'Vague 4'!A:G,7,FALSE)</f>
        <v>#N/A</v>
      </c>
      <c r="N309" s="104" t="e">
        <f>IF(VLOOKUP($A309,Source!$A:$H,3,FALSE)=0,"",VLOOKUP($A309,Source!$A:$H,3,FALSE))</f>
        <v>#N/A</v>
      </c>
      <c r="O309" s="105" t="e">
        <f>IF(VLOOKUP($A309,Source!$A:$H,4,FALSE)=0,"",VLOOKUP($A309,Source!$A:$H,4,FALSE))</f>
        <v>#N/A</v>
      </c>
      <c r="P309" s="105" t="e">
        <f>IF(VLOOKUP($A309,Source!$A:$H,5,FALSE)=0,"",VLOOKUP($A309,Source!$A:$H,5,FALSE))</f>
        <v>#N/A</v>
      </c>
      <c r="Q309" s="105" t="e">
        <f>IF(VLOOKUP($A309,Source!$A:$H,6,FALSE)=0,"",VLOOKUP($A309,Source!$A:$H,6,FALSE))</f>
        <v>#N/A</v>
      </c>
      <c r="R309" s="105" t="e">
        <f>IF(VLOOKUP($A309,Source!$A:$H,7,FALSE)=0,"",VLOOKUP($A309,Source!$A:$H,7,FALSE))</f>
        <v>#N/A</v>
      </c>
      <c r="S309" s="106" t="e">
        <f>IF(VLOOKUP($A309,Source!$A:$H,8,FALSE)=0,"",VLOOKUP($A309,Source!$A:$H,8,FALSE))</f>
        <v>#N/A</v>
      </c>
    </row>
    <row r="310" spans="1:19" x14ac:dyDescent="0.25">
      <c r="A310" s="98">
        <v>343</v>
      </c>
      <c r="B310" s="99"/>
      <c r="C310" s="100" t="e">
        <f>VLOOKUP(A310,Source!A:B,2,FALSE)</f>
        <v>#N/A</v>
      </c>
      <c r="D310" s="165">
        <f>IF(ISNA(VLOOKUP(A310,Source!A:B,2,FALSE)),0,(VLOOKUP(A310,'Vague 2'!A:H,8,FALSE)+VLOOKUP(A310,'Vague 1'!A:H,8,FALSE)+VLOOKUP(A310,'Vague 3'!A:H,8,FALSE)+VLOOKUP(A310,'Vague 4'!A:H,8,FALSE)))</f>
        <v>0</v>
      </c>
      <c r="E310" s="159" t="e">
        <f>VLOOKUP(A310+0.2,'Vague 2'!A:G,7,FALSE)</f>
        <v>#N/A</v>
      </c>
      <c r="F310" s="160" t="e">
        <f>VLOOKUP(A310+0.3,'Vague 2'!A:G,7,FALSE)</f>
        <v>#N/A</v>
      </c>
      <c r="G310" s="161" t="e">
        <f>VLOOKUP(A310+0.2,'Vague 1'!A:G,7,FALSE)</f>
        <v>#N/A</v>
      </c>
      <c r="H310" s="161" t="e">
        <f>VLOOKUP(A310+0.3,'Vague 1'!A:G,7,FALSE)</f>
        <v>#N/A</v>
      </c>
      <c r="I310" s="160" t="e">
        <f>VLOOKUP(A310+0.4,'Vague 1'!A:G,7,FALSE)</f>
        <v>#N/A</v>
      </c>
      <c r="J310" s="161" t="e">
        <f>VLOOKUP(A310+0.2,'Vague 3'!A:G,7,FALSE)</f>
        <v>#N/A</v>
      </c>
      <c r="K310" s="161" t="e">
        <f>VLOOKUP(A310+0.3,'Vague 3'!A:G,7,FALSE)</f>
        <v>#N/A</v>
      </c>
      <c r="L310" s="159" t="e">
        <f>VLOOKUP(A310+0.2,'Vague 4'!A:G,7,FALSE)</f>
        <v>#N/A</v>
      </c>
      <c r="M310" s="160" t="e">
        <f>VLOOKUP(A310+0.3,'Vague 4'!A:G,7,FALSE)</f>
        <v>#N/A</v>
      </c>
      <c r="N310" s="104" t="e">
        <f>IF(VLOOKUP($A310,Source!$A:$H,3,FALSE)=0,"",VLOOKUP($A310,Source!$A:$H,3,FALSE))</f>
        <v>#N/A</v>
      </c>
      <c r="O310" s="105" t="e">
        <f>IF(VLOOKUP($A310,Source!$A:$H,4,FALSE)=0,"",VLOOKUP($A310,Source!$A:$H,4,FALSE))</f>
        <v>#N/A</v>
      </c>
      <c r="P310" s="105" t="e">
        <f>IF(VLOOKUP($A310,Source!$A:$H,5,FALSE)=0,"",VLOOKUP($A310,Source!$A:$H,5,FALSE))</f>
        <v>#N/A</v>
      </c>
      <c r="Q310" s="105" t="e">
        <f>IF(VLOOKUP($A310,Source!$A:$H,6,FALSE)=0,"",VLOOKUP($A310,Source!$A:$H,6,FALSE))</f>
        <v>#N/A</v>
      </c>
      <c r="R310" s="105" t="e">
        <f>IF(VLOOKUP($A310,Source!$A:$H,7,FALSE)=0,"",VLOOKUP($A310,Source!$A:$H,7,FALSE))</f>
        <v>#N/A</v>
      </c>
      <c r="S310" s="106" t="e">
        <f>IF(VLOOKUP($A310,Source!$A:$H,8,FALSE)=0,"",VLOOKUP($A310,Source!$A:$H,8,FALSE))</f>
        <v>#N/A</v>
      </c>
    </row>
    <row r="311" spans="1:19" x14ac:dyDescent="0.25">
      <c r="A311" s="98">
        <v>344</v>
      </c>
      <c r="B311" s="99"/>
      <c r="C311" s="100" t="e">
        <f>VLOOKUP(A311,Source!A:B,2,FALSE)</f>
        <v>#N/A</v>
      </c>
      <c r="D311" s="165">
        <f>IF(ISNA(VLOOKUP(A311,Source!A:B,2,FALSE)),0,(VLOOKUP(A311,'Vague 2'!A:H,8,FALSE)+VLOOKUP(A311,'Vague 1'!A:H,8,FALSE)+VLOOKUP(A311,'Vague 3'!A:H,8,FALSE)+VLOOKUP(A311,'Vague 4'!A:H,8,FALSE)))</f>
        <v>0</v>
      </c>
      <c r="E311" s="159" t="e">
        <f>VLOOKUP(A311+0.2,'Vague 2'!A:G,7,FALSE)</f>
        <v>#N/A</v>
      </c>
      <c r="F311" s="160" t="e">
        <f>VLOOKUP(A311+0.3,'Vague 2'!A:G,7,FALSE)</f>
        <v>#N/A</v>
      </c>
      <c r="G311" s="161" t="e">
        <f>VLOOKUP(A311+0.2,'Vague 1'!A:G,7,FALSE)</f>
        <v>#N/A</v>
      </c>
      <c r="H311" s="161" t="e">
        <f>VLOOKUP(A311+0.3,'Vague 1'!A:G,7,FALSE)</f>
        <v>#N/A</v>
      </c>
      <c r="I311" s="160" t="e">
        <f>VLOOKUP(A311+0.4,'Vague 1'!A:G,7,FALSE)</f>
        <v>#N/A</v>
      </c>
      <c r="J311" s="161" t="e">
        <f>VLOOKUP(A311+0.2,'Vague 3'!A:G,7,FALSE)</f>
        <v>#N/A</v>
      </c>
      <c r="K311" s="161" t="e">
        <f>VLOOKUP(A311+0.3,'Vague 3'!A:G,7,FALSE)</f>
        <v>#N/A</v>
      </c>
      <c r="L311" s="159" t="e">
        <f>VLOOKUP(A311+0.2,'Vague 4'!A:G,7,FALSE)</f>
        <v>#N/A</v>
      </c>
      <c r="M311" s="160" t="e">
        <f>VLOOKUP(A311+0.3,'Vague 4'!A:G,7,FALSE)</f>
        <v>#N/A</v>
      </c>
      <c r="N311" s="104" t="e">
        <f>IF(VLOOKUP($A311,Source!$A:$H,3,FALSE)=0,"",VLOOKUP($A311,Source!$A:$H,3,FALSE))</f>
        <v>#N/A</v>
      </c>
      <c r="O311" s="105" t="e">
        <f>IF(VLOOKUP($A311,Source!$A:$H,4,FALSE)=0,"",VLOOKUP($A311,Source!$A:$H,4,FALSE))</f>
        <v>#N/A</v>
      </c>
      <c r="P311" s="105" t="e">
        <f>IF(VLOOKUP($A311,Source!$A:$H,5,FALSE)=0,"",VLOOKUP($A311,Source!$A:$H,5,FALSE))</f>
        <v>#N/A</v>
      </c>
      <c r="Q311" s="105" t="e">
        <f>IF(VLOOKUP($A311,Source!$A:$H,6,FALSE)=0,"",VLOOKUP($A311,Source!$A:$H,6,FALSE))</f>
        <v>#N/A</v>
      </c>
      <c r="R311" s="105" t="e">
        <f>IF(VLOOKUP($A311,Source!$A:$H,7,FALSE)=0,"",VLOOKUP($A311,Source!$A:$H,7,FALSE))</f>
        <v>#N/A</v>
      </c>
      <c r="S311" s="106" t="e">
        <f>IF(VLOOKUP($A311,Source!$A:$H,8,FALSE)=0,"",VLOOKUP($A311,Source!$A:$H,8,FALSE))</f>
        <v>#N/A</v>
      </c>
    </row>
    <row r="312" spans="1:19" x14ac:dyDescent="0.25">
      <c r="A312" s="98">
        <v>346</v>
      </c>
      <c r="B312" s="99"/>
      <c r="C312" s="100" t="e">
        <f>VLOOKUP(A312,Source!A:B,2,FALSE)</f>
        <v>#N/A</v>
      </c>
      <c r="D312" s="165">
        <f>IF(ISNA(VLOOKUP(A312,Source!A:B,2,FALSE)),0,(VLOOKUP(A312,'Vague 2'!A:H,8,FALSE)+VLOOKUP(A312,'Vague 1'!A:H,8,FALSE)+VLOOKUP(A312,'Vague 3'!A:H,8,FALSE)+VLOOKUP(A312,'Vague 4'!A:H,8,FALSE)))</f>
        <v>0</v>
      </c>
      <c r="E312" s="159" t="e">
        <f>VLOOKUP(A312+0.2,'Vague 2'!A:G,7,FALSE)</f>
        <v>#N/A</v>
      </c>
      <c r="F312" s="160" t="e">
        <f>VLOOKUP(A312+0.3,'Vague 2'!A:G,7,FALSE)</f>
        <v>#N/A</v>
      </c>
      <c r="G312" s="161" t="e">
        <f>VLOOKUP(A312+0.2,'Vague 1'!A:G,7,FALSE)</f>
        <v>#N/A</v>
      </c>
      <c r="H312" s="161" t="e">
        <f>VLOOKUP(A312+0.3,'Vague 1'!A:G,7,FALSE)</f>
        <v>#N/A</v>
      </c>
      <c r="I312" s="160" t="e">
        <f>VLOOKUP(A312+0.4,'Vague 1'!A:G,7,FALSE)</f>
        <v>#N/A</v>
      </c>
      <c r="J312" s="161" t="e">
        <f>VLOOKUP(A312+0.2,'Vague 3'!A:G,7,FALSE)</f>
        <v>#N/A</v>
      </c>
      <c r="K312" s="161" t="e">
        <f>VLOOKUP(A312+0.3,'Vague 3'!A:G,7,FALSE)</f>
        <v>#N/A</v>
      </c>
      <c r="L312" s="159" t="e">
        <f>VLOOKUP(A312+0.2,'Vague 4'!A:G,7,FALSE)</f>
        <v>#N/A</v>
      </c>
      <c r="M312" s="160" t="e">
        <f>VLOOKUP(A312+0.3,'Vague 4'!A:G,7,FALSE)</f>
        <v>#N/A</v>
      </c>
      <c r="N312" s="104" t="e">
        <f>IF(VLOOKUP($A312,Source!$A:$H,3,FALSE)=0,"",VLOOKUP($A312,Source!$A:$H,3,FALSE))</f>
        <v>#N/A</v>
      </c>
      <c r="O312" s="105" t="e">
        <f>IF(VLOOKUP($A312,Source!$A:$H,4,FALSE)=0,"",VLOOKUP($A312,Source!$A:$H,4,FALSE))</f>
        <v>#N/A</v>
      </c>
      <c r="P312" s="105" t="e">
        <f>IF(VLOOKUP($A312,Source!$A:$H,5,FALSE)=0,"",VLOOKUP($A312,Source!$A:$H,5,FALSE))</f>
        <v>#N/A</v>
      </c>
      <c r="Q312" s="105" t="e">
        <f>IF(VLOOKUP($A312,Source!$A:$H,6,FALSE)=0,"",VLOOKUP($A312,Source!$A:$H,6,FALSE))</f>
        <v>#N/A</v>
      </c>
      <c r="R312" s="105" t="e">
        <f>IF(VLOOKUP($A312,Source!$A:$H,7,FALSE)=0,"",VLOOKUP($A312,Source!$A:$H,7,FALSE))</f>
        <v>#N/A</v>
      </c>
      <c r="S312" s="106" t="e">
        <f>IF(VLOOKUP($A312,Source!$A:$H,8,FALSE)=0,"",VLOOKUP($A312,Source!$A:$H,8,FALSE))</f>
        <v>#N/A</v>
      </c>
    </row>
    <row r="313" spans="1:19" x14ac:dyDescent="0.25">
      <c r="A313" s="98">
        <v>347</v>
      </c>
      <c r="B313" s="99"/>
      <c r="C313" s="100" t="e">
        <f>VLOOKUP(A313,Source!A:B,2,FALSE)</f>
        <v>#N/A</v>
      </c>
      <c r="D313" s="165">
        <f>IF(ISNA(VLOOKUP(A313,Source!A:B,2,FALSE)),0,(VLOOKUP(A313,'Vague 2'!A:H,8,FALSE)+VLOOKUP(A313,'Vague 1'!A:H,8,FALSE)+VLOOKUP(A313,'Vague 3'!A:H,8,FALSE)+VLOOKUP(A313,'Vague 4'!A:H,8,FALSE)))</f>
        <v>0</v>
      </c>
      <c r="E313" s="159" t="e">
        <f>VLOOKUP(A313+0.2,'Vague 2'!A:G,7,FALSE)</f>
        <v>#N/A</v>
      </c>
      <c r="F313" s="160" t="e">
        <f>VLOOKUP(A313+0.3,'Vague 2'!A:G,7,FALSE)</f>
        <v>#N/A</v>
      </c>
      <c r="G313" s="161" t="e">
        <f>VLOOKUP(A313+0.2,'Vague 1'!A:G,7,FALSE)</f>
        <v>#N/A</v>
      </c>
      <c r="H313" s="161" t="e">
        <f>VLOOKUP(A313+0.3,'Vague 1'!A:G,7,FALSE)</f>
        <v>#N/A</v>
      </c>
      <c r="I313" s="160" t="e">
        <f>VLOOKUP(A313+0.4,'Vague 1'!A:G,7,FALSE)</f>
        <v>#N/A</v>
      </c>
      <c r="J313" s="161" t="e">
        <f>VLOOKUP(A313+0.2,'Vague 3'!A:G,7,FALSE)</f>
        <v>#N/A</v>
      </c>
      <c r="K313" s="161" t="e">
        <f>VLOOKUP(A313+0.3,'Vague 3'!A:G,7,FALSE)</f>
        <v>#N/A</v>
      </c>
      <c r="L313" s="159" t="e">
        <f>VLOOKUP(A313+0.2,'Vague 4'!A:G,7,FALSE)</f>
        <v>#N/A</v>
      </c>
      <c r="M313" s="160" t="e">
        <f>VLOOKUP(A313+0.3,'Vague 4'!A:G,7,FALSE)</f>
        <v>#N/A</v>
      </c>
      <c r="N313" s="104" t="e">
        <f>IF(VLOOKUP($A313,Source!$A:$H,3,FALSE)=0,"",VLOOKUP($A313,Source!$A:$H,3,FALSE))</f>
        <v>#N/A</v>
      </c>
      <c r="O313" s="105" t="e">
        <f>IF(VLOOKUP($A313,Source!$A:$H,4,FALSE)=0,"",VLOOKUP($A313,Source!$A:$H,4,FALSE))</f>
        <v>#N/A</v>
      </c>
      <c r="P313" s="105" t="e">
        <f>IF(VLOOKUP($A313,Source!$A:$H,5,FALSE)=0,"",VLOOKUP($A313,Source!$A:$H,5,FALSE))</f>
        <v>#N/A</v>
      </c>
      <c r="Q313" s="105" t="e">
        <f>IF(VLOOKUP($A313,Source!$A:$H,6,FALSE)=0,"",VLOOKUP($A313,Source!$A:$H,6,FALSE))</f>
        <v>#N/A</v>
      </c>
      <c r="R313" s="105" t="e">
        <f>IF(VLOOKUP($A313,Source!$A:$H,7,FALSE)=0,"",VLOOKUP($A313,Source!$A:$H,7,FALSE))</f>
        <v>#N/A</v>
      </c>
      <c r="S313" s="106" t="e">
        <f>IF(VLOOKUP($A313,Source!$A:$H,8,FALSE)=0,"",VLOOKUP($A313,Source!$A:$H,8,FALSE))</f>
        <v>#N/A</v>
      </c>
    </row>
    <row r="314" spans="1:19" x14ac:dyDescent="0.25">
      <c r="A314" s="98">
        <v>348</v>
      </c>
      <c r="B314" s="99"/>
      <c r="C314" s="100" t="e">
        <f>VLOOKUP(A314,Source!A:B,2,FALSE)</f>
        <v>#N/A</v>
      </c>
      <c r="D314" s="165">
        <f>IF(ISNA(VLOOKUP(A314,Source!A:B,2,FALSE)),0,(VLOOKUP(A314,'Vague 2'!A:H,8,FALSE)+VLOOKUP(A314,'Vague 1'!A:H,8,FALSE)+VLOOKUP(A314,'Vague 3'!A:H,8,FALSE)+VLOOKUP(A314,'Vague 4'!A:H,8,FALSE)))</f>
        <v>0</v>
      </c>
      <c r="E314" s="159" t="e">
        <f>VLOOKUP(A314+0.2,'Vague 2'!A:G,7,FALSE)</f>
        <v>#N/A</v>
      </c>
      <c r="F314" s="160" t="e">
        <f>VLOOKUP(A314+0.3,'Vague 2'!A:G,7,FALSE)</f>
        <v>#N/A</v>
      </c>
      <c r="G314" s="161" t="e">
        <f>VLOOKUP(A314+0.2,'Vague 1'!A:G,7,FALSE)</f>
        <v>#N/A</v>
      </c>
      <c r="H314" s="161" t="e">
        <f>VLOOKUP(A314+0.3,'Vague 1'!A:G,7,FALSE)</f>
        <v>#N/A</v>
      </c>
      <c r="I314" s="160" t="e">
        <f>VLOOKUP(A314+0.4,'Vague 1'!A:G,7,FALSE)</f>
        <v>#N/A</v>
      </c>
      <c r="J314" s="161" t="e">
        <f>VLOOKUP(A314+0.2,'Vague 3'!A:G,7,FALSE)</f>
        <v>#N/A</v>
      </c>
      <c r="K314" s="161" t="e">
        <f>VLOOKUP(A314+0.3,'Vague 3'!A:G,7,FALSE)</f>
        <v>#N/A</v>
      </c>
      <c r="L314" s="159" t="e">
        <f>VLOOKUP(A314+0.2,'Vague 4'!A:G,7,FALSE)</f>
        <v>#N/A</v>
      </c>
      <c r="M314" s="160" t="e">
        <f>VLOOKUP(A314+0.3,'Vague 4'!A:G,7,FALSE)</f>
        <v>#N/A</v>
      </c>
      <c r="N314" s="104" t="e">
        <f>IF(VLOOKUP($A314,Source!$A:$H,3,FALSE)=0,"",VLOOKUP($A314,Source!$A:$H,3,FALSE))</f>
        <v>#N/A</v>
      </c>
      <c r="O314" s="105" t="e">
        <f>IF(VLOOKUP($A314,Source!$A:$H,4,FALSE)=0,"",VLOOKUP($A314,Source!$A:$H,4,FALSE))</f>
        <v>#N/A</v>
      </c>
      <c r="P314" s="105" t="e">
        <f>IF(VLOOKUP($A314,Source!$A:$H,5,FALSE)=0,"",VLOOKUP($A314,Source!$A:$H,5,FALSE))</f>
        <v>#N/A</v>
      </c>
      <c r="Q314" s="105" t="e">
        <f>IF(VLOOKUP($A314,Source!$A:$H,6,FALSE)=0,"",VLOOKUP($A314,Source!$A:$H,6,FALSE))</f>
        <v>#N/A</v>
      </c>
      <c r="R314" s="105" t="e">
        <f>IF(VLOOKUP($A314,Source!$A:$H,7,FALSE)=0,"",VLOOKUP($A314,Source!$A:$H,7,FALSE))</f>
        <v>#N/A</v>
      </c>
      <c r="S314" s="106" t="e">
        <f>IF(VLOOKUP($A314,Source!$A:$H,8,FALSE)=0,"",VLOOKUP($A314,Source!$A:$H,8,FALSE))</f>
        <v>#N/A</v>
      </c>
    </row>
    <row r="315" spans="1:19" x14ac:dyDescent="0.25">
      <c r="A315" s="98">
        <v>350</v>
      </c>
      <c r="B315" s="99"/>
      <c r="C315" s="100" t="e">
        <f>VLOOKUP(A315,Source!A:B,2,FALSE)</f>
        <v>#N/A</v>
      </c>
      <c r="D315" s="165">
        <f>IF(ISNA(VLOOKUP(A315,Source!A:B,2,FALSE)),0,(VLOOKUP(A315,'Vague 2'!A:H,8,FALSE)+VLOOKUP(A315,'Vague 1'!A:H,8,FALSE)+VLOOKUP(A315,'Vague 3'!A:H,8,FALSE)+VLOOKUP(A315,'Vague 4'!A:H,8,FALSE)))</f>
        <v>0</v>
      </c>
      <c r="E315" s="159" t="e">
        <f>VLOOKUP(A315+0.2,'Vague 2'!A:G,7,FALSE)</f>
        <v>#N/A</v>
      </c>
      <c r="F315" s="160" t="e">
        <f>VLOOKUP(A315+0.3,'Vague 2'!A:G,7,FALSE)</f>
        <v>#N/A</v>
      </c>
      <c r="G315" s="161" t="e">
        <f>VLOOKUP(A315+0.2,'Vague 1'!A:G,7,FALSE)</f>
        <v>#N/A</v>
      </c>
      <c r="H315" s="161" t="e">
        <f>VLOOKUP(A315+0.3,'Vague 1'!A:G,7,FALSE)</f>
        <v>#N/A</v>
      </c>
      <c r="I315" s="160" t="e">
        <f>VLOOKUP(A315+0.4,'Vague 1'!A:G,7,FALSE)</f>
        <v>#N/A</v>
      </c>
      <c r="J315" s="161" t="e">
        <f>VLOOKUP(A315+0.2,'Vague 3'!A:G,7,FALSE)</f>
        <v>#N/A</v>
      </c>
      <c r="K315" s="161" t="e">
        <f>VLOOKUP(A315+0.3,'Vague 3'!A:G,7,FALSE)</f>
        <v>#N/A</v>
      </c>
      <c r="L315" s="159" t="e">
        <f>VLOOKUP(A315+0.2,'Vague 4'!A:G,7,FALSE)</f>
        <v>#N/A</v>
      </c>
      <c r="M315" s="160" t="e">
        <f>VLOOKUP(A315+0.3,'Vague 4'!A:G,7,FALSE)</f>
        <v>#N/A</v>
      </c>
      <c r="N315" s="104" t="e">
        <f>IF(VLOOKUP($A315,Source!$A:$H,3,FALSE)=0,"",VLOOKUP($A315,Source!$A:$H,3,FALSE))</f>
        <v>#N/A</v>
      </c>
      <c r="O315" s="105" t="e">
        <f>IF(VLOOKUP($A315,Source!$A:$H,4,FALSE)=0,"",VLOOKUP($A315,Source!$A:$H,4,FALSE))</f>
        <v>#N/A</v>
      </c>
      <c r="P315" s="105" t="e">
        <f>IF(VLOOKUP($A315,Source!$A:$H,5,FALSE)=0,"",VLOOKUP($A315,Source!$A:$H,5,FALSE))</f>
        <v>#N/A</v>
      </c>
      <c r="Q315" s="105" t="e">
        <f>IF(VLOOKUP($A315,Source!$A:$H,6,FALSE)=0,"",VLOOKUP($A315,Source!$A:$H,6,FALSE))</f>
        <v>#N/A</v>
      </c>
      <c r="R315" s="105" t="e">
        <f>IF(VLOOKUP($A315,Source!$A:$H,7,FALSE)=0,"",VLOOKUP($A315,Source!$A:$H,7,FALSE))</f>
        <v>#N/A</v>
      </c>
      <c r="S315" s="106" t="e">
        <f>IF(VLOOKUP($A315,Source!$A:$H,8,FALSE)=0,"",VLOOKUP($A315,Source!$A:$H,8,FALSE))</f>
        <v>#N/A</v>
      </c>
    </row>
    <row r="316" spans="1:19" x14ac:dyDescent="0.25">
      <c r="A316" s="98">
        <v>351</v>
      </c>
      <c r="B316" s="99"/>
      <c r="C316" s="100" t="e">
        <f>VLOOKUP(A316,Source!A:B,2,FALSE)</f>
        <v>#N/A</v>
      </c>
      <c r="D316" s="165">
        <f>IF(ISNA(VLOOKUP(A316,Source!A:B,2,FALSE)),0,(VLOOKUP(A316,'Vague 2'!A:H,8,FALSE)+VLOOKUP(A316,'Vague 1'!A:H,8,FALSE)+VLOOKUP(A316,'Vague 3'!A:H,8,FALSE)+VLOOKUP(A316,'Vague 4'!A:H,8,FALSE)))</f>
        <v>0</v>
      </c>
      <c r="E316" s="159" t="e">
        <f>VLOOKUP(A316+0.2,'Vague 2'!A:G,7,FALSE)</f>
        <v>#N/A</v>
      </c>
      <c r="F316" s="160" t="e">
        <f>VLOOKUP(A316+0.3,'Vague 2'!A:G,7,FALSE)</f>
        <v>#N/A</v>
      </c>
      <c r="G316" s="161" t="e">
        <f>VLOOKUP(A316+0.2,'Vague 1'!A:G,7,FALSE)</f>
        <v>#N/A</v>
      </c>
      <c r="H316" s="161" t="e">
        <f>VLOOKUP(A316+0.3,'Vague 1'!A:G,7,FALSE)</f>
        <v>#N/A</v>
      </c>
      <c r="I316" s="160" t="e">
        <f>VLOOKUP(A316+0.4,'Vague 1'!A:G,7,FALSE)</f>
        <v>#N/A</v>
      </c>
      <c r="J316" s="161" t="e">
        <f>VLOOKUP(A316+0.2,'Vague 3'!A:G,7,FALSE)</f>
        <v>#N/A</v>
      </c>
      <c r="K316" s="161" t="e">
        <f>VLOOKUP(A316+0.3,'Vague 3'!A:G,7,FALSE)</f>
        <v>#N/A</v>
      </c>
      <c r="L316" s="159" t="e">
        <f>VLOOKUP(A316+0.2,'Vague 4'!A:G,7,FALSE)</f>
        <v>#N/A</v>
      </c>
      <c r="M316" s="160" t="e">
        <f>VLOOKUP(A316+0.3,'Vague 4'!A:G,7,FALSE)</f>
        <v>#N/A</v>
      </c>
      <c r="N316" s="104" t="e">
        <f>IF(VLOOKUP($A316,Source!$A:$H,3,FALSE)=0,"",VLOOKUP($A316,Source!$A:$H,3,FALSE))</f>
        <v>#N/A</v>
      </c>
      <c r="O316" s="105" t="e">
        <f>IF(VLOOKUP($A316,Source!$A:$H,4,FALSE)=0,"",VLOOKUP($A316,Source!$A:$H,4,FALSE))</f>
        <v>#N/A</v>
      </c>
      <c r="P316" s="105" t="e">
        <f>IF(VLOOKUP($A316,Source!$A:$H,5,FALSE)=0,"",VLOOKUP($A316,Source!$A:$H,5,FALSE))</f>
        <v>#N/A</v>
      </c>
      <c r="Q316" s="105" t="e">
        <f>IF(VLOOKUP($A316,Source!$A:$H,6,FALSE)=0,"",VLOOKUP($A316,Source!$A:$H,6,FALSE))</f>
        <v>#N/A</v>
      </c>
      <c r="R316" s="105" t="e">
        <f>IF(VLOOKUP($A316,Source!$A:$H,7,FALSE)=0,"",VLOOKUP($A316,Source!$A:$H,7,FALSE))</f>
        <v>#N/A</v>
      </c>
      <c r="S316" s="106" t="e">
        <f>IF(VLOOKUP($A316,Source!$A:$H,8,FALSE)=0,"",VLOOKUP($A316,Source!$A:$H,8,FALSE))</f>
        <v>#N/A</v>
      </c>
    </row>
    <row r="317" spans="1:19" x14ac:dyDescent="0.25">
      <c r="A317" s="98">
        <v>352</v>
      </c>
      <c r="B317" s="99"/>
      <c r="C317" s="100" t="e">
        <f>VLOOKUP(A317,Source!A:B,2,FALSE)</f>
        <v>#N/A</v>
      </c>
      <c r="D317" s="165">
        <f>IF(ISNA(VLOOKUP(A317,Source!A:B,2,FALSE)),0,(VLOOKUP(A317,'Vague 2'!A:H,8,FALSE)+VLOOKUP(A317,'Vague 1'!A:H,8,FALSE)+VLOOKUP(A317,'Vague 3'!A:H,8,FALSE)+VLOOKUP(A317,'Vague 4'!A:H,8,FALSE)))</f>
        <v>0</v>
      </c>
      <c r="E317" s="159" t="e">
        <f>VLOOKUP(A317+0.2,'Vague 2'!A:G,7,FALSE)</f>
        <v>#N/A</v>
      </c>
      <c r="F317" s="160" t="e">
        <f>VLOOKUP(A317+0.3,'Vague 2'!A:G,7,FALSE)</f>
        <v>#N/A</v>
      </c>
      <c r="G317" s="161" t="e">
        <f>VLOOKUP(A317+0.2,'Vague 1'!A:G,7,FALSE)</f>
        <v>#N/A</v>
      </c>
      <c r="H317" s="161" t="e">
        <f>VLOOKUP(A317+0.3,'Vague 1'!A:G,7,FALSE)</f>
        <v>#N/A</v>
      </c>
      <c r="I317" s="160" t="e">
        <f>VLOOKUP(A317+0.4,'Vague 1'!A:G,7,FALSE)</f>
        <v>#N/A</v>
      </c>
      <c r="J317" s="161" t="e">
        <f>VLOOKUP(A317+0.2,'Vague 3'!A:G,7,FALSE)</f>
        <v>#N/A</v>
      </c>
      <c r="K317" s="161" t="e">
        <f>VLOOKUP(A317+0.3,'Vague 3'!A:G,7,FALSE)</f>
        <v>#N/A</v>
      </c>
      <c r="L317" s="159" t="e">
        <f>VLOOKUP(A317+0.2,'Vague 4'!A:G,7,FALSE)</f>
        <v>#N/A</v>
      </c>
      <c r="M317" s="160" t="e">
        <f>VLOOKUP(A317+0.3,'Vague 4'!A:G,7,FALSE)</f>
        <v>#N/A</v>
      </c>
      <c r="N317" s="104" t="e">
        <f>IF(VLOOKUP($A317,Source!$A:$H,3,FALSE)=0,"",VLOOKUP($A317,Source!$A:$H,3,FALSE))</f>
        <v>#N/A</v>
      </c>
      <c r="O317" s="105" t="e">
        <f>IF(VLOOKUP($A317,Source!$A:$H,4,FALSE)=0,"",VLOOKUP($A317,Source!$A:$H,4,FALSE))</f>
        <v>#N/A</v>
      </c>
      <c r="P317" s="105" t="e">
        <f>IF(VLOOKUP($A317,Source!$A:$H,5,FALSE)=0,"",VLOOKUP($A317,Source!$A:$H,5,FALSE))</f>
        <v>#N/A</v>
      </c>
      <c r="Q317" s="105" t="e">
        <f>IF(VLOOKUP($A317,Source!$A:$H,6,FALSE)=0,"",VLOOKUP($A317,Source!$A:$H,6,FALSE))</f>
        <v>#N/A</v>
      </c>
      <c r="R317" s="105" t="e">
        <f>IF(VLOOKUP($A317,Source!$A:$H,7,FALSE)=0,"",VLOOKUP($A317,Source!$A:$H,7,FALSE))</f>
        <v>#N/A</v>
      </c>
      <c r="S317" s="106" t="e">
        <f>IF(VLOOKUP($A317,Source!$A:$H,8,FALSE)=0,"",VLOOKUP($A317,Source!$A:$H,8,FALSE))</f>
        <v>#N/A</v>
      </c>
    </row>
    <row r="318" spans="1:19" x14ac:dyDescent="0.25">
      <c r="A318" s="98">
        <v>353</v>
      </c>
      <c r="B318" s="99"/>
      <c r="C318" s="100" t="e">
        <f>VLOOKUP(A318,Source!A:B,2,FALSE)</f>
        <v>#N/A</v>
      </c>
      <c r="D318" s="165">
        <f>IF(ISNA(VLOOKUP(A318,Source!A:B,2,FALSE)),0,(VLOOKUP(A318,'Vague 2'!A:H,8,FALSE)+VLOOKUP(A318,'Vague 1'!A:H,8,FALSE)+VLOOKUP(A318,'Vague 3'!A:H,8,FALSE)+VLOOKUP(A318,'Vague 4'!A:H,8,FALSE)))</f>
        <v>0</v>
      </c>
      <c r="E318" s="159" t="e">
        <f>VLOOKUP(A318+0.2,'Vague 2'!A:G,7,FALSE)</f>
        <v>#N/A</v>
      </c>
      <c r="F318" s="160" t="e">
        <f>VLOOKUP(A318+0.3,'Vague 2'!A:G,7,FALSE)</f>
        <v>#N/A</v>
      </c>
      <c r="G318" s="161" t="e">
        <f>VLOOKUP(A318+0.2,'Vague 1'!A:G,7,FALSE)</f>
        <v>#N/A</v>
      </c>
      <c r="H318" s="161" t="e">
        <f>VLOOKUP(A318+0.3,'Vague 1'!A:G,7,FALSE)</f>
        <v>#N/A</v>
      </c>
      <c r="I318" s="160" t="e">
        <f>VLOOKUP(A318+0.4,'Vague 1'!A:G,7,FALSE)</f>
        <v>#N/A</v>
      </c>
      <c r="J318" s="161" t="e">
        <f>VLOOKUP(A318+0.2,'Vague 3'!A:G,7,FALSE)</f>
        <v>#N/A</v>
      </c>
      <c r="K318" s="161" t="e">
        <f>VLOOKUP(A318+0.3,'Vague 3'!A:G,7,FALSE)</f>
        <v>#N/A</v>
      </c>
      <c r="L318" s="159" t="e">
        <f>VLOOKUP(A318+0.2,'Vague 4'!A:G,7,FALSE)</f>
        <v>#N/A</v>
      </c>
      <c r="M318" s="160" t="e">
        <f>VLOOKUP(A318+0.3,'Vague 4'!A:G,7,FALSE)</f>
        <v>#N/A</v>
      </c>
      <c r="N318" s="104" t="e">
        <f>IF(VLOOKUP($A318,Source!$A:$H,3,FALSE)=0,"",VLOOKUP($A318,Source!$A:$H,3,FALSE))</f>
        <v>#N/A</v>
      </c>
      <c r="O318" s="105" t="e">
        <f>IF(VLOOKUP($A318,Source!$A:$H,4,FALSE)=0,"",VLOOKUP($A318,Source!$A:$H,4,FALSE))</f>
        <v>#N/A</v>
      </c>
      <c r="P318" s="105" t="e">
        <f>IF(VLOOKUP($A318,Source!$A:$H,5,FALSE)=0,"",VLOOKUP($A318,Source!$A:$H,5,FALSE))</f>
        <v>#N/A</v>
      </c>
      <c r="Q318" s="105" t="e">
        <f>IF(VLOOKUP($A318,Source!$A:$H,6,FALSE)=0,"",VLOOKUP($A318,Source!$A:$H,6,FALSE))</f>
        <v>#N/A</v>
      </c>
      <c r="R318" s="105" t="e">
        <f>IF(VLOOKUP($A318,Source!$A:$H,7,FALSE)=0,"",VLOOKUP($A318,Source!$A:$H,7,FALSE))</f>
        <v>#N/A</v>
      </c>
      <c r="S318" s="106" t="e">
        <f>IF(VLOOKUP($A318,Source!$A:$H,8,FALSE)=0,"",VLOOKUP($A318,Source!$A:$H,8,FALSE))</f>
        <v>#N/A</v>
      </c>
    </row>
    <row r="319" spans="1:19" x14ac:dyDescent="0.25">
      <c r="A319" s="98">
        <v>354</v>
      </c>
      <c r="B319" s="99"/>
      <c r="C319" s="100" t="e">
        <f>VLOOKUP(A319,Source!A:B,2,FALSE)</f>
        <v>#N/A</v>
      </c>
      <c r="D319" s="165">
        <f>IF(ISNA(VLOOKUP(A319,Source!A:B,2,FALSE)),0,(VLOOKUP(A319,'Vague 2'!A:H,8,FALSE)+VLOOKUP(A319,'Vague 1'!A:H,8,FALSE)+VLOOKUP(A319,'Vague 3'!A:H,8,FALSE)+VLOOKUP(A319,'Vague 4'!A:H,8,FALSE)))</f>
        <v>0</v>
      </c>
      <c r="E319" s="159" t="e">
        <f>VLOOKUP(A319+0.2,'Vague 2'!A:G,7,FALSE)</f>
        <v>#N/A</v>
      </c>
      <c r="F319" s="160" t="e">
        <f>VLOOKUP(A319+0.3,'Vague 2'!A:G,7,FALSE)</f>
        <v>#N/A</v>
      </c>
      <c r="G319" s="161" t="e">
        <f>VLOOKUP(A319+0.2,'Vague 1'!A:G,7,FALSE)</f>
        <v>#N/A</v>
      </c>
      <c r="H319" s="161" t="e">
        <f>VLOOKUP(A319+0.3,'Vague 1'!A:G,7,FALSE)</f>
        <v>#N/A</v>
      </c>
      <c r="I319" s="160" t="e">
        <f>VLOOKUP(A319+0.4,'Vague 1'!A:G,7,FALSE)</f>
        <v>#N/A</v>
      </c>
      <c r="J319" s="161" t="e">
        <f>VLOOKUP(A319+0.2,'Vague 3'!A:G,7,FALSE)</f>
        <v>#N/A</v>
      </c>
      <c r="K319" s="161" t="e">
        <f>VLOOKUP(A319+0.3,'Vague 3'!A:G,7,FALSE)</f>
        <v>#N/A</v>
      </c>
      <c r="L319" s="159" t="e">
        <f>VLOOKUP(A319+0.2,'Vague 4'!A:G,7,FALSE)</f>
        <v>#N/A</v>
      </c>
      <c r="M319" s="160" t="e">
        <f>VLOOKUP(A319+0.3,'Vague 4'!A:G,7,FALSE)</f>
        <v>#N/A</v>
      </c>
      <c r="N319" s="104" t="e">
        <f>IF(VLOOKUP($A319,Source!$A:$H,3,FALSE)=0,"",VLOOKUP($A319,Source!$A:$H,3,FALSE))</f>
        <v>#N/A</v>
      </c>
      <c r="O319" s="105" t="e">
        <f>IF(VLOOKUP($A319,Source!$A:$H,4,FALSE)=0,"",VLOOKUP($A319,Source!$A:$H,4,FALSE))</f>
        <v>#N/A</v>
      </c>
      <c r="P319" s="105" t="e">
        <f>IF(VLOOKUP($A319,Source!$A:$H,5,FALSE)=0,"",VLOOKUP($A319,Source!$A:$H,5,FALSE))</f>
        <v>#N/A</v>
      </c>
      <c r="Q319" s="105" t="e">
        <f>IF(VLOOKUP($A319,Source!$A:$H,6,FALSE)=0,"",VLOOKUP($A319,Source!$A:$H,6,FALSE))</f>
        <v>#N/A</v>
      </c>
      <c r="R319" s="105" t="e">
        <f>IF(VLOOKUP($A319,Source!$A:$H,7,FALSE)=0,"",VLOOKUP($A319,Source!$A:$H,7,FALSE))</f>
        <v>#N/A</v>
      </c>
      <c r="S319" s="106" t="e">
        <f>IF(VLOOKUP($A319,Source!$A:$H,8,FALSE)=0,"",VLOOKUP($A319,Source!$A:$H,8,FALSE))</f>
        <v>#N/A</v>
      </c>
    </row>
    <row r="320" spans="1:19" x14ac:dyDescent="0.25">
      <c r="A320" s="98">
        <v>355</v>
      </c>
      <c r="B320" s="99"/>
      <c r="C320" s="100" t="e">
        <f>VLOOKUP(A320,Source!A:B,2,FALSE)</f>
        <v>#N/A</v>
      </c>
      <c r="D320" s="165">
        <f>IF(ISNA(VLOOKUP(A320,Source!A:B,2,FALSE)),0,(VLOOKUP(A320,'Vague 2'!A:H,8,FALSE)+VLOOKUP(A320,'Vague 1'!A:H,8,FALSE)+VLOOKUP(A320,'Vague 3'!A:H,8,FALSE)+VLOOKUP(A320,'Vague 4'!A:H,8,FALSE)))</f>
        <v>0</v>
      </c>
      <c r="E320" s="159" t="e">
        <f>VLOOKUP(A320+0.2,'Vague 2'!A:G,7,FALSE)</f>
        <v>#N/A</v>
      </c>
      <c r="F320" s="160" t="e">
        <f>VLOOKUP(A320+0.3,'Vague 2'!A:G,7,FALSE)</f>
        <v>#N/A</v>
      </c>
      <c r="G320" s="161" t="e">
        <f>VLOOKUP(A320+0.2,'Vague 1'!A:G,7,FALSE)</f>
        <v>#N/A</v>
      </c>
      <c r="H320" s="161" t="e">
        <f>VLOOKUP(A320+0.3,'Vague 1'!A:G,7,FALSE)</f>
        <v>#N/A</v>
      </c>
      <c r="I320" s="160" t="e">
        <f>VLOOKUP(A320+0.4,'Vague 1'!A:G,7,FALSE)</f>
        <v>#N/A</v>
      </c>
      <c r="J320" s="161" t="e">
        <f>VLOOKUP(A320+0.2,'Vague 3'!A:G,7,FALSE)</f>
        <v>#N/A</v>
      </c>
      <c r="K320" s="161" t="e">
        <f>VLOOKUP(A320+0.3,'Vague 3'!A:G,7,FALSE)</f>
        <v>#N/A</v>
      </c>
      <c r="L320" s="159" t="e">
        <f>VLOOKUP(A320+0.2,'Vague 4'!A:G,7,FALSE)</f>
        <v>#N/A</v>
      </c>
      <c r="M320" s="160" t="e">
        <f>VLOOKUP(A320+0.3,'Vague 4'!A:G,7,FALSE)</f>
        <v>#N/A</v>
      </c>
      <c r="N320" s="104" t="e">
        <f>IF(VLOOKUP($A320,Source!$A:$H,3,FALSE)=0,"",VLOOKUP($A320,Source!$A:$H,3,FALSE))</f>
        <v>#N/A</v>
      </c>
      <c r="O320" s="105" t="e">
        <f>IF(VLOOKUP($A320,Source!$A:$H,4,FALSE)=0,"",VLOOKUP($A320,Source!$A:$H,4,FALSE))</f>
        <v>#N/A</v>
      </c>
      <c r="P320" s="105" t="e">
        <f>IF(VLOOKUP($A320,Source!$A:$H,5,FALSE)=0,"",VLOOKUP($A320,Source!$A:$H,5,FALSE))</f>
        <v>#N/A</v>
      </c>
      <c r="Q320" s="105" t="e">
        <f>IF(VLOOKUP($A320,Source!$A:$H,6,FALSE)=0,"",VLOOKUP($A320,Source!$A:$H,6,FALSE))</f>
        <v>#N/A</v>
      </c>
      <c r="R320" s="105" t="e">
        <f>IF(VLOOKUP($A320,Source!$A:$H,7,FALSE)=0,"",VLOOKUP($A320,Source!$A:$H,7,FALSE))</f>
        <v>#N/A</v>
      </c>
      <c r="S320" s="106" t="e">
        <f>IF(VLOOKUP($A320,Source!$A:$H,8,FALSE)=0,"",VLOOKUP($A320,Source!$A:$H,8,FALSE))</f>
        <v>#N/A</v>
      </c>
    </row>
    <row r="321" spans="1:19" x14ac:dyDescent="0.25">
      <c r="A321" s="98">
        <v>356</v>
      </c>
      <c r="B321" s="99"/>
      <c r="C321" s="100" t="e">
        <f>VLOOKUP(A321,Source!A:B,2,FALSE)</f>
        <v>#N/A</v>
      </c>
      <c r="D321" s="165">
        <f>IF(ISNA(VLOOKUP(A321,Source!A:B,2,FALSE)),0,(VLOOKUP(A321,'Vague 2'!A:H,8,FALSE)+VLOOKUP(A321,'Vague 1'!A:H,8,FALSE)+VLOOKUP(A321,'Vague 3'!A:H,8,FALSE)+VLOOKUP(A321,'Vague 4'!A:H,8,FALSE)))</f>
        <v>0</v>
      </c>
      <c r="E321" s="159" t="e">
        <f>VLOOKUP(A321+0.2,'Vague 2'!A:G,7,FALSE)</f>
        <v>#N/A</v>
      </c>
      <c r="F321" s="160" t="e">
        <f>VLOOKUP(A321+0.3,'Vague 2'!A:G,7,FALSE)</f>
        <v>#N/A</v>
      </c>
      <c r="G321" s="161" t="e">
        <f>VLOOKUP(A321+0.2,'Vague 1'!A:G,7,FALSE)</f>
        <v>#N/A</v>
      </c>
      <c r="H321" s="161" t="e">
        <f>VLOOKUP(A321+0.3,'Vague 1'!A:G,7,FALSE)</f>
        <v>#N/A</v>
      </c>
      <c r="I321" s="160" t="e">
        <f>VLOOKUP(A321+0.4,'Vague 1'!A:G,7,FALSE)</f>
        <v>#N/A</v>
      </c>
      <c r="J321" s="161" t="e">
        <f>VLOOKUP(A321+0.2,'Vague 3'!A:G,7,FALSE)</f>
        <v>#N/A</v>
      </c>
      <c r="K321" s="161" t="e">
        <f>VLOOKUP(A321+0.3,'Vague 3'!A:G,7,FALSE)</f>
        <v>#N/A</v>
      </c>
      <c r="L321" s="159" t="e">
        <f>VLOOKUP(A321+0.2,'Vague 4'!A:G,7,FALSE)</f>
        <v>#N/A</v>
      </c>
      <c r="M321" s="160" t="e">
        <f>VLOOKUP(A321+0.3,'Vague 4'!A:G,7,FALSE)</f>
        <v>#N/A</v>
      </c>
      <c r="N321" s="104" t="e">
        <f>IF(VLOOKUP($A321,Source!$A:$H,3,FALSE)=0,"",VLOOKUP($A321,Source!$A:$H,3,FALSE))</f>
        <v>#N/A</v>
      </c>
      <c r="O321" s="105" t="e">
        <f>IF(VLOOKUP($A321,Source!$A:$H,4,FALSE)=0,"",VLOOKUP($A321,Source!$A:$H,4,FALSE))</f>
        <v>#N/A</v>
      </c>
      <c r="P321" s="105" t="e">
        <f>IF(VLOOKUP($A321,Source!$A:$H,5,FALSE)=0,"",VLOOKUP($A321,Source!$A:$H,5,FALSE))</f>
        <v>#N/A</v>
      </c>
      <c r="Q321" s="105" t="e">
        <f>IF(VLOOKUP($A321,Source!$A:$H,6,FALSE)=0,"",VLOOKUP($A321,Source!$A:$H,6,FALSE))</f>
        <v>#N/A</v>
      </c>
      <c r="R321" s="105" t="e">
        <f>IF(VLOOKUP($A321,Source!$A:$H,7,FALSE)=0,"",VLOOKUP($A321,Source!$A:$H,7,FALSE))</f>
        <v>#N/A</v>
      </c>
      <c r="S321" s="106" t="e">
        <f>IF(VLOOKUP($A321,Source!$A:$H,8,FALSE)=0,"",VLOOKUP($A321,Source!$A:$H,8,FALSE))</f>
        <v>#N/A</v>
      </c>
    </row>
    <row r="322" spans="1:19" x14ac:dyDescent="0.25">
      <c r="A322" s="98">
        <v>357</v>
      </c>
      <c r="B322" s="99"/>
      <c r="C322" s="100" t="e">
        <f>VLOOKUP(A322,Source!A:B,2,FALSE)</f>
        <v>#N/A</v>
      </c>
      <c r="D322" s="165">
        <f>IF(ISNA(VLOOKUP(A322,Source!A:B,2,FALSE)),0,(VLOOKUP(A322,'Vague 2'!A:H,8,FALSE)+VLOOKUP(A322,'Vague 1'!A:H,8,FALSE)+VLOOKUP(A322,'Vague 3'!A:H,8,FALSE)+VLOOKUP(A322,'Vague 4'!A:H,8,FALSE)))</f>
        <v>0</v>
      </c>
      <c r="E322" s="159" t="e">
        <f>VLOOKUP(A322+0.2,'Vague 2'!A:G,7,FALSE)</f>
        <v>#N/A</v>
      </c>
      <c r="F322" s="160" t="e">
        <f>VLOOKUP(A322+0.3,'Vague 2'!A:G,7,FALSE)</f>
        <v>#N/A</v>
      </c>
      <c r="G322" s="161" t="e">
        <f>VLOOKUP(A322+0.2,'Vague 1'!A:G,7,FALSE)</f>
        <v>#N/A</v>
      </c>
      <c r="H322" s="161" t="e">
        <f>VLOOKUP(A322+0.3,'Vague 1'!A:G,7,FALSE)</f>
        <v>#N/A</v>
      </c>
      <c r="I322" s="160" t="e">
        <f>VLOOKUP(A322+0.4,'Vague 1'!A:G,7,FALSE)</f>
        <v>#N/A</v>
      </c>
      <c r="J322" s="161" t="e">
        <f>VLOOKUP(A322+0.2,'Vague 3'!A:G,7,FALSE)</f>
        <v>#N/A</v>
      </c>
      <c r="K322" s="161" t="e">
        <f>VLOOKUP(A322+0.3,'Vague 3'!A:G,7,FALSE)</f>
        <v>#N/A</v>
      </c>
      <c r="L322" s="159" t="e">
        <f>VLOOKUP(A322+0.2,'Vague 4'!A:G,7,FALSE)</f>
        <v>#N/A</v>
      </c>
      <c r="M322" s="160" t="e">
        <f>VLOOKUP(A322+0.3,'Vague 4'!A:G,7,FALSE)</f>
        <v>#N/A</v>
      </c>
      <c r="N322" s="104" t="e">
        <f>IF(VLOOKUP($A322,Source!$A:$H,3,FALSE)=0,"",VLOOKUP($A322,Source!$A:$H,3,FALSE))</f>
        <v>#N/A</v>
      </c>
      <c r="O322" s="105" t="e">
        <f>IF(VLOOKUP($A322,Source!$A:$H,4,FALSE)=0,"",VLOOKUP($A322,Source!$A:$H,4,FALSE))</f>
        <v>#N/A</v>
      </c>
      <c r="P322" s="105" t="e">
        <f>IF(VLOOKUP($A322,Source!$A:$H,5,FALSE)=0,"",VLOOKUP($A322,Source!$A:$H,5,FALSE))</f>
        <v>#N/A</v>
      </c>
      <c r="Q322" s="105" t="e">
        <f>IF(VLOOKUP($A322,Source!$A:$H,6,FALSE)=0,"",VLOOKUP($A322,Source!$A:$H,6,FALSE))</f>
        <v>#N/A</v>
      </c>
      <c r="R322" s="105" t="e">
        <f>IF(VLOOKUP($A322,Source!$A:$H,7,FALSE)=0,"",VLOOKUP($A322,Source!$A:$H,7,FALSE))</f>
        <v>#N/A</v>
      </c>
      <c r="S322" s="106" t="e">
        <f>IF(VLOOKUP($A322,Source!$A:$H,8,FALSE)=0,"",VLOOKUP($A322,Source!$A:$H,8,FALSE))</f>
        <v>#N/A</v>
      </c>
    </row>
    <row r="323" spans="1:19" x14ac:dyDescent="0.25">
      <c r="A323" s="98">
        <v>358</v>
      </c>
      <c r="B323" s="99"/>
      <c r="C323" s="100" t="e">
        <f>VLOOKUP(A323,Source!A:B,2,FALSE)</f>
        <v>#N/A</v>
      </c>
      <c r="D323" s="165">
        <f>IF(ISNA(VLOOKUP(A323,Source!A:B,2,FALSE)),0,(VLOOKUP(A323,'Vague 2'!A:H,8,FALSE)+VLOOKUP(A323,'Vague 1'!A:H,8,FALSE)+VLOOKUP(A323,'Vague 3'!A:H,8,FALSE)+VLOOKUP(A323,'Vague 4'!A:H,8,FALSE)))</f>
        <v>0</v>
      </c>
      <c r="E323" s="159" t="e">
        <f>VLOOKUP(A323+0.2,'Vague 2'!A:G,7,FALSE)</f>
        <v>#N/A</v>
      </c>
      <c r="F323" s="160" t="e">
        <f>VLOOKUP(A323+0.3,'Vague 2'!A:G,7,FALSE)</f>
        <v>#N/A</v>
      </c>
      <c r="G323" s="161" t="e">
        <f>VLOOKUP(A323+0.2,'Vague 1'!A:G,7,FALSE)</f>
        <v>#N/A</v>
      </c>
      <c r="H323" s="161" t="e">
        <f>VLOOKUP(A323+0.3,'Vague 1'!A:G,7,FALSE)</f>
        <v>#N/A</v>
      </c>
      <c r="I323" s="160" t="e">
        <f>VLOOKUP(A323+0.4,'Vague 1'!A:G,7,FALSE)</f>
        <v>#N/A</v>
      </c>
      <c r="J323" s="161" t="e">
        <f>VLOOKUP(A323+0.2,'Vague 3'!A:G,7,FALSE)</f>
        <v>#N/A</v>
      </c>
      <c r="K323" s="161" t="e">
        <f>VLOOKUP(A323+0.3,'Vague 3'!A:G,7,FALSE)</f>
        <v>#N/A</v>
      </c>
      <c r="L323" s="159" t="e">
        <f>VLOOKUP(A323+0.2,'Vague 4'!A:G,7,FALSE)</f>
        <v>#N/A</v>
      </c>
      <c r="M323" s="160" t="e">
        <f>VLOOKUP(A323+0.3,'Vague 4'!A:G,7,FALSE)</f>
        <v>#N/A</v>
      </c>
      <c r="N323" s="104" t="e">
        <f>IF(VLOOKUP($A323,Source!$A:$H,3,FALSE)=0,"",VLOOKUP($A323,Source!$A:$H,3,FALSE))</f>
        <v>#N/A</v>
      </c>
      <c r="O323" s="105" t="e">
        <f>IF(VLOOKUP($A323,Source!$A:$H,4,FALSE)=0,"",VLOOKUP($A323,Source!$A:$H,4,FALSE))</f>
        <v>#N/A</v>
      </c>
      <c r="P323" s="105" t="e">
        <f>IF(VLOOKUP($A323,Source!$A:$H,5,FALSE)=0,"",VLOOKUP($A323,Source!$A:$H,5,FALSE))</f>
        <v>#N/A</v>
      </c>
      <c r="Q323" s="105" t="e">
        <f>IF(VLOOKUP($A323,Source!$A:$H,6,FALSE)=0,"",VLOOKUP($A323,Source!$A:$H,6,FALSE))</f>
        <v>#N/A</v>
      </c>
      <c r="R323" s="105" t="e">
        <f>IF(VLOOKUP($A323,Source!$A:$H,7,FALSE)=0,"",VLOOKUP($A323,Source!$A:$H,7,FALSE))</f>
        <v>#N/A</v>
      </c>
      <c r="S323" s="106" t="e">
        <f>IF(VLOOKUP($A323,Source!$A:$H,8,FALSE)=0,"",VLOOKUP($A323,Source!$A:$H,8,FALSE))</f>
        <v>#N/A</v>
      </c>
    </row>
    <row r="324" spans="1:19" x14ac:dyDescent="0.25">
      <c r="A324" s="98">
        <v>359</v>
      </c>
      <c r="B324" s="99"/>
      <c r="C324" s="100" t="e">
        <f>VLOOKUP(A324,Source!A:B,2,FALSE)</f>
        <v>#N/A</v>
      </c>
      <c r="D324" s="165">
        <f>IF(ISNA(VLOOKUP(A324,Source!A:B,2,FALSE)),0,(VLOOKUP(A324,'Vague 2'!A:H,8,FALSE)+VLOOKUP(A324,'Vague 1'!A:H,8,FALSE)+VLOOKUP(A324,'Vague 3'!A:H,8,FALSE)+VLOOKUP(A324,'Vague 4'!A:H,8,FALSE)))</f>
        <v>0</v>
      </c>
      <c r="E324" s="159" t="e">
        <f>VLOOKUP(A324+0.2,'Vague 2'!A:G,7,FALSE)</f>
        <v>#N/A</v>
      </c>
      <c r="F324" s="160" t="e">
        <f>VLOOKUP(A324+0.3,'Vague 2'!A:G,7,FALSE)</f>
        <v>#N/A</v>
      </c>
      <c r="G324" s="161" t="e">
        <f>VLOOKUP(A324+0.2,'Vague 1'!A:G,7,FALSE)</f>
        <v>#N/A</v>
      </c>
      <c r="H324" s="161" t="e">
        <f>VLOOKUP(A324+0.3,'Vague 1'!A:G,7,FALSE)</f>
        <v>#N/A</v>
      </c>
      <c r="I324" s="160" t="e">
        <f>VLOOKUP(A324+0.4,'Vague 1'!A:G,7,FALSE)</f>
        <v>#N/A</v>
      </c>
      <c r="J324" s="161" t="e">
        <f>VLOOKUP(A324+0.2,'Vague 3'!A:G,7,FALSE)</f>
        <v>#N/A</v>
      </c>
      <c r="K324" s="161" t="e">
        <f>VLOOKUP(A324+0.3,'Vague 3'!A:G,7,FALSE)</f>
        <v>#N/A</v>
      </c>
      <c r="L324" s="159" t="e">
        <f>VLOOKUP(A324+0.2,'Vague 4'!A:G,7,FALSE)</f>
        <v>#N/A</v>
      </c>
      <c r="M324" s="160" t="e">
        <f>VLOOKUP(A324+0.3,'Vague 4'!A:G,7,FALSE)</f>
        <v>#N/A</v>
      </c>
      <c r="N324" s="104" t="e">
        <f>IF(VLOOKUP($A324,Source!$A:$H,3,FALSE)=0,"",VLOOKUP($A324,Source!$A:$H,3,FALSE))</f>
        <v>#N/A</v>
      </c>
      <c r="O324" s="105" t="e">
        <f>IF(VLOOKUP($A324,Source!$A:$H,4,FALSE)=0,"",VLOOKUP($A324,Source!$A:$H,4,FALSE))</f>
        <v>#N/A</v>
      </c>
      <c r="P324" s="105" t="e">
        <f>IF(VLOOKUP($A324,Source!$A:$H,5,FALSE)=0,"",VLOOKUP($A324,Source!$A:$H,5,FALSE))</f>
        <v>#N/A</v>
      </c>
      <c r="Q324" s="105" t="e">
        <f>IF(VLOOKUP($A324,Source!$A:$H,6,FALSE)=0,"",VLOOKUP($A324,Source!$A:$H,6,FALSE))</f>
        <v>#N/A</v>
      </c>
      <c r="R324" s="105" t="e">
        <f>IF(VLOOKUP($A324,Source!$A:$H,7,FALSE)=0,"",VLOOKUP($A324,Source!$A:$H,7,FALSE))</f>
        <v>#N/A</v>
      </c>
      <c r="S324" s="106" t="e">
        <f>IF(VLOOKUP($A324,Source!$A:$H,8,FALSE)=0,"",VLOOKUP($A324,Source!$A:$H,8,FALSE))</f>
        <v>#N/A</v>
      </c>
    </row>
    <row r="325" spans="1:19" x14ac:dyDescent="0.25">
      <c r="A325" s="98">
        <v>360</v>
      </c>
      <c r="B325" s="99"/>
      <c r="C325" s="100" t="e">
        <f>VLOOKUP(A325,Source!A:B,2,FALSE)</f>
        <v>#N/A</v>
      </c>
      <c r="D325" s="165">
        <f>IF(ISNA(VLOOKUP(A325,Source!A:B,2,FALSE)),0,(VLOOKUP(A325,'Vague 2'!A:H,8,FALSE)+VLOOKUP(A325,'Vague 1'!A:H,8,FALSE)+VLOOKUP(A325,'Vague 3'!A:H,8,FALSE)+VLOOKUP(A325,'Vague 4'!A:H,8,FALSE)))</f>
        <v>0</v>
      </c>
      <c r="E325" s="159" t="e">
        <f>VLOOKUP(A325+0.2,'Vague 2'!A:G,7,FALSE)</f>
        <v>#N/A</v>
      </c>
      <c r="F325" s="160" t="e">
        <f>VLOOKUP(A325+0.3,'Vague 2'!A:G,7,FALSE)</f>
        <v>#N/A</v>
      </c>
      <c r="G325" s="161" t="e">
        <f>VLOOKUP(A325+0.2,'Vague 1'!A:G,7,FALSE)</f>
        <v>#N/A</v>
      </c>
      <c r="H325" s="161" t="e">
        <f>VLOOKUP(A325+0.3,'Vague 1'!A:G,7,FALSE)</f>
        <v>#N/A</v>
      </c>
      <c r="I325" s="160" t="e">
        <f>VLOOKUP(A325+0.4,'Vague 1'!A:G,7,FALSE)</f>
        <v>#N/A</v>
      </c>
      <c r="J325" s="161" t="e">
        <f>VLOOKUP(A325+0.2,'Vague 3'!A:G,7,FALSE)</f>
        <v>#N/A</v>
      </c>
      <c r="K325" s="161" t="e">
        <f>VLOOKUP(A325+0.3,'Vague 3'!A:G,7,FALSE)</f>
        <v>#N/A</v>
      </c>
      <c r="L325" s="159" t="e">
        <f>VLOOKUP(A325+0.2,'Vague 4'!A:G,7,FALSE)</f>
        <v>#N/A</v>
      </c>
      <c r="M325" s="160" t="e">
        <f>VLOOKUP(A325+0.3,'Vague 4'!A:G,7,FALSE)</f>
        <v>#N/A</v>
      </c>
      <c r="N325" s="104" t="e">
        <f>IF(VLOOKUP($A325,Source!$A:$H,3,FALSE)=0,"",VLOOKUP($A325,Source!$A:$H,3,FALSE))</f>
        <v>#N/A</v>
      </c>
      <c r="O325" s="105" t="e">
        <f>IF(VLOOKUP($A325,Source!$A:$H,4,FALSE)=0,"",VLOOKUP($A325,Source!$A:$H,4,FALSE))</f>
        <v>#N/A</v>
      </c>
      <c r="P325" s="105" t="e">
        <f>IF(VLOOKUP($A325,Source!$A:$H,5,FALSE)=0,"",VLOOKUP($A325,Source!$A:$H,5,FALSE))</f>
        <v>#N/A</v>
      </c>
      <c r="Q325" s="105" t="e">
        <f>IF(VLOOKUP($A325,Source!$A:$H,6,FALSE)=0,"",VLOOKUP($A325,Source!$A:$H,6,FALSE))</f>
        <v>#N/A</v>
      </c>
      <c r="R325" s="105" t="e">
        <f>IF(VLOOKUP($A325,Source!$A:$H,7,FALSE)=0,"",VLOOKUP($A325,Source!$A:$H,7,FALSE))</f>
        <v>#N/A</v>
      </c>
      <c r="S325" s="106" t="e">
        <f>IF(VLOOKUP($A325,Source!$A:$H,8,FALSE)=0,"",VLOOKUP($A325,Source!$A:$H,8,FALSE))</f>
        <v>#N/A</v>
      </c>
    </row>
    <row r="326" spans="1:19" x14ac:dyDescent="0.25">
      <c r="A326" s="98">
        <v>361</v>
      </c>
      <c r="B326" s="99"/>
      <c r="C326" s="100" t="e">
        <f>VLOOKUP(A326,Source!A:B,2,FALSE)</f>
        <v>#N/A</v>
      </c>
      <c r="D326" s="165">
        <f>IF(ISNA(VLOOKUP(A326,Source!A:B,2,FALSE)),0,(VLOOKUP(A326,'Vague 2'!A:H,8,FALSE)+VLOOKUP(A326,'Vague 1'!A:H,8,FALSE)+VLOOKUP(A326,'Vague 3'!A:H,8,FALSE)+VLOOKUP(A326,'Vague 4'!A:H,8,FALSE)))</f>
        <v>0</v>
      </c>
      <c r="E326" s="159" t="e">
        <f>VLOOKUP(A326+0.2,'Vague 2'!A:G,7,FALSE)</f>
        <v>#N/A</v>
      </c>
      <c r="F326" s="160" t="e">
        <f>VLOOKUP(A326+0.3,'Vague 2'!A:G,7,FALSE)</f>
        <v>#N/A</v>
      </c>
      <c r="G326" s="161" t="e">
        <f>VLOOKUP(A326+0.2,'Vague 1'!A:G,7,FALSE)</f>
        <v>#N/A</v>
      </c>
      <c r="H326" s="161" t="e">
        <f>VLOOKUP(A326+0.3,'Vague 1'!A:G,7,FALSE)</f>
        <v>#N/A</v>
      </c>
      <c r="I326" s="160" t="e">
        <f>VLOOKUP(A326+0.4,'Vague 1'!A:G,7,FALSE)</f>
        <v>#N/A</v>
      </c>
      <c r="J326" s="161" t="e">
        <f>VLOOKUP(A326+0.2,'Vague 3'!A:G,7,FALSE)</f>
        <v>#N/A</v>
      </c>
      <c r="K326" s="161" t="e">
        <f>VLOOKUP(A326+0.3,'Vague 3'!A:G,7,FALSE)</f>
        <v>#N/A</v>
      </c>
      <c r="L326" s="159" t="e">
        <f>VLOOKUP(A326+0.2,'Vague 4'!A:G,7,FALSE)</f>
        <v>#N/A</v>
      </c>
      <c r="M326" s="160" t="e">
        <f>VLOOKUP(A326+0.3,'Vague 4'!A:G,7,FALSE)</f>
        <v>#N/A</v>
      </c>
      <c r="N326" s="104" t="e">
        <f>IF(VLOOKUP($A326,Source!$A:$H,3,FALSE)=0,"",VLOOKUP($A326,Source!$A:$H,3,FALSE))</f>
        <v>#N/A</v>
      </c>
      <c r="O326" s="105" t="e">
        <f>IF(VLOOKUP($A326,Source!$A:$H,4,FALSE)=0,"",VLOOKUP($A326,Source!$A:$H,4,FALSE))</f>
        <v>#N/A</v>
      </c>
      <c r="P326" s="105" t="e">
        <f>IF(VLOOKUP($A326,Source!$A:$H,5,FALSE)=0,"",VLOOKUP($A326,Source!$A:$H,5,FALSE))</f>
        <v>#N/A</v>
      </c>
      <c r="Q326" s="105" t="e">
        <f>IF(VLOOKUP($A326,Source!$A:$H,6,FALSE)=0,"",VLOOKUP($A326,Source!$A:$H,6,FALSE))</f>
        <v>#N/A</v>
      </c>
      <c r="R326" s="105" t="e">
        <f>IF(VLOOKUP($A326,Source!$A:$H,7,FALSE)=0,"",VLOOKUP($A326,Source!$A:$H,7,FALSE))</f>
        <v>#N/A</v>
      </c>
      <c r="S326" s="106" t="e">
        <f>IF(VLOOKUP($A326,Source!$A:$H,8,FALSE)=0,"",VLOOKUP($A326,Source!$A:$H,8,FALSE))</f>
        <v>#N/A</v>
      </c>
    </row>
    <row r="327" spans="1:19" x14ac:dyDescent="0.25">
      <c r="A327" s="98">
        <v>362</v>
      </c>
      <c r="B327" s="99"/>
      <c r="C327" s="100" t="e">
        <f>VLOOKUP(A327,Source!A:B,2,FALSE)</f>
        <v>#N/A</v>
      </c>
      <c r="D327" s="165">
        <f>IF(ISNA(VLOOKUP(A327,Source!A:B,2,FALSE)),0,(VLOOKUP(A327,'Vague 2'!A:H,8,FALSE)+VLOOKUP(A327,'Vague 1'!A:H,8,FALSE)+VLOOKUP(A327,'Vague 3'!A:H,8,FALSE)+VLOOKUP(A327,'Vague 4'!A:H,8,FALSE)))</f>
        <v>0</v>
      </c>
      <c r="E327" s="159" t="e">
        <f>VLOOKUP(A327+0.2,'Vague 2'!A:G,7,FALSE)</f>
        <v>#N/A</v>
      </c>
      <c r="F327" s="160" t="e">
        <f>VLOOKUP(A327+0.3,'Vague 2'!A:G,7,FALSE)</f>
        <v>#N/A</v>
      </c>
      <c r="G327" s="161" t="e">
        <f>VLOOKUP(A327+0.2,'Vague 1'!A:G,7,FALSE)</f>
        <v>#N/A</v>
      </c>
      <c r="H327" s="161" t="e">
        <f>VLOOKUP(A327+0.3,'Vague 1'!A:G,7,FALSE)</f>
        <v>#N/A</v>
      </c>
      <c r="I327" s="160" t="e">
        <f>VLOOKUP(A327+0.4,'Vague 1'!A:G,7,FALSE)</f>
        <v>#N/A</v>
      </c>
      <c r="J327" s="161" t="e">
        <f>VLOOKUP(A327+0.2,'Vague 3'!A:G,7,FALSE)</f>
        <v>#N/A</v>
      </c>
      <c r="K327" s="161" t="e">
        <f>VLOOKUP(A327+0.3,'Vague 3'!A:G,7,FALSE)</f>
        <v>#N/A</v>
      </c>
      <c r="L327" s="159" t="e">
        <f>VLOOKUP(A327+0.2,'Vague 4'!A:G,7,FALSE)</f>
        <v>#N/A</v>
      </c>
      <c r="M327" s="160" t="e">
        <f>VLOOKUP(A327+0.3,'Vague 4'!A:G,7,FALSE)</f>
        <v>#N/A</v>
      </c>
      <c r="N327" s="104" t="e">
        <f>IF(VLOOKUP($A327,Source!$A:$H,3,FALSE)=0,"",VLOOKUP($A327,Source!$A:$H,3,FALSE))</f>
        <v>#N/A</v>
      </c>
      <c r="O327" s="105" t="e">
        <f>IF(VLOOKUP($A327,Source!$A:$H,4,FALSE)=0,"",VLOOKUP($A327,Source!$A:$H,4,FALSE))</f>
        <v>#N/A</v>
      </c>
      <c r="P327" s="105" t="e">
        <f>IF(VLOOKUP($A327,Source!$A:$H,5,FALSE)=0,"",VLOOKUP($A327,Source!$A:$H,5,FALSE))</f>
        <v>#N/A</v>
      </c>
      <c r="Q327" s="105" t="e">
        <f>IF(VLOOKUP($A327,Source!$A:$H,6,FALSE)=0,"",VLOOKUP($A327,Source!$A:$H,6,FALSE))</f>
        <v>#N/A</v>
      </c>
      <c r="R327" s="105" t="e">
        <f>IF(VLOOKUP($A327,Source!$A:$H,7,FALSE)=0,"",VLOOKUP($A327,Source!$A:$H,7,FALSE))</f>
        <v>#N/A</v>
      </c>
      <c r="S327" s="106" t="e">
        <f>IF(VLOOKUP($A327,Source!$A:$H,8,FALSE)=0,"",VLOOKUP($A327,Source!$A:$H,8,FALSE))</f>
        <v>#N/A</v>
      </c>
    </row>
    <row r="328" spans="1:19" x14ac:dyDescent="0.25">
      <c r="A328" s="98">
        <v>363</v>
      </c>
      <c r="B328" s="99"/>
      <c r="C328" s="100" t="e">
        <f>VLOOKUP(A328,Source!A:B,2,FALSE)</f>
        <v>#N/A</v>
      </c>
      <c r="D328" s="165">
        <f>IF(ISNA(VLOOKUP(A328,Source!A:B,2,FALSE)),0,(VLOOKUP(A328,'Vague 2'!A:H,8,FALSE)+VLOOKUP(A328,'Vague 1'!A:H,8,FALSE)+VLOOKUP(A328,'Vague 3'!A:H,8,FALSE)+VLOOKUP(A328,'Vague 4'!A:H,8,FALSE)))</f>
        <v>0</v>
      </c>
      <c r="E328" s="159" t="e">
        <f>VLOOKUP(A328+0.2,'Vague 2'!A:G,7,FALSE)</f>
        <v>#N/A</v>
      </c>
      <c r="F328" s="160" t="e">
        <f>VLOOKUP(A328+0.3,'Vague 2'!A:G,7,FALSE)</f>
        <v>#N/A</v>
      </c>
      <c r="G328" s="161" t="e">
        <f>VLOOKUP(A328+0.2,'Vague 1'!A:G,7,FALSE)</f>
        <v>#N/A</v>
      </c>
      <c r="H328" s="161" t="e">
        <f>VLOOKUP(A328+0.3,'Vague 1'!A:G,7,FALSE)</f>
        <v>#N/A</v>
      </c>
      <c r="I328" s="160" t="e">
        <f>VLOOKUP(A328+0.4,'Vague 1'!A:G,7,FALSE)</f>
        <v>#N/A</v>
      </c>
      <c r="J328" s="161" t="e">
        <f>VLOOKUP(A328+0.2,'Vague 3'!A:G,7,FALSE)</f>
        <v>#N/A</v>
      </c>
      <c r="K328" s="161" t="e">
        <f>VLOOKUP(A328+0.3,'Vague 3'!A:G,7,FALSE)</f>
        <v>#N/A</v>
      </c>
      <c r="L328" s="159" t="e">
        <f>VLOOKUP(A328+0.2,'Vague 4'!A:G,7,FALSE)</f>
        <v>#N/A</v>
      </c>
      <c r="M328" s="160" t="e">
        <f>VLOOKUP(A328+0.3,'Vague 4'!A:G,7,FALSE)</f>
        <v>#N/A</v>
      </c>
      <c r="N328" s="104" t="e">
        <f>IF(VLOOKUP($A328,Source!$A:$H,3,FALSE)=0,"",VLOOKUP($A328,Source!$A:$H,3,FALSE))</f>
        <v>#N/A</v>
      </c>
      <c r="O328" s="105" t="e">
        <f>IF(VLOOKUP($A328,Source!$A:$H,4,FALSE)=0,"",VLOOKUP($A328,Source!$A:$H,4,FALSE))</f>
        <v>#N/A</v>
      </c>
      <c r="P328" s="105" t="e">
        <f>IF(VLOOKUP($A328,Source!$A:$H,5,FALSE)=0,"",VLOOKUP($A328,Source!$A:$H,5,FALSE))</f>
        <v>#N/A</v>
      </c>
      <c r="Q328" s="105" t="e">
        <f>IF(VLOOKUP($A328,Source!$A:$H,6,FALSE)=0,"",VLOOKUP($A328,Source!$A:$H,6,FALSE))</f>
        <v>#N/A</v>
      </c>
      <c r="R328" s="105" t="e">
        <f>IF(VLOOKUP($A328,Source!$A:$H,7,FALSE)=0,"",VLOOKUP($A328,Source!$A:$H,7,FALSE))</f>
        <v>#N/A</v>
      </c>
      <c r="S328" s="106" t="e">
        <f>IF(VLOOKUP($A328,Source!$A:$H,8,FALSE)=0,"",VLOOKUP($A328,Source!$A:$H,8,FALSE))</f>
        <v>#N/A</v>
      </c>
    </row>
    <row r="329" spans="1:19" x14ac:dyDescent="0.25">
      <c r="A329" s="98">
        <v>364</v>
      </c>
      <c r="B329" s="99"/>
      <c r="C329" s="100" t="e">
        <f>VLOOKUP(A329,Source!A:B,2,FALSE)</f>
        <v>#N/A</v>
      </c>
      <c r="D329" s="165">
        <f>IF(ISNA(VLOOKUP(A329,Source!A:B,2,FALSE)),0,(VLOOKUP(A329,'Vague 2'!A:H,8,FALSE)+VLOOKUP(A329,'Vague 1'!A:H,8,FALSE)+VLOOKUP(A329,'Vague 3'!A:H,8,FALSE)+VLOOKUP(A329,'Vague 4'!A:H,8,FALSE)))</f>
        <v>0</v>
      </c>
      <c r="E329" s="159" t="e">
        <f>VLOOKUP(A329+0.2,'Vague 2'!A:G,7,FALSE)</f>
        <v>#N/A</v>
      </c>
      <c r="F329" s="160" t="e">
        <f>VLOOKUP(A329+0.3,'Vague 2'!A:G,7,FALSE)</f>
        <v>#N/A</v>
      </c>
      <c r="G329" s="161" t="e">
        <f>VLOOKUP(A329+0.2,'Vague 1'!A:G,7,FALSE)</f>
        <v>#N/A</v>
      </c>
      <c r="H329" s="161" t="e">
        <f>VLOOKUP(A329+0.3,'Vague 1'!A:G,7,FALSE)</f>
        <v>#N/A</v>
      </c>
      <c r="I329" s="160" t="e">
        <f>VLOOKUP(A329+0.4,'Vague 1'!A:G,7,FALSE)</f>
        <v>#N/A</v>
      </c>
      <c r="J329" s="161" t="e">
        <f>VLOOKUP(A329+0.2,'Vague 3'!A:G,7,FALSE)</f>
        <v>#N/A</v>
      </c>
      <c r="K329" s="161" t="e">
        <f>VLOOKUP(A329+0.3,'Vague 3'!A:G,7,FALSE)</f>
        <v>#N/A</v>
      </c>
      <c r="L329" s="159" t="e">
        <f>VLOOKUP(A329+0.2,'Vague 4'!A:G,7,FALSE)</f>
        <v>#N/A</v>
      </c>
      <c r="M329" s="160" t="e">
        <f>VLOOKUP(A329+0.3,'Vague 4'!A:G,7,FALSE)</f>
        <v>#N/A</v>
      </c>
      <c r="N329" s="104" t="e">
        <f>IF(VLOOKUP($A329,Source!$A:$H,3,FALSE)=0,"",VLOOKUP($A329,Source!$A:$H,3,FALSE))</f>
        <v>#N/A</v>
      </c>
      <c r="O329" s="105" t="e">
        <f>IF(VLOOKUP($A329,Source!$A:$H,4,FALSE)=0,"",VLOOKUP($A329,Source!$A:$H,4,FALSE))</f>
        <v>#N/A</v>
      </c>
      <c r="P329" s="105" t="e">
        <f>IF(VLOOKUP($A329,Source!$A:$H,5,FALSE)=0,"",VLOOKUP($A329,Source!$A:$H,5,FALSE))</f>
        <v>#N/A</v>
      </c>
      <c r="Q329" s="105" t="e">
        <f>IF(VLOOKUP($A329,Source!$A:$H,6,FALSE)=0,"",VLOOKUP($A329,Source!$A:$H,6,FALSE))</f>
        <v>#N/A</v>
      </c>
      <c r="R329" s="105" t="e">
        <f>IF(VLOOKUP($A329,Source!$A:$H,7,FALSE)=0,"",VLOOKUP($A329,Source!$A:$H,7,FALSE))</f>
        <v>#N/A</v>
      </c>
      <c r="S329" s="106" t="e">
        <f>IF(VLOOKUP($A329,Source!$A:$H,8,FALSE)=0,"",VLOOKUP($A329,Source!$A:$H,8,FALSE))</f>
        <v>#N/A</v>
      </c>
    </row>
    <row r="330" spans="1:19" x14ac:dyDescent="0.25">
      <c r="A330" s="98">
        <v>365</v>
      </c>
      <c r="B330" s="99"/>
      <c r="C330" s="100" t="e">
        <f>VLOOKUP(A330,Source!A:B,2,FALSE)</f>
        <v>#N/A</v>
      </c>
      <c r="D330" s="165">
        <f>IF(ISNA(VLOOKUP(A330,Source!A:B,2,FALSE)),0,(VLOOKUP(A330,'Vague 2'!A:H,8,FALSE)+VLOOKUP(A330,'Vague 1'!A:H,8,FALSE)+VLOOKUP(A330,'Vague 3'!A:H,8,FALSE)+VLOOKUP(A330,'Vague 4'!A:H,8,FALSE)))</f>
        <v>0</v>
      </c>
      <c r="E330" s="159" t="e">
        <f>VLOOKUP(A330+0.2,'Vague 2'!A:G,7,FALSE)</f>
        <v>#N/A</v>
      </c>
      <c r="F330" s="160" t="e">
        <f>VLOOKUP(A330+0.3,'Vague 2'!A:G,7,FALSE)</f>
        <v>#N/A</v>
      </c>
      <c r="G330" s="161" t="e">
        <f>VLOOKUP(A330+0.2,'Vague 1'!A:G,7,FALSE)</f>
        <v>#N/A</v>
      </c>
      <c r="H330" s="161" t="e">
        <f>VLOOKUP(A330+0.3,'Vague 1'!A:G,7,FALSE)</f>
        <v>#N/A</v>
      </c>
      <c r="I330" s="160" t="e">
        <f>VLOOKUP(A330+0.4,'Vague 1'!A:G,7,FALSE)</f>
        <v>#N/A</v>
      </c>
      <c r="J330" s="161" t="e">
        <f>VLOOKUP(A330+0.2,'Vague 3'!A:G,7,FALSE)</f>
        <v>#N/A</v>
      </c>
      <c r="K330" s="161" t="e">
        <f>VLOOKUP(A330+0.3,'Vague 3'!A:G,7,FALSE)</f>
        <v>#N/A</v>
      </c>
      <c r="L330" s="159" t="e">
        <f>VLOOKUP(A330+0.2,'Vague 4'!A:G,7,FALSE)</f>
        <v>#N/A</v>
      </c>
      <c r="M330" s="160" t="e">
        <f>VLOOKUP(A330+0.3,'Vague 4'!A:G,7,FALSE)</f>
        <v>#N/A</v>
      </c>
      <c r="N330" s="104" t="e">
        <f>IF(VLOOKUP($A330,Source!$A:$H,3,FALSE)=0,"",VLOOKUP($A330,Source!$A:$H,3,FALSE))</f>
        <v>#N/A</v>
      </c>
      <c r="O330" s="105" t="e">
        <f>IF(VLOOKUP($A330,Source!$A:$H,4,FALSE)=0,"",VLOOKUP($A330,Source!$A:$H,4,FALSE))</f>
        <v>#N/A</v>
      </c>
      <c r="P330" s="105" t="e">
        <f>IF(VLOOKUP($A330,Source!$A:$H,5,FALSE)=0,"",VLOOKUP($A330,Source!$A:$H,5,FALSE))</f>
        <v>#N/A</v>
      </c>
      <c r="Q330" s="105" t="e">
        <f>IF(VLOOKUP($A330,Source!$A:$H,6,FALSE)=0,"",VLOOKUP($A330,Source!$A:$H,6,FALSE))</f>
        <v>#N/A</v>
      </c>
      <c r="R330" s="105" t="e">
        <f>IF(VLOOKUP($A330,Source!$A:$H,7,FALSE)=0,"",VLOOKUP($A330,Source!$A:$H,7,FALSE))</f>
        <v>#N/A</v>
      </c>
      <c r="S330" s="106" t="e">
        <f>IF(VLOOKUP($A330,Source!$A:$H,8,FALSE)=0,"",VLOOKUP($A330,Source!$A:$H,8,FALSE))</f>
        <v>#N/A</v>
      </c>
    </row>
    <row r="331" spans="1:19" x14ac:dyDescent="0.25">
      <c r="A331" s="98">
        <v>366</v>
      </c>
      <c r="B331" s="99"/>
      <c r="C331" s="100" t="e">
        <f>VLOOKUP(A331,Source!A:B,2,FALSE)</f>
        <v>#N/A</v>
      </c>
      <c r="D331" s="165">
        <f>IF(ISNA(VLOOKUP(A331,Source!A:B,2,FALSE)),0,(VLOOKUP(A331,'Vague 2'!A:H,8,FALSE)+VLOOKUP(A331,'Vague 1'!A:H,8,FALSE)+VLOOKUP(A331,'Vague 3'!A:H,8,FALSE)+VLOOKUP(A331,'Vague 4'!A:H,8,FALSE)))</f>
        <v>0</v>
      </c>
      <c r="E331" s="159" t="e">
        <f>VLOOKUP(A331+0.2,'Vague 2'!A:G,7,FALSE)</f>
        <v>#N/A</v>
      </c>
      <c r="F331" s="160" t="e">
        <f>VLOOKUP(A331+0.3,'Vague 2'!A:G,7,FALSE)</f>
        <v>#N/A</v>
      </c>
      <c r="G331" s="161" t="e">
        <f>VLOOKUP(A331+0.2,'Vague 1'!A:G,7,FALSE)</f>
        <v>#N/A</v>
      </c>
      <c r="H331" s="161" t="e">
        <f>VLOOKUP(A331+0.3,'Vague 1'!A:G,7,FALSE)</f>
        <v>#N/A</v>
      </c>
      <c r="I331" s="160" t="e">
        <f>VLOOKUP(A331+0.4,'Vague 1'!A:G,7,FALSE)</f>
        <v>#N/A</v>
      </c>
      <c r="J331" s="161" t="e">
        <f>VLOOKUP(A331+0.2,'Vague 3'!A:G,7,FALSE)</f>
        <v>#N/A</v>
      </c>
      <c r="K331" s="161" t="e">
        <f>VLOOKUP(A331+0.3,'Vague 3'!A:G,7,FALSE)</f>
        <v>#N/A</v>
      </c>
      <c r="L331" s="159" t="e">
        <f>VLOOKUP(A331+0.2,'Vague 4'!A:G,7,FALSE)</f>
        <v>#N/A</v>
      </c>
      <c r="M331" s="160" t="e">
        <f>VLOOKUP(A331+0.3,'Vague 4'!A:G,7,FALSE)</f>
        <v>#N/A</v>
      </c>
      <c r="N331" s="104" t="e">
        <f>IF(VLOOKUP($A331,Source!$A:$H,3,FALSE)=0,"",VLOOKUP($A331,Source!$A:$H,3,FALSE))</f>
        <v>#N/A</v>
      </c>
      <c r="O331" s="105" t="e">
        <f>IF(VLOOKUP($A331,Source!$A:$H,4,FALSE)=0,"",VLOOKUP($A331,Source!$A:$H,4,FALSE))</f>
        <v>#N/A</v>
      </c>
      <c r="P331" s="105" t="e">
        <f>IF(VLOOKUP($A331,Source!$A:$H,5,FALSE)=0,"",VLOOKUP($A331,Source!$A:$H,5,FALSE))</f>
        <v>#N/A</v>
      </c>
      <c r="Q331" s="105" t="e">
        <f>IF(VLOOKUP($A331,Source!$A:$H,6,FALSE)=0,"",VLOOKUP($A331,Source!$A:$H,6,FALSE))</f>
        <v>#N/A</v>
      </c>
      <c r="R331" s="105" t="e">
        <f>IF(VLOOKUP($A331,Source!$A:$H,7,FALSE)=0,"",VLOOKUP($A331,Source!$A:$H,7,FALSE))</f>
        <v>#N/A</v>
      </c>
      <c r="S331" s="106" t="e">
        <f>IF(VLOOKUP($A331,Source!$A:$H,8,FALSE)=0,"",VLOOKUP($A331,Source!$A:$H,8,FALSE))</f>
        <v>#N/A</v>
      </c>
    </row>
    <row r="332" spans="1:19" x14ac:dyDescent="0.25">
      <c r="A332" s="98">
        <v>367</v>
      </c>
      <c r="B332" s="99"/>
      <c r="C332" s="100" t="e">
        <f>VLOOKUP(A332,Source!A:B,2,FALSE)</f>
        <v>#N/A</v>
      </c>
      <c r="D332" s="165">
        <f>IF(ISNA(VLOOKUP(A332,Source!A:B,2,FALSE)),0,(VLOOKUP(A332,'Vague 2'!A:H,8,FALSE)+VLOOKUP(A332,'Vague 1'!A:H,8,FALSE)+VLOOKUP(A332,'Vague 3'!A:H,8,FALSE)+VLOOKUP(A332,'Vague 4'!A:H,8,FALSE)))</f>
        <v>0</v>
      </c>
      <c r="E332" s="159" t="e">
        <f>VLOOKUP(A332+0.2,'Vague 2'!A:G,7,FALSE)</f>
        <v>#N/A</v>
      </c>
      <c r="F332" s="160" t="e">
        <f>VLOOKUP(A332+0.3,'Vague 2'!A:G,7,FALSE)</f>
        <v>#N/A</v>
      </c>
      <c r="G332" s="161" t="e">
        <f>VLOOKUP(A332+0.2,'Vague 1'!A:G,7,FALSE)</f>
        <v>#N/A</v>
      </c>
      <c r="H332" s="161" t="e">
        <f>VLOOKUP(A332+0.3,'Vague 1'!A:G,7,FALSE)</f>
        <v>#N/A</v>
      </c>
      <c r="I332" s="160" t="e">
        <f>VLOOKUP(A332+0.4,'Vague 1'!A:G,7,FALSE)</f>
        <v>#N/A</v>
      </c>
      <c r="J332" s="161" t="e">
        <f>VLOOKUP(A332+0.2,'Vague 3'!A:G,7,FALSE)</f>
        <v>#N/A</v>
      </c>
      <c r="K332" s="161" t="e">
        <f>VLOOKUP(A332+0.3,'Vague 3'!A:G,7,FALSE)</f>
        <v>#N/A</v>
      </c>
      <c r="L332" s="159" t="e">
        <f>VLOOKUP(A332+0.2,'Vague 4'!A:G,7,FALSE)</f>
        <v>#N/A</v>
      </c>
      <c r="M332" s="160" t="e">
        <f>VLOOKUP(A332+0.3,'Vague 4'!A:G,7,FALSE)</f>
        <v>#N/A</v>
      </c>
      <c r="N332" s="104" t="e">
        <f>IF(VLOOKUP($A332,Source!$A:$H,3,FALSE)=0,"",VLOOKUP($A332,Source!$A:$H,3,FALSE))</f>
        <v>#N/A</v>
      </c>
      <c r="O332" s="105" t="e">
        <f>IF(VLOOKUP($A332,Source!$A:$H,4,FALSE)=0,"",VLOOKUP($A332,Source!$A:$H,4,FALSE))</f>
        <v>#N/A</v>
      </c>
      <c r="P332" s="105" t="e">
        <f>IF(VLOOKUP($A332,Source!$A:$H,5,FALSE)=0,"",VLOOKUP($A332,Source!$A:$H,5,FALSE))</f>
        <v>#N/A</v>
      </c>
      <c r="Q332" s="105" t="e">
        <f>IF(VLOOKUP($A332,Source!$A:$H,6,FALSE)=0,"",VLOOKUP($A332,Source!$A:$H,6,FALSE))</f>
        <v>#N/A</v>
      </c>
      <c r="R332" s="105" t="e">
        <f>IF(VLOOKUP($A332,Source!$A:$H,7,FALSE)=0,"",VLOOKUP($A332,Source!$A:$H,7,FALSE))</f>
        <v>#N/A</v>
      </c>
      <c r="S332" s="106" t="e">
        <f>IF(VLOOKUP($A332,Source!$A:$H,8,FALSE)=0,"",VLOOKUP($A332,Source!$A:$H,8,FALSE))</f>
        <v>#N/A</v>
      </c>
    </row>
    <row r="333" spans="1:19" x14ac:dyDescent="0.25">
      <c r="A333" s="98">
        <v>368</v>
      </c>
      <c r="B333" s="99"/>
      <c r="C333" s="100" t="e">
        <f>VLOOKUP(A333,Source!A:B,2,FALSE)</f>
        <v>#N/A</v>
      </c>
      <c r="D333" s="165">
        <f>IF(ISNA(VLOOKUP(A333,Source!A:B,2,FALSE)),0,(VLOOKUP(A333,'Vague 2'!A:H,8,FALSE)+VLOOKUP(A333,'Vague 1'!A:H,8,FALSE)+VLOOKUP(A333,'Vague 3'!A:H,8,FALSE)+VLOOKUP(A333,'Vague 4'!A:H,8,FALSE)))</f>
        <v>0</v>
      </c>
      <c r="E333" s="159" t="e">
        <f>VLOOKUP(A333+0.2,'Vague 2'!A:G,7,FALSE)</f>
        <v>#N/A</v>
      </c>
      <c r="F333" s="160" t="e">
        <f>VLOOKUP(A333+0.3,'Vague 2'!A:G,7,FALSE)</f>
        <v>#N/A</v>
      </c>
      <c r="G333" s="161" t="e">
        <f>VLOOKUP(A333+0.2,'Vague 1'!A:G,7,FALSE)</f>
        <v>#N/A</v>
      </c>
      <c r="H333" s="161" t="e">
        <f>VLOOKUP(A333+0.3,'Vague 1'!A:G,7,FALSE)</f>
        <v>#N/A</v>
      </c>
      <c r="I333" s="160" t="e">
        <f>VLOOKUP(A333+0.4,'Vague 1'!A:G,7,FALSE)</f>
        <v>#N/A</v>
      </c>
      <c r="J333" s="161" t="e">
        <f>VLOOKUP(A333+0.2,'Vague 3'!A:G,7,FALSE)</f>
        <v>#N/A</v>
      </c>
      <c r="K333" s="161" t="e">
        <f>VLOOKUP(A333+0.3,'Vague 3'!A:G,7,FALSE)</f>
        <v>#N/A</v>
      </c>
      <c r="L333" s="159" t="e">
        <f>VLOOKUP(A333+0.2,'Vague 4'!A:G,7,FALSE)</f>
        <v>#N/A</v>
      </c>
      <c r="M333" s="160" t="e">
        <f>VLOOKUP(A333+0.3,'Vague 4'!A:G,7,FALSE)</f>
        <v>#N/A</v>
      </c>
      <c r="N333" s="104" t="e">
        <f>IF(VLOOKUP($A333,Source!$A:$H,3,FALSE)=0,"",VLOOKUP($A333,Source!$A:$H,3,FALSE))</f>
        <v>#N/A</v>
      </c>
      <c r="O333" s="105" t="e">
        <f>IF(VLOOKUP($A333,Source!$A:$H,4,FALSE)=0,"",VLOOKUP($A333,Source!$A:$H,4,FALSE))</f>
        <v>#N/A</v>
      </c>
      <c r="P333" s="105" t="e">
        <f>IF(VLOOKUP($A333,Source!$A:$H,5,FALSE)=0,"",VLOOKUP($A333,Source!$A:$H,5,FALSE))</f>
        <v>#N/A</v>
      </c>
      <c r="Q333" s="105" t="e">
        <f>IF(VLOOKUP($A333,Source!$A:$H,6,FALSE)=0,"",VLOOKUP($A333,Source!$A:$H,6,FALSE))</f>
        <v>#N/A</v>
      </c>
      <c r="R333" s="105" t="e">
        <f>IF(VLOOKUP($A333,Source!$A:$H,7,FALSE)=0,"",VLOOKUP($A333,Source!$A:$H,7,FALSE))</f>
        <v>#N/A</v>
      </c>
      <c r="S333" s="106" t="e">
        <f>IF(VLOOKUP($A333,Source!$A:$H,8,FALSE)=0,"",VLOOKUP($A333,Source!$A:$H,8,FALSE))</f>
        <v>#N/A</v>
      </c>
    </row>
    <row r="334" spans="1:19" x14ac:dyDescent="0.25">
      <c r="A334" s="98">
        <v>369</v>
      </c>
      <c r="B334" s="99"/>
      <c r="C334" s="100" t="e">
        <f>VLOOKUP(A334,Source!A:B,2,FALSE)</f>
        <v>#N/A</v>
      </c>
      <c r="D334" s="165">
        <f>IF(ISNA(VLOOKUP(A334,Source!A:B,2,FALSE)),0,(VLOOKUP(A334,'Vague 2'!A:H,8,FALSE)+VLOOKUP(A334,'Vague 1'!A:H,8,FALSE)+VLOOKUP(A334,'Vague 3'!A:H,8,FALSE)+VLOOKUP(A334,'Vague 4'!A:H,8,FALSE)))</f>
        <v>0</v>
      </c>
      <c r="E334" s="159" t="e">
        <f>VLOOKUP(A334+0.2,'Vague 2'!A:G,7,FALSE)</f>
        <v>#N/A</v>
      </c>
      <c r="F334" s="160" t="e">
        <f>VLOOKUP(A334+0.3,'Vague 2'!A:G,7,FALSE)</f>
        <v>#N/A</v>
      </c>
      <c r="G334" s="161" t="e">
        <f>VLOOKUP(A334+0.2,'Vague 1'!A:G,7,FALSE)</f>
        <v>#N/A</v>
      </c>
      <c r="H334" s="161" t="e">
        <f>VLOOKUP(A334+0.3,'Vague 1'!A:G,7,FALSE)</f>
        <v>#N/A</v>
      </c>
      <c r="I334" s="160" t="e">
        <f>VLOOKUP(A334+0.4,'Vague 1'!A:G,7,FALSE)</f>
        <v>#N/A</v>
      </c>
      <c r="J334" s="161" t="e">
        <f>VLOOKUP(A334+0.2,'Vague 3'!A:G,7,FALSE)</f>
        <v>#N/A</v>
      </c>
      <c r="K334" s="161" t="e">
        <f>VLOOKUP(A334+0.3,'Vague 3'!A:G,7,FALSE)</f>
        <v>#N/A</v>
      </c>
      <c r="L334" s="159" t="e">
        <f>VLOOKUP(A334+0.2,'Vague 4'!A:G,7,FALSE)</f>
        <v>#N/A</v>
      </c>
      <c r="M334" s="160" t="e">
        <f>VLOOKUP(A334+0.3,'Vague 4'!A:G,7,FALSE)</f>
        <v>#N/A</v>
      </c>
      <c r="N334" s="104" t="e">
        <f>IF(VLOOKUP($A334,Source!$A:$H,3,FALSE)=0,"",VLOOKUP($A334,Source!$A:$H,3,FALSE))</f>
        <v>#N/A</v>
      </c>
      <c r="O334" s="105" t="e">
        <f>IF(VLOOKUP($A334,Source!$A:$H,4,FALSE)=0,"",VLOOKUP($A334,Source!$A:$H,4,FALSE))</f>
        <v>#N/A</v>
      </c>
      <c r="P334" s="105" t="e">
        <f>IF(VLOOKUP($A334,Source!$A:$H,5,FALSE)=0,"",VLOOKUP($A334,Source!$A:$H,5,FALSE))</f>
        <v>#N/A</v>
      </c>
      <c r="Q334" s="105" t="e">
        <f>IF(VLOOKUP($A334,Source!$A:$H,6,FALSE)=0,"",VLOOKUP($A334,Source!$A:$H,6,FALSE))</f>
        <v>#N/A</v>
      </c>
      <c r="R334" s="105" t="e">
        <f>IF(VLOOKUP($A334,Source!$A:$H,7,FALSE)=0,"",VLOOKUP($A334,Source!$A:$H,7,FALSE))</f>
        <v>#N/A</v>
      </c>
      <c r="S334" s="106" t="e">
        <f>IF(VLOOKUP($A334,Source!$A:$H,8,FALSE)=0,"",VLOOKUP($A334,Source!$A:$H,8,FALSE))</f>
        <v>#N/A</v>
      </c>
    </row>
    <row r="335" spans="1:19" x14ac:dyDescent="0.25">
      <c r="A335" s="98">
        <v>371</v>
      </c>
      <c r="B335" s="99"/>
      <c r="C335" s="100" t="e">
        <f>VLOOKUP(A335,Source!A:B,2,FALSE)</f>
        <v>#N/A</v>
      </c>
      <c r="D335" s="165">
        <f>IF(ISNA(VLOOKUP(A335,Source!A:B,2,FALSE)),0,(VLOOKUP(A335,'Vague 2'!A:H,8,FALSE)+VLOOKUP(A335,'Vague 1'!A:H,8,FALSE)+VLOOKUP(A335,'Vague 3'!A:H,8,FALSE)+VLOOKUP(A335,'Vague 4'!A:H,8,FALSE)))</f>
        <v>0</v>
      </c>
      <c r="E335" s="159" t="e">
        <f>VLOOKUP(A335+0.2,'Vague 2'!A:G,7,FALSE)</f>
        <v>#N/A</v>
      </c>
      <c r="F335" s="160" t="e">
        <f>VLOOKUP(A335+0.3,'Vague 2'!A:G,7,FALSE)</f>
        <v>#N/A</v>
      </c>
      <c r="G335" s="161" t="e">
        <f>VLOOKUP(A335+0.2,'Vague 1'!A:G,7,FALSE)</f>
        <v>#N/A</v>
      </c>
      <c r="H335" s="161" t="e">
        <f>VLOOKUP(A335+0.3,'Vague 1'!A:G,7,FALSE)</f>
        <v>#N/A</v>
      </c>
      <c r="I335" s="160" t="e">
        <f>VLOOKUP(A335+0.4,'Vague 1'!A:G,7,FALSE)</f>
        <v>#N/A</v>
      </c>
      <c r="J335" s="161" t="e">
        <f>VLOOKUP(A335+0.2,'Vague 3'!A:G,7,FALSE)</f>
        <v>#N/A</v>
      </c>
      <c r="K335" s="161" t="e">
        <f>VLOOKUP(A335+0.3,'Vague 3'!A:G,7,FALSE)</f>
        <v>#N/A</v>
      </c>
      <c r="L335" s="159" t="e">
        <f>VLOOKUP(A335+0.2,'Vague 4'!A:G,7,FALSE)</f>
        <v>#N/A</v>
      </c>
      <c r="M335" s="160" t="e">
        <f>VLOOKUP(A335+0.3,'Vague 4'!A:G,7,FALSE)</f>
        <v>#N/A</v>
      </c>
      <c r="N335" s="104" t="e">
        <f>IF(VLOOKUP($A335,Source!$A:$H,3,FALSE)=0,"",VLOOKUP($A335,Source!$A:$H,3,FALSE))</f>
        <v>#N/A</v>
      </c>
      <c r="O335" s="105" t="e">
        <f>IF(VLOOKUP($A335,Source!$A:$H,4,FALSE)=0,"",VLOOKUP($A335,Source!$A:$H,4,FALSE))</f>
        <v>#N/A</v>
      </c>
      <c r="P335" s="105" t="e">
        <f>IF(VLOOKUP($A335,Source!$A:$H,5,FALSE)=0,"",VLOOKUP($A335,Source!$A:$H,5,FALSE))</f>
        <v>#N/A</v>
      </c>
      <c r="Q335" s="105" t="e">
        <f>IF(VLOOKUP($A335,Source!$A:$H,6,FALSE)=0,"",VLOOKUP($A335,Source!$A:$H,6,FALSE))</f>
        <v>#N/A</v>
      </c>
      <c r="R335" s="105" t="e">
        <f>IF(VLOOKUP($A335,Source!$A:$H,7,FALSE)=0,"",VLOOKUP($A335,Source!$A:$H,7,FALSE))</f>
        <v>#N/A</v>
      </c>
      <c r="S335" s="106" t="e">
        <f>IF(VLOOKUP($A335,Source!$A:$H,8,FALSE)=0,"",VLOOKUP($A335,Source!$A:$H,8,FALSE))</f>
        <v>#N/A</v>
      </c>
    </row>
    <row r="336" spans="1:19" x14ac:dyDescent="0.25">
      <c r="A336" s="98">
        <v>372</v>
      </c>
      <c r="B336" s="99"/>
      <c r="C336" s="100" t="e">
        <f>VLOOKUP(A336,Source!A:B,2,FALSE)</f>
        <v>#N/A</v>
      </c>
      <c r="D336" s="165">
        <f>IF(ISNA(VLOOKUP(A336,Source!A:B,2,FALSE)),0,(VLOOKUP(A336,'Vague 2'!A:H,8,FALSE)+VLOOKUP(A336,'Vague 1'!A:H,8,FALSE)+VLOOKUP(A336,'Vague 3'!A:H,8,FALSE)+VLOOKUP(A336,'Vague 4'!A:H,8,FALSE)))</f>
        <v>0</v>
      </c>
      <c r="E336" s="159" t="e">
        <f>VLOOKUP(A336+0.2,'Vague 2'!A:G,7,FALSE)</f>
        <v>#N/A</v>
      </c>
      <c r="F336" s="160" t="e">
        <f>VLOOKUP(A336+0.3,'Vague 2'!A:G,7,FALSE)</f>
        <v>#N/A</v>
      </c>
      <c r="G336" s="161" t="e">
        <f>VLOOKUP(A336+0.2,'Vague 1'!A:G,7,FALSE)</f>
        <v>#N/A</v>
      </c>
      <c r="H336" s="161" t="e">
        <f>VLOOKUP(A336+0.3,'Vague 1'!A:G,7,FALSE)</f>
        <v>#N/A</v>
      </c>
      <c r="I336" s="160" t="e">
        <f>VLOOKUP(A336+0.4,'Vague 1'!A:G,7,FALSE)</f>
        <v>#N/A</v>
      </c>
      <c r="J336" s="161" t="e">
        <f>VLOOKUP(A336+0.2,'Vague 3'!A:G,7,FALSE)</f>
        <v>#N/A</v>
      </c>
      <c r="K336" s="161" t="e">
        <f>VLOOKUP(A336+0.3,'Vague 3'!A:G,7,FALSE)</f>
        <v>#N/A</v>
      </c>
      <c r="L336" s="159" t="e">
        <f>VLOOKUP(A336+0.2,'Vague 4'!A:G,7,FALSE)</f>
        <v>#N/A</v>
      </c>
      <c r="M336" s="160" t="e">
        <f>VLOOKUP(A336+0.3,'Vague 4'!A:G,7,FALSE)</f>
        <v>#N/A</v>
      </c>
      <c r="N336" s="104" t="e">
        <f>IF(VLOOKUP($A336,Source!$A:$H,3,FALSE)=0,"",VLOOKUP($A336,Source!$A:$H,3,FALSE))</f>
        <v>#N/A</v>
      </c>
      <c r="O336" s="105" t="e">
        <f>IF(VLOOKUP($A336,Source!$A:$H,4,FALSE)=0,"",VLOOKUP($A336,Source!$A:$H,4,FALSE))</f>
        <v>#N/A</v>
      </c>
      <c r="P336" s="105" t="e">
        <f>IF(VLOOKUP($A336,Source!$A:$H,5,FALSE)=0,"",VLOOKUP($A336,Source!$A:$H,5,FALSE))</f>
        <v>#N/A</v>
      </c>
      <c r="Q336" s="105" t="e">
        <f>IF(VLOOKUP($A336,Source!$A:$H,6,FALSE)=0,"",VLOOKUP($A336,Source!$A:$H,6,FALSE))</f>
        <v>#N/A</v>
      </c>
      <c r="R336" s="105" t="e">
        <f>IF(VLOOKUP($A336,Source!$A:$H,7,FALSE)=0,"",VLOOKUP($A336,Source!$A:$H,7,FALSE))</f>
        <v>#N/A</v>
      </c>
      <c r="S336" s="106" t="e">
        <f>IF(VLOOKUP($A336,Source!$A:$H,8,FALSE)=0,"",VLOOKUP($A336,Source!$A:$H,8,FALSE))</f>
        <v>#N/A</v>
      </c>
    </row>
    <row r="337" spans="1:19" x14ac:dyDescent="0.25">
      <c r="A337" s="98">
        <v>373</v>
      </c>
      <c r="B337" s="99"/>
      <c r="C337" s="100" t="e">
        <f>VLOOKUP(A337,Source!A:B,2,FALSE)</f>
        <v>#N/A</v>
      </c>
      <c r="D337" s="165">
        <f>IF(ISNA(VLOOKUP(A337,Source!A:B,2,FALSE)),0,(VLOOKUP(A337,'Vague 2'!A:H,8,FALSE)+VLOOKUP(A337,'Vague 1'!A:H,8,FALSE)+VLOOKUP(A337,'Vague 3'!A:H,8,FALSE)+VLOOKUP(A337,'Vague 4'!A:H,8,FALSE)))</f>
        <v>0</v>
      </c>
      <c r="E337" s="159" t="e">
        <f>VLOOKUP(A337+0.2,'Vague 2'!A:G,7,FALSE)</f>
        <v>#N/A</v>
      </c>
      <c r="F337" s="160" t="e">
        <f>VLOOKUP(A337+0.3,'Vague 2'!A:G,7,FALSE)</f>
        <v>#N/A</v>
      </c>
      <c r="G337" s="161" t="e">
        <f>VLOOKUP(A337+0.2,'Vague 1'!A:G,7,FALSE)</f>
        <v>#N/A</v>
      </c>
      <c r="H337" s="161" t="e">
        <f>VLOOKUP(A337+0.3,'Vague 1'!A:G,7,FALSE)</f>
        <v>#N/A</v>
      </c>
      <c r="I337" s="160" t="e">
        <f>VLOOKUP(A337+0.4,'Vague 1'!A:G,7,FALSE)</f>
        <v>#N/A</v>
      </c>
      <c r="J337" s="161" t="e">
        <f>VLOOKUP(A337+0.2,'Vague 3'!A:G,7,FALSE)</f>
        <v>#N/A</v>
      </c>
      <c r="K337" s="161" t="e">
        <f>VLOOKUP(A337+0.3,'Vague 3'!A:G,7,FALSE)</f>
        <v>#N/A</v>
      </c>
      <c r="L337" s="159" t="e">
        <f>VLOOKUP(A337+0.2,'Vague 4'!A:G,7,FALSE)</f>
        <v>#N/A</v>
      </c>
      <c r="M337" s="160" t="e">
        <f>VLOOKUP(A337+0.3,'Vague 4'!A:G,7,FALSE)</f>
        <v>#N/A</v>
      </c>
      <c r="N337" s="104" t="e">
        <f>IF(VLOOKUP($A337,Source!$A:$H,3,FALSE)=0,"",VLOOKUP($A337,Source!$A:$H,3,FALSE))</f>
        <v>#N/A</v>
      </c>
      <c r="O337" s="105" t="e">
        <f>IF(VLOOKUP($A337,Source!$A:$H,4,FALSE)=0,"",VLOOKUP($A337,Source!$A:$H,4,FALSE))</f>
        <v>#N/A</v>
      </c>
      <c r="P337" s="105" t="e">
        <f>IF(VLOOKUP($A337,Source!$A:$H,5,FALSE)=0,"",VLOOKUP($A337,Source!$A:$H,5,FALSE))</f>
        <v>#N/A</v>
      </c>
      <c r="Q337" s="105" t="e">
        <f>IF(VLOOKUP($A337,Source!$A:$H,6,FALSE)=0,"",VLOOKUP($A337,Source!$A:$H,6,FALSE))</f>
        <v>#N/A</v>
      </c>
      <c r="R337" s="105" t="e">
        <f>IF(VLOOKUP($A337,Source!$A:$H,7,FALSE)=0,"",VLOOKUP($A337,Source!$A:$H,7,FALSE))</f>
        <v>#N/A</v>
      </c>
      <c r="S337" s="106" t="e">
        <f>IF(VLOOKUP($A337,Source!$A:$H,8,FALSE)=0,"",VLOOKUP($A337,Source!$A:$H,8,FALSE))</f>
        <v>#N/A</v>
      </c>
    </row>
    <row r="338" spans="1:19" x14ac:dyDescent="0.25">
      <c r="A338" s="98">
        <v>374</v>
      </c>
      <c r="B338" s="99"/>
      <c r="C338" s="100" t="e">
        <f>VLOOKUP(A338,Source!A:B,2,FALSE)</f>
        <v>#N/A</v>
      </c>
      <c r="D338" s="165">
        <f>IF(ISNA(VLOOKUP(A338,Source!A:B,2,FALSE)),0,(VLOOKUP(A338,'Vague 2'!A:H,8,FALSE)+VLOOKUP(A338,'Vague 1'!A:H,8,FALSE)+VLOOKUP(A338,'Vague 3'!A:H,8,FALSE)+VLOOKUP(A338,'Vague 4'!A:H,8,FALSE)))</f>
        <v>0</v>
      </c>
      <c r="E338" s="159" t="e">
        <f>VLOOKUP(A338+0.2,'Vague 2'!A:G,7,FALSE)</f>
        <v>#N/A</v>
      </c>
      <c r="F338" s="160" t="e">
        <f>VLOOKUP(A338+0.3,'Vague 2'!A:G,7,FALSE)</f>
        <v>#N/A</v>
      </c>
      <c r="G338" s="161" t="e">
        <f>VLOOKUP(A338+0.2,'Vague 1'!A:G,7,FALSE)</f>
        <v>#N/A</v>
      </c>
      <c r="H338" s="161" t="e">
        <f>VLOOKUP(A338+0.3,'Vague 1'!A:G,7,FALSE)</f>
        <v>#N/A</v>
      </c>
      <c r="I338" s="160" t="e">
        <f>VLOOKUP(A338+0.4,'Vague 1'!A:G,7,FALSE)</f>
        <v>#N/A</v>
      </c>
      <c r="J338" s="161" t="e">
        <f>VLOOKUP(A338+0.2,'Vague 3'!A:G,7,FALSE)</f>
        <v>#N/A</v>
      </c>
      <c r="K338" s="161" t="e">
        <f>VLOOKUP(A338+0.3,'Vague 3'!A:G,7,FALSE)</f>
        <v>#N/A</v>
      </c>
      <c r="L338" s="159" t="e">
        <f>VLOOKUP(A338+0.2,'Vague 4'!A:G,7,FALSE)</f>
        <v>#N/A</v>
      </c>
      <c r="M338" s="160" t="e">
        <f>VLOOKUP(A338+0.3,'Vague 4'!A:G,7,FALSE)</f>
        <v>#N/A</v>
      </c>
      <c r="N338" s="104" t="e">
        <f>IF(VLOOKUP($A338,Source!$A:$H,3,FALSE)=0,"",VLOOKUP($A338,Source!$A:$H,3,FALSE))</f>
        <v>#N/A</v>
      </c>
      <c r="O338" s="105" t="e">
        <f>IF(VLOOKUP($A338,Source!$A:$H,4,FALSE)=0,"",VLOOKUP($A338,Source!$A:$H,4,FALSE))</f>
        <v>#N/A</v>
      </c>
      <c r="P338" s="105" t="e">
        <f>IF(VLOOKUP($A338,Source!$A:$H,5,FALSE)=0,"",VLOOKUP($A338,Source!$A:$H,5,FALSE))</f>
        <v>#N/A</v>
      </c>
      <c r="Q338" s="105" t="e">
        <f>IF(VLOOKUP($A338,Source!$A:$H,6,FALSE)=0,"",VLOOKUP($A338,Source!$A:$H,6,FALSE))</f>
        <v>#N/A</v>
      </c>
      <c r="R338" s="105" t="e">
        <f>IF(VLOOKUP($A338,Source!$A:$H,7,FALSE)=0,"",VLOOKUP($A338,Source!$A:$H,7,FALSE))</f>
        <v>#N/A</v>
      </c>
      <c r="S338" s="106" t="e">
        <f>IF(VLOOKUP($A338,Source!$A:$H,8,FALSE)=0,"",VLOOKUP($A338,Source!$A:$H,8,FALSE))</f>
        <v>#N/A</v>
      </c>
    </row>
    <row r="339" spans="1:19" x14ac:dyDescent="0.25">
      <c r="A339" s="98">
        <v>375</v>
      </c>
      <c r="B339" s="99"/>
      <c r="C339" s="100" t="e">
        <f>VLOOKUP(A339,Source!A:B,2,FALSE)</f>
        <v>#N/A</v>
      </c>
      <c r="D339" s="165">
        <f>IF(ISNA(VLOOKUP(A339,Source!A:B,2,FALSE)),0,(VLOOKUP(A339,'Vague 2'!A:H,8,FALSE)+VLOOKUP(A339,'Vague 1'!A:H,8,FALSE)+VLOOKUP(A339,'Vague 3'!A:H,8,FALSE)+VLOOKUP(A339,'Vague 4'!A:H,8,FALSE)))</f>
        <v>0</v>
      </c>
      <c r="E339" s="159" t="e">
        <f>VLOOKUP(A339+0.2,'Vague 2'!A:G,7,FALSE)</f>
        <v>#N/A</v>
      </c>
      <c r="F339" s="160" t="e">
        <f>VLOOKUP(A339+0.3,'Vague 2'!A:G,7,FALSE)</f>
        <v>#N/A</v>
      </c>
      <c r="G339" s="161" t="e">
        <f>VLOOKUP(A339+0.2,'Vague 1'!A:G,7,FALSE)</f>
        <v>#N/A</v>
      </c>
      <c r="H339" s="161" t="e">
        <f>VLOOKUP(A339+0.3,'Vague 1'!A:G,7,FALSE)</f>
        <v>#N/A</v>
      </c>
      <c r="I339" s="160" t="e">
        <f>VLOOKUP(A339+0.4,'Vague 1'!A:G,7,FALSE)</f>
        <v>#N/A</v>
      </c>
      <c r="J339" s="161" t="e">
        <f>VLOOKUP(A339+0.2,'Vague 3'!A:G,7,FALSE)</f>
        <v>#N/A</v>
      </c>
      <c r="K339" s="161" t="e">
        <f>VLOOKUP(A339+0.3,'Vague 3'!A:G,7,FALSE)</f>
        <v>#N/A</v>
      </c>
      <c r="L339" s="159" t="e">
        <f>VLOOKUP(A339+0.2,'Vague 4'!A:G,7,FALSE)</f>
        <v>#N/A</v>
      </c>
      <c r="M339" s="160" t="e">
        <f>VLOOKUP(A339+0.3,'Vague 4'!A:G,7,FALSE)</f>
        <v>#N/A</v>
      </c>
      <c r="N339" s="104" t="e">
        <f>IF(VLOOKUP($A339,Source!$A:$H,3,FALSE)=0,"",VLOOKUP($A339,Source!$A:$H,3,FALSE))</f>
        <v>#N/A</v>
      </c>
      <c r="O339" s="105" t="e">
        <f>IF(VLOOKUP($A339,Source!$A:$H,4,FALSE)=0,"",VLOOKUP($A339,Source!$A:$H,4,FALSE))</f>
        <v>#N/A</v>
      </c>
      <c r="P339" s="105" t="e">
        <f>IF(VLOOKUP($A339,Source!$A:$H,5,FALSE)=0,"",VLOOKUP($A339,Source!$A:$H,5,FALSE))</f>
        <v>#N/A</v>
      </c>
      <c r="Q339" s="105" t="e">
        <f>IF(VLOOKUP($A339,Source!$A:$H,6,FALSE)=0,"",VLOOKUP($A339,Source!$A:$H,6,FALSE))</f>
        <v>#N/A</v>
      </c>
      <c r="R339" s="105" t="e">
        <f>IF(VLOOKUP($A339,Source!$A:$H,7,FALSE)=0,"",VLOOKUP($A339,Source!$A:$H,7,FALSE))</f>
        <v>#N/A</v>
      </c>
      <c r="S339" s="106" t="e">
        <f>IF(VLOOKUP($A339,Source!$A:$H,8,FALSE)=0,"",VLOOKUP($A339,Source!$A:$H,8,FALSE))</f>
        <v>#N/A</v>
      </c>
    </row>
    <row r="340" spans="1:19" x14ac:dyDescent="0.25">
      <c r="A340" s="98">
        <v>376</v>
      </c>
      <c r="B340" s="99"/>
      <c r="C340" s="100" t="e">
        <f>VLOOKUP(A340,Source!A:B,2,FALSE)</f>
        <v>#N/A</v>
      </c>
      <c r="D340" s="165">
        <f>IF(ISNA(VLOOKUP(A340,Source!A:B,2,FALSE)),0,(VLOOKUP(A340,'Vague 2'!A:H,8,FALSE)+VLOOKUP(A340,'Vague 1'!A:H,8,FALSE)+VLOOKUP(A340,'Vague 3'!A:H,8,FALSE)+VLOOKUP(A340,'Vague 4'!A:H,8,FALSE)))</f>
        <v>0</v>
      </c>
      <c r="E340" s="159" t="e">
        <f>VLOOKUP(A340+0.2,'Vague 2'!A:G,7,FALSE)</f>
        <v>#N/A</v>
      </c>
      <c r="F340" s="160" t="e">
        <f>VLOOKUP(A340+0.3,'Vague 2'!A:G,7,FALSE)</f>
        <v>#N/A</v>
      </c>
      <c r="G340" s="161" t="e">
        <f>VLOOKUP(A340+0.2,'Vague 1'!A:G,7,FALSE)</f>
        <v>#N/A</v>
      </c>
      <c r="H340" s="161" t="e">
        <f>VLOOKUP(A340+0.3,'Vague 1'!A:G,7,FALSE)</f>
        <v>#N/A</v>
      </c>
      <c r="I340" s="160" t="e">
        <f>VLOOKUP(A340+0.4,'Vague 1'!A:G,7,FALSE)</f>
        <v>#N/A</v>
      </c>
      <c r="J340" s="161" t="e">
        <f>VLOOKUP(A340+0.2,'Vague 3'!A:G,7,FALSE)</f>
        <v>#N/A</v>
      </c>
      <c r="K340" s="161" t="e">
        <f>VLOOKUP(A340+0.3,'Vague 3'!A:G,7,FALSE)</f>
        <v>#N/A</v>
      </c>
      <c r="L340" s="159" t="e">
        <f>VLOOKUP(A340+0.2,'Vague 4'!A:G,7,FALSE)</f>
        <v>#N/A</v>
      </c>
      <c r="M340" s="160" t="e">
        <f>VLOOKUP(A340+0.3,'Vague 4'!A:G,7,FALSE)</f>
        <v>#N/A</v>
      </c>
      <c r="N340" s="104" t="e">
        <f>IF(VLOOKUP($A340,Source!$A:$H,3,FALSE)=0,"",VLOOKUP($A340,Source!$A:$H,3,FALSE))</f>
        <v>#N/A</v>
      </c>
      <c r="O340" s="105" t="e">
        <f>IF(VLOOKUP($A340,Source!$A:$H,4,FALSE)=0,"",VLOOKUP($A340,Source!$A:$H,4,FALSE))</f>
        <v>#N/A</v>
      </c>
      <c r="P340" s="105" t="e">
        <f>IF(VLOOKUP($A340,Source!$A:$H,5,FALSE)=0,"",VLOOKUP($A340,Source!$A:$H,5,FALSE))</f>
        <v>#N/A</v>
      </c>
      <c r="Q340" s="105" t="e">
        <f>IF(VLOOKUP($A340,Source!$A:$H,6,FALSE)=0,"",VLOOKUP($A340,Source!$A:$H,6,FALSE))</f>
        <v>#N/A</v>
      </c>
      <c r="R340" s="105" t="e">
        <f>IF(VLOOKUP($A340,Source!$A:$H,7,FALSE)=0,"",VLOOKUP($A340,Source!$A:$H,7,FALSE))</f>
        <v>#N/A</v>
      </c>
      <c r="S340" s="106" t="e">
        <f>IF(VLOOKUP($A340,Source!$A:$H,8,FALSE)=0,"",VLOOKUP($A340,Source!$A:$H,8,FALSE))</f>
        <v>#N/A</v>
      </c>
    </row>
    <row r="341" spans="1:19" x14ac:dyDescent="0.25">
      <c r="A341" s="98">
        <v>377</v>
      </c>
      <c r="B341" s="99"/>
      <c r="C341" s="100" t="e">
        <f>VLOOKUP(A341,Source!A:B,2,FALSE)</f>
        <v>#N/A</v>
      </c>
      <c r="D341" s="165">
        <f>IF(ISNA(VLOOKUP(A341,Source!A:B,2,FALSE)),0,(VLOOKUP(A341,'Vague 2'!A:H,8,FALSE)+VLOOKUP(A341,'Vague 1'!A:H,8,FALSE)+VLOOKUP(A341,'Vague 3'!A:H,8,FALSE)+VLOOKUP(A341,'Vague 4'!A:H,8,FALSE)))</f>
        <v>0</v>
      </c>
      <c r="E341" s="159" t="e">
        <f>VLOOKUP(A341+0.2,'Vague 2'!A:G,7,FALSE)</f>
        <v>#N/A</v>
      </c>
      <c r="F341" s="160" t="e">
        <f>VLOOKUP(A341+0.3,'Vague 2'!A:G,7,FALSE)</f>
        <v>#N/A</v>
      </c>
      <c r="G341" s="161" t="e">
        <f>VLOOKUP(A341+0.2,'Vague 1'!A:G,7,FALSE)</f>
        <v>#N/A</v>
      </c>
      <c r="H341" s="161" t="e">
        <f>VLOOKUP(A341+0.3,'Vague 1'!A:G,7,FALSE)</f>
        <v>#N/A</v>
      </c>
      <c r="I341" s="160" t="e">
        <f>VLOOKUP(A341+0.4,'Vague 1'!A:G,7,FALSE)</f>
        <v>#N/A</v>
      </c>
      <c r="J341" s="161" t="e">
        <f>VLOOKUP(A341+0.2,'Vague 3'!A:G,7,FALSE)</f>
        <v>#N/A</v>
      </c>
      <c r="K341" s="161" t="e">
        <f>VLOOKUP(A341+0.3,'Vague 3'!A:G,7,FALSE)</f>
        <v>#N/A</v>
      </c>
      <c r="L341" s="159" t="e">
        <f>VLOOKUP(A341+0.2,'Vague 4'!A:G,7,FALSE)</f>
        <v>#N/A</v>
      </c>
      <c r="M341" s="160" t="e">
        <f>VLOOKUP(A341+0.3,'Vague 4'!A:G,7,FALSE)</f>
        <v>#N/A</v>
      </c>
      <c r="N341" s="104" t="e">
        <f>IF(VLOOKUP($A341,Source!$A:$H,3,FALSE)=0,"",VLOOKUP($A341,Source!$A:$H,3,FALSE))</f>
        <v>#N/A</v>
      </c>
      <c r="O341" s="105" t="e">
        <f>IF(VLOOKUP($A341,Source!$A:$H,4,FALSE)=0,"",VLOOKUP($A341,Source!$A:$H,4,FALSE))</f>
        <v>#N/A</v>
      </c>
      <c r="P341" s="105" t="e">
        <f>IF(VLOOKUP($A341,Source!$A:$H,5,FALSE)=0,"",VLOOKUP($A341,Source!$A:$H,5,FALSE))</f>
        <v>#N/A</v>
      </c>
      <c r="Q341" s="105" t="e">
        <f>IF(VLOOKUP($A341,Source!$A:$H,6,FALSE)=0,"",VLOOKUP($A341,Source!$A:$H,6,FALSE))</f>
        <v>#N/A</v>
      </c>
      <c r="R341" s="105" t="e">
        <f>IF(VLOOKUP($A341,Source!$A:$H,7,FALSE)=0,"",VLOOKUP($A341,Source!$A:$H,7,FALSE))</f>
        <v>#N/A</v>
      </c>
      <c r="S341" s="106" t="e">
        <f>IF(VLOOKUP($A341,Source!$A:$H,8,FALSE)=0,"",VLOOKUP($A341,Source!$A:$H,8,FALSE))</f>
        <v>#N/A</v>
      </c>
    </row>
    <row r="342" spans="1:19" x14ac:dyDescent="0.25">
      <c r="A342" s="98">
        <v>378</v>
      </c>
      <c r="B342" s="99"/>
      <c r="C342" s="100" t="e">
        <f>VLOOKUP(A342,Source!A:B,2,FALSE)</f>
        <v>#N/A</v>
      </c>
      <c r="D342" s="165">
        <f>IF(ISNA(VLOOKUP(A342,Source!A:B,2,FALSE)),0,(VLOOKUP(A342,'Vague 2'!A:H,8,FALSE)+VLOOKUP(A342,'Vague 1'!A:H,8,FALSE)+VLOOKUP(A342,'Vague 3'!A:H,8,FALSE)+VLOOKUP(A342,'Vague 4'!A:H,8,FALSE)))</f>
        <v>0</v>
      </c>
      <c r="E342" s="159" t="e">
        <f>VLOOKUP(A342+0.2,'Vague 2'!A:G,7,FALSE)</f>
        <v>#N/A</v>
      </c>
      <c r="F342" s="160" t="e">
        <f>VLOOKUP(A342+0.3,'Vague 2'!A:G,7,FALSE)</f>
        <v>#N/A</v>
      </c>
      <c r="G342" s="161" t="e">
        <f>VLOOKUP(A342+0.2,'Vague 1'!A:G,7,FALSE)</f>
        <v>#N/A</v>
      </c>
      <c r="H342" s="161" t="e">
        <f>VLOOKUP(A342+0.3,'Vague 1'!A:G,7,FALSE)</f>
        <v>#N/A</v>
      </c>
      <c r="I342" s="160" t="e">
        <f>VLOOKUP(A342+0.4,'Vague 1'!A:G,7,FALSE)</f>
        <v>#N/A</v>
      </c>
      <c r="J342" s="161" t="e">
        <f>VLOOKUP(A342+0.2,'Vague 3'!A:G,7,FALSE)</f>
        <v>#N/A</v>
      </c>
      <c r="K342" s="161" t="e">
        <f>VLOOKUP(A342+0.3,'Vague 3'!A:G,7,FALSE)</f>
        <v>#N/A</v>
      </c>
      <c r="L342" s="159" t="e">
        <f>VLOOKUP(A342+0.2,'Vague 4'!A:G,7,FALSE)</f>
        <v>#N/A</v>
      </c>
      <c r="M342" s="160" t="e">
        <f>VLOOKUP(A342+0.3,'Vague 4'!A:G,7,FALSE)</f>
        <v>#N/A</v>
      </c>
      <c r="N342" s="104" t="e">
        <f>IF(VLOOKUP($A342,Source!$A:$H,3,FALSE)=0,"",VLOOKUP($A342,Source!$A:$H,3,FALSE))</f>
        <v>#N/A</v>
      </c>
      <c r="O342" s="105" t="e">
        <f>IF(VLOOKUP($A342,Source!$A:$H,4,FALSE)=0,"",VLOOKUP($A342,Source!$A:$H,4,FALSE))</f>
        <v>#N/A</v>
      </c>
      <c r="P342" s="105" t="e">
        <f>IF(VLOOKUP($A342,Source!$A:$H,5,FALSE)=0,"",VLOOKUP($A342,Source!$A:$H,5,FALSE))</f>
        <v>#N/A</v>
      </c>
      <c r="Q342" s="105" t="e">
        <f>IF(VLOOKUP($A342,Source!$A:$H,6,FALSE)=0,"",VLOOKUP($A342,Source!$A:$H,6,FALSE))</f>
        <v>#N/A</v>
      </c>
      <c r="R342" s="105" t="e">
        <f>IF(VLOOKUP($A342,Source!$A:$H,7,FALSE)=0,"",VLOOKUP($A342,Source!$A:$H,7,FALSE))</f>
        <v>#N/A</v>
      </c>
      <c r="S342" s="106" t="e">
        <f>IF(VLOOKUP($A342,Source!$A:$H,8,FALSE)=0,"",VLOOKUP($A342,Source!$A:$H,8,FALSE))</f>
        <v>#N/A</v>
      </c>
    </row>
    <row r="343" spans="1:19" x14ac:dyDescent="0.25">
      <c r="A343" s="98">
        <v>379</v>
      </c>
      <c r="B343" s="99"/>
      <c r="C343" s="100" t="e">
        <f>VLOOKUP(A343,Source!A:B,2,FALSE)</f>
        <v>#N/A</v>
      </c>
      <c r="D343" s="165">
        <f>IF(ISNA(VLOOKUP(A343,Source!A:B,2,FALSE)),0,(VLOOKUP(A343,'Vague 2'!A:H,8,FALSE)+VLOOKUP(A343,'Vague 1'!A:H,8,FALSE)+VLOOKUP(A343,'Vague 3'!A:H,8,FALSE)+VLOOKUP(A343,'Vague 4'!A:H,8,FALSE)))</f>
        <v>0</v>
      </c>
      <c r="E343" s="159" t="e">
        <f>VLOOKUP(A343+0.2,'Vague 2'!A:G,7,FALSE)</f>
        <v>#N/A</v>
      </c>
      <c r="F343" s="160" t="e">
        <f>VLOOKUP(A343+0.3,'Vague 2'!A:G,7,FALSE)</f>
        <v>#N/A</v>
      </c>
      <c r="G343" s="161" t="e">
        <f>VLOOKUP(A343+0.2,'Vague 1'!A:G,7,FALSE)</f>
        <v>#N/A</v>
      </c>
      <c r="H343" s="161" t="e">
        <f>VLOOKUP(A343+0.3,'Vague 1'!A:G,7,FALSE)</f>
        <v>#N/A</v>
      </c>
      <c r="I343" s="160" t="e">
        <f>VLOOKUP(A343+0.4,'Vague 1'!A:G,7,FALSE)</f>
        <v>#N/A</v>
      </c>
      <c r="J343" s="161" t="e">
        <f>VLOOKUP(A343+0.2,'Vague 3'!A:G,7,FALSE)</f>
        <v>#N/A</v>
      </c>
      <c r="K343" s="161" t="e">
        <f>VLOOKUP(A343+0.3,'Vague 3'!A:G,7,FALSE)</f>
        <v>#N/A</v>
      </c>
      <c r="L343" s="159" t="e">
        <f>VLOOKUP(A343+0.2,'Vague 4'!A:G,7,FALSE)</f>
        <v>#N/A</v>
      </c>
      <c r="M343" s="160" t="e">
        <f>VLOOKUP(A343+0.3,'Vague 4'!A:G,7,FALSE)</f>
        <v>#N/A</v>
      </c>
      <c r="N343" s="104" t="e">
        <f>IF(VLOOKUP($A343,Source!$A:$H,3,FALSE)=0,"",VLOOKUP($A343,Source!$A:$H,3,FALSE))</f>
        <v>#N/A</v>
      </c>
      <c r="O343" s="105" t="e">
        <f>IF(VLOOKUP($A343,Source!$A:$H,4,FALSE)=0,"",VLOOKUP($A343,Source!$A:$H,4,FALSE))</f>
        <v>#N/A</v>
      </c>
      <c r="P343" s="105" t="e">
        <f>IF(VLOOKUP($A343,Source!$A:$H,5,FALSE)=0,"",VLOOKUP($A343,Source!$A:$H,5,FALSE))</f>
        <v>#N/A</v>
      </c>
      <c r="Q343" s="105" t="e">
        <f>IF(VLOOKUP($A343,Source!$A:$H,6,FALSE)=0,"",VLOOKUP($A343,Source!$A:$H,6,FALSE))</f>
        <v>#N/A</v>
      </c>
      <c r="R343" s="105" t="e">
        <f>IF(VLOOKUP($A343,Source!$A:$H,7,FALSE)=0,"",VLOOKUP($A343,Source!$A:$H,7,FALSE))</f>
        <v>#N/A</v>
      </c>
      <c r="S343" s="106" t="e">
        <f>IF(VLOOKUP($A343,Source!$A:$H,8,FALSE)=0,"",VLOOKUP($A343,Source!$A:$H,8,FALSE))</f>
        <v>#N/A</v>
      </c>
    </row>
    <row r="344" spans="1:19" x14ac:dyDescent="0.25">
      <c r="A344" s="98">
        <v>380</v>
      </c>
      <c r="B344" s="99"/>
      <c r="C344" s="100" t="e">
        <f>VLOOKUP(A344,Source!A:B,2,FALSE)</f>
        <v>#N/A</v>
      </c>
      <c r="D344" s="165">
        <f>IF(ISNA(VLOOKUP(A344,Source!A:B,2,FALSE)),0,(VLOOKUP(A344,'Vague 2'!A:H,8,FALSE)+VLOOKUP(A344,'Vague 1'!A:H,8,FALSE)+VLOOKUP(A344,'Vague 3'!A:H,8,FALSE)+VLOOKUP(A344,'Vague 4'!A:H,8,FALSE)))</f>
        <v>0</v>
      </c>
      <c r="E344" s="159" t="e">
        <f>VLOOKUP(A344+0.2,'Vague 2'!A:G,7,FALSE)</f>
        <v>#N/A</v>
      </c>
      <c r="F344" s="160" t="e">
        <f>VLOOKUP(A344+0.3,'Vague 2'!A:G,7,FALSE)</f>
        <v>#N/A</v>
      </c>
      <c r="G344" s="161" t="e">
        <f>VLOOKUP(A344+0.2,'Vague 1'!A:G,7,FALSE)</f>
        <v>#N/A</v>
      </c>
      <c r="H344" s="161" t="e">
        <f>VLOOKUP(A344+0.3,'Vague 1'!A:G,7,FALSE)</f>
        <v>#N/A</v>
      </c>
      <c r="I344" s="160" t="e">
        <f>VLOOKUP(A344+0.4,'Vague 1'!A:G,7,FALSE)</f>
        <v>#N/A</v>
      </c>
      <c r="J344" s="161" t="e">
        <f>VLOOKUP(A344+0.2,'Vague 3'!A:G,7,FALSE)</f>
        <v>#N/A</v>
      </c>
      <c r="K344" s="161" t="e">
        <f>VLOOKUP(A344+0.3,'Vague 3'!A:G,7,FALSE)</f>
        <v>#N/A</v>
      </c>
      <c r="L344" s="159" t="e">
        <f>VLOOKUP(A344+0.2,'Vague 4'!A:G,7,FALSE)</f>
        <v>#N/A</v>
      </c>
      <c r="M344" s="160" t="e">
        <f>VLOOKUP(A344+0.3,'Vague 4'!A:G,7,FALSE)</f>
        <v>#N/A</v>
      </c>
      <c r="N344" s="104" t="e">
        <f>IF(VLOOKUP($A344,Source!$A:$H,3,FALSE)=0,"",VLOOKUP($A344,Source!$A:$H,3,FALSE))</f>
        <v>#N/A</v>
      </c>
      <c r="O344" s="105" t="e">
        <f>IF(VLOOKUP($A344,Source!$A:$H,4,FALSE)=0,"",VLOOKUP($A344,Source!$A:$H,4,FALSE))</f>
        <v>#N/A</v>
      </c>
      <c r="P344" s="105" t="e">
        <f>IF(VLOOKUP($A344,Source!$A:$H,5,FALSE)=0,"",VLOOKUP($A344,Source!$A:$H,5,FALSE))</f>
        <v>#N/A</v>
      </c>
      <c r="Q344" s="105" t="e">
        <f>IF(VLOOKUP($A344,Source!$A:$H,6,FALSE)=0,"",VLOOKUP($A344,Source!$A:$H,6,FALSE))</f>
        <v>#N/A</v>
      </c>
      <c r="R344" s="105" t="e">
        <f>IF(VLOOKUP($A344,Source!$A:$H,7,FALSE)=0,"",VLOOKUP($A344,Source!$A:$H,7,FALSE))</f>
        <v>#N/A</v>
      </c>
      <c r="S344" s="106" t="e">
        <f>IF(VLOOKUP($A344,Source!$A:$H,8,FALSE)=0,"",VLOOKUP($A344,Source!$A:$H,8,FALSE))</f>
        <v>#N/A</v>
      </c>
    </row>
    <row r="345" spans="1:19" x14ac:dyDescent="0.25">
      <c r="A345" s="98">
        <v>381</v>
      </c>
      <c r="B345" s="99"/>
      <c r="C345" s="100" t="e">
        <f>VLOOKUP(A345,Source!A:B,2,FALSE)</f>
        <v>#N/A</v>
      </c>
      <c r="D345" s="165">
        <f>IF(ISNA(VLOOKUP(A345,Source!A:B,2,FALSE)),0,(VLOOKUP(A345,'Vague 2'!A:H,8,FALSE)+VLOOKUP(A345,'Vague 1'!A:H,8,FALSE)+VLOOKUP(A345,'Vague 3'!A:H,8,FALSE)+VLOOKUP(A345,'Vague 4'!A:H,8,FALSE)))</f>
        <v>0</v>
      </c>
      <c r="E345" s="159" t="e">
        <f>VLOOKUP(A345+0.2,'Vague 2'!A:G,7,FALSE)</f>
        <v>#N/A</v>
      </c>
      <c r="F345" s="160" t="e">
        <f>VLOOKUP(A345+0.3,'Vague 2'!A:G,7,FALSE)</f>
        <v>#N/A</v>
      </c>
      <c r="G345" s="161" t="e">
        <f>VLOOKUP(A345+0.2,'Vague 1'!A:G,7,FALSE)</f>
        <v>#N/A</v>
      </c>
      <c r="H345" s="161" t="e">
        <f>VLOOKUP(A345+0.3,'Vague 1'!A:G,7,FALSE)</f>
        <v>#N/A</v>
      </c>
      <c r="I345" s="160" t="e">
        <f>VLOOKUP(A345+0.4,'Vague 1'!A:G,7,FALSE)</f>
        <v>#N/A</v>
      </c>
      <c r="J345" s="161" t="e">
        <f>VLOOKUP(A345+0.2,'Vague 3'!A:G,7,FALSE)</f>
        <v>#N/A</v>
      </c>
      <c r="K345" s="161" t="e">
        <f>VLOOKUP(A345+0.3,'Vague 3'!A:G,7,FALSE)</f>
        <v>#N/A</v>
      </c>
      <c r="L345" s="159" t="e">
        <f>VLOOKUP(A345+0.2,'Vague 4'!A:G,7,FALSE)</f>
        <v>#N/A</v>
      </c>
      <c r="M345" s="160" t="e">
        <f>VLOOKUP(A345+0.3,'Vague 4'!A:G,7,FALSE)</f>
        <v>#N/A</v>
      </c>
      <c r="N345" s="104" t="e">
        <f>IF(VLOOKUP($A345,Source!$A:$H,3,FALSE)=0,"",VLOOKUP($A345,Source!$A:$H,3,FALSE))</f>
        <v>#N/A</v>
      </c>
      <c r="O345" s="105" t="e">
        <f>IF(VLOOKUP($A345,Source!$A:$H,4,FALSE)=0,"",VLOOKUP($A345,Source!$A:$H,4,FALSE))</f>
        <v>#N/A</v>
      </c>
      <c r="P345" s="105" t="e">
        <f>IF(VLOOKUP($A345,Source!$A:$H,5,FALSE)=0,"",VLOOKUP($A345,Source!$A:$H,5,FALSE))</f>
        <v>#N/A</v>
      </c>
      <c r="Q345" s="105" t="e">
        <f>IF(VLOOKUP($A345,Source!$A:$H,6,FALSE)=0,"",VLOOKUP($A345,Source!$A:$H,6,FALSE))</f>
        <v>#N/A</v>
      </c>
      <c r="R345" s="105" t="e">
        <f>IF(VLOOKUP($A345,Source!$A:$H,7,FALSE)=0,"",VLOOKUP($A345,Source!$A:$H,7,FALSE))</f>
        <v>#N/A</v>
      </c>
      <c r="S345" s="106" t="e">
        <f>IF(VLOOKUP($A345,Source!$A:$H,8,FALSE)=0,"",VLOOKUP($A345,Source!$A:$H,8,FALSE))</f>
        <v>#N/A</v>
      </c>
    </row>
    <row r="346" spans="1:19" x14ac:dyDescent="0.25">
      <c r="A346" s="98">
        <v>382</v>
      </c>
      <c r="B346" s="99"/>
      <c r="C346" s="100" t="e">
        <f>VLOOKUP(A346,Source!A:B,2,FALSE)</f>
        <v>#N/A</v>
      </c>
      <c r="D346" s="165">
        <f>IF(ISNA(VLOOKUP(A346,Source!A:B,2,FALSE)),0,(VLOOKUP(A346,'Vague 2'!A:H,8,FALSE)+VLOOKUP(A346,'Vague 1'!A:H,8,FALSE)+VLOOKUP(A346,'Vague 3'!A:H,8,FALSE)+VLOOKUP(A346,'Vague 4'!A:H,8,FALSE)))</f>
        <v>0</v>
      </c>
      <c r="E346" s="159" t="e">
        <f>VLOOKUP(A346+0.2,'Vague 2'!A:G,7,FALSE)</f>
        <v>#N/A</v>
      </c>
      <c r="F346" s="160" t="e">
        <f>VLOOKUP(A346+0.3,'Vague 2'!A:G,7,FALSE)</f>
        <v>#N/A</v>
      </c>
      <c r="G346" s="161" t="e">
        <f>VLOOKUP(A346+0.2,'Vague 1'!A:G,7,FALSE)</f>
        <v>#N/A</v>
      </c>
      <c r="H346" s="161" t="e">
        <f>VLOOKUP(A346+0.3,'Vague 1'!A:G,7,FALSE)</f>
        <v>#N/A</v>
      </c>
      <c r="I346" s="160" t="e">
        <f>VLOOKUP(A346+0.4,'Vague 1'!A:G,7,FALSE)</f>
        <v>#N/A</v>
      </c>
      <c r="J346" s="161" t="e">
        <f>VLOOKUP(A346+0.2,'Vague 3'!A:G,7,FALSE)</f>
        <v>#N/A</v>
      </c>
      <c r="K346" s="161" t="e">
        <f>VLOOKUP(A346+0.3,'Vague 3'!A:G,7,FALSE)</f>
        <v>#N/A</v>
      </c>
      <c r="L346" s="159" t="e">
        <f>VLOOKUP(A346+0.2,'Vague 4'!A:G,7,FALSE)</f>
        <v>#N/A</v>
      </c>
      <c r="M346" s="160" t="e">
        <f>VLOOKUP(A346+0.3,'Vague 4'!A:G,7,FALSE)</f>
        <v>#N/A</v>
      </c>
      <c r="N346" s="104" t="e">
        <f>IF(VLOOKUP($A346,Source!$A:$H,3,FALSE)=0,"",VLOOKUP($A346,Source!$A:$H,3,FALSE))</f>
        <v>#N/A</v>
      </c>
      <c r="O346" s="105" t="e">
        <f>IF(VLOOKUP($A346,Source!$A:$H,4,FALSE)=0,"",VLOOKUP($A346,Source!$A:$H,4,FALSE))</f>
        <v>#N/A</v>
      </c>
      <c r="P346" s="105" t="e">
        <f>IF(VLOOKUP($A346,Source!$A:$H,5,FALSE)=0,"",VLOOKUP($A346,Source!$A:$H,5,FALSE))</f>
        <v>#N/A</v>
      </c>
      <c r="Q346" s="105" t="e">
        <f>IF(VLOOKUP($A346,Source!$A:$H,6,FALSE)=0,"",VLOOKUP($A346,Source!$A:$H,6,FALSE))</f>
        <v>#N/A</v>
      </c>
      <c r="R346" s="105" t="e">
        <f>IF(VLOOKUP($A346,Source!$A:$H,7,FALSE)=0,"",VLOOKUP($A346,Source!$A:$H,7,FALSE))</f>
        <v>#N/A</v>
      </c>
      <c r="S346" s="106" t="e">
        <f>IF(VLOOKUP($A346,Source!$A:$H,8,FALSE)=0,"",VLOOKUP($A346,Source!$A:$H,8,FALSE))</f>
        <v>#N/A</v>
      </c>
    </row>
    <row r="347" spans="1:19" x14ac:dyDescent="0.25">
      <c r="A347" s="98">
        <v>383</v>
      </c>
      <c r="B347" s="99"/>
      <c r="C347" s="100" t="e">
        <f>VLOOKUP(A347,Source!A:B,2,FALSE)</f>
        <v>#N/A</v>
      </c>
      <c r="D347" s="165">
        <f>IF(ISNA(VLOOKUP(A347,Source!A:B,2,FALSE)),0,(VLOOKUP(A347,'Vague 2'!A:H,8,FALSE)+VLOOKUP(A347,'Vague 1'!A:H,8,FALSE)+VLOOKUP(A347,'Vague 3'!A:H,8,FALSE)+VLOOKUP(A347,'Vague 4'!A:H,8,FALSE)))</f>
        <v>0</v>
      </c>
      <c r="E347" s="159" t="e">
        <f>VLOOKUP(A347+0.2,'Vague 2'!A:G,7,FALSE)</f>
        <v>#N/A</v>
      </c>
      <c r="F347" s="160" t="e">
        <f>VLOOKUP(A347+0.3,'Vague 2'!A:G,7,FALSE)</f>
        <v>#N/A</v>
      </c>
      <c r="G347" s="161" t="e">
        <f>VLOOKUP(A347+0.2,'Vague 1'!A:G,7,FALSE)</f>
        <v>#N/A</v>
      </c>
      <c r="H347" s="161" t="e">
        <f>VLOOKUP(A347+0.3,'Vague 1'!A:G,7,FALSE)</f>
        <v>#N/A</v>
      </c>
      <c r="I347" s="160" t="e">
        <f>VLOOKUP(A347+0.4,'Vague 1'!A:G,7,FALSE)</f>
        <v>#N/A</v>
      </c>
      <c r="J347" s="161" t="e">
        <f>VLOOKUP(A347+0.2,'Vague 3'!A:G,7,FALSE)</f>
        <v>#N/A</v>
      </c>
      <c r="K347" s="161" t="e">
        <f>VLOOKUP(A347+0.3,'Vague 3'!A:G,7,FALSE)</f>
        <v>#N/A</v>
      </c>
      <c r="L347" s="159" t="e">
        <f>VLOOKUP(A347+0.2,'Vague 4'!A:G,7,FALSE)</f>
        <v>#N/A</v>
      </c>
      <c r="M347" s="160" t="e">
        <f>VLOOKUP(A347+0.3,'Vague 4'!A:G,7,FALSE)</f>
        <v>#N/A</v>
      </c>
      <c r="N347" s="104" t="e">
        <f>IF(VLOOKUP($A347,Source!$A:$H,3,FALSE)=0,"",VLOOKUP($A347,Source!$A:$H,3,FALSE))</f>
        <v>#N/A</v>
      </c>
      <c r="O347" s="105" t="e">
        <f>IF(VLOOKUP($A347,Source!$A:$H,4,FALSE)=0,"",VLOOKUP($A347,Source!$A:$H,4,FALSE))</f>
        <v>#N/A</v>
      </c>
      <c r="P347" s="105" t="e">
        <f>IF(VLOOKUP($A347,Source!$A:$H,5,FALSE)=0,"",VLOOKUP($A347,Source!$A:$H,5,FALSE))</f>
        <v>#N/A</v>
      </c>
      <c r="Q347" s="105" t="e">
        <f>IF(VLOOKUP($A347,Source!$A:$H,6,FALSE)=0,"",VLOOKUP($A347,Source!$A:$H,6,FALSE))</f>
        <v>#N/A</v>
      </c>
      <c r="R347" s="105" t="e">
        <f>IF(VLOOKUP($A347,Source!$A:$H,7,FALSE)=0,"",VLOOKUP($A347,Source!$A:$H,7,FALSE))</f>
        <v>#N/A</v>
      </c>
      <c r="S347" s="106" t="e">
        <f>IF(VLOOKUP($A347,Source!$A:$H,8,FALSE)=0,"",VLOOKUP($A347,Source!$A:$H,8,FALSE))</f>
        <v>#N/A</v>
      </c>
    </row>
    <row r="348" spans="1:19" x14ac:dyDescent="0.25">
      <c r="A348" s="98">
        <v>384</v>
      </c>
      <c r="B348" s="99"/>
      <c r="C348" s="100" t="e">
        <f>VLOOKUP(A348,Source!A:B,2,FALSE)</f>
        <v>#N/A</v>
      </c>
      <c r="D348" s="165">
        <f>IF(ISNA(VLOOKUP(A348,Source!A:B,2,FALSE)),0,(VLOOKUP(A348,'Vague 2'!A:H,8,FALSE)+VLOOKUP(A348,'Vague 1'!A:H,8,FALSE)+VLOOKUP(A348,'Vague 3'!A:H,8,FALSE)+VLOOKUP(A348,'Vague 4'!A:H,8,FALSE)))</f>
        <v>0</v>
      </c>
      <c r="E348" s="159" t="e">
        <f>VLOOKUP(A348+0.2,'Vague 2'!A:G,7,FALSE)</f>
        <v>#N/A</v>
      </c>
      <c r="F348" s="160" t="e">
        <f>VLOOKUP(A348+0.3,'Vague 2'!A:G,7,FALSE)</f>
        <v>#N/A</v>
      </c>
      <c r="G348" s="161" t="e">
        <f>VLOOKUP(A348+0.2,'Vague 1'!A:G,7,FALSE)</f>
        <v>#N/A</v>
      </c>
      <c r="H348" s="161" t="e">
        <f>VLOOKUP(A348+0.3,'Vague 1'!A:G,7,FALSE)</f>
        <v>#N/A</v>
      </c>
      <c r="I348" s="160" t="e">
        <f>VLOOKUP(A348+0.4,'Vague 1'!A:G,7,FALSE)</f>
        <v>#N/A</v>
      </c>
      <c r="J348" s="161" t="e">
        <f>VLOOKUP(A348+0.2,'Vague 3'!A:G,7,FALSE)</f>
        <v>#N/A</v>
      </c>
      <c r="K348" s="161" t="e">
        <f>VLOOKUP(A348+0.3,'Vague 3'!A:G,7,FALSE)</f>
        <v>#N/A</v>
      </c>
      <c r="L348" s="159" t="e">
        <f>VLOOKUP(A348+0.2,'Vague 4'!A:G,7,FALSE)</f>
        <v>#N/A</v>
      </c>
      <c r="M348" s="160" t="e">
        <f>VLOOKUP(A348+0.3,'Vague 4'!A:G,7,FALSE)</f>
        <v>#N/A</v>
      </c>
      <c r="N348" s="104" t="e">
        <f>IF(VLOOKUP($A348,Source!$A:$H,3,FALSE)=0,"",VLOOKUP($A348,Source!$A:$H,3,FALSE))</f>
        <v>#N/A</v>
      </c>
      <c r="O348" s="105" t="e">
        <f>IF(VLOOKUP($A348,Source!$A:$H,4,FALSE)=0,"",VLOOKUP($A348,Source!$A:$H,4,FALSE))</f>
        <v>#N/A</v>
      </c>
      <c r="P348" s="105" t="e">
        <f>IF(VLOOKUP($A348,Source!$A:$H,5,FALSE)=0,"",VLOOKUP($A348,Source!$A:$H,5,FALSE))</f>
        <v>#N/A</v>
      </c>
      <c r="Q348" s="105" t="e">
        <f>IF(VLOOKUP($A348,Source!$A:$H,6,FALSE)=0,"",VLOOKUP($A348,Source!$A:$H,6,FALSE))</f>
        <v>#N/A</v>
      </c>
      <c r="R348" s="105" t="e">
        <f>IF(VLOOKUP($A348,Source!$A:$H,7,FALSE)=0,"",VLOOKUP($A348,Source!$A:$H,7,FALSE))</f>
        <v>#N/A</v>
      </c>
      <c r="S348" s="106" t="e">
        <f>IF(VLOOKUP($A348,Source!$A:$H,8,FALSE)=0,"",VLOOKUP($A348,Source!$A:$H,8,FALSE))</f>
        <v>#N/A</v>
      </c>
    </row>
    <row r="349" spans="1:19" x14ac:dyDescent="0.25">
      <c r="A349" s="98">
        <v>385</v>
      </c>
      <c r="B349" s="99"/>
      <c r="C349" s="100" t="e">
        <f>VLOOKUP(A349,Source!A:B,2,FALSE)</f>
        <v>#N/A</v>
      </c>
      <c r="D349" s="165">
        <f>IF(ISNA(VLOOKUP(A349,Source!A:B,2,FALSE)),0,(VLOOKUP(A349,'Vague 2'!A:H,8,FALSE)+VLOOKUP(A349,'Vague 1'!A:H,8,FALSE)+VLOOKUP(A349,'Vague 3'!A:H,8,FALSE)+VLOOKUP(A349,'Vague 4'!A:H,8,FALSE)))</f>
        <v>0</v>
      </c>
      <c r="E349" s="159" t="e">
        <f>VLOOKUP(A349+0.2,'Vague 2'!A:G,7,FALSE)</f>
        <v>#N/A</v>
      </c>
      <c r="F349" s="160" t="e">
        <f>VLOOKUP(A349+0.3,'Vague 2'!A:G,7,FALSE)</f>
        <v>#N/A</v>
      </c>
      <c r="G349" s="161" t="e">
        <f>VLOOKUP(A349+0.2,'Vague 1'!A:G,7,FALSE)</f>
        <v>#N/A</v>
      </c>
      <c r="H349" s="161" t="e">
        <f>VLOOKUP(A349+0.3,'Vague 1'!A:G,7,FALSE)</f>
        <v>#N/A</v>
      </c>
      <c r="I349" s="160" t="e">
        <f>VLOOKUP(A349+0.4,'Vague 1'!A:G,7,FALSE)</f>
        <v>#N/A</v>
      </c>
      <c r="J349" s="161" t="e">
        <f>VLOOKUP(A349+0.2,'Vague 3'!A:G,7,FALSE)</f>
        <v>#N/A</v>
      </c>
      <c r="K349" s="161" t="e">
        <f>VLOOKUP(A349+0.3,'Vague 3'!A:G,7,FALSE)</f>
        <v>#N/A</v>
      </c>
      <c r="L349" s="159" t="e">
        <f>VLOOKUP(A349+0.2,'Vague 4'!A:G,7,FALSE)</f>
        <v>#N/A</v>
      </c>
      <c r="M349" s="160" t="e">
        <f>VLOOKUP(A349+0.3,'Vague 4'!A:G,7,FALSE)</f>
        <v>#N/A</v>
      </c>
      <c r="N349" s="104" t="e">
        <f>IF(VLOOKUP($A349,Source!$A:$H,3,FALSE)=0,"",VLOOKUP($A349,Source!$A:$H,3,FALSE))</f>
        <v>#N/A</v>
      </c>
      <c r="O349" s="105" t="e">
        <f>IF(VLOOKUP($A349,Source!$A:$H,4,FALSE)=0,"",VLOOKUP($A349,Source!$A:$H,4,FALSE))</f>
        <v>#N/A</v>
      </c>
      <c r="P349" s="105" t="e">
        <f>IF(VLOOKUP($A349,Source!$A:$H,5,FALSE)=0,"",VLOOKUP($A349,Source!$A:$H,5,FALSE))</f>
        <v>#N/A</v>
      </c>
      <c r="Q349" s="105" t="e">
        <f>IF(VLOOKUP($A349,Source!$A:$H,6,FALSE)=0,"",VLOOKUP($A349,Source!$A:$H,6,FALSE))</f>
        <v>#N/A</v>
      </c>
      <c r="R349" s="105" t="e">
        <f>IF(VLOOKUP($A349,Source!$A:$H,7,FALSE)=0,"",VLOOKUP($A349,Source!$A:$H,7,FALSE))</f>
        <v>#N/A</v>
      </c>
      <c r="S349" s="106" t="e">
        <f>IF(VLOOKUP($A349,Source!$A:$H,8,FALSE)=0,"",VLOOKUP($A349,Source!$A:$H,8,FALSE))</f>
        <v>#N/A</v>
      </c>
    </row>
    <row r="350" spans="1:19" x14ac:dyDescent="0.25">
      <c r="A350" s="98">
        <v>388</v>
      </c>
      <c r="B350" s="99"/>
      <c r="C350" s="100" t="e">
        <f>VLOOKUP(A350,Source!A:B,2,FALSE)</f>
        <v>#N/A</v>
      </c>
      <c r="D350" s="165">
        <f>IF(ISNA(VLOOKUP(A350,Source!A:B,2,FALSE)),0,(VLOOKUP(A350,'Vague 2'!A:H,8,FALSE)+VLOOKUP(A350,'Vague 1'!A:H,8,FALSE)+VLOOKUP(A350,'Vague 3'!A:H,8,FALSE)+VLOOKUP(A350,'Vague 4'!A:H,8,FALSE)))</f>
        <v>0</v>
      </c>
      <c r="E350" s="159" t="e">
        <f>VLOOKUP(A350+0.2,'Vague 2'!A:G,7,FALSE)</f>
        <v>#N/A</v>
      </c>
      <c r="F350" s="160" t="e">
        <f>VLOOKUP(A350+0.3,'Vague 2'!A:G,7,FALSE)</f>
        <v>#N/A</v>
      </c>
      <c r="G350" s="161" t="e">
        <f>VLOOKUP(A350+0.2,'Vague 1'!A:G,7,FALSE)</f>
        <v>#N/A</v>
      </c>
      <c r="H350" s="161" t="e">
        <f>VLOOKUP(A350+0.3,'Vague 1'!A:G,7,FALSE)</f>
        <v>#N/A</v>
      </c>
      <c r="I350" s="160" t="e">
        <f>VLOOKUP(A350+0.4,'Vague 1'!A:G,7,FALSE)</f>
        <v>#N/A</v>
      </c>
      <c r="J350" s="161" t="e">
        <f>VLOOKUP(A350+0.2,'Vague 3'!A:G,7,FALSE)</f>
        <v>#N/A</v>
      </c>
      <c r="K350" s="161" t="e">
        <f>VLOOKUP(A350+0.3,'Vague 3'!A:G,7,FALSE)</f>
        <v>#N/A</v>
      </c>
      <c r="L350" s="159" t="e">
        <f>VLOOKUP(A350+0.2,'Vague 4'!A:G,7,FALSE)</f>
        <v>#N/A</v>
      </c>
      <c r="M350" s="160" t="e">
        <f>VLOOKUP(A350+0.3,'Vague 4'!A:G,7,FALSE)</f>
        <v>#N/A</v>
      </c>
      <c r="N350" s="104" t="e">
        <f>IF(VLOOKUP($A350,Source!$A:$H,3,FALSE)=0,"",VLOOKUP($A350,Source!$A:$H,3,FALSE))</f>
        <v>#N/A</v>
      </c>
      <c r="O350" s="105" t="e">
        <f>IF(VLOOKUP($A350,Source!$A:$H,4,FALSE)=0,"",VLOOKUP($A350,Source!$A:$H,4,FALSE))</f>
        <v>#N/A</v>
      </c>
      <c r="P350" s="105" t="e">
        <f>IF(VLOOKUP($A350,Source!$A:$H,5,FALSE)=0,"",VLOOKUP($A350,Source!$A:$H,5,FALSE))</f>
        <v>#N/A</v>
      </c>
      <c r="Q350" s="105" t="e">
        <f>IF(VLOOKUP($A350,Source!$A:$H,6,FALSE)=0,"",VLOOKUP($A350,Source!$A:$H,6,FALSE))</f>
        <v>#N/A</v>
      </c>
      <c r="R350" s="105" t="e">
        <f>IF(VLOOKUP($A350,Source!$A:$H,7,FALSE)=0,"",VLOOKUP($A350,Source!$A:$H,7,FALSE))</f>
        <v>#N/A</v>
      </c>
      <c r="S350" s="106" t="e">
        <f>IF(VLOOKUP($A350,Source!$A:$H,8,FALSE)=0,"",VLOOKUP($A350,Source!$A:$H,8,FALSE))</f>
        <v>#N/A</v>
      </c>
    </row>
    <row r="351" spans="1:19" x14ac:dyDescent="0.25">
      <c r="A351" s="98">
        <v>390</v>
      </c>
      <c r="B351" s="99"/>
      <c r="C351" s="100" t="e">
        <f>VLOOKUP(A351,Source!A:B,2,FALSE)</f>
        <v>#N/A</v>
      </c>
      <c r="D351" s="165">
        <f>IF(ISNA(VLOOKUP(A351,Source!A:B,2,FALSE)),0,(VLOOKUP(A351,'Vague 2'!A:H,8,FALSE)+VLOOKUP(A351,'Vague 1'!A:H,8,FALSE)+VLOOKUP(A351,'Vague 3'!A:H,8,FALSE)+VLOOKUP(A351,'Vague 4'!A:H,8,FALSE)))</f>
        <v>0</v>
      </c>
      <c r="E351" s="159" t="e">
        <f>VLOOKUP(A351+0.2,'Vague 2'!A:G,7,FALSE)</f>
        <v>#N/A</v>
      </c>
      <c r="F351" s="160" t="e">
        <f>VLOOKUP(A351+0.3,'Vague 2'!A:G,7,FALSE)</f>
        <v>#N/A</v>
      </c>
      <c r="G351" s="161" t="e">
        <f>VLOOKUP(A351+0.2,'Vague 1'!A:G,7,FALSE)</f>
        <v>#N/A</v>
      </c>
      <c r="H351" s="161" t="e">
        <f>VLOOKUP(A351+0.3,'Vague 1'!A:G,7,FALSE)</f>
        <v>#N/A</v>
      </c>
      <c r="I351" s="160" t="e">
        <f>VLOOKUP(A351+0.4,'Vague 1'!A:G,7,FALSE)</f>
        <v>#N/A</v>
      </c>
      <c r="J351" s="161" t="e">
        <f>VLOOKUP(A351+0.2,'Vague 3'!A:G,7,FALSE)</f>
        <v>#N/A</v>
      </c>
      <c r="K351" s="161" t="e">
        <f>VLOOKUP(A351+0.3,'Vague 3'!A:G,7,FALSE)</f>
        <v>#N/A</v>
      </c>
      <c r="L351" s="159" t="e">
        <f>VLOOKUP(A351+0.2,'Vague 4'!A:G,7,FALSE)</f>
        <v>#N/A</v>
      </c>
      <c r="M351" s="160" t="e">
        <f>VLOOKUP(A351+0.3,'Vague 4'!A:G,7,FALSE)</f>
        <v>#N/A</v>
      </c>
      <c r="N351" s="104" t="e">
        <f>IF(VLOOKUP($A351,Source!$A:$H,3,FALSE)=0,"",VLOOKUP($A351,Source!$A:$H,3,FALSE))</f>
        <v>#N/A</v>
      </c>
      <c r="O351" s="105" t="e">
        <f>IF(VLOOKUP($A351,Source!$A:$H,4,FALSE)=0,"",VLOOKUP($A351,Source!$A:$H,4,FALSE))</f>
        <v>#N/A</v>
      </c>
      <c r="P351" s="105" t="e">
        <f>IF(VLOOKUP($A351,Source!$A:$H,5,FALSE)=0,"",VLOOKUP($A351,Source!$A:$H,5,FALSE))</f>
        <v>#N/A</v>
      </c>
      <c r="Q351" s="105" t="e">
        <f>IF(VLOOKUP($A351,Source!$A:$H,6,FALSE)=0,"",VLOOKUP($A351,Source!$A:$H,6,FALSE))</f>
        <v>#N/A</v>
      </c>
      <c r="R351" s="105" t="e">
        <f>IF(VLOOKUP($A351,Source!$A:$H,7,FALSE)=0,"",VLOOKUP($A351,Source!$A:$H,7,FALSE))</f>
        <v>#N/A</v>
      </c>
      <c r="S351" s="106" t="e">
        <f>IF(VLOOKUP($A351,Source!$A:$H,8,FALSE)=0,"",VLOOKUP($A351,Source!$A:$H,8,FALSE))</f>
        <v>#N/A</v>
      </c>
    </row>
    <row r="352" spans="1:19" x14ac:dyDescent="0.25">
      <c r="A352" s="98">
        <v>391</v>
      </c>
      <c r="B352" s="99"/>
      <c r="C352" s="100" t="e">
        <f>VLOOKUP(A352,Source!A:B,2,FALSE)</f>
        <v>#N/A</v>
      </c>
      <c r="D352" s="165">
        <f>IF(ISNA(VLOOKUP(A352,Source!A:B,2,FALSE)),0,(VLOOKUP(A352,'Vague 2'!A:H,8,FALSE)+VLOOKUP(A352,'Vague 1'!A:H,8,FALSE)+VLOOKUP(A352,'Vague 3'!A:H,8,FALSE)+VLOOKUP(A352,'Vague 4'!A:H,8,FALSE)))</f>
        <v>0</v>
      </c>
      <c r="E352" s="159" t="e">
        <f>VLOOKUP(A352+0.2,'Vague 2'!A:G,7,FALSE)</f>
        <v>#N/A</v>
      </c>
      <c r="F352" s="160" t="e">
        <f>VLOOKUP(A352+0.3,'Vague 2'!A:G,7,FALSE)</f>
        <v>#N/A</v>
      </c>
      <c r="G352" s="161" t="e">
        <f>VLOOKUP(A352+0.2,'Vague 1'!A:G,7,FALSE)</f>
        <v>#N/A</v>
      </c>
      <c r="H352" s="161" t="e">
        <f>VLOOKUP(A352+0.3,'Vague 1'!A:G,7,FALSE)</f>
        <v>#N/A</v>
      </c>
      <c r="I352" s="160" t="e">
        <f>VLOOKUP(A352+0.4,'Vague 1'!A:G,7,FALSE)</f>
        <v>#N/A</v>
      </c>
      <c r="J352" s="161" t="e">
        <f>VLOOKUP(A352+0.2,'Vague 3'!A:G,7,FALSE)</f>
        <v>#N/A</v>
      </c>
      <c r="K352" s="161" t="e">
        <f>VLOOKUP(A352+0.3,'Vague 3'!A:G,7,FALSE)</f>
        <v>#N/A</v>
      </c>
      <c r="L352" s="159" t="e">
        <f>VLOOKUP(A352+0.2,'Vague 4'!A:G,7,FALSE)</f>
        <v>#N/A</v>
      </c>
      <c r="M352" s="160" t="e">
        <f>VLOOKUP(A352+0.3,'Vague 4'!A:G,7,FALSE)</f>
        <v>#N/A</v>
      </c>
      <c r="N352" s="104" t="e">
        <f>IF(VLOOKUP($A352,Source!$A:$H,3,FALSE)=0,"",VLOOKUP($A352,Source!$A:$H,3,FALSE))</f>
        <v>#N/A</v>
      </c>
      <c r="O352" s="105" t="e">
        <f>IF(VLOOKUP($A352,Source!$A:$H,4,FALSE)=0,"",VLOOKUP($A352,Source!$A:$H,4,FALSE))</f>
        <v>#N/A</v>
      </c>
      <c r="P352" s="105" t="e">
        <f>IF(VLOOKUP($A352,Source!$A:$H,5,FALSE)=0,"",VLOOKUP($A352,Source!$A:$H,5,FALSE))</f>
        <v>#N/A</v>
      </c>
      <c r="Q352" s="105" t="e">
        <f>IF(VLOOKUP($A352,Source!$A:$H,6,FALSE)=0,"",VLOOKUP($A352,Source!$A:$H,6,FALSE))</f>
        <v>#N/A</v>
      </c>
      <c r="R352" s="105" t="e">
        <f>IF(VLOOKUP($A352,Source!$A:$H,7,FALSE)=0,"",VLOOKUP($A352,Source!$A:$H,7,FALSE))</f>
        <v>#N/A</v>
      </c>
      <c r="S352" s="106" t="e">
        <f>IF(VLOOKUP($A352,Source!$A:$H,8,FALSE)=0,"",VLOOKUP($A352,Source!$A:$H,8,FALSE))</f>
        <v>#N/A</v>
      </c>
    </row>
    <row r="353" spans="1:19" x14ac:dyDescent="0.25">
      <c r="A353" s="98">
        <v>392</v>
      </c>
      <c r="B353" s="99"/>
      <c r="C353" s="100" t="e">
        <f>VLOOKUP(A353,Source!A:B,2,FALSE)</f>
        <v>#N/A</v>
      </c>
      <c r="D353" s="165">
        <f>IF(ISNA(VLOOKUP(A353,Source!A:B,2,FALSE)),0,(VLOOKUP(A353,'Vague 2'!A:H,8,FALSE)+VLOOKUP(A353,'Vague 1'!A:H,8,FALSE)+VLOOKUP(A353,'Vague 3'!A:H,8,FALSE)+VLOOKUP(A353,'Vague 4'!A:H,8,FALSE)))</f>
        <v>0</v>
      </c>
      <c r="E353" s="159" t="e">
        <f>VLOOKUP(A353+0.2,'Vague 2'!A:G,7,FALSE)</f>
        <v>#N/A</v>
      </c>
      <c r="F353" s="160" t="e">
        <f>VLOOKUP(A353+0.3,'Vague 2'!A:G,7,FALSE)</f>
        <v>#N/A</v>
      </c>
      <c r="G353" s="161" t="e">
        <f>VLOOKUP(A353+0.2,'Vague 1'!A:G,7,FALSE)</f>
        <v>#N/A</v>
      </c>
      <c r="H353" s="161" t="e">
        <f>VLOOKUP(A353+0.3,'Vague 1'!A:G,7,FALSE)</f>
        <v>#N/A</v>
      </c>
      <c r="I353" s="160" t="e">
        <f>VLOOKUP(A353+0.4,'Vague 1'!A:G,7,FALSE)</f>
        <v>#N/A</v>
      </c>
      <c r="J353" s="161" t="e">
        <f>VLOOKUP(A353+0.2,'Vague 3'!A:G,7,FALSE)</f>
        <v>#N/A</v>
      </c>
      <c r="K353" s="161" t="e">
        <f>VLOOKUP(A353+0.3,'Vague 3'!A:G,7,FALSE)</f>
        <v>#N/A</v>
      </c>
      <c r="L353" s="159" t="e">
        <f>VLOOKUP(A353+0.2,'Vague 4'!A:G,7,FALSE)</f>
        <v>#N/A</v>
      </c>
      <c r="M353" s="160" t="e">
        <f>VLOOKUP(A353+0.3,'Vague 4'!A:G,7,FALSE)</f>
        <v>#N/A</v>
      </c>
      <c r="N353" s="104" t="e">
        <f>IF(VLOOKUP($A353,Source!$A:$H,3,FALSE)=0,"",VLOOKUP($A353,Source!$A:$H,3,FALSE))</f>
        <v>#N/A</v>
      </c>
      <c r="O353" s="105" t="e">
        <f>IF(VLOOKUP($A353,Source!$A:$H,4,FALSE)=0,"",VLOOKUP($A353,Source!$A:$H,4,FALSE))</f>
        <v>#N/A</v>
      </c>
      <c r="P353" s="105" t="e">
        <f>IF(VLOOKUP($A353,Source!$A:$H,5,FALSE)=0,"",VLOOKUP($A353,Source!$A:$H,5,FALSE))</f>
        <v>#N/A</v>
      </c>
      <c r="Q353" s="105" t="e">
        <f>IF(VLOOKUP($A353,Source!$A:$H,6,FALSE)=0,"",VLOOKUP($A353,Source!$A:$H,6,FALSE))</f>
        <v>#N/A</v>
      </c>
      <c r="R353" s="105" t="e">
        <f>IF(VLOOKUP($A353,Source!$A:$H,7,FALSE)=0,"",VLOOKUP($A353,Source!$A:$H,7,FALSE))</f>
        <v>#N/A</v>
      </c>
      <c r="S353" s="106" t="e">
        <f>IF(VLOOKUP($A353,Source!$A:$H,8,FALSE)=0,"",VLOOKUP($A353,Source!$A:$H,8,FALSE))</f>
        <v>#N/A</v>
      </c>
    </row>
    <row r="354" spans="1:19" x14ac:dyDescent="0.25">
      <c r="A354" s="98">
        <v>394</v>
      </c>
      <c r="B354" s="99"/>
      <c r="C354" s="100" t="e">
        <f>VLOOKUP(A354,Source!A:B,2,FALSE)</f>
        <v>#N/A</v>
      </c>
      <c r="D354" s="165">
        <f>IF(ISNA(VLOOKUP(A354,Source!A:B,2,FALSE)),0,(VLOOKUP(A354,'Vague 2'!A:H,8,FALSE)+VLOOKUP(A354,'Vague 1'!A:H,8,FALSE)+VLOOKUP(A354,'Vague 3'!A:H,8,FALSE)+VLOOKUP(A354,'Vague 4'!A:H,8,FALSE)))</f>
        <v>0</v>
      </c>
      <c r="E354" s="159" t="e">
        <f>VLOOKUP(A354+0.2,'Vague 2'!A:G,7,FALSE)</f>
        <v>#N/A</v>
      </c>
      <c r="F354" s="160" t="e">
        <f>VLOOKUP(A354+0.3,'Vague 2'!A:G,7,FALSE)</f>
        <v>#N/A</v>
      </c>
      <c r="G354" s="161" t="e">
        <f>VLOOKUP(A354+0.2,'Vague 1'!A:G,7,FALSE)</f>
        <v>#N/A</v>
      </c>
      <c r="H354" s="161" t="e">
        <f>VLOOKUP(A354+0.3,'Vague 1'!A:G,7,FALSE)</f>
        <v>#N/A</v>
      </c>
      <c r="I354" s="160" t="e">
        <f>VLOOKUP(A354+0.4,'Vague 1'!A:G,7,FALSE)</f>
        <v>#N/A</v>
      </c>
      <c r="J354" s="161" t="e">
        <f>VLOOKUP(A354+0.2,'Vague 3'!A:G,7,FALSE)</f>
        <v>#N/A</v>
      </c>
      <c r="K354" s="161" t="e">
        <f>VLOOKUP(A354+0.3,'Vague 3'!A:G,7,FALSE)</f>
        <v>#N/A</v>
      </c>
      <c r="L354" s="159" t="e">
        <f>VLOOKUP(A354+0.2,'Vague 4'!A:G,7,FALSE)</f>
        <v>#N/A</v>
      </c>
      <c r="M354" s="160" t="e">
        <f>VLOOKUP(A354+0.3,'Vague 4'!A:G,7,FALSE)</f>
        <v>#N/A</v>
      </c>
      <c r="N354" s="104" t="e">
        <f>IF(VLOOKUP($A354,Source!$A:$H,3,FALSE)=0,"",VLOOKUP($A354,Source!$A:$H,3,FALSE))</f>
        <v>#N/A</v>
      </c>
      <c r="O354" s="105" t="e">
        <f>IF(VLOOKUP($A354,Source!$A:$H,4,FALSE)=0,"",VLOOKUP($A354,Source!$A:$H,4,FALSE))</f>
        <v>#N/A</v>
      </c>
      <c r="P354" s="105" t="e">
        <f>IF(VLOOKUP($A354,Source!$A:$H,5,FALSE)=0,"",VLOOKUP($A354,Source!$A:$H,5,FALSE))</f>
        <v>#N/A</v>
      </c>
      <c r="Q354" s="105" t="e">
        <f>IF(VLOOKUP($A354,Source!$A:$H,6,FALSE)=0,"",VLOOKUP($A354,Source!$A:$H,6,FALSE))</f>
        <v>#N/A</v>
      </c>
      <c r="R354" s="105" t="e">
        <f>IF(VLOOKUP($A354,Source!$A:$H,7,FALSE)=0,"",VLOOKUP($A354,Source!$A:$H,7,FALSE))</f>
        <v>#N/A</v>
      </c>
      <c r="S354" s="106" t="e">
        <f>IF(VLOOKUP($A354,Source!$A:$H,8,FALSE)=0,"",VLOOKUP($A354,Source!$A:$H,8,FALSE))</f>
        <v>#N/A</v>
      </c>
    </row>
    <row r="355" spans="1:19" x14ac:dyDescent="0.25">
      <c r="A355" s="98">
        <v>395</v>
      </c>
      <c r="B355" s="99"/>
      <c r="C355" s="100" t="e">
        <f>VLOOKUP(A355,Source!A:B,2,FALSE)</f>
        <v>#N/A</v>
      </c>
      <c r="D355" s="165">
        <f>IF(ISNA(VLOOKUP(A355,Source!A:B,2,FALSE)),0,(VLOOKUP(A355,'Vague 2'!A:H,8,FALSE)+VLOOKUP(A355,'Vague 1'!A:H,8,FALSE)+VLOOKUP(A355,'Vague 3'!A:H,8,FALSE)+VLOOKUP(A355,'Vague 4'!A:H,8,FALSE)))</f>
        <v>0</v>
      </c>
      <c r="E355" s="159" t="e">
        <f>VLOOKUP(A355+0.2,'Vague 2'!A:G,7,FALSE)</f>
        <v>#N/A</v>
      </c>
      <c r="F355" s="160" t="e">
        <f>VLOOKUP(A355+0.3,'Vague 2'!A:G,7,FALSE)</f>
        <v>#N/A</v>
      </c>
      <c r="G355" s="161" t="e">
        <f>VLOOKUP(A355+0.2,'Vague 1'!A:G,7,FALSE)</f>
        <v>#N/A</v>
      </c>
      <c r="H355" s="161" t="e">
        <f>VLOOKUP(A355+0.3,'Vague 1'!A:G,7,FALSE)</f>
        <v>#N/A</v>
      </c>
      <c r="I355" s="160" t="e">
        <f>VLOOKUP(A355+0.4,'Vague 1'!A:G,7,FALSE)</f>
        <v>#N/A</v>
      </c>
      <c r="J355" s="161" t="e">
        <f>VLOOKUP(A355+0.2,'Vague 3'!A:G,7,FALSE)</f>
        <v>#N/A</v>
      </c>
      <c r="K355" s="161" t="e">
        <f>VLOOKUP(A355+0.3,'Vague 3'!A:G,7,FALSE)</f>
        <v>#N/A</v>
      </c>
      <c r="L355" s="159" t="e">
        <f>VLOOKUP(A355+0.2,'Vague 4'!A:G,7,FALSE)</f>
        <v>#N/A</v>
      </c>
      <c r="M355" s="160" t="e">
        <f>VLOOKUP(A355+0.3,'Vague 4'!A:G,7,FALSE)</f>
        <v>#N/A</v>
      </c>
      <c r="N355" s="104" t="e">
        <f>IF(VLOOKUP($A355,Source!$A:$H,3,FALSE)=0,"",VLOOKUP($A355,Source!$A:$H,3,FALSE))</f>
        <v>#N/A</v>
      </c>
      <c r="O355" s="105" t="e">
        <f>IF(VLOOKUP($A355,Source!$A:$H,4,FALSE)=0,"",VLOOKUP($A355,Source!$A:$H,4,FALSE))</f>
        <v>#N/A</v>
      </c>
      <c r="P355" s="105" t="e">
        <f>IF(VLOOKUP($A355,Source!$A:$H,5,FALSE)=0,"",VLOOKUP($A355,Source!$A:$H,5,FALSE))</f>
        <v>#N/A</v>
      </c>
      <c r="Q355" s="105" t="e">
        <f>IF(VLOOKUP($A355,Source!$A:$H,6,FALSE)=0,"",VLOOKUP($A355,Source!$A:$H,6,FALSE))</f>
        <v>#N/A</v>
      </c>
      <c r="R355" s="105" t="e">
        <f>IF(VLOOKUP($A355,Source!$A:$H,7,FALSE)=0,"",VLOOKUP($A355,Source!$A:$H,7,FALSE))</f>
        <v>#N/A</v>
      </c>
      <c r="S355" s="106" t="e">
        <f>IF(VLOOKUP($A355,Source!$A:$H,8,FALSE)=0,"",VLOOKUP($A355,Source!$A:$H,8,FALSE))</f>
        <v>#N/A</v>
      </c>
    </row>
    <row r="356" spans="1:19" x14ac:dyDescent="0.25">
      <c r="A356" s="98">
        <v>396</v>
      </c>
      <c r="B356" s="99"/>
      <c r="C356" s="100" t="e">
        <f>VLOOKUP(A356,Source!A:B,2,FALSE)</f>
        <v>#N/A</v>
      </c>
      <c r="D356" s="165">
        <f>IF(ISNA(VLOOKUP(A356,Source!A:B,2,FALSE)),0,(VLOOKUP(A356,'Vague 2'!A:H,8,FALSE)+VLOOKUP(A356,'Vague 1'!A:H,8,FALSE)+VLOOKUP(A356,'Vague 3'!A:H,8,FALSE)+VLOOKUP(A356,'Vague 4'!A:H,8,FALSE)))</f>
        <v>0</v>
      </c>
      <c r="E356" s="159" t="e">
        <f>VLOOKUP(A356+0.2,'Vague 2'!A:G,7,FALSE)</f>
        <v>#N/A</v>
      </c>
      <c r="F356" s="160" t="e">
        <f>VLOOKUP(A356+0.3,'Vague 2'!A:G,7,FALSE)</f>
        <v>#N/A</v>
      </c>
      <c r="G356" s="161" t="e">
        <f>VLOOKUP(A356+0.2,'Vague 1'!A:G,7,FALSE)</f>
        <v>#N/A</v>
      </c>
      <c r="H356" s="161" t="e">
        <f>VLOOKUP(A356+0.3,'Vague 1'!A:G,7,FALSE)</f>
        <v>#N/A</v>
      </c>
      <c r="I356" s="160" t="e">
        <f>VLOOKUP(A356+0.4,'Vague 1'!A:G,7,FALSE)</f>
        <v>#N/A</v>
      </c>
      <c r="J356" s="161" t="e">
        <f>VLOOKUP(A356+0.2,'Vague 3'!A:G,7,FALSE)</f>
        <v>#N/A</v>
      </c>
      <c r="K356" s="161" t="e">
        <f>VLOOKUP(A356+0.3,'Vague 3'!A:G,7,FALSE)</f>
        <v>#N/A</v>
      </c>
      <c r="L356" s="159" t="e">
        <f>VLOOKUP(A356+0.2,'Vague 4'!A:G,7,FALSE)</f>
        <v>#N/A</v>
      </c>
      <c r="M356" s="160" t="e">
        <f>VLOOKUP(A356+0.3,'Vague 4'!A:G,7,FALSE)</f>
        <v>#N/A</v>
      </c>
      <c r="N356" s="104" t="e">
        <f>IF(VLOOKUP($A356,Source!$A:$H,3,FALSE)=0,"",VLOOKUP($A356,Source!$A:$H,3,FALSE))</f>
        <v>#N/A</v>
      </c>
      <c r="O356" s="105" t="e">
        <f>IF(VLOOKUP($A356,Source!$A:$H,4,FALSE)=0,"",VLOOKUP($A356,Source!$A:$H,4,FALSE))</f>
        <v>#N/A</v>
      </c>
      <c r="P356" s="105" t="e">
        <f>IF(VLOOKUP($A356,Source!$A:$H,5,FALSE)=0,"",VLOOKUP($A356,Source!$A:$H,5,FALSE))</f>
        <v>#N/A</v>
      </c>
      <c r="Q356" s="105" t="e">
        <f>IF(VLOOKUP($A356,Source!$A:$H,6,FALSE)=0,"",VLOOKUP($A356,Source!$A:$H,6,FALSE))</f>
        <v>#N/A</v>
      </c>
      <c r="R356" s="105" t="e">
        <f>IF(VLOOKUP($A356,Source!$A:$H,7,FALSE)=0,"",VLOOKUP($A356,Source!$A:$H,7,FALSE))</f>
        <v>#N/A</v>
      </c>
      <c r="S356" s="106" t="e">
        <f>IF(VLOOKUP($A356,Source!$A:$H,8,FALSE)=0,"",VLOOKUP($A356,Source!$A:$H,8,FALSE))</f>
        <v>#N/A</v>
      </c>
    </row>
    <row r="357" spans="1:19" x14ac:dyDescent="0.25">
      <c r="A357" s="98">
        <v>397</v>
      </c>
      <c r="B357" s="99"/>
      <c r="C357" s="100" t="e">
        <f>VLOOKUP(A357,Source!A:B,2,FALSE)</f>
        <v>#N/A</v>
      </c>
      <c r="D357" s="165">
        <f>IF(ISNA(VLOOKUP(A357,Source!A:B,2,FALSE)),0,(VLOOKUP(A357,'Vague 2'!A:H,8,FALSE)+VLOOKUP(A357,'Vague 1'!A:H,8,FALSE)+VLOOKUP(A357,'Vague 3'!A:H,8,FALSE)+VLOOKUP(A357,'Vague 4'!A:H,8,FALSE)))</f>
        <v>0</v>
      </c>
      <c r="E357" s="159" t="e">
        <f>VLOOKUP(A357+0.2,'Vague 2'!A:G,7,FALSE)</f>
        <v>#N/A</v>
      </c>
      <c r="F357" s="160" t="e">
        <f>VLOOKUP(A357+0.3,'Vague 2'!A:G,7,FALSE)</f>
        <v>#N/A</v>
      </c>
      <c r="G357" s="161" t="e">
        <f>VLOOKUP(A357+0.2,'Vague 1'!A:G,7,FALSE)</f>
        <v>#N/A</v>
      </c>
      <c r="H357" s="161" t="e">
        <f>VLOOKUP(A357+0.3,'Vague 1'!A:G,7,FALSE)</f>
        <v>#N/A</v>
      </c>
      <c r="I357" s="160" t="e">
        <f>VLOOKUP(A357+0.4,'Vague 1'!A:G,7,FALSE)</f>
        <v>#N/A</v>
      </c>
      <c r="J357" s="161" t="e">
        <f>VLOOKUP(A357+0.2,'Vague 3'!A:G,7,FALSE)</f>
        <v>#N/A</v>
      </c>
      <c r="K357" s="161" t="e">
        <f>VLOOKUP(A357+0.3,'Vague 3'!A:G,7,FALSE)</f>
        <v>#N/A</v>
      </c>
      <c r="L357" s="159" t="e">
        <f>VLOOKUP(A357+0.2,'Vague 4'!A:G,7,FALSE)</f>
        <v>#N/A</v>
      </c>
      <c r="M357" s="160" t="e">
        <f>VLOOKUP(A357+0.3,'Vague 4'!A:G,7,FALSE)</f>
        <v>#N/A</v>
      </c>
      <c r="N357" s="104" t="e">
        <f>IF(VLOOKUP($A357,Source!$A:$H,3,FALSE)=0,"",VLOOKUP($A357,Source!$A:$H,3,FALSE))</f>
        <v>#N/A</v>
      </c>
      <c r="O357" s="105" t="e">
        <f>IF(VLOOKUP($A357,Source!$A:$H,4,FALSE)=0,"",VLOOKUP($A357,Source!$A:$H,4,FALSE))</f>
        <v>#N/A</v>
      </c>
      <c r="P357" s="105" t="e">
        <f>IF(VLOOKUP($A357,Source!$A:$H,5,FALSE)=0,"",VLOOKUP($A357,Source!$A:$H,5,FALSE))</f>
        <v>#N/A</v>
      </c>
      <c r="Q357" s="105" t="e">
        <f>IF(VLOOKUP($A357,Source!$A:$H,6,FALSE)=0,"",VLOOKUP($A357,Source!$A:$H,6,FALSE))</f>
        <v>#N/A</v>
      </c>
      <c r="R357" s="105" t="e">
        <f>IF(VLOOKUP($A357,Source!$A:$H,7,FALSE)=0,"",VLOOKUP($A357,Source!$A:$H,7,FALSE))</f>
        <v>#N/A</v>
      </c>
      <c r="S357" s="106" t="e">
        <f>IF(VLOOKUP($A357,Source!$A:$H,8,FALSE)=0,"",VLOOKUP($A357,Source!$A:$H,8,FALSE))</f>
        <v>#N/A</v>
      </c>
    </row>
    <row r="358" spans="1:19" x14ac:dyDescent="0.25">
      <c r="A358" s="98">
        <v>398</v>
      </c>
      <c r="B358" s="99"/>
      <c r="C358" s="100" t="e">
        <f>VLOOKUP(A358,Source!A:B,2,FALSE)</f>
        <v>#N/A</v>
      </c>
      <c r="D358" s="165">
        <f>IF(ISNA(VLOOKUP(A358,Source!A:B,2,FALSE)),0,(VLOOKUP(A358,'Vague 2'!A:H,8,FALSE)+VLOOKUP(A358,'Vague 1'!A:H,8,FALSE)+VLOOKUP(A358,'Vague 3'!A:H,8,FALSE)+VLOOKUP(A358,'Vague 4'!A:H,8,FALSE)))</f>
        <v>0</v>
      </c>
      <c r="E358" s="159" t="e">
        <f>VLOOKUP(A358+0.2,'Vague 2'!A:G,7,FALSE)</f>
        <v>#N/A</v>
      </c>
      <c r="F358" s="160" t="e">
        <f>VLOOKUP(A358+0.3,'Vague 2'!A:G,7,FALSE)</f>
        <v>#N/A</v>
      </c>
      <c r="G358" s="161" t="e">
        <f>VLOOKUP(A358+0.2,'Vague 1'!A:G,7,FALSE)</f>
        <v>#N/A</v>
      </c>
      <c r="H358" s="161" t="e">
        <f>VLOOKUP(A358+0.3,'Vague 1'!A:G,7,FALSE)</f>
        <v>#N/A</v>
      </c>
      <c r="I358" s="160" t="e">
        <f>VLOOKUP(A358+0.4,'Vague 1'!A:G,7,FALSE)</f>
        <v>#N/A</v>
      </c>
      <c r="J358" s="161" t="e">
        <f>VLOOKUP(A358+0.2,'Vague 3'!A:G,7,FALSE)</f>
        <v>#N/A</v>
      </c>
      <c r="K358" s="161" t="e">
        <f>VLOOKUP(A358+0.3,'Vague 3'!A:G,7,FALSE)</f>
        <v>#N/A</v>
      </c>
      <c r="L358" s="159" t="e">
        <f>VLOOKUP(A358+0.2,'Vague 4'!A:G,7,FALSE)</f>
        <v>#N/A</v>
      </c>
      <c r="M358" s="160" t="e">
        <f>VLOOKUP(A358+0.3,'Vague 4'!A:G,7,FALSE)</f>
        <v>#N/A</v>
      </c>
      <c r="N358" s="104" t="e">
        <f>IF(VLOOKUP($A358,Source!$A:$H,3,FALSE)=0,"",VLOOKUP($A358,Source!$A:$H,3,FALSE))</f>
        <v>#N/A</v>
      </c>
      <c r="O358" s="105" t="e">
        <f>IF(VLOOKUP($A358,Source!$A:$H,4,FALSE)=0,"",VLOOKUP($A358,Source!$A:$H,4,FALSE))</f>
        <v>#N/A</v>
      </c>
      <c r="P358" s="105" t="e">
        <f>IF(VLOOKUP($A358,Source!$A:$H,5,FALSE)=0,"",VLOOKUP($A358,Source!$A:$H,5,FALSE))</f>
        <v>#N/A</v>
      </c>
      <c r="Q358" s="105" t="e">
        <f>IF(VLOOKUP($A358,Source!$A:$H,6,FALSE)=0,"",VLOOKUP($A358,Source!$A:$H,6,FALSE))</f>
        <v>#N/A</v>
      </c>
      <c r="R358" s="105" t="e">
        <f>IF(VLOOKUP($A358,Source!$A:$H,7,FALSE)=0,"",VLOOKUP($A358,Source!$A:$H,7,FALSE))</f>
        <v>#N/A</v>
      </c>
      <c r="S358" s="106" t="e">
        <f>IF(VLOOKUP($A358,Source!$A:$H,8,FALSE)=0,"",VLOOKUP($A358,Source!$A:$H,8,FALSE))</f>
        <v>#N/A</v>
      </c>
    </row>
    <row r="359" spans="1:19" x14ac:dyDescent="0.25">
      <c r="A359" s="98">
        <v>399</v>
      </c>
      <c r="B359" s="99"/>
      <c r="C359" s="100" t="e">
        <f>VLOOKUP(A359,Source!A:B,2,FALSE)</f>
        <v>#N/A</v>
      </c>
      <c r="D359" s="165">
        <f>IF(ISNA(VLOOKUP(A359,Source!A:B,2,FALSE)),0,(VLOOKUP(A359,'Vague 2'!A:H,8,FALSE)+VLOOKUP(A359,'Vague 1'!A:H,8,FALSE)+VLOOKUP(A359,'Vague 3'!A:H,8,FALSE)+VLOOKUP(A359,'Vague 4'!A:H,8,FALSE)))</f>
        <v>0</v>
      </c>
      <c r="E359" s="159" t="e">
        <f>VLOOKUP(A359+0.2,'Vague 2'!A:G,7,FALSE)</f>
        <v>#N/A</v>
      </c>
      <c r="F359" s="160" t="e">
        <f>VLOOKUP(A359+0.3,'Vague 2'!A:G,7,FALSE)</f>
        <v>#N/A</v>
      </c>
      <c r="G359" s="161" t="e">
        <f>VLOOKUP(A359+0.2,'Vague 1'!A:G,7,FALSE)</f>
        <v>#N/A</v>
      </c>
      <c r="H359" s="161" t="e">
        <f>VLOOKUP(A359+0.3,'Vague 1'!A:G,7,FALSE)</f>
        <v>#N/A</v>
      </c>
      <c r="I359" s="160" t="e">
        <f>VLOOKUP(A359+0.4,'Vague 1'!A:G,7,FALSE)</f>
        <v>#N/A</v>
      </c>
      <c r="J359" s="161" t="e">
        <f>VLOOKUP(A359+0.2,'Vague 3'!A:G,7,FALSE)</f>
        <v>#N/A</v>
      </c>
      <c r="K359" s="161" t="e">
        <f>VLOOKUP(A359+0.3,'Vague 3'!A:G,7,FALSE)</f>
        <v>#N/A</v>
      </c>
      <c r="L359" s="159" t="e">
        <f>VLOOKUP(A359+0.2,'Vague 4'!A:G,7,FALSE)</f>
        <v>#N/A</v>
      </c>
      <c r="M359" s="160" t="e">
        <f>VLOOKUP(A359+0.3,'Vague 4'!A:G,7,FALSE)</f>
        <v>#N/A</v>
      </c>
      <c r="N359" s="104" t="e">
        <f>IF(VLOOKUP($A359,Source!$A:$H,3,FALSE)=0,"",VLOOKUP($A359,Source!$A:$H,3,FALSE))</f>
        <v>#N/A</v>
      </c>
      <c r="O359" s="105" t="e">
        <f>IF(VLOOKUP($A359,Source!$A:$H,4,FALSE)=0,"",VLOOKUP($A359,Source!$A:$H,4,FALSE))</f>
        <v>#N/A</v>
      </c>
      <c r="P359" s="105" t="e">
        <f>IF(VLOOKUP($A359,Source!$A:$H,5,FALSE)=0,"",VLOOKUP($A359,Source!$A:$H,5,FALSE))</f>
        <v>#N/A</v>
      </c>
      <c r="Q359" s="105" t="e">
        <f>IF(VLOOKUP($A359,Source!$A:$H,6,FALSE)=0,"",VLOOKUP($A359,Source!$A:$H,6,FALSE))</f>
        <v>#N/A</v>
      </c>
      <c r="R359" s="105" t="e">
        <f>IF(VLOOKUP($A359,Source!$A:$H,7,FALSE)=0,"",VLOOKUP($A359,Source!$A:$H,7,FALSE))</f>
        <v>#N/A</v>
      </c>
      <c r="S359" s="106" t="e">
        <f>IF(VLOOKUP($A359,Source!$A:$H,8,FALSE)=0,"",VLOOKUP($A359,Source!$A:$H,8,FALSE))</f>
        <v>#N/A</v>
      </c>
    </row>
    <row r="360" spans="1:19" x14ac:dyDescent="0.25">
      <c r="A360" s="98">
        <v>400</v>
      </c>
      <c r="B360" s="99"/>
      <c r="C360" s="100" t="e">
        <f>VLOOKUP(A360,Source!A:B,2,FALSE)</f>
        <v>#N/A</v>
      </c>
      <c r="D360" s="165">
        <f>IF(ISNA(VLOOKUP(A360,Source!A:B,2,FALSE)),0,(VLOOKUP(A360,'Vague 2'!A:H,8,FALSE)+VLOOKUP(A360,'Vague 1'!A:H,8,FALSE)+VLOOKUP(A360,'Vague 3'!A:H,8,FALSE)+VLOOKUP(A360,'Vague 4'!A:H,8,FALSE)))</f>
        <v>0</v>
      </c>
      <c r="E360" s="159" t="e">
        <f>VLOOKUP(A360+0.2,'Vague 2'!A:G,7,FALSE)</f>
        <v>#N/A</v>
      </c>
      <c r="F360" s="160" t="e">
        <f>VLOOKUP(A360+0.3,'Vague 2'!A:G,7,FALSE)</f>
        <v>#N/A</v>
      </c>
      <c r="G360" s="161" t="e">
        <f>VLOOKUP(A360+0.2,'Vague 1'!A:G,7,FALSE)</f>
        <v>#N/A</v>
      </c>
      <c r="H360" s="161" t="e">
        <f>VLOOKUP(A360+0.3,'Vague 1'!A:G,7,FALSE)</f>
        <v>#N/A</v>
      </c>
      <c r="I360" s="160" t="e">
        <f>VLOOKUP(A360+0.4,'Vague 1'!A:G,7,FALSE)</f>
        <v>#N/A</v>
      </c>
      <c r="J360" s="161" t="e">
        <f>VLOOKUP(A360+0.2,'Vague 3'!A:G,7,FALSE)</f>
        <v>#N/A</v>
      </c>
      <c r="K360" s="161" t="e">
        <f>VLOOKUP(A360+0.3,'Vague 3'!A:G,7,FALSE)</f>
        <v>#N/A</v>
      </c>
      <c r="L360" s="159" t="e">
        <f>VLOOKUP(A360+0.2,'Vague 4'!A:G,7,FALSE)</f>
        <v>#N/A</v>
      </c>
      <c r="M360" s="160" t="e">
        <f>VLOOKUP(A360+0.3,'Vague 4'!A:G,7,FALSE)</f>
        <v>#N/A</v>
      </c>
      <c r="N360" s="104" t="e">
        <f>IF(VLOOKUP($A360,Source!$A:$H,3,FALSE)=0,"",VLOOKUP($A360,Source!$A:$H,3,FALSE))</f>
        <v>#N/A</v>
      </c>
      <c r="O360" s="105" t="e">
        <f>IF(VLOOKUP($A360,Source!$A:$H,4,FALSE)=0,"",VLOOKUP($A360,Source!$A:$H,4,FALSE))</f>
        <v>#N/A</v>
      </c>
      <c r="P360" s="105" t="e">
        <f>IF(VLOOKUP($A360,Source!$A:$H,5,FALSE)=0,"",VLOOKUP($A360,Source!$A:$H,5,FALSE))</f>
        <v>#N/A</v>
      </c>
      <c r="Q360" s="105" t="e">
        <f>IF(VLOOKUP($A360,Source!$A:$H,6,FALSE)=0,"",VLOOKUP($A360,Source!$A:$H,6,FALSE))</f>
        <v>#N/A</v>
      </c>
      <c r="R360" s="105" t="e">
        <f>IF(VLOOKUP($A360,Source!$A:$H,7,FALSE)=0,"",VLOOKUP($A360,Source!$A:$H,7,FALSE))</f>
        <v>#N/A</v>
      </c>
      <c r="S360" s="106" t="e">
        <f>IF(VLOOKUP($A360,Source!$A:$H,8,FALSE)=0,"",VLOOKUP($A360,Source!$A:$H,8,FALSE))</f>
        <v>#N/A</v>
      </c>
    </row>
    <row r="361" spans="1:19" x14ac:dyDescent="0.25">
      <c r="A361" s="98">
        <v>401</v>
      </c>
      <c r="B361" s="99"/>
      <c r="C361" s="100" t="e">
        <f>VLOOKUP(A361,Source!A:B,2,FALSE)</f>
        <v>#N/A</v>
      </c>
      <c r="D361" s="165">
        <f>IF(ISNA(VLOOKUP(A361,Source!A:B,2,FALSE)),0,(VLOOKUP(A361,'Vague 2'!A:H,8,FALSE)+VLOOKUP(A361,'Vague 1'!A:H,8,FALSE)+VLOOKUP(A361,'Vague 3'!A:H,8,FALSE)+VLOOKUP(A361,'Vague 4'!A:H,8,FALSE)))</f>
        <v>0</v>
      </c>
      <c r="E361" s="159" t="e">
        <f>VLOOKUP(A361+0.2,'Vague 2'!A:G,7,FALSE)</f>
        <v>#N/A</v>
      </c>
      <c r="F361" s="160" t="e">
        <f>VLOOKUP(A361+0.3,'Vague 2'!A:G,7,FALSE)</f>
        <v>#N/A</v>
      </c>
      <c r="G361" s="161" t="e">
        <f>VLOOKUP(A361+0.2,'Vague 1'!A:G,7,FALSE)</f>
        <v>#N/A</v>
      </c>
      <c r="H361" s="161" t="e">
        <f>VLOOKUP(A361+0.3,'Vague 1'!A:G,7,FALSE)</f>
        <v>#N/A</v>
      </c>
      <c r="I361" s="160" t="e">
        <f>VLOOKUP(A361+0.4,'Vague 1'!A:G,7,FALSE)</f>
        <v>#N/A</v>
      </c>
      <c r="J361" s="161" t="e">
        <f>VLOOKUP(A361+0.2,'Vague 3'!A:G,7,FALSE)</f>
        <v>#N/A</v>
      </c>
      <c r="K361" s="161" t="e">
        <f>VLOOKUP(A361+0.3,'Vague 3'!A:G,7,FALSE)</f>
        <v>#N/A</v>
      </c>
      <c r="L361" s="159" t="e">
        <f>VLOOKUP(A361+0.2,'Vague 4'!A:G,7,FALSE)</f>
        <v>#N/A</v>
      </c>
      <c r="M361" s="160" t="e">
        <f>VLOOKUP(A361+0.3,'Vague 4'!A:G,7,FALSE)</f>
        <v>#N/A</v>
      </c>
      <c r="N361" s="104" t="e">
        <f>IF(VLOOKUP($A361,Source!$A:$H,3,FALSE)=0,"",VLOOKUP($A361,Source!$A:$H,3,FALSE))</f>
        <v>#N/A</v>
      </c>
      <c r="O361" s="105" t="e">
        <f>IF(VLOOKUP($A361,Source!$A:$H,4,FALSE)=0,"",VLOOKUP($A361,Source!$A:$H,4,FALSE))</f>
        <v>#N/A</v>
      </c>
      <c r="P361" s="105" t="e">
        <f>IF(VLOOKUP($A361,Source!$A:$H,5,FALSE)=0,"",VLOOKUP($A361,Source!$A:$H,5,FALSE))</f>
        <v>#N/A</v>
      </c>
      <c r="Q361" s="105" t="e">
        <f>IF(VLOOKUP($A361,Source!$A:$H,6,FALSE)=0,"",VLOOKUP($A361,Source!$A:$H,6,FALSE))</f>
        <v>#N/A</v>
      </c>
      <c r="R361" s="105" t="e">
        <f>IF(VLOOKUP($A361,Source!$A:$H,7,FALSE)=0,"",VLOOKUP($A361,Source!$A:$H,7,FALSE))</f>
        <v>#N/A</v>
      </c>
      <c r="S361" s="106" t="e">
        <f>IF(VLOOKUP($A361,Source!$A:$H,8,FALSE)=0,"",VLOOKUP($A361,Source!$A:$H,8,FALSE))</f>
        <v>#N/A</v>
      </c>
    </row>
    <row r="362" spans="1:19" x14ac:dyDescent="0.25">
      <c r="A362" s="98">
        <v>402</v>
      </c>
      <c r="B362" s="99"/>
      <c r="C362" s="100" t="e">
        <f>VLOOKUP(A362,Source!A:B,2,FALSE)</f>
        <v>#N/A</v>
      </c>
      <c r="D362" s="165">
        <f>IF(ISNA(VLOOKUP(A362,Source!A:B,2,FALSE)),0,(VLOOKUP(A362,'Vague 2'!A:H,8,FALSE)+VLOOKUP(A362,'Vague 1'!A:H,8,FALSE)+VLOOKUP(A362,'Vague 3'!A:H,8,FALSE)+VLOOKUP(A362,'Vague 4'!A:H,8,FALSE)))</f>
        <v>0</v>
      </c>
      <c r="E362" s="159" t="e">
        <f>VLOOKUP(A362+0.2,'Vague 2'!A:G,7,FALSE)</f>
        <v>#N/A</v>
      </c>
      <c r="F362" s="160" t="e">
        <f>VLOOKUP(A362+0.3,'Vague 2'!A:G,7,FALSE)</f>
        <v>#N/A</v>
      </c>
      <c r="G362" s="161" t="e">
        <f>VLOOKUP(A362+0.2,'Vague 1'!A:G,7,FALSE)</f>
        <v>#N/A</v>
      </c>
      <c r="H362" s="161" t="e">
        <f>VLOOKUP(A362+0.3,'Vague 1'!A:G,7,FALSE)</f>
        <v>#N/A</v>
      </c>
      <c r="I362" s="160" t="e">
        <f>VLOOKUP(A362+0.4,'Vague 1'!A:G,7,FALSE)</f>
        <v>#N/A</v>
      </c>
      <c r="J362" s="161" t="e">
        <f>VLOOKUP(A362+0.2,'Vague 3'!A:G,7,FALSE)</f>
        <v>#N/A</v>
      </c>
      <c r="K362" s="161" t="e">
        <f>VLOOKUP(A362+0.3,'Vague 3'!A:G,7,FALSE)</f>
        <v>#N/A</v>
      </c>
      <c r="L362" s="159" t="e">
        <f>VLOOKUP(A362+0.2,'Vague 4'!A:G,7,FALSE)</f>
        <v>#N/A</v>
      </c>
      <c r="M362" s="160" t="e">
        <f>VLOOKUP(A362+0.3,'Vague 4'!A:G,7,FALSE)</f>
        <v>#N/A</v>
      </c>
      <c r="N362" s="104" t="e">
        <f>IF(VLOOKUP($A362,Source!$A:$H,3,FALSE)=0,"",VLOOKUP($A362,Source!$A:$H,3,FALSE))</f>
        <v>#N/A</v>
      </c>
      <c r="O362" s="105" t="e">
        <f>IF(VLOOKUP($A362,Source!$A:$H,4,FALSE)=0,"",VLOOKUP($A362,Source!$A:$H,4,FALSE))</f>
        <v>#N/A</v>
      </c>
      <c r="P362" s="105" t="e">
        <f>IF(VLOOKUP($A362,Source!$A:$H,5,FALSE)=0,"",VLOOKUP($A362,Source!$A:$H,5,FALSE))</f>
        <v>#N/A</v>
      </c>
      <c r="Q362" s="105" t="e">
        <f>IF(VLOOKUP($A362,Source!$A:$H,6,FALSE)=0,"",VLOOKUP($A362,Source!$A:$H,6,FALSE))</f>
        <v>#N/A</v>
      </c>
      <c r="R362" s="105" t="e">
        <f>IF(VLOOKUP($A362,Source!$A:$H,7,FALSE)=0,"",VLOOKUP($A362,Source!$A:$H,7,FALSE))</f>
        <v>#N/A</v>
      </c>
      <c r="S362" s="106" t="e">
        <f>IF(VLOOKUP($A362,Source!$A:$H,8,FALSE)=0,"",VLOOKUP($A362,Source!$A:$H,8,FALSE))</f>
        <v>#N/A</v>
      </c>
    </row>
    <row r="363" spans="1:19" x14ac:dyDescent="0.25">
      <c r="A363" s="98">
        <v>403</v>
      </c>
      <c r="B363" s="99"/>
      <c r="C363" s="100" t="e">
        <f>VLOOKUP(A363,Source!A:B,2,FALSE)</f>
        <v>#N/A</v>
      </c>
      <c r="D363" s="165">
        <f>IF(ISNA(VLOOKUP(A363,Source!A:B,2,FALSE)),0,(VLOOKUP(A363,'Vague 2'!A:H,8,FALSE)+VLOOKUP(A363,'Vague 1'!A:H,8,FALSE)+VLOOKUP(A363,'Vague 3'!A:H,8,FALSE)+VLOOKUP(A363,'Vague 4'!A:H,8,FALSE)))</f>
        <v>0</v>
      </c>
      <c r="E363" s="159" t="e">
        <f>VLOOKUP(A363+0.2,'Vague 2'!A:G,7,FALSE)</f>
        <v>#N/A</v>
      </c>
      <c r="F363" s="160" t="e">
        <f>VLOOKUP(A363+0.3,'Vague 2'!A:G,7,FALSE)</f>
        <v>#N/A</v>
      </c>
      <c r="G363" s="161" t="e">
        <f>VLOOKUP(A363+0.2,'Vague 1'!A:G,7,FALSE)</f>
        <v>#N/A</v>
      </c>
      <c r="H363" s="161" t="e">
        <f>VLOOKUP(A363+0.3,'Vague 1'!A:G,7,FALSE)</f>
        <v>#N/A</v>
      </c>
      <c r="I363" s="160" t="e">
        <f>VLOOKUP(A363+0.4,'Vague 1'!A:G,7,FALSE)</f>
        <v>#N/A</v>
      </c>
      <c r="J363" s="161" t="e">
        <f>VLOOKUP(A363+0.2,'Vague 3'!A:G,7,FALSE)</f>
        <v>#N/A</v>
      </c>
      <c r="K363" s="161" t="e">
        <f>VLOOKUP(A363+0.3,'Vague 3'!A:G,7,FALSE)</f>
        <v>#N/A</v>
      </c>
      <c r="L363" s="159" t="e">
        <f>VLOOKUP(A363+0.2,'Vague 4'!A:G,7,FALSE)</f>
        <v>#N/A</v>
      </c>
      <c r="M363" s="160" t="e">
        <f>VLOOKUP(A363+0.3,'Vague 4'!A:G,7,FALSE)</f>
        <v>#N/A</v>
      </c>
      <c r="N363" s="104" t="e">
        <f>IF(VLOOKUP($A363,Source!$A:$H,3,FALSE)=0,"",VLOOKUP($A363,Source!$A:$H,3,FALSE))</f>
        <v>#N/A</v>
      </c>
      <c r="O363" s="105" t="e">
        <f>IF(VLOOKUP($A363,Source!$A:$H,4,FALSE)=0,"",VLOOKUP($A363,Source!$A:$H,4,FALSE))</f>
        <v>#N/A</v>
      </c>
      <c r="P363" s="105" t="e">
        <f>IF(VLOOKUP($A363,Source!$A:$H,5,FALSE)=0,"",VLOOKUP($A363,Source!$A:$H,5,FALSE))</f>
        <v>#N/A</v>
      </c>
      <c r="Q363" s="105" t="e">
        <f>IF(VLOOKUP($A363,Source!$A:$H,6,FALSE)=0,"",VLOOKUP($A363,Source!$A:$H,6,FALSE))</f>
        <v>#N/A</v>
      </c>
      <c r="R363" s="105" t="e">
        <f>IF(VLOOKUP($A363,Source!$A:$H,7,FALSE)=0,"",VLOOKUP($A363,Source!$A:$H,7,FALSE))</f>
        <v>#N/A</v>
      </c>
      <c r="S363" s="106" t="e">
        <f>IF(VLOOKUP($A363,Source!$A:$H,8,FALSE)=0,"",VLOOKUP($A363,Source!$A:$H,8,FALSE))</f>
        <v>#N/A</v>
      </c>
    </row>
    <row r="364" spans="1:19" x14ac:dyDescent="0.25">
      <c r="A364" s="98">
        <v>404</v>
      </c>
      <c r="B364" s="99"/>
      <c r="C364" s="100" t="e">
        <f>VLOOKUP(A364,Source!A:B,2,FALSE)</f>
        <v>#N/A</v>
      </c>
      <c r="D364" s="165">
        <f>IF(ISNA(VLOOKUP(A364,Source!A:B,2,FALSE)),0,(VLOOKUP(A364,'Vague 2'!A:H,8,FALSE)+VLOOKUP(A364,'Vague 1'!A:H,8,FALSE)+VLOOKUP(A364,'Vague 3'!A:H,8,FALSE)+VLOOKUP(A364,'Vague 4'!A:H,8,FALSE)))</f>
        <v>0</v>
      </c>
      <c r="E364" s="159" t="e">
        <f>VLOOKUP(A364+0.2,'Vague 2'!A:G,7,FALSE)</f>
        <v>#N/A</v>
      </c>
      <c r="F364" s="160" t="e">
        <f>VLOOKUP(A364+0.3,'Vague 2'!A:G,7,FALSE)</f>
        <v>#N/A</v>
      </c>
      <c r="G364" s="161" t="e">
        <f>VLOOKUP(A364+0.2,'Vague 1'!A:G,7,FALSE)</f>
        <v>#N/A</v>
      </c>
      <c r="H364" s="161" t="e">
        <f>VLOOKUP(A364+0.3,'Vague 1'!A:G,7,FALSE)</f>
        <v>#N/A</v>
      </c>
      <c r="I364" s="160" t="e">
        <f>VLOOKUP(A364+0.4,'Vague 1'!A:G,7,FALSE)</f>
        <v>#N/A</v>
      </c>
      <c r="J364" s="161" t="e">
        <f>VLOOKUP(A364+0.2,'Vague 3'!A:G,7,FALSE)</f>
        <v>#N/A</v>
      </c>
      <c r="K364" s="161" t="e">
        <f>VLOOKUP(A364+0.3,'Vague 3'!A:G,7,FALSE)</f>
        <v>#N/A</v>
      </c>
      <c r="L364" s="159" t="e">
        <f>VLOOKUP(A364+0.2,'Vague 4'!A:G,7,FALSE)</f>
        <v>#N/A</v>
      </c>
      <c r="M364" s="160" t="e">
        <f>VLOOKUP(A364+0.3,'Vague 4'!A:G,7,FALSE)</f>
        <v>#N/A</v>
      </c>
      <c r="N364" s="104" t="e">
        <f>IF(VLOOKUP($A364,Source!$A:$H,3,FALSE)=0,"",VLOOKUP($A364,Source!$A:$H,3,FALSE))</f>
        <v>#N/A</v>
      </c>
      <c r="O364" s="105" t="e">
        <f>IF(VLOOKUP($A364,Source!$A:$H,4,FALSE)=0,"",VLOOKUP($A364,Source!$A:$H,4,FALSE))</f>
        <v>#N/A</v>
      </c>
      <c r="P364" s="105" t="e">
        <f>IF(VLOOKUP($A364,Source!$A:$H,5,FALSE)=0,"",VLOOKUP($A364,Source!$A:$H,5,FALSE))</f>
        <v>#N/A</v>
      </c>
      <c r="Q364" s="105" t="e">
        <f>IF(VLOOKUP($A364,Source!$A:$H,6,FALSE)=0,"",VLOOKUP($A364,Source!$A:$H,6,FALSE))</f>
        <v>#N/A</v>
      </c>
      <c r="R364" s="105" t="e">
        <f>IF(VLOOKUP($A364,Source!$A:$H,7,FALSE)=0,"",VLOOKUP($A364,Source!$A:$H,7,FALSE))</f>
        <v>#N/A</v>
      </c>
      <c r="S364" s="106" t="e">
        <f>IF(VLOOKUP($A364,Source!$A:$H,8,FALSE)=0,"",VLOOKUP($A364,Source!$A:$H,8,FALSE))</f>
        <v>#N/A</v>
      </c>
    </row>
    <row r="365" spans="1:19" x14ac:dyDescent="0.25">
      <c r="A365" s="98">
        <v>405</v>
      </c>
      <c r="B365" s="99"/>
      <c r="C365" s="100" t="e">
        <f>VLOOKUP(A365,Source!A:B,2,FALSE)</f>
        <v>#N/A</v>
      </c>
      <c r="D365" s="165">
        <f>IF(ISNA(VLOOKUP(A365,Source!A:B,2,FALSE)),0,(VLOOKUP(A365,'Vague 2'!A:H,8,FALSE)+VLOOKUP(A365,'Vague 1'!A:H,8,FALSE)+VLOOKUP(A365,'Vague 3'!A:H,8,FALSE)+VLOOKUP(A365,'Vague 4'!A:H,8,FALSE)))</f>
        <v>0</v>
      </c>
      <c r="E365" s="159" t="e">
        <f>VLOOKUP(A365+0.2,'Vague 2'!A:G,7,FALSE)</f>
        <v>#N/A</v>
      </c>
      <c r="F365" s="160" t="e">
        <f>VLOOKUP(A365+0.3,'Vague 2'!A:G,7,FALSE)</f>
        <v>#N/A</v>
      </c>
      <c r="G365" s="161" t="e">
        <f>VLOOKUP(A365+0.2,'Vague 1'!A:G,7,FALSE)</f>
        <v>#N/A</v>
      </c>
      <c r="H365" s="161" t="e">
        <f>VLOOKUP(A365+0.3,'Vague 1'!A:G,7,FALSE)</f>
        <v>#N/A</v>
      </c>
      <c r="I365" s="160" t="e">
        <f>VLOOKUP(A365+0.4,'Vague 1'!A:G,7,FALSE)</f>
        <v>#N/A</v>
      </c>
      <c r="J365" s="161" t="e">
        <f>VLOOKUP(A365+0.2,'Vague 3'!A:G,7,FALSE)</f>
        <v>#N/A</v>
      </c>
      <c r="K365" s="161" t="e">
        <f>VLOOKUP(A365+0.3,'Vague 3'!A:G,7,FALSE)</f>
        <v>#N/A</v>
      </c>
      <c r="L365" s="159" t="e">
        <f>VLOOKUP(A365+0.2,'Vague 4'!A:G,7,FALSE)</f>
        <v>#N/A</v>
      </c>
      <c r="M365" s="160" t="e">
        <f>VLOOKUP(A365+0.3,'Vague 4'!A:G,7,FALSE)</f>
        <v>#N/A</v>
      </c>
      <c r="N365" s="104" t="e">
        <f>IF(VLOOKUP($A365,Source!$A:$H,3,FALSE)=0,"",VLOOKUP($A365,Source!$A:$H,3,FALSE))</f>
        <v>#N/A</v>
      </c>
      <c r="O365" s="105" t="e">
        <f>IF(VLOOKUP($A365,Source!$A:$H,4,FALSE)=0,"",VLOOKUP($A365,Source!$A:$H,4,FALSE))</f>
        <v>#N/A</v>
      </c>
      <c r="P365" s="105" t="e">
        <f>IF(VLOOKUP($A365,Source!$A:$H,5,FALSE)=0,"",VLOOKUP($A365,Source!$A:$H,5,FALSE))</f>
        <v>#N/A</v>
      </c>
      <c r="Q365" s="105" t="e">
        <f>IF(VLOOKUP($A365,Source!$A:$H,6,FALSE)=0,"",VLOOKUP($A365,Source!$A:$H,6,FALSE))</f>
        <v>#N/A</v>
      </c>
      <c r="R365" s="105" t="e">
        <f>IF(VLOOKUP($A365,Source!$A:$H,7,FALSE)=0,"",VLOOKUP($A365,Source!$A:$H,7,FALSE))</f>
        <v>#N/A</v>
      </c>
      <c r="S365" s="106" t="e">
        <f>IF(VLOOKUP($A365,Source!$A:$H,8,FALSE)=0,"",VLOOKUP($A365,Source!$A:$H,8,FALSE))</f>
        <v>#N/A</v>
      </c>
    </row>
    <row r="366" spans="1:19" x14ac:dyDescent="0.25">
      <c r="A366" s="98">
        <v>406</v>
      </c>
      <c r="B366" s="99"/>
      <c r="C366" s="100" t="e">
        <f>VLOOKUP(A366,Source!A:B,2,FALSE)</f>
        <v>#N/A</v>
      </c>
      <c r="D366" s="165">
        <f>IF(ISNA(VLOOKUP(A366,Source!A:B,2,FALSE)),0,(VLOOKUP(A366,'Vague 2'!A:H,8,FALSE)+VLOOKUP(A366,'Vague 1'!A:H,8,FALSE)+VLOOKUP(A366,'Vague 3'!A:H,8,FALSE)+VLOOKUP(A366,'Vague 4'!A:H,8,FALSE)))</f>
        <v>0</v>
      </c>
      <c r="E366" s="159" t="e">
        <f>VLOOKUP(A366+0.2,'Vague 2'!A:G,7,FALSE)</f>
        <v>#N/A</v>
      </c>
      <c r="F366" s="160" t="e">
        <f>VLOOKUP(A366+0.3,'Vague 2'!A:G,7,FALSE)</f>
        <v>#N/A</v>
      </c>
      <c r="G366" s="161" t="e">
        <f>VLOOKUP(A366+0.2,'Vague 1'!A:G,7,FALSE)</f>
        <v>#N/A</v>
      </c>
      <c r="H366" s="161" t="e">
        <f>VLOOKUP(A366+0.3,'Vague 1'!A:G,7,FALSE)</f>
        <v>#N/A</v>
      </c>
      <c r="I366" s="160" t="e">
        <f>VLOOKUP(A366+0.4,'Vague 1'!A:G,7,FALSE)</f>
        <v>#N/A</v>
      </c>
      <c r="J366" s="161" t="e">
        <f>VLOOKUP(A366+0.2,'Vague 3'!A:G,7,FALSE)</f>
        <v>#N/A</v>
      </c>
      <c r="K366" s="161" t="e">
        <f>VLOOKUP(A366+0.3,'Vague 3'!A:G,7,FALSE)</f>
        <v>#N/A</v>
      </c>
      <c r="L366" s="159" t="e">
        <f>VLOOKUP(A366+0.2,'Vague 4'!A:G,7,FALSE)</f>
        <v>#N/A</v>
      </c>
      <c r="M366" s="160" t="e">
        <f>VLOOKUP(A366+0.3,'Vague 4'!A:G,7,FALSE)</f>
        <v>#N/A</v>
      </c>
      <c r="N366" s="104" t="e">
        <f>IF(VLOOKUP($A366,Source!$A:$H,3,FALSE)=0,"",VLOOKUP($A366,Source!$A:$H,3,FALSE))</f>
        <v>#N/A</v>
      </c>
      <c r="O366" s="105" t="e">
        <f>IF(VLOOKUP($A366,Source!$A:$H,4,FALSE)=0,"",VLOOKUP($A366,Source!$A:$H,4,FALSE))</f>
        <v>#N/A</v>
      </c>
      <c r="P366" s="105" t="e">
        <f>IF(VLOOKUP($A366,Source!$A:$H,5,FALSE)=0,"",VLOOKUP($A366,Source!$A:$H,5,FALSE))</f>
        <v>#N/A</v>
      </c>
      <c r="Q366" s="105" t="e">
        <f>IF(VLOOKUP($A366,Source!$A:$H,6,FALSE)=0,"",VLOOKUP($A366,Source!$A:$H,6,FALSE))</f>
        <v>#N/A</v>
      </c>
      <c r="R366" s="105" t="e">
        <f>IF(VLOOKUP($A366,Source!$A:$H,7,FALSE)=0,"",VLOOKUP($A366,Source!$A:$H,7,FALSE))</f>
        <v>#N/A</v>
      </c>
      <c r="S366" s="106" t="e">
        <f>IF(VLOOKUP($A366,Source!$A:$H,8,FALSE)=0,"",VLOOKUP($A366,Source!$A:$H,8,FALSE))</f>
        <v>#N/A</v>
      </c>
    </row>
    <row r="367" spans="1:19" x14ac:dyDescent="0.25">
      <c r="A367" s="98">
        <v>407</v>
      </c>
      <c r="B367" s="99"/>
      <c r="C367" s="100" t="e">
        <f>VLOOKUP(A367,Source!A:B,2,FALSE)</f>
        <v>#N/A</v>
      </c>
      <c r="D367" s="165">
        <f>IF(ISNA(VLOOKUP(A367,Source!A:B,2,FALSE)),0,(VLOOKUP(A367,'Vague 2'!A:H,8,FALSE)+VLOOKUP(A367,'Vague 1'!A:H,8,FALSE)+VLOOKUP(A367,'Vague 3'!A:H,8,FALSE)+VLOOKUP(A367,'Vague 4'!A:H,8,FALSE)))</f>
        <v>0</v>
      </c>
      <c r="E367" s="159" t="e">
        <f>VLOOKUP(A367+0.2,'Vague 2'!A:G,7,FALSE)</f>
        <v>#N/A</v>
      </c>
      <c r="F367" s="160" t="e">
        <f>VLOOKUP(A367+0.3,'Vague 2'!A:G,7,FALSE)</f>
        <v>#N/A</v>
      </c>
      <c r="G367" s="161" t="e">
        <f>VLOOKUP(A367+0.2,'Vague 1'!A:G,7,FALSE)</f>
        <v>#N/A</v>
      </c>
      <c r="H367" s="161" t="e">
        <f>VLOOKUP(A367+0.3,'Vague 1'!A:G,7,FALSE)</f>
        <v>#N/A</v>
      </c>
      <c r="I367" s="160" t="e">
        <f>VLOOKUP(A367+0.4,'Vague 1'!A:G,7,FALSE)</f>
        <v>#N/A</v>
      </c>
      <c r="J367" s="161" t="e">
        <f>VLOOKUP(A367+0.2,'Vague 3'!A:G,7,FALSE)</f>
        <v>#N/A</v>
      </c>
      <c r="K367" s="161" t="e">
        <f>VLOOKUP(A367+0.3,'Vague 3'!A:G,7,FALSE)</f>
        <v>#N/A</v>
      </c>
      <c r="L367" s="159" t="e">
        <f>VLOOKUP(A367+0.2,'Vague 4'!A:G,7,FALSE)</f>
        <v>#N/A</v>
      </c>
      <c r="M367" s="160" t="e">
        <f>VLOOKUP(A367+0.3,'Vague 4'!A:G,7,FALSE)</f>
        <v>#N/A</v>
      </c>
      <c r="N367" s="104" t="e">
        <f>IF(VLOOKUP($A367,Source!$A:$H,3,FALSE)=0,"",VLOOKUP($A367,Source!$A:$H,3,FALSE))</f>
        <v>#N/A</v>
      </c>
      <c r="O367" s="105" t="e">
        <f>IF(VLOOKUP($A367,Source!$A:$H,4,FALSE)=0,"",VLOOKUP($A367,Source!$A:$H,4,FALSE))</f>
        <v>#N/A</v>
      </c>
      <c r="P367" s="105" t="e">
        <f>IF(VLOOKUP($A367,Source!$A:$H,5,FALSE)=0,"",VLOOKUP($A367,Source!$A:$H,5,FALSE))</f>
        <v>#N/A</v>
      </c>
      <c r="Q367" s="105" t="e">
        <f>IF(VLOOKUP($A367,Source!$A:$H,6,FALSE)=0,"",VLOOKUP($A367,Source!$A:$H,6,FALSE))</f>
        <v>#N/A</v>
      </c>
      <c r="R367" s="105" t="e">
        <f>IF(VLOOKUP($A367,Source!$A:$H,7,FALSE)=0,"",VLOOKUP($A367,Source!$A:$H,7,FALSE))</f>
        <v>#N/A</v>
      </c>
      <c r="S367" s="106" t="e">
        <f>IF(VLOOKUP($A367,Source!$A:$H,8,FALSE)=0,"",VLOOKUP($A367,Source!$A:$H,8,FALSE))</f>
        <v>#N/A</v>
      </c>
    </row>
    <row r="368" spans="1:19" x14ac:dyDescent="0.25">
      <c r="A368" s="98">
        <v>408</v>
      </c>
      <c r="B368" s="99"/>
      <c r="C368" s="100" t="e">
        <f>VLOOKUP(A368,Source!A:B,2,FALSE)</f>
        <v>#N/A</v>
      </c>
      <c r="D368" s="165">
        <f>IF(ISNA(VLOOKUP(A368,Source!A:B,2,FALSE)),0,(VLOOKUP(A368,'Vague 2'!A:H,8,FALSE)+VLOOKUP(A368,'Vague 1'!A:H,8,FALSE)+VLOOKUP(A368,'Vague 3'!A:H,8,FALSE)+VLOOKUP(A368,'Vague 4'!A:H,8,FALSE)))</f>
        <v>0</v>
      </c>
      <c r="E368" s="159" t="e">
        <f>VLOOKUP(A368+0.2,'Vague 2'!A:G,7,FALSE)</f>
        <v>#N/A</v>
      </c>
      <c r="F368" s="160" t="e">
        <f>VLOOKUP(A368+0.3,'Vague 2'!A:G,7,FALSE)</f>
        <v>#N/A</v>
      </c>
      <c r="G368" s="161" t="e">
        <f>VLOOKUP(A368+0.2,'Vague 1'!A:G,7,FALSE)</f>
        <v>#N/A</v>
      </c>
      <c r="H368" s="161" t="e">
        <f>VLOOKUP(A368+0.3,'Vague 1'!A:G,7,FALSE)</f>
        <v>#N/A</v>
      </c>
      <c r="I368" s="160" t="e">
        <f>VLOOKUP(A368+0.4,'Vague 1'!A:G,7,FALSE)</f>
        <v>#N/A</v>
      </c>
      <c r="J368" s="161" t="e">
        <f>VLOOKUP(A368+0.2,'Vague 3'!A:G,7,FALSE)</f>
        <v>#N/A</v>
      </c>
      <c r="K368" s="161" t="e">
        <f>VLOOKUP(A368+0.3,'Vague 3'!A:G,7,FALSE)</f>
        <v>#N/A</v>
      </c>
      <c r="L368" s="159" t="e">
        <f>VLOOKUP(A368+0.2,'Vague 4'!A:G,7,FALSE)</f>
        <v>#N/A</v>
      </c>
      <c r="M368" s="160" t="e">
        <f>VLOOKUP(A368+0.3,'Vague 4'!A:G,7,FALSE)</f>
        <v>#N/A</v>
      </c>
      <c r="N368" s="104" t="e">
        <f>IF(VLOOKUP($A368,Source!$A:$H,3,FALSE)=0,"",VLOOKUP($A368,Source!$A:$H,3,FALSE))</f>
        <v>#N/A</v>
      </c>
      <c r="O368" s="105" t="e">
        <f>IF(VLOOKUP($A368,Source!$A:$H,4,FALSE)=0,"",VLOOKUP($A368,Source!$A:$H,4,FALSE))</f>
        <v>#N/A</v>
      </c>
      <c r="P368" s="105" t="e">
        <f>IF(VLOOKUP($A368,Source!$A:$H,5,FALSE)=0,"",VLOOKUP($A368,Source!$A:$H,5,FALSE))</f>
        <v>#N/A</v>
      </c>
      <c r="Q368" s="105" t="e">
        <f>IF(VLOOKUP($A368,Source!$A:$H,6,FALSE)=0,"",VLOOKUP($A368,Source!$A:$H,6,FALSE))</f>
        <v>#N/A</v>
      </c>
      <c r="R368" s="105" t="e">
        <f>IF(VLOOKUP($A368,Source!$A:$H,7,FALSE)=0,"",VLOOKUP($A368,Source!$A:$H,7,FALSE))</f>
        <v>#N/A</v>
      </c>
      <c r="S368" s="106" t="e">
        <f>IF(VLOOKUP($A368,Source!$A:$H,8,FALSE)=0,"",VLOOKUP($A368,Source!$A:$H,8,FALSE))</f>
        <v>#N/A</v>
      </c>
    </row>
    <row r="369" spans="1:19" x14ac:dyDescent="0.25">
      <c r="A369" s="98">
        <v>409</v>
      </c>
      <c r="B369" s="99"/>
      <c r="C369" s="100" t="e">
        <f>VLOOKUP(A369,Source!A:B,2,FALSE)</f>
        <v>#N/A</v>
      </c>
      <c r="D369" s="165">
        <f>IF(ISNA(VLOOKUP(A369,Source!A:B,2,FALSE)),0,(VLOOKUP(A369,'Vague 2'!A:H,8,FALSE)+VLOOKUP(A369,'Vague 1'!A:H,8,FALSE)+VLOOKUP(A369,'Vague 3'!A:H,8,FALSE)+VLOOKUP(A369,'Vague 4'!A:H,8,FALSE)))</f>
        <v>0</v>
      </c>
      <c r="E369" s="159" t="e">
        <f>VLOOKUP(A369+0.2,'Vague 2'!A:G,7,FALSE)</f>
        <v>#N/A</v>
      </c>
      <c r="F369" s="160" t="e">
        <f>VLOOKUP(A369+0.3,'Vague 2'!A:G,7,FALSE)</f>
        <v>#N/A</v>
      </c>
      <c r="G369" s="161" t="e">
        <f>VLOOKUP(A369+0.2,'Vague 1'!A:G,7,FALSE)</f>
        <v>#N/A</v>
      </c>
      <c r="H369" s="161" t="e">
        <f>VLOOKUP(A369+0.3,'Vague 1'!A:G,7,FALSE)</f>
        <v>#N/A</v>
      </c>
      <c r="I369" s="160" t="e">
        <f>VLOOKUP(A369+0.4,'Vague 1'!A:G,7,FALSE)</f>
        <v>#N/A</v>
      </c>
      <c r="J369" s="161" t="e">
        <f>VLOOKUP(A369+0.2,'Vague 3'!A:G,7,FALSE)</f>
        <v>#N/A</v>
      </c>
      <c r="K369" s="161" t="e">
        <f>VLOOKUP(A369+0.3,'Vague 3'!A:G,7,FALSE)</f>
        <v>#N/A</v>
      </c>
      <c r="L369" s="159" t="e">
        <f>VLOOKUP(A369+0.2,'Vague 4'!A:G,7,FALSE)</f>
        <v>#N/A</v>
      </c>
      <c r="M369" s="160" t="e">
        <f>VLOOKUP(A369+0.3,'Vague 4'!A:G,7,FALSE)</f>
        <v>#N/A</v>
      </c>
      <c r="N369" s="104" t="e">
        <f>IF(VLOOKUP($A369,Source!$A:$H,3,FALSE)=0,"",VLOOKUP($A369,Source!$A:$H,3,FALSE))</f>
        <v>#N/A</v>
      </c>
      <c r="O369" s="105" t="e">
        <f>IF(VLOOKUP($A369,Source!$A:$H,4,FALSE)=0,"",VLOOKUP($A369,Source!$A:$H,4,FALSE))</f>
        <v>#N/A</v>
      </c>
      <c r="P369" s="105" t="e">
        <f>IF(VLOOKUP($A369,Source!$A:$H,5,FALSE)=0,"",VLOOKUP($A369,Source!$A:$H,5,FALSE))</f>
        <v>#N/A</v>
      </c>
      <c r="Q369" s="105" t="e">
        <f>IF(VLOOKUP($A369,Source!$A:$H,6,FALSE)=0,"",VLOOKUP($A369,Source!$A:$H,6,FALSE))</f>
        <v>#N/A</v>
      </c>
      <c r="R369" s="105" t="e">
        <f>IF(VLOOKUP($A369,Source!$A:$H,7,FALSE)=0,"",VLOOKUP($A369,Source!$A:$H,7,FALSE))</f>
        <v>#N/A</v>
      </c>
      <c r="S369" s="106" t="e">
        <f>IF(VLOOKUP($A369,Source!$A:$H,8,FALSE)=0,"",VLOOKUP($A369,Source!$A:$H,8,FALSE))</f>
        <v>#N/A</v>
      </c>
    </row>
    <row r="370" spans="1:19" x14ac:dyDescent="0.25">
      <c r="A370" s="98">
        <v>410</v>
      </c>
      <c r="B370" s="99"/>
      <c r="C370" s="100" t="e">
        <f>VLOOKUP(A370,Source!A:B,2,FALSE)</f>
        <v>#N/A</v>
      </c>
      <c r="D370" s="165">
        <f>IF(ISNA(VLOOKUP(A370,Source!A:B,2,FALSE)),0,(VLOOKUP(A370,'Vague 2'!A:H,8,FALSE)+VLOOKUP(A370,'Vague 1'!A:H,8,FALSE)+VLOOKUP(A370,'Vague 3'!A:H,8,FALSE)+VLOOKUP(A370,'Vague 4'!A:H,8,FALSE)))</f>
        <v>0</v>
      </c>
      <c r="E370" s="159" t="e">
        <f>VLOOKUP(A370+0.2,'Vague 2'!A:G,7,FALSE)</f>
        <v>#N/A</v>
      </c>
      <c r="F370" s="160" t="e">
        <f>VLOOKUP(A370+0.3,'Vague 2'!A:G,7,FALSE)</f>
        <v>#N/A</v>
      </c>
      <c r="G370" s="161" t="e">
        <f>VLOOKUP(A370+0.2,'Vague 1'!A:G,7,FALSE)</f>
        <v>#N/A</v>
      </c>
      <c r="H370" s="161" t="e">
        <f>VLOOKUP(A370+0.3,'Vague 1'!A:G,7,FALSE)</f>
        <v>#N/A</v>
      </c>
      <c r="I370" s="160" t="e">
        <f>VLOOKUP(A370+0.4,'Vague 1'!A:G,7,FALSE)</f>
        <v>#N/A</v>
      </c>
      <c r="J370" s="161" t="e">
        <f>VLOOKUP(A370+0.2,'Vague 3'!A:G,7,FALSE)</f>
        <v>#N/A</v>
      </c>
      <c r="K370" s="161" t="e">
        <f>VLOOKUP(A370+0.3,'Vague 3'!A:G,7,FALSE)</f>
        <v>#N/A</v>
      </c>
      <c r="L370" s="159" t="e">
        <f>VLOOKUP(A370+0.2,'Vague 4'!A:G,7,FALSE)</f>
        <v>#N/A</v>
      </c>
      <c r="M370" s="160" t="e">
        <f>VLOOKUP(A370+0.3,'Vague 4'!A:G,7,FALSE)</f>
        <v>#N/A</v>
      </c>
      <c r="N370" s="104" t="e">
        <f>IF(VLOOKUP($A370,Source!$A:$H,3,FALSE)=0,"",VLOOKUP($A370,Source!$A:$H,3,FALSE))</f>
        <v>#N/A</v>
      </c>
      <c r="O370" s="105" t="e">
        <f>IF(VLOOKUP($A370,Source!$A:$H,4,FALSE)=0,"",VLOOKUP($A370,Source!$A:$H,4,FALSE))</f>
        <v>#N/A</v>
      </c>
      <c r="P370" s="105" t="e">
        <f>IF(VLOOKUP($A370,Source!$A:$H,5,FALSE)=0,"",VLOOKUP($A370,Source!$A:$H,5,FALSE))</f>
        <v>#N/A</v>
      </c>
      <c r="Q370" s="105" t="e">
        <f>IF(VLOOKUP($A370,Source!$A:$H,6,FALSE)=0,"",VLOOKUP($A370,Source!$A:$H,6,FALSE))</f>
        <v>#N/A</v>
      </c>
      <c r="R370" s="105" t="e">
        <f>IF(VLOOKUP($A370,Source!$A:$H,7,FALSE)=0,"",VLOOKUP($A370,Source!$A:$H,7,FALSE))</f>
        <v>#N/A</v>
      </c>
      <c r="S370" s="106" t="e">
        <f>IF(VLOOKUP($A370,Source!$A:$H,8,FALSE)=0,"",VLOOKUP($A370,Source!$A:$H,8,FALSE))</f>
        <v>#N/A</v>
      </c>
    </row>
    <row r="371" spans="1:19" x14ac:dyDescent="0.25">
      <c r="A371" s="98">
        <v>411</v>
      </c>
      <c r="B371" s="99"/>
      <c r="C371" s="100" t="e">
        <f>VLOOKUP(A371,Source!A:B,2,FALSE)</f>
        <v>#N/A</v>
      </c>
      <c r="D371" s="165">
        <f>IF(ISNA(VLOOKUP(A371,Source!A:B,2,FALSE)),0,(VLOOKUP(A371,'Vague 2'!A:H,8,FALSE)+VLOOKUP(A371,'Vague 1'!A:H,8,FALSE)+VLOOKUP(A371,'Vague 3'!A:H,8,FALSE)+VLOOKUP(A371,'Vague 4'!A:H,8,FALSE)))</f>
        <v>0</v>
      </c>
      <c r="E371" s="159" t="e">
        <f>VLOOKUP(A371+0.2,'Vague 2'!A:G,7,FALSE)</f>
        <v>#N/A</v>
      </c>
      <c r="F371" s="160" t="e">
        <f>VLOOKUP(A371+0.3,'Vague 2'!A:G,7,FALSE)</f>
        <v>#N/A</v>
      </c>
      <c r="G371" s="161" t="e">
        <f>VLOOKUP(A371+0.2,'Vague 1'!A:G,7,FALSE)</f>
        <v>#N/A</v>
      </c>
      <c r="H371" s="161" t="e">
        <f>VLOOKUP(A371+0.3,'Vague 1'!A:G,7,FALSE)</f>
        <v>#N/A</v>
      </c>
      <c r="I371" s="160" t="e">
        <f>VLOOKUP(A371+0.4,'Vague 1'!A:G,7,FALSE)</f>
        <v>#N/A</v>
      </c>
      <c r="J371" s="161" t="e">
        <f>VLOOKUP(A371+0.2,'Vague 3'!A:G,7,FALSE)</f>
        <v>#N/A</v>
      </c>
      <c r="K371" s="161" t="e">
        <f>VLOOKUP(A371+0.3,'Vague 3'!A:G,7,FALSE)</f>
        <v>#N/A</v>
      </c>
      <c r="L371" s="159" t="e">
        <f>VLOOKUP(A371+0.2,'Vague 4'!A:G,7,FALSE)</f>
        <v>#N/A</v>
      </c>
      <c r="M371" s="160" t="e">
        <f>VLOOKUP(A371+0.3,'Vague 4'!A:G,7,FALSE)</f>
        <v>#N/A</v>
      </c>
      <c r="N371" s="104" t="e">
        <f>IF(VLOOKUP($A371,Source!$A:$H,3,FALSE)=0,"",VLOOKUP($A371,Source!$A:$H,3,FALSE))</f>
        <v>#N/A</v>
      </c>
      <c r="O371" s="105" t="e">
        <f>IF(VLOOKUP($A371,Source!$A:$H,4,FALSE)=0,"",VLOOKUP($A371,Source!$A:$H,4,FALSE))</f>
        <v>#N/A</v>
      </c>
      <c r="P371" s="105" t="e">
        <f>IF(VLOOKUP($A371,Source!$A:$H,5,FALSE)=0,"",VLOOKUP($A371,Source!$A:$H,5,FALSE))</f>
        <v>#N/A</v>
      </c>
      <c r="Q371" s="105" t="e">
        <f>IF(VLOOKUP($A371,Source!$A:$H,6,FALSE)=0,"",VLOOKUP($A371,Source!$A:$H,6,FALSE))</f>
        <v>#N/A</v>
      </c>
      <c r="R371" s="105" t="e">
        <f>IF(VLOOKUP($A371,Source!$A:$H,7,FALSE)=0,"",VLOOKUP($A371,Source!$A:$H,7,FALSE))</f>
        <v>#N/A</v>
      </c>
      <c r="S371" s="106" t="e">
        <f>IF(VLOOKUP($A371,Source!$A:$H,8,FALSE)=0,"",VLOOKUP($A371,Source!$A:$H,8,FALSE))</f>
        <v>#N/A</v>
      </c>
    </row>
    <row r="372" spans="1:19" x14ac:dyDescent="0.25">
      <c r="A372" s="98">
        <v>413</v>
      </c>
      <c r="B372" s="99"/>
      <c r="C372" s="100" t="e">
        <f>VLOOKUP(A372,Source!A:B,2,FALSE)</f>
        <v>#N/A</v>
      </c>
      <c r="D372" s="165">
        <f>IF(ISNA(VLOOKUP(A372,Source!A:B,2,FALSE)),0,(VLOOKUP(A372,'Vague 2'!A:H,8,FALSE)+VLOOKUP(A372,'Vague 1'!A:H,8,FALSE)+VLOOKUP(A372,'Vague 3'!A:H,8,FALSE)+VLOOKUP(A372,'Vague 4'!A:H,8,FALSE)))</f>
        <v>0</v>
      </c>
      <c r="E372" s="159" t="e">
        <f>VLOOKUP(A372+0.2,'Vague 2'!A:G,7,FALSE)</f>
        <v>#N/A</v>
      </c>
      <c r="F372" s="160" t="e">
        <f>VLOOKUP(A372+0.3,'Vague 2'!A:G,7,FALSE)</f>
        <v>#N/A</v>
      </c>
      <c r="G372" s="161" t="e">
        <f>VLOOKUP(A372+0.2,'Vague 1'!A:G,7,FALSE)</f>
        <v>#N/A</v>
      </c>
      <c r="H372" s="161" t="e">
        <f>VLOOKUP(A372+0.3,'Vague 1'!A:G,7,FALSE)</f>
        <v>#N/A</v>
      </c>
      <c r="I372" s="160" t="e">
        <f>VLOOKUP(A372+0.4,'Vague 1'!A:G,7,FALSE)</f>
        <v>#N/A</v>
      </c>
      <c r="J372" s="161" t="e">
        <f>VLOOKUP(A372+0.2,'Vague 3'!A:G,7,FALSE)</f>
        <v>#N/A</v>
      </c>
      <c r="K372" s="161" t="e">
        <f>VLOOKUP(A372+0.3,'Vague 3'!A:G,7,FALSE)</f>
        <v>#N/A</v>
      </c>
      <c r="L372" s="159" t="e">
        <f>VLOOKUP(A372+0.2,'Vague 4'!A:G,7,FALSE)</f>
        <v>#N/A</v>
      </c>
      <c r="M372" s="160" t="e">
        <f>VLOOKUP(A372+0.3,'Vague 4'!A:G,7,FALSE)</f>
        <v>#N/A</v>
      </c>
      <c r="N372" s="104" t="e">
        <f>IF(VLOOKUP($A372,Source!$A:$H,3,FALSE)=0,"",VLOOKUP($A372,Source!$A:$H,3,FALSE))</f>
        <v>#N/A</v>
      </c>
      <c r="O372" s="105" t="e">
        <f>IF(VLOOKUP($A372,Source!$A:$H,4,FALSE)=0,"",VLOOKUP($A372,Source!$A:$H,4,FALSE))</f>
        <v>#N/A</v>
      </c>
      <c r="P372" s="105" t="e">
        <f>IF(VLOOKUP($A372,Source!$A:$H,5,FALSE)=0,"",VLOOKUP($A372,Source!$A:$H,5,FALSE))</f>
        <v>#N/A</v>
      </c>
      <c r="Q372" s="105" t="e">
        <f>IF(VLOOKUP($A372,Source!$A:$H,6,FALSE)=0,"",VLOOKUP($A372,Source!$A:$H,6,FALSE))</f>
        <v>#N/A</v>
      </c>
      <c r="R372" s="105" t="e">
        <f>IF(VLOOKUP($A372,Source!$A:$H,7,FALSE)=0,"",VLOOKUP($A372,Source!$A:$H,7,FALSE))</f>
        <v>#N/A</v>
      </c>
      <c r="S372" s="106" t="e">
        <f>IF(VLOOKUP($A372,Source!$A:$H,8,FALSE)=0,"",VLOOKUP($A372,Source!$A:$H,8,FALSE))</f>
        <v>#N/A</v>
      </c>
    </row>
    <row r="373" spans="1:19" x14ac:dyDescent="0.25">
      <c r="A373" s="98">
        <v>414</v>
      </c>
      <c r="B373" s="99"/>
      <c r="C373" s="100" t="e">
        <f>VLOOKUP(A373,Source!A:B,2,FALSE)</f>
        <v>#N/A</v>
      </c>
      <c r="D373" s="165">
        <f>IF(ISNA(VLOOKUP(A373,Source!A:B,2,FALSE)),0,(VLOOKUP(A373,'Vague 2'!A:H,8,FALSE)+VLOOKUP(A373,'Vague 1'!A:H,8,FALSE)+VLOOKUP(A373,'Vague 3'!A:H,8,FALSE)+VLOOKUP(A373,'Vague 4'!A:H,8,FALSE)))</f>
        <v>0</v>
      </c>
      <c r="E373" s="159" t="e">
        <f>VLOOKUP(A373+0.2,'Vague 2'!A:G,7,FALSE)</f>
        <v>#N/A</v>
      </c>
      <c r="F373" s="160" t="e">
        <f>VLOOKUP(A373+0.3,'Vague 2'!A:G,7,FALSE)</f>
        <v>#N/A</v>
      </c>
      <c r="G373" s="161" t="e">
        <f>VLOOKUP(A373+0.2,'Vague 1'!A:G,7,FALSE)</f>
        <v>#N/A</v>
      </c>
      <c r="H373" s="161" t="e">
        <f>VLOOKUP(A373+0.3,'Vague 1'!A:G,7,FALSE)</f>
        <v>#N/A</v>
      </c>
      <c r="I373" s="160" t="e">
        <f>VLOOKUP(A373+0.4,'Vague 1'!A:G,7,FALSE)</f>
        <v>#N/A</v>
      </c>
      <c r="J373" s="161" t="e">
        <f>VLOOKUP(A373+0.2,'Vague 3'!A:G,7,FALSE)</f>
        <v>#N/A</v>
      </c>
      <c r="K373" s="161" t="e">
        <f>VLOOKUP(A373+0.3,'Vague 3'!A:G,7,FALSE)</f>
        <v>#N/A</v>
      </c>
      <c r="L373" s="159" t="e">
        <f>VLOOKUP(A373+0.2,'Vague 4'!A:G,7,FALSE)</f>
        <v>#N/A</v>
      </c>
      <c r="M373" s="160" t="e">
        <f>VLOOKUP(A373+0.3,'Vague 4'!A:G,7,FALSE)</f>
        <v>#N/A</v>
      </c>
      <c r="N373" s="104" t="e">
        <f>IF(VLOOKUP($A373,Source!$A:$H,3,FALSE)=0,"",VLOOKUP($A373,Source!$A:$H,3,FALSE))</f>
        <v>#N/A</v>
      </c>
      <c r="O373" s="105" t="e">
        <f>IF(VLOOKUP($A373,Source!$A:$H,4,FALSE)=0,"",VLOOKUP($A373,Source!$A:$H,4,FALSE))</f>
        <v>#N/A</v>
      </c>
      <c r="P373" s="105" t="e">
        <f>IF(VLOOKUP($A373,Source!$A:$H,5,FALSE)=0,"",VLOOKUP($A373,Source!$A:$H,5,FALSE))</f>
        <v>#N/A</v>
      </c>
      <c r="Q373" s="105" t="e">
        <f>IF(VLOOKUP($A373,Source!$A:$H,6,FALSE)=0,"",VLOOKUP($A373,Source!$A:$H,6,FALSE))</f>
        <v>#N/A</v>
      </c>
      <c r="R373" s="105" t="e">
        <f>IF(VLOOKUP($A373,Source!$A:$H,7,FALSE)=0,"",VLOOKUP($A373,Source!$A:$H,7,FALSE))</f>
        <v>#N/A</v>
      </c>
      <c r="S373" s="106" t="e">
        <f>IF(VLOOKUP($A373,Source!$A:$H,8,FALSE)=0,"",VLOOKUP($A373,Source!$A:$H,8,FALSE))</f>
        <v>#N/A</v>
      </c>
    </row>
    <row r="374" spans="1:19" x14ac:dyDescent="0.25">
      <c r="A374" s="98">
        <v>415</v>
      </c>
      <c r="B374" s="99"/>
      <c r="C374" s="100" t="e">
        <f>VLOOKUP(A374,Source!A:B,2,FALSE)</f>
        <v>#N/A</v>
      </c>
      <c r="D374" s="165">
        <f>IF(ISNA(VLOOKUP(A374,Source!A:B,2,FALSE)),0,(VLOOKUP(A374,'Vague 2'!A:H,8,FALSE)+VLOOKUP(A374,'Vague 1'!A:H,8,FALSE)+VLOOKUP(A374,'Vague 3'!A:H,8,FALSE)+VLOOKUP(A374,'Vague 4'!A:H,8,FALSE)))</f>
        <v>0</v>
      </c>
      <c r="E374" s="159" t="e">
        <f>VLOOKUP(A374+0.2,'Vague 2'!A:G,7,FALSE)</f>
        <v>#N/A</v>
      </c>
      <c r="F374" s="160" t="e">
        <f>VLOOKUP(A374+0.3,'Vague 2'!A:G,7,FALSE)</f>
        <v>#N/A</v>
      </c>
      <c r="G374" s="161" t="e">
        <f>VLOOKUP(A374+0.2,'Vague 1'!A:G,7,FALSE)</f>
        <v>#N/A</v>
      </c>
      <c r="H374" s="161" t="e">
        <f>VLOOKUP(A374+0.3,'Vague 1'!A:G,7,FALSE)</f>
        <v>#N/A</v>
      </c>
      <c r="I374" s="160" t="e">
        <f>VLOOKUP(A374+0.4,'Vague 1'!A:G,7,FALSE)</f>
        <v>#N/A</v>
      </c>
      <c r="J374" s="161" t="e">
        <f>VLOOKUP(A374+0.2,'Vague 3'!A:G,7,FALSE)</f>
        <v>#N/A</v>
      </c>
      <c r="K374" s="161" t="e">
        <f>VLOOKUP(A374+0.3,'Vague 3'!A:G,7,FALSE)</f>
        <v>#N/A</v>
      </c>
      <c r="L374" s="159" t="e">
        <f>VLOOKUP(A374+0.2,'Vague 4'!A:G,7,FALSE)</f>
        <v>#N/A</v>
      </c>
      <c r="M374" s="160" t="e">
        <f>VLOOKUP(A374+0.3,'Vague 4'!A:G,7,FALSE)</f>
        <v>#N/A</v>
      </c>
      <c r="N374" s="104" t="e">
        <f>IF(VLOOKUP($A374,Source!$A:$H,3,FALSE)=0,"",VLOOKUP($A374,Source!$A:$H,3,FALSE))</f>
        <v>#N/A</v>
      </c>
      <c r="O374" s="105" t="e">
        <f>IF(VLOOKUP($A374,Source!$A:$H,4,FALSE)=0,"",VLOOKUP($A374,Source!$A:$H,4,FALSE))</f>
        <v>#N/A</v>
      </c>
      <c r="P374" s="105" t="e">
        <f>IF(VLOOKUP($A374,Source!$A:$H,5,FALSE)=0,"",VLOOKUP($A374,Source!$A:$H,5,FALSE))</f>
        <v>#N/A</v>
      </c>
      <c r="Q374" s="105" t="e">
        <f>IF(VLOOKUP($A374,Source!$A:$H,6,FALSE)=0,"",VLOOKUP($A374,Source!$A:$H,6,FALSE))</f>
        <v>#N/A</v>
      </c>
      <c r="R374" s="105" t="e">
        <f>IF(VLOOKUP($A374,Source!$A:$H,7,FALSE)=0,"",VLOOKUP($A374,Source!$A:$H,7,FALSE))</f>
        <v>#N/A</v>
      </c>
      <c r="S374" s="106" t="e">
        <f>IF(VLOOKUP($A374,Source!$A:$H,8,FALSE)=0,"",VLOOKUP($A374,Source!$A:$H,8,FALSE))</f>
        <v>#N/A</v>
      </c>
    </row>
    <row r="375" spans="1:19" x14ac:dyDescent="0.25">
      <c r="A375" s="98">
        <v>416</v>
      </c>
      <c r="B375" s="99"/>
      <c r="C375" s="100" t="e">
        <f>VLOOKUP(A375,Source!A:B,2,FALSE)</f>
        <v>#N/A</v>
      </c>
      <c r="D375" s="165">
        <f>IF(ISNA(VLOOKUP(A375,Source!A:B,2,FALSE)),0,(VLOOKUP(A375,'Vague 2'!A:H,8,FALSE)+VLOOKUP(A375,'Vague 1'!A:H,8,FALSE)+VLOOKUP(A375,'Vague 3'!A:H,8,FALSE)+VLOOKUP(A375,'Vague 4'!A:H,8,FALSE)))</f>
        <v>0</v>
      </c>
      <c r="E375" s="159" t="e">
        <f>VLOOKUP(A375+0.2,'Vague 2'!A:G,7,FALSE)</f>
        <v>#N/A</v>
      </c>
      <c r="F375" s="160" t="e">
        <f>VLOOKUP(A375+0.3,'Vague 2'!A:G,7,FALSE)</f>
        <v>#N/A</v>
      </c>
      <c r="G375" s="161" t="e">
        <f>VLOOKUP(A375+0.2,'Vague 1'!A:G,7,FALSE)</f>
        <v>#N/A</v>
      </c>
      <c r="H375" s="161" t="e">
        <f>VLOOKUP(A375+0.3,'Vague 1'!A:G,7,FALSE)</f>
        <v>#N/A</v>
      </c>
      <c r="I375" s="160" t="e">
        <f>VLOOKUP(A375+0.4,'Vague 1'!A:G,7,FALSE)</f>
        <v>#N/A</v>
      </c>
      <c r="J375" s="161" t="e">
        <f>VLOOKUP(A375+0.2,'Vague 3'!A:G,7,FALSE)</f>
        <v>#N/A</v>
      </c>
      <c r="K375" s="161" t="e">
        <f>VLOOKUP(A375+0.3,'Vague 3'!A:G,7,FALSE)</f>
        <v>#N/A</v>
      </c>
      <c r="L375" s="159" t="e">
        <f>VLOOKUP(A375+0.2,'Vague 4'!A:G,7,FALSE)</f>
        <v>#N/A</v>
      </c>
      <c r="M375" s="160" t="e">
        <f>VLOOKUP(A375+0.3,'Vague 4'!A:G,7,FALSE)</f>
        <v>#N/A</v>
      </c>
      <c r="N375" s="104" t="e">
        <f>IF(VLOOKUP($A375,Source!$A:$H,3,FALSE)=0,"",VLOOKUP($A375,Source!$A:$H,3,FALSE))</f>
        <v>#N/A</v>
      </c>
      <c r="O375" s="105" t="e">
        <f>IF(VLOOKUP($A375,Source!$A:$H,4,FALSE)=0,"",VLOOKUP($A375,Source!$A:$H,4,FALSE))</f>
        <v>#N/A</v>
      </c>
      <c r="P375" s="105" t="e">
        <f>IF(VLOOKUP($A375,Source!$A:$H,5,FALSE)=0,"",VLOOKUP($A375,Source!$A:$H,5,FALSE))</f>
        <v>#N/A</v>
      </c>
      <c r="Q375" s="105" t="e">
        <f>IF(VLOOKUP($A375,Source!$A:$H,6,FALSE)=0,"",VLOOKUP($A375,Source!$A:$H,6,FALSE))</f>
        <v>#N/A</v>
      </c>
      <c r="R375" s="105" t="e">
        <f>IF(VLOOKUP($A375,Source!$A:$H,7,FALSE)=0,"",VLOOKUP($A375,Source!$A:$H,7,FALSE))</f>
        <v>#N/A</v>
      </c>
      <c r="S375" s="106" t="e">
        <f>IF(VLOOKUP($A375,Source!$A:$H,8,FALSE)=0,"",VLOOKUP($A375,Source!$A:$H,8,FALSE))</f>
        <v>#N/A</v>
      </c>
    </row>
    <row r="376" spans="1:19" x14ac:dyDescent="0.25">
      <c r="A376" s="98">
        <v>417</v>
      </c>
      <c r="B376" s="99"/>
      <c r="C376" s="100" t="e">
        <f>VLOOKUP(A376,Source!A:B,2,FALSE)</f>
        <v>#N/A</v>
      </c>
      <c r="D376" s="165">
        <f>IF(ISNA(VLOOKUP(A376,Source!A:B,2,FALSE)),0,(VLOOKUP(A376,'Vague 2'!A:H,8,FALSE)+VLOOKUP(A376,'Vague 1'!A:H,8,FALSE)+VLOOKUP(A376,'Vague 3'!A:H,8,FALSE)+VLOOKUP(A376,'Vague 4'!A:H,8,FALSE)))</f>
        <v>0</v>
      </c>
      <c r="E376" s="159" t="e">
        <f>VLOOKUP(A376+0.2,'Vague 2'!A:G,7,FALSE)</f>
        <v>#N/A</v>
      </c>
      <c r="F376" s="160" t="e">
        <f>VLOOKUP(A376+0.3,'Vague 2'!A:G,7,FALSE)</f>
        <v>#N/A</v>
      </c>
      <c r="G376" s="161" t="e">
        <f>VLOOKUP(A376+0.2,'Vague 1'!A:G,7,FALSE)</f>
        <v>#N/A</v>
      </c>
      <c r="H376" s="161" t="e">
        <f>VLOOKUP(A376+0.3,'Vague 1'!A:G,7,FALSE)</f>
        <v>#N/A</v>
      </c>
      <c r="I376" s="160" t="e">
        <f>VLOOKUP(A376+0.4,'Vague 1'!A:G,7,FALSE)</f>
        <v>#N/A</v>
      </c>
      <c r="J376" s="161" t="e">
        <f>VLOOKUP(A376+0.2,'Vague 3'!A:G,7,FALSE)</f>
        <v>#N/A</v>
      </c>
      <c r="K376" s="161" t="e">
        <f>VLOOKUP(A376+0.3,'Vague 3'!A:G,7,FALSE)</f>
        <v>#N/A</v>
      </c>
      <c r="L376" s="159" t="e">
        <f>VLOOKUP(A376+0.2,'Vague 4'!A:G,7,FALSE)</f>
        <v>#N/A</v>
      </c>
      <c r="M376" s="160" t="e">
        <f>VLOOKUP(A376+0.3,'Vague 4'!A:G,7,FALSE)</f>
        <v>#N/A</v>
      </c>
      <c r="N376" s="104" t="e">
        <f>IF(VLOOKUP($A376,Source!$A:$H,3,FALSE)=0,"",VLOOKUP($A376,Source!$A:$H,3,FALSE))</f>
        <v>#N/A</v>
      </c>
      <c r="O376" s="105" t="e">
        <f>IF(VLOOKUP($A376,Source!$A:$H,4,FALSE)=0,"",VLOOKUP($A376,Source!$A:$H,4,FALSE))</f>
        <v>#N/A</v>
      </c>
      <c r="P376" s="105" t="e">
        <f>IF(VLOOKUP($A376,Source!$A:$H,5,FALSE)=0,"",VLOOKUP($A376,Source!$A:$H,5,FALSE))</f>
        <v>#N/A</v>
      </c>
      <c r="Q376" s="105" t="e">
        <f>IF(VLOOKUP($A376,Source!$A:$H,6,FALSE)=0,"",VLOOKUP($A376,Source!$A:$H,6,FALSE))</f>
        <v>#N/A</v>
      </c>
      <c r="R376" s="105" t="e">
        <f>IF(VLOOKUP($A376,Source!$A:$H,7,FALSE)=0,"",VLOOKUP($A376,Source!$A:$H,7,FALSE))</f>
        <v>#N/A</v>
      </c>
      <c r="S376" s="106" t="e">
        <f>IF(VLOOKUP($A376,Source!$A:$H,8,FALSE)=0,"",VLOOKUP($A376,Source!$A:$H,8,FALSE))</f>
        <v>#N/A</v>
      </c>
    </row>
    <row r="377" spans="1:19" x14ac:dyDescent="0.25">
      <c r="A377" s="98">
        <v>418</v>
      </c>
      <c r="B377" s="99"/>
      <c r="C377" s="100" t="e">
        <f>VLOOKUP(A377,Source!A:B,2,FALSE)</f>
        <v>#N/A</v>
      </c>
      <c r="D377" s="165">
        <f>IF(ISNA(VLOOKUP(A377,Source!A:B,2,FALSE)),0,(VLOOKUP(A377,'Vague 2'!A:H,8,FALSE)+VLOOKUP(A377,'Vague 1'!A:H,8,FALSE)+VLOOKUP(A377,'Vague 3'!A:H,8,FALSE)+VLOOKUP(A377,'Vague 4'!A:H,8,FALSE)))</f>
        <v>0</v>
      </c>
      <c r="E377" s="159" t="e">
        <f>VLOOKUP(A377+0.2,'Vague 2'!A:G,7,FALSE)</f>
        <v>#N/A</v>
      </c>
      <c r="F377" s="160" t="e">
        <f>VLOOKUP(A377+0.3,'Vague 2'!A:G,7,FALSE)</f>
        <v>#N/A</v>
      </c>
      <c r="G377" s="161" t="e">
        <f>VLOOKUP(A377+0.2,'Vague 1'!A:G,7,FALSE)</f>
        <v>#N/A</v>
      </c>
      <c r="H377" s="161" t="e">
        <f>VLOOKUP(A377+0.3,'Vague 1'!A:G,7,FALSE)</f>
        <v>#N/A</v>
      </c>
      <c r="I377" s="160" t="e">
        <f>VLOOKUP(A377+0.4,'Vague 1'!A:G,7,FALSE)</f>
        <v>#N/A</v>
      </c>
      <c r="J377" s="161" t="e">
        <f>VLOOKUP(A377+0.2,'Vague 3'!A:G,7,FALSE)</f>
        <v>#N/A</v>
      </c>
      <c r="K377" s="161" t="e">
        <f>VLOOKUP(A377+0.3,'Vague 3'!A:G,7,FALSE)</f>
        <v>#N/A</v>
      </c>
      <c r="L377" s="159" t="e">
        <f>VLOOKUP(A377+0.2,'Vague 4'!A:G,7,FALSE)</f>
        <v>#N/A</v>
      </c>
      <c r="M377" s="160" t="e">
        <f>VLOOKUP(A377+0.3,'Vague 4'!A:G,7,FALSE)</f>
        <v>#N/A</v>
      </c>
      <c r="N377" s="104" t="e">
        <f>IF(VLOOKUP($A377,Source!$A:$H,3,FALSE)=0,"",VLOOKUP($A377,Source!$A:$H,3,FALSE))</f>
        <v>#N/A</v>
      </c>
      <c r="O377" s="105" t="e">
        <f>IF(VLOOKUP($A377,Source!$A:$H,4,FALSE)=0,"",VLOOKUP($A377,Source!$A:$H,4,FALSE))</f>
        <v>#N/A</v>
      </c>
      <c r="P377" s="105" t="e">
        <f>IF(VLOOKUP($A377,Source!$A:$H,5,FALSE)=0,"",VLOOKUP($A377,Source!$A:$H,5,FALSE))</f>
        <v>#N/A</v>
      </c>
      <c r="Q377" s="105" t="e">
        <f>IF(VLOOKUP($A377,Source!$A:$H,6,FALSE)=0,"",VLOOKUP($A377,Source!$A:$H,6,FALSE))</f>
        <v>#N/A</v>
      </c>
      <c r="R377" s="105" t="e">
        <f>IF(VLOOKUP($A377,Source!$A:$H,7,FALSE)=0,"",VLOOKUP($A377,Source!$A:$H,7,FALSE))</f>
        <v>#N/A</v>
      </c>
      <c r="S377" s="106" t="e">
        <f>IF(VLOOKUP($A377,Source!$A:$H,8,FALSE)=0,"",VLOOKUP($A377,Source!$A:$H,8,FALSE))</f>
        <v>#N/A</v>
      </c>
    </row>
    <row r="378" spans="1:19" x14ac:dyDescent="0.25">
      <c r="A378" s="98">
        <v>419</v>
      </c>
      <c r="B378" s="99"/>
      <c r="C378" s="100" t="e">
        <f>VLOOKUP(A378,Source!A:B,2,FALSE)</f>
        <v>#N/A</v>
      </c>
      <c r="D378" s="165">
        <f>IF(ISNA(VLOOKUP(A378,Source!A:B,2,FALSE)),0,(VLOOKUP(A378,'Vague 2'!A:H,8,FALSE)+VLOOKUP(A378,'Vague 1'!A:H,8,FALSE)+VLOOKUP(A378,'Vague 3'!A:H,8,FALSE)+VLOOKUP(A378,'Vague 4'!A:H,8,FALSE)))</f>
        <v>0</v>
      </c>
      <c r="E378" s="159" t="e">
        <f>VLOOKUP(A378+0.2,'Vague 2'!A:G,7,FALSE)</f>
        <v>#N/A</v>
      </c>
      <c r="F378" s="160" t="e">
        <f>VLOOKUP(A378+0.3,'Vague 2'!A:G,7,FALSE)</f>
        <v>#N/A</v>
      </c>
      <c r="G378" s="161" t="e">
        <f>VLOOKUP(A378+0.2,'Vague 1'!A:G,7,FALSE)</f>
        <v>#N/A</v>
      </c>
      <c r="H378" s="161" t="e">
        <f>VLOOKUP(A378+0.3,'Vague 1'!A:G,7,FALSE)</f>
        <v>#N/A</v>
      </c>
      <c r="I378" s="160" t="e">
        <f>VLOOKUP(A378+0.4,'Vague 1'!A:G,7,FALSE)</f>
        <v>#N/A</v>
      </c>
      <c r="J378" s="161" t="e">
        <f>VLOOKUP(A378+0.2,'Vague 3'!A:G,7,FALSE)</f>
        <v>#N/A</v>
      </c>
      <c r="K378" s="161" t="e">
        <f>VLOOKUP(A378+0.3,'Vague 3'!A:G,7,FALSE)</f>
        <v>#N/A</v>
      </c>
      <c r="L378" s="159" t="e">
        <f>VLOOKUP(A378+0.2,'Vague 4'!A:G,7,FALSE)</f>
        <v>#N/A</v>
      </c>
      <c r="M378" s="160" t="e">
        <f>VLOOKUP(A378+0.3,'Vague 4'!A:G,7,FALSE)</f>
        <v>#N/A</v>
      </c>
      <c r="N378" s="104" t="e">
        <f>IF(VLOOKUP($A378,Source!$A:$H,3,FALSE)=0,"",VLOOKUP($A378,Source!$A:$H,3,FALSE))</f>
        <v>#N/A</v>
      </c>
      <c r="O378" s="105" t="e">
        <f>IF(VLOOKUP($A378,Source!$A:$H,4,FALSE)=0,"",VLOOKUP($A378,Source!$A:$H,4,FALSE))</f>
        <v>#N/A</v>
      </c>
      <c r="P378" s="105" t="e">
        <f>IF(VLOOKUP($A378,Source!$A:$H,5,FALSE)=0,"",VLOOKUP($A378,Source!$A:$H,5,FALSE))</f>
        <v>#N/A</v>
      </c>
      <c r="Q378" s="105" t="e">
        <f>IF(VLOOKUP($A378,Source!$A:$H,6,FALSE)=0,"",VLOOKUP($A378,Source!$A:$H,6,FALSE))</f>
        <v>#N/A</v>
      </c>
      <c r="R378" s="105" t="e">
        <f>IF(VLOOKUP($A378,Source!$A:$H,7,FALSE)=0,"",VLOOKUP($A378,Source!$A:$H,7,FALSE))</f>
        <v>#N/A</v>
      </c>
      <c r="S378" s="106" t="e">
        <f>IF(VLOOKUP($A378,Source!$A:$H,8,FALSE)=0,"",VLOOKUP($A378,Source!$A:$H,8,FALSE))</f>
        <v>#N/A</v>
      </c>
    </row>
    <row r="379" spans="1:19" x14ac:dyDescent="0.25">
      <c r="A379" s="98">
        <v>420</v>
      </c>
      <c r="B379" s="99"/>
      <c r="C379" s="100" t="e">
        <f>VLOOKUP(A379,Source!A:B,2,FALSE)</f>
        <v>#N/A</v>
      </c>
      <c r="D379" s="165">
        <f>IF(ISNA(VLOOKUP(A379,Source!A:B,2,FALSE)),0,(VLOOKUP(A379,'Vague 2'!A:H,8,FALSE)+VLOOKUP(A379,'Vague 1'!A:H,8,FALSE)+VLOOKUP(A379,'Vague 3'!A:H,8,FALSE)+VLOOKUP(A379,'Vague 4'!A:H,8,FALSE)))</f>
        <v>0</v>
      </c>
      <c r="E379" s="159" t="e">
        <f>VLOOKUP(A379+0.2,'Vague 2'!A:G,7,FALSE)</f>
        <v>#N/A</v>
      </c>
      <c r="F379" s="160" t="e">
        <f>VLOOKUP(A379+0.3,'Vague 2'!A:G,7,FALSE)</f>
        <v>#N/A</v>
      </c>
      <c r="G379" s="161" t="e">
        <f>VLOOKUP(A379+0.2,'Vague 1'!A:G,7,FALSE)</f>
        <v>#N/A</v>
      </c>
      <c r="H379" s="161" t="e">
        <f>VLOOKUP(A379+0.3,'Vague 1'!A:G,7,FALSE)</f>
        <v>#N/A</v>
      </c>
      <c r="I379" s="160" t="e">
        <f>VLOOKUP(A379+0.4,'Vague 1'!A:G,7,FALSE)</f>
        <v>#N/A</v>
      </c>
      <c r="J379" s="161" t="e">
        <f>VLOOKUP(A379+0.2,'Vague 3'!A:G,7,FALSE)</f>
        <v>#N/A</v>
      </c>
      <c r="K379" s="161" t="e">
        <f>VLOOKUP(A379+0.3,'Vague 3'!A:G,7,FALSE)</f>
        <v>#N/A</v>
      </c>
      <c r="L379" s="159" t="e">
        <f>VLOOKUP(A379+0.2,'Vague 4'!A:G,7,FALSE)</f>
        <v>#N/A</v>
      </c>
      <c r="M379" s="160" t="e">
        <f>VLOOKUP(A379+0.3,'Vague 4'!A:G,7,FALSE)</f>
        <v>#N/A</v>
      </c>
      <c r="N379" s="104" t="e">
        <f>IF(VLOOKUP($A379,Source!$A:$H,3,FALSE)=0,"",VLOOKUP($A379,Source!$A:$H,3,FALSE))</f>
        <v>#N/A</v>
      </c>
      <c r="O379" s="105" t="e">
        <f>IF(VLOOKUP($A379,Source!$A:$H,4,FALSE)=0,"",VLOOKUP($A379,Source!$A:$H,4,FALSE))</f>
        <v>#N/A</v>
      </c>
      <c r="P379" s="105" t="e">
        <f>IF(VLOOKUP($A379,Source!$A:$H,5,FALSE)=0,"",VLOOKUP($A379,Source!$A:$H,5,FALSE))</f>
        <v>#N/A</v>
      </c>
      <c r="Q379" s="105" t="e">
        <f>IF(VLOOKUP($A379,Source!$A:$H,6,FALSE)=0,"",VLOOKUP($A379,Source!$A:$H,6,FALSE))</f>
        <v>#N/A</v>
      </c>
      <c r="R379" s="105" t="e">
        <f>IF(VLOOKUP($A379,Source!$A:$H,7,FALSE)=0,"",VLOOKUP($A379,Source!$A:$H,7,FALSE))</f>
        <v>#N/A</v>
      </c>
      <c r="S379" s="106" t="e">
        <f>IF(VLOOKUP($A379,Source!$A:$H,8,FALSE)=0,"",VLOOKUP($A379,Source!$A:$H,8,FALSE))</f>
        <v>#N/A</v>
      </c>
    </row>
    <row r="380" spans="1:19" x14ac:dyDescent="0.25">
      <c r="A380" s="98">
        <v>422</v>
      </c>
      <c r="B380" s="99"/>
      <c r="C380" s="100" t="e">
        <f>VLOOKUP(A380,Source!A:B,2,FALSE)</f>
        <v>#N/A</v>
      </c>
      <c r="D380" s="165">
        <f>IF(ISNA(VLOOKUP(A380,Source!A:B,2,FALSE)),0,(VLOOKUP(A380,'Vague 2'!A:H,8,FALSE)+VLOOKUP(A380,'Vague 1'!A:H,8,FALSE)+VLOOKUP(A380,'Vague 3'!A:H,8,FALSE)+VLOOKUP(A380,'Vague 4'!A:H,8,FALSE)))</f>
        <v>0</v>
      </c>
      <c r="E380" s="159" t="e">
        <f>VLOOKUP(A380+0.2,'Vague 2'!A:G,7,FALSE)</f>
        <v>#N/A</v>
      </c>
      <c r="F380" s="160" t="e">
        <f>VLOOKUP(A380+0.3,'Vague 2'!A:G,7,FALSE)</f>
        <v>#N/A</v>
      </c>
      <c r="G380" s="161" t="e">
        <f>VLOOKUP(A380+0.2,'Vague 1'!A:G,7,FALSE)</f>
        <v>#N/A</v>
      </c>
      <c r="H380" s="161" t="e">
        <f>VLOOKUP(A380+0.3,'Vague 1'!A:G,7,FALSE)</f>
        <v>#N/A</v>
      </c>
      <c r="I380" s="160" t="e">
        <f>VLOOKUP(A380+0.4,'Vague 1'!A:G,7,FALSE)</f>
        <v>#N/A</v>
      </c>
      <c r="J380" s="161" t="e">
        <f>VLOOKUP(A380+0.2,'Vague 3'!A:G,7,FALSE)</f>
        <v>#N/A</v>
      </c>
      <c r="K380" s="161" t="e">
        <f>VLOOKUP(A380+0.3,'Vague 3'!A:G,7,FALSE)</f>
        <v>#N/A</v>
      </c>
      <c r="L380" s="159" t="e">
        <f>VLOOKUP(A380+0.2,'Vague 4'!A:G,7,FALSE)</f>
        <v>#N/A</v>
      </c>
      <c r="M380" s="160" t="e">
        <f>VLOOKUP(A380+0.3,'Vague 4'!A:G,7,FALSE)</f>
        <v>#N/A</v>
      </c>
      <c r="N380" s="104" t="e">
        <f>IF(VLOOKUP($A380,Source!$A:$H,3,FALSE)=0,"",VLOOKUP($A380,Source!$A:$H,3,FALSE))</f>
        <v>#N/A</v>
      </c>
      <c r="O380" s="105" t="e">
        <f>IF(VLOOKUP($A380,Source!$A:$H,4,FALSE)=0,"",VLOOKUP($A380,Source!$A:$H,4,FALSE))</f>
        <v>#N/A</v>
      </c>
      <c r="P380" s="105" t="e">
        <f>IF(VLOOKUP($A380,Source!$A:$H,5,FALSE)=0,"",VLOOKUP($A380,Source!$A:$H,5,FALSE))</f>
        <v>#N/A</v>
      </c>
      <c r="Q380" s="105" t="e">
        <f>IF(VLOOKUP($A380,Source!$A:$H,6,FALSE)=0,"",VLOOKUP($A380,Source!$A:$H,6,FALSE))</f>
        <v>#N/A</v>
      </c>
      <c r="R380" s="105" t="e">
        <f>IF(VLOOKUP($A380,Source!$A:$H,7,FALSE)=0,"",VLOOKUP($A380,Source!$A:$H,7,FALSE))</f>
        <v>#N/A</v>
      </c>
      <c r="S380" s="106" t="e">
        <f>IF(VLOOKUP($A380,Source!$A:$H,8,FALSE)=0,"",VLOOKUP($A380,Source!$A:$H,8,FALSE))</f>
        <v>#N/A</v>
      </c>
    </row>
    <row r="381" spans="1:19" x14ac:dyDescent="0.25">
      <c r="A381" s="98">
        <v>423</v>
      </c>
      <c r="B381" s="99"/>
      <c r="C381" s="100" t="e">
        <f>VLOOKUP(A381,Source!A:B,2,FALSE)</f>
        <v>#N/A</v>
      </c>
      <c r="D381" s="165">
        <f>IF(ISNA(VLOOKUP(A381,Source!A:B,2,FALSE)),0,(VLOOKUP(A381,'Vague 2'!A:H,8,FALSE)+VLOOKUP(A381,'Vague 1'!A:H,8,FALSE)+VLOOKUP(A381,'Vague 3'!A:H,8,FALSE)+VLOOKUP(A381,'Vague 4'!A:H,8,FALSE)))</f>
        <v>0</v>
      </c>
      <c r="E381" s="159" t="e">
        <f>VLOOKUP(A381+0.2,'Vague 2'!A:G,7,FALSE)</f>
        <v>#N/A</v>
      </c>
      <c r="F381" s="160" t="e">
        <f>VLOOKUP(A381+0.3,'Vague 2'!A:G,7,FALSE)</f>
        <v>#N/A</v>
      </c>
      <c r="G381" s="161" t="e">
        <f>VLOOKUP(A381+0.2,'Vague 1'!A:G,7,FALSE)</f>
        <v>#N/A</v>
      </c>
      <c r="H381" s="161" t="e">
        <f>VLOOKUP(A381+0.3,'Vague 1'!A:G,7,FALSE)</f>
        <v>#N/A</v>
      </c>
      <c r="I381" s="160" t="e">
        <f>VLOOKUP(A381+0.4,'Vague 1'!A:G,7,FALSE)</f>
        <v>#N/A</v>
      </c>
      <c r="J381" s="161" t="e">
        <f>VLOOKUP(A381+0.2,'Vague 3'!A:G,7,FALSE)</f>
        <v>#N/A</v>
      </c>
      <c r="K381" s="161" t="e">
        <f>VLOOKUP(A381+0.3,'Vague 3'!A:G,7,FALSE)</f>
        <v>#N/A</v>
      </c>
      <c r="L381" s="159" t="e">
        <f>VLOOKUP(A381+0.2,'Vague 4'!A:G,7,FALSE)</f>
        <v>#N/A</v>
      </c>
      <c r="M381" s="160" t="e">
        <f>VLOOKUP(A381+0.3,'Vague 4'!A:G,7,FALSE)</f>
        <v>#N/A</v>
      </c>
      <c r="N381" s="104" t="e">
        <f>IF(VLOOKUP($A381,Source!$A:$H,3,FALSE)=0,"",VLOOKUP($A381,Source!$A:$H,3,FALSE))</f>
        <v>#N/A</v>
      </c>
      <c r="O381" s="105" t="e">
        <f>IF(VLOOKUP($A381,Source!$A:$H,4,FALSE)=0,"",VLOOKUP($A381,Source!$A:$H,4,FALSE))</f>
        <v>#N/A</v>
      </c>
      <c r="P381" s="105" t="e">
        <f>IF(VLOOKUP($A381,Source!$A:$H,5,FALSE)=0,"",VLOOKUP($A381,Source!$A:$H,5,FALSE))</f>
        <v>#N/A</v>
      </c>
      <c r="Q381" s="105" t="e">
        <f>IF(VLOOKUP($A381,Source!$A:$H,6,FALSE)=0,"",VLOOKUP($A381,Source!$A:$H,6,FALSE))</f>
        <v>#N/A</v>
      </c>
      <c r="R381" s="105" t="e">
        <f>IF(VLOOKUP($A381,Source!$A:$H,7,FALSE)=0,"",VLOOKUP($A381,Source!$A:$H,7,FALSE))</f>
        <v>#N/A</v>
      </c>
      <c r="S381" s="106" t="e">
        <f>IF(VLOOKUP($A381,Source!$A:$H,8,FALSE)=0,"",VLOOKUP($A381,Source!$A:$H,8,FALSE))</f>
        <v>#N/A</v>
      </c>
    </row>
    <row r="382" spans="1:19" x14ac:dyDescent="0.25">
      <c r="A382" s="98">
        <v>424</v>
      </c>
      <c r="B382" s="99"/>
      <c r="C382" s="100" t="e">
        <f>VLOOKUP(A382,Source!A:B,2,FALSE)</f>
        <v>#N/A</v>
      </c>
      <c r="D382" s="165">
        <f>IF(ISNA(VLOOKUP(A382,Source!A:B,2,FALSE)),0,(VLOOKUP(A382,'Vague 2'!A:H,8,FALSE)+VLOOKUP(A382,'Vague 1'!A:H,8,FALSE)+VLOOKUP(A382,'Vague 3'!A:H,8,FALSE)+VLOOKUP(A382,'Vague 4'!A:H,8,FALSE)))</f>
        <v>0</v>
      </c>
      <c r="E382" s="159" t="e">
        <f>VLOOKUP(A382+0.2,'Vague 2'!A:G,7,FALSE)</f>
        <v>#N/A</v>
      </c>
      <c r="F382" s="160" t="e">
        <f>VLOOKUP(A382+0.3,'Vague 2'!A:G,7,FALSE)</f>
        <v>#N/A</v>
      </c>
      <c r="G382" s="161" t="e">
        <f>VLOOKUP(A382+0.2,'Vague 1'!A:G,7,FALSE)</f>
        <v>#N/A</v>
      </c>
      <c r="H382" s="161" t="e">
        <f>VLOOKUP(A382+0.3,'Vague 1'!A:G,7,FALSE)</f>
        <v>#N/A</v>
      </c>
      <c r="I382" s="160" t="e">
        <f>VLOOKUP(A382+0.4,'Vague 1'!A:G,7,FALSE)</f>
        <v>#N/A</v>
      </c>
      <c r="J382" s="161" t="e">
        <f>VLOOKUP(A382+0.2,'Vague 3'!A:G,7,FALSE)</f>
        <v>#N/A</v>
      </c>
      <c r="K382" s="161" t="e">
        <f>VLOOKUP(A382+0.3,'Vague 3'!A:G,7,FALSE)</f>
        <v>#N/A</v>
      </c>
      <c r="L382" s="159" t="e">
        <f>VLOOKUP(A382+0.2,'Vague 4'!A:G,7,FALSE)</f>
        <v>#N/A</v>
      </c>
      <c r="M382" s="160" t="e">
        <f>VLOOKUP(A382+0.3,'Vague 4'!A:G,7,FALSE)</f>
        <v>#N/A</v>
      </c>
      <c r="N382" s="104" t="e">
        <f>IF(VLOOKUP($A382,Source!$A:$H,3,FALSE)=0,"",VLOOKUP($A382,Source!$A:$H,3,FALSE))</f>
        <v>#N/A</v>
      </c>
      <c r="O382" s="105" t="e">
        <f>IF(VLOOKUP($A382,Source!$A:$H,4,FALSE)=0,"",VLOOKUP($A382,Source!$A:$H,4,FALSE))</f>
        <v>#N/A</v>
      </c>
      <c r="P382" s="105" t="e">
        <f>IF(VLOOKUP($A382,Source!$A:$H,5,FALSE)=0,"",VLOOKUP($A382,Source!$A:$H,5,FALSE))</f>
        <v>#N/A</v>
      </c>
      <c r="Q382" s="105" t="e">
        <f>IF(VLOOKUP($A382,Source!$A:$H,6,FALSE)=0,"",VLOOKUP($A382,Source!$A:$H,6,FALSE))</f>
        <v>#N/A</v>
      </c>
      <c r="R382" s="105" t="e">
        <f>IF(VLOOKUP($A382,Source!$A:$H,7,FALSE)=0,"",VLOOKUP($A382,Source!$A:$H,7,FALSE))</f>
        <v>#N/A</v>
      </c>
      <c r="S382" s="106" t="e">
        <f>IF(VLOOKUP($A382,Source!$A:$H,8,FALSE)=0,"",VLOOKUP($A382,Source!$A:$H,8,FALSE))</f>
        <v>#N/A</v>
      </c>
    </row>
    <row r="383" spans="1:19" x14ac:dyDescent="0.25">
      <c r="A383" s="98">
        <v>425</v>
      </c>
      <c r="B383" s="99"/>
      <c r="C383" s="100" t="e">
        <f>VLOOKUP(A383,Source!A:B,2,FALSE)</f>
        <v>#N/A</v>
      </c>
      <c r="D383" s="165">
        <f>IF(ISNA(VLOOKUP(A383,Source!A:B,2,FALSE)),0,(VLOOKUP(A383,'Vague 2'!A:H,8,FALSE)+VLOOKUP(A383,'Vague 1'!A:H,8,FALSE)+VLOOKUP(A383,'Vague 3'!A:H,8,FALSE)+VLOOKUP(A383,'Vague 4'!A:H,8,FALSE)))</f>
        <v>0</v>
      </c>
      <c r="E383" s="159" t="e">
        <f>VLOOKUP(A383+0.2,'Vague 2'!A:G,7,FALSE)</f>
        <v>#N/A</v>
      </c>
      <c r="F383" s="160" t="e">
        <f>VLOOKUP(A383+0.3,'Vague 2'!A:G,7,FALSE)</f>
        <v>#N/A</v>
      </c>
      <c r="G383" s="161" t="e">
        <f>VLOOKUP(A383+0.2,'Vague 1'!A:G,7,FALSE)</f>
        <v>#N/A</v>
      </c>
      <c r="H383" s="161" t="e">
        <f>VLOOKUP(A383+0.3,'Vague 1'!A:G,7,FALSE)</f>
        <v>#N/A</v>
      </c>
      <c r="I383" s="160" t="e">
        <f>VLOOKUP(A383+0.4,'Vague 1'!A:G,7,FALSE)</f>
        <v>#N/A</v>
      </c>
      <c r="J383" s="161" t="e">
        <f>VLOOKUP(A383+0.2,'Vague 3'!A:G,7,FALSE)</f>
        <v>#N/A</v>
      </c>
      <c r="K383" s="161" t="e">
        <f>VLOOKUP(A383+0.3,'Vague 3'!A:G,7,FALSE)</f>
        <v>#N/A</v>
      </c>
      <c r="L383" s="159" t="e">
        <f>VLOOKUP(A383+0.2,'Vague 4'!A:G,7,FALSE)</f>
        <v>#N/A</v>
      </c>
      <c r="M383" s="160" t="e">
        <f>VLOOKUP(A383+0.3,'Vague 4'!A:G,7,FALSE)</f>
        <v>#N/A</v>
      </c>
      <c r="N383" s="104" t="e">
        <f>IF(VLOOKUP($A383,Source!$A:$H,3,FALSE)=0,"",VLOOKUP($A383,Source!$A:$H,3,FALSE))</f>
        <v>#N/A</v>
      </c>
      <c r="O383" s="105" t="e">
        <f>IF(VLOOKUP($A383,Source!$A:$H,4,FALSE)=0,"",VLOOKUP($A383,Source!$A:$H,4,FALSE))</f>
        <v>#N/A</v>
      </c>
      <c r="P383" s="105" t="e">
        <f>IF(VLOOKUP($A383,Source!$A:$H,5,FALSE)=0,"",VLOOKUP($A383,Source!$A:$H,5,FALSE))</f>
        <v>#N/A</v>
      </c>
      <c r="Q383" s="105" t="e">
        <f>IF(VLOOKUP($A383,Source!$A:$H,6,FALSE)=0,"",VLOOKUP($A383,Source!$A:$H,6,FALSE))</f>
        <v>#N/A</v>
      </c>
      <c r="R383" s="105" t="e">
        <f>IF(VLOOKUP($A383,Source!$A:$H,7,FALSE)=0,"",VLOOKUP($A383,Source!$A:$H,7,FALSE))</f>
        <v>#N/A</v>
      </c>
      <c r="S383" s="106" t="e">
        <f>IF(VLOOKUP($A383,Source!$A:$H,8,FALSE)=0,"",VLOOKUP($A383,Source!$A:$H,8,FALSE))</f>
        <v>#N/A</v>
      </c>
    </row>
    <row r="384" spans="1:19" x14ac:dyDescent="0.25">
      <c r="A384" s="98">
        <v>426</v>
      </c>
      <c r="B384" s="99"/>
      <c r="C384" s="100" t="e">
        <f>VLOOKUP(A384,Source!A:B,2,FALSE)</f>
        <v>#N/A</v>
      </c>
      <c r="D384" s="165">
        <f>IF(ISNA(VLOOKUP(A384,Source!A:B,2,FALSE)),0,(VLOOKUP(A384,'Vague 2'!A:H,8,FALSE)+VLOOKUP(A384,'Vague 1'!A:H,8,FALSE)+VLOOKUP(A384,'Vague 3'!A:H,8,FALSE)+VLOOKUP(A384,'Vague 4'!A:H,8,FALSE)))</f>
        <v>0</v>
      </c>
      <c r="E384" s="159" t="e">
        <f>VLOOKUP(A384+0.2,'Vague 2'!A:G,7,FALSE)</f>
        <v>#N/A</v>
      </c>
      <c r="F384" s="160" t="e">
        <f>VLOOKUP(A384+0.3,'Vague 2'!A:G,7,FALSE)</f>
        <v>#N/A</v>
      </c>
      <c r="G384" s="161" t="e">
        <f>VLOOKUP(A384+0.2,'Vague 1'!A:G,7,FALSE)</f>
        <v>#N/A</v>
      </c>
      <c r="H384" s="161" t="e">
        <f>VLOOKUP(A384+0.3,'Vague 1'!A:G,7,FALSE)</f>
        <v>#N/A</v>
      </c>
      <c r="I384" s="160" t="e">
        <f>VLOOKUP(A384+0.4,'Vague 1'!A:G,7,FALSE)</f>
        <v>#N/A</v>
      </c>
      <c r="J384" s="161" t="e">
        <f>VLOOKUP(A384+0.2,'Vague 3'!A:G,7,FALSE)</f>
        <v>#N/A</v>
      </c>
      <c r="K384" s="161" t="e">
        <f>VLOOKUP(A384+0.3,'Vague 3'!A:G,7,FALSE)</f>
        <v>#N/A</v>
      </c>
      <c r="L384" s="159" t="e">
        <f>VLOOKUP(A384+0.2,'Vague 4'!A:G,7,FALSE)</f>
        <v>#N/A</v>
      </c>
      <c r="M384" s="160" t="e">
        <f>VLOOKUP(A384+0.3,'Vague 4'!A:G,7,FALSE)</f>
        <v>#N/A</v>
      </c>
      <c r="N384" s="104" t="e">
        <f>IF(VLOOKUP($A384,Source!$A:$H,3,FALSE)=0,"",VLOOKUP($A384,Source!$A:$H,3,FALSE))</f>
        <v>#N/A</v>
      </c>
      <c r="O384" s="105" t="e">
        <f>IF(VLOOKUP($A384,Source!$A:$H,4,FALSE)=0,"",VLOOKUP($A384,Source!$A:$H,4,FALSE))</f>
        <v>#N/A</v>
      </c>
      <c r="P384" s="105" t="e">
        <f>IF(VLOOKUP($A384,Source!$A:$H,5,FALSE)=0,"",VLOOKUP($A384,Source!$A:$H,5,FALSE))</f>
        <v>#N/A</v>
      </c>
      <c r="Q384" s="105" t="e">
        <f>IF(VLOOKUP($A384,Source!$A:$H,6,FALSE)=0,"",VLOOKUP($A384,Source!$A:$H,6,FALSE))</f>
        <v>#N/A</v>
      </c>
      <c r="R384" s="105" t="e">
        <f>IF(VLOOKUP($A384,Source!$A:$H,7,FALSE)=0,"",VLOOKUP($A384,Source!$A:$H,7,FALSE))</f>
        <v>#N/A</v>
      </c>
      <c r="S384" s="106" t="e">
        <f>IF(VLOOKUP($A384,Source!$A:$H,8,FALSE)=0,"",VLOOKUP($A384,Source!$A:$H,8,FALSE))</f>
        <v>#N/A</v>
      </c>
    </row>
    <row r="385" spans="1:19" x14ac:dyDescent="0.25">
      <c r="A385" s="98">
        <v>427</v>
      </c>
      <c r="B385" s="99"/>
      <c r="C385" s="100" t="e">
        <f>VLOOKUP(A385,Source!A:B,2,FALSE)</f>
        <v>#N/A</v>
      </c>
      <c r="D385" s="165">
        <f>IF(ISNA(VLOOKUP(A385,Source!A:B,2,FALSE)),0,(VLOOKUP(A385,'Vague 2'!A:H,8,FALSE)+VLOOKUP(A385,'Vague 1'!A:H,8,FALSE)+VLOOKUP(A385,'Vague 3'!A:H,8,FALSE)+VLOOKUP(A385,'Vague 4'!A:H,8,FALSE)))</f>
        <v>0</v>
      </c>
      <c r="E385" s="159" t="e">
        <f>VLOOKUP(A385+0.2,'Vague 2'!A:G,7,FALSE)</f>
        <v>#N/A</v>
      </c>
      <c r="F385" s="160" t="e">
        <f>VLOOKUP(A385+0.3,'Vague 2'!A:G,7,FALSE)</f>
        <v>#N/A</v>
      </c>
      <c r="G385" s="161" t="e">
        <f>VLOOKUP(A385+0.2,'Vague 1'!A:G,7,FALSE)</f>
        <v>#N/A</v>
      </c>
      <c r="H385" s="161" t="e">
        <f>VLOOKUP(A385+0.3,'Vague 1'!A:G,7,FALSE)</f>
        <v>#N/A</v>
      </c>
      <c r="I385" s="160" t="e">
        <f>VLOOKUP(A385+0.4,'Vague 1'!A:G,7,FALSE)</f>
        <v>#N/A</v>
      </c>
      <c r="J385" s="161" t="e">
        <f>VLOOKUP(A385+0.2,'Vague 3'!A:G,7,FALSE)</f>
        <v>#N/A</v>
      </c>
      <c r="K385" s="161" t="e">
        <f>VLOOKUP(A385+0.3,'Vague 3'!A:G,7,FALSE)</f>
        <v>#N/A</v>
      </c>
      <c r="L385" s="159" t="e">
        <f>VLOOKUP(A385+0.2,'Vague 4'!A:G,7,FALSE)</f>
        <v>#N/A</v>
      </c>
      <c r="M385" s="160" t="e">
        <f>VLOOKUP(A385+0.3,'Vague 4'!A:G,7,FALSE)</f>
        <v>#N/A</v>
      </c>
      <c r="N385" s="104" t="e">
        <f>IF(VLOOKUP($A385,Source!$A:$H,3,FALSE)=0,"",VLOOKUP($A385,Source!$A:$H,3,FALSE))</f>
        <v>#N/A</v>
      </c>
      <c r="O385" s="105" t="e">
        <f>IF(VLOOKUP($A385,Source!$A:$H,4,FALSE)=0,"",VLOOKUP($A385,Source!$A:$H,4,FALSE))</f>
        <v>#N/A</v>
      </c>
      <c r="P385" s="105" t="e">
        <f>IF(VLOOKUP($A385,Source!$A:$H,5,FALSE)=0,"",VLOOKUP($A385,Source!$A:$H,5,FALSE))</f>
        <v>#N/A</v>
      </c>
      <c r="Q385" s="105" t="e">
        <f>IF(VLOOKUP($A385,Source!$A:$H,6,FALSE)=0,"",VLOOKUP($A385,Source!$A:$H,6,FALSE))</f>
        <v>#N/A</v>
      </c>
      <c r="R385" s="105" t="e">
        <f>IF(VLOOKUP($A385,Source!$A:$H,7,FALSE)=0,"",VLOOKUP($A385,Source!$A:$H,7,FALSE))</f>
        <v>#N/A</v>
      </c>
      <c r="S385" s="106" t="e">
        <f>IF(VLOOKUP($A385,Source!$A:$H,8,FALSE)=0,"",VLOOKUP($A385,Source!$A:$H,8,FALSE))</f>
        <v>#N/A</v>
      </c>
    </row>
    <row r="386" spans="1:19" x14ac:dyDescent="0.25">
      <c r="A386" s="98">
        <v>428</v>
      </c>
      <c r="B386" s="99"/>
      <c r="C386" s="100" t="e">
        <f>VLOOKUP(A386,Source!A:B,2,FALSE)</f>
        <v>#N/A</v>
      </c>
      <c r="D386" s="165">
        <f>IF(ISNA(VLOOKUP(A386,Source!A:B,2,FALSE)),0,(VLOOKUP(A386,'Vague 2'!A:H,8,FALSE)+VLOOKUP(A386,'Vague 1'!A:H,8,FALSE)+VLOOKUP(A386,'Vague 3'!A:H,8,FALSE)+VLOOKUP(A386,'Vague 4'!A:H,8,FALSE)))</f>
        <v>0</v>
      </c>
      <c r="E386" s="159" t="e">
        <f>VLOOKUP(A386+0.2,'Vague 2'!A:G,7,FALSE)</f>
        <v>#N/A</v>
      </c>
      <c r="F386" s="160" t="e">
        <f>VLOOKUP(A386+0.3,'Vague 2'!A:G,7,FALSE)</f>
        <v>#N/A</v>
      </c>
      <c r="G386" s="161" t="e">
        <f>VLOOKUP(A386+0.2,'Vague 1'!A:G,7,FALSE)</f>
        <v>#N/A</v>
      </c>
      <c r="H386" s="161" t="e">
        <f>VLOOKUP(A386+0.3,'Vague 1'!A:G,7,FALSE)</f>
        <v>#N/A</v>
      </c>
      <c r="I386" s="160" t="e">
        <f>VLOOKUP(A386+0.4,'Vague 1'!A:G,7,FALSE)</f>
        <v>#N/A</v>
      </c>
      <c r="J386" s="161" t="e">
        <f>VLOOKUP(A386+0.2,'Vague 3'!A:G,7,FALSE)</f>
        <v>#N/A</v>
      </c>
      <c r="K386" s="161" t="e">
        <f>VLOOKUP(A386+0.3,'Vague 3'!A:G,7,FALSE)</f>
        <v>#N/A</v>
      </c>
      <c r="L386" s="159" t="e">
        <f>VLOOKUP(A386+0.2,'Vague 4'!A:G,7,FALSE)</f>
        <v>#N/A</v>
      </c>
      <c r="M386" s="160" t="e">
        <f>VLOOKUP(A386+0.3,'Vague 4'!A:G,7,FALSE)</f>
        <v>#N/A</v>
      </c>
      <c r="N386" s="104" t="e">
        <f>IF(VLOOKUP($A386,Source!$A:$H,3,FALSE)=0,"",VLOOKUP($A386,Source!$A:$H,3,FALSE))</f>
        <v>#N/A</v>
      </c>
      <c r="O386" s="105" t="e">
        <f>IF(VLOOKUP($A386,Source!$A:$H,4,FALSE)=0,"",VLOOKUP($A386,Source!$A:$H,4,FALSE))</f>
        <v>#N/A</v>
      </c>
      <c r="P386" s="105" t="e">
        <f>IF(VLOOKUP($A386,Source!$A:$H,5,FALSE)=0,"",VLOOKUP($A386,Source!$A:$H,5,FALSE))</f>
        <v>#N/A</v>
      </c>
      <c r="Q386" s="105" t="e">
        <f>IF(VLOOKUP($A386,Source!$A:$H,6,FALSE)=0,"",VLOOKUP($A386,Source!$A:$H,6,FALSE))</f>
        <v>#N/A</v>
      </c>
      <c r="R386" s="105" t="e">
        <f>IF(VLOOKUP($A386,Source!$A:$H,7,FALSE)=0,"",VLOOKUP($A386,Source!$A:$H,7,FALSE))</f>
        <v>#N/A</v>
      </c>
      <c r="S386" s="106" t="e">
        <f>IF(VLOOKUP($A386,Source!$A:$H,8,FALSE)=0,"",VLOOKUP($A386,Source!$A:$H,8,FALSE))</f>
        <v>#N/A</v>
      </c>
    </row>
    <row r="387" spans="1:19" x14ac:dyDescent="0.25">
      <c r="A387" s="98">
        <v>429</v>
      </c>
      <c r="B387" s="99"/>
      <c r="C387" s="100" t="e">
        <f>VLOOKUP(A387,Source!A:B,2,FALSE)</f>
        <v>#N/A</v>
      </c>
      <c r="D387" s="165">
        <f>IF(ISNA(VLOOKUP(A387,Source!A:B,2,FALSE)),0,(VLOOKUP(A387,'Vague 2'!A:H,8,FALSE)+VLOOKUP(A387,'Vague 1'!A:H,8,FALSE)+VLOOKUP(A387,'Vague 3'!A:H,8,FALSE)+VLOOKUP(A387,'Vague 4'!A:H,8,FALSE)))</f>
        <v>0</v>
      </c>
      <c r="E387" s="159" t="e">
        <f>VLOOKUP(A387+0.2,'Vague 2'!A:G,7,FALSE)</f>
        <v>#N/A</v>
      </c>
      <c r="F387" s="160" t="e">
        <f>VLOOKUP(A387+0.3,'Vague 2'!A:G,7,FALSE)</f>
        <v>#N/A</v>
      </c>
      <c r="G387" s="161" t="e">
        <f>VLOOKUP(A387+0.2,'Vague 1'!A:G,7,FALSE)</f>
        <v>#N/A</v>
      </c>
      <c r="H387" s="161" t="e">
        <f>VLOOKUP(A387+0.3,'Vague 1'!A:G,7,FALSE)</f>
        <v>#N/A</v>
      </c>
      <c r="I387" s="160" t="e">
        <f>VLOOKUP(A387+0.4,'Vague 1'!A:G,7,FALSE)</f>
        <v>#N/A</v>
      </c>
      <c r="J387" s="161" t="e">
        <f>VLOOKUP(A387+0.2,'Vague 3'!A:G,7,FALSE)</f>
        <v>#N/A</v>
      </c>
      <c r="K387" s="161" t="e">
        <f>VLOOKUP(A387+0.3,'Vague 3'!A:G,7,FALSE)</f>
        <v>#N/A</v>
      </c>
      <c r="L387" s="159" t="e">
        <f>VLOOKUP(A387+0.2,'Vague 4'!A:G,7,FALSE)</f>
        <v>#N/A</v>
      </c>
      <c r="M387" s="160" t="e">
        <f>VLOOKUP(A387+0.3,'Vague 4'!A:G,7,FALSE)</f>
        <v>#N/A</v>
      </c>
      <c r="N387" s="104" t="e">
        <f>IF(VLOOKUP($A387,Source!$A:$H,3,FALSE)=0,"",VLOOKUP($A387,Source!$A:$H,3,FALSE))</f>
        <v>#N/A</v>
      </c>
      <c r="O387" s="105" t="e">
        <f>IF(VLOOKUP($A387,Source!$A:$H,4,FALSE)=0,"",VLOOKUP($A387,Source!$A:$H,4,FALSE))</f>
        <v>#N/A</v>
      </c>
      <c r="P387" s="105" t="e">
        <f>IF(VLOOKUP($A387,Source!$A:$H,5,FALSE)=0,"",VLOOKUP($A387,Source!$A:$H,5,FALSE))</f>
        <v>#N/A</v>
      </c>
      <c r="Q387" s="105" t="e">
        <f>IF(VLOOKUP($A387,Source!$A:$H,6,FALSE)=0,"",VLOOKUP($A387,Source!$A:$H,6,FALSE))</f>
        <v>#N/A</v>
      </c>
      <c r="R387" s="105" t="e">
        <f>IF(VLOOKUP($A387,Source!$A:$H,7,FALSE)=0,"",VLOOKUP($A387,Source!$A:$H,7,FALSE))</f>
        <v>#N/A</v>
      </c>
      <c r="S387" s="106" t="e">
        <f>IF(VLOOKUP($A387,Source!$A:$H,8,FALSE)=0,"",VLOOKUP($A387,Source!$A:$H,8,FALSE))</f>
        <v>#N/A</v>
      </c>
    </row>
    <row r="388" spans="1:19" x14ac:dyDescent="0.25">
      <c r="A388" s="98">
        <v>393</v>
      </c>
      <c r="B388" s="99"/>
      <c r="C388" s="100" t="e">
        <f>VLOOKUP(A388,Source!A:B,2,FALSE)</f>
        <v>#N/A</v>
      </c>
      <c r="D388" s="165">
        <f>IF(ISNA(VLOOKUP(A388,Source!A:B,2,FALSE)),0,(VLOOKUP(A388,'Vague 2'!A:H,8,FALSE)+VLOOKUP(A388,'Vague 1'!A:H,8,FALSE)+VLOOKUP(A388,'Vague 3'!A:H,8,FALSE)+VLOOKUP(A388,'Vague 4'!A:H,8,FALSE)))</f>
        <v>0</v>
      </c>
      <c r="E388" s="159" t="e">
        <f>VLOOKUP(A388+0.2,'Vague 2'!A:G,7,FALSE)</f>
        <v>#N/A</v>
      </c>
      <c r="F388" s="160" t="e">
        <f>VLOOKUP(A388+0.3,'Vague 2'!A:G,7,FALSE)</f>
        <v>#N/A</v>
      </c>
      <c r="G388" s="161" t="e">
        <f>VLOOKUP(A388+0.2,'Vague 1'!A:G,7,FALSE)</f>
        <v>#N/A</v>
      </c>
      <c r="H388" s="161" t="e">
        <f>VLOOKUP(A388+0.3,'Vague 1'!A:G,7,FALSE)</f>
        <v>#N/A</v>
      </c>
      <c r="I388" s="160" t="e">
        <f>VLOOKUP(A388+0.4,'Vague 1'!A:G,7,FALSE)</f>
        <v>#N/A</v>
      </c>
      <c r="J388" s="161" t="e">
        <f>VLOOKUP(A388+0.2,'Vague 3'!A:G,7,FALSE)</f>
        <v>#N/A</v>
      </c>
      <c r="K388" s="161" t="e">
        <f>VLOOKUP(A388+0.3,'Vague 3'!A:G,7,FALSE)</f>
        <v>#N/A</v>
      </c>
      <c r="L388" s="159" t="e">
        <f>VLOOKUP(A388+0.2,'Vague 4'!A:G,7,FALSE)</f>
        <v>#N/A</v>
      </c>
      <c r="M388" s="160" t="e">
        <f>VLOOKUP(A388+0.3,'Vague 4'!A:G,7,FALSE)</f>
        <v>#N/A</v>
      </c>
      <c r="N388" s="104" t="e">
        <f>IF(VLOOKUP($A388,Source!$A:$H,3,FALSE)=0,"",VLOOKUP($A388,Source!$A:$H,3,FALSE))</f>
        <v>#N/A</v>
      </c>
      <c r="O388" s="105" t="e">
        <f>IF(VLOOKUP($A388,Source!$A:$H,4,FALSE)=0,"",VLOOKUP($A388,Source!$A:$H,4,FALSE))</f>
        <v>#N/A</v>
      </c>
      <c r="P388" s="105" t="e">
        <f>IF(VLOOKUP($A388,Source!$A:$H,5,FALSE)=0,"",VLOOKUP($A388,Source!$A:$H,5,FALSE))</f>
        <v>#N/A</v>
      </c>
      <c r="Q388" s="105" t="e">
        <f>IF(VLOOKUP($A388,Source!$A:$H,6,FALSE)=0,"",VLOOKUP($A388,Source!$A:$H,6,FALSE))</f>
        <v>#N/A</v>
      </c>
      <c r="R388" s="105" t="e">
        <f>IF(VLOOKUP($A388,Source!$A:$H,7,FALSE)=0,"",VLOOKUP($A388,Source!$A:$H,7,FALSE))</f>
        <v>#N/A</v>
      </c>
      <c r="S388" s="106" t="e">
        <f>IF(VLOOKUP($A388,Source!$A:$H,8,FALSE)=0,"",VLOOKUP($A388,Source!$A:$H,8,FALSE))</f>
        <v>#N/A</v>
      </c>
    </row>
    <row r="389" spans="1:19" x14ac:dyDescent="0.25">
      <c r="A389" s="98">
        <v>191</v>
      </c>
      <c r="B389" s="99"/>
      <c r="C389" s="100" t="e">
        <f>VLOOKUP(A389,Source!A:B,2,FALSE)</f>
        <v>#N/A</v>
      </c>
      <c r="D389" s="165">
        <f>IF(ISNA(VLOOKUP(A389,Source!A:B,2,FALSE)),0,(VLOOKUP(A389,'Vague 2'!A:H,8,FALSE)+VLOOKUP(A389,'Vague 1'!A:H,8,FALSE)+VLOOKUP(A389,'Vague 3'!A:H,8,FALSE)+VLOOKUP(A389,'Vague 4'!A:H,8,FALSE)))</f>
        <v>0</v>
      </c>
      <c r="E389" s="159" t="e">
        <f>VLOOKUP(A389+0.2,'Vague 2'!A:G,7,FALSE)</f>
        <v>#N/A</v>
      </c>
      <c r="F389" s="160" t="e">
        <f>VLOOKUP(A389+0.3,'Vague 2'!A:G,7,FALSE)</f>
        <v>#N/A</v>
      </c>
      <c r="G389" s="161" t="e">
        <f>VLOOKUP(A389+0.2,'Vague 1'!A:G,7,FALSE)</f>
        <v>#N/A</v>
      </c>
      <c r="H389" s="161" t="e">
        <f>VLOOKUP(A389+0.3,'Vague 1'!A:G,7,FALSE)</f>
        <v>#N/A</v>
      </c>
      <c r="I389" s="160" t="e">
        <f>VLOOKUP(A389+0.4,'Vague 1'!A:G,7,FALSE)</f>
        <v>#N/A</v>
      </c>
      <c r="J389" s="161" t="e">
        <f>VLOOKUP(A389+0.2,'Vague 3'!A:G,7,FALSE)</f>
        <v>#N/A</v>
      </c>
      <c r="K389" s="161" t="e">
        <f>VLOOKUP(A389+0.3,'Vague 3'!A:G,7,FALSE)</f>
        <v>#N/A</v>
      </c>
      <c r="L389" s="159" t="e">
        <f>VLOOKUP(A389+0.2,'Vague 4'!A:G,7,FALSE)</f>
        <v>#N/A</v>
      </c>
      <c r="M389" s="160" t="e">
        <f>VLOOKUP(A389+0.3,'Vague 4'!A:G,7,FALSE)</f>
        <v>#N/A</v>
      </c>
      <c r="N389" s="104" t="e">
        <f>IF(VLOOKUP($A389,Source!$A:$H,3,FALSE)=0,"",VLOOKUP($A389,Source!$A:$H,3,FALSE))</f>
        <v>#N/A</v>
      </c>
      <c r="O389" s="105" t="e">
        <f>IF(VLOOKUP($A389,Source!$A:$H,4,FALSE)=0,"",VLOOKUP($A389,Source!$A:$H,4,FALSE))</f>
        <v>#N/A</v>
      </c>
      <c r="P389" s="105" t="e">
        <f>IF(VLOOKUP($A389,Source!$A:$H,5,FALSE)=0,"",VLOOKUP($A389,Source!$A:$H,5,FALSE))</f>
        <v>#N/A</v>
      </c>
      <c r="Q389" s="105" t="e">
        <f>IF(VLOOKUP($A389,Source!$A:$H,6,FALSE)=0,"",VLOOKUP($A389,Source!$A:$H,6,FALSE))</f>
        <v>#N/A</v>
      </c>
      <c r="R389" s="105" t="e">
        <f>IF(VLOOKUP($A389,Source!$A:$H,7,FALSE)=0,"",VLOOKUP($A389,Source!$A:$H,7,FALSE))</f>
        <v>#N/A</v>
      </c>
      <c r="S389" s="106" t="e">
        <f>IF(VLOOKUP($A389,Source!$A:$H,8,FALSE)=0,"",VLOOKUP($A389,Source!$A:$H,8,FALSE))</f>
        <v>#N/A</v>
      </c>
    </row>
    <row r="390" spans="1:19" x14ac:dyDescent="0.25">
      <c r="A390" s="98">
        <v>152</v>
      </c>
      <c r="B390" s="99"/>
      <c r="C390" s="100" t="e">
        <f>VLOOKUP(A390,Source!A:B,2,FALSE)</f>
        <v>#N/A</v>
      </c>
      <c r="D390" s="165">
        <f>IF(ISNA(VLOOKUP(A390,Source!A:B,2,FALSE)),0,(VLOOKUP(A390,'Vague 2'!A:H,8,FALSE)+VLOOKUP(A390,'Vague 1'!A:H,8,FALSE)+VLOOKUP(A390,'Vague 3'!A:H,8,FALSE)+VLOOKUP(A390,'Vague 4'!A:H,8,FALSE)))</f>
        <v>0</v>
      </c>
      <c r="E390" s="159" t="e">
        <f>VLOOKUP(A390+0.2,'Vague 2'!A:G,7,FALSE)</f>
        <v>#N/A</v>
      </c>
      <c r="F390" s="160" t="e">
        <f>VLOOKUP(A390+0.3,'Vague 2'!A:G,7,FALSE)</f>
        <v>#N/A</v>
      </c>
      <c r="G390" s="161" t="e">
        <f>VLOOKUP(A390+0.2,'Vague 1'!A:G,7,FALSE)</f>
        <v>#N/A</v>
      </c>
      <c r="H390" s="161" t="e">
        <f>VLOOKUP(A390+0.3,'Vague 1'!A:G,7,FALSE)</f>
        <v>#N/A</v>
      </c>
      <c r="I390" s="160" t="e">
        <f>VLOOKUP(A390+0.4,'Vague 1'!A:G,7,FALSE)</f>
        <v>#N/A</v>
      </c>
      <c r="J390" s="161" t="e">
        <f>VLOOKUP(A390+0.2,'Vague 3'!A:G,7,FALSE)</f>
        <v>#N/A</v>
      </c>
      <c r="K390" s="161" t="e">
        <f>VLOOKUP(A390+0.3,'Vague 3'!A:G,7,FALSE)</f>
        <v>#N/A</v>
      </c>
      <c r="L390" s="159" t="e">
        <f>VLOOKUP(A390+0.2,'Vague 4'!A:G,7,FALSE)</f>
        <v>#N/A</v>
      </c>
      <c r="M390" s="160" t="e">
        <f>VLOOKUP(A390+0.3,'Vague 4'!A:G,7,FALSE)</f>
        <v>#N/A</v>
      </c>
      <c r="N390" s="104" t="e">
        <f>IF(VLOOKUP($A390,Source!$A:$H,3,FALSE)=0,"",VLOOKUP($A390,Source!$A:$H,3,FALSE))</f>
        <v>#N/A</v>
      </c>
      <c r="O390" s="105" t="e">
        <f>IF(VLOOKUP($A390,Source!$A:$H,4,FALSE)=0,"",VLOOKUP($A390,Source!$A:$H,4,FALSE))</f>
        <v>#N/A</v>
      </c>
      <c r="P390" s="105" t="e">
        <f>IF(VLOOKUP($A390,Source!$A:$H,5,FALSE)=0,"",VLOOKUP($A390,Source!$A:$H,5,FALSE))</f>
        <v>#N/A</v>
      </c>
      <c r="Q390" s="105" t="e">
        <f>IF(VLOOKUP($A390,Source!$A:$H,6,FALSE)=0,"",VLOOKUP($A390,Source!$A:$H,6,FALSE))</f>
        <v>#N/A</v>
      </c>
      <c r="R390" s="105" t="e">
        <f>IF(VLOOKUP($A390,Source!$A:$H,7,FALSE)=0,"",VLOOKUP($A390,Source!$A:$H,7,FALSE))</f>
        <v>#N/A</v>
      </c>
      <c r="S390" s="106" t="e">
        <f>IF(VLOOKUP($A390,Source!$A:$H,8,FALSE)=0,"",VLOOKUP($A390,Source!$A:$H,8,FALSE))</f>
        <v>#N/A</v>
      </c>
    </row>
    <row r="391" spans="1:19" x14ac:dyDescent="0.25">
      <c r="A391" s="98">
        <v>6</v>
      </c>
      <c r="B391" s="99"/>
      <c r="C391" s="100" t="e">
        <f>VLOOKUP(A391,Source!A:B,2,FALSE)</f>
        <v>#N/A</v>
      </c>
      <c r="D391" s="165">
        <f>IF(ISNA(VLOOKUP(A391,Source!A:B,2,FALSE)),0,(VLOOKUP(A391,'Vague 2'!A:H,8,FALSE)+VLOOKUP(A391,'Vague 1'!A:H,8,FALSE)+VLOOKUP(A391,'Vague 3'!A:H,8,FALSE)+VLOOKUP(A391,'Vague 4'!A:H,8,FALSE)))</f>
        <v>0</v>
      </c>
      <c r="E391" s="159" t="e">
        <f>VLOOKUP(A391+0.2,'Vague 2'!A:G,7,FALSE)</f>
        <v>#N/A</v>
      </c>
      <c r="F391" s="160" t="e">
        <f>VLOOKUP(A391+0.3,'Vague 2'!A:G,7,FALSE)</f>
        <v>#N/A</v>
      </c>
      <c r="G391" s="161" t="e">
        <f>VLOOKUP(A391+0.2,'Vague 1'!A:G,7,FALSE)</f>
        <v>#N/A</v>
      </c>
      <c r="H391" s="161" t="e">
        <f>VLOOKUP(A391+0.3,'Vague 1'!A:G,7,FALSE)</f>
        <v>#N/A</v>
      </c>
      <c r="I391" s="160" t="e">
        <f>VLOOKUP(A391+0.4,'Vague 1'!A:G,7,FALSE)</f>
        <v>#N/A</v>
      </c>
      <c r="J391" s="161" t="e">
        <f>VLOOKUP(A391+0.2,'Vague 3'!A:G,7,FALSE)</f>
        <v>#N/A</v>
      </c>
      <c r="K391" s="161" t="e">
        <f>VLOOKUP(A391+0.3,'Vague 3'!A:G,7,FALSE)</f>
        <v>#N/A</v>
      </c>
      <c r="L391" s="159" t="e">
        <f>VLOOKUP(A391+0.2,'Vague 4'!A:G,7,FALSE)</f>
        <v>#N/A</v>
      </c>
      <c r="M391" s="160" t="e">
        <f>VLOOKUP(A391+0.3,'Vague 4'!A:G,7,FALSE)</f>
        <v>#N/A</v>
      </c>
      <c r="N391" s="104" t="e">
        <f>IF(VLOOKUP($A391,Source!$A:$H,3,FALSE)=0,"",VLOOKUP($A391,Source!$A:$H,3,FALSE))</f>
        <v>#N/A</v>
      </c>
      <c r="O391" s="105" t="e">
        <f>IF(VLOOKUP($A391,Source!$A:$H,4,FALSE)=0,"",VLOOKUP($A391,Source!$A:$H,4,FALSE))</f>
        <v>#N/A</v>
      </c>
      <c r="P391" s="105" t="e">
        <f>IF(VLOOKUP($A391,Source!$A:$H,5,FALSE)=0,"",VLOOKUP($A391,Source!$A:$H,5,FALSE))</f>
        <v>#N/A</v>
      </c>
      <c r="Q391" s="105" t="e">
        <f>IF(VLOOKUP($A391,Source!$A:$H,6,FALSE)=0,"",VLOOKUP($A391,Source!$A:$H,6,FALSE))</f>
        <v>#N/A</v>
      </c>
      <c r="R391" s="105" t="e">
        <f>IF(VLOOKUP($A391,Source!$A:$H,7,FALSE)=0,"",VLOOKUP($A391,Source!$A:$H,7,FALSE))</f>
        <v>#N/A</v>
      </c>
      <c r="S391" s="106" t="e">
        <f>IF(VLOOKUP($A391,Source!$A:$H,8,FALSE)=0,"",VLOOKUP($A391,Source!$A:$H,8,FALSE))</f>
        <v>#N/A</v>
      </c>
    </row>
    <row r="392" spans="1:19" x14ac:dyDescent="0.25">
      <c r="A392" s="98">
        <v>18</v>
      </c>
      <c r="B392" s="99"/>
      <c r="C392" s="100" t="e">
        <f>VLOOKUP(A392,Source!A:B,2,FALSE)</f>
        <v>#N/A</v>
      </c>
      <c r="D392" s="165">
        <f>IF(ISNA(VLOOKUP(A392,Source!A:B,2,FALSE)),0,(VLOOKUP(A392,'Vague 2'!A:H,8,FALSE)+VLOOKUP(A392,'Vague 1'!A:H,8,FALSE)+VLOOKUP(A392,'Vague 3'!A:H,8,FALSE)+VLOOKUP(A392,'Vague 4'!A:H,8,FALSE)))</f>
        <v>0</v>
      </c>
      <c r="E392" s="159" t="e">
        <f>VLOOKUP(A392+0.2,'Vague 2'!A:G,7,FALSE)</f>
        <v>#N/A</v>
      </c>
      <c r="F392" s="160" t="e">
        <f>VLOOKUP(A392+0.3,'Vague 2'!A:G,7,FALSE)</f>
        <v>#N/A</v>
      </c>
      <c r="G392" s="161" t="e">
        <f>VLOOKUP(A392+0.2,'Vague 1'!A:G,7,FALSE)</f>
        <v>#N/A</v>
      </c>
      <c r="H392" s="161" t="e">
        <f>VLOOKUP(A392+0.3,'Vague 1'!A:G,7,FALSE)</f>
        <v>#N/A</v>
      </c>
      <c r="I392" s="160" t="e">
        <f>VLOOKUP(A392+0.4,'Vague 1'!A:G,7,FALSE)</f>
        <v>#N/A</v>
      </c>
      <c r="J392" s="161" t="e">
        <f>VLOOKUP(A392+0.2,'Vague 3'!A:G,7,FALSE)</f>
        <v>#N/A</v>
      </c>
      <c r="K392" s="161" t="e">
        <f>VLOOKUP(A392+0.3,'Vague 3'!A:G,7,FALSE)</f>
        <v>#N/A</v>
      </c>
      <c r="L392" s="159" t="e">
        <f>VLOOKUP(A392+0.2,'Vague 4'!A:G,7,FALSE)</f>
        <v>#N/A</v>
      </c>
      <c r="M392" s="160" t="e">
        <f>VLOOKUP(A392+0.3,'Vague 4'!A:G,7,FALSE)</f>
        <v>#N/A</v>
      </c>
      <c r="N392" s="104" t="e">
        <f>IF(VLOOKUP($A392,Source!$A:$H,3,FALSE)=0,"",VLOOKUP($A392,Source!$A:$H,3,FALSE))</f>
        <v>#N/A</v>
      </c>
      <c r="O392" s="105" t="e">
        <f>IF(VLOOKUP($A392,Source!$A:$H,4,FALSE)=0,"",VLOOKUP($A392,Source!$A:$H,4,FALSE))</f>
        <v>#N/A</v>
      </c>
      <c r="P392" s="105" t="e">
        <f>IF(VLOOKUP($A392,Source!$A:$H,5,FALSE)=0,"",VLOOKUP($A392,Source!$A:$H,5,FALSE))</f>
        <v>#N/A</v>
      </c>
      <c r="Q392" s="105" t="e">
        <f>IF(VLOOKUP($A392,Source!$A:$H,6,FALSE)=0,"",VLOOKUP($A392,Source!$A:$H,6,FALSE))</f>
        <v>#N/A</v>
      </c>
      <c r="R392" s="105" t="e">
        <f>IF(VLOOKUP($A392,Source!$A:$H,7,FALSE)=0,"",VLOOKUP($A392,Source!$A:$H,7,FALSE))</f>
        <v>#N/A</v>
      </c>
      <c r="S392" s="106" t="e">
        <f>IF(VLOOKUP($A392,Source!$A:$H,8,FALSE)=0,"",VLOOKUP($A392,Source!$A:$H,8,FALSE))</f>
        <v>#N/A</v>
      </c>
    </row>
    <row r="393" spans="1:19" x14ac:dyDescent="0.25">
      <c r="A393" s="98">
        <v>21</v>
      </c>
      <c r="B393" s="99"/>
      <c r="C393" s="100" t="e">
        <f>VLOOKUP(A393,Source!A:B,2,FALSE)</f>
        <v>#N/A</v>
      </c>
      <c r="D393" s="165">
        <f>IF(ISNA(VLOOKUP(A393,Source!A:B,2,FALSE)),0,(VLOOKUP(A393,'Vague 2'!A:H,8,FALSE)+VLOOKUP(A393,'Vague 1'!A:H,8,FALSE)+VLOOKUP(A393,'Vague 3'!A:H,8,FALSE)+VLOOKUP(A393,'Vague 4'!A:H,8,FALSE)))</f>
        <v>0</v>
      </c>
      <c r="E393" s="159" t="e">
        <f>VLOOKUP(A393+0.2,'Vague 2'!A:G,7,FALSE)</f>
        <v>#N/A</v>
      </c>
      <c r="F393" s="160" t="e">
        <f>VLOOKUP(A393+0.3,'Vague 2'!A:G,7,FALSE)</f>
        <v>#N/A</v>
      </c>
      <c r="G393" s="161" t="e">
        <f>VLOOKUP(A393+0.2,'Vague 1'!A:G,7,FALSE)</f>
        <v>#N/A</v>
      </c>
      <c r="H393" s="161" t="e">
        <f>VLOOKUP(A393+0.3,'Vague 1'!A:G,7,FALSE)</f>
        <v>#N/A</v>
      </c>
      <c r="I393" s="160" t="e">
        <f>VLOOKUP(A393+0.4,'Vague 1'!A:G,7,FALSE)</f>
        <v>#N/A</v>
      </c>
      <c r="J393" s="161" t="e">
        <f>VLOOKUP(A393+0.2,'Vague 3'!A:G,7,FALSE)</f>
        <v>#N/A</v>
      </c>
      <c r="K393" s="161" t="e">
        <f>VLOOKUP(A393+0.3,'Vague 3'!A:G,7,FALSE)</f>
        <v>#N/A</v>
      </c>
      <c r="L393" s="159" t="e">
        <f>VLOOKUP(A393+0.2,'Vague 4'!A:G,7,FALSE)</f>
        <v>#N/A</v>
      </c>
      <c r="M393" s="160" t="e">
        <f>VLOOKUP(A393+0.3,'Vague 4'!A:G,7,FALSE)</f>
        <v>#N/A</v>
      </c>
      <c r="N393" s="104" t="e">
        <f>IF(VLOOKUP($A393,Source!$A:$H,3,FALSE)=0,"",VLOOKUP($A393,Source!$A:$H,3,FALSE))</f>
        <v>#N/A</v>
      </c>
      <c r="O393" s="105" t="e">
        <f>IF(VLOOKUP($A393,Source!$A:$H,4,FALSE)=0,"",VLOOKUP($A393,Source!$A:$H,4,FALSE))</f>
        <v>#N/A</v>
      </c>
      <c r="P393" s="105" t="e">
        <f>IF(VLOOKUP($A393,Source!$A:$H,5,FALSE)=0,"",VLOOKUP($A393,Source!$A:$H,5,FALSE))</f>
        <v>#N/A</v>
      </c>
      <c r="Q393" s="105" t="e">
        <f>IF(VLOOKUP($A393,Source!$A:$H,6,FALSE)=0,"",VLOOKUP($A393,Source!$A:$H,6,FALSE))</f>
        <v>#N/A</v>
      </c>
      <c r="R393" s="105" t="e">
        <f>IF(VLOOKUP($A393,Source!$A:$H,7,FALSE)=0,"",VLOOKUP($A393,Source!$A:$H,7,FALSE))</f>
        <v>#N/A</v>
      </c>
      <c r="S393" s="106" t="e">
        <f>IF(VLOOKUP($A393,Source!$A:$H,8,FALSE)=0,"",VLOOKUP($A393,Source!$A:$H,8,FALSE))</f>
        <v>#N/A</v>
      </c>
    </row>
    <row r="394" spans="1:19" x14ac:dyDescent="0.25">
      <c r="A394" s="98">
        <v>22</v>
      </c>
      <c r="B394" s="99"/>
      <c r="C394" s="100" t="e">
        <f>VLOOKUP(A394,Source!A:B,2,FALSE)</f>
        <v>#N/A</v>
      </c>
      <c r="D394" s="165">
        <f>IF(ISNA(VLOOKUP(A394,Source!A:B,2,FALSE)),0,(VLOOKUP(A394,'Vague 2'!A:H,8,FALSE)+VLOOKUP(A394,'Vague 1'!A:H,8,FALSE)+VLOOKUP(A394,'Vague 3'!A:H,8,FALSE)+VLOOKUP(A394,'Vague 4'!A:H,8,FALSE)))</f>
        <v>0</v>
      </c>
      <c r="E394" s="159" t="e">
        <f>VLOOKUP(A394+0.2,'Vague 2'!A:G,7,FALSE)</f>
        <v>#N/A</v>
      </c>
      <c r="F394" s="160" t="e">
        <f>VLOOKUP(A394+0.3,'Vague 2'!A:G,7,FALSE)</f>
        <v>#N/A</v>
      </c>
      <c r="G394" s="161" t="e">
        <f>VLOOKUP(A394+0.2,'Vague 1'!A:G,7,FALSE)</f>
        <v>#N/A</v>
      </c>
      <c r="H394" s="161" t="e">
        <f>VLOOKUP(A394+0.3,'Vague 1'!A:G,7,FALSE)</f>
        <v>#N/A</v>
      </c>
      <c r="I394" s="160" t="e">
        <f>VLOOKUP(A394+0.4,'Vague 1'!A:G,7,FALSE)</f>
        <v>#N/A</v>
      </c>
      <c r="J394" s="161" t="e">
        <f>VLOOKUP(A394+0.2,'Vague 3'!A:G,7,FALSE)</f>
        <v>#N/A</v>
      </c>
      <c r="K394" s="161" t="e">
        <f>VLOOKUP(A394+0.3,'Vague 3'!A:G,7,FALSE)</f>
        <v>#N/A</v>
      </c>
      <c r="L394" s="159" t="e">
        <f>VLOOKUP(A394+0.2,'Vague 4'!A:G,7,FALSE)</f>
        <v>#N/A</v>
      </c>
      <c r="M394" s="160" t="e">
        <f>VLOOKUP(A394+0.3,'Vague 4'!A:G,7,FALSE)</f>
        <v>#N/A</v>
      </c>
      <c r="N394" s="104" t="e">
        <f>IF(VLOOKUP($A394,Source!$A:$H,3,FALSE)=0,"",VLOOKUP($A394,Source!$A:$H,3,FALSE))</f>
        <v>#N/A</v>
      </c>
      <c r="O394" s="105" t="e">
        <f>IF(VLOOKUP($A394,Source!$A:$H,4,FALSE)=0,"",VLOOKUP($A394,Source!$A:$H,4,FALSE))</f>
        <v>#N/A</v>
      </c>
      <c r="P394" s="105" t="e">
        <f>IF(VLOOKUP($A394,Source!$A:$H,5,FALSE)=0,"",VLOOKUP($A394,Source!$A:$H,5,FALSE))</f>
        <v>#N/A</v>
      </c>
      <c r="Q394" s="105" t="e">
        <f>IF(VLOOKUP($A394,Source!$A:$H,6,FALSE)=0,"",VLOOKUP($A394,Source!$A:$H,6,FALSE))</f>
        <v>#N/A</v>
      </c>
      <c r="R394" s="105" t="e">
        <f>IF(VLOOKUP($A394,Source!$A:$H,7,FALSE)=0,"",VLOOKUP($A394,Source!$A:$H,7,FALSE))</f>
        <v>#N/A</v>
      </c>
      <c r="S394" s="106" t="e">
        <f>IF(VLOOKUP($A394,Source!$A:$H,8,FALSE)=0,"",VLOOKUP($A394,Source!$A:$H,8,FALSE))</f>
        <v>#N/A</v>
      </c>
    </row>
    <row r="395" spans="1:19" x14ac:dyDescent="0.25">
      <c r="A395" s="98">
        <v>23</v>
      </c>
      <c r="B395" s="99"/>
      <c r="C395" s="100" t="e">
        <f>VLOOKUP(A395,Source!A:B,2,FALSE)</f>
        <v>#N/A</v>
      </c>
      <c r="D395" s="165">
        <f>IF(ISNA(VLOOKUP(A395,Source!A:B,2,FALSE)),0,(VLOOKUP(A395,'Vague 2'!A:H,8,FALSE)+VLOOKUP(A395,'Vague 1'!A:H,8,FALSE)+VLOOKUP(A395,'Vague 3'!A:H,8,FALSE)+VLOOKUP(A395,'Vague 4'!A:H,8,FALSE)))</f>
        <v>0</v>
      </c>
      <c r="E395" s="159" t="e">
        <f>VLOOKUP(A395+0.2,'Vague 2'!A:G,7,FALSE)</f>
        <v>#N/A</v>
      </c>
      <c r="F395" s="160" t="e">
        <f>VLOOKUP(A395+0.3,'Vague 2'!A:G,7,FALSE)</f>
        <v>#N/A</v>
      </c>
      <c r="G395" s="161" t="e">
        <f>VLOOKUP(A395+0.2,'Vague 1'!A:G,7,FALSE)</f>
        <v>#N/A</v>
      </c>
      <c r="H395" s="161" t="e">
        <f>VLOOKUP(A395+0.3,'Vague 1'!A:G,7,FALSE)</f>
        <v>#N/A</v>
      </c>
      <c r="I395" s="160" t="e">
        <f>VLOOKUP(A395+0.4,'Vague 1'!A:G,7,FALSE)</f>
        <v>#N/A</v>
      </c>
      <c r="J395" s="161" t="e">
        <f>VLOOKUP(A395+0.2,'Vague 3'!A:G,7,FALSE)</f>
        <v>#N/A</v>
      </c>
      <c r="K395" s="161" t="e">
        <f>VLOOKUP(A395+0.3,'Vague 3'!A:G,7,FALSE)</f>
        <v>#N/A</v>
      </c>
      <c r="L395" s="159" t="e">
        <f>VLOOKUP(A395+0.2,'Vague 4'!A:G,7,FALSE)</f>
        <v>#N/A</v>
      </c>
      <c r="M395" s="160" t="e">
        <f>VLOOKUP(A395+0.3,'Vague 4'!A:G,7,FALSE)</f>
        <v>#N/A</v>
      </c>
      <c r="N395" s="104" t="e">
        <f>IF(VLOOKUP($A395,Source!$A:$H,3,FALSE)=0,"",VLOOKUP($A395,Source!$A:$H,3,FALSE))</f>
        <v>#N/A</v>
      </c>
      <c r="O395" s="105" t="e">
        <f>IF(VLOOKUP($A395,Source!$A:$H,4,FALSE)=0,"",VLOOKUP($A395,Source!$A:$H,4,FALSE))</f>
        <v>#N/A</v>
      </c>
      <c r="P395" s="105" t="e">
        <f>IF(VLOOKUP($A395,Source!$A:$H,5,FALSE)=0,"",VLOOKUP($A395,Source!$A:$H,5,FALSE))</f>
        <v>#N/A</v>
      </c>
      <c r="Q395" s="105" t="e">
        <f>IF(VLOOKUP($A395,Source!$A:$H,6,FALSE)=0,"",VLOOKUP($A395,Source!$A:$H,6,FALSE))</f>
        <v>#N/A</v>
      </c>
      <c r="R395" s="105" t="e">
        <f>IF(VLOOKUP($A395,Source!$A:$H,7,FALSE)=0,"",VLOOKUP($A395,Source!$A:$H,7,FALSE))</f>
        <v>#N/A</v>
      </c>
      <c r="S395" s="106" t="e">
        <f>IF(VLOOKUP($A395,Source!$A:$H,8,FALSE)=0,"",VLOOKUP($A395,Source!$A:$H,8,FALSE))</f>
        <v>#N/A</v>
      </c>
    </row>
    <row r="396" spans="1:19" x14ac:dyDescent="0.25">
      <c r="A396" s="98">
        <v>24</v>
      </c>
      <c r="B396" s="99"/>
      <c r="C396" s="100" t="e">
        <f>VLOOKUP(A396,Source!A:B,2,FALSE)</f>
        <v>#N/A</v>
      </c>
      <c r="D396" s="165">
        <f>IF(ISNA(VLOOKUP(A396,Source!A:B,2,FALSE)),0,(VLOOKUP(A396,'Vague 2'!A:H,8,FALSE)+VLOOKUP(A396,'Vague 1'!A:H,8,FALSE)+VLOOKUP(A396,'Vague 3'!A:H,8,FALSE)+VLOOKUP(A396,'Vague 4'!A:H,8,FALSE)))</f>
        <v>0</v>
      </c>
      <c r="E396" s="159" t="e">
        <f>VLOOKUP(A396+0.2,'Vague 2'!A:G,7,FALSE)</f>
        <v>#N/A</v>
      </c>
      <c r="F396" s="160" t="e">
        <f>VLOOKUP(A396+0.3,'Vague 2'!A:G,7,FALSE)</f>
        <v>#N/A</v>
      </c>
      <c r="G396" s="161" t="e">
        <f>VLOOKUP(A396+0.2,'Vague 1'!A:G,7,FALSE)</f>
        <v>#N/A</v>
      </c>
      <c r="H396" s="161" t="e">
        <f>VLOOKUP(A396+0.3,'Vague 1'!A:G,7,FALSE)</f>
        <v>#N/A</v>
      </c>
      <c r="I396" s="160" t="e">
        <f>VLOOKUP(A396+0.4,'Vague 1'!A:G,7,FALSE)</f>
        <v>#N/A</v>
      </c>
      <c r="J396" s="161" t="e">
        <f>VLOOKUP(A396+0.2,'Vague 3'!A:G,7,FALSE)</f>
        <v>#N/A</v>
      </c>
      <c r="K396" s="161" t="e">
        <f>VLOOKUP(A396+0.3,'Vague 3'!A:G,7,FALSE)</f>
        <v>#N/A</v>
      </c>
      <c r="L396" s="159" t="e">
        <f>VLOOKUP(A396+0.2,'Vague 4'!A:G,7,FALSE)</f>
        <v>#N/A</v>
      </c>
      <c r="M396" s="160" t="e">
        <f>VLOOKUP(A396+0.3,'Vague 4'!A:G,7,FALSE)</f>
        <v>#N/A</v>
      </c>
      <c r="N396" s="104" t="e">
        <f>IF(VLOOKUP($A396,Source!$A:$H,3,FALSE)=0,"",VLOOKUP($A396,Source!$A:$H,3,FALSE))</f>
        <v>#N/A</v>
      </c>
      <c r="O396" s="105" t="e">
        <f>IF(VLOOKUP($A396,Source!$A:$H,4,FALSE)=0,"",VLOOKUP($A396,Source!$A:$H,4,FALSE))</f>
        <v>#N/A</v>
      </c>
      <c r="P396" s="105" t="e">
        <f>IF(VLOOKUP($A396,Source!$A:$H,5,FALSE)=0,"",VLOOKUP($A396,Source!$A:$H,5,FALSE))</f>
        <v>#N/A</v>
      </c>
      <c r="Q396" s="105" t="e">
        <f>IF(VLOOKUP($A396,Source!$A:$H,6,FALSE)=0,"",VLOOKUP($A396,Source!$A:$H,6,FALSE))</f>
        <v>#N/A</v>
      </c>
      <c r="R396" s="105" t="e">
        <f>IF(VLOOKUP($A396,Source!$A:$H,7,FALSE)=0,"",VLOOKUP($A396,Source!$A:$H,7,FALSE))</f>
        <v>#N/A</v>
      </c>
      <c r="S396" s="106" t="e">
        <f>IF(VLOOKUP($A396,Source!$A:$H,8,FALSE)=0,"",VLOOKUP($A396,Source!$A:$H,8,FALSE))</f>
        <v>#N/A</v>
      </c>
    </row>
    <row r="397" spans="1:19" x14ac:dyDescent="0.25">
      <c r="A397" s="98">
        <v>25</v>
      </c>
      <c r="B397" s="99"/>
      <c r="C397" s="100" t="e">
        <f>VLOOKUP(A397,Source!A:B,2,FALSE)</f>
        <v>#N/A</v>
      </c>
      <c r="D397" s="165">
        <f>IF(ISNA(VLOOKUP(A397,Source!A:B,2,FALSE)),0,(VLOOKUP(A397,'Vague 2'!A:H,8,FALSE)+VLOOKUP(A397,'Vague 1'!A:H,8,FALSE)+VLOOKUP(A397,'Vague 3'!A:H,8,FALSE)+VLOOKUP(A397,'Vague 4'!A:H,8,FALSE)))</f>
        <v>0</v>
      </c>
      <c r="E397" s="159" t="e">
        <f>VLOOKUP(A397+0.2,'Vague 2'!A:G,7,FALSE)</f>
        <v>#N/A</v>
      </c>
      <c r="F397" s="160" t="e">
        <f>VLOOKUP(A397+0.3,'Vague 2'!A:G,7,FALSE)</f>
        <v>#N/A</v>
      </c>
      <c r="G397" s="161" t="e">
        <f>VLOOKUP(A397+0.2,'Vague 1'!A:G,7,FALSE)</f>
        <v>#N/A</v>
      </c>
      <c r="H397" s="161" t="e">
        <f>VLOOKUP(A397+0.3,'Vague 1'!A:G,7,FALSE)</f>
        <v>#N/A</v>
      </c>
      <c r="I397" s="160" t="e">
        <f>VLOOKUP(A397+0.4,'Vague 1'!A:G,7,FALSE)</f>
        <v>#N/A</v>
      </c>
      <c r="J397" s="161" t="e">
        <f>VLOOKUP(A397+0.2,'Vague 3'!A:G,7,FALSE)</f>
        <v>#N/A</v>
      </c>
      <c r="K397" s="161" t="e">
        <f>VLOOKUP(A397+0.3,'Vague 3'!A:G,7,FALSE)</f>
        <v>#N/A</v>
      </c>
      <c r="L397" s="159" t="e">
        <f>VLOOKUP(A397+0.2,'Vague 4'!A:G,7,FALSE)</f>
        <v>#N/A</v>
      </c>
      <c r="M397" s="160" t="e">
        <f>VLOOKUP(A397+0.3,'Vague 4'!A:G,7,FALSE)</f>
        <v>#N/A</v>
      </c>
      <c r="N397" s="104" t="e">
        <f>IF(VLOOKUP($A397,Source!$A:$H,3,FALSE)=0,"",VLOOKUP($A397,Source!$A:$H,3,FALSE))</f>
        <v>#N/A</v>
      </c>
      <c r="O397" s="105" t="e">
        <f>IF(VLOOKUP($A397,Source!$A:$H,4,FALSE)=0,"",VLOOKUP($A397,Source!$A:$H,4,FALSE))</f>
        <v>#N/A</v>
      </c>
      <c r="P397" s="105" t="e">
        <f>IF(VLOOKUP($A397,Source!$A:$H,5,FALSE)=0,"",VLOOKUP($A397,Source!$A:$H,5,FALSE))</f>
        <v>#N/A</v>
      </c>
      <c r="Q397" s="105" t="e">
        <f>IF(VLOOKUP($A397,Source!$A:$H,6,FALSE)=0,"",VLOOKUP($A397,Source!$A:$H,6,FALSE))</f>
        <v>#N/A</v>
      </c>
      <c r="R397" s="105" t="e">
        <f>IF(VLOOKUP($A397,Source!$A:$H,7,FALSE)=0,"",VLOOKUP($A397,Source!$A:$H,7,FALSE))</f>
        <v>#N/A</v>
      </c>
      <c r="S397" s="106" t="e">
        <f>IF(VLOOKUP($A397,Source!$A:$H,8,FALSE)=0,"",VLOOKUP($A397,Source!$A:$H,8,FALSE))</f>
        <v>#N/A</v>
      </c>
    </row>
    <row r="398" spans="1:19" x14ac:dyDescent="0.25">
      <c r="A398" s="98">
        <v>26</v>
      </c>
      <c r="B398" s="99"/>
      <c r="C398" s="100" t="e">
        <f>VLOOKUP(A398,Source!A:B,2,FALSE)</f>
        <v>#N/A</v>
      </c>
      <c r="D398" s="165">
        <f>IF(ISNA(VLOOKUP(A398,Source!A:B,2,FALSE)),0,(VLOOKUP(A398,'Vague 2'!A:H,8,FALSE)+VLOOKUP(A398,'Vague 1'!A:H,8,FALSE)+VLOOKUP(A398,'Vague 3'!A:H,8,FALSE)+VLOOKUP(A398,'Vague 4'!A:H,8,FALSE)))</f>
        <v>0</v>
      </c>
      <c r="E398" s="159" t="e">
        <f>VLOOKUP(A398+0.2,'Vague 2'!A:G,7,FALSE)</f>
        <v>#N/A</v>
      </c>
      <c r="F398" s="160" t="e">
        <f>VLOOKUP(A398+0.3,'Vague 2'!A:G,7,FALSE)</f>
        <v>#N/A</v>
      </c>
      <c r="G398" s="161" t="e">
        <f>VLOOKUP(A398+0.2,'Vague 1'!A:G,7,FALSE)</f>
        <v>#N/A</v>
      </c>
      <c r="H398" s="161" t="e">
        <f>VLOOKUP(A398+0.3,'Vague 1'!A:G,7,FALSE)</f>
        <v>#N/A</v>
      </c>
      <c r="I398" s="160" t="e">
        <f>VLOOKUP(A398+0.4,'Vague 1'!A:G,7,FALSE)</f>
        <v>#N/A</v>
      </c>
      <c r="J398" s="161" t="e">
        <f>VLOOKUP(A398+0.2,'Vague 3'!A:G,7,FALSE)</f>
        <v>#N/A</v>
      </c>
      <c r="K398" s="161" t="e">
        <f>VLOOKUP(A398+0.3,'Vague 3'!A:G,7,FALSE)</f>
        <v>#N/A</v>
      </c>
      <c r="L398" s="159" t="e">
        <f>VLOOKUP(A398+0.2,'Vague 4'!A:G,7,FALSE)</f>
        <v>#N/A</v>
      </c>
      <c r="M398" s="160" t="e">
        <f>VLOOKUP(A398+0.3,'Vague 4'!A:G,7,FALSE)</f>
        <v>#N/A</v>
      </c>
      <c r="N398" s="104" t="e">
        <f>IF(VLOOKUP($A398,Source!$A:$H,3,FALSE)=0,"",VLOOKUP($A398,Source!$A:$H,3,FALSE))</f>
        <v>#N/A</v>
      </c>
      <c r="O398" s="105" t="e">
        <f>IF(VLOOKUP($A398,Source!$A:$H,4,FALSE)=0,"",VLOOKUP($A398,Source!$A:$H,4,FALSE))</f>
        <v>#N/A</v>
      </c>
      <c r="P398" s="105" t="e">
        <f>IF(VLOOKUP($A398,Source!$A:$H,5,FALSE)=0,"",VLOOKUP($A398,Source!$A:$H,5,FALSE))</f>
        <v>#N/A</v>
      </c>
      <c r="Q398" s="105" t="e">
        <f>IF(VLOOKUP($A398,Source!$A:$H,6,FALSE)=0,"",VLOOKUP($A398,Source!$A:$H,6,FALSE))</f>
        <v>#N/A</v>
      </c>
      <c r="R398" s="105" t="e">
        <f>IF(VLOOKUP($A398,Source!$A:$H,7,FALSE)=0,"",VLOOKUP($A398,Source!$A:$H,7,FALSE))</f>
        <v>#N/A</v>
      </c>
      <c r="S398" s="106" t="e">
        <f>IF(VLOOKUP($A398,Source!$A:$H,8,FALSE)=0,"",VLOOKUP($A398,Source!$A:$H,8,FALSE))</f>
        <v>#N/A</v>
      </c>
    </row>
    <row r="399" spans="1:19" x14ac:dyDescent="0.25">
      <c r="A399" s="98">
        <v>33</v>
      </c>
      <c r="B399" s="99"/>
      <c r="C399" s="100" t="e">
        <f>VLOOKUP(A399,Source!A:B,2,FALSE)</f>
        <v>#N/A</v>
      </c>
      <c r="D399" s="165">
        <f>IF(ISNA(VLOOKUP(A399,Source!A:B,2,FALSE)),0,(VLOOKUP(A399,'Vague 2'!A:H,8,FALSE)+VLOOKUP(A399,'Vague 1'!A:H,8,FALSE)+VLOOKUP(A399,'Vague 3'!A:H,8,FALSE)+VLOOKUP(A399,'Vague 4'!A:H,8,FALSE)))</f>
        <v>0</v>
      </c>
      <c r="E399" s="159" t="e">
        <f>VLOOKUP(A399+0.2,'Vague 2'!A:G,7,FALSE)</f>
        <v>#N/A</v>
      </c>
      <c r="F399" s="160" t="e">
        <f>VLOOKUP(A399+0.3,'Vague 2'!A:G,7,FALSE)</f>
        <v>#N/A</v>
      </c>
      <c r="G399" s="161" t="e">
        <f>VLOOKUP(A399+0.2,'Vague 1'!A:G,7,FALSE)</f>
        <v>#N/A</v>
      </c>
      <c r="H399" s="161" t="e">
        <f>VLOOKUP(A399+0.3,'Vague 1'!A:G,7,FALSE)</f>
        <v>#N/A</v>
      </c>
      <c r="I399" s="160" t="e">
        <f>VLOOKUP(A399+0.4,'Vague 1'!A:G,7,FALSE)</f>
        <v>#N/A</v>
      </c>
      <c r="J399" s="161" t="e">
        <f>VLOOKUP(A399+0.2,'Vague 3'!A:G,7,FALSE)</f>
        <v>#N/A</v>
      </c>
      <c r="K399" s="161" t="e">
        <f>VLOOKUP(A399+0.3,'Vague 3'!A:G,7,FALSE)</f>
        <v>#N/A</v>
      </c>
      <c r="L399" s="159" t="e">
        <f>VLOOKUP(A399+0.2,'Vague 4'!A:G,7,FALSE)</f>
        <v>#N/A</v>
      </c>
      <c r="M399" s="160" t="e">
        <f>VLOOKUP(A399+0.3,'Vague 4'!A:G,7,FALSE)</f>
        <v>#N/A</v>
      </c>
      <c r="N399" s="104" t="e">
        <f>IF(VLOOKUP($A399,Source!$A:$H,3,FALSE)=0,"",VLOOKUP($A399,Source!$A:$H,3,FALSE))</f>
        <v>#N/A</v>
      </c>
      <c r="O399" s="105" t="e">
        <f>IF(VLOOKUP($A399,Source!$A:$H,4,FALSE)=0,"",VLOOKUP($A399,Source!$A:$H,4,FALSE))</f>
        <v>#N/A</v>
      </c>
      <c r="P399" s="105" t="e">
        <f>IF(VLOOKUP($A399,Source!$A:$H,5,FALSE)=0,"",VLOOKUP($A399,Source!$A:$H,5,FALSE))</f>
        <v>#N/A</v>
      </c>
      <c r="Q399" s="105" t="e">
        <f>IF(VLOOKUP($A399,Source!$A:$H,6,FALSE)=0,"",VLOOKUP($A399,Source!$A:$H,6,FALSE))</f>
        <v>#N/A</v>
      </c>
      <c r="R399" s="105" t="e">
        <f>IF(VLOOKUP($A399,Source!$A:$H,7,FALSE)=0,"",VLOOKUP($A399,Source!$A:$H,7,FALSE))</f>
        <v>#N/A</v>
      </c>
      <c r="S399" s="106" t="e">
        <f>IF(VLOOKUP($A399,Source!$A:$H,8,FALSE)=0,"",VLOOKUP($A399,Source!$A:$H,8,FALSE))</f>
        <v>#N/A</v>
      </c>
    </row>
    <row r="400" spans="1:19" x14ac:dyDescent="0.25">
      <c r="A400" s="98">
        <v>34</v>
      </c>
      <c r="B400" s="99"/>
      <c r="C400" s="100" t="e">
        <f>VLOOKUP(A400,Source!A:B,2,FALSE)</f>
        <v>#N/A</v>
      </c>
      <c r="D400" s="165">
        <f>IF(ISNA(VLOOKUP(A400,Source!A:B,2,FALSE)),0,(VLOOKUP(A400,'Vague 2'!A:H,8,FALSE)+VLOOKUP(A400,'Vague 1'!A:H,8,FALSE)+VLOOKUP(A400,'Vague 3'!A:H,8,FALSE)+VLOOKUP(A400,'Vague 4'!A:H,8,FALSE)))</f>
        <v>0</v>
      </c>
      <c r="E400" s="159" t="e">
        <f>VLOOKUP(A400+0.2,'Vague 2'!A:G,7,FALSE)</f>
        <v>#N/A</v>
      </c>
      <c r="F400" s="160" t="e">
        <f>VLOOKUP(A400+0.3,'Vague 2'!A:G,7,FALSE)</f>
        <v>#N/A</v>
      </c>
      <c r="G400" s="161" t="e">
        <f>VLOOKUP(A400+0.2,'Vague 1'!A:G,7,FALSE)</f>
        <v>#N/A</v>
      </c>
      <c r="H400" s="161" t="e">
        <f>VLOOKUP(A400+0.3,'Vague 1'!A:G,7,FALSE)</f>
        <v>#N/A</v>
      </c>
      <c r="I400" s="160" t="e">
        <f>VLOOKUP(A400+0.4,'Vague 1'!A:G,7,FALSE)</f>
        <v>#N/A</v>
      </c>
      <c r="J400" s="161" t="e">
        <f>VLOOKUP(A400+0.2,'Vague 3'!A:G,7,FALSE)</f>
        <v>#N/A</v>
      </c>
      <c r="K400" s="161" t="e">
        <f>VLOOKUP(A400+0.3,'Vague 3'!A:G,7,FALSE)</f>
        <v>#N/A</v>
      </c>
      <c r="L400" s="159" t="e">
        <f>VLOOKUP(A400+0.2,'Vague 4'!A:G,7,FALSE)</f>
        <v>#N/A</v>
      </c>
      <c r="M400" s="160" t="e">
        <f>VLOOKUP(A400+0.3,'Vague 4'!A:G,7,FALSE)</f>
        <v>#N/A</v>
      </c>
      <c r="N400" s="104" t="e">
        <f>IF(VLOOKUP($A400,Source!$A:$H,3,FALSE)=0,"",VLOOKUP($A400,Source!$A:$H,3,FALSE))</f>
        <v>#N/A</v>
      </c>
      <c r="O400" s="105" t="e">
        <f>IF(VLOOKUP($A400,Source!$A:$H,4,FALSE)=0,"",VLOOKUP($A400,Source!$A:$H,4,FALSE))</f>
        <v>#N/A</v>
      </c>
      <c r="P400" s="105" t="e">
        <f>IF(VLOOKUP($A400,Source!$A:$H,5,FALSE)=0,"",VLOOKUP($A400,Source!$A:$H,5,FALSE))</f>
        <v>#N/A</v>
      </c>
      <c r="Q400" s="105" t="e">
        <f>IF(VLOOKUP($A400,Source!$A:$H,6,FALSE)=0,"",VLOOKUP($A400,Source!$A:$H,6,FALSE))</f>
        <v>#N/A</v>
      </c>
      <c r="R400" s="105" t="e">
        <f>IF(VLOOKUP($A400,Source!$A:$H,7,FALSE)=0,"",VLOOKUP($A400,Source!$A:$H,7,FALSE))</f>
        <v>#N/A</v>
      </c>
      <c r="S400" s="106" t="e">
        <f>IF(VLOOKUP($A400,Source!$A:$H,8,FALSE)=0,"",VLOOKUP($A400,Source!$A:$H,8,FALSE))</f>
        <v>#N/A</v>
      </c>
    </row>
    <row r="401" spans="1:19" x14ac:dyDescent="0.25">
      <c r="A401" s="98">
        <v>45</v>
      </c>
      <c r="B401" s="99"/>
      <c r="C401" s="100" t="e">
        <f>VLOOKUP(A401,Source!A:B,2,FALSE)</f>
        <v>#N/A</v>
      </c>
      <c r="D401" s="165">
        <f>IF(ISNA(VLOOKUP(A401,Source!A:B,2,FALSE)),0,(VLOOKUP(A401,'Vague 2'!A:H,8,FALSE)+VLOOKUP(A401,'Vague 1'!A:H,8,FALSE)+VLOOKUP(A401,'Vague 3'!A:H,8,FALSE)+VLOOKUP(A401,'Vague 4'!A:H,8,FALSE)))</f>
        <v>0</v>
      </c>
      <c r="E401" s="159" t="e">
        <f>VLOOKUP(A401+0.2,'Vague 2'!A:G,7,FALSE)</f>
        <v>#N/A</v>
      </c>
      <c r="F401" s="160" t="e">
        <f>VLOOKUP(A401+0.3,'Vague 2'!A:G,7,FALSE)</f>
        <v>#N/A</v>
      </c>
      <c r="G401" s="161" t="e">
        <f>VLOOKUP(A401+0.2,'Vague 1'!A:G,7,FALSE)</f>
        <v>#N/A</v>
      </c>
      <c r="H401" s="161" t="e">
        <f>VLOOKUP(A401+0.3,'Vague 1'!A:G,7,FALSE)</f>
        <v>#N/A</v>
      </c>
      <c r="I401" s="160" t="e">
        <f>VLOOKUP(A401+0.4,'Vague 1'!A:G,7,FALSE)</f>
        <v>#N/A</v>
      </c>
      <c r="J401" s="161" t="e">
        <f>VLOOKUP(A401+0.2,'Vague 3'!A:G,7,FALSE)</f>
        <v>#N/A</v>
      </c>
      <c r="K401" s="161" t="e">
        <f>VLOOKUP(A401+0.3,'Vague 3'!A:G,7,FALSE)</f>
        <v>#N/A</v>
      </c>
      <c r="L401" s="159" t="e">
        <f>VLOOKUP(A401+0.2,'Vague 4'!A:G,7,FALSE)</f>
        <v>#N/A</v>
      </c>
      <c r="M401" s="160" t="e">
        <f>VLOOKUP(A401+0.3,'Vague 4'!A:G,7,FALSE)</f>
        <v>#N/A</v>
      </c>
      <c r="N401" s="104" t="e">
        <f>IF(VLOOKUP($A401,Source!$A:$H,3,FALSE)=0,"",VLOOKUP($A401,Source!$A:$H,3,FALSE))</f>
        <v>#N/A</v>
      </c>
      <c r="O401" s="105" t="e">
        <f>IF(VLOOKUP($A401,Source!$A:$H,4,FALSE)=0,"",VLOOKUP($A401,Source!$A:$H,4,FALSE))</f>
        <v>#N/A</v>
      </c>
      <c r="P401" s="105" t="e">
        <f>IF(VLOOKUP($A401,Source!$A:$H,5,FALSE)=0,"",VLOOKUP($A401,Source!$A:$H,5,FALSE))</f>
        <v>#N/A</v>
      </c>
      <c r="Q401" s="105" t="e">
        <f>IF(VLOOKUP($A401,Source!$A:$H,6,FALSE)=0,"",VLOOKUP($A401,Source!$A:$H,6,FALSE))</f>
        <v>#N/A</v>
      </c>
      <c r="R401" s="105" t="e">
        <f>IF(VLOOKUP($A401,Source!$A:$H,7,FALSE)=0,"",VLOOKUP($A401,Source!$A:$H,7,FALSE))</f>
        <v>#N/A</v>
      </c>
      <c r="S401" s="106" t="e">
        <f>IF(VLOOKUP($A401,Source!$A:$H,8,FALSE)=0,"",VLOOKUP($A401,Source!$A:$H,8,FALSE))</f>
        <v>#N/A</v>
      </c>
    </row>
    <row r="402" spans="1:19" x14ac:dyDescent="0.25">
      <c r="A402" s="98">
        <v>96</v>
      </c>
      <c r="B402" s="99"/>
      <c r="C402" s="100" t="e">
        <f>VLOOKUP(A402,Source!A:B,2,FALSE)</f>
        <v>#N/A</v>
      </c>
      <c r="D402" s="165">
        <f>IF(ISNA(VLOOKUP(A402,Source!A:B,2,FALSE)),0,(VLOOKUP(A402,'Vague 2'!A:H,8,FALSE)+VLOOKUP(A402,'Vague 1'!A:H,8,FALSE)+VLOOKUP(A402,'Vague 3'!A:H,8,FALSE)+VLOOKUP(A402,'Vague 4'!A:H,8,FALSE)))</f>
        <v>0</v>
      </c>
      <c r="E402" s="159" t="e">
        <f>VLOOKUP(A402+0.2,'Vague 2'!A:G,7,FALSE)</f>
        <v>#N/A</v>
      </c>
      <c r="F402" s="160" t="e">
        <f>VLOOKUP(A402+0.3,'Vague 2'!A:G,7,FALSE)</f>
        <v>#N/A</v>
      </c>
      <c r="G402" s="161" t="e">
        <f>VLOOKUP(A402+0.2,'Vague 1'!A:G,7,FALSE)</f>
        <v>#N/A</v>
      </c>
      <c r="H402" s="161" t="e">
        <f>VLOOKUP(A402+0.3,'Vague 1'!A:G,7,FALSE)</f>
        <v>#N/A</v>
      </c>
      <c r="I402" s="160" t="e">
        <f>VLOOKUP(A402+0.4,'Vague 1'!A:G,7,FALSE)</f>
        <v>#N/A</v>
      </c>
      <c r="J402" s="161" t="e">
        <f>VLOOKUP(A402+0.2,'Vague 3'!A:G,7,FALSE)</f>
        <v>#N/A</v>
      </c>
      <c r="K402" s="161" t="e">
        <f>VLOOKUP(A402+0.3,'Vague 3'!A:G,7,FALSE)</f>
        <v>#N/A</v>
      </c>
      <c r="L402" s="159" t="e">
        <f>VLOOKUP(A402+0.2,'Vague 4'!A:G,7,FALSE)</f>
        <v>#N/A</v>
      </c>
      <c r="M402" s="160" t="e">
        <f>VLOOKUP(A402+0.3,'Vague 4'!A:G,7,FALSE)</f>
        <v>#N/A</v>
      </c>
      <c r="N402" s="104" t="e">
        <f>IF(VLOOKUP($A402,Source!$A:$H,3,FALSE)=0,"",VLOOKUP($A402,Source!$A:$H,3,FALSE))</f>
        <v>#N/A</v>
      </c>
      <c r="O402" s="105" t="e">
        <f>IF(VLOOKUP($A402,Source!$A:$H,4,FALSE)=0,"",VLOOKUP($A402,Source!$A:$H,4,FALSE))</f>
        <v>#N/A</v>
      </c>
      <c r="P402" s="105" t="e">
        <f>IF(VLOOKUP($A402,Source!$A:$H,5,FALSE)=0,"",VLOOKUP($A402,Source!$A:$H,5,FALSE))</f>
        <v>#N/A</v>
      </c>
      <c r="Q402" s="105" t="e">
        <f>IF(VLOOKUP($A402,Source!$A:$H,6,FALSE)=0,"",VLOOKUP($A402,Source!$A:$H,6,FALSE))</f>
        <v>#N/A</v>
      </c>
      <c r="R402" s="105" t="e">
        <f>IF(VLOOKUP($A402,Source!$A:$H,7,FALSE)=0,"",VLOOKUP($A402,Source!$A:$H,7,FALSE))</f>
        <v>#N/A</v>
      </c>
      <c r="S402" s="106" t="e">
        <f>IF(VLOOKUP($A402,Source!$A:$H,8,FALSE)=0,"",VLOOKUP($A402,Source!$A:$H,8,FALSE))</f>
        <v>#N/A</v>
      </c>
    </row>
    <row r="403" spans="1:19" x14ac:dyDescent="0.25">
      <c r="A403" s="98">
        <v>104</v>
      </c>
      <c r="B403" s="99"/>
      <c r="C403" s="100" t="e">
        <f>VLOOKUP(A403,Source!A:B,2,FALSE)</f>
        <v>#N/A</v>
      </c>
      <c r="D403" s="165">
        <f>IF(ISNA(VLOOKUP(A403,Source!A:B,2,FALSE)),0,(VLOOKUP(A403,'Vague 2'!A:H,8,FALSE)+VLOOKUP(A403,'Vague 1'!A:H,8,FALSE)+VLOOKUP(A403,'Vague 3'!A:H,8,FALSE)+VLOOKUP(A403,'Vague 4'!A:H,8,FALSE)))</f>
        <v>0</v>
      </c>
      <c r="E403" s="159" t="e">
        <f>VLOOKUP(A403+0.2,'Vague 2'!A:G,7,FALSE)</f>
        <v>#N/A</v>
      </c>
      <c r="F403" s="160" t="e">
        <f>VLOOKUP(A403+0.3,'Vague 2'!A:G,7,FALSE)</f>
        <v>#N/A</v>
      </c>
      <c r="G403" s="161" t="e">
        <f>VLOOKUP(A403+0.2,'Vague 1'!A:G,7,FALSE)</f>
        <v>#N/A</v>
      </c>
      <c r="H403" s="161" t="e">
        <f>VLOOKUP(A403+0.3,'Vague 1'!A:G,7,FALSE)</f>
        <v>#N/A</v>
      </c>
      <c r="I403" s="160" t="e">
        <f>VLOOKUP(A403+0.4,'Vague 1'!A:G,7,FALSE)</f>
        <v>#N/A</v>
      </c>
      <c r="J403" s="161" t="e">
        <f>VLOOKUP(A403+0.2,'Vague 3'!A:G,7,FALSE)</f>
        <v>#N/A</v>
      </c>
      <c r="K403" s="161" t="e">
        <f>VLOOKUP(A403+0.3,'Vague 3'!A:G,7,FALSE)</f>
        <v>#N/A</v>
      </c>
      <c r="L403" s="159" t="e">
        <f>VLOOKUP(A403+0.2,'Vague 4'!A:G,7,FALSE)</f>
        <v>#N/A</v>
      </c>
      <c r="M403" s="160" t="e">
        <f>VLOOKUP(A403+0.3,'Vague 4'!A:G,7,FALSE)</f>
        <v>#N/A</v>
      </c>
      <c r="N403" s="104" t="e">
        <f>IF(VLOOKUP($A403,Source!$A:$H,3,FALSE)=0,"",VLOOKUP($A403,Source!$A:$H,3,FALSE))</f>
        <v>#N/A</v>
      </c>
      <c r="O403" s="105" t="e">
        <f>IF(VLOOKUP($A403,Source!$A:$H,4,FALSE)=0,"",VLOOKUP($A403,Source!$A:$H,4,FALSE))</f>
        <v>#N/A</v>
      </c>
      <c r="P403" s="105" t="e">
        <f>IF(VLOOKUP($A403,Source!$A:$H,5,FALSE)=0,"",VLOOKUP($A403,Source!$A:$H,5,FALSE))</f>
        <v>#N/A</v>
      </c>
      <c r="Q403" s="105" t="e">
        <f>IF(VLOOKUP($A403,Source!$A:$H,6,FALSE)=0,"",VLOOKUP($A403,Source!$A:$H,6,FALSE))</f>
        <v>#N/A</v>
      </c>
      <c r="R403" s="105" t="e">
        <f>IF(VLOOKUP($A403,Source!$A:$H,7,FALSE)=0,"",VLOOKUP($A403,Source!$A:$H,7,FALSE))</f>
        <v>#N/A</v>
      </c>
      <c r="S403" s="106" t="e">
        <f>IF(VLOOKUP($A403,Source!$A:$H,8,FALSE)=0,"",VLOOKUP($A403,Source!$A:$H,8,FALSE))</f>
        <v>#N/A</v>
      </c>
    </row>
    <row r="404" spans="1:19" x14ac:dyDescent="0.25">
      <c r="A404" s="98">
        <v>107</v>
      </c>
      <c r="B404" s="99"/>
      <c r="C404" s="100" t="e">
        <f>VLOOKUP(A404,Source!A:B,2,FALSE)</f>
        <v>#N/A</v>
      </c>
      <c r="D404" s="165">
        <f>IF(ISNA(VLOOKUP(A404,Source!A:B,2,FALSE)),0,(VLOOKUP(A404,'Vague 2'!A:H,8,FALSE)+VLOOKUP(A404,'Vague 1'!A:H,8,FALSE)+VLOOKUP(A404,'Vague 3'!A:H,8,FALSE)+VLOOKUP(A404,'Vague 4'!A:H,8,FALSE)))</f>
        <v>0</v>
      </c>
      <c r="E404" s="159" t="e">
        <f>VLOOKUP(A404+0.2,'Vague 2'!A:G,7,FALSE)</f>
        <v>#N/A</v>
      </c>
      <c r="F404" s="160" t="e">
        <f>VLOOKUP(A404+0.3,'Vague 2'!A:G,7,FALSE)</f>
        <v>#N/A</v>
      </c>
      <c r="G404" s="161" t="e">
        <f>VLOOKUP(A404+0.2,'Vague 1'!A:G,7,FALSE)</f>
        <v>#N/A</v>
      </c>
      <c r="H404" s="161" t="e">
        <f>VLOOKUP(A404+0.3,'Vague 1'!A:G,7,FALSE)</f>
        <v>#N/A</v>
      </c>
      <c r="I404" s="160" t="e">
        <f>VLOOKUP(A404+0.4,'Vague 1'!A:G,7,FALSE)</f>
        <v>#N/A</v>
      </c>
      <c r="J404" s="161" t="e">
        <f>VLOOKUP(A404+0.2,'Vague 3'!A:G,7,FALSE)</f>
        <v>#N/A</v>
      </c>
      <c r="K404" s="161" t="e">
        <f>VLOOKUP(A404+0.3,'Vague 3'!A:G,7,FALSE)</f>
        <v>#N/A</v>
      </c>
      <c r="L404" s="159" t="e">
        <f>VLOOKUP(A404+0.2,'Vague 4'!A:G,7,FALSE)</f>
        <v>#N/A</v>
      </c>
      <c r="M404" s="160" t="e">
        <f>VLOOKUP(A404+0.3,'Vague 4'!A:G,7,FALSE)</f>
        <v>#N/A</v>
      </c>
      <c r="N404" s="104" t="e">
        <f>IF(VLOOKUP($A404,Source!$A:$H,3,FALSE)=0,"",VLOOKUP($A404,Source!$A:$H,3,FALSE))</f>
        <v>#N/A</v>
      </c>
      <c r="O404" s="105" t="e">
        <f>IF(VLOOKUP($A404,Source!$A:$H,4,FALSE)=0,"",VLOOKUP($A404,Source!$A:$H,4,FALSE))</f>
        <v>#N/A</v>
      </c>
      <c r="P404" s="105" t="e">
        <f>IF(VLOOKUP($A404,Source!$A:$H,5,FALSE)=0,"",VLOOKUP($A404,Source!$A:$H,5,FALSE))</f>
        <v>#N/A</v>
      </c>
      <c r="Q404" s="105" t="e">
        <f>IF(VLOOKUP($A404,Source!$A:$H,6,FALSE)=0,"",VLOOKUP($A404,Source!$A:$H,6,FALSE))</f>
        <v>#N/A</v>
      </c>
      <c r="R404" s="105" t="e">
        <f>IF(VLOOKUP($A404,Source!$A:$H,7,FALSE)=0,"",VLOOKUP($A404,Source!$A:$H,7,FALSE))</f>
        <v>#N/A</v>
      </c>
      <c r="S404" s="106" t="e">
        <f>IF(VLOOKUP($A404,Source!$A:$H,8,FALSE)=0,"",VLOOKUP($A404,Source!$A:$H,8,FALSE))</f>
        <v>#N/A</v>
      </c>
    </row>
    <row r="405" spans="1:19" x14ac:dyDescent="0.25">
      <c r="A405" s="98">
        <v>108</v>
      </c>
      <c r="B405" s="99"/>
      <c r="C405" s="100" t="e">
        <f>VLOOKUP(A405,Source!A:B,2,FALSE)</f>
        <v>#N/A</v>
      </c>
      <c r="D405" s="165">
        <f>IF(ISNA(VLOOKUP(A405,Source!A:B,2,FALSE)),0,(VLOOKUP(A405,'Vague 2'!A:H,8,FALSE)+VLOOKUP(A405,'Vague 1'!A:H,8,FALSE)+VLOOKUP(A405,'Vague 3'!A:H,8,FALSE)+VLOOKUP(A405,'Vague 4'!A:H,8,FALSE)))</f>
        <v>0</v>
      </c>
      <c r="E405" s="159" t="e">
        <f>VLOOKUP(A405+0.2,'Vague 2'!A:G,7,FALSE)</f>
        <v>#N/A</v>
      </c>
      <c r="F405" s="160" t="e">
        <f>VLOOKUP(A405+0.3,'Vague 2'!A:G,7,FALSE)</f>
        <v>#N/A</v>
      </c>
      <c r="G405" s="161" t="e">
        <f>VLOOKUP(A405+0.2,'Vague 1'!A:G,7,FALSE)</f>
        <v>#N/A</v>
      </c>
      <c r="H405" s="161" t="e">
        <f>VLOOKUP(A405+0.3,'Vague 1'!A:G,7,FALSE)</f>
        <v>#N/A</v>
      </c>
      <c r="I405" s="160" t="e">
        <f>VLOOKUP(A405+0.4,'Vague 1'!A:G,7,FALSE)</f>
        <v>#N/A</v>
      </c>
      <c r="J405" s="161" t="e">
        <f>VLOOKUP(A405+0.2,'Vague 3'!A:G,7,FALSE)</f>
        <v>#N/A</v>
      </c>
      <c r="K405" s="161" t="e">
        <f>VLOOKUP(A405+0.3,'Vague 3'!A:G,7,FALSE)</f>
        <v>#N/A</v>
      </c>
      <c r="L405" s="159" t="e">
        <f>VLOOKUP(A405+0.2,'Vague 4'!A:G,7,FALSE)</f>
        <v>#N/A</v>
      </c>
      <c r="M405" s="160" t="e">
        <f>VLOOKUP(A405+0.3,'Vague 4'!A:G,7,FALSE)</f>
        <v>#N/A</v>
      </c>
      <c r="N405" s="104" t="e">
        <f>IF(VLOOKUP($A405,Source!$A:$H,3,FALSE)=0,"",VLOOKUP($A405,Source!$A:$H,3,FALSE))</f>
        <v>#N/A</v>
      </c>
      <c r="O405" s="105" t="e">
        <f>IF(VLOOKUP($A405,Source!$A:$H,4,FALSE)=0,"",VLOOKUP($A405,Source!$A:$H,4,FALSE))</f>
        <v>#N/A</v>
      </c>
      <c r="P405" s="105" t="e">
        <f>IF(VLOOKUP($A405,Source!$A:$H,5,FALSE)=0,"",VLOOKUP($A405,Source!$A:$H,5,FALSE))</f>
        <v>#N/A</v>
      </c>
      <c r="Q405" s="105" t="e">
        <f>IF(VLOOKUP($A405,Source!$A:$H,6,FALSE)=0,"",VLOOKUP($A405,Source!$A:$H,6,FALSE))</f>
        <v>#N/A</v>
      </c>
      <c r="R405" s="105" t="e">
        <f>IF(VLOOKUP($A405,Source!$A:$H,7,FALSE)=0,"",VLOOKUP($A405,Source!$A:$H,7,FALSE))</f>
        <v>#N/A</v>
      </c>
      <c r="S405" s="106" t="e">
        <f>IF(VLOOKUP($A405,Source!$A:$H,8,FALSE)=0,"",VLOOKUP($A405,Source!$A:$H,8,FALSE))</f>
        <v>#N/A</v>
      </c>
    </row>
    <row r="406" spans="1:19" x14ac:dyDescent="0.25">
      <c r="A406" s="98">
        <v>113</v>
      </c>
      <c r="B406" s="99"/>
      <c r="C406" s="100" t="e">
        <f>VLOOKUP(A406,Source!A:B,2,FALSE)</f>
        <v>#N/A</v>
      </c>
      <c r="D406" s="165">
        <f>IF(ISNA(VLOOKUP(A406,Source!A:B,2,FALSE)),0,(VLOOKUP(A406,'Vague 2'!A:H,8,FALSE)+VLOOKUP(A406,'Vague 1'!A:H,8,FALSE)+VLOOKUP(A406,'Vague 3'!A:H,8,FALSE)+VLOOKUP(A406,'Vague 4'!A:H,8,FALSE)))</f>
        <v>0</v>
      </c>
      <c r="E406" s="159" t="e">
        <f>VLOOKUP(A406+0.2,'Vague 2'!A:G,7,FALSE)</f>
        <v>#N/A</v>
      </c>
      <c r="F406" s="160" t="e">
        <f>VLOOKUP(A406+0.3,'Vague 2'!A:G,7,FALSE)</f>
        <v>#N/A</v>
      </c>
      <c r="G406" s="161" t="e">
        <f>VLOOKUP(A406+0.2,'Vague 1'!A:G,7,FALSE)</f>
        <v>#N/A</v>
      </c>
      <c r="H406" s="161" t="e">
        <f>VLOOKUP(A406+0.3,'Vague 1'!A:G,7,FALSE)</f>
        <v>#N/A</v>
      </c>
      <c r="I406" s="160" t="e">
        <f>VLOOKUP(A406+0.4,'Vague 1'!A:G,7,FALSE)</f>
        <v>#N/A</v>
      </c>
      <c r="J406" s="161" t="e">
        <f>VLOOKUP(A406+0.2,'Vague 3'!A:G,7,FALSE)</f>
        <v>#N/A</v>
      </c>
      <c r="K406" s="161" t="e">
        <f>VLOOKUP(A406+0.3,'Vague 3'!A:G,7,FALSE)</f>
        <v>#N/A</v>
      </c>
      <c r="L406" s="159" t="e">
        <f>VLOOKUP(A406+0.2,'Vague 4'!A:G,7,FALSE)</f>
        <v>#N/A</v>
      </c>
      <c r="M406" s="160" t="e">
        <f>VLOOKUP(A406+0.3,'Vague 4'!A:G,7,FALSE)</f>
        <v>#N/A</v>
      </c>
      <c r="N406" s="104" t="e">
        <f>IF(VLOOKUP($A406,Source!$A:$H,3,FALSE)=0,"",VLOOKUP($A406,Source!$A:$H,3,FALSE))</f>
        <v>#N/A</v>
      </c>
      <c r="O406" s="105" t="e">
        <f>IF(VLOOKUP($A406,Source!$A:$H,4,FALSE)=0,"",VLOOKUP($A406,Source!$A:$H,4,FALSE))</f>
        <v>#N/A</v>
      </c>
      <c r="P406" s="105" t="e">
        <f>IF(VLOOKUP($A406,Source!$A:$H,5,FALSE)=0,"",VLOOKUP($A406,Source!$A:$H,5,FALSE))</f>
        <v>#N/A</v>
      </c>
      <c r="Q406" s="105" t="e">
        <f>IF(VLOOKUP($A406,Source!$A:$H,6,FALSE)=0,"",VLOOKUP($A406,Source!$A:$H,6,FALSE))</f>
        <v>#N/A</v>
      </c>
      <c r="R406" s="105" t="e">
        <f>IF(VLOOKUP($A406,Source!$A:$H,7,FALSE)=0,"",VLOOKUP($A406,Source!$A:$H,7,FALSE))</f>
        <v>#N/A</v>
      </c>
      <c r="S406" s="106" t="e">
        <f>IF(VLOOKUP($A406,Source!$A:$H,8,FALSE)=0,"",VLOOKUP($A406,Source!$A:$H,8,FALSE))</f>
        <v>#N/A</v>
      </c>
    </row>
    <row r="407" spans="1:19" x14ac:dyDescent="0.25">
      <c r="A407" s="98">
        <v>125</v>
      </c>
      <c r="B407" s="99"/>
      <c r="C407" s="100" t="e">
        <f>VLOOKUP(A407,Source!A:B,2,FALSE)</f>
        <v>#N/A</v>
      </c>
      <c r="D407" s="165">
        <f>IF(ISNA(VLOOKUP(A407,Source!A:B,2,FALSE)),0,(VLOOKUP(A407,'Vague 2'!A:H,8,FALSE)+VLOOKUP(A407,'Vague 1'!A:H,8,FALSE)+VLOOKUP(A407,'Vague 3'!A:H,8,FALSE)+VLOOKUP(A407,'Vague 4'!A:H,8,FALSE)))</f>
        <v>0</v>
      </c>
      <c r="E407" s="159" t="e">
        <f>VLOOKUP(A407+0.2,'Vague 2'!A:G,7,FALSE)</f>
        <v>#N/A</v>
      </c>
      <c r="F407" s="160" t="e">
        <f>VLOOKUP(A407+0.3,'Vague 2'!A:G,7,FALSE)</f>
        <v>#N/A</v>
      </c>
      <c r="G407" s="161" t="e">
        <f>VLOOKUP(A407+0.2,'Vague 1'!A:G,7,FALSE)</f>
        <v>#N/A</v>
      </c>
      <c r="H407" s="161" t="e">
        <f>VLOOKUP(A407+0.3,'Vague 1'!A:G,7,FALSE)</f>
        <v>#N/A</v>
      </c>
      <c r="I407" s="160" t="e">
        <f>VLOOKUP(A407+0.4,'Vague 1'!A:G,7,FALSE)</f>
        <v>#N/A</v>
      </c>
      <c r="J407" s="161" t="e">
        <f>VLOOKUP(A407+0.2,'Vague 3'!A:G,7,FALSE)</f>
        <v>#N/A</v>
      </c>
      <c r="K407" s="161" t="e">
        <f>VLOOKUP(A407+0.3,'Vague 3'!A:G,7,FALSE)</f>
        <v>#N/A</v>
      </c>
      <c r="L407" s="159" t="e">
        <f>VLOOKUP(A407+0.2,'Vague 4'!A:G,7,FALSE)</f>
        <v>#N/A</v>
      </c>
      <c r="M407" s="160" t="e">
        <f>VLOOKUP(A407+0.3,'Vague 4'!A:G,7,FALSE)</f>
        <v>#N/A</v>
      </c>
      <c r="N407" s="104" t="e">
        <f>IF(VLOOKUP($A407,Source!$A:$H,3,FALSE)=0,"",VLOOKUP($A407,Source!$A:$H,3,FALSE))</f>
        <v>#N/A</v>
      </c>
      <c r="O407" s="105" t="e">
        <f>IF(VLOOKUP($A407,Source!$A:$H,4,FALSE)=0,"",VLOOKUP($A407,Source!$A:$H,4,FALSE))</f>
        <v>#N/A</v>
      </c>
      <c r="P407" s="105" t="e">
        <f>IF(VLOOKUP($A407,Source!$A:$H,5,FALSE)=0,"",VLOOKUP($A407,Source!$A:$H,5,FALSE))</f>
        <v>#N/A</v>
      </c>
      <c r="Q407" s="105" t="e">
        <f>IF(VLOOKUP($A407,Source!$A:$H,6,FALSE)=0,"",VLOOKUP($A407,Source!$A:$H,6,FALSE))</f>
        <v>#N/A</v>
      </c>
      <c r="R407" s="105" t="e">
        <f>IF(VLOOKUP($A407,Source!$A:$H,7,FALSE)=0,"",VLOOKUP($A407,Source!$A:$H,7,FALSE))</f>
        <v>#N/A</v>
      </c>
      <c r="S407" s="106" t="e">
        <f>IF(VLOOKUP($A407,Source!$A:$H,8,FALSE)=0,"",VLOOKUP($A407,Source!$A:$H,8,FALSE))</f>
        <v>#N/A</v>
      </c>
    </row>
    <row r="408" spans="1:19" x14ac:dyDescent="0.25">
      <c r="A408" s="98">
        <v>126</v>
      </c>
      <c r="B408" s="99"/>
      <c r="C408" s="100" t="e">
        <f>VLOOKUP(A408,Source!A:B,2,FALSE)</f>
        <v>#N/A</v>
      </c>
      <c r="D408" s="165">
        <f>IF(ISNA(VLOOKUP(A408,Source!A:B,2,FALSE)),0,(VLOOKUP(A408,'Vague 2'!A:H,8,FALSE)+VLOOKUP(A408,'Vague 1'!A:H,8,FALSE)+VLOOKUP(A408,'Vague 3'!A:H,8,FALSE)+VLOOKUP(A408,'Vague 4'!A:H,8,FALSE)))</f>
        <v>0</v>
      </c>
      <c r="E408" s="159" t="e">
        <f>VLOOKUP(A408+0.2,'Vague 2'!A:G,7,FALSE)</f>
        <v>#N/A</v>
      </c>
      <c r="F408" s="160" t="e">
        <f>VLOOKUP(A408+0.3,'Vague 2'!A:G,7,FALSE)</f>
        <v>#N/A</v>
      </c>
      <c r="G408" s="161" t="e">
        <f>VLOOKUP(A408+0.2,'Vague 1'!A:G,7,FALSE)</f>
        <v>#N/A</v>
      </c>
      <c r="H408" s="161" t="e">
        <f>VLOOKUP(A408+0.3,'Vague 1'!A:G,7,FALSE)</f>
        <v>#N/A</v>
      </c>
      <c r="I408" s="160" t="e">
        <f>VLOOKUP(A408+0.4,'Vague 1'!A:G,7,FALSE)</f>
        <v>#N/A</v>
      </c>
      <c r="J408" s="161" t="e">
        <f>VLOOKUP(A408+0.2,'Vague 3'!A:G,7,FALSE)</f>
        <v>#N/A</v>
      </c>
      <c r="K408" s="161" t="e">
        <f>VLOOKUP(A408+0.3,'Vague 3'!A:G,7,FALSE)</f>
        <v>#N/A</v>
      </c>
      <c r="L408" s="159" t="e">
        <f>VLOOKUP(A408+0.2,'Vague 4'!A:G,7,FALSE)</f>
        <v>#N/A</v>
      </c>
      <c r="M408" s="160" t="e">
        <f>VLOOKUP(A408+0.3,'Vague 4'!A:G,7,FALSE)</f>
        <v>#N/A</v>
      </c>
      <c r="N408" s="104" t="e">
        <f>IF(VLOOKUP($A408,Source!$A:$H,3,FALSE)=0,"",VLOOKUP($A408,Source!$A:$H,3,FALSE))</f>
        <v>#N/A</v>
      </c>
      <c r="O408" s="105" t="e">
        <f>IF(VLOOKUP($A408,Source!$A:$H,4,FALSE)=0,"",VLOOKUP($A408,Source!$A:$H,4,FALSE))</f>
        <v>#N/A</v>
      </c>
      <c r="P408" s="105" t="e">
        <f>IF(VLOOKUP($A408,Source!$A:$H,5,FALSE)=0,"",VLOOKUP($A408,Source!$A:$H,5,FALSE))</f>
        <v>#N/A</v>
      </c>
      <c r="Q408" s="105" t="e">
        <f>IF(VLOOKUP($A408,Source!$A:$H,6,FALSE)=0,"",VLOOKUP($A408,Source!$A:$H,6,FALSE))</f>
        <v>#N/A</v>
      </c>
      <c r="R408" s="105" t="e">
        <f>IF(VLOOKUP($A408,Source!$A:$H,7,FALSE)=0,"",VLOOKUP($A408,Source!$A:$H,7,FALSE))</f>
        <v>#N/A</v>
      </c>
      <c r="S408" s="106" t="e">
        <f>IF(VLOOKUP($A408,Source!$A:$H,8,FALSE)=0,"",VLOOKUP($A408,Source!$A:$H,8,FALSE))</f>
        <v>#N/A</v>
      </c>
    </row>
    <row r="409" spans="1:19" x14ac:dyDescent="0.25">
      <c r="A409" s="98">
        <v>145</v>
      </c>
      <c r="B409" s="99"/>
      <c r="C409" s="100" t="e">
        <f>VLOOKUP(A409,Source!A:B,2,FALSE)</f>
        <v>#N/A</v>
      </c>
      <c r="D409" s="165">
        <f>IF(ISNA(VLOOKUP(A409,Source!A:B,2,FALSE)),0,(VLOOKUP(A409,'Vague 2'!A:H,8,FALSE)+VLOOKUP(A409,'Vague 1'!A:H,8,FALSE)+VLOOKUP(A409,'Vague 3'!A:H,8,FALSE)+VLOOKUP(A409,'Vague 4'!A:H,8,FALSE)))</f>
        <v>0</v>
      </c>
      <c r="E409" s="159" t="e">
        <f>VLOOKUP(A409+0.2,'Vague 2'!A:G,7,FALSE)</f>
        <v>#N/A</v>
      </c>
      <c r="F409" s="160" t="e">
        <f>VLOOKUP(A409+0.3,'Vague 2'!A:G,7,FALSE)</f>
        <v>#N/A</v>
      </c>
      <c r="G409" s="161" t="e">
        <f>VLOOKUP(A409+0.2,'Vague 1'!A:G,7,FALSE)</f>
        <v>#N/A</v>
      </c>
      <c r="H409" s="161" t="e">
        <f>VLOOKUP(A409+0.3,'Vague 1'!A:G,7,FALSE)</f>
        <v>#N/A</v>
      </c>
      <c r="I409" s="160" t="e">
        <f>VLOOKUP(A409+0.4,'Vague 1'!A:G,7,FALSE)</f>
        <v>#N/A</v>
      </c>
      <c r="J409" s="161" t="e">
        <f>VLOOKUP(A409+0.2,'Vague 3'!A:G,7,FALSE)</f>
        <v>#N/A</v>
      </c>
      <c r="K409" s="161" t="e">
        <f>VLOOKUP(A409+0.3,'Vague 3'!A:G,7,FALSE)</f>
        <v>#N/A</v>
      </c>
      <c r="L409" s="159" t="e">
        <f>VLOOKUP(A409+0.2,'Vague 4'!A:G,7,FALSE)</f>
        <v>#N/A</v>
      </c>
      <c r="M409" s="160" t="e">
        <f>VLOOKUP(A409+0.3,'Vague 4'!A:G,7,FALSE)</f>
        <v>#N/A</v>
      </c>
      <c r="N409" s="104" t="e">
        <f>IF(VLOOKUP($A409,Source!$A:$H,3,FALSE)=0,"",VLOOKUP($A409,Source!$A:$H,3,FALSE))</f>
        <v>#N/A</v>
      </c>
      <c r="O409" s="105" t="e">
        <f>IF(VLOOKUP($A409,Source!$A:$H,4,FALSE)=0,"",VLOOKUP($A409,Source!$A:$H,4,FALSE))</f>
        <v>#N/A</v>
      </c>
      <c r="P409" s="105" t="e">
        <f>IF(VLOOKUP($A409,Source!$A:$H,5,FALSE)=0,"",VLOOKUP($A409,Source!$A:$H,5,FALSE))</f>
        <v>#N/A</v>
      </c>
      <c r="Q409" s="105" t="e">
        <f>IF(VLOOKUP($A409,Source!$A:$H,6,FALSE)=0,"",VLOOKUP($A409,Source!$A:$H,6,FALSE))</f>
        <v>#N/A</v>
      </c>
      <c r="R409" s="105" t="e">
        <f>IF(VLOOKUP($A409,Source!$A:$H,7,FALSE)=0,"",VLOOKUP($A409,Source!$A:$H,7,FALSE))</f>
        <v>#N/A</v>
      </c>
      <c r="S409" s="106" t="e">
        <f>IF(VLOOKUP($A409,Source!$A:$H,8,FALSE)=0,"",VLOOKUP($A409,Source!$A:$H,8,FALSE))</f>
        <v>#N/A</v>
      </c>
    </row>
    <row r="410" spans="1:19" x14ac:dyDescent="0.25">
      <c r="A410" s="98">
        <v>262</v>
      </c>
      <c r="B410" s="99"/>
      <c r="C410" s="100" t="e">
        <f>VLOOKUP(A410,Source!A:B,2,FALSE)</f>
        <v>#N/A</v>
      </c>
      <c r="D410" s="165">
        <f>IF(ISNA(VLOOKUP(A410,Source!A:B,2,FALSE)),0,(VLOOKUP(A410,'Vague 2'!A:H,8,FALSE)+VLOOKUP(A410,'Vague 1'!A:H,8,FALSE)+VLOOKUP(A410,'Vague 3'!A:H,8,FALSE)+VLOOKUP(A410,'Vague 4'!A:H,8,FALSE)))</f>
        <v>0</v>
      </c>
      <c r="E410" s="159" t="e">
        <f>VLOOKUP(A410+0.2,'Vague 2'!A:G,7,FALSE)</f>
        <v>#N/A</v>
      </c>
      <c r="F410" s="160" t="e">
        <f>VLOOKUP(A410+0.3,'Vague 2'!A:G,7,FALSE)</f>
        <v>#N/A</v>
      </c>
      <c r="G410" s="161" t="e">
        <f>VLOOKUP(A410+0.2,'Vague 1'!A:G,7,FALSE)</f>
        <v>#N/A</v>
      </c>
      <c r="H410" s="161" t="e">
        <f>VLOOKUP(A410+0.3,'Vague 1'!A:G,7,FALSE)</f>
        <v>#N/A</v>
      </c>
      <c r="I410" s="160" t="e">
        <f>VLOOKUP(A410+0.4,'Vague 1'!A:G,7,FALSE)</f>
        <v>#N/A</v>
      </c>
      <c r="J410" s="161" t="e">
        <f>VLOOKUP(A410+0.2,'Vague 3'!A:G,7,FALSE)</f>
        <v>#N/A</v>
      </c>
      <c r="K410" s="161" t="e">
        <f>VLOOKUP(A410+0.3,'Vague 3'!A:G,7,FALSE)</f>
        <v>#N/A</v>
      </c>
      <c r="L410" s="159" t="e">
        <f>VLOOKUP(A410+0.2,'Vague 4'!A:G,7,FALSE)</f>
        <v>#N/A</v>
      </c>
      <c r="M410" s="160" t="e">
        <f>VLOOKUP(A410+0.3,'Vague 4'!A:G,7,FALSE)</f>
        <v>#N/A</v>
      </c>
      <c r="N410" s="104" t="e">
        <f>IF(VLOOKUP($A410,Source!$A:$H,3,FALSE)=0,"",VLOOKUP($A410,Source!$A:$H,3,FALSE))</f>
        <v>#N/A</v>
      </c>
      <c r="O410" s="105" t="e">
        <f>IF(VLOOKUP($A410,Source!$A:$H,4,FALSE)=0,"",VLOOKUP($A410,Source!$A:$H,4,FALSE))</f>
        <v>#N/A</v>
      </c>
      <c r="P410" s="105" t="e">
        <f>IF(VLOOKUP($A410,Source!$A:$H,5,FALSE)=0,"",VLOOKUP($A410,Source!$A:$H,5,FALSE))</f>
        <v>#N/A</v>
      </c>
      <c r="Q410" s="105" t="e">
        <f>IF(VLOOKUP($A410,Source!$A:$H,6,FALSE)=0,"",VLOOKUP($A410,Source!$A:$H,6,FALSE))</f>
        <v>#N/A</v>
      </c>
      <c r="R410" s="105" t="e">
        <f>IF(VLOOKUP($A410,Source!$A:$H,7,FALSE)=0,"",VLOOKUP($A410,Source!$A:$H,7,FALSE))</f>
        <v>#N/A</v>
      </c>
      <c r="S410" s="106" t="e">
        <f>IF(VLOOKUP($A410,Source!$A:$H,8,FALSE)=0,"",VLOOKUP($A410,Source!$A:$H,8,FALSE))</f>
        <v>#N/A</v>
      </c>
    </row>
    <row r="411" spans="1:19" x14ac:dyDescent="0.25">
      <c r="A411" s="98">
        <v>263</v>
      </c>
      <c r="B411" s="99"/>
      <c r="C411" s="100" t="e">
        <f>VLOOKUP(A411,Source!A:B,2,FALSE)</f>
        <v>#N/A</v>
      </c>
      <c r="D411" s="165">
        <f>IF(ISNA(VLOOKUP(A411,Source!A:B,2,FALSE)),0,(VLOOKUP(A411,'Vague 2'!A:H,8,FALSE)+VLOOKUP(A411,'Vague 1'!A:H,8,FALSE)+VLOOKUP(A411,'Vague 3'!A:H,8,FALSE)+VLOOKUP(A411,'Vague 4'!A:H,8,FALSE)))</f>
        <v>0</v>
      </c>
      <c r="E411" s="159" t="e">
        <f>VLOOKUP(A411+0.2,'Vague 2'!A:G,7,FALSE)</f>
        <v>#N/A</v>
      </c>
      <c r="F411" s="160" t="e">
        <f>VLOOKUP(A411+0.3,'Vague 2'!A:G,7,FALSE)</f>
        <v>#N/A</v>
      </c>
      <c r="G411" s="161" t="e">
        <f>VLOOKUP(A411+0.2,'Vague 1'!A:G,7,FALSE)</f>
        <v>#N/A</v>
      </c>
      <c r="H411" s="161" t="e">
        <f>VLOOKUP(A411+0.3,'Vague 1'!A:G,7,FALSE)</f>
        <v>#N/A</v>
      </c>
      <c r="I411" s="160" t="e">
        <f>VLOOKUP(A411+0.4,'Vague 1'!A:G,7,FALSE)</f>
        <v>#N/A</v>
      </c>
      <c r="J411" s="161" t="e">
        <f>VLOOKUP(A411+0.2,'Vague 3'!A:G,7,FALSE)</f>
        <v>#N/A</v>
      </c>
      <c r="K411" s="161" t="e">
        <f>VLOOKUP(A411+0.3,'Vague 3'!A:G,7,FALSE)</f>
        <v>#N/A</v>
      </c>
      <c r="L411" s="159" t="e">
        <f>VLOOKUP(A411+0.2,'Vague 4'!A:G,7,FALSE)</f>
        <v>#N/A</v>
      </c>
      <c r="M411" s="160" t="e">
        <f>VLOOKUP(A411+0.3,'Vague 4'!A:G,7,FALSE)</f>
        <v>#N/A</v>
      </c>
      <c r="N411" s="104" t="e">
        <f>IF(VLOOKUP($A411,Source!$A:$H,3,FALSE)=0,"",VLOOKUP($A411,Source!$A:$H,3,FALSE))</f>
        <v>#N/A</v>
      </c>
      <c r="O411" s="105" t="e">
        <f>IF(VLOOKUP($A411,Source!$A:$H,4,FALSE)=0,"",VLOOKUP($A411,Source!$A:$H,4,FALSE))</f>
        <v>#N/A</v>
      </c>
      <c r="P411" s="105" t="e">
        <f>IF(VLOOKUP($A411,Source!$A:$H,5,FALSE)=0,"",VLOOKUP($A411,Source!$A:$H,5,FALSE))</f>
        <v>#N/A</v>
      </c>
      <c r="Q411" s="105" t="e">
        <f>IF(VLOOKUP($A411,Source!$A:$H,6,FALSE)=0,"",VLOOKUP($A411,Source!$A:$H,6,FALSE))</f>
        <v>#N/A</v>
      </c>
      <c r="R411" s="105" t="e">
        <f>IF(VLOOKUP($A411,Source!$A:$H,7,FALSE)=0,"",VLOOKUP($A411,Source!$A:$H,7,FALSE))</f>
        <v>#N/A</v>
      </c>
      <c r="S411" s="106" t="e">
        <f>IF(VLOOKUP($A411,Source!$A:$H,8,FALSE)=0,"",VLOOKUP($A411,Source!$A:$H,8,FALSE))</f>
        <v>#N/A</v>
      </c>
    </row>
    <row r="412" spans="1:19" x14ac:dyDescent="0.25">
      <c r="A412" s="98">
        <v>264</v>
      </c>
      <c r="B412" s="99"/>
      <c r="C412" s="100" t="e">
        <f>VLOOKUP(A412,Source!A:B,2,FALSE)</f>
        <v>#N/A</v>
      </c>
      <c r="D412" s="165">
        <f>IF(ISNA(VLOOKUP(A412,Source!A:B,2,FALSE)),0,(VLOOKUP(A412,'Vague 2'!A:H,8,FALSE)+VLOOKUP(A412,'Vague 1'!A:H,8,FALSE)+VLOOKUP(A412,'Vague 3'!A:H,8,FALSE)+VLOOKUP(A412,'Vague 4'!A:H,8,FALSE)))</f>
        <v>0</v>
      </c>
      <c r="E412" s="159" t="e">
        <f>VLOOKUP(A412+0.2,'Vague 2'!A:G,7,FALSE)</f>
        <v>#N/A</v>
      </c>
      <c r="F412" s="160" t="e">
        <f>VLOOKUP(A412+0.3,'Vague 2'!A:G,7,FALSE)</f>
        <v>#N/A</v>
      </c>
      <c r="G412" s="161" t="e">
        <f>VLOOKUP(A412+0.2,'Vague 1'!A:G,7,FALSE)</f>
        <v>#N/A</v>
      </c>
      <c r="H412" s="161" t="e">
        <f>VLOOKUP(A412+0.3,'Vague 1'!A:G,7,FALSE)</f>
        <v>#N/A</v>
      </c>
      <c r="I412" s="160" t="e">
        <f>VLOOKUP(A412+0.4,'Vague 1'!A:G,7,FALSE)</f>
        <v>#N/A</v>
      </c>
      <c r="J412" s="161" t="e">
        <f>VLOOKUP(A412+0.2,'Vague 3'!A:G,7,FALSE)</f>
        <v>#N/A</v>
      </c>
      <c r="K412" s="161" t="e">
        <f>VLOOKUP(A412+0.3,'Vague 3'!A:G,7,FALSE)</f>
        <v>#N/A</v>
      </c>
      <c r="L412" s="159" t="e">
        <f>VLOOKUP(A412+0.2,'Vague 4'!A:G,7,FALSE)</f>
        <v>#N/A</v>
      </c>
      <c r="M412" s="160" t="e">
        <f>VLOOKUP(A412+0.3,'Vague 4'!A:G,7,FALSE)</f>
        <v>#N/A</v>
      </c>
      <c r="N412" s="104" t="e">
        <f>IF(VLOOKUP($A412,Source!$A:$H,3,FALSE)=0,"",VLOOKUP($A412,Source!$A:$H,3,FALSE))</f>
        <v>#N/A</v>
      </c>
      <c r="O412" s="105" t="e">
        <f>IF(VLOOKUP($A412,Source!$A:$H,4,FALSE)=0,"",VLOOKUP($A412,Source!$A:$H,4,FALSE))</f>
        <v>#N/A</v>
      </c>
      <c r="P412" s="105" t="e">
        <f>IF(VLOOKUP($A412,Source!$A:$H,5,FALSE)=0,"",VLOOKUP($A412,Source!$A:$H,5,FALSE))</f>
        <v>#N/A</v>
      </c>
      <c r="Q412" s="105" t="e">
        <f>IF(VLOOKUP($A412,Source!$A:$H,6,FALSE)=0,"",VLOOKUP($A412,Source!$A:$H,6,FALSE))</f>
        <v>#N/A</v>
      </c>
      <c r="R412" s="105" t="e">
        <f>IF(VLOOKUP($A412,Source!$A:$H,7,FALSE)=0,"",VLOOKUP($A412,Source!$A:$H,7,FALSE))</f>
        <v>#N/A</v>
      </c>
      <c r="S412" s="106" t="e">
        <f>IF(VLOOKUP($A412,Source!$A:$H,8,FALSE)=0,"",VLOOKUP($A412,Source!$A:$H,8,FALSE))</f>
        <v>#N/A</v>
      </c>
    </row>
    <row r="413" spans="1:19" x14ac:dyDescent="0.25">
      <c r="A413" s="98">
        <v>265</v>
      </c>
      <c r="B413" s="99"/>
      <c r="C413" s="100" t="e">
        <f>VLOOKUP(A413,Source!A:B,2,FALSE)</f>
        <v>#N/A</v>
      </c>
      <c r="D413" s="165">
        <f>IF(ISNA(VLOOKUP(A413,Source!A:B,2,FALSE)),0,(VLOOKUP(A413,'Vague 2'!A:H,8,FALSE)+VLOOKUP(A413,'Vague 1'!A:H,8,FALSE)+VLOOKUP(A413,'Vague 3'!A:H,8,FALSE)+VLOOKUP(A413,'Vague 4'!A:H,8,FALSE)))</f>
        <v>0</v>
      </c>
      <c r="E413" s="159" t="e">
        <f>VLOOKUP(A413+0.2,'Vague 2'!A:G,7,FALSE)</f>
        <v>#N/A</v>
      </c>
      <c r="F413" s="160" t="e">
        <f>VLOOKUP(A413+0.3,'Vague 2'!A:G,7,FALSE)</f>
        <v>#N/A</v>
      </c>
      <c r="G413" s="161" t="e">
        <f>VLOOKUP(A413+0.2,'Vague 1'!A:G,7,FALSE)</f>
        <v>#N/A</v>
      </c>
      <c r="H413" s="161" t="e">
        <f>VLOOKUP(A413+0.3,'Vague 1'!A:G,7,FALSE)</f>
        <v>#N/A</v>
      </c>
      <c r="I413" s="160" t="e">
        <f>VLOOKUP(A413+0.4,'Vague 1'!A:G,7,FALSE)</f>
        <v>#N/A</v>
      </c>
      <c r="J413" s="161" t="e">
        <f>VLOOKUP(A413+0.2,'Vague 3'!A:G,7,FALSE)</f>
        <v>#N/A</v>
      </c>
      <c r="K413" s="161" t="e">
        <f>VLOOKUP(A413+0.3,'Vague 3'!A:G,7,FALSE)</f>
        <v>#N/A</v>
      </c>
      <c r="L413" s="159" t="e">
        <f>VLOOKUP(A413+0.2,'Vague 4'!A:G,7,FALSE)</f>
        <v>#N/A</v>
      </c>
      <c r="M413" s="160" t="e">
        <f>VLOOKUP(A413+0.3,'Vague 4'!A:G,7,FALSE)</f>
        <v>#N/A</v>
      </c>
      <c r="N413" s="104" t="e">
        <f>IF(VLOOKUP($A413,Source!$A:$H,3,FALSE)=0,"",VLOOKUP($A413,Source!$A:$H,3,FALSE))</f>
        <v>#N/A</v>
      </c>
      <c r="O413" s="105" t="e">
        <f>IF(VLOOKUP($A413,Source!$A:$H,4,FALSE)=0,"",VLOOKUP($A413,Source!$A:$H,4,FALSE))</f>
        <v>#N/A</v>
      </c>
      <c r="P413" s="105" t="e">
        <f>IF(VLOOKUP($A413,Source!$A:$H,5,FALSE)=0,"",VLOOKUP($A413,Source!$A:$H,5,FALSE))</f>
        <v>#N/A</v>
      </c>
      <c r="Q413" s="105" t="e">
        <f>IF(VLOOKUP($A413,Source!$A:$H,6,FALSE)=0,"",VLOOKUP($A413,Source!$A:$H,6,FALSE))</f>
        <v>#N/A</v>
      </c>
      <c r="R413" s="105" t="e">
        <f>IF(VLOOKUP($A413,Source!$A:$H,7,FALSE)=0,"",VLOOKUP($A413,Source!$A:$H,7,FALSE))</f>
        <v>#N/A</v>
      </c>
      <c r="S413" s="106" t="e">
        <f>IF(VLOOKUP($A413,Source!$A:$H,8,FALSE)=0,"",VLOOKUP($A413,Source!$A:$H,8,FALSE))</f>
        <v>#N/A</v>
      </c>
    </row>
    <row r="414" spans="1:19" x14ac:dyDescent="0.25">
      <c r="A414" s="98">
        <v>272</v>
      </c>
      <c r="B414" s="99"/>
      <c r="C414" s="100" t="e">
        <f>VLOOKUP(A414,Source!A:B,2,FALSE)</f>
        <v>#N/A</v>
      </c>
      <c r="D414" s="165">
        <f>IF(ISNA(VLOOKUP(A414,Source!A:B,2,FALSE)),0,(VLOOKUP(A414,'Vague 2'!A:H,8,FALSE)+VLOOKUP(A414,'Vague 1'!A:H,8,FALSE)+VLOOKUP(A414,'Vague 3'!A:H,8,FALSE)+VLOOKUP(A414,'Vague 4'!A:H,8,FALSE)))</f>
        <v>0</v>
      </c>
      <c r="E414" s="159" t="e">
        <f>VLOOKUP(A414+0.2,'Vague 2'!A:G,7,FALSE)</f>
        <v>#N/A</v>
      </c>
      <c r="F414" s="160" t="e">
        <f>VLOOKUP(A414+0.3,'Vague 2'!A:G,7,FALSE)</f>
        <v>#N/A</v>
      </c>
      <c r="G414" s="161" t="e">
        <f>VLOOKUP(A414+0.2,'Vague 1'!A:G,7,FALSE)</f>
        <v>#N/A</v>
      </c>
      <c r="H414" s="161" t="e">
        <f>VLOOKUP(A414+0.3,'Vague 1'!A:G,7,FALSE)</f>
        <v>#N/A</v>
      </c>
      <c r="I414" s="160" t="e">
        <f>VLOOKUP(A414+0.4,'Vague 1'!A:G,7,FALSE)</f>
        <v>#N/A</v>
      </c>
      <c r="J414" s="161" t="e">
        <f>VLOOKUP(A414+0.2,'Vague 3'!A:G,7,FALSE)</f>
        <v>#N/A</v>
      </c>
      <c r="K414" s="161" t="e">
        <f>VLOOKUP(A414+0.3,'Vague 3'!A:G,7,FALSE)</f>
        <v>#N/A</v>
      </c>
      <c r="L414" s="159" t="e">
        <f>VLOOKUP(A414+0.2,'Vague 4'!A:G,7,FALSE)</f>
        <v>#N/A</v>
      </c>
      <c r="M414" s="160" t="e">
        <f>VLOOKUP(A414+0.3,'Vague 4'!A:G,7,FALSE)</f>
        <v>#N/A</v>
      </c>
      <c r="N414" s="104" t="e">
        <f>IF(VLOOKUP($A414,Source!$A:$H,3,FALSE)=0,"",VLOOKUP($A414,Source!$A:$H,3,FALSE))</f>
        <v>#N/A</v>
      </c>
      <c r="O414" s="105" t="e">
        <f>IF(VLOOKUP($A414,Source!$A:$H,4,FALSE)=0,"",VLOOKUP($A414,Source!$A:$H,4,FALSE))</f>
        <v>#N/A</v>
      </c>
      <c r="P414" s="105" t="e">
        <f>IF(VLOOKUP($A414,Source!$A:$H,5,FALSE)=0,"",VLOOKUP($A414,Source!$A:$H,5,FALSE))</f>
        <v>#N/A</v>
      </c>
      <c r="Q414" s="105" t="e">
        <f>IF(VLOOKUP($A414,Source!$A:$H,6,FALSE)=0,"",VLOOKUP($A414,Source!$A:$H,6,FALSE))</f>
        <v>#N/A</v>
      </c>
      <c r="R414" s="105" t="e">
        <f>IF(VLOOKUP($A414,Source!$A:$H,7,FALSE)=0,"",VLOOKUP($A414,Source!$A:$H,7,FALSE))</f>
        <v>#N/A</v>
      </c>
      <c r="S414" s="106" t="e">
        <f>IF(VLOOKUP($A414,Source!$A:$H,8,FALSE)=0,"",VLOOKUP($A414,Source!$A:$H,8,FALSE))</f>
        <v>#N/A</v>
      </c>
    </row>
    <row r="415" spans="1:19" x14ac:dyDescent="0.25">
      <c r="A415" s="98">
        <v>273</v>
      </c>
      <c r="B415" s="99"/>
      <c r="C415" s="100" t="e">
        <f>VLOOKUP(A415,Source!A:B,2,FALSE)</f>
        <v>#N/A</v>
      </c>
      <c r="D415" s="165">
        <f>IF(ISNA(VLOOKUP(A415,Source!A:B,2,FALSE)),0,(VLOOKUP(A415,'Vague 2'!A:H,8,FALSE)+VLOOKUP(A415,'Vague 1'!A:H,8,FALSE)+VLOOKUP(A415,'Vague 3'!A:H,8,FALSE)+VLOOKUP(A415,'Vague 4'!A:H,8,FALSE)))</f>
        <v>0</v>
      </c>
      <c r="E415" s="159" t="e">
        <f>VLOOKUP(A415+0.2,'Vague 2'!A:G,7,FALSE)</f>
        <v>#N/A</v>
      </c>
      <c r="F415" s="160" t="e">
        <f>VLOOKUP(A415+0.3,'Vague 2'!A:G,7,FALSE)</f>
        <v>#N/A</v>
      </c>
      <c r="G415" s="161" t="e">
        <f>VLOOKUP(A415+0.2,'Vague 1'!A:G,7,FALSE)</f>
        <v>#N/A</v>
      </c>
      <c r="H415" s="161" t="e">
        <f>VLOOKUP(A415+0.3,'Vague 1'!A:G,7,FALSE)</f>
        <v>#N/A</v>
      </c>
      <c r="I415" s="160" t="e">
        <f>VLOOKUP(A415+0.4,'Vague 1'!A:G,7,FALSE)</f>
        <v>#N/A</v>
      </c>
      <c r="J415" s="161" t="e">
        <f>VLOOKUP(A415+0.2,'Vague 3'!A:G,7,FALSE)</f>
        <v>#N/A</v>
      </c>
      <c r="K415" s="161" t="e">
        <f>VLOOKUP(A415+0.3,'Vague 3'!A:G,7,FALSE)</f>
        <v>#N/A</v>
      </c>
      <c r="L415" s="159" t="e">
        <f>VLOOKUP(A415+0.2,'Vague 4'!A:G,7,FALSE)</f>
        <v>#N/A</v>
      </c>
      <c r="M415" s="160" t="e">
        <f>VLOOKUP(A415+0.3,'Vague 4'!A:G,7,FALSE)</f>
        <v>#N/A</v>
      </c>
      <c r="N415" s="104" t="e">
        <f>IF(VLOOKUP($A415,Source!$A:$H,3,FALSE)=0,"",VLOOKUP($A415,Source!$A:$H,3,FALSE))</f>
        <v>#N/A</v>
      </c>
      <c r="O415" s="105" t="e">
        <f>IF(VLOOKUP($A415,Source!$A:$H,4,FALSE)=0,"",VLOOKUP($A415,Source!$A:$H,4,FALSE))</f>
        <v>#N/A</v>
      </c>
      <c r="P415" s="105" t="e">
        <f>IF(VLOOKUP($A415,Source!$A:$H,5,FALSE)=0,"",VLOOKUP($A415,Source!$A:$H,5,FALSE))</f>
        <v>#N/A</v>
      </c>
      <c r="Q415" s="105" t="e">
        <f>IF(VLOOKUP($A415,Source!$A:$H,6,FALSE)=0,"",VLOOKUP($A415,Source!$A:$H,6,FALSE))</f>
        <v>#N/A</v>
      </c>
      <c r="R415" s="105" t="e">
        <f>IF(VLOOKUP($A415,Source!$A:$H,7,FALSE)=0,"",VLOOKUP($A415,Source!$A:$H,7,FALSE))</f>
        <v>#N/A</v>
      </c>
      <c r="S415" s="106" t="e">
        <f>IF(VLOOKUP($A415,Source!$A:$H,8,FALSE)=0,"",VLOOKUP($A415,Source!$A:$H,8,FALSE))</f>
        <v>#N/A</v>
      </c>
    </row>
    <row r="416" spans="1:19" x14ac:dyDescent="0.25">
      <c r="A416" s="98">
        <v>276</v>
      </c>
      <c r="B416" s="99"/>
      <c r="C416" s="100" t="e">
        <f>VLOOKUP(A416,Source!A:B,2,FALSE)</f>
        <v>#N/A</v>
      </c>
      <c r="D416" s="165">
        <f>IF(ISNA(VLOOKUP(A416,Source!A:B,2,FALSE)),0,(VLOOKUP(A416,'Vague 2'!A:H,8,FALSE)+VLOOKUP(A416,'Vague 1'!A:H,8,FALSE)+VLOOKUP(A416,'Vague 3'!A:H,8,FALSE)+VLOOKUP(A416,'Vague 4'!A:H,8,FALSE)))</f>
        <v>0</v>
      </c>
      <c r="E416" s="159" t="e">
        <f>VLOOKUP(A416+0.2,'Vague 2'!A:G,7,FALSE)</f>
        <v>#N/A</v>
      </c>
      <c r="F416" s="160" t="e">
        <f>VLOOKUP(A416+0.3,'Vague 2'!A:G,7,FALSE)</f>
        <v>#N/A</v>
      </c>
      <c r="G416" s="161" t="e">
        <f>VLOOKUP(A416+0.2,'Vague 1'!A:G,7,FALSE)</f>
        <v>#N/A</v>
      </c>
      <c r="H416" s="161" t="e">
        <f>VLOOKUP(A416+0.3,'Vague 1'!A:G,7,FALSE)</f>
        <v>#N/A</v>
      </c>
      <c r="I416" s="160" t="e">
        <f>VLOOKUP(A416+0.4,'Vague 1'!A:G,7,FALSE)</f>
        <v>#N/A</v>
      </c>
      <c r="J416" s="161" t="e">
        <f>VLOOKUP(A416+0.2,'Vague 3'!A:G,7,FALSE)</f>
        <v>#N/A</v>
      </c>
      <c r="K416" s="161" t="e">
        <f>VLOOKUP(A416+0.3,'Vague 3'!A:G,7,FALSE)</f>
        <v>#N/A</v>
      </c>
      <c r="L416" s="159" t="e">
        <f>VLOOKUP(A416+0.2,'Vague 4'!A:G,7,FALSE)</f>
        <v>#N/A</v>
      </c>
      <c r="M416" s="160" t="e">
        <f>VLOOKUP(A416+0.3,'Vague 4'!A:G,7,FALSE)</f>
        <v>#N/A</v>
      </c>
      <c r="N416" s="104" t="e">
        <f>IF(VLOOKUP($A416,Source!$A:$H,3,FALSE)=0,"",VLOOKUP($A416,Source!$A:$H,3,FALSE))</f>
        <v>#N/A</v>
      </c>
      <c r="O416" s="105" t="e">
        <f>IF(VLOOKUP($A416,Source!$A:$H,4,FALSE)=0,"",VLOOKUP($A416,Source!$A:$H,4,FALSE))</f>
        <v>#N/A</v>
      </c>
      <c r="P416" s="105" t="e">
        <f>IF(VLOOKUP($A416,Source!$A:$H,5,FALSE)=0,"",VLOOKUP($A416,Source!$A:$H,5,FALSE))</f>
        <v>#N/A</v>
      </c>
      <c r="Q416" s="105" t="e">
        <f>IF(VLOOKUP($A416,Source!$A:$H,6,FALSE)=0,"",VLOOKUP($A416,Source!$A:$H,6,FALSE))</f>
        <v>#N/A</v>
      </c>
      <c r="R416" s="105" t="e">
        <f>IF(VLOOKUP($A416,Source!$A:$H,7,FALSE)=0,"",VLOOKUP($A416,Source!$A:$H,7,FALSE))</f>
        <v>#N/A</v>
      </c>
      <c r="S416" s="106" t="e">
        <f>IF(VLOOKUP($A416,Source!$A:$H,8,FALSE)=0,"",VLOOKUP($A416,Source!$A:$H,8,FALSE))</f>
        <v>#N/A</v>
      </c>
    </row>
    <row r="417" spans="1:19" x14ac:dyDescent="0.25">
      <c r="A417" s="98">
        <v>282</v>
      </c>
      <c r="B417" s="99"/>
      <c r="C417" s="100" t="e">
        <f>VLOOKUP(A417,Source!A:B,2,FALSE)</f>
        <v>#N/A</v>
      </c>
      <c r="D417" s="165">
        <f>IF(ISNA(VLOOKUP(A417,Source!A:B,2,FALSE)),0,(VLOOKUP(A417,'Vague 2'!A:H,8,FALSE)+VLOOKUP(A417,'Vague 1'!A:H,8,FALSE)+VLOOKUP(A417,'Vague 3'!A:H,8,FALSE)+VLOOKUP(A417,'Vague 4'!A:H,8,FALSE)))</f>
        <v>0</v>
      </c>
      <c r="E417" s="159" t="e">
        <f>VLOOKUP(A417+0.2,'Vague 2'!A:G,7,FALSE)</f>
        <v>#N/A</v>
      </c>
      <c r="F417" s="160" t="e">
        <f>VLOOKUP(A417+0.3,'Vague 2'!A:G,7,FALSE)</f>
        <v>#N/A</v>
      </c>
      <c r="G417" s="161" t="e">
        <f>VLOOKUP(A417+0.2,'Vague 1'!A:G,7,FALSE)</f>
        <v>#N/A</v>
      </c>
      <c r="H417" s="161" t="e">
        <f>VLOOKUP(A417+0.3,'Vague 1'!A:G,7,FALSE)</f>
        <v>#N/A</v>
      </c>
      <c r="I417" s="160" t="e">
        <f>VLOOKUP(A417+0.4,'Vague 1'!A:G,7,FALSE)</f>
        <v>#N/A</v>
      </c>
      <c r="J417" s="161" t="e">
        <f>VLOOKUP(A417+0.2,'Vague 3'!A:G,7,FALSE)</f>
        <v>#N/A</v>
      </c>
      <c r="K417" s="161" t="e">
        <f>VLOOKUP(A417+0.3,'Vague 3'!A:G,7,FALSE)</f>
        <v>#N/A</v>
      </c>
      <c r="L417" s="159" t="e">
        <f>VLOOKUP(A417+0.2,'Vague 4'!A:G,7,FALSE)</f>
        <v>#N/A</v>
      </c>
      <c r="M417" s="160" t="e">
        <f>VLOOKUP(A417+0.3,'Vague 4'!A:G,7,FALSE)</f>
        <v>#N/A</v>
      </c>
      <c r="N417" s="104" t="e">
        <f>IF(VLOOKUP($A417,Source!$A:$H,3,FALSE)=0,"",VLOOKUP($A417,Source!$A:$H,3,FALSE))</f>
        <v>#N/A</v>
      </c>
      <c r="O417" s="105" t="e">
        <f>IF(VLOOKUP($A417,Source!$A:$H,4,FALSE)=0,"",VLOOKUP($A417,Source!$A:$H,4,FALSE))</f>
        <v>#N/A</v>
      </c>
      <c r="P417" s="105" t="e">
        <f>IF(VLOOKUP($A417,Source!$A:$H,5,FALSE)=0,"",VLOOKUP($A417,Source!$A:$H,5,FALSE))</f>
        <v>#N/A</v>
      </c>
      <c r="Q417" s="105" t="e">
        <f>IF(VLOOKUP($A417,Source!$A:$H,6,FALSE)=0,"",VLOOKUP($A417,Source!$A:$H,6,FALSE))</f>
        <v>#N/A</v>
      </c>
      <c r="R417" s="105" t="e">
        <f>IF(VLOOKUP($A417,Source!$A:$H,7,FALSE)=0,"",VLOOKUP($A417,Source!$A:$H,7,FALSE))</f>
        <v>#N/A</v>
      </c>
      <c r="S417" s="106" t="e">
        <f>IF(VLOOKUP($A417,Source!$A:$H,8,FALSE)=0,"",VLOOKUP($A417,Source!$A:$H,8,FALSE))</f>
        <v>#N/A</v>
      </c>
    </row>
    <row r="418" spans="1:19" x14ac:dyDescent="0.25">
      <c r="A418" s="98">
        <v>284</v>
      </c>
      <c r="B418" s="99"/>
      <c r="C418" s="100" t="e">
        <f>VLOOKUP(A418,Source!A:B,2,FALSE)</f>
        <v>#N/A</v>
      </c>
      <c r="D418" s="165">
        <f>IF(ISNA(VLOOKUP(A418,Source!A:B,2,FALSE)),0,(VLOOKUP(A418,'Vague 2'!A:H,8,FALSE)+VLOOKUP(A418,'Vague 1'!A:H,8,FALSE)+VLOOKUP(A418,'Vague 3'!A:H,8,FALSE)+VLOOKUP(A418,'Vague 4'!A:H,8,FALSE)))</f>
        <v>0</v>
      </c>
      <c r="E418" s="159" t="e">
        <f>VLOOKUP(A418+0.2,'Vague 2'!A:G,7,FALSE)</f>
        <v>#N/A</v>
      </c>
      <c r="F418" s="160" t="e">
        <f>VLOOKUP(A418+0.3,'Vague 2'!A:G,7,FALSE)</f>
        <v>#N/A</v>
      </c>
      <c r="G418" s="161" t="e">
        <f>VLOOKUP(A418+0.2,'Vague 1'!A:G,7,FALSE)</f>
        <v>#N/A</v>
      </c>
      <c r="H418" s="161" t="e">
        <f>VLOOKUP(A418+0.3,'Vague 1'!A:G,7,FALSE)</f>
        <v>#N/A</v>
      </c>
      <c r="I418" s="160" t="e">
        <f>VLOOKUP(A418+0.4,'Vague 1'!A:G,7,FALSE)</f>
        <v>#N/A</v>
      </c>
      <c r="J418" s="161" t="e">
        <f>VLOOKUP(A418+0.2,'Vague 3'!A:G,7,FALSE)</f>
        <v>#N/A</v>
      </c>
      <c r="K418" s="161" t="e">
        <f>VLOOKUP(A418+0.3,'Vague 3'!A:G,7,FALSE)</f>
        <v>#N/A</v>
      </c>
      <c r="L418" s="159" t="e">
        <f>VLOOKUP(A418+0.2,'Vague 4'!A:G,7,FALSE)</f>
        <v>#N/A</v>
      </c>
      <c r="M418" s="160" t="e">
        <f>VLOOKUP(A418+0.3,'Vague 4'!A:G,7,FALSE)</f>
        <v>#N/A</v>
      </c>
      <c r="N418" s="104" t="e">
        <f>IF(VLOOKUP($A418,Source!$A:$H,3,FALSE)=0,"",VLOOKUP($A418,Source!$A:$H,3,FALSE))</f>
        <v>#N/A</v>
      </c>
      <c r="O418" s="105" t="e">
        <f>IF(VLOOKUP($A418,Source!$A:$H,4,FALSE)=0,"",VLOOKUP($A418,Source!$A:$H,4,FALSE))</f>
        <v>#N/A</v>
      </c>
      <c r="P418" s="105" t="e">
        <f>IF(VLOOKUP($A418,Source!$A:$H,5,FALSE)=0,"",VLOOKUP($A418,Source!$A:$H,5,FALSE))</f>
        <v>#N/A</v>
      </c>
      <c r="Q418" s="105" t="e">
        <f>IF(VLOOKUP($A418,Source!$A:$H,6,FALSE)=0,"",VLOOKUP($A418,Source!$A:$H,6,FALSE))</f>
        <v>#N/A</v>
      </c>
      <c r="R418" s="105" t="e">
        <f>IF(VLOOKUP($A418,Source!$A:$H,7,FALSE)=0,"",VLOOKUP($A418,Source!$A:$H,7,FALSE))</f>
        <v>#N/A</v>
      </c>
      <c r="S418" s="106" t="e">
        <f>IF(VLOOKUP($A418,Source!$A:$H,8,FALSE)=0,"",VLOOKUP($A418,Source!$A:$H,8,FALSE))</f>
        <v>#N/A</v>
      </c>
    </row>
    <row r="419" spans="1:19" x14ac:dyDescent="0.25">
      <c r="A419" s="98">
        <v>288</v>
      </c>
      <c r="B419" s="99"/>
      <c r="C419" s="100" t="e">
        <f>VLOOKUP(A419,Source!A:B,2,FALSE)</f>
        <v>#N/A</v>
      </c>
      <c r="D419" s="165">
        <f>IF(ISNA(VLOOKUP(A419,Source!A:B,2,FALSE)),0,(VLOOKUP(A419,'Vague 2'!A:H,8,FALSE)+VLOOKUP(A419,'Vague 1'!A:H,8,FALSE)+VLOOKUP(A419,'Vague 3'!A:H,8,FALSE)+VLOOKUP(A419,'Vague 4'!A:H,8,FALSE)))</f>
        <v>0</v>
      </c>
      <c r="E419" s="159" t="e">
        <f>VLOOKUP(A419+0.2,'Vague 2'!A:G,7,FALSE)</f>
        <v>#N/A</v>
      </c>
      <c r="F419" s="160" t="e">
        <f>VLOOKUP(A419+0.3,'Vague 2'!A:G,7,FALSE)</f>
        <v>#N/A</v>
      </c>
      <c r="G419" s="161" t="e">
        <f>VLOOKUP(A419+0.2,'Vague 1'!A:G,7,FALSE)</f>
        <v>#N/A</v>
      </c>
      <c r="H419" s="161" t="e">
        <f>VLOOKUP(A419+0.3,'Vague 1'!A:G,7,FALSE)</f>
        <v>#N/A</v>
      </c>
      <c r="I419" s="160" t="e">
        <f>VLOOKUP(A419+0.4,'Vague 1'!A:G,7,FALSE)</f>
        <v>#N/A</v>
      </c>
      <c r="J419" s="161" t="e">
        <f>VLOOKUP(A419+0.2,'Vague 3'!A:G,7,FALSE)</f>
        <v>#N/A</v>
      </c>
      <c r="K419" s="161" t="e">
        <f>VLOOKUP(A419+0.3,'Vague 3'!A:G,7,FALSE)</f>
        <v>#N/A</v>
      </c>
      <c r="L419" s="159" t="e">
        <f>VLOOKUP(A419+0.2,'Vague 4'!A:G,7,FALSE)</f>
        <v>#N/A</v>
      </c>
      <c r="M419" s="160" t="e">
        <f>VLOOKUP(A419+0.3,'Vague 4'!A:G,7,FALSE)</f>
        <v>#N/A</v>
      </c>
      <c r="N419" s="104" t="e">
        <f>IF(VLOOKUP($A419,Source!$A:$H,3,FALSE)=0,"",VLOOKUP($A419,Source!$A:$H,3,FALSE))</f>
        <v>#N/A</v>
      </c>
      <c r="O419" s="105" t="e">
        <f>IF(VLOOKUP($A419,Source!$A:$H,4,FALSE)=0,"",VLOOKUP($A419,Source!$A:$H,4,FALSE))</f>
        <v>#N/A</v>
      </c>
      <c r="P419" s="105" t="e">
        <f>IF(VLOOKUP($A419,Source!$A:$H,5,FALSE)=0,"",VLOOKUP($A419,Source!$A:$H,5,FALSE))</f>
        <v>#N/A</v>
      </c>
      <c r="Q419" s="105" t="e">
        <f>IF(VLOOKUP($A419,Source!$A:$H,6,FALSE)=0,"",VLOOKUP($A419,Source!$A:$H,6,FALSE))</f>
        <v>#N/A</v>
      </c>
      <c r="R419" s="105" t="e">
        <f>IF(VLOOKUP($A419,Source!$A:$H,7,FALSE)=0,"",VLOOKUP($A419,Source!$A:$H,7,FALSE))</f>
        <v>#N/A</v>
      </c>
      <c r="S419" s="106" t="e">
        <f>IF(VLOOKUP($A419,Source!$A:$H,8,FALSE)=0,"",VLOOKUP($A419,Source!$A:$H,8,FALSE))</f>
        <v>#N/A</v>
      </c>
    </row>
    <row r="420" spans="1:19" x14ac:dyDescent="0.25">
      <c r="A420" s="98">
        <v>292</v>
      </c>
      <c r="B420" s="99"/>
      <c r="C420" s="100" t="e">
        <f>VLOOKUP(A420,Source!A:B,2,FALSE)</f>
        <v>#N/A</v>
      </c>
      <c r="D420" s="165">
        <f>IF(ISNA(VLOOKUP(A420,Source!A:B,2,FALSE)),0,(VLOOKUP(A420,'Vague 2'!A:H,8,FALSE)+VLOOKUP(A420,'Vague 1'!A:H,8,FALSE)+VLOOKUP(A420,'Vague 3'!A:H,8,FALSE)+VLOOKUP(A420,'Vague 4'!A:H,8,FALSE)))</f>
        <v>0</v>
      </c>
      <c r="E420" s="159" t="e">
        <f>VLOOKUP(A420+0.2,'Vague 2'!A:G,7,FALSE)</f>
        <v>#N/A</v>
      </c>
      <c r="F420" s="160" t="e">
        <f>VLOOKUP(A420+0.3,'Vague 2'!A:G,7,FALSE)</f>
        <v>#N/A</v>
      </c>
      <c r="G420" s="161" t="e">
        <f>VLOOKUP(A420+0.2,'Vague 1'!A:G,7,FALSE)</f>
        <v>#N/A</v>
      </c>
      <c r="H420" s="161" t="e">
        <f>VLOOKUP(A420+0.3,'Vague 1'!A:G,7,FALSE)</f>
        <v>#N/A</v>
      </c>
      <c r="I420" s="160" t="e">
        <f>VLOOKUP(A420+0.4,'Vague 1'!A:G,7,FALSE)</f>
        <v>#N/A</v>
      </c>
      <c r="J420" s="161" t="e">
        <f>VLOOKUP(A420+0.2,'Vague 3'!A:G,7,FALSE)</f>
        <v>#N/A</v>
      </c>
      <c r="K420" s="161" t="e">
        <f>VLOOKUP(A420+0.3,'Vague 3'!A:G,7,FALSE)</f>
        <v>#N/A</v>
      </c>
      <c r="L420" s="159" t="e">
        <f>VLOOKUP(A420+0.2,'Vague 4'!A:G,7,FALSE)</f>
        <v>#N/A</v>
      </c>
      <c r="M420" s="160" t="e">
        <f>VLOOKUP(A420+0.3,'Vague 4'!A:G,7,FALSE)</f>
        <v>#N/A</v>
      </c>
      <c r="N420" s="104" t="e">
        <f>IF(VLOOKUP($A420,Source!$A:$H,3,FALSE)=0,"",VLOOKUP($A420,Source!$A:$H,3,FALSE))</f>
        <v>#N/A</v>
      </c>
      <c r="O420" s="105" t="e">
        <f>IF(VLOOKUP($A420,Source!$A:$H,4,FALSE)=0,"",VLOOKUP($A420,Source!$A:$H,4,FALSE))</f>
        <v>#N/A</v>
      </c>
      <c r="P420" s="105" t="e">
        <f>IF(VLOOKUP($A420,Source!$A:$H,5,FALSE)=0,"",VLOOKUP($A420,Source!$A:$H,5,FALSE))</f>
        <v>#N/A</v>
      </c>
      <c r="Q420" s="105" t="e">
        <f>IF(VLOOKUP($A420,Source!$A:$H,6,FALSE)=0,"",VLOOKUP($A420,Source!$A:$H,6,FALSE))</f>
        <v>#N/A</v>
      </c>
      <c r="R420" s="105" t="e">
        <f>IF(VLOOKUP($A420,Source!$A:$H,7,FALSE)=0,"",VLOOKUP($A420,Source!$A:$H,7,FALSE))</f>
        <v>#N/A</v>
      </c>
      <c r="S420" s="106" t="e">
        <f>IF(VLOOKUP($A420,Source!$A:$H,8,FALSE)=0,"",VLOOKUP($A420,Source!$A:$H,8,FALSE))</f>
        <v>#N/A</v>
      </c>
    </row>
    <row r="421" spans="1:19" x14ac:dyDescent="0.25">
      <c r="A421" s="98">
        <v>293</v>
      </c>
      <c r="B421" s="99"/>
      <c r="C421" s="100" t="e">
        <f>VLOOKUP(A421,Source!A:B,2,FALSE)</f>
        <v>#N/A</v>
      </c>
      <c r="D421" s="165">
        <f>IF(ISNA(VLOOKUP(A421,Source!A:B,2,FALSE)),0,(VLOOKUP(A421,'Vague 2'!A:H,8,FALSE)+VLOOKUP(A421,'Vague 1'!A:H,8,FALSE)+VLOOKUP(A421,'Vague 3'!A:H,8,FALSE)+VLOOKUP(A421,'Vague 4'!A:H,8,FALSE)))</f>
        <v>0</v>
      </c>
      <c r="E421" s="159" t="e">
        <f>VLOOKUP(A421+0.2,'Vague 2'!A:G,7,FALSE)</f>
        <v>#N/A</v>
      </c>
      <c r="F421" s="160" t="e">
        <f>VLOOKUP(A421+0.3,'Vague 2'!A:G,7,FALSE)</f>
        <v>#N/A</v>
      </c>
      <c r="G421" s="161" t="e">
        <f>VLOOKUP(A421+0.2,'Vague 1'!A:G,7,FALSE)</f>
        <v>#N/A</v>
      </c>
      <c r="H421" s="161" t="e">
        <f>VLOOKUP(A421+0.3,'Vague 1'!A:G,7,FALSE)</f>
        <v>#N/A</v>
      </c>
      <c r="I421" s="160" t="e">
        <f>VLOOKUP(A421+0.4,'Vague 1'!A:G,7,FALSE)</f>
        <v>#N/A</v>
      </c>
      <c r="J421" s="161" t="e">
        <f>VLOOKUP(A421+0.2,'Vague 3'!A:G,7,FALSE)</f>
        <v>#N/A</v>
      </c>
      <c r="K421" s="161" t="e">
        <f>VLOOKUP(A421+0.3,'Vague 3'!A:G,7,FALSE)</f>
        <v>#N/A</v>
      </c>
      <c r="L421" s="159" t="e">
        <f>VLOOKUP(A421+0.2,'Vague 4'!A:G,7,FALSE)</f>
        <v>#N/A</v>
      </c>
      <c r="M421" s="160" t="e">
        <f>VLOOKUP(A421+0.3,'Vague 4'!A:G,7,FALSE)</f>
        <v>#N/A</v>
      </c>
      <c r="N421" s="104" t="e">
        <f>IF(VLOOKUP($A421,Source!$A:$H,3,FALSE)=0,"",VLOOKUP($A421,Source!$A:$H,3,FALSE))</f>
        <v>#N/A</v>
      </c>
      <c r="O421" s="105" t="e">
        <f>IF(VLOOKUP($A421,Source!$A:$H,4,FALSE)=0,"",VLOOKUP($A421,Source!$A:$H,4,FALSE))</f>
        <v>#N/A</v>
      </c>
      <c r="P421" s="105" t="e">
        <f>IF(VLOOKUP($A421,Source!$A:$H,5,FALSE)=0,"",VLOOKUP($A421,Source!$A:$H,5,FALSE))</f>
        <v>#N/A</v>
      </c>
      <c r="Q421" s="105" t="e">
        <f>IF(VLOOKUP($A421,Source!$A:$H,6,FALSE)=0,"",VLOOKUP($A421,Source!$A:$H,6,FALSE))</f>
        <v>#N/A</v>
      </c>
      <c r="R421" s="105" t="e">
        <f>IF(VLOOKUP($A421,Source!$A:$H,7,FALSE)=0,"",VLOOKUP($A421,Source!$A:$H,7,FALSE))</f>
        <v>#N/A</v>
      </c>
      <c r="S421" s="106" t="e">
        <f>IF(VLOOKUP($A421,Source!$A:$H,8,FALSE)=0,"",VLOOKUP($A421,Source!$A:$H,8,FALSE))</f>
        <v>#N/A</v>
      </c>
    </row>
    <row r="422" spans="1:19" x14ac:dyDescent="0.25">
      <c r="A422" s="98">
        <v>294</v>
      </c>
      <c r="B422" s="99"/>
      <c r="C422" s="100" t="e">
        <f>VLOOKUP(A422,Source!A:B,2,FALSE)</f>
        <v>#N/A</v>
      </c>
      <c r="D422" s="165">
        <f>IF(ISNA(VLOOKUP(A422,Source!A:B,2,FALSE)),0,(VLOOKUP(A422,'Vague 2'!A:H,8,FALSE)+VLOOKUP(A422,'Vague 1'!A:H,8,FALSE)+VLOOKUP(A422,'Vague 3'!A:H,8,FALSE)+VLOOKUP(A422,'Vague 4'!A:H,8,FALSE)))</f>
        <v>0</v>
      </c>
      <c r="E422" s="159" t="e">
        <f>VLOOKUP(A422+0.2,'Vague 2'!A:G,7,FALSE)</f>
        <v>#N/A</v>
      </c>
      <c r="F422" s="160" t="e">
        <f>VLOOKUP(A422+0.3,'Vague 2'!A:G,7,FALSE)</f>
        <v>#N/A</v>
      </c>
      <c r="G422" s="161" t="e">
        <f>VLOOKUP(A422+0.2,'Vague 1'!A:G,7,FALSE)</f>
        <v>#N/A</v>
      </c>
      <c r="H422" s="161" t="e">
        <f>VLOOKUP(A422+0.3,'Vague 1'!A:G,7,FALSE)</f>
        <v>#N/A</v>
      </c>
      <c r="I422" s="160" t="e">
        <f>VLOOKUP(A422+0.4,'Vague 1'!A:G,7,FALSE)</f>
        <v>#N/A</v>
      </c>
      <c r="J422" s="161" t="e">
        <f>VLOOKUP(A422+0.2,'Vague 3'!A:G,7,FALSE)</f>
        <v>#N/A</v>
      </c>
      <c r="K422" s="161" t="e">
        <f>VLOOKUP(A422+0.3,'Vague 3'!A:G,7,FALSE)</f>
        <v>#N/A</v>
      </c>
      <c r="L422" s="159" t="e">
        <f>VLOOKUP(A422+0.2,'Vague 4'!A:G,7,FALSE)</f>
        <v>#N/A</v>
      </c>
      <c r="M422" s="160" t="e">
        <f>VLOOKUP(A422+0.3,'Vague 4'!A:G,7,FALSE)</f>
        <v>#N/A</v>
      </c>
      <c r="N422" s="104" t="e">
        <f>IF(VLOOKUP($A422,Source!$A:$H,3,FALSE)=0,"",VLOOKUP($A422,Source!$A:$H,3,FALSE))</f>
        <v>#N/A</v>
      </c>
      <c r="O422" s="105" t="e">
        <f>IF(VLOOKUP($A422,Source!$A:$H,4,FALSE)=0,"",VLOOKUP($A422,Source!$A:$H,4,FALSE))</f>
        <v>#N/A</v>
      </c>
      <c r="P422" s="105" t="e">
        <f>IF(VLOOKUP($A422,Source!$A:$H,5,FALSE)=0,"",VLOOKUP($A422,Source!$A:$H,5,FALSE))</f>
        <v>#N/A</v>
      </c>
      <c r="Q422" s="105" t="e">
        <f>IF(VLOOKUP($A422,Source!$A:$H,6,FALSE)=0,"",VLOOKUP($A422,Source!$A:$H,6,FALSE))</f>
        <v>#N/A</v>
      </c>
      <c r="R422" s="105" t="e">
        <f>IF(VLOOKUP($A422,Source!$A:$H,7,FALSE)=0,"",VLOOKUP($A422,Source!$A:$H,7,FALSE))</f>
        <v>#N/A</v>
      </c>
      <c r="S422" s="106" t="e">
        <f>IF(VLOOKUP($A422,Source!$A:$H,8,FALSE)=0,"",VLOOKUP($A422,Source!$A:$H,8,FALSE))</f>
        <v>#N/A</v>
      </c>
    </row>
    <row r="423" spans="1:19" x14ac:dyDescent="0.25">
      <c r="A423" s="98">
        <v>297</v>
      </c>
      <c r="B423" s="99"/>
      <c r="C423" s="100" t="e">
        <f>VLOOKUP(A423,Source!A:B,2,FALSE)</f>
        <v>#N/A</v>
      </c>
      <c r="D423" s="165">
        <f>IF(ISNA(VLOOKUP(A423,Source!A:B,2,FALSE)),0,(VLOOKUP(A423,'Vague 2'!A:H,8,FALSE)+VLOOKUP(A423,'Vague 1'!A:H,8,FALSE)+VLOOKUP(A423,'Vague 3'!A:H,8,FALSE)+VLOOKUP(A423,'Vague 4'!A:H,8,FALSE)))</f>
        <v>0</v>
      </c>
      <c r="E423" s="159" t="e">
        <f>VLOOKUP(A423+0.2,'Vague 2'!A:G,7,FALSE)</f>
        <v>#N/A</v>
      </c>
      <c r="F423" s="160" t="e">
        <f>VLOOKUP(A423+0.3,'Vague 2'!A:G,7,FALSE)</f>
        <v>#N/A</v>
      </c>
      <c r="G423" s="161" t="e">
        <f>VLOOKUP(A423+0.2,'Vague 1'!A:G,7,FALSE)</f>
        <v>#N/A</v>
      </c>
      <c r="H423" s="161" t="e">
        <f>VLOOKUP(A423+0.3,'Vague 1'!A:G,7,FALSE)</f>
        <v>#N/A</v>
      </c>
      <c r="I423" s="160" t="e">
        <f>VLOOKUP(A423+0.4,'Vague 1'!A:G,7,FALSE)</f>
        <v>#N/A</v>
      </c>
      <c r="J423" s="161" t="e">
        <f>VLOOKUP(A423+0.2,'Vague 3'!A:G,7,FALSE)</f>
        <v>#N/A</v>
      </c>
      <c r="K423" s="161" t="e">
        <f>VLOOKUP(A423+0.3,'Vague 3'!A:G,7,FALSE)</f>
        <v>#N/A</v>
      </c>
      <c r="L423" s="159" t="e">
        <f>VLOOKUP(A423+0.2,'Vague 4'!A:G,7,FALSE)</f>
        <v>#N/A</v>
      </c>
      <c r="M423" s="160" t="e">
        <f>VLOOKUP(A423+0.3,'Vague 4'!A:G,7,FALSE)</f>
        <v>#N/A</v>
      </c>
      <c r="N423" s="104" t="e">
        <f>IF(VLOOKUP($A423,Source!$A:$H,3,FALSE)=0,"",VLOOKUP($A423,Source!$A:$H,3,FALSE))</f>
        <v>#N/A</v>
      </c>
      <c r="O423" s="105" t="e">
        <f>IF(VLOOKUP($A423,Source!$A:$H,4,FALSE)=0,"",VLOOKUP($A423,Source!$A:$H,4,FALSE))</f>
        <v>#N/A</v>
      </c>
      <c r="P423" s="105" t="e">
        <f>IF(VLOOKUP($A423,Source!$A:$H,5,FALSE)=0,"",VLOOKUP($A423,Source!$A:$H,5,FALSE))</f>
        <v>#N/A</v>
      </c>
      <c r="Q423" s="105" t="e">
        <f>IF(VLOOKUP($A423,Source!$A:$H,6,FALSE)=0,"",VLOOKUP($A423,Source!$A:$H,6,FALSE))</f>
        <v>#N/A</v>
      </c>
      <c r="R423" s="105" t="e">
        <f>IF(VLOOKUP($A423,Source!$A:$H,7,FALSE)=0,"",VLOOKUP($A423,Source!$A:$H,7,FALSE))</f>
        <v>#N/A</v>
      </c>
      <c r="S423" s="106" t="e">
        <f>IF(VLOOKUP($A423,Source!$A:$H,8,FALSE)=0,"",VLOOKUP($A423,Source!$A:$H,8,FALSE))</f>
        <v>#N/A</v>
      </c>
    </row>
    <row r="424" spans="1:19" x14ac:dyDescent="0.25">
      <c r="A424" s="98">
        <v>308</v>
      </c>
      <c r="B424" s="99"/>
      <c r="C424" s="100" t="e">
        <f>VLOOKUP(A424,Source!A:B,2,FALSE)</f>
        <v>#N/A</v>
      </c>
      <c r="D424" s="165">
        <f>IF(ISNA(VLOOKUP(A424,Source!A:B,2,FALSE)),0,(VLOOKUP(A424,'Vague 2'!A:H,8,FALSE)+VLOOKUP(A424,'Vague 1'!A:H,8,FALSE)+VLOOKUP(A424,'Vague 3'!A:H,8,FALSE)+VLOOKUP(A424,'Vague 4'!A:H,8,FALSE)))</f>
        <v>0</v>
      </c>
      <c r="E424" s="159" t="e">
        <f>VLOOKUP(A424+0.2,'Vague 2'!A:G,7,FALSE)</f>
        <v>#N/A</v>
      </c>
      <c r="F424" s="160" t="e">
        <f>VLOOKUP(A424+0.3,'Vague 2'!A:G,7,FALSE)</f>
        <v>#N/A</v>
      </c>
      <c r="G424" s="161" t="e">
        <f>VLOOKUP(A424+0.2,'Vague 1'!A:G,7,FALSE)</f>
        <v>#N/A</v>
      </c>
      <c r="H424" s="161" t="e">
        <f>VLOOKUP(A424+0.3,'Vague 1'!A:G,7,FALSE)</f>
        <v>#N/A</v>
      </c>
      <c r="I424" s="160" t="e">
        <f>VLOOKUP(A424+0.4,'Vague 1'!A:G,7,FALSE)</f>
        <v>#N/A</v>
      </c>
      <c r="J424" s="161" t="e">
        <f>VLOOKUP(A424+0.2,'Vague 3'!A:G,7,FALSE)</f>
        <v>#N/A</v>
      </c>
      <c r="K424" s="161" t="e">
        <f>VLOOKUP(A424+0.3,'Vague 3'!A:G,7,FALSE)</f>
        <v>#N/A</v>
      </c>
      <c r="L424" s="159" t="e">
        <f>VLOOKUP(A424+0.2,'Vague 4'!A:G,7,FALSE)</f>
        <v>#N/A</v>
      </c>
      <c r="M424" s="160" t="e">
        <f>VLOOKUP(A424+0.3,'Vague 4'!A:G,7,FALSE)</f>
        <v>#N/A</v>
      </c>
      <c r="N424" s="104" t="e">
        <f>IF(VLOOKUP($A424,Source!$A:$H,3,FALSE)=0,"",VLOOKUP($A424,Source!$A:$H,3,FALSE))</f>
        <v>#N/A</v>
      </c>
      <c r="O424" s="105" t="e">
        <f>IF(VLOOKUP($A424,Source!$A:$H,4,FALSE)=0,"",VLOOKUP($A424,Source!$A:$H,4,FALSE))</f>
        <v>#N/A</v>
      </c>
      <c r="P424" s="105" t="e">
        <f>IF(VLOOKUP($A424,Source!$A:$H,5,FALSE)=0,"",VLOOKUP($A424,Source!$A:$H,5,FALSE))</f>
        <v>#N/A</v>
      </c>
      <c r="Q424" s="105" t="e">
        <f>IF(VLOOKUP($A424,Source!$A:$H,6,FALSE)=0,"",VLOOKUP($A424,Source!$A:$H,6,FALSE))</f>
        <v>#N/A</v>
      </c>
      <c r="R424" s="105" t="e">
        <f>IF(VLOOKUP($A424,Source!$A:$H,7,FALSE)=0,"",VLOOKUP($A424,Source!$A:$H,7,FALSE))</f>
        <v>#N/A</v>
      </c>
      <c r="S424" s="106" t="e">
        <f>IF(VLOOKUP($A424,Source!$A:$H,8,FALSE)=0,"",VLOOKUP($A424,Source!$A:$H,8,FALSE))</f>
        <v>#N/A</v>
      </c>
    </row>
    <row r="425" spans="1:19" x14ac:dyDescent="0.25">
      <c r="A425" s="98">
        <v>345</v>
      </c>
      <c r="B425" s="99"/>
      <c r="C425" s="100" t="e">
        <f>VLOOKUP(A425,Source!A:B,2,FALSE)</f>
        <v>#N/A</v>
      </c>
      <c r="D425" s="165">
        <f>IF(ISNA(VLOOKUP(A425,Source!A:B,2,FALSE)),0,(VLOOKUP(A425,'Vague 2'!A:H,8,FALSE)+VLOOKUP(A425,'Vague 1'!A:H,8,FALSE)+VLOOKUP(A425,'Vague 3'!A:H,8,FALSE)+VLOOKUP(A425,'Vague 4'!A:H,8,FALSE)))</f>
        <v>0</v>
      </c>
      <c r="E425" s="159" t="e">
        <f>VLOOKUP(A425+0.2,'Vague 2'!A:G,7,FALSE)</f>
        <v>#N/A</v>
      </c>
      <c r="F425" s="160" t="e">
        <f>VLOOKUP(A425+0.3,'Vague 2'!A:G,7,FALSE)</f>
        <v>#N/A</v>
      </c>
      <c r="G425" s="161" t="e">
        <f>VLOOKUP(A425+0.2,'Vague 1'!A:G,7,FALSE)</f>
        <v>#N/A</v>
      </c>
      <c r="H425" s="161" t="e">
        <f>VLOOKUP(A425+0.3,'Vague 1'!A:G,7,FALSE)</f>
        <v>#N/A</v>
      </c>
      <c r="I425" s="160" t="e">
        <f>VLOOKUP(A425+0.4,'Vague 1'!A:G,7,FALSE)</f>
        <v>#N/A</v>
      </c>
      <c r="J425" s="161" t="e">
        <f>VLOOKUP(A425+0.2,'Vague 3'!A:G,7,FALSE)</f>
        <v>#N/A</v>
      </c>
      <c r="K425" s="161" t="e">
        <f>VLOOKUP(A425+0.3,'Vague 3'!A:G,7,FALSE)</f>
        <v>#N/A</v>
      </c>
      <c r="L425" s="159" t="e">
        <f>VLOOKUP(A425+0.2,'Vague 4'!A:G,7,FALSE)</f>
        <v>#N/A</v>
      </c>
      <c r="M425" s="160" t="e">
        <f>VLOOKUP(A425+0.3,'Vague 4'!A:G,7,FALSE)</f>
        <v>#N/A</v>
      </c>
      <c r="N425" s="104" t="e">
        <f>IF(VLOOKUP($A425,Source!$A:$H,3,FALSE)=0,"",VLOOKUP($A425,Source!$A:$H,3,FALSE))</f>
        <v>#N/A</v>
      </c>
      <c r="O425" s="105" t="e">
        <f>IF(VLOOKUP($A425,Source!$A:$H,4,FALSE)=0,"",VLOOKUP($A425,Source!$A:$H,4,FALSE))</f>
        <v>#N/A</v>
      </c>
      <c r="P425" s="105" t="e">
        <f>IF(VLOOKUP($A425,Source!$A:$H,5,FALSE)=0,"",VLOOKUP($A425,Source!$A:$H,5,FALSE))</f>
        <v>#N/A</v>
      </c>
      <c r="Q425" s="105" t="e">
        <f>IF(VLOOKUP($A425,Source!$A:$H,6,FALSE)=0,"",VLOOKUP($A425,Source!$A:$H,6,FALSE))</f>
        <v>#N/A</v>
      </c>
      <c r="R425" s="105" t="e">
        <f>IF(VLOOKUP($A425,Source!$A:$H,7,FALSE)=0,"",VLOOKUP($A425,Source!$A:$H,7,FALSE))</f>
        <v>#N/A</v>
      </c>
      <c r="S425" s="106" t="e">
        <f>IF(VLOOKUP($A425,Source!$A:$H,8,FALSE)=0,"",VLOOKUP($A425,Source!$A:$H,8,FALSE))</f>
        <v>#N/A</v>
      </c>
    </row>
    <row r="426" spans="1:19" x14ac:dyDescent="0.25">
      <c r="A426" s="98">
        <v>349</v>
      </c>
      <c r="B426" s="99"/>
      <c r="C426" s="100" t="e">
        <f>VLOOKUP(A426,Source!A:B,2,FALSE)</f>
        <v>#N/A</v>
      </c>
      <c r="D426" s="165">
        <f>IF(ISNA(VLOOKUP(A426,Source!A:B,2,FALSE)),0,(VLOOKUP(A426,'Vague 2'!A:H,8,FALSE)+VLOOKUP(A426,'Vague 1'!A:H,8,FALSE)+VLOOKUP(A426,'Vague 3'!A:H,8,FALSE)+VLOOKUP(A426,'Vague 4'!A:H,8,FALSE)))</f>
        <v>0</v>
      </c>
      <c r="E426" s="159" t="e">
        <f>VLOOKUP(A426+0.2,'Vague 2'!A:G,7,FALSE)</f>
        <v>#N/A</v>
      </c>
      <c r="F426" s="160" t="e">
        <f>VLOOKUP(A426+0.3,'Vague 2'!A:G,7,FALSE)</f>
        <v>#N/A</v>
      </c>
      <c r="G426" s="161" t="e">
        <f>VLOOKUP(A426+0.2,'Vague 1'!A:G,7,FALSE)</f>
        <v>#N/A</v>
      </c>
      <c r="H426" s="161" t="e">
        <f>VLOOKUP(A426+0.3,'Vague 1'!A:G,7,FALSE)</f>
        <v>#N/A</v>
      </c>
      <c r="I426" s="160" t="e">
        <f>VLOOKUP(A426+0.4,'Vague 1'!A:G,7,FALSE)</f>
        <v>#N/A</v>
      </c>
      <c r="J426" s="161" t="e">
        <f>VLOOKUP(A426+0.2,'Vague 3'!A:G,7,FALSE)</f>
        <v>#N/A</v>
      </c>
      <c r="K426" s="161" t="e">
        <f>VLOOKUP(A426+0.3,'Vague 3'!A:G,7,FALSE)</f>
        <v>#N/A</v>
      </c>
      <c r="L426" s="159" t="e">
        <f>VLOOKUP(A426+0.2,'Vague 4'!A:G,7,FALSE)</f>
        <v>#N/A</v>
      </c>
      <c r="M426" s="160" t="e">
        <f>VLOOKUP(A426+0.3,'Vague 4'!A:G,7,FALSE)</f>
        <v>#N/A</v>
      </c>
      <c r="N426" s="104" t="e">
        <f>IF(VLOOKUP($A426,Source!$A:$H,3,FALSE)=0,"",VLOOKUP($A426,Source!$A:$H,3,FALSE))</f>
        <v>#N/A</v>
      </c>
      <c r="O426" s="105" t="e">
        <f>IF(VLOOKUP($A426,Source!$A:$H,4,FALSE)=0,"",VLOOKUP($A426,Source!$A:$H,4,FALSE))</f>
        <v>#N/A</v>
      </c>
      <c r="P426" s="105" t="e">
        <f>IF(VLOOKUP($A426,Source!$A:$H,5,FALSE)=0,"",VLOOKUP($A426,Source!$A:$H,5,FALSE))</f>
        <v>#N/A</v>
      </c>
      <c r="Q426" s="105" t="e">
        <f>IF(VLOOKUP($A426,Source!$A:$H,6,FALSE)=0,"",VLOOKUP($A426,Source!$A:$H,6,FALSE))</f>
        <v>#N/A</v>
      </c>
      <c r="R426" s="105" t="e">
        <f>IF(VLOOKUP($A426,Source!$A:$H,7,FALSE)=0,"",VLOOKUP($A426,Source!$A:$H,7,FALSE))</f>
        <v>#N/A</v>
      </c>
      <c r="S426" s="106" t="e">
        <f>IF(VLOOKUP($A426,Source!$A:$H,8,FALSE)=0,"",VLOOKUP($A426,Source!$A:$H,8,FALSE))</f>
        <v>#N/A</v>
      </c>
    </row>
    <row r="427" spans="1:19" x14ac:dyDescent="0.25">
      <c r="A427" s="98">
        <v>370</v>
      </c>
      <c r="B427" s="99"/>
      <c r="C427" s="100" t="e">
        <f>VLOOKUP(A427,Source!A:B,2,FALSE)</f>
        <v>#N/A</v>
      </c>
      <c r="D427" s="165">
        <f>IF(ISNA(VLOOKUP(A427,Source!A:B,2,FALSE)),0,(VLOOKUP(A427,'Vague 2'!A:H,8,FALSE)+VLOOKUP(A427,'Vague 1'!A:H,8,FALSE)+VLOOKUP(A427,'Vague 3'!A:H,8,FALSE)+VLOOKUP(A427,'Vague 4'!A:H,8,FALSE)))</f>
        <v>0</v>
      </c>
      <c r="E427" s="159" t="e">
        <f>VLOOKUP(A427+0.2,'Vague 2'!A:G,7,FALSE)</f>
        <v>#N/A</v>
      </c>
      <c r="F427" s="160" t="e">
        <f>VLOOKUP(A427+0.3,'Vague 2'!A:G,7,FALSE)</f>
        <v>#N/A</v>
      </c>
      <c r="G427" s="161" t="e">
        <f>VLOOKUP(A427+0.2,'Vague 1'!A:G,7,FALSE)</f>
        <v>#N/A</v>
      </c>
      <c r="H427" s="161" t="e">
        <f>VLOOKUP(A427+0.3,'Vague 1'!A:G,7,FALSE)</f>
        <v>#N/A</v>
      </c>
      <c r="I427" s="160" t="e">
        <f>VLOOKUP(A427+0.4,'Vague 1'!A:G,7,FALSE)</f>
        <v>#N/A</v>
      </c>
      <c r="J427" s="161" t="e">
        <f>VLOOKUP(A427+0.2,'Vague 3'!A:G,7,FALSE)</f>
        <v>#N/A</v>
      </c>
      <c r="K427" s="161" t="e">
        <f>VLOOKUP(A427+0.3,'Vague 3'!A:G,7,FALSE)</f>
        <v>#N/A</v>
      </c>
      <c r="L427" s="159" t="e">
        <f>VLOOKUP(A427+0.2,'Vague 4'!A:G,7,FALSE)</f>
        <v>#N/A</v>
      </c>
      <c r="M427" s="160" t="e">
        <f>VLOOKUP(A427+0.3,'Vague 4'!A:G,7,FALSE)</f>
        <v>#N/A</v>
      </c>
      <c r="N427" s="104" t="e">
        <f>IF(VLOOKUP($A427,Source!$A:$H,3,FALSE)=0,"",VLOOKUP($A427,Source!$A:$H,3,FALSE))</f>
        <v>#N/A</v>
      </c>
      <c r="O427" s="105" t="e">
        <f>IF(VLOOKUP($A427,Source!$A:$H,4,FALSE)=0,"",VLOOKUP($A427,Source!$A:$H,4,FALSE))</f>
        <v>#N/A</v>
      </c>
      <c r="P427" s="105" t="e">
        <f>IF(VLOOKUP($A427,Source!$A:$H,5,FALSE)=0,"",VLOOKUP($A427,Source!$A:$H,5,FALSE))</f>
        <v>#N/A</v>
      </c>
      <c r="Q427" s="105" t="e">
        <f>IF(VLOOKUP($A427,Source!$A:$H,6,FALSE)=0,"",VLOOKUP($A427,Source!$A:$H,6,FALSE))</f>
        <v>#N/A</v>
      </c>
      <c r="R427" s="105" t="e">
        <f>IF(VLOOKUP($A427,Source!$A:$H,7,FALSE)=0,"",VLOOKUP($A427,Source!$A:$H,7,FALSE))</f>
        <v>#N/A</v>
      </c>
      <c r="S427" s="106" t="e">
        <f>IF(VLOOKUP($A427,Source!$A:$H,8,FALSE)=0,"",VLOOKUP($A427,Source!$A:$H,8,FALSE))</f>
        <v>#N/A</v>
      </c>
    </row>
    <row r="428" spans="1:19" x14ac:dyDescent="0.25">
      <c r="A428" s="98">
        <v>386</v>
      </c>
      <c r="B428" s="99"/>
      <c r="C428" s="100" t="e">
        <f>VLOOKUP(A428,Source!A:B,2,FALSE)</f>
        <v>#N/A</v>
      </c>
      <c r="D428" s="165">
        <f>IF(ISNA(VLOOKUP(A428,Source!A:B,2,FALSE)),0,(VLOOKUP(A428,'Vague 2'!A:H,8,FALSE)+VLOOKUP(A428,'Vague 1'!A:H,8,FALSE)+VLOOKUP(A428,'Vague 3'!A:H,8,FALSE)+VLOOKUP(A428,'Vague 4'!A:H,8,FALSE)))</f>
        <v>0</v>
      </c>
      <c r="E428" s="159" t="e">
        <f>VLOOKUP(A428+0.2,'Vague 2'!A:G,7,FALSE)</f>
        <v>#N/A</v>
      </c>
      <c r="F428" s="160" t="e">
        <f>VLOOKUP(A428+0.3,'Vague 2'!A:G,7,FALSE)</f>
        <v>#N/A</v>
      </c>
      <c r="G428" s="161" t="e">
        <f>VLOOKUP(A428+0.2,'Vague 1'!A:G,7,FALSE)</f>
        <v>#N/A</v>
      </c>
      <c r="H428" s="161" t="e">
        <f>VLOOKUP(A428+0.3,'Vague 1'!A:G,7,FALSE)</f>
        <v>#N/A</v>
      </c>
      <c r="I428" s="160" t="e">
        <f>VLOOKUP(A428+0.4,'Vague 1'!A:G,7,FALSE)</f>
        <v>#N/A</v>
      </c>
      <c r="J428" s="161" t="e">
        <f>VLOOKUP(A428+0.2,'Vague 3'!A:G,7,FALSE)</f>
        <v>#N/A</v>
      </c>
      <c r="K428" s="161" t="e">
        <f>VLOOKUP(A428+0.3,'Vague 3'!A:G,7,FALSE)</f>
        <v>#N/A</v>
      </c>
      <c r="L428" s="159" t="e">
        <f>VLOOKUP(A428+0.2,'Vague 4'!A:G,7,FALSE)</f>
        <v>#N/A</v>
      </c>
      <c r="M428" s="160" t="e">
        <f>VLOOKUP(A428+0.3,'Vague 4'!A:G,7,FALSE)</f>
        <v>#N/A</v>
      </c>
      <c r="N428" s="104" t="e">
        <f>IF(VLOOKUP($A428,Source!$A:$H,3,FALSE)=0,"",VLOOKUP($A428,Source!$A:$H,3,FALSE))</f>
        <v>#N/A</v>
      </c>
      <c r="O428" s="105" t="e">
        <f>IF(VLOOKUP($A428,Source!$A:$H,4,FALSE)=0,"",VLOOKUP($A428,Source!$A:$H,4,FALSE))</f>
        <v>#N/A</v>
      </c>
      <c r="P428" s="105" t="e">
        <f>IF(VLOOKUP($A428,Source!$A:$H,5,FALSE)=0,"",VLOOKUP($A428,Source!$A:$H,5,FALSE))</f>
        <v>#N/A</v>
      </c>
      <c r="Q428" s="105" t="e">
        <f>IF(VLOOKUP($A428,Source!$A:$H,6,FALSE)=0,"",VLOOKUP($A428,Source!$A:$H,6,FALSE))</f>
        <v>#N/A</v>
      </c>
      <c r="R428" s="105" t="e">
        <f>IF(VLOOKUP($A428,Source!$A:$H,7,FALSE)=0,"",VLOOKUP($A428,Source!$A:$H,7,FALSE))</f>
        <v>#N/A</v>
      </c>
      <c r="S428" s="106" t="e">
        <f>IF(VLOOKUP($A428,Source!$A:$H,8,FALSE)=0,"",VLOOKUP($A428,Source!$A:$H,8,FALSE))</f>
        <v>#N/A</v>
      </c>
    </row>
    <row r="429" spans="1:19" x14ac:dyDescent="0.25">
      <c r="A429" s="98">
        <v>387</v>
      </c>
      <c r="B429" s="99"/>
      <c r="C429" s="100" t="e">
        <f>VLOOKUP(A429,Source!A:B,2,FALSE)</f>
        <v>#N/A</v>
      </c>
      <c r="D429" s="165">
        <f>IF(ISNA(VLOOKUP(A429,Source!A:B,2,FALSE)),0,(VLOOKUP(A429,'Vague 2'!A:H,8,FALSE)+VLOOKUP(A429,'Vague 1'!A:H,8,FALSE)+VLOOKUP(A429,'Vague 3'!A:H,8,FALSE)+VLOOKUP(A429,'Vague 4'!A:H,8,FALSE)))</f>
        <v>0</v>
      </c>
      <c r="E429" s="159" t="e">
        <f>VLOOKUP(A429+0.2,'Vague 2'!A:G,7,FALSE)</f>
        <v>#N/A</v>
      </c>
      <c r="F429" s="160" t="e">
        <f>VLOOKUP(A429+0.3,'Vague 2'!A:G,7,FALSE)</f>
        <v>#N/A</v>
      </c>
      <c r="G429" s="161" t="e">
        <f>VLOOKUP(A429+0.2,'Vague 1'!A:G,7,FALSE)</f>
        <v>#N/A</v>
      </c>
      <c r="H429" s="161" t="e">
        <f>VLOOKUP(A429+0.3,'Vague 1'!A:G,7,FALSE)</f>
        <v>#N/A</v>
      </c>
      <c r="I429" s="160" t="e">
        <f>VLOOKUP(A429+0.4,'Vague 1'!A:G,7,FALSE)</f>
        <v>#N/A</v>
      </c>
      <c r="J429" s="161" t="e">
        <f>VLOOKUP(A429+0.2,'Vague 3'!A:G,7,FALSE)</f>
        <v>#N/A</v>
      </c>
      <c r="K429" s="161" t="e">
        <f>VLOOKUP(A429+0.3,'Vague 3'!A:G,7,FALSE)</f>
        <v>#N/A</v>
      </c>
      <c r="L429" s="159" t="e">
        <f>VLOOKUP(A429+0.2,'Vague 4'!A:G,7,FALSE)</f>
        <v>#N/A</v>
      </c>
      <c r="M429" s="160" t="e">
        <f>VLOOKUP(A429+0.3,'Vague 4'!A:G,7,FALSE)</f>
        <v>#N/A</v>
      </c>
      <c r="N429" s="104" t="e">
        <f>IF(VLOOKUP($A429,Source!$A:$H,3,FALSE)=0,"",VLOOKUP($A429,Source!$A:$H,3,FALSE))</f>
        <v>#N/A</v>
      </c>
      <c r="O429" s="105" t="e">
        <f>IF(VLOOKUP($A429,Source!$A:$H,4,FALSE)=0,"",VLOOKUP($A429,Source!$A:$H,4,FALSE))</f>
        <v>#N/A</v>
      </c>
      <c r="P429" s="105" t="e">
        <f>IF(VLOOKUP($A429,Source!$A:$H,5,FALSE)=0,"",VLOOKUP($A429,Source!$A:$H,5,FALSE))</f>
        <v>#N/A</v>
      </c>
      <c r="Q429" s="105" t="e">
        <f>IF(VLOOKUP($A429,Source!$A:$H,6,FALSE)=0,"",VLOOKUP($A429,Source!$A:$H,6,FALSE))</f>
        <v>#N/A</v>
      </c>
      <c r="R429" s="105" t="e">
        <f>IF(VLOOKUP($A429,Source!$A:$H,7,FALSE)=0,"",VLOOKUP($A429,Source!$A:$H,7,FALSE))</f>
        <v>#N/A</v>
      </c>
      <c r="S429" s="106" t="e">
        <f>IF(VLOOKUP($A429,Source!$A:$H,8,FALSE)=0,"",VLOOKUP($A429,Source!$A:$H,8,FALSE))</f>
        <v>#N/A</v>
      </c>
    </row>
    <row r="430" spans="1:19" x14ac:dyDescent="0.25">
      <c r="A430" s="98">
        <v>389</v>
      </c>
      <c r="B430" s="99"/>
      <c r="C430" s="100" t="e">
        <f>VLOOKUP(A430,Source!A:B,2,FALSE)</f>
        <v>#N/A</v>
      </c>
      <c r="D430" s="165">
        <f>IF(ISNA(VLOOKUP(A430,Source!A:B,2,FALSE)),0,(VLOOKUP(A430,'Vague 2'!A:H,8,FALSE)+VLOOKUP(A430,'Vague 1'!A:H,8,FALSE)+VLOOKUP(A430,'Vague 3'!A:H,8,FALSE)+VLOOKUP(A430,'Vague 4'!A:H,8,FALSE)))</f>
        <v>0</v>
      </c>
      <c r="E430" s="159" t="e">
        <f>VLOOKUP(A430+0.2,'Vague 2'!A:G,7,FALSE)</f>
        <v>#N/A</v>
      </c>
      <c r="F430" s="160" t="e">
        <f>VLOOKUP(A430+0.3,'Vague 2'!A:G,7,FALSE)</f>
        <v>#N/A</v>
      </c>
      <c r="G430" s="161" t="e">
        <f>VLOOKUP(A430+0.2,'Vague 1'!A:G,7,FALSE)</f>
        <v>#N/A</v>
      </c>
      <c r="H430" s="161" t="e">
        <f>VLOOKUP(A430+0.3,'Vague 1'!A:G,7,FALSE)</f>
        <v>#N/A</v>
      </c>
      <c r="I430" s="160" t="e">
        <f>VLOOKUP(A430+0.4,'Vague 1'!A:G,7,FALSE)</f>
        <v>#N/A</v>
      </c>
      <c r="J430" s="161" t="e">
        <f>VLOOKUP(A430+0.2,'Vague 3'!A:G,7,FALSE)</f>
        <v>#N/A</v>
      </c>
      <c r="K430" s="161" t="e">
        <f>VLOOKUP(A430+0.3,'Vague 3'!A:G,7,FALSE)</f>
        <v>#N/A</v>
      </c>
      <c r="L430" s="159" t="e">
        <f>VLOOKUP(A430+0.2,'Vague 4'!A:G,7,FALSE)</f>
        <v>#N/A</v>
      </c>
      <c r="M430" s="160" t="e">
        <f>VLOOKUP(A430+0.3,'Vague 4'!A:G,7,FALSE)</f>
        <v>#N/A</v>
      </c>
      <c r="N430" s="104" t="e">
        <f>IF(VLOOKUP($A430,Source!$A:$H,3,FALSE)=0,"",VLOOKUP($A430,Source!$A:$H,3,FALSE))</f>
        <v>#N/A</v>
      </c>
      <c r="O430" s="105" t="e">
        <f>IF(VLOOKUP($A430,Source!$A:$H,4,FALSE)=0,"",VLOOKUP($A430,Source!$A:$H,4,FALSE))</f>
        <v>#N/A</v>
      </c>
      <c r="P430" s="105" t="e">
        <f>IF(VLOOKUP($A430,Source!$A:$H,5,FALSE)=0,"",VLOOKUP($A430,Source!$A:$H,5,FALSE))</f>
        <v>#N/A</v>
      </c>
      <c r="Q430" s="105" t="e">
        <f>IF(VLOOKUP($A430,Source!$A:$H,6,FALSE)=0,"",VLOOKUP($A430,Source!$A:$H,6,FALSE))</f>
        <v>#N/A</v>
      </c>
      <c r="R430" s="105" t="e">
        <f>IF(VLOOKUP($A430,Source!$A:$H,7,FALSE)=0,"",VLOOKUP($A430,Source!$A:$H,7,FALSE))</f>
        <v>#N/A</v>
      </c>
      <c r="S430" s="106" t="e">
        <f>IF(VLOOKUP($A430,Source!$A:$H,8,FALSE)=0,"",VLOOKUP($A430,Source!$A:$H,8,FALSE))</f>
        <v>#N/A</v>
      </c>
    </row>
    <row r="431" spans="1:19" s="105" customFormat="1" x14ac:dyDescent="0.25">
      <c r="A431" s="98">
        <v>412</v>
      </c>
      <c r="B431" s="99"/>
      <c r="C431" s="100" t="e">
        <f>VLOOKUP(A431,Source!A:B,2,FALSE)</f>
        <v>#N/A</v>
      </c>
      <c r="D431" s="165">
        <f>IF(ISNA(VLOOKUP(A431,Source!A:B,2,FALSE)),0,(VLOOKUP(A431,'Vague 2'!A:H,8,FALSE)+VLOOKUP(A431,'Vague 1'!A:H,8,FALSE)+VLOOKUP(A431,'Vague 3'!A:H,8,FALSE)+VLOOKUP(A431,'Vague 4'!A:H,8,FALSE)))</f>
        <v>0</v>
      </c>
      <c r="E431" s="159" t="e">
        <f>VLOOKUP(A431+0.2,'Vague 2'!A:G,7,FALSE)</f>
        <v>#N/A</v>
      </c>
      <c r="F431" s="160" t="e">
        <f>VLOOKUP(A431+0.3,'Vague 2'!A:G,7,FALSE)</f>
        <v>#N/A</v>
      </c>
      <c r="G431" s="161" t="e">
        <f>VLOOKUP(A431+0.2,'Vague 1'!A:G,7,FALSE)</f>
        <v>#N/A</v>
      </c>
      <c r="H431" s="161" t="e">
        <f>VLOOKUP(A431+0.3,'Vague 1'!A:G,7,FALSE)</f>
        <v>#N/A</v>
      </c>
      <c r="I431" s="160" t="e">
        <f>VLOOKUP(A431+0.4,'Vague 1'!A:G,7,FALSE)</f>
        <v>#N/A</v>
      </c>
      <c r="J431" s="161" t="e">
        <f>VLOOKUP(A431+0.2,'Vague 3'!A:G,7,FALSE)</f>
        <v>#N/A</v>
      </c>
      <c r="K431" s="161" t="e">
        <f>VLOOKUP(A431+0.3,'Vague 3'!A:G,7,FALSE)</f>
        <v>#N/A</v>
      </c>
      <c r="L431" s="159" t="e">
        <f>VLOOKUP(A431+0.2,'Vague 4'!A:G,7,FALSE)</f>
        <v>#N/A</v>
      </c>
      <c r="M431" s="160" t="e">
        <f>VLOOKUP(A431+0.3,'Vague 4'!A:G,7,FALSE)</f>
        <v>#N/A</v>
      </c>
      <c r="N431" s="104" t="e">
        <f>IF(VLOOKUP($A431,Source!$A:$H,3,FALSE)=0,"",VLOOKUP($A431,Source!$A:$H,3,FALSE))</f>
        <v>#N/A</v>
      </c>
      <c r="O431" s="105" t="e">
        <f>IF(VLOOKUP($A431,Source!$A:$H,4,FALSE)=0,"",VLOOKUP($A431,Source!$A:$H,4,FALSE))</f>
        <v>#N/A</v>
      </c>
      <c r="P431" s="105" t="e">
        <f>IF(VLOOKUP($A431,Source!$A:$H,5,FALSE)=0,"",VLOOKUP($A431,Source!$A:$H,5,FALSE))</f>
        <v>#N/A</v>
      </c>
      <c r="Q431" s="105" t="e">
        <f>IF(VLOOKUP($A431,Source!$A:$H,6,FALSE)=0,"",VLOOKUP($A431,Source!$A:$H,6,FALSE))</f>
        <v>#N/A</v>
      </c>
      <c r="R431" s="105" t="e">
        <f>IF(VLOOKUP($A431,Source!$A:$H,7,FALSE)=0,"",VLOOKUP($A431,Source!$A:$H,7,FALSE))</f>
        <v>#N/A</v>
      </c>
      <c r="S431" s="106" t="e">
        <f>IF(VLOOKUP($A431,Source!$A:$H,8,FALSE)=0,"",VLOOKUP($A431,Source!$A:$H,8,FALSE))</f>
        <v>#N/A</v>
      </c>
    </row>
    <row r="432" spans="1:19" s="105" customFormat="1" x14ac:dyDescent="0.25">
      <c r="A432" s="98">
        <v>430</v>
      </c>
      <c r="B432" s="99"/>
      <c r="C432" s="100" t="e">
        <f>VLOOKUP(A432,Source!A:B,2,FALSE)</f>
        <v>#N/A</v>
      </c>
      <c r="D432" s="165">
        <f>IF(ISNA(VLOOKUP(A432,Source!A:B,2,FALSE)),0,(VLOOKUP(A432,'Vague 2'!A:H,8,FALSE)+VLOOKUP(A432,'Vague 1'!A:H,8,FALSE)+VLOOKUP(A432,'Vague 3'!A:H,8,FALSE)+VLOOKUP(A432,'Vague 4'!A:H,8,FALSE)))</f>
        <v>0</v>
      </c>
      <c r="E432" s="159" t="e">
        <f>VLOOKUP(A432+0.2,'Vague 2'!A:G,7,FALSE)</f>
        <v>#N/A</v>
      </c>
      <c r="F432" s="160" t="e">
        <f>VLOOKUP(A432+0.3,'Vague 2'!A:G,7,FALSE)</f>
        <v>#N/A</v>
      </c>
      <c r="G432" s="161" t="e">
        <f>VLOOKUP(A432+0.2,'Vague 1'!A:G,7,FALSE)</f>
        <v>#N/A</v>
      </c>
      <c r="H432" s="161" t="e">
        <f>VLOOKUP(A432+0.3,'Vague 1'!A:G,7,FALSE)</f>
        <v>#N/A</v>
      </c>
      <c r="I432" s="160" t="e">
        <f>VLOOKUP(A432+0.4,'Vague 1'!A:G,7,FALSE)</f>
        <v>#N/A</v>
      </c>
      <c r="J432" s="161" t="e">
        <f>VLOOKUP(A432+0.2,'Vague 3'!A:G,7,FALSE)</f>
        <v>#N/A</v>
      </c>
      <c r="K432" s="161" t="e">
        <f>VLOOKUP(A432+0.3,'Vague 3'!A:G,7,FALSE)</f>
        <v>#N/A</v>
      </c>
      <c r="L432" s="159" t="e">
        <f>VLOOKUP(A432+0.2,'Vague 4'!A:G,7,FALSE)</f>
        <v>#N/A</v>
      </c>
      <c r="M432" s="160" t="e">
        <f>VLOOKUP(A432+0.3,'Vague 4'!A:G,7,FALSE)</f>
        <v>#N/A</v>
      </c>
      <c r="N432" s="104" t="e">
        <f>IF(VLOOKUP($A432,Source!$A:$H,3,FALSE)=0,"",VLOOKUP($A432,Source!$A:$H,3,FALSE))</f>
        <v>#N/A</v>
      </c>
      <c r="O432" s="105" t="e">
        <f>IF(VLOOKUP($A432,Source!$A:$H,4,FALSE)=0,"",VLOOKUP($A432,Source!$A:$H,4,FALSE))</f>
        <v>#N/A</v>
      </c>
      <c r="P432" s="105" t="e">
        <f>IF(VLOOKUP($A432,Source!$A:$H,5,FALSE)=0,"",VLOOKUP($A432,Source!$A:$H,5,FALSE))</f>
        <v>#N/A</v>
      </c>
      <c r="Q432" s="105" t="e">
        <f>IF(VLOOKUP($A432,Source!$A:$H,6,FALSE)=0,"",VLOOKUP($A432,Source!$A:$H,6,FALSE))</f>
        <v>#N/A</v>
      </c>
      <c r="R432" s="105" t="e">
        <f>IF(VLOOKUP($A432,Source!$A:$H,7,FALSE)=0,"",VLOOKUP($A432,Source!$A:$H,7,FALSE))</f>
        <v>#N/A</v>
      </c>
      <c r="S432" s="106" t="e">
        <f>IF(VLOOKUP($A432,Source!$A:$H,8,FALSE)=0,"",VLOOKUP($A432,Source!$A:$H,8,FALSE))</f>
        <v>#N/A</v>
      </c>
    </row>
    <row r="433" spans="1:19" s="105" customFormat="1" x14ac:dyDescent="0.25">
      <c r="A433" s="98">
        <v>431</v>
      </c>
      <c r="B433" s="99"/>
      <c r="C433" s="100" t="e">
        <f>VLOOKUP(A433,Source!A:B,2,FALSE)</f>
        <v>#N/A</v>
      </c>
      <c r="D433" s="165">
        <f>IF(ISNA(VLOOKUP(A433,Source!A:B,2,FALSE)),0,(VLOOKUP(A433,'Vague 2'!A:H,8,FALSE)+VLOOKUP(A433,'Vague 1'!A:H,8,FALSE)+VLOOKUP(A433,'Vague 3'!A:H,8,FALSE)+VLOOKUP(A433,'Vague 4'!A:H,8,FALSE)))</f>
        <v>0</v>
      </c>
      <c r="E433" s="159" t="e">
        <f>VLOOKUP(A433+0.2,'Vague 2'!A:G,7,FALSE)</f>
        <v>#N/A</v>
      </c>
      <c r="F433" s="160" t="e">
        <f>VLOOKUP(A433+0.3,'Vague 2'!A:G,7,FALSE)</f>
        <v>#N/A</v>
      </c>
      <c r="G433" s="161" t="e">
        <f>VLOOKUP(A433+0.2,'Vague 1'!A:G,7,FALSE)</f>
        <v>#N/A</v>
      </c>
      <c r="H433" s="161" t="e">
        <f>VLOOKUP(A433+0.3,'Vague 1'!A:G,7,FALSE)</f>
        <v>#N/A</v>
      </c>
      <c r="I433" s="160" t="e">
        <f>VLOOKUP(A433+0.4,'Vague 1'!A:G,7,FALSE)</f>
        <v>#N/A</v>
      </c>
      <c r="J433" s="161" t="e">
        <f>VLOOKUP(A433+0.2,'Vague 3'!A:G,7,FALSE)</f>
        <v>#N/A</v>
      </c>
      <c r="K433" s="161" t="e">
        <f>VLOOKUP(A433+0.3,'Vague 3'!A:G,7,FALSE)</f>
        <v>#N/A</v>
      </c>
      <c r="L433" s="159" t="e">
        <f>VLOOKUP(A433+0.2,'Vague 4'!A:G,7,FALSE)</f>
        <v>#N/A</v>
      </c>
      <c r="M433" s="160" t="e">
        <f>VLOOKUP(A433+0.3,'Vague 4'!A:G,7,FALSE)</f>
        <v>#N/A</v>
      </c>
      <c r="N433" s="104" t="e">
        <f>IF(VLOOKUP($A433,Source!$A:$H,3,FALSE)=0,"",VLOOKUP($A433,Source!$A:$H,3,FALSE))</f>
        <v>#N/A</v>
      </c>
      <c r="O433" s="105" t="e">
        <f>IF(VLOOKUP($A433,Source!$A:$H,4,FALSE)=0,"",VLOOKUP($A433,Source!$A:$H,4,FALSE))</f>
        <v>#N/A</v>
      </c>
      <c r="P433" s="105" t="e">
        <f>IF(VLOOKUP($A433,Source!$A:$H,5,FALSE)=0,"",VLOOKUP($A433,Source!$A:$H,5,FALSE))</f>
        <v>#N/A</v>
      </c>
      <c r="Q433" s="105" t="e">
        <f>IF(VLOOKUP($A433,Source!$A:$H,6,FALSE)=0,"",VLOOKUP($A433,Source!$A:$H,6,FALSE))</f>
        <v>#N/A</v>
      </c>
      <c r="R433" s="105" t="e">
        <f>IF(VLOOKUP($A433,Source!$A:$H,7,FALSE)=0,"",VLOOKUP($A433,Source!$A:$H,7,FALSE))</f>
        <v>#N/A</v>
      </c>
      <c r="S433" s="106" t="e">
        <f>IF(VLOOKUP($A433,Source!$A:$H,8,FALSE)=0,"",VLOOKUP($A433,Source!$A:$H,8,FALSE))</f>
        <v>#N/A</v>
      </c>
    </row>
    <row r="434" spans="1:19" x14ac:dyDescent="0.25">
      <c r="A434" s="98">
        <v>432</v>
      </c>
      <c r="B434" s="99"/>
      <c r="C434" s="100" t="e">
        <f>VLOOKUP(A434,Source!A:B,2,FALSE)</f>
        <v>#N/A</v>
      </c>
      <c r="D434" s="165">
        <f>IF(ISNA(VLOOKUP(A434,Source!A:B,2,FALSE)),0,(VLOOKUP(A434,'Vague 2'!A:H,8,FALSE)+VLOOKUP(A434,'Vague 1'!A:H,8,FALSE)+VLOOKUP(A434,'Vague 3'!A:H,8,FALSE)+VLOOKUP(A434,'Vague 4'!A:H,8,FALSE)))</f>
        <v>0</v>
      </c>
      <c r="E434" s="159" t="e">
        <f>VLOOKUP(A434+0.2,'Vague 2'!A:G,7,FALSE)</f>
        <v>#N/A</v>
      </c>
      <c r="F434" s="160" t="e">
        <f>VLOOKUP(A434+0.3,'Vague 2'!A:G,7,FALSE)</f>
        <v>#N/A</v>
      </c>
      <c r="G434" s="161" t="e">
        <f>VLOOKUP(A434+0.2,'Vague 1'!A:G,7,FALSE)</f>
        <v>#N/A</v>
      </c>
      <c r="H434" s="161" t="e">
        <f>VLOOKUP(A434+0.3,'Vague 1'!A:G,7,FALSE)</f>
        <v>#N/A</v>
      </c>
      <c r="I434" s="160" t="e">
        <f>VLOOKUP(A434+0.4,'Vague 1'!A:G,7,FALSE)</f>
        <v>#N/A</v>
      </c>
      <c r="J434" s="161" t="e">
        <f>VLOOKUP(A434+0.2,'Vague 3'!A:G,7,FALSE)</f>
        <v>#N/A</v>
      </c>
      <c r="K434" s="161" t="e">
        <f>VLOOKUP(A434+0.3,'Vague 3'!A:G,7,FALSE)</f>
        <v>#N/A</v>
      </c>
      <c r="L434" s="159" t="e">
        <f>VLOOKUP(A434+0.2,'Vague 4'!A:G,7,FALSE)</f>
        <v>#N/A</v>
      </c>
      <c r="M434" s="160" t="e">
        <f>VLOOKUP(A434+0.3,'Vague 4'!A:G,7,FALSE)</f>
        <v>#N/A</v>
      </c>
      <c r="N434" s="104" t="e">
        <f>IF(VLOOKUP($A434,Source!$A:$H,3,FALSE)=0,"",VLOOKUP($A434,Source!$A:$H,3,FALSE))</f>
        <v>#N/A</v>
      </c>
      <c r="O434" s="105" t="e">
        <f>IF(VLOOKUP($A434,Source!$A:$H,4,FALSE)=0,"",VLOOKUP($A434,Source!$A:$H,4,FALSE))</f>
        <v>#N/A</v>
      </c>
      <c r="P434" s="105" t="e">
        <f>IF(VLOOKUP($A434,Source!$A:$H,5,FALSE)=0,"",VLOOKUP($A434,Source!$A:$H,5,FALSE))</f>
        <v>#N/A</v>
      </c>
      <c r="Q434" s="105" t="e">
        <f>IF(VLOOKUP($A434,Source!$A:$H,6,FALSE)=0,"",VLOOKUP($A434,Source!$A:$H,6,FALSE))</f>
        <v>#N/A</v>
      </c>
      <c r="R434" s="105" t="e">
        <f>IF(VLOOKUP($A434,Source!$A:$H,7,FALSE)=0,"",VLOOKUP($A434,Source!$A:$H,7,FALSE))</f>
        <v>#N/A</v>
      </c>
      <c r="S434" s="106" t="e">
        <f>IF(VLOOKUP($A434,Source!$A:$H,8,FALSE)=0,"",VLOOKUP($A434,Source!$A:$H,8,FALSE))</f>
        <v>#N/A</v>
      </c>
    </row>
    <row r="435" spans="1:19" x14ac:dyDescent="0.25">
      <c r="A435" s="98">
        <v>433</v>
      </c>
      <c r="B435" s="99"/>
      <c r="C435" s="100" t="e">
        <f>VLOOKUP(A435,Source!A:B,2,FALSE)</f>
        <v>#N/A</v>
      </c>
      <c r="D435" s="165">
        <f>IF(ISNA(VLOOKUP(A435,Source!A:B,2,FALSE)),0,(VLOOKUP(A435,'Vague 2'!A:H,8,FALSE)+VLOOKUP(A435,'Vague 1'!A:H,8,FALSE)+VLOOKUP(A435,'Vague 3'!A:H,8,FALSE)+VLOOKUP(A435,'Vague 4'!A:H,8,FALSE)))</f>
        <v>0</v>
      </c>
      <c r="E435" s="159" t="e">
        <f>VLOOKUP(A435+0.2,'Vague 2'!A:G,7,FALSE)</f>
        <v>#N/A</v>
      </c>
      <c r="F435" s="160" t="e">
        <f>VLOOKUP(A435+0.3,'Vague 2'!A:G,7,FALSE)</f>
        <v>#N/A</v>
      </c>
      <c r="G435" s="161" t="e">
        <f>VLOOKUP(A435+0.2,'Vague 1'!A:G,7,FALSE)</f>
        <v>#N/A</v>
      </c>
      <c r="H435" s="161" t="e">
        <f>VLOOKUP(A435+0.3,'Vague 1'!A:G,7,FALSE)</f>
        <v>#N/A</v>
      </c>
      <c r="I435" s="160" t="e">
        <f>VLOOKUP(A435+0.4,'Vague 1'!A:G,7,FALSE)</f>
        <v>#N/A</v>
      </c>
      <c r="J435" s="161" t="e">
        <f>VLOOKUP(A435+0.2,'Vague 3'!A:G,7,FALSE)</f>
        <v>#N/A</v>
      </c>
      <c r="K435" s="161" t="e">
        <f>VLOOKUP(A435+0.3,'Vague 3'!A:G,7,FALSE)</f>
        <v>#N/A</v>
      </c>
      <c r="L435" s="159" t="e">
        <f>VLOOKUP(A435+0.2,'Vague 4'!A:G,7,FALSE)</f>
        <v>#N/A</v>
      </c>
      <c r="M435" s="160" t="e">
        <f>VLOOKUP(A435+0.3,'Vague 4'!A:G,7,FALSE)</f>
        <v>#N/A</v>
      </c>
      <c r="N435" s="104" t="e">
        <f>IF(VLOOKUP($A435,Source!$A:$H,3,FALSE)=0,"",VLOOKUP($A435,Source!$A:$H,3,FALSE))</f>
        <v>#N/A</v>
      </c>
      <c r="O435" s="105" t="e">
        <f>IF(VLOOKUP($A435,Source!$A:$H,4,FALSE)=0,"",VLOOKUP($A435,Source!$A:$H,4,FALSE))</f>
        <v>#N/A</v>
      </c>
      <c r="P435" s="105" t="e">
        <f>IF(VLOOKUP($A435,Source!$A:$H,5,FALSE)=0,"",VLOOKUP($A435,Source!$A:$H,5,FALSE))</f>
        <v>#N/A</v>
      </c>
      <c r="Q435" s="105" t="e">
        <f>IF(VLOOKUP($A435,Source!$A:$H,6,FALSE)=0,"",VLOOKUP($A435,Source!$A:$H,6,FALSE))</f>
        <v>#N/A</v>
      </c>
      <c r="R435" s="105" t="e">
        <f>IF(VLOOKUP($A435,Source!$A:$H,7,FALSE)=0,"",VLOOKUP($A435,Source!$A:$H,7,FALSE))</f>
        <v>#N/A</v>
      </c>
      <c r="S435" s="106" t="e">
        <f>IF(VLOOKUP($A435,Source!$A:$H,8,FALSE)=0,"",VLOOKUP($A435,Source!$A:$H,8,FALSE))</f>
        <v>#N/A</v>
      </c>
    </row>
    <row r="436" spans="1:19" x14ac:dyDescent="0.25">
      <c r="A436" s="98">
        <v>434</v>
      </c>
      <c r="B436" s="99"/>
      <c r="C436" s="100" t="e">
        <f>VLOOKUP(A436,Source!A:B,2,FALSE)</f>
        <v>#N/A</v>
      </c>
      <c r="D436" s="165">
        <f>IF(ISNA(VLOOKUP(A436,Source!A:B,2,FALSE)),0,(VLOOKUP(A436,'Vague 2'!A:H,8,FALSE)+VLOOKUP(A436,'Vague 1'!A:H,8,FALSE)+VLOOKUP(A436,'Vague 3'!A:H,8,FALSE)+VLOOKUP(A436,'Vague 4'!A:H,8,FALSE)))</f>
        <v>0</v>
      </c>
      <c r="E436" s="159" t="e">
        <f>VLOOKUP(A436+0.2,'Vague 2'!A:G,7,FALSE)</f>
        <v>#N/A</v>
      </c>
      <c r="F436" s="160" t="e">
        <f>VLOOKUP(A436+0.3,'Vague 2'!A:G,7,FALSE)</f>
        <v>#N/A</v>
      </c>
      <c r="G436" s="161" t="e">
        <f>VLOOKUP(A436+0.2,'Vague 1'!A:G,7,FALSE)</f>
        <v>#N/A</v>
      </c>
      <c r="H436" s="161" t="e">
        <f>VLOOKUP(A436+0.3,'Vague 1'!A:G,7,FALSE)</f>
        <v>#N/A</v>
      </c>
      <c r="I436" s="160" t="e">
        <f>VLOOKUP(A436+0.4,'Vague 1'!A:G,7,FALSE)</f>
        <v>#N/A</v>
      </c>
      <c r="J436" s="161" t="e">
        <f>VLOOKUP(A436+0.2,'Vague 3'!A:G,7,FALSE)</f>
        <v>#N/A</v>
      </c>
      <c r="K436" s="161" t="e">
        <f>VLOOKUP(A436+0.3,'Vague 3'!A:G,7,FALSE)</f>
        <v>#N/A</v>
      </c>
      <c r="L436" s="159" t="e">
        <f>VLOOKUP(A436+0.2,'Vague 4'!A:G,7,FALSE)</f>
        <v>#N/A</v>
      </c>
      <c r="M436" s="160" t="e">
        <f>VLOOKUP(A436+0.3,'Vague 4'!A:G,7,FALSE)</f>
        <v>#N/A</v>
      </c>
      <c r="N436" s="104" t="e">
        <f>IF(VLOOKUP($A436,Source!$A:$H,3,FALSE)=0,"",VLOOKUP($A436,Source!$A:$H,3,FALSE))</f>
        <v>#N/A</v>
      </c>
      <c r="O436" s="105" t="e">
        <f>IF(VLOOKUP($A436,Source!$A:$H,4,FALSE)=0,"",VLOOKUP($A436,Source!$A:$H,4,FALSE))</f>
        <v>#N/A</v>
      </c>
      <c r="P436" s="105" t="e">
        <f>IF(VLOOKUP($A436,Source!$A:$H,5,FALSE)=0,"",VLOOKUP($A436,Source!$A:$H,5,FALSE))</f>
        <v>#N/A</v>
      </c>
      <c r="Q436" s="105" t="e">
        <f>IF(VLOOKUP($A436,Source!$A:$H,6,FALSE)=0,"",VLOOKUP($A436,Source!$A:$H,6,FALSE))</f>
        <v>#N/A</v>
      </c>
      <c r="R436" s="105" t="e">
        <f>IF(VLOOKUP($A436,Source!$A:$H,7,FALSE)=0,"",VLOOKUP($A436,Source!$A:$H,7,FALSE))</f>
        <v>#N/A</v>
      </c>
      <c r="S436" s="106" t="e">
        <f>IF(VLOOKUP($A436,Source!$A:$H,8,FALSE)=0,"",VLOOKUP($A436,Source!$A:$H,8,FALSE))</f>
        <v>#N/A</v>
      </c>
    </row>
    <row r="437" spans="1:19" x14ac:dyDescent="0.25">
      <c r="A437" s="98">
        <v>435</v>
      </c>
      <c r="B437" s="99"/>
      <c r="C437" s="100" t="e">
        <f>VLOOKUP(A437,Source!A:B,2,FALSE)</f>
        <v>#N/A</v>
      </c>
      <c r="D437" s="165">
        <f>IF(ISNA(VLOOKUP(A437,Source!A:B,2,FALSE)),0,(VLOOKUP(A437,'Vague 2'!A:H,8,FALSE)+VLOOKUP(A437,'Vague 1'!A:H,8,FALSE)+VLOOKUP(A437,'Vague 3'!A:H,8,FALSE)+VLOOKUP(A437,'Vague 4'!A:H,8,FALSE)))</f>
        <v>0</v>
      </c>
      <c r="E437" s="159" t="e">
        <f>VLOOKUP(A437+0.2,'Vague 2'!A:G,7,FALSE)</f>
        <v>#N/A</v>
      </c>
      <c r="F437" s="160" t="e">
        <f>VLOOKUP(A437+0.3,'Vague 2'!A:G,7,FALSE)</f>
        <v>#N/A</v>
      </c>
      <c r="G437" s="161" t="e">
        <f>VLOOKUP(A437+0.2,'Vague 1'!A:G,7,FALSE)</f>
        <v>#N/A</v>
      </c>
      <c r="H437" s="161" t="e">
        <f>VLOOKUP(A437+0.3,'Vague 1'!A:G,7,FALSE)</f>
        <v>#N/A</v>
      </c>
      <c r="I437" s="160" t="e">
        <f>VLOOKUP(A437+0.4,'Vague 1'!A:G,7,FALSE)</f>
        <v>#N/A</v>
      </c>
      <c r="J437" s="161" t="e">
        <f>VLOOKUP(A437+0.2,'Vague 3'!A:G,7,FALSE)</f>
        <v>#N/A</v>
      </c>
      <c r="K437" s="161" t="e">
        <f>VLOOKUP(A437+0.3,'Vague 3'!A:G,7,FALSE)</f>
        <v>#N/A</v>
      </c>
      <c r="L437" s="159" t="e">
        <f>VLOOKUP(A437+0.2,'Vague 4'!A:G,7,FALSE)</f>
        <v>#N/A</v>
      </c>
      <c r="M437" s="160" t="e">
        <f>VLOOKUP(A437+0.3,'Vague 4'!A:G,7,FALSE)</f>
        <v>#N/A</v>
      </c>
      <c r="N437" s="104" t="e">
        <f>IF(VLOOKUP($A437,Source!$A:$H,3,FALSE)=0,"",VLOOKUP($A437,Source!$A:$H,3,FALSE))</f>
        <v>#N/A</v>
      </c>
      <c r="O437" s="105" t="e">
        <f>IF(VLOOKUP($A437,Source!$A:$H,4,FALSE)=0,"",VLOOKUP($A437,Source!$A:$H,4,FALSE))</f>
        <v>#N/A</v>
      </c>
      <c r="P437" s="105" t="e">
        <f>IF(VLOOKUP($A437,Source!$A:$H,5,FALSE)=0,"",VLOOKUP($A437,Source!$A:$H,5,FALSE))</f>
        <v>#N/A</v>
      </c>
      <c r="Q437" s="105" t="e">
        <f>IF(VLOOKUP($A437,Source!$A:$H,6,FALSE)=0,"",VLOOKUP($A437,Source!$A:$H,6,FALSE))</f>
        <v>#N/A</v>
      </c>
      <c r="R437" s="105" t="e">
        <f>IF(VLOOKUP($A437,Source!$A:$H,7,FALSE)=0,"",VLOOKUP($A437,Source!$A:$H,7,FALSE))</f>
        <v>#N/A</v>
      </c>
      <c r="S437" s="106" t="e">
        <f>IF(VLOOKUP($A437,Source!$A:$H,8,FALSE)=0,"",VLOOKUP($A437,Source!$A:$H,8,FALSE))</f>
        <v>#N/A</v>
      </c>
    </row>
    <row r="438" spans="1:19" x14ac:dyDescent="0.25">
      <c r="A438" s="98">
        <v>436</v>
      </c>
      <c r="B438" s="99"/>
      <c r="C438" s="100" t="e">
        <f>VLOOKUP(A438,Source!A:B,2,FALSE)</f>
        <v>#N/A</v>
      </c>
      <c r="D438" s="165">
        <f>IF(ISNA(VLOOKUP(A438,Source!A:B,2,FALSE)),0,(VLOOKUP(A438,'Vague 2'!A:H,8,FALSE)+VLOOKUP(A438,'Vague 1'!A:H,8,FALSE)+VLOOKUP(A438,'Vague 3'!A:H,8,FALSE)+VLOOKUP(A438,'Vague 4'!A:H,8,FALSE)))</f>
        <v>0</v>
      </c>
      <c r="E438" s="159" t="e">
        <f>VLOOKUP(A438+0.2,'Vague 2'!A:G,7,FALSE)</f>
        <v>#N/A</v>
      </c>
      <c r="F438" s="160" t="e">
        <f>VLOOKUP(A438+0.3,'Vague 2'!A:G,7,FALSE)</f>
        <v>#N/A</v>
      </c>
      <c r="G438" s="161" t="e">
        <f>VLOOKUP(A438+0.2,'Vague 1'!A:G,7,FALSE)</f>
        <v>#N/A</v>
      </c>
      <c r="H438" s="161" t="e">
        <f>VLOOKUP(A438+0.3,'Vague 1'!A:G,7,FALSE)</f>
        <v>#N/A</v>
      </c>
      <c r="I438" s="160" t="e">
        <f>VLOOKUP(A438+0.4,'Vague 1'!A:G,7,FALSE)</f>
        <v>#N/A</v>
      </c>
      <c r="J438" s="161" t="e">
        <f>VLOOKUP(A438+0.2,'Vague 3'!A:G,7,FALSE)</f>
        <v>#N/A</v>
      </c>
      <c r="K438" s="161" t="e">
        <f>VLOOKUP(A438+0.3,'Vague 3'!A:G,7,FALSE)</f>
        <v>#N/A</v>
      </c>
      <c r="L438" s="159" t="e">
        <f>VLOOKUP(A438+0.2,'Vague 4'!A:G,7,FALSE)</f>
        <v>#N/A</v>
      </c>
      <c r="M438" s="160" t="e">
        <f>VLOOKUP(A438+0.3,'Vague 4'!A:G,7,FALSE)</f>
        <v>#N/A</v>
      </c>
      <c r="N438" s="104" t="e">
        <f>IF(VLOOKUP($A438,Source!$A:$H,3,FALSE)=0,"",VLOOKUP($A438,Source!$A:$H,3,FALSE))</f>
        <v>#N/A</v>
      </c>
      <c r="O438" s="105" t="e">
        <f>IF(VLOOKUP($A438,Source!$A:$H,4,FALSE)=0,"",VLOOKUP($A438,Source!$A:$H,4,FALSE))</f>
        <v>#N/A</v>
      </c>
      <c r="P438" s="105" t="e">
        <f>IF(VLOOKUP($A438,Source!$A:$H,5,FALSE)=0,"",VLOOKUP($A438,Source!$A:$H,5,FALSE))</f>
        <v>#N/A</v>
      </c>
      <c r="Q438" s="105" t="e">
        <f>IF(VLOOKUP($A438,Source!$A:$H,6,FALSE)=0,"",VLOOKUP($A438,Source!$A:$H,6,FALSE))</f>
        <v>#N/A</v>
      </c>
      <c r="R438" s="105" t="e">
        <f>IF(VLOOKUP($A438,Source!$A:$H,7,FALSE)=0,"",VLOOKUP($A438,Source!$A:$H,7,FALSE))</f>
        <v>#N/A</v>
      </c>
      <c r="S438" s="106" t="e">
        <f>IF(VLOOKUP($A438,Source!$A:$H,8,FALSE)=0,"",VLOOKUP($A438,Source!$A:$H,8,FALSE))</f>
        <v>#N/A</v>
      </c>
    </row>
    <row r="439" spans="1:19" x14ac:dyDescent="0.25">
      <c r="A439" s="98">
        <v>437</v>
      </c>
      <c r="B439" s="99"/>
      <c r="C439" s="100" t="e">
        <f>VLOOKUP(A439,Source!A:B,2,FALSE)</f>
        <v>#N/A</v>
      </c>
      <c r="D439" s="165">
        <f>IF(ISNA(VLOOKUP(A439,Source!A:B,2,FALSE)),0,(VLOOKUP(A439,'Vague 2'!A:H,8,FALSE)+VLOOKUP(A439,'Vague 1'!A:H,8,FALSE)+VLOOKUP(A439,'Vague 3'!A:H,8,FALSE)+VLOOKUP(A439,'Vague 4'!A:H,8,FALSE)))</f>
        <v>0</v>
      </c>
      <c r="E439" s="159" t="e">
        <f>VLOOKUP(A439+0.2,'Vague 2'!A:G,7,FALSE)</f>
        <v>#N/A</v>
      </c>
      <c r="F439" s="160" t="e">
        <f>VLOOKUP(A439+0.3,'Vague 2'!A:G,7,FALSE)</f>
        <v>#N/A</v>
      </c>
      <c r="G439" s="161" t="e">
        <f>VLOOKUP(A439+0.2,'Vague 1'!A:G,7,FALSE)</f>
        <v>#N/A</v>
      </c>
      <c r="H439" s="161" t="e">
        <f>VLOOKUP(A439+0.3,'Vague 1'!A:G,7,FALSE)</f>
        <v>#N/A</v>
      </c>
      <c r="I439" s="160" t="e">
        <f>VLOOKUP(A439+0.4,'Vague 1'!A:G,7,FALSE)</f>
        <v>#N/A</v>
      </c>
      <c r="J439" s="161" t="e">
        <f>VLOOKUP(A439+0.2,'Vague 3'!A:G,7,FALSE)</f>
        <v>#N/A</v>
      </c>
      <c r="K439" s="161" t="e">
        <f>VLOOKUP(A439+0.3,'Vague 3'!A:G,7,FALSE)</f>
        <v>#N/A</v>
      </c>
      <c r="L439" s="159" t="e">
        <f>VLOOKUP(A439+0.2,'Vague 4'!A:G,7,FALSE)</f>
        <v>#N/A</v>
      </c>
      <c r="M439" s="160" t="e">
        <f>VLOOKUP(A439+0.3,'Vague 4'!A:G,7,FALSE)</f>
        <v>#N/A</v>
      </c>
      <c r="N439" s="104" t="e">
        <f>IF(VLOOKUP($A439,Source!$A:$H,3,FALSE)=0,"",VLOOKUP($A439,Source!$A:$H,3,FALSE))</f>
        <v>#N/A</v>
      </c>
      <c r="O439" s="105" t="e">
        <f>IF(VLOOKUP($A439,Source!$A:$H,4,FALSE)=0,"",VLOOKUP($A439,Source!$A:$H,4,FALSE))</f>
        <v>#N/A</v>
      </c>
      <c r="P439" s="105" t="e">
        <f>IF(VLOOKUP($A439,Source!$A:$H,5,FALSE)=0,"",VLOOKUP($A439,Source!$A:$H,5,FALSE))</f>
        <v>#N/A</v>
      </c>
      <c r="Q439" s="105" t="e">
        <f>IF(VLOOKUP($A439,Source!$A:$H,6,FALSE)=0,"",VLOOKUP($A439,Source!$A:$H,6,FALSE))</f>
        <v>#N/A</v>
      </c>
      <c r="R439" s="105" t="e">
        <f>IF(VLOOKUP($A439,Source!$A:$H,7,FALSE)=0,"",VLOOKUP($A439,Source!$A:$H,7,FALSE))</f>
        <v>#N/A</v>
      </c>
      <c r="S439" s="106" t="e">
        <f>IF(VLOOKUP($A439,Source!$A:$H,8,FALSE)=0,"",VLOOKUP($A439,Source!$A:$H,8,FALSE))</f>
        <v>#N/A</v>
      </c>
    </row>
    <row r="440" spans="1:19" x14ac:dyDescent="0.25">
      <c r="A440" s="98">
        <v>438</v>
      </c>
      <c r="B440" s="99"/>
      <c r="C440" s="100" t="e">
        <f>VLOOKUP(A440,Source!A:B,2,FALSE)</f>
        <v>#N/A</v>
      </c>
      <c r="D440" s="165">
        <f>IF(ISNA(VLOOKUP(A440,Source!A:B,2,FALSE)),0,(VLOOKUP(A440,'Vague 2'!A:H,8,FALSE)+VLOOKUP(A440,'Vague 1'!A:H,8,FALSE)+VLOOKUP(A440,'Vague 3'!A:H,8,FALSE)+VLOOKUP(A440,'Vague 4'!A:H,8,FALSE)))</f>
        <v>0</v>
      </c>
      <c r="E440" s="159" t="e">
        <f>VLOOKUP(A440+0.2,'Vague 2'!A:G,7,FALSE)</f>
        <v>#N/A</v>
      </c>
      <c r="F440" s="160" t="e">
        <f>VLOOKUP(A440+0.3,'Vague 2'!A:G,7,FALSE)</f>
        <v>#N/A</v>
      </c>
      <c r="G440" s="161" t="e">
        <f>VLOOKUP(A440+0.2,'Vague 1'!A:G,7,FALSE)</f>
        <v>#N/A</v>
      </c>
      <c r="H440" s="161" t="e">
        <f>VLOOKUP(A440+0.3,'Vague 1'!A:G,7,FALSE)</f>
        <v>#N/A</v>
      </c>
      <c r="I440" s="160" t="e">
        <f>VLOOKUP(A440+0.4,'Vague 1'!A:G,7,FALSE)</f>
        <v>#N/A</v>
      </c>
      <c r="J440" s="161" t="e">
        <f>VLOOKUP(A440+0.2,'Vague 3'!A:G,7,FALSE)</f>
        <v>#N/A</v>
      </c>
      <c r="K440" s="161" t="e">
        <f>VLOOKUP(A440+0.3,'Vague 3'!A:G,7,FALSE)</f>
        <v>#N/A</v>
      </c>
      <c r="L440" s="159" t="e">
        <f>VLOOKUP(A440+0.2,'Vague 4'!A:G,7,FALSE)</f>
        <v>#N/A</v>
      </c>
      <c r="M440" s="160" t="e">
        <f>VLOOKUP(A440+0.3,'Vague 4'!A:G,7,FALSE)</f>
        <v>#N/A</v>
      </c>
      <c r="N440" s="104" t="e">
        <f>IF(VLOOKUP($A440,Source!$A:$H,3,FALSE)=0,"",VLOOKUP($A440,Source!$A:$H,3,FALSE))</f>
        <v>#N/A</v>
      </c>
      <c r="O440" s="105" t="e">
        <f>IF(VLOOKUP($A440,Source!$A:$H,4,FALSE)=0,"",VLOOKUP($A440,Source!$A:$H,4,FALSE))</f>
        <v>#N/A</v>
      </c>
      <c r="P440" s="105" t="e">
        <f>IF(VLOOKUP($A440,Source!$A:$H,5,FALSE)=0,"",VLOOKUP($A440,Source!$A:$H,5,FALSE))</f>
        <v>#N/A</v>
      </c>
      <c r="Q440" s="105" t="e">
        <f>IF(VLOOKUP($A440,Source!$A:$H,6,FALSE)=0,"",VLOOKUP($A440,Source!$A:$H,6,FALSE))</f>
        <v>#N/A</v>
      </c>
      <c r="R440" s="105" t="e">
        <f>IF(VLOOKUP($A440,Source!$A:$H,7,FALSE)=0,"",VLOOKUP($A440,Source!$A:$H,7,FALSE))</f>
        <v>#N/A</v>
      </c>
      <c r="S440" s="106" t="e">
        <f>IF(VLOOKUP($A440,Source!$A:$H,8,FALSE)=0,"",VLOOKUP($A440,Source!$A:$H,8,FALSE))</f>
        <v>#N/A</v>
      </c>
    </row>
    <row r="441" spans="1:19" x14ac:dyDescent="0.25">
      <c r="A441" s="98">
        <v>439</v>
      </c>
      <c r="B441" s="99"/>
      <c r="C441" s="100" t="e">
        <f>VLOOKUP(A441,Source!A:B,2,FALSE)</f>
        <v>#N/A</v>
      </c>
      <c r="D441" s="165">
        <f>IF(ISNA(VLOOKUP(A441,Source!A:B,2,FALSE)),0,(VLOOKUP(A441,'Vague 2'!A:H,8,FALSE)+VLOOKUP(A441,'Vague 1'!A:H,8,FALSE)+VLOOKUP(A441,'Vague 3'!A:H,8,FALSE)+VLOOKUP(A441,'Vague 4'!A:H,8,FALSE)))</f>
        <v>0</v>
      </c>
      <c r="E441" s="159" t="e">
        <f>VLOOKUP(A441+0.2,'Vague 2'!A:G,7,FALSE)</f>
        <v>#N/A</v>
      </c>
      <c r="F441" s="160" t="e">
        <f>VLOOKUP(A441+0.3,'Vague 2'!A:G,7,FALSE)</f>
        <v>#N/A</v>
      </c>
      <c r="G441" s="161" t="e">
        <f>VLOOKUP(A441+0.2,'Vague 1'!A:G,7,FALSE)</f>
        <v>#N/A</v>
      </c>
      <c r="H441" s="161" t="e">
        <f>VLOOKUP(A441+0.3,'Vague 1'!A:G,7,FALSE)</f>
        <v>#N/A</v>
      </c>
      <c r="I441" s="160" t="e">
        <f>VLOOKUP(A441+0.4,'Vague 1'!A:G,7,FALSE)</f>
        <v>#N/A</v>
      </c>
      <c r="J441" s="161" t="e">
        <f>VLOOKUP(A441+0.2,'Vague 3'!A:G,7,FALSE)</f>
        <v>#N/A</v>
      </c>
      <c r="K441" s="161" t="e">
        <f>VLOOKUP(A441+0.3,'Vague 3'!A:G,7,FALSE)</f>
        <v>#N/A</v>
      </c>
      <c r="L441" s="159" t="e">
        <f>VLOOKUP(A441+0.2,'Vague 4'!A:G,7,FALSE)</f>
        <v>#N/A</v>
      </c>
      <c r="M441" s="160" t="e">
        <f>VLOOKUP(A441+0.3,'Vague 4'!A:G,7,FALSE)</f>
        <v>#N/A</v>
      </c>
      <c r="N441" s="104" t="e">
        <f>IF(VLOOKUP($A441,Source!$A:$H,3,FALSE)=0,"",VLOOKUP($A441,Source!$A:$H,3,FALSE))</f>
        <v>#N/A</v>
      </c>
      <c r="O441" s="105" t="e">
        <f>IF(VLOOKUP($A441,Source!$A:$H,4,FALSE)=0,"",VLOOKUP($A441,Source!$A:$H,4,FALSE))</f>
        <v>#N/A</v>
      </c>
      <c r="P441" s="105" t="e">
        <f>IF(VLOOKUP($A441,Source!$A:$H,5,FALSE)=0,"",VLOOKUP($A441,Source!$A:$H,5,FALSE))</f>
        <v>#N/A</v>
      </c>
      <c r="Q441" s="105" t="e">
        <f>IF(VLOOKUP($A441,Source!$A:$H,6,FALSE)=0,"",VLOOKUP($A441,Source!$A:$H,6,FALSE))</f>
        <v>#N/A</v>
      </c>
      <c r="R441" s="105" t="e">
        <f>IF(VLOOKUP($A441,Source!$A:$H,7,FALSE)=0,"",VLOOKUP($A441,Source!$A:$H,7,FALSE))</f>
        <v>#N/A</v>
      </c>
      <c r="S441" s="106" t="e">
        <f>IF(VLOOKUP($A441,Source!$A:$H,8,FALSE)=0,"",VLOOKUP($A441,Source!$A:$H,8,FALSE))</f>
        <v>#N/A</v>
      </c>
    </row>
    <row r="442" spans="1:19" x14ac:dyDescent="0.25">
      <c r="A442" s="98">
        <v>440</v>
      </c>
      <c r="B442" s="99"/>
      <c r="C442" s="100" t="e">
        <f>VLOOKUP(A442,Source!A:B,2,FALSE)</f>
        <v>#N/A</v>
      </c>
      <c r="D442" s="165">
        <f>IF(ISNA(VLOOKUP(A442,Source!A:B,2,FALSE)),0,(VLOOKUP(A442,'Vague 2'!A:H,8,FALSE)+VLOOKUP(A442,'Vague 1'!A:H,8,FALSE)+VLOOKUP(A442,'Vague 3'!A:H,8,FALSE)+VLOOKUP(A442,'Vague 4'!A:H,8,FALSE)))</f>
        <v>0</v>
      </c>
      <c r="E442" s="159" t="e">
        <f>VLOOKUP(A442+0.2,'Vague 2'!A:G,7,FALSE)</f>
        <v>#N/A</v>
      </c>
      <c r="F442" s="160" t="e">
        <f>VLOOKUP(A442+0.3,'Vague 2'!A:G,7,FALSE)</f>
        <v>#N/A</v>
      </c>
      <c r="G442" s="161" t="e">
        <f>VLOOKUP(A442+0.2,'Vague 1'!A:G,7,FALSE)</f>
        <v>#N/A</v>
      </c>
      <c r="H442" s="161" t="e">
        <f>VLOOKUP(A442+0.3,'Vague 1'!A:G,7,FALSE)</f>
        <v>#N/A</v>
      </c>
      <c r="I442" s="160" t="e">
        <f>VLOOKUP(A442+0.4,'Vague 1'!A:G,7,FALSE)</f>
        <v>#N/A</v>
      </c>
      <c r="J442" s="161" t="e">
        <f>VLOOKUP(A442+0.2,'Vague 3'!A:G,7,FALSE)</f>
        <v>#N/A</v>
      </c>
      <c r="K442" s="161" t="e">
        <f>VLOOKUP(A442+0.3,'Vague 3'!A:G,7,FALSE)</f>
        <v>#N/A</v>
      </c>
      <c r="L442" s="159" t="e">
        <f>VLOOKUP(A442+0.2,'Vague 4'!A:G,7,FALSE)</f>
        <v>#N/A</v>
      </c>
      <c r="M442" s="160" t="e">
        <f>VLOOKUP(A442+0.3,'Vague 4'!A:G,7,FALSE)</f>
        <v>#N/A</v>
      </c>
      <c r="N442" s="104" t="e">
        <f>IF(VLOOKUP($A442,Source!$A:$H,3,FALSE)=0,"",VLOOKUP($A442,Source!$A:$H,3,FALSE))</f>
        <v>#N/A</v>
      </c>
      <c r="O442" s="105" t="e">
        <f>IF(VLOOKUP($A442,Source!$A:$H,4,FALSE)=0,"",VLOOKUP($A442,Source!$A:$H,4,FALSE))</f>
        <v>#N/A</v>
      </c>
      <c r="P442" s="105" t="e">
        <f>IF(VLOOKUP($A442,Source!$A:$H,5,FALSE)=0,"",VLOOKUP($A442,Source!$A:$H,5,FALSE))</f>
        <v>#N/A</v>
      </c>
      <c r="Q442" s="105" t="e">
        <f>IF(VLOOKUP($A442,Source!$A:$H,6,FALSE)=0,"",VLOOKUP($A442,Source!$A:$H,6,FALSE))</f>
        <v>#N/A</v>
      </c>
      <c r="R442" s="105" t="e">
        <f>IF(VLOOKUP($A442,Source!$A:$H,7,FALSE)=0,"",VLOOKUP($A442,Source!$A:$H,7,FALSE))</f>
        <v>#N/A</v>
      </c>
      <c r="S442" s="106" t="e">
        <f>IF(VLOOKUP($A442,Source!$A:$H,8,FALSE)=0,"",VLOOKUP($A442,Source!$A:$H,8,FALSE))</f>
        <v>#N/A</v>
      </c>
    </row>
    <row r="443" spans="1:19" x14ac:dyDescent="0.25">
      <c r="A443" s="98">
        <v>441</v>
      </c>
      <c r="B443" s="99"/>
      <c r="C443" s="100" t="e">
        <f>VLOOKUP(A443,Source!A:B,2,FALSE)</f>
        <v>#N/A</v>
      </c>
      <c r="D443" s="165">
        <f>IF(ISNA(VLOOKUP(A443,Source!A:B,2,FALSE)),0,(VLOOKUP(A443,'Vague 2'!A:H,8,FALSE)+VLOOKUP(A443,'Vague 1'!A:H,8,FALSE)+VLOOKUP(A443,'Vague 3'!A:H,8,FALSE)+VLOOKUP(A443,'Vague 4'!A:H,8,FALSE)))</f>
        <v>0</v>
      </c>
      <c r="E443" s="159" t="e">
        <f>VLOOKUP(A443+0.2,'Vague 2'!A:G,7,FALSE)</f>
        <v>#N/A</v>
      </c>
      <c r="F443" s="160" t="e">
        <f>VLOOKUP(A443+0.3,'Vague 2'!A:G,7,FALSE)</f>
        <v>#N/A</v>
      </c>
      <c r="G443" s="161" t="e">
        <f>VLOOKUP(A443+0.2,'Vague 1'!A:G,7,FALSE)</f>
        <v>#N/A</v>
      </c>
      <c r="H443" s="161" t="e">
        <f>VLOOKUP(A443+0.3,'Vague 1'!A:G,7,FALSE)</f>
        <v>#N/A</v>
      </c>
      <c r="I443" s="160" t="e">
        <f>VLOOKUP(A443+0.4,'Vague 1'!A:G,7,FALSE)</f>
        <v>#N/A</v>
      </c>
      <c r="J443" s="161" t="e">
        <f>VLOOKUP(A443+0.2,'Vague 3'!A:G,7,FALSE)</f>
        <v>#N/A</v>
      </c>
      <c r="K443" s="161" t="e">
        <f>VLOOKUP(A443+0.3,'Vague 3'!A:G,7,FALSE)</f>
        <v>#N/A</v>
      </c>
      <c r="L443" s="159" t="e">
        <f>VLOOKUP(A443+0.2,'Vague 4'!A:G,7,FALSE)</f>
        <v>#N/A</v>
      </c>
      <c r="M443" s="160" t="e">
        <f>VLOOKUP(A443+0.3,'Vague 4'!A:G,7,FALSE)</f>
        <v>#N/A</v>
      </c>
      <c r="N443" s="104" t="e">
        <f>IF(VLOOKUP($A443,Source!$A:$H,3,FALSE)=0,"",VLOOKUP($A443,Source!$A:$H,3,FALSE))</f>
        <v>#N/A</v>
      </c>
      <c r="O443" s="105" t="e">
        <f>IF(VLOOKUP($A443,Source!$A:$H,4,FALSE)=0,"",VLOOKUP($A443,Source!$A:$H,4,FALSE))</f>
        <v>#N/A</v>
      </c>
      <c r="P443" s="105" t="e">
        <f>IF(VLOOKUP($A443,Source!$A:$H,5,FALSE)=0,"",VLOOKUP($A443,Source!$A:$H,5,FALSE))</f>
        <v>#N/A</v>
      </c>
      <c r="Q443" s="105" t="e">
        <f>IF(VLOOKUP($A443,Source!$A:$H,6,FALSE)=0,"",VLOOKUP($A443,Source!$A:$H,6,FALSE))</f>
        <v>#N/A</v>
      </c>
      <c r="R443" s="105" t="e">
        <f>IF(VLOOKUP($A443,Source!$A:$H,7,FALSE)=0,"",VLOOKUP($A443,Source!$A:$H,7,FALSE))</f>
        <v>#N/A</v>
      </c>
      <c r="S443" s="106" t="e">
        <f>IF(VLOOKUP($A443,Source!$A:$H,8,FALSE)=0,"",VLOOKUP($A443,Source!$A:$H,8,FALSE))</f>
        <v>#N/A</v>
      </c>
    </row>
    <row r="444" spans="1:19" x14ac:dyDescent="0.25">
      <c r="A444" s="98">
        <v>442</v>
      </c>
      <c r="B444" s="99"/>
      <c r="C444" s="100" t="e">
        <f>VLOOKUP(A444,Source!A:B,2,FALSE)</f>
        <v>#N/A</v>
      </c>
      <c r="D444" s="165">
        <f>IF(ISNA(VLOOKUP(A444,Source!A:B,2,FALSE)),0,(VLOOKUP(A444,'Vague 2'!A:H,8,FALSE)+VLOOKUP(A444,'Vague 1'!A:H,8,FALSE)+VLOOKUP(A444,'Vague 3'!A:H,8,FALSE)+VLOOKUP(A444,'Vague 4'!A:H,8,FALSE)))</f>
        <v>0</v>
      </c>
      <c r="E444" s="159" t="e">
        <f>VLOOKUP(A444+0.2,'Vague 2'!A:G,7,FALSE)</f>
        <v>#N/A</v>
      </c>
      <c r="F444" s="160" t="e">
        <f>VLOOKUP(A444+0.3,'Vague 2'!A:G,7,FALSE)</f>
        <v>#N/A</v>
      </c>
      <c r="G444" s="161" t="e">
        <f>VLOOKUP(A444+0.2,'Vague 1'!A:G,7,FALSE)</f>
        <v>#N/A</v>
      </c>
      <c r="H444" s="161" t="e">
        <f>VLOOKUP(A444+0.3,'Vague 1'!A:G,7,FALSE)</f>
        <v>#N/A</v>
      </c>
      <c r="I444" s="160" t="e">
        <f>VLOOKUP(A444+0.4,'Vague 1'!A:G,7,FALSE)</f>
        <v>#N/A</v>
      </c>
      <c r="J444" s="161" t="e">
        <f>VLOOKUP(A444+0.2,'Vague 3'!A:G,7,FALSE)</f>
        <v>#N/A</v>
      </c>
      <c r="K444" s="161" t="e">
        <f>VLOOKUP(A444+0.3,'Vague 3'!A:G,7,FALSE)</f>
        <v>#N/A</v>
      </c>
      <c r="L444" s="159" t="e">
        <f>VLOOKUP(A444+0.2,'Vague 4'!A:G,7,FALSE)</f>
        <v>#N/A</v>
      </c>
      <c r="M444" s="160" t="e">
        <f>VLOOKUP(A444+0.3,'Vague 4'!A:G,7,FALSE)</f>
        <v>#N/A</v>
      </c>
      <c r="N444" s="104" t="e">
        <f>IF(VLOOKUP($A444,Source!$A:$H,3,FALSE)=0,"",VLOOKUP($A444,Source!$A:$H,3,FALSE))</f>
        <v>#N/A</v>
      </c>
      <c r="O444" s="105" t="e">
        <f>IF(VLOOKUP($A444,Source!$A:$H,4,FALSE)=0,"",VLOOKUP($A444,Source!$A:$H,4,FALSE))</f>
        <v>#N/A</v>
      </c>
      <c r="P444" s="105" t="e">
        <f>IF(VLOOKUP($A444,Source!$A:$H,5,FALSE)=0,"",VLOOKUP($A444,Source!$A:$H,5,FALSE))</f>
        <v>#N/A</v>
      </c>
      <c r="Q444" s="105" t="e">
        <f>IF(VLOOKUP($A444,Source!$A:$H,6,FALSE)=0,"",VLOOKUP($A444,Source!$A:$H,6,FALSE))</f>
        <v>#N/A</v>
      </c>
      <c r="R444" s="105" t="e">
        <f>IF(VLOOKUP($A444,Source!$A:$H,7,FALSE)=0,"",VLOOKUP($A444,Source!$A:$H,7,FALSE))</f>
        <v>#N/A</v>
      </c>
      <c r="S444" s="106" t="e">
        <f>IF(VLOOKUP($A444,Source!$A:$H,8,FALSE)=0,"",VLOOKUP($A444,Source!$A:$H,8,FALSE))</f>
        <v>#N/A</v>
      </c>
    </row>
    <row r="445" spans="1:19" x14ac:dyDescent="0.25">
      <c r="A445" s="98">
        <v>443</v>
      </c>
      <c r="B445" s="99"/>
      <c r="C445" s="100" t="e">
        <f>VLOOKUP(A445,Source!A:B,2,FALSE)</f>
        <v>#N/A</v>
      </c>
      <c r="D445" s="165">
        <f>IF(ISNA(VLOOKUP(A445,Source!A:B,2,FALSE)),0,(VLOOKUP(A445,'Vague 2'!A:H,8,FALSE)+VLOOKUP(A445,'Vague 1'!A:H,8,FALSE)+VLOOKUP(A445,'Vague 3'!A:H,8,FALSE)+VLOOKUP(A445,'Vague 4'!A:H,8,FALSE)))</f>
        <v>0</v>
      </c>
      <c r="E445" s="159" t="e">
        <f>VLOOKUP(A445+0.2,'Vague 2'!A:G,7,FALSE)</f>
        <v>#N/A</v>
      </c>
      <c r="F445" s="160" t="e">
        <f>VLOOKUP(A445+0.3,'Vague 2'!A:G,7,FALSE)</f>
        <v>#N/A</v>
      </c>
      <c r="G445" s="161" t="e">
        <f>VLOOKUP(A445+0.2,'Vague 1'!A:G,7,FALSE)</f>
        <v>#N/A</v>
      </c>
      <c r="H445" s="161" t="e">
        <f>VLOOKUP(A445+0.3,'Vague 1'!A:G,7,FALSE)</f>
        <v>#N/A</v>
      </c>
      <c r="I445" s="160" t="e">
        <f>VLOOKUP(A445+0.4,'Vague 1'!A:G,7,FALSE)</f>
        <v>#N/A</v>
      </c>
      <c r="J445" s="161" t="e">
        <f>VLOOKUP(A445+0.2,'Vague 3'!A:G,7,FALSE)</f>
        <v>#N/A</v>
      </c>
      <c r="K445" s="161" t="e">
        <f>VLOOKUP(A445+0.3,'Vague 3'!A:G,7,FALSE)</f>
        <v>#N/A</v>
      </c>
      <c r="L445" s="159" t="e">
        <f>VLOOKUP(A445+0.2,'Vague 4'!A:G,7,FALSE)</f>
        <v>#N/A</v>
      </c>
      <c r="M445" s="160" t="e">
        <f>VLOOKUP(A445+0.3,'Vague 4'!A:G,7,FALSE)</f>
        <v>#N/A</v>
      </c>
      <c r="N445" s="104" t="e">
        <f>IF(VLOOKUP($A445,Source!$A:$H,3,FALSE)=0,"",VLOOKUP($A445,Source!$A:$H,3,FALSE))</f>
        <v>#N/A</v>
      </c>
      <c r="O445" s="105" t="e">
        <f>IF(VLOOKUP($A445,Source!$A:$H,4,FALSE)=0,"",VLOOKUP($A445,Source!$A:$H,4,FALSE))</f>
        <v>#N/A</v>
      </c>
      <c r="P445" s="105" t="e">
        <f>IF(VLOOKUP($A445,Source!$A:$H,5,FALSE)=0,"",VLOOKUP($A445,Source!$A:$H,5,FALSE))</f>
        <v>#N/A</v>
      </c>
      <c r="Q445" s="105" t="e">
        <f>IF(VLOOKUP($A445,Source!$A:$H,6,FALSE)=0,"",VLOOKUP($A445,Source!$A:$H,6,FALSE))</f>
        <v>#N/A</v>
      </c>
      <c r="R445" s="105" t="e">
        <f>IF(VLOOKUP($A445,Source!$A:$H,7,FALSE)=0,"",VLOOKUP($A445,Source!$A:$H,7,FALSE))</f>
        <v>#N/A</v>
      </c>
      <c r="S445" s="106" t="e">
        <f>IF(VLOOKUP($A445,Source!$A:$H,8,FALSE)=0,"",VLOOKUP($A445,Source!$A:$H,8,FALSE))</f>
        <v>#N/A</v>
      </c>
    </row>
    <row r="446" spans="1:19" x14ac:dyDescent="0.25">
      <c r="A446" s="98">
        <v>444</v>
      </c>
      <c r="B446" s="99"/>
      <c r="C446" s="100" t="e">
        <f>VLOOKUP(A446,Source!A:B,2,FALSE)</f>
        <v>#N/A</v>
      </c>
      <c r="D446" s="165">
        <f>IF(ISNA(VLOOKUP(A446,Source!A:B,2,FALSE)),0,(VLOOKUP(A446,'Vague 2'!A:H,8,FALSE)+VLOOKUP(A446,'Vague 1'!A:H,8,FALSE)+VLOOKUP(A446,'Vague 3'!A:H,8,FALSE)+VLOOKUP(A446,'Vague 4'!A:H,8,FALSE)))</f>
        <v>0</v>
      </c>
      <c r="E446" s="159" t="e">
        <f>VLOOKUP(A446+0.2,'Vague 2'!A:G,7,FALSE)</f>
        <v>#N/A</v>
      </c>
      <c r="F446" s="160" t="e">
        <f>VLOOKUP(A446+0.3,'Vague 2'!A:G,7,FALSE)</f>
        <v>#N/A</v>
      </c>
      <c r="G446" s="161" t="e">
        <f>VLOOKUP(A446+0.2,'Vague 1'!A:G,7,FALSE)</f>
        <v>#N/A</v>
      </c>
      <c r="H446" s="161" t="e">
        <f>VLOOKUP(A446+0.3,'Vague 1'!A:G,7,FALSE)</f>
        <v>#N/A</v>
      </c>
      <c r="I446" s="160" t="e">
        <f>VLOOKUP(A446+0.4,'Vague 1'!A:G,7,FALSE)</f>
        <v>#N/A</v>
      </c>
      <c r="J446" s="161" t="e">
        <f>VLOOKUP(A446+0.2,'Vague 3'!A:G,7,FALSE)</f>
        <v>#N/A</v>
      </c>
      <c r="K446" s="161" t="e">
        <f>VLOOKUP(A446+0.3,'Vague 3'!A:G,7,FALSE)</f>
        <v>#N/A</v>
      </c>
      <c r="L446" s="159" t="e">
        <f>VLOOKUP(A446+0.2,'Vague 4'!A:G,7,FALSE)</f>
        <v>#N/A</v>
      </c>
      <c r="M446" s="160" t="e">
        <f>VLOOKUP(A446+0.3,'Vague 4'!A:G,7,FALSE)</f>
        <v>#N/A</v>
      </c>
      <c r="N446" s="104" t="e">
        <f>IF(VLOOKUP($A446,Source!$A:$H,3,FALSE)=0,"",VLOOKUP($A446,Source!$A:$H,3,FALSE))</f>
        <v>#N/A</v>
      </c>
      <c r="O446" s="105" t="e">
        <f>IF(VLOOKUP($A446,Source!$A:$H,4,FALSE)=0,"",VLOOKUP($A446,Source!$A:$H,4,FALSE))</f>
        <v>#N/A</v>
      </c>
      <c r="P446" s="105" t="e">
        <f>IF(VLOOKUP($A446,Source!$A:$H,5,FALSE)=0,"",VLOOKUP($A446,Source!$A:$H,5,FALSE))</f>
        <v>#N/A</v>
      </c>
      <c r="Q446" s="105" t="e">
        <f>IF(VLOOKUP($A446,Source!$A:$H,6,FALSE)=0,"",VLOOKUP($A446,Source!$A:$H,6,FALSE))</f>
        <v>#N/A</v>
      </c>
      <c r="R446" s="105" t="e">
        <f>IF(VLOOKUP($A446,Source!$A:$H,7,FALSE)=0,"",VLOOKUP($A446,Source!$A:$H,7,FALSE))</f>
        <v>#N/A</v>
      </c>
      <c r="S446" s="106" t="e">
        <f>IF(VLOOKUP($A446,Source!$A:$H,8,FALSE)=0,"",VLOOKUP($A446,Source!$A:$H,8,FALSE))</f>
        <v>#N/A</v>
      </c>
    </row>
    <row r="447" spans="1:19" x14ac:dyDescent="0.25">
      <c r="A447" s="98">
        <v>445</v>
      </c>
      <c r="B447" s="99"/>
      <c r="C447" s="100" t="e">
        <f>VLOOKUP(A447,Source!A:B,2,FALSE)</f>
        <v>#N/A</v>
      </c>
      <c r="D447" s="165">
        <f>IF(ISNA(VLOOKUP(A447,Source!A:B,2,FALSE)),0,(VLOOKUP(A447,'Vague 2'!A:H,8,FALSE)+VLOOKUP(A447,'Vague 1'!A:H,8,FALSE)+VLOOKUP(A447,'Vague 3'!A:H,8,FALSE)+VLOOKUP(A447,'Vague 4'!A:H,8,FALSE)))</f>
        <v>0</v>
      </c>
      <c r="E447" s="159" t="e">
        <f>VLOOKUP(A447+0.2,'Vague 2'!A:G,7,FALSE)</f>
        <v>#N/A</v>
      </c>
      <c r="F447" s="160" t="e">
        <f>VLOOKUP(A447+0.3,'Vague 2'!A:G,7,FALSE)</f>
        <v>#N/A</v>
      </c>
      <c r="G447" s="161" t="e">
        <f>VLOOKUP(A447+0.2,'Vague 1'!A:G,7,FALSE)</f>
        <v>#N/A</v>
      </c>
      <c r="H447" s="161" t="e">
        <f>VLOOKUP(A447+0.3,'Vague 1'!A:G,7,FALSE)</f>
        <v>#N/A</v>
      </c>
      <c r="I447" s="160" t="e">
        <f>VLOOKUP(A447+0.4,'Vague 1'!A:G,7,FALSE)</f>
        <v>#N/A</v>
      </c>
      <c r="J447" s="161" t="e">
        <f>VLOOKUP(A447+0.2,'Vague 3'!A:G,7,FALSE)</f>
        <v>#N/A</v>
      </c>
      <c r="K447" s="161" t="e">
        <f>VLOOKUP(A447+0.3,'Vague 3'!A:G,7,FALSE)</f>
        <v>#N/A</v>
      </c>
      <c r="L447" s="159" t="e">
        <f>VLOOKUP(A447+0.2,'Vague 4'!A:G,7,FALSE)</f>
        <v>#N/A</v>
      </c>
      <c r="M447" s="160" t="e">
        <f>VLOOKUP(A447+0.3,'Vague 4'!A:G,7,FALSE)</f>
        <v>#N/A</v>
      </c>
      <c r="N447" s="104" t="e">
        <f>IF(VLOOKUP($A447,Source!$A:$H,3,FALSE)=0,"",VLOOKUP($A447,Source!$A:$H,3,FALSE))</f>
        <v>#N/A</v>
      </c>
      <c r="O447" s="105" t="e">
        <f>IF(VLOOKUP($A447,Source!$A:$H,4,FALSE)=0,"",VLOOKUP($A447,Source!$A:$H,4,FALSE))</f>
        <v>#N/A</v>
      </c>
      <c r="P447" s="105" t="e">
        <f>IF(VLOOKUP($A447,Source!$A:$H,5,FALSE)=0,"",VLOOKUP($A447,Source!$A:$H,5,FALSE))</f>
        <v>#N/A</v>
      </c>
      <c r="Q447" s="105" t="e">
        <f>IF(VLOOKUP($A447,Source!$A:$H,6,FALSE)=0,"",VLOOKUP($A447,Source!$A:$H,6,FALSE))</f>
        <v>#N/A</v>
      </c>
      <c r="R447" s="105" t="e">
        <f>IF(VLOOKUP($A447,Source!$A:$H,7,FALSE)=0,"",VLOOKUP($A447,Source!$A:$H,7,FALSE))</f>
        <v>#N/A</v>
      </c>
      <c r="S447" s="106" t="e">
        <f>IF(VLOOKUP($A447,Source!$A:$H,8,FALSE)=0,"",VLOOKUP($A447,Source!$A:$H,8,FALSE))</f>
        <v>#N/A</v>
      </c>
    </row>
    <row r="448" spans="1:19" x14ac:dyDescent="0.25">
      <c r="A448" s="98">
        <v>446</v>
      </c>
      <c r="B448" s="99"/>
      <c r="C448" s="100" t="e">
        <f>VLOOKUP(A448,Source!A:B,2,FALSE)</f>
        <v>#N/A</v>
      </c>
      <c r="D448" s="165">
        <f>IF(ISNA(VLOOKUP(A448,Source!A:B,2,FALSE)),0,(VLOOKUP(A448,'Vague 2'!A:H,8,FALSE)+VLOOKUP(A448,'Vague 1'!A:H,8,FALSE)+VLOOKUP(A448,'Vague 3'!A:H,8,FALSE)+VLOOKUP(A448,'Vague 4'!A:H,8,FALSE)))</f>
        <v>0</v>
      </c>
      <c r="E448" s="159" t="e">
        <f>VLOOKUP(A448+0.2,'Vague 2'!A:G,7,FALSE)</f>
        <v>#N/A</v>
      </c>
      <c r="F448" s="160" t="e">
        <f>VLOOKUP(A448+0.3,'Vague 2'!A:G,7,FALSE)</f>
        <v>#N/A</v>
      </c>
      <c r="G448" s="161" t="e">
        <f>VLOOKUP(A448+0.2,'Vague 1'!A:G,7,FALSE)</f>
        <v>#N/A</v>
      </c>
      <c r="H448" s="161" t="e">
        <f>VLOOKUP(A448+0.3,'Vague 1'!A:G,7,FALSE)</f>
        <v>#N/A</v>
      </c>
      <c r="I448" s="160" t="e">
        <f>VLOOKUP(A448+0.4,'Vague 1'!A:G,7,FALSE)</f>
        <v>#N/A</v>
      </c>
      <c r="J448" s="161" t="e">
        <f>VLOOKUP(A448+0.2,'Vague 3'!A:G,7,FALSE)</f>
        <v>#N/A</v>
      </c>
      <c r="K448" s="161" t="e">
        <f>VLOOKUP(A448+0.3,'Vague 3'!A:G,7,FALSE)</f>
        <v>#N/A</v>
      </c>
      <c r="L448" s="159" t="e">
        <f>VLOOKUP(A448+0.2,'Vague 4'!A:G,7,FALSE)</f>
        <v>#N/A</v>
      </c>
      <c r="M448" s="160" t="e">
        <f>VLOOKUP(A448+0.3,'Vague 4'!A:G,7,FALSE)</f>
        <v>#N/A</v>
      </c>
      <c r="N448" s="104" t="e">
        <f>IF(VLOOKUP($A448,Source!$A:$H,3,FALSE)=0,"",VLOOKUP($A448,Source!$A:$H,3,FALSE))</f>
        <v>#N/A</v>
      </c>
      <c r="O448" s="105" t="e">
        <f>IF(VLOOKUP($A448,Source!$A:$H,4,FALSE)=0,"",VLOOKUP($A448,Source!$A:$H,4,FALSE))</f>
        <v>#N/A</v>
      </c>
      <c r="P448" s="105" t="e">
        <f>IF(VLOOKUP($A448,Source!$A:$H,5,FALSE)=0,"",VLOOKUP($A448,Source!$A:$H,5,FALSE))</f>
        <v>#N/A</v>
      </c>
      <c r="Q448" s="105" t="e">
        <f>IF(VLOOKUP($A448,Source!$A:$H,6,FALSE)=0,"",VLOOKUP($A448,Source!$A:$H,6,FALSE))</f>
        <v>#N/A</v>
      </c>
      <c r="R448" s="105" t="e">
        <f>IF(VLOOKUP($A448,Source!$A:$H,7,FALSE)=0,"",VLOOKUP($A448,Source!$A:$H,7,FALSE))</f>
        <v>#N/A</v>
      </c>
      <c r="S448" s="106" t="e">
        <f>IF(VLOOKUP($A448,Source!$A:$H,8,FALSE)=0,"",VLOOKUP($A448,Source!$A:$H,8,FALSE))</f>
        <v>#N/A</v>
      </c>
    </row>
    <row r="449" spans="1:19" x14ac:dyDescent="0.25">
      <c r="A449" s="98">
        <v>447</v>
      </c>
      <c r="B449" s="99"/>
      <c r="C449" s="100" t="e">
        <f>VLOOKUP(A449,Source!A:B,2,FALSE)</f>
        <v>#N/A</v>
      </c>
      <c r="D449" s="165">
        <f>IF(ISNA(VLOOKUP(A449,Source!A:B,2,FALSE)),0,(VLOOKUP(A449,'Vague 2'!A:H,8,FALSE)+VLOOKUP(A449,'Vague 1'!A:H,8,FALSE)+VLOOKUP(A449,'Vague 3'!A:H,8,FALSE)+VLOOKUP(A449,'Vague 4'!A:H,8,FALSE)))</f>
        <v>0</v>
      </c>
      <c r="E449" s="159" t="e">
        <f>VLOOKUP(A449+0.2,'Vague 2'!A:G,7,FALSE)</f>
        <v>#N/A</v>
      </c>
      <c r="F449" s="160" t="e">
        <f>VLOOKUP(A449+0.3,'Vague 2'!A:G,7,FALSE)</f>
        <v>#N/A</v>
      </c>
      <c r="G449" s="161" t="e">
        <f>VLOOKUP(A449+0.2,'Vague 1'!A:G,7,FALSE)</f>
        <v>#N/A</v>
      </c>
      <c r="H449" s="161" t="e">
        <f>VLOOKUP(A449+0.3,'Vague 1'!A:G,7,FALSE)</f>
        <v>#N/A</v>
      </c>
      <c r="I449" s="160" t="e">
        <f>VLOOKUP(A449+0.4,'Vague 1'!A:G,7,FALSE)</f>
        <v>#N/A</v>
      </c>
      <c r="J449" s="161" t="e">
        <f>VLOOKUP(A449+0.2,'Vague 3'!A:G,7,FALSE)</f>
        <v>#N/A</v>
      </c>
      <c r="K449" s="161" t="e">
        <f>VLOOKUP(A449+0.3,'Vague 3'!A:G,7,FALSE)</f>
        <v>#N/A</v>
      </c>
      <c r="L449" s="159" t="e">
        <f>VLOOKUP(A449+0.2,'Vague 4'!A:G,7,FALSE)</f>
        <v>#N/A</v>
      </c>
      <c r="M449" s="160" t="e">
        <f>VLOOKUP(A449+0.3,'Vague 4'!A:G,7,FALSE)</f>
        <v>#N/A</v>
      </c>
      <c r="N449" s="104" t="e">
        <f>IF(VLOOKUP($A449,Source!$A:$H,3,FALSE)=0,"",VLOOKUP($A449,Source!$A:$H,3,FALSE))</f>
        <v>#N/A</v>
      </c>
      <c r="O449" s="105" t="e">
        <f>IF(VLOOKUP($A449,Source!$A:$H,4,FALSE)=0,"",VLOOKUP($A449,Source!$A:$H,4,FALSE))</f>
        <v>#N/A</v>
      </c>
      <c r="P449" s="105" t="e">
        <f>IF(VLOOKUP($A449,Source!$A:$H,5,FALSE)=0,"",VLOOKUP($A449,Source!$A:$H,5,FALSE))</f>
        <v>#N/A</v>
      </c>
      <c r="Q449" s="105" t="e">
        <f>IF(VLOOKUP($A449,Source!$A:$H,6,FALSE)=0,"",VLOOKUP($A449,Source!$A:$H,6,FALSE))</f>
        <v>#N/A</v>
      </c>
      <c r="R449" s="105" t="e">
        <f>IF(VLOOKUP($A449,Source!$A:$H,7,FALSE)=0,"",VLOOKUP($A449,Source!$A:$H,7,FALSE))</f>
        <v>#N/A</v>
      </c>
      <c r="S449" s="106" t="e">
        <f>IF(VLOOKUP($A449,Source!$A:$H,8,FALSE)=0,"",VLOOKUP($A449,Source!$A:$H,8,FALSE))</f>
        <v>#N/A</v>
      </c>
    </row>
    <row r="450" spans="1:19" x14ac:dyDescent="0.25">
      <c r="A450" s="98">
        <v>448</v>
      </c>
      <c r="B450" s="99"/>
      <c r="C450" s="100" t="e">
        <f>VLOOKUP(A450,Source!A:B,2,FALSE)</f>
        <v>#N/A</v>
      </c>
      <c r="D450" s="165">
        <f>IF(ISNA(VLOOKUP(A450,Source!A:B,2,FALSE)),0,(VLOOKUP(A450,'Vague 2'!A:H,8,FALSE)+VLOOKUP(A450,'Vague 1'!A:H,8,FALSE)+VLOOKUP(A450,'Vague 3'!A:H,8,FALSE)+VLOOKUP(A450,'Vague 4'!A:H,8,FALSE)))</f>
        <v>0</v>
      </c>
      <c r="E450" s="159" t="e">
        <f>VLOOKUP(A450+0.2,'Vague 2'!A:G,7,FALSE)</f>
        <v>#N/A</v>
      </c>
      <c r="F450" s="160" t="e">
        <f>VLOOKUP(A450+0.3,'Vague 2'!A:G,7,FALSE)</f>
        <v>#N/A</v>
      </c>
      <c r="G450" s="161" t="e">
        <f>VLOOKUP(A450+0.2,'Vague 1'!A:G,7,FALSE)</f>
        <v>#N/A</v>
      </c>
      <c r="H450" s="161" t="e">
        <f>VLOOKUP(A450+0.3,'Vague 1'!A:G,7,FALSE)</f>
        <v>#N/A</v>
      </c>
      <c r="I450" s="160" t="e">
        <f>VLOOKUP(A450+0.4,'Vague 1'!A:G,7,FALSE)</f>
        <v>#N/A</v>
      </c>
      <c r="J450" s="161" t="e">
        <f>VLOOKUP(A450+0.2,'Vague 3'!A:G,7,FALSE)</f>
        <v>#N/A</v>
      </c>
      <c r="K450" s="161" t="e">
        <f>VLOOKUP(A450+0.3,'Vague 3'!A:G,7,FALSE)</f>
        <v>#N/A</v>
      </c>
      <c r="L450" s="159" t="e">
        <f>VLOOKUP(A450+0.2,'Vague 4'!A:G,7,FALSE)</f>
        <v>#N/A</v>
      </c>
      <c r="M450" s="160" t="e">
        <f>VLOOKUP(A450+0.3,'Vague 4'!A:G,7,FALSE)</f>
        <v>#N/A</v>
      </c>
      <c r="N450" s="104" t="e">
        <f>IF(VLOOKUP($A450,Source!$A:$H,3,FALSE)=0,"",VLOOKUP($A450,Source!$A:$H,3,FALSE))</f>
        <v>#N/A</v>
      </c>
      <c r="O450" s="105" t="e">
        <f>IF(VLOOKUP($A450,Source!$A:$H,4,FALSE)=0,"",VLOOKUP($A450,Source!$A:$H,4,FALSE))</f>
        <v>#N/A</v>
      </c>
      <c r="P450" s="105" t="e">
        <f>IF(VLOOKUP($A450,Source!$A:$H,5,FALSE)=0,"",VLOOKUP($A450,Source!$A:$H,5,FALSE))</f>
        <v>#N/A</v>
      </c>
      <c r="Q450" s="105" t="e">
        <f>IF(VLOOKUP($A450,Source!$A:$H,6,FALSE)=0,"",VLOOKUP($A450,Source!$A:$H,6,FALSE))</f>
        <v>#N/A</v>
      </c>
      <c r="R450" s="105" t="e">
        <f>IF(VLOOKUP($A450,Source!$A:$H,7,FALSE)=0,"",VLOOKUP($A450,Source!$A:$H,7,FALSE))</f>
        <v>#N/A</v>
      </c>
      <c r="S450" s="106" t="e">
        <f>IF(VLOOKUP($A450,Source!$A:$H,8,FALSE)=0,"",VLOOKUP($A450,Source!$A:$H,8,FALSE))</f>
        <v>#N/A</v>
      </c>
    </row>
    <row r="451" spans="1:19" x14ac:dyDescent="0.25">
      <c r="A451" s="98">
        <v>449</v>
      </c>
      <c r="B451" s="99"/>
      <c r="C451" s="100" t="e">
        <f>VLOOKUP(A451,Source!A:B,2,FALSE)</f>
        <v>#N/A</v>
      </c>
      <c r="D451" s="165">
        <f>IF(ISNA(VLOOKUP(A451,Source!A:B,2,FALSE)),0,(VLOOKUP(A451,'Vague 2'!A:H,8,FALSE)+VLOOKUP(A451,'Vague 1'!A:H,8,FALSE)+VLOOKUP(A451,'Vague 3'!A:H,8,FALSE)+VLOOKUP(A451,'Vague 4'!A:H,8,FALSE)))</f>
        <v>0</v>
      </c>
      <c r="E451" s="159" t="e">
        <f>VLOOKUP(A451+0.2,'Vague 2'!A:G,7,FALSE)</f>
        <v>#N/A</v>
      </c>
      <c r="F451" s="160" t="e">
        <f>VLOOKUP(A451+0.3,'Vague 2'!A:G,7,FALSE)</f>
        <v>#N/A</v>
      </c>
      <c r="G451" s="161" t="e">
        <f>VLOOKUP(A451+0.2,'Vague 1'!A:G,7,FALSE)</f>
        <v>#N/A</v>
      </c>
      <c r="H451" s="161" t="e">
        <f>VLOOKUP(A451+0.3,'Vague 1'!A:G,7,FALSE)</f>
        <v>#N/A</v>
      </c>
      <c r="I451" s="160" t="e">
        <f>VLOOKUP(A451+0.4,'Vague 1'!A:G,7,FALSE)</f>
        <v>#N/A</v>
      </c>
      <c r="J451" s="161" t="e">
        <f>VLOOKUP(A451+0.2,'Vague 3'!A:G,7,FALSE)</f>
        <v>#N/A</v>
      </c>
      <c r="K451" s="161" t="e">
        <f>VLOOKUP(A451+0.3,'Vague 3'!A:G,7,FALSE)</f>
        <v>#N/A</v>
      </c>
      <c r="L451" s="159" t="e">
        <f>VLOOKUP(A451+0.2,'Vague 4'!A:G,7,FALSE)</f>
        <v>#N/A</v>
      </c>
      <c r="M451" s="160" t="e">
        <f>VLOOKUP(A451+0.3,'Vague 4'!A:G,7,FALSE)</f>
        <v>#N/A</v>
      </c>
      <c r="N451" s="104" t="e">
        <f>IF(VLOOKUP($A451,Source!$A:$H,3,FALSE)=0,"",VLOOKUP($A451,Source!$A:$H,3,FALSE))</f>
        <v>#N/A</v>
      </c>
      <c r="O451" s="105" t="e">
        <f>IF(VLOOKUP($A451,Source!$A:$H,4,FALSE)=0,"",VLOOKUP($A451,Source!$A:$H,4,FALSE))</f>
        <v>#N/A</v>
      </c>
      <c r="P451" s="105" t="e">
        <f>IF(VLOOKUP($A451,Source!$A:$H,5,FALSE)=0,"",VLOOKUP($A451,Source!$A:$H,5,FALSE))</f>
        <v>#N/A</v>
      </c>
      <c r="Q451" s="105" t="e">
        <f>IF(VLOOKUP($A451,Source!$A:$H,6,FALSE)=0,"",VLOOKUP($A451,Source!$A:$H,6,FALSE))</f>
        <v>#N/A</v>
      </c>
      <c r="R451" s="105" t="e">
        <f>IF(VLOOKUP($A451,Source!$A:$H,7,FALSE)=0,"",VLOOKUP($A451,Source!$A:$H,7,FALSE))</f>
        <v>#N/A</v>
      </c>
      <c r="S451" s="106" t="e">
        <f>IF(VLOOKUP($A451,Source!$A:$H,8,FALSE)=0,"",VLOOKUP($A451,Source!$A:$H,8,FALSE))</f>
        <v>#N/A</v>
      </c>
    </row>
    <row r="452" spans="1:19" x14ac:dyDescent="0.25">
      <c r="A452" s="98">
        <v>450</v>
      </c>
      <c r="B452" s="99"/>
      <c r="C452" s="100" t="e">
        <f>VLOOKUP(A452,Source!A:B,2,FALSE)</f>
        <v>#N/A</v>
      </c>
      <c r="D452" s="165">
        <f>IF(ISNA(VLOOKUP(A452,Source!A:B,2,FALSE)),0,(VLOOKUP(A452,'Vague 2'!A:H,8,FALSE)+VLOOKUP(A452,'Vague 1'!A:H,8,FALSE)+VLOOKUP(A452,'Vague 3'!A:H,8,FALSE)+VLOOKUP(A452,'Vague 4'!A:H,8,FALSE)))</f>
        <v>0</v>
      </c>
      <c r="E452" s="159" t="e">
        <f>VLOOKUP(A452+0.2,'Vague 2'!A:G,7,FALSE)</f>
        <v>#N/A</v>
      </c>
      <c r="F452" s="160" t="e">
        <f>VLOOKUP(A452+0.3,'Vague 2'!A:G,7,FALSE)</f>
        <v>#N/A</v>
      </c>
      <c r="G452" s="161" t="e">
        <f>VLOOKUP(A452+0.2,'Vague 1'!A:G,7,FALSE)</f>
        <v>#N/A</v>
      </c>
      <c r="H452" s="161" t="e">
        <f>VLOOKUP(A452+0.3,'Vague 1'!A:G,7,FALSE)</f>
        <v>#N/A</v>
      </c>
      <c r="I452" s="160" t="e">
        <f>VLOOKUP(A452+0.4,'Vague 1'!A:G,7,FALSE)</f>
        <v>#N/A</v>
      </c>
      <c r="J452" s="161" t="e">
        <f>VLOOKUP(A452+0.2,'Vague 3'!A:G,7,FALSE)</f>
        <v>#N/A</v>
      </c>
      <c r="K452" s="161" t="e">
        <f>VLOOKUP(A452+0.3,'Vague 3'!A:G,7,FALSE)</f>
        <v>#N/A</v>
      </c>
      <c r="L452" s="159" t="e">
        <f>VLOOKUP(A452+0.2,'Vague 4'!A:G,7,FALSE)</f>
        <v>#N/A</v>
      </c>
      <c r="M452" s="160" t="e">
        <f>VLOOKUP(A452+0.3,'Vague 4'!A:G,7,FALSE)</f>
        <v>#N/A</v>
      </c>
      <c r="N452" s="104" t="e">
        <f>IF(VLOOKUP($A452,Source!$A:$H,3,FALSE)=0,"",VLOOKUP($A452,Source!$A:$H,3,FALSE))</f>
        <v>#N/A</v>
      </c>
      <c r="O452" s="105" t="e">
        <f>IF(VLOOKUP($A452,Source!$A:$H,4,FALSE)=0,"",VLOOKUP($A452,Source!$A:$H,4,FALSE))</f>
        <v>#N/A</v>
      </c>
      <c r="P452" s="105" t="e">
        <f>IF(VLOOKUP($A452,Source!$A:$H,5,FALSE)=0,"",VLOOKUP($A452,Source!$A:$H,5,FALSE))</f>
        <v>#N/A</v>
      </c>
      <c r="Q452" s="105" t="e">
        <f>IF(VLOOKUP($A452,Source!$A:$H,6,FALSE)=0,"",VLOOKUP($A452,Source!$A:$H,6,FALSE))</f>
        <v>#N/A</v>
      </c>
      <c r="R452" s="105" t="e">
        <f>IF(VLOOKUP($A452,Source!$A:$H,7,FALSE)=0,"",VLOOKUP($A452,Source!$A:$H,7,FALSE))</f>
        <v>#N/A</v>
      </c>
      <c r="S452" s="106" t="e">
        <f>IF(VLOOKUP($A452,Source!$A:$H,8,FALSE)=0,"",VLOOKUP($A452,Source!$A:$H,8,FALSE))</f>
        <v>#N/A</v>
      </c>
    </row>
    <row r="453" spans="1:19" x14ac:dyDescent="0.25">
      <c r="A453" s="98">
        <v>451</v>
      </c>
      <c r="B453" s="99"/>
      <c r="C453" s="100" t="e">
        <f>VLOOKUP(A453,Source!A:B,2,FALSE)</f>
        <v>#N/A</v>
      </c>
      <c r="D453" s="165">
        <f>IF(ISNA(VLOOKUP(A453,Source!A:B,2,FALSE)),0,(VLOOKUP(A453,'Vague 2'!A:H,8,FALSE)+VLOOKUP(A453,'Vague 1'!A:H,8,FALSE)+VLOOKUP(A453,'Vague 3'!A:H,8,FALSE)+VLOOKUP(A453,'Vague 4'!A:H,8,FALSE)))</f>
        <v>0</v>
      </c>
      <c r="E453" s="159" t="e">
        <f>VLOOKUP(A453+0.2,'Vague 2'!A:G,7,FALSE)</f>
        <v>#N/A</v>
      </c>
      <c r="F453" s="160" t="e">
        <f>VLOOKUP(A453+0.3,'Vague 2'!A:G,7,FALSE)</f>
        <v>#N/A</v>
      </c>
      <c r="G453" s="161" t="e">
        <f>VLOOKUP(A453+0.2,'Vague 1'!A:G,7,FALSE)</f>
        <v>#N/A</v>
      </c>
      <c r="H453" s="161" t="e">
        <f>VLOOKUP(A453+0.3,'Vague 1'!A:G,7,FALSE)</f>
        <v>#N/A</v>
      </c>
      <c r="I453" s="160" t="e">
        <f>VLOOKUP(A453+0.4,'Vague 1'!A:G,7,FALSE)</f>
        <v>#N/A</v>
      </c>
      <c r="J453" s="161" t="e">
        <f>VLOOKUP(A453+0.2,'Vague 3'!A:G,7,FALSE)</f>
        <v>#N/A</v>
      </c>
      <c r="K453" s="161" t="e">
        <f>VLOOKUP(A453+0.3,'Vague 3'!A:G,7,FALSE)</f>
        <v>#N/A</v>
      </c>
      <c r="L453" s="159" t="e">
        <f>VLOOKUP(A453+0.2,'Vague 4'!A:G,7,FALSE)</f>
        <v>#N/A</v>
      </c>
      <c r="M453" s="160" t="e">
        <f>VLOOKUP(A453+0.3,'Vague 4'!A:G,7,FALSE)</f>
        <v>#N/A</v>
      </c>
      <c r="N453" s="104" t="e">
        <f>IF(VLOOKUP($A453,Source!$A:$H,3,FALSE)=0,"",VLOOKUP($A453,Source!$A:$H,3,FALSE))</f>
        <v>#N/A</v>
      </c>
      <c r="O453" s="105" t="e">
        <f>IF(VLOOKUP($A453,Source!$A:$H,4,FALSE)=0,"",VLOOKUP($A453,Source!$A:$H,4,FALSE))</f>
        <v>#N/A</v>
      </c>
      <c r="P453" s="105" t="e">
        <f>IF(VLOOKUP($A453,Source!$A:$H,5,FALSE)=0,"",VLOOKUP($A453,Source!$A:$H,5,FALSE))</f>
        <v>#N/A</v>
      </c>
      <c r="Q453" s="105" t="e">
        <f>IF(VLOOKUP($A453,Source!$A:$H,6,FALSE)=0,"",VLOOKUP($A453,Source!$A:$H,6,FALSE))</f>
        <v>#N/A</v>
      </c>
      <c r="R453" s="105" t="e">
        <f>IF(VLOOKUP($A453,Source!$A:$H,7,FALSE)=0,"",VLOOKUP($A453,Source!$A:$H,7,FALSE))</f>
        <v>#N/A</v>
      </c>
      <c r="S453" s="106" t="e">
        <f>IF(VLOOKUP($A453,Source!$A:$H,8,FALSE)=0,"",VLOOKUP($A453,Source!$A:$H,8,FALSE))</f>
        <v>#N/A</v>
      </c>
    </row>
    <row r="454" spans="1:19" x14ac:dyDescent="0.25">
      <c r="A454" s="98">
        <v>452</v>
      </c>
      <c r="B454" s="99"/>
      <c r="C454" s="100" t="e">
        <f>VLOOKUP(A454,Source!A:B,2,FALSE)</f>
        <v>#N/A</v>
      </c>
      <c r="D454" s="165">
        <f>IF(ISNA(VLOOKUP(A454,Source!A:B,2,FALSE)),0,(VLOOKUP(A454,'Vague 2'!A:H,8,FALSE)+VLOOKUP(A454,'Vague 1'!A:H,8,FALSE)+VLOOKUP(A454,'Vague 3'!A:H,8,FALSE)+VLOOKUP(A454,'Vague 4'!A:H,8,FALSE)))</f>
        <v>0</v>
      </c>
      <c r="E454" s="159" t="e">
        <f>VLOOKUP(A454+0.2,'Vague 2'!A:G,7,FALSE)</f>
        <v>#N/A</v>
      </c>
      <c r="F454" s="160" t="e">
        <f>VLOOKUP(A454+0.3,'Vague 2'!A:G,7,FALSE)</f>
        <v>#N/A</v>
      </c>
      <c r="G454" s="161" t="e">
        <f>VLOOKUP(A454+0.2,'Vague 1'!A:G,7,FALSE)</f>
        <v>#N/A</v>
      </c>
      <c r="H454" s="161" t="e">
        <f>VLOOKUP(A454+0.3,'Vague 1'!A:G,7,FALSE)</f>
        <v>#N/A</v>
      </c>
      <c r="I454" s="160" t="e">
        <f>VLOOKUP(A454+0.4,'Vague 1'!A:G,7,FALSE)</f>
        <v>#N/A</v>
      </c>
      <c r="J454" s="161" t="e">
        <f>VLOOKUP(A454+0.2,'Vague 3'!A:G,7,FALSE)</f>
        <v>#N/A</v>
      </c>
      <c r="K454" s="161" t="e">
        <f>VLOOKUP(A454+0.3,'Vague 3'!A:G,7,FALSE)</f>
        <v>#N/A</v>
      </c>
      <c r="L454" s="159" t="e">
        <f>VLOOKUP(A454+0.2,'Vague 4'!A:G,7,FALSE)</f>
        <v>#N/A</v>
      </c>
      <c r="M454" s="160" t="e">
        <f>VLOOKUP(A454+0.3,'Vague 4'!A:G,7,FALSE)</f>
        <v>#N/A</v>
      </c>
      <c r="N454" s="104" t="e">
        <f>IF(VLOOKUP($A454,Source!$A:$H,3,FALSE)=0,"",VLOOKUP($A454,Source!$A:$H,3,FALSE))</f>
        <v>#N/A</v>
      </c>
      <c r="O454" s="105" t="e">
        <f>IF(VLOOKUP($A454,Source!$A:$H,4,FALSE)=0,"",VLOOKUP($A454,Source!$A:$H,4,FALSE))</f>
        <v>#N/A</v>
      </c>
      <c r="P454" s="105" t="e">
        <f>IF(VLOOKUP($A454,Source!$A:$H,5,FALSE)=0,"",VLOOKUP($A454,Source!$A:$H,5,FALSE))</f>
        <v>#N/A</v>
      </c>
      <c r="Q454" s="105" t="e">
        <f>IF(VLOOKUP($A454,Source!$A:$H,6,FALSE)=0,"",VLOOKUP($A454,Source!$A:$H,6,FALSE))</f>
        <v>#N/A</v>
      </c>
      <c r="R454" s="105" t="e">
        <f>IF(VLOOKUP($A454,Source!$A:$H,7,FALSE)=0,"",VLOOKUP($A454,Source!$A:$H,7,FALSE))</f>
        <v>#N/A</v>
      </c>
      <c r="S454" s="106" t="e">
        <f>IF(VLOOKUP($A454,Source!$A:$H,8,FALSE)=0,"",VLOOKUP($A454,Source!$A:$H,8,FALSE))</f>
        <v>#N/A</v>
      </c>
    </row>
    <row r="455" spans="1:19" x14ac:dyDescent="0.25">
      <c r="A455" s="98">
        <v>453</v>
      </c>
      <c r="B455" s="99"/>
      <c r="C455" s="100" t="e">
        <f>VLOOKUP(A455,Source!A:B,2,FALSE)</f>
        <v>#N/A</v>
      </c>
      <c r="D455" s="165">
        <f>IF(ISNA(VLOOKUP(A455,Source!A:B,2,FALSE)),0,(VLOOKUP(A455,'Vague 2'!A:H,8,FALSE)+VLOOKUP(A455,'Vague 1'!A:H,8,FALSE)+VLOOKUP(A455,'Vague 3'!A:H,8,FALSE)+VLOOKUP(A455,'Vague 4'!A:H,8,FALSE)))</f>
        <v>0</v>
      </c>
      <c r="E455" s="159" t="e">
        <f>VLOOKUP(A455+0.2,'Vague 2'!A:G,7,FALSE)</f>
        <v>#N/A</v>
      </c>
      <c r="F455" s="160" t="e">
        <f>VLOOKUP(A455+0.3,'Vague 2'!A:G,7,FALSE)</f>
        <v>#N/A</v>
      </c>
      <c r="G455" s="161" t="e">
        <f>VLOOKUP(A455+0.2,'Vague 1'!A:G,7,FALSE)</f>
        <v>#N/A</v>
      </c>
      <c r="H455" s="161" t="e">
        <f>VLOOKUP(A455+0.3,'Vague 1'!A:G,7,FALSE)</f>
        <v>#N/A</v>
      </c>
      <c r="I455" s="160" t="e">
        <f>VLOOKUP(A455+0.4,'Vague 1'!A:G,7,FALSE)</f>
        <v>#N/A</v>
      </c>
      <c r="J455" s="161" t="e">
        <f>VLOOKUP(A455+0.2,'Vague 3'!A:G,7,FALSE)</f>
        <v>#N/A</v>
      </c>
      <c r="K455" s="161" t="e">
        <f>VLOOKUP(A455+0.3,'Vague 3'!A:G,7,FALSE)</f>
        <v>#N/A</v>
      </c>
      <c r="L455" s="159" t="e">
        <f>VLOOKUP(A455+0.2,'Vague 4'!A:G,7,FALSE)</f>
        <v>#N/A</v>
      </c>
      <c r="M455" s="160" t="e">
        <f>VLOOKUP(A455+0.3,'Vague 4'!A:G,7,FALSE)</f>
        <v>#N/A</v>
      </c>
      <c r="N455" s="104" t="e">
        <f>IF(VLOOKUP($A455,Source!$A:$H,3,FALSE)=0,"",VLOOKUP($A455,Source!$A:$H,3,FALSE))</f>
        <v>#N/A</v>
      </c>
      <c r="O455" s="105" t="e">
        <f>IF(VLOOKUP($A455,Source!$A:$H,4,FALSE)=0,"",VLOOKUP($A455,Source!$A:$H,4,FALSE))</f>
        <v>#N/A</v>
      </c>
      <c r="P455" s="105" t="e">
        <f>IF(VLOOKUP($A455,Source!$A:$H,5,FALSE)=0,"",VLOOKUP($A455,Source!$A:$H,5,FALSE))</f>
        <v>#N/A</v>
      </c>
      <c r="Q455" s="105" t="e">
        <f>IF(VLOOKUP($A455,Source!$A:$H,6,FALSE)=0,"",VLOOKUP($A455,Source!$A:$H,6,FALSE))</f>
        <v>#N/A</v>
      </c>
      <c r="R455" s="105" t="e">
        <f>IF(VLOOKUP($A455,Source!$A:$H,7,FALSE)=0,"",VLOOKUP($A455,Source!$A:$H,7,FALSE))</f>
        <v>#N/A</v>
      </c>
      <c r="S455" s="106" t="e">
        <f>IF(VLOOKUP($A455,Source!$A:$H,8,FALSE)=0,"",VLOOKUP($A455,Source!$A:$H,8,FALSE))</f>
        <v>#N/A</v>
      </c>
    </row>
    <row r="456" spans="1:19" x14ac:dyDescent="0.25">
      <c r="A456" s="98">
        <v>454</v>
      </c>
      <c r="B456" s="99"/>
      <c r="C456" s="100" t="e">
        <f>VLOOKUP(A456,Source!A:B,2,FALSE)</f>
        <v>#N/A</v>
      </c>
      <c r="D456" s="165">
        <f>IF(ISNA(VLOOKUP(A456,Source!A:B,2,FALSE)),0,(VLOOKUP(A456,'Vague 2'!A:H,8,FALSE)+VLOOKUP(A456,'Vague 1'!A:H,8,FALSE)+VLOOKUP(A456,'Vague 3'!A:H,8,FALSE)+VLOOKUP(A456,'Vague 4'!A:H,8,FALSE)))</f>
        <v>0</v>
      </c>
      <c r="E456" s="159" t="e">
        <f>VLOOKUP(A456+0.2,'Vague 2'!A:G,7,FALSE)</f>
        <v>#N/A</v>
      </c>
      <c r="F456" s="160" t="e">
        <f>VLOOKUP(A456+0.3,'Vague 2'!A:G,7,FALSE)</f>
        <v>#N/A</v>
      </c>
      <c r="G456" s="161" t="e">
        <f>VLOOKUP(A456+0.2,'Vague 1'!A:G,7,FALSE)</f>
        <v>#N/A</v>
      </c>
      <c r="H456" s="161" t="e">
        <f>VLOOKUP(A456+0.3,'Vague 1'!A:G,7,FALSE)</f>
        <v>#N/A</v>
      </c>
      <c r="I456" s="160" t="e">
        <f>VLOOKUP(A456+0.4,'Vague 1'!A:G,7,FALSE)</f>
        <v>#N/A</v>
      </c>
      <c r="J456" s="161" t="e">
        <f>VLOOKUP(A456+0.2,'Vague 3'!A:G,7,FALSE)</f>
        <v>#N/A</v>
      </c>
      <c r="K456" s="161" t="e">
        <f>VLOOKUP(A456+0.3,'Vague 3'!A:G,7,FALSE)</f>
        <v>#N/A</v>
      </c>
      <c r="L456" s="159" t="e">
        <f>VLOOKUP(A456+0.2,'Vague 4'!A:G,7,FALSE)</f>
        <v>#N/A</v>
      </c>
      <c r="M456" s="160" t="e">
        <f>VLOOKUP(A456+0.3,'Vague 4'!A:G,7,FALSE)</f>
        <v>#N/A</v>
      </c>
      <c r="N456" s="104" t="e">
        <f>IF(VLOOKUP($A456,Source!$A:$H,3,FALSE)=0,"",VLOOKUP($A456,Source!$A:$H,3,FALSE))</f>
        <v>#N/A</v>
      </c>
      <c r="O456" s="105" t="e">
        <f>IF(VLOOKUP($A456,Source!$A:$H,4,FALSE)=0,"",VLOOKUP($A456,Source!$A:$H,4,FALSE))</f>
        <v>#N/A</v>
      </c>
      <c r="P456" s="105" t="e">
        <f>IF(VLOOKUP($A456,Source!$A:$H,5,FALSE)=0,"",VLOOKUP($A456,Source!$A:$H,5,FALSE))</f>
        <v>#N/A</v>
      </c>
      <c r="Q456" s="105" t="e">
        <f>IF(VLOOKUP($A456,Source!$A:$H,6,FALSE)=0,"",VLOOKUP($A456,Source!$A:$H,6,FALSE))</f>
        <v>#N/A</v>
      </c>
      <c r="R456" s="105" t="e">
        <f>IF(VLOOKUP($A456,Source!$A:$H,7,FALSE)=0,"",VLOOKUP($A456,Source!$A:$H,7,FALSE))</f>
        <v>#N/A</v>
      </c>
      <c r="S456" s="106" t="e">
        <f>IF(VLOOKUP($A456,Source!$A:$H,8,FALSE)=0,"",VLOOKUP($A456,Source!$A:$H,8,FALSE))</f>
        <v>#N/A</v>
      </c>
    </row>
    <row r="457" spans="1:19" x14ac:dyDescent="0.25">
      <c r="A457" s="98">
        <v>455</v>
      </c>
      <c r="B457" s="99"/>
      <c r="C457" s="100" t="e">
        <f>VLOOKUP(A457,Source!A:B,2,FALSE)</f>
        <v>#N/A</v>
      </c>
      <c r="D457" s="165">
        <f>IF(ISNA(VLOOKUP(A457,Source!A:B,2,FALSE)),0,(VLOOKUP(A457,'Vague 2'!A:H,8,FALSE)+VLOOKUP(A457,'Vague 1'!A:H,8,FALSE)+VLOOKUP(A457,'Vague 3'!A:H,8,FALSE)+VLOOKUP(A457,'Vague 4'!A:H,8,FALSE)))</f>
        <v>0</v>
      </c>
      <c r="E457" s="159" t="e">
        <f>VLOOKUP(A457+0.2,'Vague 2'!A:G,7,FALSE)</f>
        <v>#N/A</v>
      </c>
      <c r="F457" s="160" t="e">
        <f>VLOOKUP(A457+0.3,'Vague 2'!A:G,7,FALSE)</f>
        <v>#N/A</v>
      </c>
      <c r="G457" s="161" t="e">
        <f>VLOOKUP(A457+0.2,'Vague 1'!A:G,7,FALSE)</f>
        <v>#N/A</v>
      </c>
      <c r="H457" s="161" t="e">
        <f>VLOOKUP(A457+0.3,'Vague 1'!A:G,7,FALSE)</f>
        <v>#N/A</v>
      </c>
      <c r="I457" s="160" t="e">
        <f>VLOOKUP(A457+0.4,'Vague 1'!A:G,7,FALSE)</f>
        <v>#N/A</v>
      </c>
      <c r="J457" s="161" t="e">
        <f>VLOOKUP(A457+0.2,'Vague 3'!A:G,7,FALSE)</f>
        <v>#N/A</v>
      </c>
      <c r="K457" s="161" t="e">
        <f>VLOOKUP(A457+0.3,'Vague 3'!A:G,7,FALSE)</f>
        <v>#N/A</v>
      </c>
      <c r="L457" s="159" t="e">
        <f>VLOOKUP(A457+0.2,'Vague 4'!A:G,7,FALSE)</f>
        <v>#N/A</v>
      </c>
      <c r="M457" s="160" t="e">
        <f>VLOOKUP(A457+0.3,'Vague 4'!A:G,7,FALSE)</f>
        <v>#N/A</v>
      </c>
      <c r="N457" s="104" t="e">
        <f>IF(VLOOKUP($A457,Source!$A:$H,3,FALSE)=0,"",VLOOKUP($A457,Source!$A:$H,3,FALSE))</f>
        <v>#N/A</v>
      </c>
      <c r="O457" s="105" t="e">
        <f>IF(VLOOKUP($A457,Source!$A:$H,4,FALSE)=0,"",VLOOKUP($A457,Source!$A:$H,4,FALSE))</f>
        <v>#N/A</v>
      </c>
      <c r="P457" s="105" t="e">
        <f>IF(VLOOKUP($A457,Source!$A:$H,5,FALSE)=0,"",VLOOKUP($A457,Source!$A:$H,5,FALSE))</f>
        <v>#N/A</v>
      </c>
      <c r="Q457" s="105" t="e">
        <f>IF(VLOOKUP($A457,Source!$A:$H,6,FALSE)=0,"",VLOOKUP($A457,Source!$A:$H,6,FALSE))</f>
        <v>#N/A</v>
      </c>
      <c r="R457" s="105" t="e">
        <f>IF(VLOOKUP($A457,Source!$A:$H,7,FALSE)=0,"",VLOOKUP($A457,Source!$A:$H,7,FALSE))</f>
        <v>#N/A</v>
      </c>
      <c r="S457" s="106" t="e">
        <f>IF(VLOOKUP($A457,Source!$A:$H,8,FALSE)=0,"",VLOOKUP($A457,Source!$A:$H,8,FALSE))</f>
        <v>#N/A</v>
      </c>
    </row>
    <row r="458" spans="1:19" x14ac:dyDescent="0.25">
      <c r="A458" s="98">
        <v>456</v>
      </c>
      <c r="B458" s="99"/>
      <c r="C458" s="100" t="e">
        <f>VLOOKUP(A458,Source!A:B,2,FALSE)</f>
        <v>#N/A</v>
      </c>
      <c r="D458" s="165">
        <f>IF(ISNA(VLOOKUP(A458,Source!A:B,2,FALSE)),0,(VLOOKUP(A458,'Vague 2'!A:H,8,FALSE)+VLOOKUP(A458,'Vague 1'!A:H,8,FALSE)+VLOOKUP(A458,'Vague 3'!A:H,8,FALSE)+VLOOKUP(A458,'Vague 4'!A:H,8,FALSE)))</f>
        <v>0</v>
      </c>
      <c r="E458" s="159" t="e">
        <f>VLOOKUP(A458+0.2,'Vague 2'!A:G,7,FALSE)</f>
        <v>#N/A</v>
      </c>
      <c r="F458" s="160" t="e">
        <f>VLOOKUP(A458+0.3,'Vague 2'!A:G,7,FALSE)</f>
        <v>#N/A</v>
      </c>
      <c r="G458" s="161" t="e">
        <f>VLOOKUP(A458+0.2,'Vague 1'!A:G,7,FALSE)</f>
        <v>#N/A</v>
      </c>
      <c r="H458" s="161" t="e">
        <f>VLOOKUP(A458+0.3,'Vague 1'!A:G,7,FALSE)</f>
        <v>#N/A</v>
      </c>
      <c r="I458" s="160" t="e">
        <f>VLOOKUP(A458+0.4,'Vague 1'!A:G,7,FALSE)</f>
        <v>#N/A</v>
      </c>
      <c r="J458" s="161" t="e">
        <f>VLOOKUP(A458+0.2,'Vague 3'!A:G,7,FALSE)</f>
        <v>#N/A</v>
      </c>
      <c r="K458" s="161" t="e">
        <f>VLOOKUP(A458+0.3,'Vague 3'!A:G,7,FALSE)</f>
        <v>#N/A</v>
      </c>
      <c r="L458" s="159" t="e">
        <f>VLOOKUP(A458+0.2,'Vague 4'!A:G,7,FALSE)</f>
        <v>#N/A</v>
      </c>
      <c r="M458" s="160" t="e">
        <f>VLOOKUP(A458+0.3,'Vague 4'!A:G,7,FALSE)</f>
        <v>#N/A</v>
      </c>
      <c r="N458" s="104" t="e">
        <f>IF(VLOOKUP($A458,Source!$A:$H,3,FALSE)=0,"",VLOOKUP($A458,Source!$A:$H,3,FALSE))</f>
        <v>#N/A</v>
      </c>
      <c r="O458" s="105" t="e">
        <f>IF(VLOOKUP($A458,Source!$A:$H,4,FALSE)=0,"",VLOOKUP($A458,Source!$A:$H,4,FALSE))</f>
        <v>#N/A</v>
      </c>
      <c r="P458" s="105" t="e">
        <f>IF(VLOOKUP($A458,Source!$A:$H,5,FALSE)=0,"",VLOOKUP($A458,Source!$A:$H,5,FALSE))</f>
        <v>#N/A</v>
      </c>
      <c r="Q458" s="105" t="e">
        <f>IF(VLOOKUP($A458,Source!$A:$H,6,FALSE)=0,"",VLOOKUP($A458,Source!$A:$H,6,FALSE))</f>
        <v>#N/A</v>
      </c>
      <c r="R458" s="105" t="e">
        <f>IF(VLOOKUP($A458,Source!$A:$H,7,FALSE)=0,"",VLOOKUP($A458,Source!$A:$H,7,FALSE))</f>
        <v>#N/A</v>
      </c>
      <c r="S458" s="106" t="e">
        <f>IF(VLOOKUP($A458,Source!$A:$H,8,FALSE)=0,"",VLOOKUP($A458,Source!$A:$H,8,FALSE))</f>
        <v>#N/A</v>
      </c>
    </row>
    <row r="459" spans="1:19" x14ac:dyDescent="0.25">
      <c r="A459" s="98">
        <v>457</v>
      </c>
      <c r="B459" s="99"/>
      <c r="C459" s="100" t="e">
        <f>VLOOKUP(A459,Source!A:B,2,FALSE)</f>
        <v>#N/A</v>
      </c>
      <c r="D459" s="165">
        <f>IF(ISNA(VLOOKUP(A459,Source!A:B,2,FALSE)),0,(VLOOKUP(A459,'Vague 2'!A:H,8,FALSE)+VLOOKUP(A459,'Vague 1'!A:H,8,FALSE)+VLOOKUP(A459,'Vague 3'!A:H,8,FALSE)+VLOOKUP(A459,'Vague 4'!A:H,8,FALSE)))</f>
        <v>0</v>
      </c>
      <c r="E459" s="159" t="e">
        <f>VLOOKUP(A459+0.2,'Vague 2'!A:G,7,FALSE)</f>
        <v>#N/A</v>
      </c>
      <c r="F459" s="160" t="e">
        <f>VLOOKUP(A459+0.3,'Vague 2'!A:G,7,FALSE)</f>
        <v>#N/A</v>
      </c>
      <c r="G459" s="161" t="e">
        <f>VLOOKUP(A459+0.2,'Vague 1'!A:G,7,FALSE)</f>
        <v>#N/A</v>
      </c>
      <c r="H459" s="161" t="e">
        <f>VLOOKUP(A459+0.3,'Vague 1'!A:G,7,FALSE)</f>
        <v>#N/A</v>
      </c>
      <c r="I459" s="160" t="e">
        <f>VLOOKUP(A459+0.4,'Vague 1'!A:G,7,FALSE)</f>
        <v>#N/A</v>
      </c>
      <c r="J459" s="161" t="e">
        <f>VLOOKUP(A459+0.2,'Vague 3'!A:G,7,FALSE)</f>
        <v>#N/A</v>
      </c>
      <c r="K459" s="161" t="e">
        <f>VLOOKUP(A459+0.3,'Vague 3'!A:G,7,FALSE)</f>
        <v>#N/A</v>
      </c>
      <c r="L459" s="159" t="e">
        <f>VLOOKUP(A459+0.2,'Vague 4'!A:G,7,FALSE)</f>
        <v>#N/A</v>
      </c>
      <c r="M459" s="160" t="e">
        <f>VLOOKUP(A459+0.3,'Vague 4'!A:G,7,FALSE)</f>
        <v>#N/A</v>
      </c>
      <c r="N459" s="104" t="e">
        <f>IF(VLOOKUP($A459,Source!$A:$H,3,FALSE)=0,"",VLOOKUP($A459,Source!$A:$H,3,FALSE))</f>
        <v>#N/A</v>
      </c>
      <c r="O459" s="105" t="e">
        <f>IF(VLOOKUP($A459,Source!$A:$H,4,FALSE)=0,"",VLOOKUP($A459,Source!$A:$H,4,FALSE))</f>
        <v>#N/A</v>
      </c>
      <c r="P459" s="105" t="e">
        <f>IF(VLOOKUP($A459,Source!$A:$H,5,FALSE)=0,"",VLOOKUP($A459,Source!$A:$H,5,FALSE))</f>
        <v>#N/A</v>
      </c>
      <c r="Q459" s="105" t="e">
        <f>IF(VLOOKUP($A459,Source!$A:$H,6,FALSE)=0,"",VLOOKUP($A459,Source!$A:$H,6,FALSE))</f>
        <v>#N/A</v>
      </c>
      <c r="R459" s="105" t="e">
        <f>IF(VLOOKUP($A459,Source!$A:$H,7,FALSE)=0,"",VLOOKUP($A459,Source!$A:$H,7,FALSE))</f>
        <v>#N/A</v>
      </c>
      <c r="S459" s="106" t="e">
        <f>IF(VLOOKUP($A459,Source!$A:$H,8,FALSE)=0,"",VLOOKUP($A459,Source!$A:$H,8,FALSE))</f>
        <v>#N/A</v>
      </c>
    </row>
    <row r="460" spans="1:19" x14ac:dyDescent="0.25">
      <c r="A460" s="98">
        <v>458</v>
      </c>
      <c r="B460" s="99"/>
      <c r="C460" s="100" t="e">
        <f>VLOOKUP(A460,Source!A:B,2,FALSE)</f>
        <v>#N/A</v>
      </c>
      <c r="D460" s="165">
        <f>IF(ISNA(VLOOKUP(A460,Source!A:B,2,FALSE)),0,(VLOOKUP(A460,'Vague 2'!A:H,8,FALSE)+VLOOKUP(A460,'Vague 1'!A:H,8,FALSE)+VLOOKUP(A460,'Vague 3'!A:H,8,FALSE)+VLOOKUP(A460,'Vague 4'!A:H,8,FALSE)))</f>
        <v>0</v>
      </c>
      <c r="E460" s="159" t="e">
        <f>VLOOKUP(A460+0.2,'Vague 2'!A:G,7,FALSE)</f>
        <v>#N/A</v>
      </c>
      <c r="F460" s="160" t="e">
        <f>VLOOKUP(A460+0.3,'Vague 2'!A:G,7,FALSE)</f>
        <v>#N/A</v>
      </c>
      <c r="G460" s="161" t="e">
        <f>VLOOKUP(A460+0.2,'Vague 1'!A:G,7,FALSE)</f>
        <v>#N/A</v>
      </c>
      <c r="H460" s="161" t="e">
        <f>VLOOKUP(A460+0.3,'Vague 1'!A:G,7,FALSE)</f>
        <v>#N/A</v>
      </c>
      <c r="I460" s="160" t="e">
        <f>VLOOKUP(A460+0.4,'Vague 1'!A:G,7,FALSE)</f>
        <v>#N/A</v>
      </c>
      <c r="J460" s="161" t="e">
        <f>VLOOKUP(A460+0.2,'Vague 3'!A:G,7,FALSE)</f>
        <v>#N/A</v>
      </c>
      <c r="K460" s="161" t="e">
        <f>VLOOKUP(A460+0.3,'Vague 3'!A:G,7,FALSE)</f>
        <v>#N/A</v>
      </c>
      <c r="L460" s="159" t="e">
        <f>VLOOKUP(A460+0.2,'Vague 4'!A:G,7,FALSE)</f>
        <v>#N/A</v>
      </c>
      <c r="M460" s="160" t="e">
        <f>VLOOKUP(A460+0.3,'Vague 4'!A:G,7,FALSE)</f>
        <v>#N/A</v>
      </c>
      <c r="N460" s="104" t="e">
        <f>IF(VLOOKUP($A460,Source!$A:$H,3,FALSE)=0,"",VLOOKUP($A460,Source!$A:$H,3,FALSE))</f>
        <v>#N/A</v>
      </c>
      <c r="O460" s="105" t="e">
        <f>IF(VLOOKUP($A460,Source!$A:$H,4,FALSE)=0,"",VLOOKUP($A460,Source!$A:$H,4,FALSE))</f>
        <v>#N/A</v>
      </c>
      <c r="P460" s="105" t="e">
        <f>IF(VLOOKUP($A460,Source!$A:$H,5,FALSE)=0,"",VLOOKUP($A460,Source!$A:$H,5,FALSE))</f>
        <v>#N/A</v>
      </c>
      <c r="Q460" s="105" t="e">
        <f>IF(VLOOKUP($A460,Source!$A:$H,6,FALSE)=0,"",VLOOKUP($A460,Source!$A:$H,6,FALSE))</f>
        <v>#N/A</v>
      </c>
      <c r="R460" s="105" t="e">
        <f>IF(VLOOKUP($A460,Source!$A:$H,7,FALSE)=0,"",VLOOKUP($A460,Source!$A:$H,7,FALSE))</f>
        <v>#N/A</v>
      </c>
      <c r="S460" s="106" t="e">
        <f>IF(VLOOKUP($A460,Source!$A:$H,8,FALSE)=0,"",VLOOKUP($A460,Source!$A:$H,8,FALSE))</f>
        <v>#N/A</v>
      </c>
    </row>
    <row r="461" spans="1:19" x14ac:dyDescent="0.25">
      <c r="A461" s="98">
        <v>459</v>
      </c>
      <c r="B461" s="99"/>
      <c r="C461" s="100" t="e">
        <f>VLOOKUP(A461,Source!A:B,2,FALSE)</f>
        <v>#N/A</v>
      </c>
      <c r="D461" s="165">
        <f>IF(ISNA(VLOOKUP(A461,Source!A:B,2,FALSE)),0,(VLOOKUP(A461,'Vague 2'!A:H,8,FALSE)+VLOOKUP(A461,'Vague 1'!A:H,8,FALSE)+VLOOKUP(A461,'Vague 3'!A:H,8,FALSE)+VLOOKUP(A461,'Vague 4'!A:H,8,FALSE)))</f>
        <v>0</v>
      </c>
      <c r="E461" s="159" t="e">
        <f>VLOOKUP(A461+0.2,'Vague 2'!A:G,7,FALSE)</f>
        <v>#N/A</v>
      </c>
      <c r="F461" s="160" t="e">
        <f>VLOOKUP(A461+0.3,'Vague 2'!A:G,7,FALSE)</f>
        <v>#N/A</v>
      </c>
      <c r="G461" s="161" t="e">
        <f>VLOOKUP(A461+0.2,'Vague 1'!A:G,7,FALSE)</f>
        <v>#N/A</v>
      </c>
      <c r="H461" s="161" t="e">
        <f>VLOOKUP(A461+0.3,'Vague 1'!A:G,7,FALSE)</f>
        <v>#N/A</v>
      </c>
      <c r="I461" s="160" t="e">
        <f>VLOOKUP(A461+0.4,'Vague 1'!A:G,7,FALSE)</f>
        <v>#N/A</v>
      </c>
      <c r="J461" s="161" t="e">
        <f>VLOOKUP(A461+0.2,'Vague 3'!A:G,7,FALSE)</f>
        <v>#N/A</v>
      </c>
      <c r="K461" s="161" t="e">
        <f>VLOOKUP(A461+0.3,'Vague 3'!A:G,7,FALSE)</f>
        <v>#N/A</v>
      </c>
      <c r="L461" s="159" t="e">
        <f>VLOOKUP(A461+0.2,'Vague 4'!A:G,7,FALSE)</f>
        <v>#N/A</v>
      </c>
      <c r="M461" s="160" t="e">
        <f>VLOOKUP(A461+0.3,'Vague 4'!A:G,7,FALSE)</f>
        <v>#N/A</v>
      </c>
      <c r="N461" s="104" t="e">
        <f>IF(VLOOKUP($A461,Source!$A:$H,3,FALSE)=0,"",VLOOKUP($A461,Source!$A:$H,3,FALSE))</f>
        <v>#N/A</v>
      </c>
      <c r="O461" s="105" t="e">
        <f>IF(VLOOKUP($A461,Source!$A:$H,4,FALSE)=0,"",VLOOKUP($A461,Source!$A:$H,4,FALSE))</f>
        <v>#N/A</v>
      </c>
      <c r="P461" s="105" t="e">
        <f>IF(VLOOKUP($A461,Source!$A:$H,5,FALSE)=0,"",VLOOKUP($A461,Source!$A:$H,5,FALSE))</f>
        <v>#N/A</v>
      </c>
      <c r="Q461" s="105" t="e">
        <f>IF(VLOOKUP($A461,Source!$A:$H,6,FALSE)=0,"",VLOOKUP($A461,Source!$A:$H,6,FALSE))</f>
        <v>#N/A</v>
      </c>
      <c r="R461" s="105" t="e">
        <f>IF(VLOOKUP($A461,Source!$A:$H,7,FALSE)=0,"",VLOOKUP($A461,Source!$A:$H,7,FALSE))</f>
        <v>#N/A</v>
      </c>
      <c r="S461" s="106" t="e">
        <f>IF(VLOOKUP($A461,Source!$A:$H,8,FALSE)=0,"",VLOOKUP($A461,Source!$A:$H,8,FALSE))</f>
        <v>#N/A</v>
      </c>
    </row>
    <row r="462" spans="1:19" x14ac:dyDescent="0.25">
      <c r="A462" s="98">
        <v>460</v>
      </c>
      <c r="B462" s="99"/>
      <c r="C462" s="100" t="e">
        <f>VLOOKUP(A462,Source!A:B,2,FALSE)</f>
        <v>#N/A</v>
      </c>
      <c r="D462" s="165">
        <f>IF(ISNA(VLOOKUP(A462,Source!A:B,2,FALSE)),0,(VLOOKUP(A462,'Vague 2'!A:H,8,FALSE)+VLOOKUP(A462,'Vague 1'!A:H,8,FALSE)+VLOOKUP(A462,'Vague 3'!A:H,8,FALSE)+VLOOKUP(A462,'Vague 4'!A:H,8,FALSE)))</f>
        <v>0</v>
      </c>
      <c r="E462" s="159" t="e">
        <f>VLOOKUP(A462+0.2,'Vague 2'!A:G,7,FALSE)</f>
        <v>#N/A</v>
      </c>
      <c r="F462" s="160" t="e">
        <f>VLOOKUP(A462+0.3,'Vague 2'!A:G,7,FALSE)</f>
        <v>#N/A</v>
      </c>
      <c r="G462" s="161" t="e">
        <f>VLOOKUP(A462+0.2,'Vague 1'!A:G,7,FALSE)</f>
        <v>#N/A</v>
      </c>
      <c r="H462" s="161" t="e">
        <f>VLOOKUP(A462+0.3,'Vague 1'!A:G,7,FALSE)</f>
        <v>#N/A</v>
      </c>
      <c r="I462" s="160" t="e">
        <f>VLOOKUP(A462+0.4,'Vague 1'!A:G,7,FALSE)</f>
        <v>#N/A</v>
      </c>
      <c r="J462" s="161" t="e">
        <f>VLOOKUP(A462+0.2,'Vague 3'!A:G,7,FALSE)</f>
        <v>#N/A</v>
      </c>
      <c r="K462" s="161" t="e">
        <f>VLOOKUP(A462+0.3,'Vague 3'!A:G,7,FALSE)</f>
        <v>#N/A</v>
      </c>
      <c r="L462" s="159" t="e">
        <f>VLOOKUP(A462+0.2,'Vague 4'!A:G,7,FALSE)</f>
        <v>#N/A</v>
      </c>
      <c r="M462" s="160" t="e">
        <f>VLOOKUP(A462+0.3,'Vague 4'!A:G,7,FALSE)</f>
        <v>#N/A</v>
      </c>
      <c r="N462" s="104" t="e">
        <f>IF(VLOOKUP($A462,Source!$A:$H,3,FALSE)=0,"",VLOOKUP($A462,Source!$A:$H,3,FALSE))</f>
        <v>#N/A</v>
      </c>
      <c r="O462" s="105" t="e">
        <f>IF(VLOOKUP($A462,Source!$A:$H,4,FALSE)=0,"",VLOOKUP($A462,Source!$A:$H,4,FALSE))</f>
        <v>#N/A</v>
      </c>
      <c r="P462" s="105" t="e">
        <f>IF(VLOOKUP($A462,Source!$A:$H,5,FALSE)=0,"",VLOOKUP($A462,Source!$A:$H,5,FALSE))</f>
        <v>#N/A</v>
      </c>
      <c r="Q462" s="105" t="e">
        <f>IF(VLOOKUP($A462,Source!$A:$H,6,FALSE)=0,"",VLOOKUP($A462,Source!$A:$H,6,FALSE))</f>
        <v>#N/A</v>
      </c>
      <c r="R462" s="105" t="e">
        <f>IF(VLOOKUP($A462,Source!$A:$H,7,FALSE)=0,"",VLOOKUP($A462,Source!$A:$H,7,FALSE))</f>
        <v>#N/A</v>
      </c>
      <c r="S462" s="106" t="e">
        <f>IF(VLOOKUP($A462,Source!$A:$H,8,FALSE)=0,"",VLOOKUP($A462,Source!$A:$H,8,FALSE))</f>
        <v>#N/A</v>
      </c>
    </row>
    <row r="463" spans="1:19" x14ac:dyDescent="0.25">
      <c r="A463" s="98">
        <v>461</v>
      </c>
      <c r="B463" s="99"/>
      <c r="C463" s="100" t="e">
        <f>VLOOKUP(A463,Source!A:B,2,FALSE)</f>
        <v>#N/A</v>
      </c>
      <c r="D463" s="165">
        <f>IF(ISNA(VLOOKUP(A463,Source!A:B,2,FALSE)),0,(VLOOKUP(A463,'Vague 2'!A:H,8,FALSE)+VLOOKUP(A463,'Vague 1'!A:H,8,FALSE)+VLOOKUP(A463,'Vague 3'!A:H,8,FALSE)+VLOOKUP(A463,'Vague 4'!A:H,8,FALSE)))</f>
        <v>0</v>
      </c>
      <c r="E463" s="159" t="e">
        <f>VLOOKUP(A463+0.2,'Vague 2'!A:G,7,FALSE)</f>
        <v>#N/A</v>
      </c>
      <c r="F463" s="160" t="e">
        <f>VLOOKUP(A463+0.3,'Vague 2'!A:G,7,FALSE)</f>
        <v>#N/A</v>
      </c>
      <c r="G463" s="161" t="e">
        <f>VLOOKUP(A463+0.2,'Vague 1'!A:G,7,FALSE)</f>
        <v>#N/A</v>
      </c>
      <c r="H463" s="161" t="e">
        <f>VLOOKUP(A463+0.3,'Vague 1'!A:G,7,FALSE)</f>
        <v>#N/A</v>
      </c>
      <c r="I463" s="160" t="e">
        <f>VLOOKUP(A463+0.4,'Vague 1'!A:G,7,FALSE)</f>
        <v>#N/A</v>
      </c>
      <c r="J463" s="161" t="e">
        <f>VLOOKUP(A463+0.2,'Vague 3'!A:G,7,FALSE)</f>
        <v>#N/A</v>
      </c>
      <c r="K463" s="161" t="e">
        <f>VLOOKUP(A463+0.3,'Vague 3'!A:G,7,FALSE)</f>
        <v>#N/A</v>
      </c>
      <c r="L463" s="159" t="e">
        <f>VLOOKUP(A463+0.2,'Vague 4'!A:G,7,FALSE)</f>
        <v>#N/A</v>
      </c>
      <c r="M463" s="160" t="e">
        <f>VLOOKUP(A463+0.3,'Vague 4'!A:G,7,FALSE)</f>
        <v>#N/A</v>
      </c>
      <c r="N463" s="104" t="e">
        <f>IF(VLOOKUP($A463,Source!$A:$H,3,FALSE)=0,"",VLOOKUP($A463,Source!$A:$H,3,FALSE))</f>
        <v>#N/A</v>
      </c>
      <c r="O463" s="105" t="e">
        <f>IF(VLOOKUP($A463,Source!$A:$H,4,FALSE)=0,"",VLOOKUP($A463,Source!$A:$H,4,FALSE))</f>
        <v>#N/A</v>
      </c>
      <c r="P463" s="105" t="e">
        <f>IF(VLOOKUP($A463,Source!$A:$H,5,FALSE)=0,"",VLOOKUP($A463,Source!$A:$H,5,FALSE))</f>
        <v>#N/A</v>
      </c>
      <c r="Q463" s="105" t="e">
        <f>IF(VLOOKUP($A463,Source!$A:$H,6,FALSE)=0,"",VLOOKUP($A463,Source!$A:$H,6,FALSE))</f>
        <v>#N/A</v>
      </c>
      <c r="R463" s="105" t="e">
        <f>IF(VLOOKUP($A463,Source!$A:$H,7,FALSE)=0,"",VLOOKUP($A463,Source!$A:$H,7,FALSE))</f>
        <v>#N/A</v>
      </c>
      <c r="S463" s="106" t="e">
        <f>IF(VLOOKUP($A463,Source!$A:$H,8,FALSE)=0,"",VLOOKUP($A463,Source!$A:$H,8,FALSE))</f>
        <v>#N/A</v>
      </c>
    </row>
    <row r="464" spans="1:19" x14ac:dyDescent="0.25">
      <c r="A464" s="98">
        <v>462</v>
      </c>
      <c r="B464" s="99"/>
      <c r="C464" s="100" t="e">
        <f>VLOOKUP(A464,Source!A:B,2,FALSE)</f>
        <v>#N/A</v>
      </c>
      <c r="D464" s="165">
        <f>IF(ISNA(VLOOKUP(A464,Source!A:B,2,FALSE)),0,(VLOOKUP(A464,'Vague 2'!A:H,8,FALSE)+VLOOKUP(A464,'Vague 1'!A:H,8,FALSE)+VLOOKUP(A464,'Vague 3'!A:H,8,FALSE)+VLOOKUP(A464,'Vague 4'!A:H,8,FALSE)))</f>
        <v>0</v>
      </c>
      <c r="E464" s="159" t="e">
        <f>VLOOKUP(A464+0.2,'Vague 2'!A:G,7,FALSE)</f>
        <v>#N/A</v>
      </c>
      <c r="F464" s="160" t="e">
        <f>VLOOKUP(A464+0.3,'Vague 2'!A:G,7,FALSE)</f>
        <v>#N/A</v>
      </c>
      <c r="G464" s="161" t="e">
        <f>VLOOKUP(A464+0.2,'Vague 1'!A:G,7,FALSE)</f>
        <v>#N/A</v>
      </c>
      <c r="H464" s="161" t="e">
        <f>VLOOKUP(A464+0.3,'Vague 1'!A:G,7,FALSE)</f>
        <v>#N/A</v>
      </c>
      <c r="I464" s="160" t="e">
        <f>VLOOKUP(A464+0.4,'Vague 1'!A:G,7,FALSE)</f>
        <v>#N/A</v>
      </c>
      <c r="J464" s="161" t="e">
        <f>VLOOKUP(A464+0.2,'Vague 3'!A:G,7,FALSE)</f>
        <v>#N/A</v>
      </c>
      <c r="K464" s="161" t="e">
        <f>VLOOKUP(A464+0.3,'Vague 3'!A:G,7,FALSE)</f>
        <v>#N/A</v>
      </c>
      <c r="L464" s="159" t="e">
        <f>VLOOKUP(A464+0.2,'Vague 4'!A:G,7,FALSE)</f>
        <v>#N/A</v>
      </c>
      <c r="M464" s="160" t="e">
        <f>VLOOKUP(A464+0.3,'Vague 4'!A:G,7,FALSE)</f>
        <v>#N/A</v>
      </c>
      <c r="N464" s="104" t="e">
        <f>IF(VLOOKUP($A464,Source!$A:$H,3,FALSE)=0,"",VLOOKUP($A464,Source!$A:$H,3,FALSE))</f>
        <v>#N/A</v>
      </c>
      <c r="O464" s="105" t="e">
        <f>IF(VLOOKUP($A464,Source!$A:$H,4,FALSE)=0,"",VLOOKUP($A464,Source!$A:$H,4,FALSE))</f>
        <v>#N/A</v>
      </c>
      <c r="P464" s="105" t="e">
        <f>IF(VLOOKUP($A464,Source!$A:$H,5,FALSE)=0,"",VLOOKUP($A464,Source!$A:$H,5,FALSE))</f>
        <v>#N/A</v>
      </c>
      <c r="Q464" s="105" t="e">
        <f>IF(VLOOKUP($A464,Source!$A:$H,6,FALSE)=0,"",VLOOKUP($A464,Source!$A:$H,6,FALSE))</f>
        <v>#N/A</v>
      </c>
      <c r="R464" s="105" t="e">
        <f>IF(VLOOKUP($A464,Source!$A:$H,7,FALSE)=0,"",VLOOKUP($A464,Source!$A:$H,7,FALSE))</f>
        <v>#N/A</v>
      </c>
      <c r="S464" s="106" t="e">
        <f>IF(VLOOKUP($A464,Source!$A:$H,8,FALSE)=0,"",VLOOKUP($A464,Source!$A:$H,8,FALSE))</f>
        <v>#N/A</v>
      </c>
    </row>
    <row r="465" spans="1:19" x14ac:dyDescent="0.25">
      <c r="A465" s="98">
        <v>463</v>
      </c>
      <c r="B465" s="99"/>
      <c r="C465" s="100" t="e">
        <f>VLOOKUP(A465,Source!A:B,2,FALSE)</f>
        <v>#N/A</v>
      </c>
      <c r="D465" s="165">
        <f>IF(ISNA(VLOOKUP(A465,Source!A:B,2,FALSE)),0,(VLOOKUP(A465,'Vague 2'!A:H,8,FALSE)+VLOOKUP(A465,'Vague 1'!A:H,8,FALSE)+VLOOKUP(A465,'Vague 3'!A:H,8,FALSE)+VLOOKUP(A465,'Vague 4'!A:H,8,FALSE)))</f>
        <v>0</v>
      </c>
      <c r="E465" s="159" t="e">
        <f>VLOOKUP(A465+0.2,'Vague 2'!A:G,7,FALSE)</f>
        <v>#N/A</v>
      </c>
      <c r="F465" s="160" t="e">
        <f>VLOOKUP(A465+0.3,'Vague 2'!A:G,7,FALSE)</f>
        <v>#N/A</v>
      </c>
      <c r="G465" s="161" t="e">
        <f>VLOOKUP(A465+0.2,'Vague 1'!A:G,7,FALSE)</f>
        <v>#N/A</v>
      </c>
      <c r="H465" s="161" t="e">
        <f>VLOOKUP(A465+0.3,'Vague 1'!A:G,7,FALSE)</f>
        <v>#N/A</v>
      </c>
      <c r="I465" s="160" t="e">
        <f>VLOOKUP(A465+0.4,'Vague 1'!A:G,7,FALSE)</f>
        <v>#N/A</v>
      </c>
      <c r="J465" s="161" t="e">
        <f>VLOOKUP(A465+0.2,'Vague 3'!A:G,7,FALSE)</f>
        <v>#N/A</v>
      </c>
      <c r="K465" s="161" t="e">
        <f>VLOOKUP(A465+0.3,'Vague 3'!A:G,7,FALSE)</f>
        <v>#N/A</v>
      </c>
      <c r="L465" s="159" t="e">
        <f>VLOOKUP(A465+0.2,'Vague 4'!A:G,7,FALSE)</f>
        <v>#N/A</v>
      </c>
      <c r="M465" s="160" t="e">
        <f>VLOOKUP(A465+0.3,'Vague 4'!A:G,7,FALSE)</f>
        <v>#N/A</v>
      </c>
      <c r="N465" s="104" t="e">
        <f>IF(VLOOKUP($A465,Source!$A:$H,3,FALSE)=0,"",VLOOKUP($A465,Source!$A:$H,3,FALSE))</f>
        <v>#N/A</v>
      </c>
      <c r="O465" s="105" t="e">
        <f>IF(VLOOKUP($A465,Source!$A:$H,4,FALSE)=0,"",VLOOKUP($A465,Source!$A:$H,4,FALSE))</f>
        <v>#N/A</v>
      </c>
      <c r="P465" s="105" t="e">
        <f>IF(VLOOKUP($A465,Source!$A:$H,5,FALSE)=0,"",VLOOKUP($A465,Source!$A:$H,5,FALSE))</f>
        <v>#N/A</v>
      </c>
      <c r="Q465" s="105" t="e">
        <f>IF(VLOOKUP($A465,Source!$A:$H,6,FALSE)=0,"",VLOOKUP($A465,Source!$A:$H,6,FALSE))</f>
        <v>#N/A</v>
      </c>
      <c r="R465" s="105" t="e">
        <f>IF(VLOOKUP($A465,Source!$A:$H,7,FALSE)=0,"",VLOOKUP($A465,Source!$A:$H,7,FALSE))</f>
        <v>#N/A</v>
      </c>
      <c r="S465" s="106" t="e">
        <f>IF(VLOOKUP($A465,Source!$A:$H,8,FALSE)=0,"",VLOOKUP($A465,Source!$A:$H,8,FALSE))</f>
        <v>#N/A</v>
      </c>
    </row>
    <row r="466" spans="1:19" x14ac:dyDescent="0.25">
      <c r="A466" s="98">
        <v>464</v>
      </c>
      <c r="B466" s="99"/>
      <c r="C466" s="100" t="e">
        <f>VLOOKUP(A466,Source!A:B,2,FALSE)</f>
        <v>#N/A</v>
      </c>
      <c r="D466" s="165">
        <f>IF(ISNA(VLOOKUP(A466,Source!A:B,2,FALSE)),0,(VLOOKUP(A466,'Vague 2'!A:H,8,FALSE)+VLOOKUP(A466,'Vague 1'!A:H,8,FALSE)+VLOOKUP(A466,'Vague 3'!A:H,8,FALSE)+VLOOKUP(A466,'Vague 4'!A:H,8,FALSE)))</f>
        <v>0</v>
      </c>
      <c r="E466" s="159" t="e">
        <f>VLOOKUP(A466+0.2,'Vague 2'!A:G,7,FALSE)</f>
        <v>#N/A</v>
      </c>
      <c r="F466" s="160" t="e">
        <f>VLOOKUP(A466+0.3,'Vague 2'!A:G,7,FALSE)</f>
        <v>#N/A</v>
      </c>
      <c r="G466" s="161" t="e">
        <f>VLOOKUP(A466+0.2,'Vague 1'!A:G,7,FALSE)</f>
        <v>#N/A</v>
      </c>
      <c r="H466" s="161" t="e">
        <f>VLOOKUP(A466+0.3,'Vague 1'!A:G,7,FALSE)</f>
        <v>#N/A</v>
      </c>
      <c r="I466" s="160" t="e">
        <f>VLOOKUP(A466+0.4,'Vague 1'!A:G,7,FALSE)</f>
        <v>#N/A</v>
      </c>
      <c r="J466" s="161" t="e">
        <f>VLOOKUP(A466+0.2,'Vague 3'!A:G,7,FALSE)</f>
        <v>#N/A</v>
      </c>
      <c r="K466" s="161" t="e">
        <f>VLOOKUP(A466+0.3,'Vague 3'!A:G,7,FALSE)</f>
        <v>#N/A</v>
      </c>
      <c r="L466" s="159" t="e">
        <f>VLOOKUP(A466+0.2,'Vague 4'!A:G,7,FALSE)</f>
        <v>#N/A</v>
      </c>
      <c r="M466" s="160" t="e">
        <f>VLOOKUP(A466+0.3,'Vague 4'!A:G,7,FALSE)</f>
        <v>#N/A</v>
      </c>
      <c r="N466" s="104" t="e">
        <f>IF(VLOOKUP($A466,Source!$A:$H,3,FALSE)=0,"",VLOOKUP($A466,Source!$A:$H,3,FALSE))</f>
        <v>#N/A</v>
      </c>
      <c r="O466" s="105" t="e">
        <f>IF(VLOOKUP($A466,Source!$A:$H,4,FALSE)=0,"",VLOOKUP($A466,Source!$A:$H,4,FALSE))</f>
        <v>#N/A</v>
      </c>
      <c r="P466" s="105" t="e">
        <f>IF(VLOOKUP($A466,Source!$A:$H,5,FALSE)=0,"",VLOOKUP($A466,Source!$A:$H,5,FALSE))</f>
        <v>#N/A</v>
      </c>
      <c r="Q466" s="105" t="e">
        <f>IF(VLOOKUP($A466,Source!$A:$H,6,FALSE)=0,"",VLOOKUP($A466,Source!$A:$H,6,FALSE))</f>
        <v>#N/A</v>
      </c>
      <c r="R466" s="105" t="e">
        <f>IF(VLOOKUP($A466,Source!$A:$H,7,FALSE)=0,"",VLOOKUP($A466,Source!$A:$H,7,FALSE))</f>
        <v>#N/A</v>
      </c>
      <c r="S466" s="106" t="e">
        <f>IF(VLOOKUP($A466,Source!$A:$H,8,FALSE)=0,"",VLOOKUP($A466,Source!$A:$H,8,FALSE))</f>
        <v>#N/A</v>
      </c>
    </row>
    <row r="467" spans="1:19" x14ac:dyDescent="0.25">
      <c r="A467" s="98">
        <v>465</v>
      </c>
      <c r="B467" s="99"/>
      <c r="C467" s="100" t="e">
        <f>VLOOKUP(A467,Source!A:B,2,FALSE)</f>
        <v>#N/A</v>
      </c>
      <c r="D467" s="165">
        <f>IF(ISNA(VLOOKUP(A467,Source!A:B,2,FALSE)),0,(VLOOKUP(A467,'Vague 2'!A:H,8,FALSE)+VLOOKUP(A467,'Vague 1'!A:H,8,FALSE)+VLOOKUP(A467,'Vague 3'!A:H,8,FALSE)+VLOOKUP(A467,'Vague 4'!A:H,8,FALSE)))</f>
        <v>0</v>
      </c>
      <c r="E467" s="159" t="e">
        <f>VLOOKUP(A467+0.2,'Vague 2'!A:G,7,FALSE)</f>
        <v>#N/A</v>
      </c>
      <c r="F467" s="160" t="e">
        <f>VLOOKUP(A467+0.3,'Vague 2'!A:G,7,FALSE)</f>
        <v>#N/A</v>
      </c>
      <c r="G467" s="161" t="e">
        <f>VLOOKUP(A467+0.2,'Vague 1'!A:G,7,FALSE)</f>
        <v>#N/A</v>
      </c>
      <c r="H467" s="161" t="e">
        <f>VLOOKUP(A467+0.3,'Vague 1'!A:G,7,FALSE)</f>
        <v>#N/A</v>
      </c>
      <c r="I467" s="160" t="e">
        <f>VLOOKUP(A467+0.4,'Vague 1'!A:G,7,FALSE)</f>
        <v>#N/A</v>
      </c>
      <c r="J467" s="161" t="e">
        <f>VLOOKUP(A467+0.2,'Vague 3'!A:G,7,FALSE)</f>
        <v>#N/A</v>
      </c>
      <c r="K467" s="161" t="e">
        <f>VLOOKUP(A467+0.3,'Vague 3'!A:G,7,FALSE)</f>
        <v>#N/A</v>
      </c>
      <c r="L467" s="159" t="e">
        <f>VLOOKUP(A467+0.2,'Vague 4'!A:G,7,FALSE)</f>
        <v>#N/A</v>
      </c>
      <c r="M467" s="160" t="e">
        <f>VLOOKUP(A467+0.3,'Vague 4'!A:G,7,FALSE)</f>
        <v>#N/A</v>
      </c>
      <c r="N467" s="104" t="e">
        <f>IF(VLOOKUP($A467,Source!$A:$H,3,FALSE)=0,"",VLOOKUP($A467,Source!$A:$H,3,FALSE))</f>
        <v>#N/A</v>
      </c>
      <c r="O467" s="105" t="e">
        <f>IF(VLOOKUP($A467,Source!$A:$H,4,FALSE)=0,"",VLOOKUP($A467,Source!$A:$H,4,FALSE))</f>
        <v>#N/A</v>
      </c>
      <c r="P467" s="105" t="e">
        <f>IF(VLOOKUP($A467,Source!$A:$H,5,FALSE)=0,"",VLOOKUP($A467,Source!$A:$H,5,FALSE))</f>
        <v>#N/A</v>
      </c>
      <c r="Q467" s="105" t="e">
        <f>IF(VLOOKUP($A467,Source!$A:$H,6,FALSE)=0,"",VLOOKUP($A467,Source!$A:$H,6,FALSE))</f>
        <v>#N/A</v>
      </c>
      <c r="R467" s="105" t="e">
        <f>IF(VLOOKUP($A467,Source!$A:$H,7,FALSE)=0,"",VLOOKUP($A467,Source!$A:$H,7,FALSE))</f>
        <v>#N/A</v>
      </c>
      <c r="S467" s="106" t="e">
        <f>IF(VLOOKUP($A467,Source!$A:$H,8,FALSE)=0,"",VLOOKUP($A467,Source!$A:$H,8,FALSE))</f>
        <v>#N/A</v>
      </c>
    </row>
    <row r="468" spans="1:19" x14ac:dyDescent="0.25">
      <c r="A468" s="98">
        <v>466</v>
      </c>
      <c r="B468" s="99"/>
      <c r="C468" s="100" t="e">
        <f>VLOOKUP(A468,Source!A:B,2,FALSE)</f>
        <v>#N/A</v>
      </c>
      <c r="D468" s="165">
        <f>IF(ISNA(VLOOKUP(A468,Source!A:B,2,FALSE)),0,(VLOOKUP(A468,'Vague 2'!A:H,8,FALSE)+VLOOKUP(A468,'Vague 1'!A:H,8,FALSE)+VLOOKUP(A468,'Vague 3'!A:H,8,FALSE)+VLOOKUP(A468,'Vague 4'!A:H,8,FALSE)))</f>
        <v>0</v>
      </c>
      <c r="E468" s="159" t="e">
        <f>VLOOKUP(A468+0.2,'Vague 2'!A:G,7,FALSE)</f>
        <v>#N/A</v>
      </c>
      <c r="F468" s="160" t="e">
        <f>VLOOKUP(A468+0.3,'Vague 2'!A:G,7,FALSE)</f>
        <v>#N/A</v>
      </c>
      <c r="G468" s="161" t="e">
        <f>VLOOKUP(A468+0.2,'Vague 1'!A:G,7,FALSE)</f>
        <v>#N/A</v>
      </c>
      <c r="H468" s="161" t="e">
        <f>VLOOKUP(A468+0.3,'Vague 1'!A:G,7,FALSE)</f>
        <v>#N/A</v>
      </c>
      <c r="I468" s="160" t="e">
        <f>VLOOKUP(A468+0.4,'Vague 1'!A:G,7,FALSE)</f>
        <v>#N/A</v>
      </c>
      <c r="J468" s="161" t="e">
        <f>VLOOKUP(A468+0.2,'Vague 3'!A:G,7,FALSE)</f>
        <v>#N/A</v>
      </c>
      <c r="K468" s="161" t="e">
        <f>VLOOKUP(A468+0.3,'Vague 3'!A:G,7,FALSE)</f>
        <v>#N/A</v>
      </c>
      <c r="L468" s="159" t="e">
        <f>VLOOKUP(A468+0.2,'Vague 4'!A:G,7,FALSE)</f>
        <v>#N/A</v>
      </c>
      <c r="M468" s="160" t="e">
        <f>VLOOKUP(A468+0.3,'Vague 4'!A:G,7,FALSE)</f>
        <v>#N/A</v>
      </c>
      <c r="N468" s="104" t="e">
        <f>IF(VLOOKUP($A468,Source!$A:$H,3,FALSE)=0,"",VLOOKUP($A468,Source!$A:$H,3,FALSE))</f>
        <v>#N/A</v>
      </c>
      <c r="O468" s="105" t="e">
        <f>IF(VLOOKUP($A468,Source!$A:$H,4,FALSE)=0,"",VLOOKUP($A468,Source!$A:$H,4,FALSE))</f>
        <v>#N/A</v>
      </c>
      <c r="P468" s="105" t="e">
        <f>IF(VLOOKUP($A468,Source!$A:$H,5,FALSE)=0,"",VLOOKUP($A468,Source!$A:$H,5,FALSE))</f>
        <v>#N/A</v>
      </c>
      <c r="Q468" s="105" t="e">
        <f>IF(VLOOKUP($A468,Source!$A:$H,6,FALSE)=0,"",VLOOKUP($A468,Source!$A:$H,6,FALSE))</f>
        <v>#N/A</v>
      </c>
      <c r="R468" s="105" t="e">
        <f>IF(VLOOKUP($A468,Source!$A:$H,7,FALSE)=0,"",VLOOKUP($A468,Source!$A:$H,7,FALSE))</f>
        <v>#N/A</v>
      </c>
      <c r="S468" s="106" t="e">
        <f>IF(VLOOKUP($A468,Source!$A:$H,8,FALSE)=0,"",VLOOKUP($A468,Source!$A:$H,8,FALSE))</f>
        <v>#N/A</v>
      </c>
    </row>
    <row r="469" spans="1:19" x14ac:dyDescent="0.25">
      <c r="A469" s="98">
        <v>467</v>
      </c>
      <c r="B469" s="99"/>
      <c r="C469" s="100" t="e">
        <f>VLOOKUP(A469,Source!A:B,2,FALSE)</f>
        <v>#N/A</v>
      </c>
      <c r="D469" s="165">
        <f>IF(ISNA(VLOOKUP(A469,Source!A:B,2,FALSE)),0,(VLOOKUP(A469,'Vague 2'!A:H,8,FALSE)+VLOOKUP(A469,'Vague 1'!A:H,8,FALSE)+VLOOKUP(A469,'Vague 3'!A:H,8,FALSE)+VLOOKUP(A469,'Vague 4'!A:H,8,FALSE)))</f>
        <v>0</v>
      </c>
      <c r="E469" s="159" t="e">
        <f>VLOOKUP(A469+0.2,'Vague 2'!A:G,7,FALSE)</f>
        <v>#N/A</v>
      </c>
      <c r="F469" s="160" t="e">
        <f>VLOOKUP(A469+0.3,'Vague 2'!A:G,7,FALSE)</f>
        <v>#N/A</v>
      </c>
      <c r="G469" s="161" t="e">
        <f>VLOOKUP(A469+0.2,'Vague 1'!A:G,7,FALSE)</f>
        <v>#N/A</v>
      </c>
      <c r="H469" s="161" t="e">
        <f>VLOOKUP(A469+0.3,'Vague 1'!A:G,7,FALSE)</f>
        <v>#N/A</v>
      </c>
      <c r="I469" s="160" t="e">
        <f>VLOOKUP(A469+0.4,'Vague 1'!A:G,7,FALSE)</f>
        <v>#N/A</v>
      </c>
      <c r="J469" s="161" t="e">
        <f>VLOOKUP(A469+0.2,'Vague 3'!A:G,7,FALSE)</f>
        <v>#N/A</v>
      </c>
      <c r="K469" s="161" t="e">
        <f>VLOOKUP(A469+0.3,'Vague 3'!A:G,7,FALSE)</f>
        <v>#N/A</v>
      </c>
      <c r="L469" s="159" t="e">
        <f>VLOOKUP(A469+0.2,'Vague 4'!A:G,7,FALSE)</f>
        <v>#N/A</v>
      </c>
      <c r="M469" s="160" t="e">
        <f>VLOOKUP(A469+0.3,'Vague 4'!A:G,7,FALSE)</f>
        <v>#N/A</v>
      </c>
      <c r="N469" s="104" t="e">
        <f>IF(VLOOKUP($A469,Source!$A:$H,3,FALSE)=0,"",VLOOKUP($A469,Source!$A:$H,3,FALSE))</f>
        <v>#N/A</v>
      </c>
      <c r="O469" s="105" t="e">
        <f>IF(VLOOKUP($A469,Source!$A:$H,4,FALSE)=0,"",VLOOKUP($A469,Source!$A:$H,4,FALSE))</f>
        <v>#N/A</v>
      </c>
      <c r="P469" s="105" t="e">
        <f>IF(VLOOKUP($A469,Source!$A:$H,5,FALSE)=0,"",VLOOKUP($A469,Source!$A:$H,5,FALSE))</f>
        <v>#N/A</v>
      </c>
      <c r="Q469" s="105" t="e">
        <f>IF(VLOOKUP($A469,Source!$A:$H,6,FALSE)=0,"",VLOOKUP($A469,Source!$A:$H,6,FALSE))</f>
        <v>#N/A</v>
      </c>
      <c r="R469" s="105" t="e">
        <f>IF(VLOOKUP($A469,Source!$A:$H,7,FALSE)=0,"",VLOOKUP($A469,Source!$A:$H,7,FALSE))</f>
        <v>#N/A</v>
      </c>
      <c r="S469" s="106" t="e">
        <f>IF(VLOOKUP($A469,Source!$A:$H,8,FALSE)=0,"",VLOOKUP($A469,Source!$A:$H,8,FALSE))</f>
        <v>#N/A</v>
      </c>
    </row>
    <row r="470" spans="1:19" x14ac:dyDescent="0.25">
      <c r="A470" s="98">
        <v>468</v>
      </c>
      <c r="B470" s="99"/>
      <c r="C470" s="100" t="e">
        <f>VLOOKUP(A470,Source!A:B,2,FALSE)</f>
        <v>#N/A</v>
      </c>
      <c r="D470" s="165">
        <f>IF(ISNA(VLOOKUP(A470,Source!A:B,2,FALSE)),0,(VLOOKUP(A470,'Vague 2'!A:H,8,FALSE)+VLOOKUP(A470,'Vague 1'!A:H,8,FALSE)+VLOOKUP(A470,'Vague 3'!A:H,8,FALSE)+VLOOKUP(A470,'Vague 4'!A:H,8,FALSE)))</f>
        <v>0</v>
      </c>
      <c r="E470" s="159" t="e">
        <f>VLOOKUP(A470+0.2,'Vague 2'!A:G,7,FALSE)</f>
        <v>#N/A</v>
      </c>
      <c r="F470" s="160" t="e">
        <f>VLOOKUP(A470+0.3,'Vague 2'!A:G,7,FALSE)</f>
        <v>#N/A</v>
      </c>
      <c r="G470" s="161" t="e">
        <f>VLOOKUP(A470+0.2,'Vague 1'!A:G,7,FALSE)</f>
        <v>#N/A</v>
      </c>
      <c r="H470" s="161" t="e">
        <f>VLOOKUP(A470+0.3,'Vague 1'!A:G,7,FALSE)</f>
        <v>#N/A</v>
      </c>
      <c r="I470" s="160" t="e">
        <f>VLOOKUP(A470+0.4,'Vague 1'!A:G,7,FALSE)</f>
        <v>#N/A</v>
      </c>
      <c r="J470" s="161" t="e">
        <f>VLOOKUP(A470+0.2,'Vague 3'!A:G,7,FALSE)</f>
        <v>#N/A</v>
      </c>
      <c r="K470" s="161" t="e">
        <f>VLOOKUP(A470+0.3,'Vague 3'!A:G,7,FALSE)</f>
        <v>#N/A</v>
      </c>
      <c r="L470" s="159" t="e">
        <f>VLOOKUP(A470+0.2,'Vague 4'!A:G,7,FALSE)</f>
        <v>#N/A</v>
      </c>
      <c r="M470" s="160" t="e">
        <f>VLOOKUP(A470+0.3,'Vague 4'!A:G,7,FALSE)</f>
        <v>#N/A</v>
      </c>
      <c r="N470" s="104" t="e">
        <f>IF(VLOOKUP($A470,Source!$A:$H,3,FALSE)=0,"",VLOOKUP($A470,Source!$A:$H,3,FALSE))</f>
        <v>#N/A</v>
      </c>
      <c r="O470" s="105" t="e">
        <f>IF(VLOOKUP($A470,Source!$A:$H,4,FALSE)=0,"",VLOOKUP($A470,Source!$A:$H,4,FALSE))</f>
        <v>#N/A</v>
      </c>
      <c r="P470" s="105" t="e">
        <f>IF(VLOOKUP($A470,Source!$A:$H,5,FALSE)=0,"",VLOOKUP($A470,Source!$A:$H,5,FALSE))</f>
        <v>#N/A</v>
      </c>
      <c r="Q470" s="105" t="e">
        <f>IF(VLOOKUP($A470,Source!$A:$H,6,FALSE)=0,"",VLOOKUP($A470,Source!$A:$H,6,FALSE))</f>
        <v>#N/A</v>
      </c>
      <c r="R470" s="105" t="e">
        <f>IF(VLOOKUP($A470,Source!$A:$H,7,FALSE)=0,"",VLOOKUP($A470,Source!$A:$H,7,FALSE))</f>
        <v>#N/A</v>
      </c>
      <c r="S470" s="106" t="e">
        <f>IF(VLOOKUP($A470,Source!$A:$H,8,FALSE)=0,"",VLOOKUP($A470,Source!$A:$H,8,FALSE))</f>
        <v>#N/A</v>
      </c>
    </row>
    <row r="471" spans="1:19" x14ac:dyDescent="0.25">
      <c r="A471" s="98">
        <v>469</v>
      </c>
      <c r="B471" s="99"/>
      <c r="C471" s="100" t="e">
        <f>VLOOKUP(A471,Source!A:B,2,FALSE)</f>
        <v>#N/A</v>
      </c>
      <c r="D471" s="165">
        <f>IF(ISNA(VLOOKUP(A471,Source!A:B,2,FALSE)),0,(VLOOKUP(A471,'Vague 2'!A:H,8,FALSE)+VLOOKUP(A471,'Vague 1'!A:H,8,FALSE)+VLOOKUP(A471,'Vague 3'!A:H,8,FALSE)+VLOOKUP(A471,'Vague 4'!A:H,8,FALSE)))</f>
        <v>0</v>
      </c>
      <c r="E471" s="159" t="e">
        <f>VLOOKUP(A471+0.2,'Vague 2'!A:G,7,FALSE)</f>
        <v>#N/A</v>
      </c>
      <c r="F471" s="160" t="e">
        <f>VLOOKUP(A471+0.3,'Vague 2'!A:G,7,FALSE)</f>
        <v>#N/A</v>
      </c>
      <c r="G471" s="161" t="e">
        <f>VLOOKUP(A471+0.2,'Vague 1'!A:G,7,FALSE)</f>
        <v>#N/A</v>
      </c>
      <c r="H471" s="161" t="e">
        <f>VLOOKUP(A471+0.3,'Vague 1'!A:G,7,FALSE)</f>
        <v>#N/A</v>
      </c>
      <c r="I471" s="160" t="e">
        <f>VLOOKUP(A471+0.4,'Vague 1'!A:G,7,FALSE)</f>
        <v>#N/A</v>
      </c>
      <c r="J471" s="161" t="e">
        <f>VLOOKUP(A471+0.2,'Vague 3'!A:G,7,FALSE)</f>
        <v>#N/A</v>
      </c>
      <c r="K471" s="161" t="e">
        <f>VLOOKUP(A471+0.3,'Vague 3'!A:G,7,FALSE)</f>
        <v>#N/A</v>
      </c>
      <c r="L471" s="159" t="e">
        <f>VLOOKUP(A471+0.2,'Vague 4'!A:G,7,FALSE)</f>
        <v>#N/A</v>
      </c>
      <c r="M471" s="160" t="e">
        <f>VLOOKUP(A471+0.3,'Vague 4'!A:G,7,FALSE)</f>
        <v>#N/A</v>
      </c>
      <c r="N471" s="104" t="e">
        <f>IF(VLOOKUP($A471,Source!$A:$H,3,FALSE)=0,"",VLOOKUP($A471,Source!$A:$H,3,FALSE))</f>
        <v>#N/A</v>
      </c>
      <c r="O471" s="105" t="e">
        <f>IF(VLOOKUP($A471,Source!$A:$H,4,FALSE)=0,"",VLOOKUP($A471,Source!$A:$H,4,FALSE))</f>
        <v>#N/A</v>
      </c>
      <c r="P471" s="105" t="e">
        <f>IF(VLOOKUP($A471,Source!$A:$H,5,FALSE)=0,"",VLOOKUP($A471,Source!$A:$H,5,FALSE))</f>
        <v>#N/A</v>
      </c>
      <c r="Q471" s="105" t="e">
        <f>IF(VLOOKUP($A471,Source!$A:$H,6,FALSE)=0,"",VLOOKUP($A471,Source!$A:$H,6,FALSE))</f>
        <v>#N/A</v>
      </c>
      <c r="R471" s="105" t="e">
        <f>IF(VLOOKUP($A471,Source!$A:$H,7,FALSE)=0,"",VLOOKUP($A471,Source!$A:$H,7,FALSE))</f>
        <v>#N/A</v>
      </c>
      <c r="S471" s="106" t="e">
        <f>IF(VLOOKUP($A471,Source!$A:$H,8,FALSE)=0,"",VLOOKUP($A471,Source!$A:$H,8,FALSE))</f>
        <v>#N/A</v>
      </c>
    </row>
    <row r="472" spans="1:19" x14ac:dyDescent="0.25">
      <c r="A472" s="98">
        <v>470</v>
      </c>
      <c r="B472" s="99"/>
      <c r="C472" s="100" t="e">
        <f>VLOOKUP(A472,Source!A:B,2,FALSE)</f>
        <v>#N/A</v>
      </c>
      <c r="D472" s="165">
        <f>IF(ISNA(VLOOKUP(A472,Source!A:B,2,FALSE)),0,(VLOOKUP(A472,'Vague 2'!A:H,8,FALSE)+VLOOKUP(A472,'Vague 1'!A:H,8,FALSE)+VLOOKUP(A472,'Vague 3'!A:H,8,FALSE)+VLOOKUP(A472,'Vague 4'!A:H,8,FALSE)))</f>
        <v>0</v>
      </c>
      <c r="E472" s="159" t="e">
        <f>VLOOKUP(A472+0.2,'Vague 2'!A:G,7,FALSE)</f>
        <v>#N/A</v>
      </c>
      <c r="F472" s="160" t="e">
        <f>VLOOKUP(A472+0.3,'Vague 2'!A:G,7,FALSE)</f>
        <v>#N/A</v>
      </c>
      <c r="G472" s="161" t="e">
        <f>VLOOKUP(A472+0.2,'Vague 1'!A:G,7,FALSE)</f>
        <v>#N/A</v>
      </c>
      <c r="H472" s="161" t="e">
        <f>VLOOKUP(A472+0.3,'Vague 1'!A:G,7,FALSE)</f>
        <v>#N/A</v>
      </c>
      <c r="I472" s="160" t="e">
        <f>VLOOKUP(A472+0.4,'Vague 1'!A:G,7,FALSE)</f>
        <v>#N/A</v>
      </c>
      <c r="J472" s="161" t="e">
        <f>VLOOKUP(A472+0.2,'Vague 3'!A:G,7,FALSE)</f>
        <v>#N/A</v>
      </c>
      <c r="K472" s="161" t="e">
        <f>VLOOKUP(A472+0.3,'Vague 3'!A:G,7,FALSE)</f>
        <v>#N/A</v>
      </c>
      <c r="L472" s="159" t="e">
        <f>VLOOKUP(A472+0.2,'Vague 4'!A:G,7,FALSE)</f>
        <v>#N/A</v>
      </c>
      <c r="M472" s="160" t="e">
        <f>VLOOKUP(A472+0.3,'Vague 4'!A:G,7,FALSE)</f>
        <v>#N/A</v>
      </c>
      <c r="N472" s="104" t="e">
        <f>IF(VLOOKUP($A472,Source!$A:$H,3,FALSE)=0,"",VLOOKUP($A472,Source!$A:$H,3,FALSE))</f>
        <v>#N/A</v>
      </c>
      <c r="O472" s="105" t="e">
        <f>IF(VLOOKUP($A472,Source!$A:$H,4,FALSE)=0,"",VLOOKUP($A472,Source!$A:$H,4,FALSE))</f>
        <v>#N/A</v>
      </c>
      <c r="P472" s="105" t="e">
        <f>IF(VLOOKUP($A472,Source!$A:$H,5,FALSE)=0,"",VLOOKUP($A472,Source!$A:$H,5,FALSE))</f>
        <v>#N/A</v>
      </c>
      <c r="Q472" s="105" t="e">
        <f>IF(VLOOKUP($A472,Source!$A:$H,6,FALSE)=0,"",VLOOKUP($A472,Source!$A:$H,6,FALSE))</f>
        <v>#N/A</v>
      </c>
      <c r="R472" s="105" t="e">
        <f>IF(VLOOKUP($A472,Source!$A:$H,7,FALSE)=0,"",VLOOKUP($A472,Source!$A:$H,7,FALSE))</f>
        <v>#N/A</v>
      </c>
      <c r="S472" s="106" t="e">
        <f>IF(VLOOKUP($A472,Source!$A:$H,8,FALSE)=0,"",VLOOKUP($A472,Source!$A:$H,8,FALSE))</f>
        <v>#N/A</v>
      </c>
    </row>
    <row r="473" spans="1:19" x14ac:dyDescent="0.25">
      <c r="A473" s="98">
        <v>471</v>
      </c>
      <c r="B473" s="99"/>
      <c r="C473" s="100" t="e">
        <f>VLOOKUP(A473,Source!A:B,2,FALSE)</f>
        <v>#N/A</v>
      </c>
      <c r="D473" s="165">
        <f>IF(ISNA(VLOOKUP(A473,Source!A:B,2,FALSE)),0,(VLOOKUP(A473,'Vague 2'!A:H,8,FALSE)+VLOOKUP(A473,'Vague 1'!A:H,8,FALSE)+VLOOKUP(A473,'Vague 3'!A:H,8,FALSE)+VLOOKUP(A473,'Vague 4'!A:H,8,FALSE)))</f>
        <v>0</v>
      </c>
      <c r="E473" s="159" t="e">
        <f>VLOOKUP(A473+0.2,'Vague 2'!A:G,7,FALSE)</f>
        <v>#N/A</v>
      </c>
      <c r="F473" s="160" t="e">
        <f>VLOOKUP(A473+0.3,'Vague 2'!A:G,7,FALSE)</f>
        <v>#N/A</v>
      </c>
      <c r="G473" s="161" t="e">
        <f>VLOOKUP(A473+0.2,'Vague 1'!A:G,7,FALSE)</f>
        <v>#N/A</v>
      </c>
      <c r="H473" s="161" t="e">
        <f>VLOOKUP(A473+0.3,'Vague 1'!A:G,7,FALSE)</f>
        <v>#N/A</v>
      </c>
      <c r="I473" s="160" t="e">
        <f>VLOOKUP(A473+0.4,'Vague 1'!A:G,7,FALSE)</f>
        <v>#N/A</v>
      </c>
      <c r="J473" s="161" t="e">
        <f>VLOOKUP(A473+0.2,'Vague 3'!A:G,7,FALSE)</f>
        <v>#N/A</v>
      </c>
      <c r="K473" s="161" t="e">
        <f>VLOOKUP(A473+0.3,'Vague 3'!A:G,7,FALSE)</f>
        <v>#N/A</v>
      </c>
      <c r="L473" s="159" t="e">
        <f>VLOOKUP(A473+0.2,'Vague 4'!A:G,7,FALSE)</f>
        <v>#N/A</v>
      </c>
      <c r="M473" s="160" t="e">
        <f>VLOOKUP(A473+0.3,'Vague 4'!A:G,7,FALSE)</f>
        <v>#N/A</v>
      </c>
      <c r="N473" s="104" t="e">
        <f>IF(VLOOKUP($A473,Source!$A:$H,3,FALSE)=0,"",VLOOKUP($A473,Source!$A:$H,3,FALSE))</f>
        <v>#N/A</v>
      </c>
      <c r="O473" s="105" t="e">
        <f>IF(VLOOKUP($A473,Source!$A:$H,4,FALSE)=0,"",VLOOKUP($A473,Source!$A:$H,4,FALSE))</f>
        <v>#N/A</v>
      </c>
      <c r="P473" s="105" t="e">
        <f>IF(VLOOKUP($A473,Source!$A:$H,5,FALSE)=0,"",VLOOKUP($A473,Source!$A:$H,5,FALSE))</f>
        <v>#N/A</v>
      </c>
      <c r="Q473" s="105" t="e">
        <f>IF(VLOOKUP($A473,Source!$A:$H,6,FALSE)=0,"",VLOOKUP($A473,Source!$A:$H,6,FALSE))</f>
        <v>#N/A</v>
      </c>
      <c r="R473" s="105" t="e">
        <f>IF(VLOOKUP($A473,Source!$A:$H,7,FALSE)=0,"",VLOOKUP($A473,Source!$A:$H,7,FALSE))</f>
        <v>#N/A</v>
      </c>
      <c r="S473" s="106" t="e">
        <f>IF(VLOOKUP($A473,Source!$A:$H,8,FALSE)=0,"",VLOOKUP($A473,Source!$A:$H,8,FALSE))</f>
        <v>#N/A</v>
      </c>
    </row>
    <row r="474" spans="1:19" x14ac:dyDescent="0.25">
      <c r="A474" s="98">
        <v>472</v>
      </c>
      <c r="B474" s="99"/>
      <c r="C474" s="100" t="e">
        <f>VLOOKUP(A474,Source!A:B,2,FALSE)</f>
        <v>#N/A</v>
      </c>
      <c r="D474" s="165">
        <f>IF(ISNA(VLOOKUP(A474,Source!A:B,2,FALSE)),0,(VLOOKUP(A474,'Vague 2'!A:H,8,FALSE)+VLOOKUP(A474,'Vague 1'!A:H,8,FALSE)+VLOOKUP(A474,'Vague 3'!A:H,8,FALSE)+VLOOKUP(A474,'Vague 4'!A:H,8,FALSE)))</f>
        <v>0</v>
      </c>
      <c r="E474" s="159" t="e">
        <f>VLOOKUP(A474+0.2,'Vague 2'!A:G,7,FALSE)</f>
        <v>#N/A</v>
      </c>
      <c r="F474" s="160" t="e">
        <f>VLOOKUP(A474+0.3,'Vague 2'!A:G,7,FALSE)</f>
        <v>#N/A</v>
      </c>
      <c r="G474" s="161" t="e">
        <f>VLOOKUP(A474+0.2,'Vague 1'!A:G,7,FALSE)</f>
        <v>#N/A</v>
      </c>
      <c r="H474" s="161" t="e">
        <f>VLOOKUP(A474+0.3,'Vague 1'!A:G,7,FALSE)</f>
        <v>#N/A</v>
      </c>
      <c r="I474" s="160" t="e">
        <f>VLOOKUP(A474+0.4,'Vague 1'!A:G,7,FALSE)</f>
        <v>#N/A</v>
      </c>
      <c r="J474" s="161" t="e">
        <f>VLOOKUP(A474+0.2,'Vague 3'!A:G,7,FALSE)</f>
        <v>#N/A</v>
      </c>
      <c r="K474" s="161" t="e">
        <f>VLOOKUP(A474+0.3,'Vague 3'!A:G,7,FALSE)</f>
        <v>#N/A</v>
      </c>
      <c r="L474" s="159" t="e">
        <f>VLOOKUP(A474+0.2,'Vague 4'!A:G,7,FALSE)</f>
        <v>#N/A</v>
      </c>
      <c r="M474" s="160" t="e">
        <f>VLOOKUP(A474+0.3,'Vague 4'!A:G,7,FALSE)</f>
        <v>#N/A</v>
      </c>
      <c r="N474" s="104" t="e">
        <f>IF(VLOOKUP($A474,Source!$A:$H,3,FALSE)=0,"",VLOOKUP($A474,Source!$A:$H,3,FALSE))</f>
        <v>#N/A</v>
      </c>
      <c r="O474" s="105" t="e">
        <f>IF(VLOOKUP($A474,Source!$A:$H,4,FALSE)=0,"",VLOOKUP($A474,Source!$A:$H,4,FALSE))</f>
        <v>#N/A</v>
      </c>
      <c r="P474" s="105" t="e">
        <f>IF(VLOOKUP($A474,Source!$A:$H,5,FALSE)=0,"",VLOOKUP($A474,Source!$A:$H,5,FALSE))</f>
        <v>#N/A</v>
      </c>
      <c r="Q474" s="105" t="e">
        <f>IF(VLOOKUP($A474,Source!$A:$H,6,FALSE)=0,"",VLOOKUP($A474,Source!$A:$H,6,FALSE))</f>
        <v>#N/A</v>
      </c>
      <c r="R474" s="105" t="e">
        <f>IF(VLOOKUP($A474,Source!$A:$H,7,FALSE)=0,"",VLOOKUP($A474,Source!$A:$H,7,FALSE))</f>
        <v>#N/A</v>
      </c>
      <c r="S474" s="106" t="e">
        <f>IF(VLOOKUP($A474,Source!$A:$H,8,FALSE)=0,"",VLOOKUP($A474,Source!$A:$H,8,FALSE))</f>
        <v>#N/A</v>
      </c>
    </row>
    <row r="475" spans="1:19" x14ac:dyDescent="0.25">
      <c r="A475" s="98">
        <v>473</v>
      </c>
      <c r="B475" s="99"/>
      <c r="C475" s="100" t="e">
        <f>VLOOKUP(A475,Source!A:B,2,FALSE)</f>
        <v>#N/A</v>
      </c>
      <c r="D475" s="165">
        <f>IF(ISNA(VLOOKUP(A475,Source!A:B,2,FALSE)),0,(VLOOKUP(A475,'Vague 2'!A:H,8,FALSE)+VLOOKUP(A475,'Vague 1'!A:H,8,FALSE)+VLOOKUP(A475,'Vague 3'!A:H,8,FALSE)+VLOOKUP(A475,'Vague 4'!A:H,8,FALSE)))</f>
        <v>0</v>
      </c>
      <c r="E475" s="159" t="e">
        <f>VLOOKUP(A475+0.2,'Vague 2'!A:G,7,FALSE)</f>
        <v>#N/A</v>
      </c>
      <c r="F475" s="160" t="e">
        <f>VLOOKUP(A475+0.3,'Vague 2'!A:G,7,FALSE)</f>
        <v>#N/A</v>
      </c>
      <c r="G475" s="161" t="e">
        <f>VLOOKUP(A475+0.2,'Vague 1'!A:G,7,FALSE)</f>
        <v>#N/A</v>
      </c>
      <c r="H475" s="161" t="e">
        <f>VLOOKUP(A475+0.3,'Vague 1'!A:G,7,FALSE)</f>
        <v>#N/A</v>
      </c>
      <c r="I475" s="160" t="e">
        <f>VLOOKUP(A475+0.4,'Vague 1'!A:G,7,FALSE)</f>
        <v>#N/A</v>
      </c>
      <c r="J475" s="161" t="e">
        <f>VLOOKUP(A475+0.2,'Vague 3'!A:G,7,FALSE)</f>
        <v>#N/A</v>
      </c>
      <c r="K475" s="161" t="e">
        <f>VLOOKUP(A475+0.3,'Vague 3'!A:G,7,FALSE)</f>
        <v>#N/A</v>
      </c>
      <c r="L475" s="159" t="e">
        <f>VLOOKUP(A475+0.2,'Vague 4'!A:G,7,FALSE)</f>
        <v>#N/A</v>
      </c>
      <c r="M475" s="160" t="e">
        <f>VLOOKUP(A475+0.3,'Vague 4'!A:G,7,FALSE)</f>
        <v>#N/A</v>
      </c>
      <c r="N475" s="104" t="e">
        <f>IF(VLOOKUP($A475,Source!$A:$H,3,FALSE)=0,"",VLOOKUP($A475,Source!$A:$H,3,FALSE))</f>
        <v>#N/A</v>
      </c>
      <c r="O475" s="105" t="e">
        <f>IF(VLOOKUP($A475,Source!$A:$H,4,FALSE)=0,"",VLOOKUP($A475,Source!$A:$H,4,FALSE))</f>
        <v>#N/A</v>
      </c>
      <c r="P475" s="105" t="e">
        <f>IF(VLOOKUP($A475,Source!$A:$H,5,FALSE)=0,"",VLOOKUP($A475,Source!$A:$H,5,FALSE))</f>
        <v>#N/A</v>
      </c>
      <c r="Q475" s="105" t="e">
        <f>IF(VLOOKUP($A475,Source!$A:$H,6,FALSE)=0,"",VLOOKUP($A475,Source!$A:$H,6,FALSE))</f>
        <v>#N/A</v>
      </c>
      <c r="R475" s="105" t="e">
        <f>IF(VLOOKUP($A475,Source!$A:$H,7,FALSE)=0,"",VLOOKUP($A475,Source!$A:$H,7,FALSE))</f>
        <v>#N/A</v>
      </c>
      <c r="S475" s="106" t="e">
        <f>IF(VLOOKUP($A475,Source!$A:$H,8,FALSE)=0,"",VLOOKUP($A475,Source!$A:$H,8,FALSE))</f>
        <v>#N/A</v>
      </c>
    </row>
    <row r="476" spans="1:19" x14ac:dyDescent="0.25">
      <c r="A476" s="98">
        <v>474</v>
      </c>
      <c r="B476" s="99"/>
      <c r="C476" s="100" t="e">
        <f>VLOOKUP(A476,Source!A:B,2,FALSE)</f>
        <v>#N/A</v>
      </c>
      <c r="D476" s="165">
        <f>IF(ISNA(VLOOKUP(A476,Source!A:B,2,FALSE)),0,(VLOOKUP(A476,'Vague 2'!A:H,8,FALSE)+VLOOKUP(A476,'Vague 1'!A:H,8,FALSE)+VLOOKUP(A476,'Vague 3'!A:H,8,FALSE)+VLOOKUP(A476,'Vague 4'!A:H,8,FALSE)))</f>
        <v>0</v>
      </c>
      <c r="E476" s="159" t="e">
        <f>VLOOKUP(A476+0.2,'Vague 2'!A:G,7,FALSE)</f>
        <v>#N/A</v>
      </c>
      <c r="F476" s="160" t="e">
        <f>VLOOKUP(A476+0.3,'Vague 2'!A:G,7,FALSE)</f>
        <v>#N/A</v>
      </c>
      <c r="G476" s="161" t="e">
        <f>VLOOKUP(A476+0.2,'Vague 1'!A:G,7,FALSE)</f>
        <v>#N/A</v>
      </c>
      <c r="H476" s="161" t="e">
        <f>VLOOKUP(A476+0.3,'Vague 1'!A:G,7,FALSE)</f>
        <v>#N/A</v>
      </c>
      <c r="I476" s="160" t="e">
        <f>VLOOKUP(A476+0.4,'Vague 1'!A:G,7,FALSE)</f>
        <v>#N/A</v>
      </c>
      <c r="J476" s="161" t="e">
        <f>VLOOKUP(A476+0.2,'Vague 3'!A:G,7,FALSE)</f>
        <v>#N/A</v>
      </c>
      <c r="K476" s="161" t="e">
        <f>VLOOKUP(A476+0.3,'Vague 3'!A:G,7,FALSE)</f>
        <v>#N/A</v>
      </c>
      <c r="L476" s="159" t="e">
        <f>VLOOKUP(A476+0.2,'Vague 4'!A:G,7,FALSE)</f>
        <v>#N/A</v>
      </c>
      <c r="M476" s="160" t="e">
        <f>VLOOKUP(A476+0.3,'Vague 4'!A:G,7,FALSE)</f>
        <v>#N/A</v>
      </c>
      <c r="N476" s="104" t="e">
        <f>IF(VLOOKUP($A476,Source!$A:$H,3,FALSE)=0,"",VLOOKUP($A476,Source!$A:$H,3,FALSE))</f>
        <v>#N/A</v>
      </c>
      <c r="O476" s="105" t="e">
        <f>IF(VLOOKUP($A476,Source!$A:$H,4,FALSE)=0,"",VLOOKUP($A476,Source!$A:$H,4,FALSE))</f>
        <v>#N/A</v>
      </c>
      <c r="P476" s="105" t="e">
        <f>IF(VLOOKUP($A476,Source!$A:$H,5,FALSE)=0,"",VLOOKUP($A476,Source!$A:$H,5,FALSE))</f>
        <v>#N/A</v>
      </c>
      <c r="Q476" s="105" t="e">
        <f>IF(VLOOKUP($A476,Source!$A:$H,6,FALSE)=0,"",VLOOKUP($A476,Source!$A:$H,6,FALSE))</f>
        <v>#N/A</v>
      </c>
      <c r="R476" s="105" t="e">
        <f>IF(VLOOKUP($A476,Source!$A:$H,7,FALSE)=0,"",VLOOKUP($A476,Source!$A:$H,7,FALSE))</f>
        <v>#N/A</v>
      </c>
      <c r="S476" s="106" t="e">
        <f>IF(VLOOKUP($A476,Source!$A:$H,8,FALSE)=0,"",VLOOKUP($A476,Source!$A:$H,8,FALSE))</f>
        <v>#N/A</v>
      </c>
    </row>
    <row r="477" spans="1:19" x14ac:dyDescent="0.25">
      <c r="A477" s="98">
        <v>475</v>
      </c>
      <c r="B477" s="99"/>
      <c r="C477" s="100" t="e">
        <f>VLOOKUP(A477,Source!A:B,2,FALSE)</f>
        <v>#N/A</v>
      </c>
      <c r="D477" s="165">
        <f>IF(ISNA(VLOOKUP(A477,Source!A:B,2,FALSE)),0,(VLOOKUP(A477,'Vague 2'!A:H,8,FALSE)+VLOOKUP(A477,'Vague 1'!A:H,8,FALSE)+VLOOKUP(A477,'Vague 3'!A:H,8,FALSE)+VLOOKUP(A477,'Vague 4'!A:H,8,FALSE)))</f>
        <v>0</v>
      </c>
      <c r="E477" s="159" t="e">
        <f>VLOOKUP(A477+0.2,'Vague 2'!A:G,7,FALSE)</f>
        <v>#N/A</v>
      </c>
      <c r="F477" s="160" t="e">
        <f>VLOOKUP(A477+0.3,'Vague 2'!A:G,7,FALSE)</f>
        <v>#N/A</v>
      </c>
      <c r="G477" s="161" t="e">
        <f>VLOOKUP(A477+0.2,'Vague 1'!A:G,7,FALSE)</f>
        <v>#N/A</v>
      </c>
      <c r="H477" s="161" t="e">
        <f>VLOOKUP(A477+0.3,'Vague 1'!A:G,7,FALSE)</f>
        <v>#N/A</v>
      </c>
      <c r="I477" s="160" t="e">
        <f>VLOOKUP(A477+0.4,'Vague 1'!A:G,7,FALSE)</f>
        <v>#N/A</v>
      </c>
      <c r="J477" s="161" t="e">
        <f>VLOOKUP(A477+0.2,'Vague 3'!A:G,7,FALSE)</f>
        <v>#N/A</v>
      </c>
      <c r="K477" s="161" t="e">
        <f>VLOOKUP(A477+0.3,'Vague 3'!A:G,7,FALSE)</f>
        <v>#N/A</v>
      </c>
      <c r="L477" s="159" t="e">
        <f>VLOOKUP(A477+0.2,'Vague 4'!A:G,7,FALSE)</f>
        <v>#N/A</v>
      </c>
      <c r="M477" s="160" t="e">
        <f>VLOOKUP(A477+0.3,'Vague 4'!A:G,7,FALSE)</f>
        <v>#N/A</v>
      </c>
      <c r="N477" s="104" t="e">
        <f>IF(VLOOKUP($A477,Source!$A:$H,3,FALSE)=0,"",VLOOKUP($A477,Source!$A:$H,3,FALSE))</f>
        <v>#N/A</v>
      </c>
      <c r="O477" s="105" t="e">
        <f>IF(VLOOKUP($A477,Source!$A:$H,4,FALSE)=0,"",VLOOKUP($A477,Source!$A:$H,4,FALSE))</f>
        <v>#N/A</v>
      </c>
      <c r="P477" s="105" t="e">
        <f>IF(VLOOKUP($A477,Source!$A:$H,5,FALSE)=0,"",VLOOKUP($A477,Source!$A:$H,5,FALSE))</f>
        <v>#N/A</v>
      </c>
      <c r="Q477" s="105" t="e">
        <f>IF(VLOOKUP($A477,Source!$A:$H,6,FALSE)=0,"",VLOOKUP($A477,Source!$A:$H,6,FALSE))</f>
        <v>#N/A</v>
      </c>
      <c r="R477" s="105" t="e">
        <f>IF(VLOOKUP($A477,Source!$A:$H,7,FALSE)=0,"",VLOOKUP($A477,Source!$A:$H,7,FALSE))</f>
        <v>#N/A</v>
      </c>
      <c r="S477" s="106" t="e">
        <f>IF(VLOOKUP($A477,Source!$A:$H,8,FALSE)=0,"",VLOOKUP($A477,Source!$A:$H,8,FALSE))</f>
        <v>#N/A</v>
      </c>
    </row>
    <row r="478" spans="1:19" x14ac:dyDescent="0.25">
      <c r="A478" s="98">
        <v>476</v>
      </c>
      <c r="B478" s="99"/>
      <c r="C478" s="100" t="e">
        <f>VLOOKUP(A478,Source!A:B,2,FALSE)</f>
        <v>#N/A</v>
      </c>
      <c r="D478" s="165">
        <f>IF(ISNA(VLOOKUP(A478,Source!A:B,2,FALSE)),0,(VLOOKUP(A478,'Vague 2'!A:H,8,FALSE)+VLOOKUP(A478,'Vague 1'!A:H,8,FALSE)+VLOOKUP(A478,'Vague 3'!A:H,8,FALSE)+VLOOKUP(A478,'Vague 4'!A:H,8,FALSE)))</f>
        <v>0</v>
      </c>
      <c r="E478" s="159" t="e">
        <f>VLOOKUP(A478+0.2,'Vague 2'!A:G,7,FALSE)</f>
        <v>#N/A</v>
      </c>
      <c r="F478" s="160" t="e">
        <f>VLOOKUP(A478+0.3,'Vague 2'!A:G,7,FALSE)</f>
        <v>#N/A</v>
      </c>
      <c r="G478" s="161" t="e">
        <f>VLOOKUP(A478+0.2,'Vague 1'!A:G,7,FALSE)</f>
        <v>#N/A</v>
      </c>
      <c r="H478" s="161" t="e">
        <f>VLOOKUP(A478+0.3,'Vague 1'!A:G,7,FALSE)</f>
        <v>#N/A</v>
      </c>
      <c r="I478" s="160" t="e">
        <f>VLOOKUP(A478+0.4,'Vague 1'!A:G,7,FALSE)</f>
        <v>#N/A</v>
      </c>
      <c r="J478" s="161" t="e">
        <f>VLOOKUP(A478+0.2,'Vague 3'!A:G,7,FALSE)</f>
        <v>#N/A</v>
      </c>
      <c r="K478" s="161" t="e">
        <f>VLOOKUP(A478+0.3,'Vague 3'!A:G,7,FALSE)</f>
        <v>#N/A</v>
      </c>
      <c r="L478" s="159" t="e">
        <f>VLOOKUP(A478+0.2,'Vague 4'!A:G,7,FALSE)</f>
        <v>#N/A</v>
      </c>
      <c r="M478" s="160" t="e">
        <f>VLOOKUP(A478+0.3,'Vague 4'!A:G,7,FALSE)</f>
        <v>#N/A</v>
      </c>
      <c r="N478" s="104" t="e">
        <f>IF(VLOOKUP($A478,Source!$A:$H,3,FALSE)=0,"",VLOOKUP($A478,Source!$A:$H,3,FALSE))</f>
        <v>#N/A</v>
      </c>
      <c r="O478" s="105" t="e">
        <f>IF(VLOOKUP($A478,Source!$A:$H,4,FALSE)=0,"",VLOOKUP($A478,Source!$A:$H,4,FALSE))</f>
        <v>#N/A</v>
      </c>
      <c r="P478" s="105" t="e">
        <f>IF(VLOOKUP($A478,Source!$A:$H,5,FALSE)=0,"",VLOOKUP($A478,Source!$A:$H,5,FALSE))</f>
        <v>#N/A</v>
      </c>
      <c r="Q478" s="105" t="e">
        <f>IF(VLOOKUP($A478,Source!$A:$H,6,FALSE)=0,"",VLOOKUP($A478,Source!$A:$H,6,FALSE))</f>
        <v>#N/A</v>
      </c>
      <c r="R478" s="105" t="e">
        <f>IF(VLOOKUP($A478,Source!$A:$H,7,FALSE)=0,"",VLOOKUP($A478,Source!$A:$H,7,FALSE))</f>
        <v>#N/A</v>
      </c>
      <c r="S478" s="106" t="e">
        <f>IF(VLOOKUP($A478,Source!$A:$H,8,FALSE)=0,"",VLOOKUP($A478,Source!$A:$H,8,FALSE))</f>
        <v>#N/A</v>
      </c>
    </row>
    <row r="479" spans="1:19" x14ac:dyDescent="0.25">
      <c r="A479" s="98">
        <v>477</v>
      </c>
      <c r="B479" s="99"/>
      <c r="C479" s="100" t="e">
        <f>VLOOKUP(A479,Source!A:B,2,FALSE)</f>
        <v>#N/A</v>
      </c>
      <c r="D479" s="165">
        <f>IF(ISNA(VLOOKUP(A479,Source!A:B,2,FALSE)),0,(VLOOKUP(A479,'Vague 2'!A:H,8,FALSE)+VLOOKUP(A479,'Vague 1'!A:H,8,FALSE)+VLOOKUP(A479,'Vague 3'!A:H,8,FALSE)+VLOOKUP(A479,'Vague 4'!A:H,8,FALSE)))</f>
        <v>0</v>
      </c>
      <c r="E479" s="159" t="e">
        <f>VLOOKUP(A479+0.2,'Vague 2'!A:G,7,FALSE)</f>
        <v>#N/A</v>
      </c>
      <c r="F479" s="160" t="e">
        <f>VLOOKUP(A479+0.3,'Vague 2'!A:G,7,FALSE)</f>
        <v>#N/A</v>
      </c>
      <c r="G479" s="161" t="e">
        <f>VLOOKUP(A479+0.2,'Vague 1'!A:G,7,FALSE)</f>
        <v>#N/A</v>
      </c>
      <c r="H479" s="161" t="e">
        <f>VLOOKUP(A479+0.3,'Vague 1'!A:G,7,FALSE)</f>
        <v>#N/A</v>
      </c>
      <c r="I479" s="160" t="e">
        <f>VLOOKUP(A479+0.4,'Vague 1'!A:G,7,FALSE)</f>
        <v>#N/A</v>
      </c>
      <c r="J479" s="161" t="e">
        <f>VLOOKUP(A479+0.2,'Vague 3'!A:G,7,FALSE)</f>
        <v>#N/A</v>
      </c>
      <c r="K479" s="161" t="e">
        <f>VLOOKUP(A479+0.3,'Vague 3'!A:G,7,FALSE)</f>
        <v>#N/A</v>
      </c>
      <c r="L479" s="159" t="e">
        <f>VLOOKUP(A479+0.2,'Vague 4'!A:G,7,FALSE)</f>
        <v>#N/A</v>
      </c>
      <c r="M479" s="160" t="e">
        <f>VLOOKUP(A479+0.3,'Vague 4'!A:G,7,FALSE)</f>
        <v>#N/A</v>
      </c>
      <c r="N479" s="104" t="e">
        <f>IF(VLOOKUP($A479,Source!$A:$H,3,FALSE)=0,"",VLOOKUP($A479,Source!$A:$H,3,FALSE))</f>
        <v>#N/A</v>
      </c>
      <c r="O479" s="105" t="e">
        <f>IF(VLOOKUP($A479,Source!$A:$H,4,FALSE)=0,"",VLOOKUP($A479,Source!$A:$H,4,FALSE))</f>
        <v>#N/A</v>
      </c>
      <c r="P479" s="105" t="e">
        <f>IF(VLOOKUP($A479,Source!$A:$H,5,FALSE)=0,"",VLOOKUP($A479,Source!$A:$H,5,FALSE))</f>
        <v>#N/A</v>
      </c>
      <c r="Q479" s="105" t="e">
        <f>IF(VLOOKUP($A479,Source!$A:$H,6,FALSE)=0,"",VLOOKUP($A479,Source!$A:$H,6,FALSE))</f>
        <v>#N/A</v>
      </c>
      <c r="R479" s="105" t="e">
        <f>IF(VLOOKUP($A479,Source!$A:$H,7,FALSE)=0,"",VLOOKUP($A479,Source!$A:$H,7,FALSE))</f>
        <v>#N/A</v>
      </c>
      <c r="S479" s="106" t="e">
        <f>IF(VLOOKUP($A479,Source!$A:$H,8,FALSE)=0,"",VLOOKUP($A479,Source!$A:$H,8,FALSE))</f>
        <v>#N/A</v>
      </c>
    </row>
    <row r="480" spans="1:19" x14ac:dyDescent="0.25">
      <c r="A480" s="98">
        <v>478</v>
      </c>
      <c r="B480" s="99"/>
      <c r="C480" s="100" t="e">
        <f>VLOOKUP(A480,Source!A:B,2,FALSE)</f>
        <v>#N/A</v>
      </c>
      <c r="D480" s="165">
        <f>IF(ISNA(VLOOKUP(A480,Source!A:B,2,FALSE)),0,(VLOOKUP(A480,'Vague 2'!A:H,8,FALSE)+VLOOKUP(A480,'Vague 1'!A:H,8,FALSE)+VLOOKUP(A480,'Vague 3'!A:H,8,FALSE)+VLOOKUP(A480,'Vague 4'!A:H,8,FALSE)))</f>
        <v>0</v>
      </c>
      <c r="E480" s="159" t="e">
        <f>VLOOKUP(A480+0.2,'Vague 2'!A:G,7,FALSE)</f>
        <v>#N/A</v>
      </c>
      <c r="F480" s="160" t="e">
        <f>VLOOKUP(A480+0.3,'Vague 2'!A:G,7,FALSE)</f>
        <v>#N/A</v>
      </c>
      <c r="G480" s="161" t="e">
        <f>VLOOKUP(A480+0.2,'Vague 1'!A:G,7,FALSE)</f>
        <v>#N/A</v>
      </c>
      <c r="H480" s="161" t="e">
        <f>VLOOKUP(A480+0.3,'Vague 1'!A:G,7,FALSE)</f>
        <v>#N/A</v>
      </c>
      <c r="I480" s="160" t="e">
        <f>VLOOKUP(A480+0.4,'Vague 1'!A:G,7,FALSE)</f>
        <v>#N/A</v>
      </c>
      <c r="J480" s="161" t="e">
        <f>VLOOKUP(A480+0.2,'Vague 3'!A:G,7,FALSE)</f>
        <v>#N/A</v>
      </c>
      <c r="K480" s="161" t="e">
        <f>VLOOKUP(A480+0.3,'Vague 3'!A:G,7,FALSE)</f>
        <v>#N/A</v>
      </c>
      <c r="L480" s="159" t="e">
        <f>VLOOKUP(A480+0.2,'Vague 4'!A:G,7,FALSE)</f>
        <v>#N/A</v>
      </c>
      <c r="M480" s="160" t="e">
        <f>VLOOKUP(A480+0.3,'Vague 4'!A:G,7,FALSE)</f>
        <v>#N/A</v>
      </c>
      <c r="N480" s="104" t="e">
        <f>IF(VLOOKUP($A480,Source!$A:$H,3,FALSE)=0,"",VLOOKUP($A480,Source!$A:$H,3,FALSE))</f>
        <v>#N/A</v>
      </c>
      <c r="O480" s="105" t="e">
        <f>IF(VLOOKUP($A480,Source!$A:$H,4,FALSE)=0,"",VLOOKUP($A480,Source!$A:$H,4,FALSE))</f>
        <v>#N/A</v>
      </c>
      <c r="P480" s="105" t="e">
        <f>IF(VLOOKUP($A480,Source!$A:$H,5,FALSE)=0,"",VLOOKUP($A480,Source!$A:$H,5,FALSE))</f>
        <v>#N/A</v>
      </c>
      <c r="Q480" s="105" t="e">
        <f>IF(VLOOKUP($A480,Source!$A:$H,6,FALSE)=0,"",VLOOKUP($A480,Source!$A:$H,6,FALSE))</f>
        <v>#N/A</v>
      </c>
      <c r="R480" s="105" t="e">
        <f>IF(VLOOKUP($A480,Source!$A:$H,7,FALSE)=0,"",VLOOKUP($A480,Source!$A:$H,7,FALSE))</f>
        <v>#N/A</v>
      </c>
      <c r="S480" s="106" t="e">
        <f>IF(VLOOKUP($A480,Source!$A:$H,8,FALSE)=0,"",VLOOKUP($A480,Source!$A:$H,8,FALSE))</f>
        <v>#N/A</v>
      </c>
    </row>
    <row r="481" spans="1:19" x14ac:dyDescent="0.25">
      <c r="A481" s="98">
        <v>479</v>
      </c>
      <c r="B481" s="99"/>
      <c r="C481" s="100" t="e">
        <f>VLOOKUP(A481,Source!A:B,2,FALSE)</f>
        <v>#N/A</v>
      </c>
      <c r="D481" s="165">
        <f>IF(ISNA(VLOOKUP(A481,Source!A:B,2,FALSE)),0,(VLOOKUP(A481,'Vague 2'!A:H,8,FALSE)+VLOOKUP(A481,'Vague 1'!A:H,8,FALSE)+VLOOKUP(A481,'Vague 3'!A:H,8,FALSE)+VLOOKUP(A481,'Vague 4'!A:H,8,FALSE)))</f>
        <v>0</v>
      </c>
      <c r="E481" s="159" t="e">
        <f>VLOOKUP(A481+0.2,'Vague 2'!A:G,7,FALSE)</f>
        <v>#N/A</v>
      </c>
      <c r="F481" s="160" t="e">
        <f>VLOOKUP(A481+0.3,'Vague 2'!A:G,7,FALSE)</f>
        <v>#N/A</v>
      </c>
      <c r="G481" s="161" t="e">
        <f>VLOOKUP(A481+0.2,'Vague 1'!A:G,7,FALSE)</f>
        <v>#N/A</v>
      </c>
      <c r="H481" s="161" t="e">
        <f>VLOOKUP(A481+0.3,'Vague 1'!A:G,7,FALSE)</f>
        <v>#N/A</v>
      </c>
      <c r="I481" s="160" t="e">
        <f>VLOOKUP(A481+0.4,'Vague 1'!A:G,7,FALSE)</f>
        <v>#N/A</v>
      </c>
      <c r="J481" s="161" t="e">
        <f>VLOOKUP(A481+0.2,'Vague 3'!A:G,7,FALSE)</f>
        <v>#N/A</v>
      </c>
      <c r="K481" s="161" t="e">
        <f>VLOOKUP(A481+0.3,'Vague 3'!A:G,7,FALSE)</f>
        <v>#N/A</v>
      </c>
      <c r="L481" s="159" t="e">
        <f>VLOOKUP(A481+0.2,'Vague 4'!A:G,7,FALSE)</f>
        <v>#N/A</v>
      </c>
      <c r="M481" s="160" t="e">
        <f>VLOOKUP(A481+0.3,'Vague 4'!A:G,7,FALSE)</f>
        <v>#N/A</v>
      </c>
      <c r="N481" s="104" t="e">
        <f>IF(VLOOKUP($A481,Source!$A:$H,3,FALSE)=0,"",VLOOKUP($A481,Source!$A:$H,3,FALSE))</f>
        <v>#N/A</v>
      </c>
      <c r="O481" s="105" t="e">
        <f>IF(VLOOKUP($A481,Source!$A:$H,4,FALSE)=0,"",VLOOKUP($A481,Source!$A:$H,4,FALSE))</f>
        <v>#N/A</v>
      </c>
      <c r="P481" s="105" t="e">
        <f>IF(VLOOKUP($A481,Source!$A:$H,5,FALSE)=0,"",VLOOKUP($A481,Source!$A:$H,5,FALSE))</f>
        <v>#N/A</v>
      </c>
      <c r="Q481" s="105" t="e">
        <f>IF(VLOOKUP($A481,Source!$A:$H,6,FALSE)=0,"",VLOOKUP($A481,Source!$A:$H,6,FALSE))</f>
        <v>#N/A</v>
      </c>
      <c r="R481" s="105" t="e">
        <f>IF(VLOOKUP($A481,Source!$A:$H,7,FALSE)=0,"",VLOOKUP($A481,Source!$A:$H,7,FALSE))</f>
        <v>#N/A</v>
      </c>
      <c r="S481" s="106" t="e">
        <f>IF(VLOOKUP($A481,Source!$A:$H,8,FALSE)=0,"",VLOOKUP($A481,Source!$A:$H,8,FALSE))</f>
        <v>#N/A</v>
      </c>
    </row>
    <row r="482" spans="1:19" x14ac:dyDescent="0.25">
      <c r="A482" s="98">
        <v>480</v>
      </c>
      <c r="B482" s="99"/>
      <c r="C482" s="100" t="e">
        <f>VLOOKUP(A482,Source!A:B,2,FALSE)</f>
        <v>#N/A</v>
      </c>
      <c r="D482" s="165">
        <f>IF(ISNA(VLOOKUP(A482,Source!A:B,2,FALSE)),0,(VLOOKUP(A482,'Vague 2'!A:H,8,FALSE)+VLOOKUP(A482,'Vague 1'!A:H,8,FALSE)+VLOOKUP(A482,'Vague 3'!A:H,8,FALSE)+VLOOKUP(A482,'Vague 4'!A:H,8,FALSE)))</f>
        <v>0</v>
      </c>
      <c r="E482" s="159" t="e">
        <f>VLOOKUP(A482+0.2,'Vague 2'!A:G,7,FALSE)</f>
        <v>#N/A</v>
      </c>
      <c r="F482" s="160" t="e">
        <f>VLOOKUP(A482+0.3,'Vague 2'!A:G,7,FALSE)</f>
        <v>#N/A</v>
      </c>
      <c r="G482" s="161" t="e">
        <f>VLOOKUP(A482+0.2,'Vague 1'!A:G,7,FALSE)</f>
        <v>#N/A</v>
      </c>
      <c r="H482" s="161" t="e">
        <f>VLOOKUP(A482+0.3,'Vague 1'!A:G,7,FALSE)</f>
        <v>#N/A</v>
      </c>
      <c r="I482" s="160" t="e">
        <f>VLOOKUP(A482+0.4,'Vague 1'!A:G,7,FALSE)</f>
        <v>#N/A</v>
      </c>
      <c r="J482" s="161" t="e">
        <f>VLOOKUP(A482+0.2,'Vague 3'!A:G,7,FALSE)</f>
        <v>#N/A</v>
      </c>
      <c r="K482" s="161" t="e">
        <f>VLOOKUP(A482+0.3,'Vague 3'!A:G,7,FALSE)</f>
        <v>#N/A</v>
      </c>
      <c r="L482" s="159" t="e">
        <f>VLOOKUP(A482+0.2,'Vague 4'!A:G,7,FALSE)</f>
        <v>#N/A</v>
      </c>
      <c r="M482" s="160" t="e">
        <f>VLOOKUP(A482+0.3,'Vague 4'!A:G,7,FALSE)</f>
        <v>#N/A</v>
      </c>
      <c r="N482" s="104" t="e">
        <f>IF(VLOOKUP($A482,Source!$A:$H,3,FALSE)=0,"",VLOOKUP($A482,Source!$A:$H,3,FALSE))</f>
        <v>#N/A</v>
      </c>
      <c r="O482" s="105" t="e">
        <f>IF(VLOOKUP($A482,Source!$A:$H,4,FALSE)=0,"",VLOOKUP($A482,Source!$A:$H,4,FALSE))</f>
        <v>#N/A</v>
      </c>
      <c r="P482" s="105" t="e">
        <f>IF(VLOOKUP($A482,Source!$A:$H,5,FALSE)=0,"",VLOOKUP($A482,Source!$A:$H,5,FALSE))</f>
        <v>#N/A</v>
      </c>
      <c r="Q482" s="105" t="e">
        <f>IF(VLOOKUP($A482,Source!$A:$H,6,FALSE)=0,"",VLOOKUP($A482,Source!$A:$H,6,FALSE))</f>
        <v>#N/A</v>
      </c>
      <c r="R482" s="105" t="e">
        <f>IF(VLOOKUP($A482,Source!$A:$H,7,FALSE)=0,"",VLOOKUP($A482,Source!$A:$H,7,FALSE))</f>
        <v>#N/A</v>
      </c>
      <c r="S482" s="106" t="e">
        <f>IF(VLOOKUP($A482,Source!$A:$H,8,FALSE)=0,"",VLOOKUP($A482,Source!$A:$H,8,FALSE))</f>
        <v>#N/A</v>
      </c>
    </row>
    <row r="483" spans="1:19" x14ac:dyDescent="0.25">
      <c r="A483" s="98">
        <v>481</v>
      </c>
      <c r="B483" s="99"/>
      <c r="C483" s="100" t="e">
        <f>VLOOKUP(A483,Source!A:B,2,FALSE)</f>
        <v>#N/A</v>
      </c>
      <c r="D483" s="165">
        <f>IF(ISNA(VLOOKUP(A483,Source!A:B,2,FALSE)),0,(VLOOKUP(A483,'Vague 2'!A:H,8,FALSE)+VLOOKUP(A483,'Vague 1'!A:H,8,FALSE)+VLOOKUP(A483,'Vague 3'!A:H,8,FALSE)+VLOOKUP(A483,'Vague 4'!A:H,8,FALSE)))</f>
        <v>0</v>
      </c>
      <c r="E483" s="159" t="e">
        <f>VLOOKUP(A483+0.2,'Vague 2'!A:G,7,FALSE)</f>
        <v>#N/A</v>
      </c>
      <c r="F483" s="160" t="e">
        <f>VLOOKUP(A483+0.3,'Vague 2'!A:G,7,FALSE)</f>
        <v>#N/A</v>
      </c>
      <c r="G483" s="161" t="e">
        <f>VLOOKUP(A483+0.2,'Vague 1'!A:G,7,FALSE)</f>
        <v>#N/A</v>
      </c>
      <c r="H483" s="161" t="e">
        <f>VLOOKUP(A483+0.3,'Vague 1'!A:G,7,FALSE)</f>
        <v>#N/A</v>
      </c>
      <c r="I483" s="160" t="e">
        <f>VLOOKUP(A483+0.4,'Vague 1'!A:G,7,FALSE)</f>
        <v>#N/A</v>
      </c>
      <c r="J483" s="161" t="e">
        <f>VLOOKUP(A483+0.2,'Vague 3'!A:G,7,FALSE)</f>
        <v>#N/A</v>
      </c>
      <c r="K483" s="161" t="e">
        <f>VLOOKUP(A483+0.3,'Vague 3'!A:G,7,FALSE)</f>
        <v>#N/A</v>
      </c>
      <c r="L483" s="159" t="e">
        <f>VLOOKUP(A483+0.2,'Vague 4'!A:G,7,FALSE)</f>
        <v>#N/A</v>
      </c>
      <c r="M483" s="160" t="e">
        <f>VLOOKUP(A483+0.3,'Vague 4'!A:G,7,FALSE)</f>
        <v>#N/A</v>
      </c>
      <c r="N483" s="104" t="e">
        <f>IF(VLOOKUP($A483,Source!$A:$H,3,FALSE)=0,"",VLOOKUP($A483,Source!$A:$H,3,FALSE))</f>
        <v>#N/A</v>
      </c>
      <c r="O483" s="105" t="e">
        <f>IF(VLOOKUP($A483,Source!$A:$H,4,FALSE)=0,"",VLOOKUP($A483,Source!$A:$H,4,FALSE))</f>
        <v>#N/A</v>
      </c>
      <c r="P483" s="105" t="e">
        <f>IF(VLOOKUP($A483,Source!$A:$H,5,FALSE)=0,"",VLOOKUP($A483,Source!$A:$H,5,FALSE))</f>
        <v>#N/A</v>
      </c>
      <c r="Q483" s="105" t="e">
        <f>IF(VLOOKUP($A483,Source!$A:$H,6,FALSE)=0,"",VLOOKUP($A483,Source!$A:$H,6,FALSE))</f>
        <v>#N/A</v>
      </c>
      <c r="R483" s="105" t="e">
        <f>IF(VLOOKUP($A483,Source!$A:$H,7,FALSE)=0,"",VLOOKUP($A483,Source!$A:$H,7,FALSE))</f>
        <v>#N/A</v>
      </c>
      <c r="S483" s="106" t="e">
        <f>IF(VLOOKUP($A483,Source!$A:$H,8,FALSE)=0,"",VLOOKUP($A483,Source!$A:$H,8,FALSE))</f>
        <v>#N/A</v>
      </c>
    </row>
    <row r="484" spans="1:19" x14ac:dyDescent="0.25">
      <c r="A484" s="98">
        <v>482</v>
      </c>
      <c r="B484" s="99"/>
      <c r="C484" s="100" t="e">
        <f>VLOOKUP(A484,Source!A:B,2,FALSE)</f>
        <v>#N/A</v>
      </c>
      <c r="D484" s="165">
        <f>IF(ISNA(VLOOKUP(A484,Source!A:B,2,FALSE)),0,(VLOOKUP(A484,'Vague 2'!A:H,8,FALSE)+VLOOKUP(A484,'Vague 1'!A:H,8,FALSE)+VLOOKUP(A484,'Vague 3'!A:H,8,FALSE)+VLOOKUP(A484,'Vague 4'!A:H,8,FALSE)))</f>
        <v>0</v>
      </c>
      <c r="E484" s="159" t="e">
        <f>VLOOKUP(A484+0.2,'Vague 2'!A:G,7,FALSE)</f>
        <v>#N/A</v>
      </c>
      <c r="F484" s="160" t="e">
        <f>VLOOKUP(A484+0.3,'Vague 2'!A:G,7,FALSE)</f>
        <v>#N/A</v>
      </c>
      <c r="G484" s="161" t="e">
        <f>VLOOKUP(A484+0.2,'Vague 1'!A:G,7,FALSE)</f>
        <v>#N/A</v>
      </c>
      <c r="H484" s="161" t="e">
        <f>VLOOKUP(A484+0.3,'Vague 1'!A:G,7,FALSE)</f>
        <v>#N/A</v>
      </c>
      <c r="I484" s="160" t="e">
        <f>VLOOKUP(A484+0.4,'Vague 1'!A:G,7,FALSE)</f>
        <v>#N/A</v>
      </c>
      <c r="J484" s="161" t="e">
        <f>VLOOKUP(A484+0.2,'Vague 3'!A:G,7,FALSE)</f>
        <v>#N/A</v>
      </c>
      <c r="K484" s="161" t="e">
        <f>VLOOKUP(A484+0.3,'Vague 3'!A:G,7,FALSE)</f>
        <v>#N/A</v>
      </c>
      <c r="L484" s="159" t="e">
        <f>VLOOKUP(A484+0.2,'Vague 4'!A:G,7,FALSE)</f>
        <v>#N/A</v>
      </c>
      <c r="M484" s="160" t="e">
        <f>VLOOKUP(A484+0.3,'Vague 4'!A:G,7,FALSE)</f>
        <v>#N/A</v>
      </c>
      <c r="N484" s="104" t="e">
        <f>IF(VLOOKUP($A484,Source!$A:$H,3,FALSE)=0,"",VLOOKUP($A484,Source!$A:$H,3,FALSE))</f>
        <v>#N/A</v>
      </c>
      <c r="O484" s="105" t="e">
        <f>IF(VLOOKUP($A484,Source!$A:$H,4,FALSE)=0,"",VLOOKUP($A484,Source!$A:$H,4,FALSE))</f>
        <v>#N/A</v>
      </c>
      <c r="P484" s="105" t="e">
        <f>IF(VLOOKUP($A484,Source!$A:$H,5,FALSE)=0,"",VLOOKUP($A484,Source!$A:$H,5,FALSE))</f>
        <v>#N/A</v>
      </c>
      <c r="Q484" s="105" t="e">
        <f>IF(VLOOKUP($A484,Source!$A:$H,6,FALSE)=0,"",VLOOKUP($A484,Source!$A:$H,6,FALSE))</f>
        <v>#N/A</v>
      </c>
      <c r="R484" s="105" t="e">
        <f>IF(VLOOKUP($A484,Source!$A:$H,7,FALSE)=0,"",VLOOKUP($A484,Source!$A:$H,7,FALSE))</f>
        <v>#N/A</v>
      </c>
      <c r="S484" s="106" t="e">
        <f>IF(VLOOKUP($A484,Source!$A:$H,8,FALSE)=0,"",VLOOKUP($A484,Source!$A:$H,8,FALSE))</f>
        <v>#N/A</v>
      </c>
    </row>
    <row r="485" spans="1:19" x14ac:dyDescent="0.25">
      <c r="A485" s="98">
        <v>483</v>
      </c>
      <c r="B485" s="99"/>
      <c r="C485" s="100" t="e">
        <f>VLOOKUP(A485,Source!A:B,2,FALSE)</f>
        <v>#N/A</v>
      </c>
      <c r="D485" s="165">
        <f>IF(ISNA(VLOOKUP(A485,Source!A:B,2,FALSE)),0,(VLOOKUP(A485,'Vague 2'!A:H,8,FALSE)+VLOOKUP(A485,'Vague 1'!A:H,8,FALSE)+VLOOKUP(A485,'Vague 3'!A:H,8,FALSE)+VLOOKUP(A485,'Vague 4'!A:H,8,FALSE)))</f>
        <v>0</v>
      </c>
      <c r="E485" s="159" t="e">
        <f>VLOOKUP(A485+0.2,'Vague 2'!A:G,7,FALSE)</f>
        <v>#N/A</v>
      </c>
      <c r="F485" s="160" t="e">
        <f>VLOOKUP(A485+0.3,'Vague 2'!A:G,7,FALSE)</f>
        <v>#N/A</v>
      </c>
      <c r="G485" s="161" t="e">
        <f>VLOOKUP(A485+0.2,'Vague 1'!A:G,7,FALSE)</f>
        <v>#N/A</v>
      </c>
      <c r="H485" s="161" t="e">
        <f>VLOOKUP(A485+0.3,'Vague 1'!A:G,7,FALSE)</f>
        <v>#N/A</v>
      </c>
      <c r="I485" s="160" t="e">
        <f>VLOOKUP(A485+0.4,'Vague 1'!A:G,7,FALSE)</f>
        <v>#N/A</v>
      </c>
      <c r="J485" s="161" t="e">
        <f>VLOOKUP(A485+0.2,'Vague 3'!A:G,7,FALSE)</f>
        <v>#N/A</v>
      </c>
      <c r="K485" s="161" t="e">
        <f>VLOOKUP(A485+0.3,'Vague 3'!A:G,7,FALSE)</f>
        <v>#N/A</v>
      </c>
      <c r="L485" s="159" t="e">
        <f>VLOOKUP(A485+0.2,'Vague 4'!A:G,7,FALSE)</f>
        <v>#N/A</v>
      </c>
      <c r="M485" s="160" t="e">
        <f>VLOOKUP(A485+0.3,'Vague 4'!A:G,7,FALSE)</f>
        <v>#N/A</v>
      </c>
      <c r="N485" s="104" t="e">
        <f>IF(VLOOKUP($A485,Source!$A:$H,3,FALSE)=0,"",VLOOKUP($A485,Source!$A:$H,3,FALSE))</f>
        <v>#N/A</v>
      </c>
      <c r="O485" s="105" t="e">
        <f>IF(VLOOKUP($A485,Source!$A:$H,4,FALSE)=0,"",VLOOKUP($A485,Source!$A:$H,4,FALSE))</f>
        <v>#N/A</v>
      </c>
      <c r="P485" s="105" t="e">
        <f>IF(VLOOKUP($A485,Source!$A:$H,5,FALSE)=0,"",VLOOKUP($A485,Source!$A:$H,5,FALSE))</f>
        <v>#N/A</v>
      </c>
      <c r="Q485" s="105" t="e">
        <f>IF(VLOOKUP($A485,Source!$A:$H,6,FALSE)=0,"",VLOOKUP($A485,Source!$A:$H,6,FALSE))</f>
        <v>#N/A</v>
      </c>
      <c r="R485" s="105" t="e">
        <f>IF(VLOOKUP($A485,Source!$A:$H,7,FALSE)=0,"",VLOOKUP($A485,Source!$A:$H,7,FALSE))</f>
        <v>#N/A</v>
      </c>
      <c r="S485" s="106" t="e">
        <f>IF(VLOOKUP($A485,Source!$A:$H,8,FALSE)=0,"",VLOOKUP($A485,Source!$A:$H,8,FALSE))</f>
        <v>#N/A</v>
      </c>
    </row>
    <row r="486" spans="1:19" x14ac:dyDescent="0.25">
      <c r="A486" s="98">
        <v>484</v>
      </c>
      <c r="B486" s="99"/>
      <c r="C486" s="100" t="e">
        <f>VLOOKUP(A486,Source!A:B,2,FALSE)</f>
        <v>#N/A</v>
      </c>
      <c r="D486" s="165">
        <f>IF(ISNA(VLOOKUP(A486,Source!A:B,2,FALSE)),0,(VLOOKUP(A486,'Vague 2'!A:H,8,FALSE)+VLOOKUP(A486,'Vague 1'!A:H,8,FALSE)+VLOOKUP(A486,'Vague 3'!A:H,8,FALSE)+VLOOKUP(A486,'Vague 4'!A:H,8,FALSE)))</f>
        <v>0</v>
      </c>
      <c r="E486" s="159" t="e">
        <f>VLOOKUP(A486+0.2,'Vague 2'!A:G,7,FALSE)</f>
        <v>#N/A</v>
      </c>
      <c r="F486" s="160" t="e">
        <f>VLOOKUP(A486+0.3,'Vague 2'!A:G,7,FALSE)</f>
        <v>#N/A</v>
      </c>
      <c r="G486" s="161" t="e">
        <f>VLOOKUP(A486+0.2,'Vague 1'!A:G,7,FALSE)</f>
        <v>#N/A</v>
      </c>
      <c r="H486" s="161" t="e">
        <f>VLOOKUP(A486+0.3,'Vague 1'!A:G,7,FALSE)</f>
        <v>#N/A</v>
      </c>
      <c r="I486" s="160" t="e">
        <f>VLOOKUP(A486+0.4,'Vague 1'!A:G,7,FALSE)</f>
        <v>#N/A</v>
      </c>
      <c r="J486" s="161" t="e">
        <f>VLOOKUP(A486+0.2,'Vague 3'!A:G,7,FALSE)</f>
        <v>#N/A</v>
      </c>
      <c r="K486" s="161" t="e">
        <f>VLOOKUP(A486+0.3,'Vague 3'!A:G,7,FALSE)</f>
        <v>#N/A</v>
      </c>
      <c r="L486" s="159" t="e">
        <f>VLOOKUP(A486+0.2,'Vague 4'!A:G,7,FALSE)</f>
        <v>#N/A</v>
      </c>
      <c r="M486" s="160" t="e">
        <f>VLOOKUP(A486+0.3,'Vague 4'!A:G,7,FALSE)</f>
        <v>#N/A</v>
      </c>
      <c r="N486" s="104" t="e">
        <f>IF(VLOOKUP($A486,Source!$A:$H,3,FALSE)=0,"",VLOOKUP($A486,Source!$A:$H,3,FALSE))</f>
        <v>#N/A</v>
      </c>
      <c r="O486" s="105" t="e">
        <f>IF(VLOOKUP($A486,Source!$A:$H,4,FALSE)=0,"",VLOOKUP($A486,Source!$A:$H,4,FALSE))</f>
        <v>#N/A</v>
      </c>
      <c r="P486" s="105" t="e">
        <f>IF(VLOOKUP($A486,Source!$A:$H,5,FALSE)=0,"",VLOOKUP($A486,Source!$A:$H,5,FALSE))</f>
        <v>#N/A</v>
      </c>
      <c r="Q486" s="105" t="e">
        <f>IF(VLOOKUP($A486,Source!$A:$H,6,FALSE)=0,"",VLOOKUP($A486,Source!$A:$H,6,FALSE))</f>
        <v>#N/A</v>
      </c>
      <c r="R486" s="105" t="e">
        <f>IF(VLOOKUP($A486,Source!$A:$H,7,FALSE)=0,"",VLOOKUP($A486,Source!$A:$H,7,FALSE))</f>
        <v>#N/A</v>
      </c>
      <c r="S486" s="106" t="e">
        <f>IF(VLOOKUP($A486,Source!$A:$H,8,FALSE)=0,"",VLOOKUP($A486,Source!$A:$H,8,FALSE))</f>
        <v>#N/A</v>
      </c>
    </row>
    <row r="487" spans="1:19" x14ac:dyDescent="0.25">
      <c r="A487" s="98">
        <v>485</v>
      </c>
      <c r="B487" s="99"/>
      <c r="C487" s="100" t="e">
        <f>VLOOKUP(A487,Source!A:B,2,FALSE)</f>
        <v>#N/A</v>
      </c>
      <c r="D487" s="165">
        <f>IF(ISNA(VLOOKUP(A487,Source!A:B,2,FALSE)),0,(VLOOKUP(A487,'Vague 2'!A:H,8,FALSE)+VLOOKUP(A487,'Vague 1'!A:H,8,FALSE)+VLOOKUP(A487,'Vague 3'!A:H,8,FALSE)+VLOOKUP(A487,'Vague 4'!A:H,8,FALSE)))</f>
        <v>0</v>
      </c>
      <c r="E487" s="159" t="e">
        <f>VLOOKUP(A487+0.2,'Vague 2'!A:G,7,FALSE)</f>
        <v>#N/A</v>
      </c>
      <c r="F487" s="160" t="e">
        <f>VLOOKUP(A487+0.3,'Vague 2'!A:G,7,FALSE)</f>
        <v>#N/A</v>
      </c>
      <c r="G487" s="161" t="e">
        <f>VLOOKUP(A487+0.2,'Vague 1'!A:G,7,FALSE)</f>
        <v>#N/A</v>
      </c>
      <c r="H487" s="161" t="e">
        <f>VLOOKUP(A487+0.3,'Vague 1'!A:G,7,FALSE)</f>
        <v>#N/A</v>
      </c>
      <c r="I487" s="160" t="e">
        <f>VLOOKUP(A487+0.4,'Vague 1'!A:G,7,FALSE)</f>
        <v>#N/A</v>
      </c>
      <c r="J487" s="161" t="e">
        <f>VLOOKUP(A487+0.2,'Vague 3'!A:G,7,FALSE)</f>
        <v>#N/A</v>
      </c>
      <c r="K487" s="161" t="e">
        <f>VLOOKUP(A487+0.3,'Vague 3'!A:G,7,FALSE)</f>
        <v>#N/A</v>
      </c>
      <c r="L487" s="159" t="e">
        <f>VLOOKUP(A487+0.2,'Vague 4'!A:G,7,FALSE)</f>
        <v>#N/A</v>
      </c>
      <c r="M487" s="160" t="e">
        <f>VLOOKUP(A487+0.3,'Vague 4'!A:G,7,FALSE)</f>
        <v>#N/A</v>
      </c>
      <c r="N487" s="104" t="e">
        <f>IF(VLOOKUP($A487,Source!$A:$H,3,FALSE)=0,"",VLOOKUP($A487,Source!$A:$H,3,FALSE))</f>
        <v>#N/A</v>
      </c>
      <c r="O487" s="105" t="e">
        <f>IF(VLOOKUP($A487,Source!$A:$H,4,FALSE)=0,"",VLOOKUP($A487,Source!$A:$H,4,FALSE))</f>
        <v>#N/A</v>
      </c>
      <c r="P487" s="105" t="e">
        <f>IF(VLOOKUP($A487,Source!$A:$H,5,FALSE)=0,"",VLOOKUP($A487,Source!$A:$H,5,FALSE))</f>
        <v>#N/A</v>
      </c>
      <c r="Q487" s="105" t="e">
        <f>IF(VLOOKUP($A487,Source!$A:$H,6,FALSE)=0,"",VLOOKUP($A487,Source!$A:$H,6,FALSE))</f>
        <v>#N/A</v>
      </c>
      <c r="R487" s="105" t="e">
        <f>IF(VLOOKUP($A487,Source!$A:$H,7,FALSE)=0,"",VLOOKUP($A487,Source!$A:$H,7,FALSE))</f>
        <v>#N/A</v>
      </c>
      <c r="S487" s="106" t="e">
        <f>IF(VLOOKUP($A487,Source!$A:$H,8,FALSE)=0,"",VLOOKUP($A487,Source!$A:$H,8,FALSE))</f>
        <v>#N/A</v>
      </c>
    </row>
    <row r="488" spans="1:19" x14ac:dyDescent="0.25">
      <c r="A488" s="98">
        <v>486</v>
      </c>
      <c r="B488" s="99"/>
      <c r="C488" s="100" t="e">
        <f>VLOOKUP(A488,Source!A:B,2,FALSE)</f>
        <v>#N/A</v>
      </c>
      <c r="D488" s="165">
        <f>IF(ISNA(VLOOKUP(A488,Source!A:B,2,FALSE)),0,(VLOOKUP(A488,'Vague 2'!A:H,8,FALSE)+VLOOKUP(A488,'Vague 1'!A:H,8,FALSE)+VLOOKUP(A488,'Vague 3'!A:H,8,FALSE)+VLOOKUP(A488,'Vague 4'!A:H,8,FALSE)))</f>
        <v>0</v>
      </c>
      <c r="E488" s="159" t="e">
        <f>VLOOKUP(A488+0.2,'Vague 2'!A:G,7,FALSE)</f>
        <v>#N/A</v>
      </c>
      <c r="F488" s="160" t="e">
        <f>VLOOKUP(A488+0.3,'Vague 2'!A:G,7,FALSE)</f>
        <v>#N/A</v>
      </c>
      <c r="G488" s="161" t="e">
        <f>VLOOKUP(A488+0.2,'Vague 1'!A:G,7,FALSE)</f>
        <v>#N/A</v>
      </c>
      <c r="H488" s="161" t="e">
        <f>VLOOKUP(A488+0.3,'Vague 1'!A:G,7,FALSE)</f>
        <v>#N/A</v>
      </c>
      <c r="I488" s="160" t="e">
        <f>VLOOKUP(A488+0.4,'Vague 1'!A:G,7,FALSE)</f>
        <v>#N/A</v>
      </c>
      <c r="J488" s="161" t="e">
        <f>VLOOKUP(A488+0.2,'Vague 3'!A:G,7,FALSE)</f>
        <v>#N/A</v>
      </c>
      <c r="K488" s="161" t="e">
        <f>VLOOKUP(A488+0.3,'Vague 3'!A:G,7,FALSE)</f>
        <v>#N/A</v>
      </c>
      <c r="L488" s="159" t="e">
        <f>VLOOKUP(A488+0.2,'Vague 4'!A:G,7,FALSE)</f>
        <v>#N/A</v>
      </c>
      <c r="M488" s="160" t="e">
        <f>VLOOKUP(A488+0.3,'Vague 4'!A:G,7,FALSE)</f>
        <v>#N/A</v>
      </c>
      <c r="N488" s="104" t="e">
        <f>IF(VLOOKUP($A488,Source!$A:$H,3,FALSE)=0,"",VLOOKUP($A488,Source!$A:$H,3,FALSE))</f>
        <v>#N/A</v>
      </c>
      <c r="O488" s="105" t="e">
        <f>IF(VLOOKUP($A488,Source!$A:$H,4,FALSE)=0,"",VLOOKUP($A488,Source!$A:$H,4,FALSE))</f>
        <v>#N/A</v>
      </c>
      <c r="P488" s="105" t="e">
        <f>IF(VLOOKUP($A488,Source!$A:$H,5,FALSE)=0,"",VLOOKUP($A488,Source!$A:$H,5,FALSE))</f>
        <v>#N/A</v>
      </c>
      <c r="Q488" s="105" t="e">
        <f>IF(VLOOKUP($A488,Source!$A:$H,6,FALSE)=0,"",VLOOKUP($A488,Source!$A:$H,6,FALSE))</f>
        <v>#N/A</v>
      </c>
      <c r="R488" s="105" t="e">
        <f>IF(VLOOKUP($A488,Source!$A:$H,7,FALSE)=0,"",VLOOKUP($A488,Source!$A:$H,7,FALSE))</f>
        <v>#N/A</v>
      </c>
      <c r="S488" s="106" t="e">
        <f>IF(VLOOKUP($A488,Source!$A:$H,8,FALSE)=0,"",VLOOKUP($A488,Source!$A:$H,8,FALSE))</f>
        <v>#N/A</v>
      </c>
    </row>
    <row r="489" spans="1:19" x14ac:dyDescent="0.25">
      <c r="A489" s="98">
        <v>487</v>
      </c>
      <c r="B489" s="99"/>
      <c r="C489" s="100" t="e">
        <f>VLOOKUP(A489,Source!A:B,2,FALSE)</f>
        <v>#N/A</v>
      </c>
      <c r="D489" s="165">
        <f>IF(ISNA(VLOOKUP(A489,Source!A:B,2,FALSE)),0,(VLOOKUP(A489,'Vague 2'!A:H,8,FALSE)+VLOOKUP(A489,'Vague 1'!A:H,8,FALSE)+VLOOKUP(A489,'Vague 3'!A:H,8,FALSE)+VLOOKUP(A489,'Vague 4'!A:H,8,FALSE)))</f>
        <v>0</v>
      </c>
      <c r="E489" s="159" t="e">
        <f>VLOOKUP(A489+0.2,'Vague 2'!A:G,7,FALSE)</f>
        <v>#N/A</v>
      </c>
      <c r="F489" s="160" t="e">
        <f>VLOOKUP(A489+0.3,'Vague 2'!A:G,7,FALSE)</f>
        <v>#N/A</v>
      </c>
      <c r="G489" s="161" t="e">
        <f>VLOOKUP(A489+0.2,'Vague 1'!A:G,7,FALSE)</f>
        <v>#N/A</v>
      </c>
      <c r="H489" s="161" t="e">
        <f>VLOOKUP(A489+0.3,'Vague 1'!A:G,7,FALSE)</f>
        <v>#N/A</v>
      </c>
      <c r="I489" s="160" t="e">
        <f>VLOOKUP(A489+0.4,'Vague 1'!A:G,7,FALSE)</f>
        <v>#N/A</v>
      </c>
      <c r="J489" s="161" t="e">
        <f>VLOOKUP(A489+0.2,'Vague 3'!A:G,7,FALSE)</f>
        <v>#N/A</v>
      </c>
      <c r="K489" s="161" t="e">
        <f>VLOOKUP(A489+0.3,'Vague 3'!A:G,7,FALSE)</f>
        <v>#N/A</v>
      </c>
      <c r="L489" s="159" t="e">
        <f>VLOOKUP(A489+0.2,'Vague 4'!A:G,7,FALSE)</f>
        <v>#N/A</v>
      </c>
      <c r="M489" s="160" t="e">
        <f>VLOOKUP(A489+0.3,'Vague 4'!A:G,7,FALSE)</f>
        <v>#N/A</v>
      </c>
      <c r="N489" s="104" t="e">
        <f>IF(VLOOKUP($A489,Source!$A:$H,3,FALSE)=0,"",VLOOKUP($A489,Source!$A:$H,3,FALSE))</f>
        <v>#N/A</v>
      </c>
      <c r="O489" s="105" t="e">
        <f>IF(VLOOKUP($A489,Source!$A:$H,4,FALSE)=0,"",VLOOKUP($A489,Source!$A:$H,4,FALSE))</f>
        <v>#N/A</v>
      </c>
      <c r="P489" s="105" t="e">
        <f>IF(VLOOKUP($A489,Source!$A:$H,5,FALSE)=0,"",VLOOKUP($A489,Source!$A:$H,5,FALSE))</f>
        <v>#N/A</v>
      </c>
      <c r="Q489" s="105" t="e">
        <f>IF(VLOOKUP($A489,Source!$A:$H,6,FALSE)=0,"",VLOOKUP($A489,Source!$A:$H,6,FALSE))</f>
        <v>#N/A</v>
      </c>
      <c r="R489" s="105" t="e">
        <f>IF(VLOOKUP($A489,Source!$A:$H,7,FALSE)=0,"",VLOOKUP($A489,Source!$A:$H,7,FALSE))</f>
        <v>#N/A</v>
      </c>
      <c r="S489" s="106" t="e">
        <f>IF(VLOOKUP($A489,Source!$A:$H,8,FALSE)=0,"",VLOOKUP($A489,Source!$A:$H,8,FALSE))</f>
        <v>#N/A</v>
      </c>
    </row>
    <row r="490" spans="1:19" x14ac:dyDescent="0.25">
      <c r="A490" s="98">
        <v>488</v>
      </c>
      <c r="B490" s="99"/>
      <c r="C490" s="100" t="e">
        <f>VLOOKUP(A490,Source!A:B,2,FALSE)</f>
        <v>#N/A</v>
      </c>
      <c r="D490" s="165">
        <f>IF(ISNA(VLOOKUP(A490,Source!A:B,2,FALSE)),0,(VLOOKUP(A490,'Vague 2'!A:H,8,FALSE)+VLOOKUP(A490,'Vague 1'!A:H,8,FALSE)+VLOOKUP(A490,'Vague 3'!A:H,8,FALSE)+VLOOKUP(A490,'Vague 4'!A:H,8,FALSE)))</f>
        <v>0</v>
      </c>
      <c r="E490" s="159" t="e">
        <f>VLOOKUP(A490+0.2,'Vague 2'!A:G,7,FALSE)</f>
        <v>#N/A</v>
      </c>
      <c r="F490" s="160" t="e">
        <f>VLOOKUP(A490+0.3,'Vague 2'!A:G,7,FALSE)</f>
        <v>#N/A</v>
      </c>
      <c r="G490" s="161" t="e">
        <f>VLOOKUP(A490+0.2,'Vague 1'!A:G,7,FALSE)</f>
        <v>#N/A</v>
      </c>
      <c r="H490" s="161" t="e">
        <f>VLOOKUP(A490+0.3,'Vague 1'!A:G,7,FALSE)</f>
        <v>#N/A</v>
      </c>
      <c r="I490" s="160" t="e">
        <f>VLOOKUP(A490+0.4,'Vague 1'!A:G,7,FALSE)</f>
        <v>#N/A</v>
      </c>
      <c r="J490" s="161" t="e">
        <f>VLOOKUP(A490+0.2,'Vague 3'!A:G,7,FALSE)</f>
        <v>#N/A</v>
      </c>
      <c r="K490" s="161" t="e">
        <f>VLOOKUP(A490+0.3,'Vague 3'!A:G,7,FALSE)</f>
        <v>#N/A</v>
      </c>
      <c r="L490" s="159" t="e">
        <f>VLOOKUP(A490+0.2,'Vague 4'!A:G,7,FALSE)</f>
        <v>#N/A</v>
      </c>
      <c r="M490" s="160" t="e">
        <f>VLOOKUP(A490+0.3,'Vague 4'!A:G,7,FALSE)</f>
        <v>#N/A</v>
      </c>
      <c r="N490" s="104" t="e">
        <f>IF(VLOOKUP($A490,Source!$A:$H,3,FALSE)=0,"",VLOOKUP($A490,Source!$A:$H,3,FALSE))</f>
        <v>#N/A</v>
      </c>
      <c r="O490" s="105" t="e">
        <f>IF(VLOOKUP($A490,Source!$A:$H,4,FALSE)=0,"",VLOOKUP($A490,Source!$A:$H,4,FALSE))</f>
        <v>#N/A</v>
      </c>
      <c r="P490" s="105" t="e">
        <f>IF(VLOOKUP($A490,Source!$A:$H,5,FALSE)=0,"",VLOOKUP($A490,Source!$A:$H,5,FALSE))</f>
        <v>#N/A</v>
      </c>
      <c r="Q490" s="105" t="e">
        <f>IF(VLOOKUP($A490,Source!$A:$H,6,FALSE)=0,"",VLOOKUP($A490,Source!$A:$H,6,FALSE))</f>
        <v>#N/A</v>
      </c>
      <c r="R490" s="105" t="e">
        <f>IF(VLOOKUP($A490,Source!$A:$H,7,FALSE)=0,"",VLOOKUP($A490,Source!$A:$H,7,FALSE))</f>
        <v>#N/A</v>
      </c>
      <c r="S490" s="106" t="e">
        <f>IF(VLOOKUP($A490,Source!$A:$H,8,FALSE)=0,"",VLOOKUP($A490,Source!$A:$H,8,FALSE))</f>
        <v>#N/A</v>
      </c>
    </row>
    <row r="491" spans="1:19" x14ac:dyDescent="0.25">
      <c r="A491" s="98">
        <v>489</v>
      </c>
      <c r="B491" s="99"/>
      <c r="C491" s="100" t="e">
        <f>VLOOKUP(A491,Source!A:B,2,FALSE)</f>
        <v>#N/A</v>
      </c>
      <c r="D491" s="165">
        <f>IF(ISNA(VLOOKUP(A491,Source!A:B,2,FALSE)),0,(VLOOKUP(A491,'Vague 2'!A:H,8,FALSE)+VLOOKUP(A491,'Vague 1'!A:H,8,FALSE)+VLOOKUP(A491,'Vague 3'!A:H,8,FALSE)+VLOOKUP(A491,'Vague 4'!A:H,8,FALSE)))</f>
        <v>0</v>
      </c>
      <c r="E491" s="159" t="e">
        <f>VLOOKUP(A491+0.2,'Vague 2'!A:G,7,FALSE)</f>
        <v>#N/A</v>
      </c>
      <c r="F491" s="160" t="e">
        <f>VLOOKUP(A491+0.3,'Vague 2'!A:G,7,FALSE)</f>
        <v>#N/A</v>
      </c>
      <c r="G491" s="161" t="e">
        <f>VLOOKUP(A491+0.2,'Vague 1'!A:G,7,FALSE)</f>
        <v>#N/A</v>
      </c>
      <c r="H491" s="161" t="e">
        <f>VLOOKUP(A491+0.3,'Vague 1'!A:G,7,FALSE)</f>
        <v>#N/A</v>
      </c>
      <c r="I491" s="160" t="e">
        <f>VLOOKUP(A491+0.4,'Vague 1'!A:G,7,FALSE)</f>
        <v>#N/A</v>
      </c>
      <c r="J491" s="161" t="e">
        <f>VLOOKUP(A491+0.2,'Vague 3'!A:G,7,FALSE)</f>
        <v>#N/A</v>
      </c>
      <c r="K491" s="161" t="e">
        <f>VLOOKUP(A491+0.3,'Vague 3'!A:G,7,FALSE)</f>
        <v>#N/A</v>
      </c>
      <c r="L491" s="159" t="e">
        <f>VLOOKUP(A491+0.2,'Vague 4'!A:G,7,FALSE)</f>
        <v>#N/A</v>
      </c>
      <c r="M491" s="160" t="e">
        <f>VLOOKUP(A491+0.3,'Vague 4'!A:G,7,FALSE)</f>
        <v>#N/A</v>
      </c>
      <c r="N491" s="104" t="e">
        <f>IF(VLOOKUP($A491,Source!$A:$H,3,FALSE)=0,"",VLOOKUP($A491,Source!$A:$H,3,FALSE))</f>
        <v>#N/A</v>
      </c>
      <c r="O491" s="105" t="e">
        <f>IF(VLOOKUP($A491,Source!$A:$H,4,FALSE)=0,"",VLOOKUP($A491,Source!$A:$H,4,FALSE))</f>
        <v>#N/A</v>
      </c>
      <c r="P491" s="105" t="e">
        <f>IF(VLOOKUP($A491,Source!$A:$H,5,FALSE)=0,"",VLOOKUP($A491,Source!$A:$H,5,FALSE))</f>
        <v>#N/A</v>
      </c>
      <c r="Q491" s="105" t="e">
        <f>IF(VLOOKUP($A491,Source!$A:$H,6,FALSE)=0,"",VLOOKUP($A491,Source!$A:$H,6,FALSE))</f>
        <v>#N/A</v>
      </c>
      <c r="R491" s="105" t="e">
        <f>IF(VLOOKUP($A491,Source!$A:$H,7,FALSE)=0,"",VLOOKUP($A491,Source!$A:$H,7,FALSE))</f>
        <v>#N/A</v>
      </c>
      <c r="S491" s="106" t="e">
        <f>IF(VLOOKUP($A491,Source!$A:$H,8,FALSE)=0,"",VLOOKUP($A491,Source!$A:$H,8,FALSE))</f>
        <v>#N/A</v>
      </c>
    </row>
    <row r="492" spans="1:19" x14ac:dyDescent="0.25">
      <c r="A492" s="98">
        <v>490</v>
      </c>
      <c r="B492" s="99"/>
      <c r="C492" s="100" t="e">
        <f>VLOOKUP(A492,Source!A:B,2,FALSE)</f>
        <v>#N/A</v>
      </c>
      <c r="D492" s="165">
        <f>IF(ISNA(VLOOKUP(A492,Source!A:B,2,FALSE)),0,(VLOOKUP(A492,'Vague 2'!A:H,8,FALSE)+VLOOKUP(A492,'Vague 1'!A:H,8,FALSE)+VLOOKUP(A492,'Vague 3'!A:H,8,FALSE)+VLOOKUP(A492,'Vague 4'!A:H,8,FALSE)))</f>
        <v>0</v>
      </c>
      <c r="E492" s="159" t="e">
        <f>VLOOKUP(A492+0.2,'Vague 2'!A:G,7,FALSE)</f>
        <v>#N/A</v>
      </c>
      <c r="F492" s="160" t="e">
        <f>VLOOKUP(A492+0.3,'Vague 2'!A:G,7,FALSE)</f>
        <v>#N/A</v>
      </c>
      <c r="G492" s="161" t="e">
        <f>VLOOKUP(A492+0.2,'Vague 1'!A:G,7,FALSE)</f>
        <v>#N/A</v>
      </c>
      <c r="H492" s="161" t="e">
        <f>VLOOKUP(A492+0.3,'Vague 1'!A:G,7,FALSE)</f>
        <v>#N/A</v>
      </c>
      <c r="I492" s="160" t="e">
        <f>VLOOKUP(A492+0.4,'Vague 1'!A:G,7,FALSE)</f>
        <v>#N/A</v>
      </c>
      <c r="J492" s="161" t="e">
        <f>VLOOKUP(A492+0.2,'Vague 3'!A:G,7,FALSE)</f>
        <v>#N/A</v>
      </c>
      <c r="K492" s="161" t="e">
        <f>VLOOKUP(A492+0.3,'Vague 3'!A:G,7,FALSE)</f>
        <v>#N/A</v>
      </c>
      <c r="L492" s="159" t="e">
        <f>VLOOKUP(A492+0.2,'Vague 4'!A:G,7,FALSE)</f>
        <v>#N/A</v>
      </c>
      <c r="M492" s="160" t="e">
        <f>VLOOKUP(A492+0.3,'Vague 4'!A:G,7,FALSE)</f>
        <v>#N/A</v>
      </c>
      <c r="N492" s="104" t="e">
        <f>IF(VLOOKUP($A492,Source!$A:$H,3,FALSE)=0,"",VLOOKUP($A492,Source!$A:$H,3,FALSE))</f>
        <v>#N/A</v>
      </c>
      <c r="O492" s="105" t="e">
        <f>IF(VLOOKUP($A492,Source!$A:$H,4,FALSE)=0,"",VLOOKUP($A492,Source!$A:$H,4,FALSE))</f>
        <v>#N/A</v>
      </c>
      <c r="P492" s="105" t="e">
        <f>IF(VLOOKUP($A492,Source!$A:$H,5,FALSE)=0,"",VLOOKUP($A492,Source!$A:$H,5,FALSE))</f>
        <v>#N/A</v>
      </c>
      <c r="Q492" s="105" t="e">
        <f>IF(VLOOKUP($A492,Source!$A:$H,6,FALSE)=0,"",VLOOKUP($A492,Source!$A:$H,6,FALSE))</f>
        <v>#N/A</v>
      </c>
      <c r="R492" s="105" t="e">
        <f>IF(VLOOKUP($A492,Source!$A:$H,7,FALSE)=0,"",VLOOKUP($A492,Source!$A:$H,7,FALSE))</f>
        <v>#N/A</v>
      </c>
      <c r="S492" s="106" t="e">
        <f>IF(VLOOKUP($A492,Source!$A:$H,8,FALSE)=0,"",VLOOKUP($A492,Source!$A:$H,8,FALSE))</f>
        <v>#N/A</v>
      </c>
    </row>
    <row r="493" spans="1:19" x14ac:dyDescent="0.25">
      <c r="A493" s="98">
        <v>491</v>
      </c>
      <c r="B493" s="99"/>
      <c r="C493" s="100" t="e">
        <f>VLOOKUP(A493,Source!A:B,2,FALSE)</f>
        <v>#N/A</v>
      </c>
      <c r="D493" s="165">
        <f>IF(ISNA(VLOOKUP(A493,Source!A:B,2,FALSE)),0,(VLOOKUP(A493,'Vague 2'!A:H,8,FALSE)+VLOOKUP(A493,'Vague 1'!A:H,8,FALSE)+VLOOKUP(A493,'Vague 3'!A:H,8,FALSE)+VLOOKUP(A493,'Vague 4'!A:H,8,FALSE)))</f>
        <v>0</v>
      </c>
      <c r="E493" s="159" t="e">
        <f>VLOOKUP(A493+0.2,'Vague 2'!A:G,7,FALSE)</f>
        <v>#N/A</v>
      </c>
      <c r="F493" s="160" t="e">
        <f>VLOOKUP(A493+0.3,'Vague 2'!A:G,7,FALSE)</f>
        <v>#N/A</v>
      </c>
      <c r="G493" s="161" t="e">
        <f>VLOOKUP(A493+0.2,'Vague 1'!A:G,7,FALSE)</f>
        <v>#N/A</v>
      </c>
      <c r="H493" s="161" t="e">
        <f>VLOOKUP(A493+0.3,'Vague 1'!A:G,7,FALSE)</f>
        <v>#N/A</v>
      </c>
      <c r="I493" s="160" t="e">
        <f>VLOOKUP(A493+0.4,'Vague 1'!A:G,7,FALSE)</f>
        <v>#N/A</v>
      </c>
      <c r="J493" s="161" t="e">
        <f>VLOOKUP(A493+0.2,'Vague 3'!A:G,7,FALSE)</f>
        <v>#N/A</v>
      </c>
      <c r="K493" s="161" t="e">
        <f>VLOOKUP(A493+0.3,'Vague 3'!A:G,7,FALSE)</f>
        <v>#N/A</v>
      </c>
      <c r="L493" s="159" t="e">
        <f>VLOOKUP(A493+0.2,'Vague 4'!A:G,7,FALSE)</f>
        <v>#N/A</v>
      </c>
      <c r="M493" s="160" t="e">
        <f>VLOOKUP(A493+0.3,'Vague 4'!A:G,7,FALSE)</f>
        <v>#N/A</v>
      </c>
      <c r="N493" s="104" t="e">
        <f>IF(VLOOKUP($A493,Source!$A:$H,3,FALSE)=0,"",VLOOKUP($A493,Source!$A:$H,3,FALSE))</f>
        <v>#N/A</v>
      </c>
      <c r="O493" s="105" t="e">
        <f>IF(VLOOKUP($A493,Source!$A:$H,4,FALSE)=0,"",VLOOKUP($A493,Source!$A:$H,4,FALSE))</f>
        <v>#N/A</v>
      </c>
      <c r="P493" s="105" t="e">
        <f>IF(VLOOKUP($A493,Source!$A:$H,5,FALSE)=0,"",VLOOKUP($A493,Source!$A:$H,5,FALSE))</f>
        <v>#N/A</v>
      </c>
      <c r="Q493" s="105" t="e">
        <f>IF(VLOOKUP($A493,Source!$A:$H,6,FALSE)=0,"",VLOOKUP($A493,Source!$A:$H,6,FALSE))</f>
        <v>#N/A</v>
      </c>
      <c r="R493" s="105" t="e">
        <f>IF(VLOOKUP($A493,Source!$A:$H,7,FALSE)=0,"",VLOOKUP($A493,Source!$A:$H,7,FALSE))</f>
        <v>#N/A</v>
      </c>
      <c r="S493" s="106" t="e">
        <f>IF(VLOOKUP($A493,Source!$A:$H,8,FALSE)=0,"",VLOOKUP($A493,Source!$A:$H,8,FALSE))</f>
        <v>#N/A</v>
      </c>
    </row>
    <row r="494" spans="1:19" x14ac:dyDescent="0.25">
      <c r="A494" s="98">
        <v>492</v>
      </c>
      <c r="B494" s="99"/>
      <c r="C494" s="100" t="e">
        <f>VLOOKUP(A494,Source!A:B,2,FALSE)</f>
        <v>#N/A</v>
      </c>
      <c r="D494" s="165">
        <f>IF(ISNA(VLOOKUP(A494,Source!A:B,2,FALSE)),0,(VLOOKUP(A494,'Vague 2'!A:H,8,FALSE)+VLOOKUP(A494,'Vague 1'!A:H,8,FALSE)+VLOOKUP(A494,'Vague 3'!A:H,8,FALSE)+VLOOKUP(A494,'Vague 4'!A:H,8,FALSE)))</f>
        <v>0</v>
      </c>
      <c r="E494" s="159" t="e">
        <f>VLOOKUP(A494+0.2,'Vague 2'!A:G,7,FALSE)</f>
        <v>#N/A</v>
      </c>
      <c r="F494" s="160" t="e">
        <f>VLOOKUP(A494+0.3,'Vague 2'!A:G,7,FALSE)</f>
        <v>#N/A</v>
      </c>
      <c r="G494" s="161" t="e">
        <f>VLOOKUP(A494+0.2,'Vague 1'!A:G,7,FALSE)</f>
        <v>#N/A</v>
      </c>
      <c r="H494" s="161" t="e">
        <f>VLOOKUP(A494+0.3,'Vague 1'!A:G,7,FALSE)</f>
        <v>#N/A</v>
      </c>
      <c r="I494" s="160" t="e">
        <f>VLOOKUP(A494+0.4,'Vague 1'!A:G,7,FALSE)</f>
        <v>#N/A</v>
      </c>
      <c r="J494" s="161" t="e">
        <f>VLOOKUP(A494+0.2,'Vague 3'!A:G,7,FALSE)</f>
        <v>#N/A</v>
      </c>
      <c r="K494" s="161" t="e">
        <f>VLOOKUP(A494+0.3,'Vague 3'!A:G,7,FALSE)</f>
        <v>#N/A</v>
      </c>
      <c r="L494" s="159" t="e">
        <f>VLOOKUP(A494+0.2,'Vague 4'!A:G,7,FALSE)</f>
        <v>#N/A</v>
      </c>
      <c r="M494" s="160" t="e">
        <f>VLOOKUP(A494+0.3,'Vague 4'!A:G,7,FALSE)</f>
        <v>#N/A</v>
      </c>
      <c r="N494" s="104" t="e">
        <f>IF(VLOOKUP($A494,Source!$A:$H,3,FALSE)=0,"",VLOOKUP($A494,Source!$A:$H,3,FALSE))</f>
        <v>#N/A</v>
      </c>
      <c r="O494" s="105" t="e">
        <f>IF(VLOOKUP($A494,Source!$A:$H,4,FALSE)=0,"",VLOOKUP($A494,Source!$A:$H,4,FALSE))</f>
        <v>#N/A</v>
      </c>
      <c r="P494" s="105" t="e">
        <f>IF(VLOOKUP($A494,Source!$A:$H,5,FALSE)=0,"",VLOOKUP($A494,Source!$A:$H,5,FALSE))</f>
        <v>#N/A</v>
      </c>
      <c r="Q494" s="105" t="e">
        <f>IF(VLOOKUP($A494,Source!$A:$H,6,FALSE)=0,"",VLOOKUP($A494,Source!$A:$H,6,FALSE))</f>
        <v>#N/A</v>
      </c>
      <c r="R494" s="105" t="e">
        <f>IF(VLOOKUP($A494,Source!$A:$H,7,FALSE)=0,"",VLOOKUP($A494,Source!$A:$H,7,FALSE))</f>
        <v>#N/A</v>
      </c>
      <c r="S494" s="106" t="e">
        <f>IF(VLOOKUP($A494,Source!$A:$H,8,FALSE)=0,"",VLOOKUP($A494,Source!$A:$H,8,FALSE))</f>
        <v>#N/A</v>
      </c>
    </row>
    <row r="495" spans="1:19" x14ac:dyDescent="0.25">
      <c r="A495" s="98">
        <v>493</v>
      </c>
      <c r="B495" s="99"/>
      <c r="C495" s="100" t="e">
        <f>VLOOKUP(A495,Source!A:B,2,FALSE)</f>
        <v>#N/A</v>
      </c>
      <c r="D495" s="165">
        <f>IF(ISNA(VLOOKUP(A495,Source!A:B,2,FALSE)),0,(VLOOKUP(A495,'Vague 2'!A:H,8,FALSE)+VLOOKUP(A495,'Vague 1'!A:H,8,FALSE)+VLOOKUP(A495,'Vague 3'!A:H,8,FALSE)+VLOOKUP(A495,'Vague 4'!A:H,8,FALSE)))</f>
        <v>0</v>
      </c>
      <c r="E495" s="159" t="e">
        <f>VLOOKUP(A495+0.2,'Vague 2'!A:G,7,FALSE)</f>
        <v>#N/A</v>
      </c>
      <c r="F495" s="160" t="e">
        <f>VLOOKUP(A495+0.3,'Vague 2'!A:G,7,FALSE)</f>
        <v>#N/A</v>
      </c>
      <c r="G495" s="161" t="e">
        <f>VLOOKUP(A495+0.2,'Vague 1'!A:G,7,FALSE)</f>
        <v>#N/A</v>
      </c>
      <c r="H495" s="161" t="e">
        <f>VLOOKUP(A495+0.3,'Vague 1'!A:G,7,FALSE)</f>
        <v>#N/A</v>
      </c>
      <c r="I495" s="160" t="e">
        <f>VLOOKUP(A495+0.4,'Vague 1'!A:G,7,FALSE)</f>
        <v>#N/A</v>
      </c>
      <c r="J495" s="161" t="e">
        <f>VLOOKUP(A495+0.2,'Vague 3'!A:G,7,FALSE)</f>
        <v>#N/A</v>
      </c>
      <c r="K495" s="161" t="e">
        <f>VLOOKUP(A495+0.3,'Vague 3'!A:G,7,FALSE)</f>
        <v>#N/A</v>
      </c>
      <c r="L495" s="159" t="e">
        <f>VLOOKUP(A495+0.2,'Vague 4'!A:G,7,FALSE)</f>
        <v>#N/A</v>
      </c>
      <c r="M495" s="160" t="e">
        <f>VLOOKUP(A495+0.3,'Vague 4'!A:G,7,FALSE)</f>
        <v>#N/A</v>
      </c>
      <c r="N495" s="104" t="e">
        <f>IF(VLOOKUP($A495,Source!$A:$H,3,FALSE)=0,"",VLOOKUP($A495,Source!$A:$H,3,FALSE))</f>
        <v>#N/A</v>
      </c>
      <c r="O495" s="105" t="e">
        <f>IF(VLOOKUP($A495,Source!$A:$H,4,FALSE)=0,"",VLOOKUP($A495,Source!$A:$H,4,FALSE))</f>
        <v>#N/A</v>
      </c>
      <c r="P495" s="105" t="e">
        <f>IF(VLOOKUP($A495,Source!$A:$H,5,FALSE)=0,"",VLOOKUP($A495,Source!$A:$H,5,FALSE))</f>
        <v>#N/A</v>
      </c>
      <c r="Q495" s="105" t="e">
        <f>IF(VLOOKUP($A495,Source!$A:$H,6,FALSE)=0,"",VLOOKUP($A495,Source!$A:$H,6,FALSE))</f>
        <v>#N/A</v>
      </c>
      <c r="R495" s="105" t="e">
        <f>IF(VLOOKUP($A495,Source!$A:$H,7,FALSE)=0,"",VLOOKUP($A495,Source!$A:$H,7,FALSE))</f>
        <v>#N/A</v>
      </c>
      <c r="S495" s="106" t="e">
        <f>IF(VLOOKUP($A495,Source!$A:$H,8,FALSE)=0,"",VLOOKUP($A495,Source!$A:$H,8,FALSE))</f>
        <v>#N/A</v>
      </c>
    </row>
    <row r="496" spans="1:19" x14ac:dyDescent="0.25">
      <c r="A496" s="98">
        <v>494</v>
      </c>
      <c r="B496" s="99"/>
      <c r="C496" s="100" t="e">
        <f>VLOOKUP(A496,Source!A:B,2,FALSE)</f>
        <v>#N/A</v>
      </c>
      <c r="D496" s="165">
        <f>IF(ISNA(VLOOKUP(A496,Source!A:B,2,FALSE)),0,(VLOOKUP(A496,'Vague 2'!A:H,8,FALSE)+VLOOKUP(A496,'Vague 1'!A:H,8,FALSE)+VLOOKUP(A496,'Vague 3'!A:H,8,FALSE)+VLOOKUP(A496,'Vague 4'!A:H,8,FALSE)))</f>
        <v>0</v>
      </c>
      <c r="E496" s="159" t="e">
        <f>VLOOKUP(A496+0.2,'Vague 2'!A:G,7,FALSE)</f>
        <v>#N/A</v>
      </c>
      <c r="F496" s="160" t="e">
        <f>VLOOKUP(A496+0.3,'Vague 2'!A:G,7,FALSE)</f>
        <v>#N/A</v>
      </c>
      <c r="G496" s="161" t="e">
        <f>VLOOKUP(A496+0.2,'Vague 1'!A:G,7,FALSE)</f>
        <v>#N/A</v>
      </c>
      <c r="H496" s="161" t="e">
        <f>VLOOKUP(A496+0.3,'Vague 1'!A:G,7,FALSE)</f>
        <v>#N/A</v>
      </c>
      <c r="I496" s="160" t="e">
        <f>VLOOKUP(A496+0.4,'Vague 1'!A:G,7,FALSE)</f>
        <v>#N/A</v>
      </c>
      <c r="J496" s="161" t="e">
        <f>VLOOKUP(A496+0.2,'Vague 3'!A:G,7,FALSE)</f>
        <v>#N/A</v>
      </c>
      <c r="K496" s="161" t="e">
        <f>VLOOKUP(A496+0.3,'Vague 3'!A:G,7,FALSE)</f>
        <v>#N/A</v>
      </c>
      <c r="L496" s="159" t="e">
        <f>VLOOKUP(A496+0.2,'Vague 4'!A:G,7,FALSE)</f>
        <v>#N/A</v>
      </c>
      <c r="M496" s="160" t="e">
        <f>VLOOKUP(A496+0.3,'Vague 4'!A:G,7,FALSE)</f>
        <v>#N/A</v>
      </c>
      <c r="N496" s="104" t="e">
        <f>IF(VLOOKUP($A496,Source!$A:$H,3,FALSE)=0,"",VLOOKUP($A496,Source!$A:$H,3,FALSE))</f>
        <v>#N/A</v>
      </c>
      <c r="O496" s="105" t="e">
        <f>IF(VLOOKUP($A496,Source!$A:$H,4,FALSE)=0,"",VLOOKUP($A496,Source!$A:$H,4,FALSE))</f>
        <v>#N/A</v>
      </c>
      <c r="P496" s="105" t="e">
        <f>IF(VLOOKUP($A496,Source!$A:$H,5,FALSE)=0,"",VLOOKUP($A496,Source!$A:$H,5,FALSE))</f>
        <v>#N/A</v>
      </c>
      <c r="Q496" s="105" t="e">
        <f>IF(VLOOKUP($A496,Source!$A:$H,6,FALSE)=0,"",VLOOKUP($A496,Source!$A:$H,6,FALSE))</f>
        <v>#N/A</v>
      </c>
      <c r="R496" s="105" t="e">
        <f>IF(VLOOKUP($A496,Source!$A:$H,7,FALSE)=0,"",VLOOKUP($A496,Source!$A:$H,7,FALSE))</f>
        <v>#N/A</v>
      </c>
      <c r="S496" s="106" t="e">
        <f>IF(VLOOKUP($A496,Source!$A:$H,8,FALSE)=0,"",VLOOKUP($A496,Source!$A:$H,8,FALSE))</f>
        <v>#N/A</v>
      </c>
    </row>
    <row r="497" spans="1:19" x14ac:dyDescent="0.25">
      <c r="A497" s="98">
        <v>495</v>
      </c>
      <c r="B497" s="99"/>
      <c r="C497" s="100" t="e">
        <f>VLOOKUP(A497,Source!A:B,2,FALSE)</f>
        <v>#N/A</v>
      </c>
      <c r="D497" s="165">
        <f>IF(ISNA(VLOOKUP(A497,Source!A:B,2,FALSE)),0,(VLOOKUP(A497,'Vague 2'!A:H,8,FALSE)+VLOOKUP(A497,'Vague 1'!A:H,8,FALSE)+VLOOKUP(A497,'Vague 3'!A:H,8,FALSE)+VLOOKUP(A497,'Vague 4'!A:H,8,FALSE)))</f>
        <v>0</v>
      </c>
      <c r="E497" s="159" t="e">
        <f>VLOOKUP(A497+0.2,'Vague 2'!A:G,7,FALSE)</f>
        <v>#N/A</v>
      </c>
      <c r="F497" s="160" t="e">
        <f>VLOOKUP(A497+0.3,'Vague 2'!A:G,7,FALSE)</f>
        <v>#N/A</v>
      </c>
      <c r="G497" s="161" t="e">
        <f>VLOOKUP(A497+0.2,'Vague 1'!A:G,7,FALSE)</f>
        <v>#N/A</v>
      </c>
      <c r="H497" s="161" t="e">
        <f>VLOOKUP(A497+0.3,'Vague 1'!A:G,7,FALSE)</f>
        <v>#N/A</v>
      </c>
      <c r="I497" s="160" t="e">
        <f>VLOOKUP(A497+0.4,'Vague 1'!A:G,7,FALSE)</f>
        <v>#N/A</v>
      </c>
      <c r="J497" s="161" t="e">
        <f>VLOOKUP(A497+0.2,'Vague 3'!A:G,7,FALSE)</f>
        <v>#N/A</v>
      </c>
      <c r="K497" s="161" t="e">
        <f>VLOOKUP(A497+0.3,'Vague 3'!A:G,7,FALSE)</f>
        <v>#N/A</v>
      </c>
      <c r="L497" s="159" t="e">
        <f>VLOOKUP(A497+0.2,'Vague 4'!A:G,7,FALSE)</f>
        <v>#N/A</v>
      </c>
      <c r="M497" s="160" t="e">
        <f>VLOOKUP(A497+0.3,'Vague 4'!A:G,7,FALSE)</f>
        <v>#N/A</v>
      </c>
      <c r="N497" s="104" t="e">
        <f>IF(VLOOKUP($A497,Source!$A:$H,3,FALSE)=0,"",VLOOKUP($A497,Source!$A:$H,3,FALSE))</f>
        <v>#N/A</v>
      </c>
      <c r="O497" s="105" t="e">
        <f>IF(VLOOKUP($A497,Source!$A:$H,4,FALSE)=0,"",VLOOKUP($A497,Source!$A:$H,4,FALSE))</f>
        <v>#N/A</v>
      </c>
      <c r="P497" s="105" t="e">
        <f>IF(VLOOKUP($A497,Source!$A:$H,5,FALSE)=0,"",VLOOKUP($A497,Source!$A:$H,5,FALSE))</f>
        <v>#N/A</v>
      </c>
      <c r="Q497" s="105" t="e">
        <f>IF(VLOOKUP($A497,Source!$A:$H,6,FALSE)=0,"",VLOOKUP($A497,Source!$A:$H,6,FALSE))</f>
        <v>#N/A</v>
      </c>
      <c r="R497" s="105" t="e">
        <f>IF(VLOOKUP($A497,Source!$A:$H,7,FALSE)=0,"",VLOOKUP($A497,Source!$A:$H,7,FALSE))</f>
        <v>#N/A</v>
      </c>
      <c r="S497" s="106" t="e">
        <f>IF(VLOOKUP($A497,Source!$A:$H,8,FALSE)=0,"",VLOOKUP($A497,Source!$A:$H,8,FALSE))</f>
        <v>#N/A</v>
      </c>
    </row>
    <row r="498" spans="1:19" x14ac:dyDescent="0.25">
      <c r="A498" s="98">
        <v>496</v>
      </c>
      <c r="B498" s="99"/>
      <c r="C498" s="100" t="e">
        <f>VLOOKUP(A498,Source!A:B,2,FALSE)</f>
        <v>#N/A</v>
      </c>
      <c r="D498" s="165">
        <f>IF(ISNA(VLOOKUP(A498,Source!A:B,2,FALSE)),0,(VLOOKUP(A498,'Vague 2'!A:H,8,FALSE)+VLOOKUP(A498,'Vague 1'!A:H,8,FALSE)+VLOOKUP(A498,'Vague 3'!A:H,8,FALSE)+VLOOKUP(A498,'Vague 4'!A:H,8,FALSE)))</f>
        <v>0</v>
      </c>
      <c r="E498" s="159" t="e">
        <f>VLOOKUP(A498+0.2,'Vague 2'!A:G,7,FALSE)</f>
        <v>#N/A</v>
      </c>
      <c r="F498" s="160" t="e">
        <f>VLOOKUP(A498+0.3,'Vague 2'!A:G,7,FALSE)</f>
        <v>#N/A</v>
      </c>
      <c r="G498" s="161" t="e">
        <f>VLOOKUP(A498+0.2,'Vague 1'!A:G,7,FALSE)</f>
        <v>#N/A</v>
      </c>
      <c r="H498" s="161" t="e">
        <f>VLOOKUP(A498+0.3,'Vague 1'!A:G,7,FALSE)</f>
        <v>#N/A</v>
      </c>
      <c r="I498" s="160" t="e">
        <f>VLOOKUP(A498+0.4,'Vague 1'!A:G,7,FALSE)</f>
        <v>#N/A</v>
      </c>
      <c r="J498" s="161" t="e">
        <f>VLOOKUP(A498+0.2,'Vague 3'!A:G,7,FALSE)</f>
        <v>#N/A</v>
      </c>
      <c r="K498" s="161" t="e">
        <f>VLOOKUP(A498+0.3,'Vague 3'!A:G,7,FALSE)</f>
        <v>#N/A</v>
      </c>
      <c r="L498" s="159" t="e">
        <f>VLOOKUP(A498+0.2,'Vague 4'!A:G,7,FALSE)</f>
        <v>#N/A</v>
      </c>
      <c r="M498" s="160" t="e">
        <f>VLOOKUP(A498+0.3,'Vague 4'!A:G,7,FALSE)</f>
        <v>#N/A</v>
      </c>
      <c r="N498" s="104" t="e">
        <f>IF(VLOOKUP($A498,Source!$A:$H,3,FALSE)=0,"",VLOOKUP($A498,Source!$A:$H,3,FALSE))</f>
        <v>#N/A</v>
      </c>
      <c r="O498" s="105" t="e">
        <f>IF(VLOOKUP($A498,Source!$A:$H,4,FALSE)=0,"",VLOOKUP($A498,Source!$A:$H,4,FALSE))</f>
        <v>#N/A</v>
      </c>
      <c r="P498" s="105" t="e">
        <f>IF(VLOOKUP($A498,Source!$A:$H,5,FALSE)=0,"",VLOOKUP($A498,Source!$A:$H,5,FALSE))</f>
        <v>#N/A</v>
      </c>
      <c r="Q498" s="105" t="e">
        <f>IF(VLOOKUP($A498,Source!$A:$H,6,FALSE)=0,"",VLOOKUP($A498,Source!$A:$H,6,FALSE))</f>
        <v>#N/A</v>
      </c>
      <c r="R498" s="105" t="e">
        <f>IF(VLOOKUP($A498,Source!$A:$H,7,FALSE)=0,"",VLOOKUP($A498,Source!$A:$H,7,FALSE))</f>
        <v>#N/A</v>
      </c>
      <c r="S498" s="106" t="e">
        <f>IF(VLOOKUP($A498,Source!$A:$H,8,FALSE)=0,"",VLOOKUP($A498,Source!$A:$H,8,FALSE))</f>
        <v>#N/A</v>
      </c>
    </row>
    <row r="499" spans="1:19" x14ac:dyDescent="0.25">
      <c r="A499" s="98">
        <v>497</v>
      </c>
      <c r="B499" s="99"/>
      <c r="C499" s="100" t="e">
        <f>VLOOKUP(A499,Source!A:B,2,FALSE)</f>
        <v>#N/A</v>
      </c>
      <c r="D499" s="165">
        <f>IF(ISNA(VLOOKUP(A499,Source!A:B,2,FALSE)),0,(VLOOKUP(A499,'Vague 2'!A:H,8,FALSE)+VLOOKUP(A499,'Vague 1'!A:H,8,FALSE)+VLOOKUP(A499,'Vague 3'!A:H,8,FALSE)+VLOOKUP(A499,'Vague 4'!A:H,8,FALSE)))</f>
        <v>0</v>
      </c>
      <c r="E499" s="159" t="e">
        <f>VLOOKUP(A499+0.2,'Vague 2'!A:G,7,FALSE)</f>
        <v>#N/A</v>
      </c>
      <c r="F499" s="160" t="e">
        <f>VLOOKUP(A499+0.3,'Vague 2'!A:G,7,FALSE)</f>
        <v>#N/A</v>
      </c>
      <c r="G499" s="161" t="e">
        <f>VLOOKUP(A499+0.2,'Vague 1'!A:G,7,FALSE)</f>
        <v>#N/A</v>
      </c>
      <c r="H499" s="161" t="e">
        <f>VLOOKUP(A499+0.3,'Vague 1'!A:G,7,FALSE)</f>
        <v>#N/A</v>
      </c>
      <c r="I499" s="160" t="e">
        <f>VLOOKUP(A499+0.4,'Vague 1'!A:G,7,FALSE)</f>
        <v>#N/A</v>
      </c>
      <c r="J499" s="161" t="e">
        <f>VLOOKUP(A499+0.2,'Vague 3'!A:G,7,FALSE)</f>
        <v>#N/A</v>
      </c>
      <c r="K499" s="161" t="e">
        <f>VLOOKUP(A499+0.3,'Vague 3'!A:G,7,FALSE)</f>
        <v>#N/A</v>
      </c>
      <c r="L499" s="159" t="e">
        <f>VLOOKUP(A499+0.2,'Vague 4'!A:G,7,FALSE)</f>
        <v>#N/A</v>
      </c>
      <c r="M499" s="160" t="e">
        <f>VLOOKUP(A499+0.3,'Vague 4'!A:G,7,FALSE)</f>
        <v>#N/A</v>
      </c>
      <c r="N499" s="104" t="e">
        <f>IF(VLOOKUP($A499,Source!$A:$H,3,FALSE)=0,"",VLOOKUP($A499,Source!$A:$H,3,FALSE))</f>
        <v>#N/A</v>
      </c>
      <c r="O499" s="105" t="e">
        <f>IF(VLOOKUP($A499,Source!$A:$H,4,FALSE)=0,"",VLOOKUP($A499,Source!$A:$H,4,FALSE))</f>
        <v>#N/A</v>
      </c>
      <c r="P499" s="105" t="e">
        <f>IF(VLOOKUP($A499,Source!$A:$H,5,FALSE)=0,"",VLOOKUP($A499,Source!$A:$H,5,FALSE))</f>
        <v>#N/A</v>
      </c>
      <c r="Q499" s="105" t="e">
        <f>IF(VLOOKUP($A499,Source!$A:$H,6,FALSE)=0,"",VLOOKUP($A499,Source!$A:$H,6,FALSE))</f>
        <v>#N/A</v>
      </c>
      <c r="R499" s="105" t="e">
        <f>IF(VLOOKUP($A499,Source!$A:$H,7,FALSE)=0,"",VLOOKUP($A499,Source!$A:$H,7,FALSE))</f>
        <v>#N/A</v>
      </c>
      <c r="S499" s="106" t="e">
        <f>IF(VLOOKUP($A499,Source!$A:$H,8,FALSE)=0,"",VLOOKUP($A499,Source!$A:$H,8,FALSE))</f>
        <v>#N/A</v>
      </c>
    </row>
    <row r="500" spans="1:19" x14ac:dyDescent="0.25">
      <c r="A500" s="98">
        <v>498</v>
      </c>
      <c r="B500" s="99"/>
      <c r="C500" s="100" t="e">
        <f>VLOOKUP(A500,Source!A:B,2,FALSE)</f>
        <v>#N/A</v>
      </c>
      <c r="D500" s="165">
        <f>IF(ISNA(VLOOKUP(A500,Source!A:B,2,FALSE)),0,(VLOOKUP(A500,'Vague 2'!A:H,8,FALSE)+VLOOKUP(A500,'Vague 1'!A:H,8,FALSE)+VLOOKUP(A500,'Vague 3'!A:H,8,FALSE)+VLOOKUP(A500,'Vague 4'!A:H,8,FALSE)))</f>
        <v>0</v>
      </c>
      <c r="E500" s="159" t="e">
        <f>VLOOKUP(A500+0.2,'Vague 2'!A:G,7,FALSE)</f>
        <v>#N/A</v>
      </c>
      <c r="F500" s="160" t="e">
        <f>VLOOKUP(A500+0.3,'Vague 2'!A:G,7,FALSE)</f>
        <v>#N/A</v>
      </c>
      <c r="G500" s="161" t="e">
        <f>VLOOKUP(A500+0.2,'Vague 1'!A:G,7,FALSE)</f>
        <v>#N/A</v>
      </c>
      <c r="H500" s="161" t="e">
        <f>VLOOKUP(A500+0.3,'Vague 1'!A:G,7,FALSE)</f>
        <v>#N/A</v>
      </c>
      <c r="I500" s="160" t="e">
        <f>VLOOKUP(A500+0.4,'Vague 1'!A:G,7,FALSE)</f>
        <v>#N/A</v>
      </c>
      <c r="J500" s="161" t="e">
        <f>VLOOKUP(A500+0.2,'Vague 3'!A:G,7,FALSE)</f>
        <v>#N/A</v>
      </c>
      <c r="K500" s="161" t="e">
        <f>VLOOKUP(A500+0.3,'Vague 3'!A:G,7,FALSE)</f>
        <v>#N/A</v>
      </c>
      <c r="L500" s="159" t="e">
        <f>VLOOKUP(A500+0.2,'Vague 4'!A:G,7,FALSE)</f>
        <v>#N/A</v>
      </c>
      <c r="M500" s="160" t="e">
        <f>VLOOKUP(A500+0.3,'Vague 4'!A:G,7,FALSE)</f>
        <v>#N/A</v>
      </c>
      <c r="N500" s="104" t="e">
        <f>IF(VLOOKUP($A500,Source!$A:$H,3,FALSE)=0,"",VLOOKUP($A500,Source!$A:$H,3,FALSE))</f>
        <v>#N/A</v>
      </c>
      <c r="O500" s="105" t="e">
        <f>IF(VLOOKUP($A500,Source!$A:$H,4,FALSE)=0,"",VLOOKUP($A500,Source!$A:$H,4,FALSE))</f>
        <v>#N/A</v>
      </c>
      <c r="P500" s="105" t="e">
        <f>IF(VLOOKUP($A500,Source!$A:$H,5,FALSE)=0,"",VLOOKUP($A500,Source!$A:$H,5,FALSE))</f>
        <v>#N/A</v>
      </c>
      <c r="Q500" s="105" t="e">
        <f>IF(VLOOKUP($A500,Source!$A:$H,6,FALSE)=0,"",VLOOKUP($A500,Source!$A:$H,6,FALSE))</f>
        <v>#N/A</v>
      </c>
      <c r="R500" s="105" t="e">
        <f>IF(VLOOKUP($A500,Source!$A:$H,7,FALSE)=0,"",VLOOKUP($A500,Source!$A:$H,7,FALSE))</f>
        <v>#N/A</v>
      </c>
      <c r="S500" s="106" t="e">
        <f>IF(VLOOKUP($A500,Source!$A:$H,8,FALSE)=0,"",VLOOKUP($A500,Source!$A:$H,8,FALSE))</f>
        <v>#N/A</v>
      </c>
    </row>
    <row r="501" spans="1:19" x14ac:dyDescent="0.25">
      <c r="A501" s="98">
        <v>499</v>
      </c>
      <c r="B501" s="99"/>
      <c r="C501" s="100" t="e">
        <f>VLOOKUP(A501,Source!A:B,2,FALSE)</f>
        <v>#N/A</v>
      </c>
      <c r="D501" s="165">
        <f>IF(ISNA(VLOOKUP(A501,Source!A:B,2,FALSE)),0,(VLOOKUP(A501,'Vague 2'!A:H,8,FALSE)+VLOOKUP(A501,'Vague 1'!A:H,8,FALSE)+VLOOKUP(A501,'Vague 3'!A:H,8,FALSE)+VLOOKUP(A501,'Vague 4'!A:H,8,FALSE)))</f>
        <v>0</v>
      </c>
      <c r="E501" s="159" t="e">
        <f>VLOOKUP(A501+0.2,'Vague 2'!A:G,7,FALSE)</f>
        <v>#N/A</v>
      </c>
      <c r="F501" s="160" t="e">
        <f>VLOOKUP(A501+0.3,'Vague 2'!A:G,7,FALSE)</f>
        <v>#N/A</v>
      </c>
      <c r="G501" s="161" t="e">
        <f>VLOOKUP(A501+0.2,'Vague 1'!A:G,7,FALSE)</f>
        <v>#N/A</v>
      </c>
      <c r="H501" s="161" t="e">
        <f>VLOOKUP(A501+0.3,'Vague 1'!A:G,7,FALSE)</f>
        <v>#N/A</v>
      </c>
      <c r="I501" s="160" t="e">
        <f>VLOOKUP(A501+0.4,'Vague 1'!A:G,7,FALSE)</f>
        <v>#N/A</v>
      </c>
      <c r="J501" s="161" t="e">
        <f>VLOOKUP(A501+0.2,'Vague 3'!A:G,7,FALSE)</f>
        <v>#N/A</v>
      </c>
      <c r="K501" s="161" t="e">
        <f>VLOOKUP(A501+0.3,'Vague 3'!A:G,7,FALSE)</f>
        <v>#N/A</v>
      </c>
      <c r="L501" s="159" t="e">
        <f>VLOOKUP(A501+0.2,'Vague 4'!A:G,7,FALSE)</f>
        <v>#N/A</v>
      </c>
      <c r="M501" s="160" t="e">
        <f>VLOOKUP(A501+0.3,'Vague 4'!A:G,7,FALSE)</f>
        <v>#N/A</v>
      </c>
      <c r="N501" s="104" t="e">
        <f>IF(VLOOKUP($A501,Source!$A:$H,3,FALSE)=0,"",VLOOKUP($A501,Source!$A:$H,3,FALSE))</f>
        <v>#N/A</v>
      </c>
      <c r="O501" s="105" t="e">
        <f>IF(VLOOKUP($A501,Source!$A:$H,4,FALSE)=0,"",VLOOKUP($A501,Source!$A:$H,4,FALSE))</f>
        <v>#N/A</v>
      </c>
      <c r="P501" s="105" t="e">
        <f>IF(VLOOKUP($A501,Source!$A:$H,5,FALSE)=0,"",VLOOKUP($A501,Source!$A:$H,5,FALSE))</f>
        <v>#N/A</v>
      </c>
      <c r="Q501" s="105" t="e">
        <f>IF(VLOOKUP($A501,Source!$A:$H,6,FALSE)=0,"",VLOOKUP($A501,Source!$A:$H,6,FALSE))</f>
        <v>#N/A</v>
      </c>
      <c r="R501" s="105" t="e">
        <f>IF(VLOOKUP($A501,Source!$A:$H,7,FALSE)=0,"",VLOOKUP($A501,Source!$A:$H,7,FALSE))</f>
        <v>#N/A</v>
      </c>
      <c r="S501" s="106" t="e">
        <f>IF(VLOOKUP($A501,Source!$A:$H,8,FALSE)=0,"",VLOOKUP($A501,Source!$A:$H,8,FALSE))</f>
        <v>#N/A</v>
      </c>
    </row>
    <row r="502" spans="1:19" x14ac:dyDescent="0.25">
      <c r="A502" s="98">
        <v>500</v>
      </c>
      <c r="B502" s="99"/>
      <c r="C502" s="100" t="e">
        <f>VLOOKUP(A502,Source!A:B,2,FALSE)</f>
        <v>#N/A</v>
      </c>
      <c r="D502" s="165">
        <f>IF(ISNA(VLOOKUP(A502,Source!A:B,2,FALSE)),0,(VLOOKUP(A502,'Vague 2'!A:H,8,FALSE)+VLOOKUP(A502,'Vague 1'!A:H,8,FALSE)+VLOOKUP(A502,'Vague 3'!A:H,8,FALSE)+VLOOKUP(A502,'Vague 4'!A:H,8,FALSE)))</f>
        <v>0</v>
      </c>
      <c r="E502" s="159" t="e">
        <f>VLOOKUP(A502+0.2,'Vague 2'!A:G,7,FALSE)</f>
        <v>#N/A</v>
      </c>
      <c r="F502" s="160" t="e">
        <f>VLOOKUP(A502+0.3,'Vague 2'!A:G,7,FALSE)</f>
        <v>#N/A</v>
      </c>
      <c r="G502" s="161" t="e">
        <f>VLOOKUP(A502+0.2,'Vague 1'!A:G,7,FALSE)</f>
        <v>#N/A</v>
      </c>
      <c r="H502" s="161" t="e">
        <f>VLOOKUP(A502+0.3,'Vague 1'!A:G,7,FALSE)</f>
        <v>#N/A</v>
      </c>
      <c r="I502" s="160" t="e">
        <f>VLOOKUP(A502+0.4,'Vague 1'!A:G,7,FALSE)</f>
        <v>#N/A</v>
      </c>
      <c r="J502" s="161" t="e">
        <f>VLOOKUP(A502+0.2,'Vague 3'!A:G,7,FALSE)</f>
        <v>#N/A</v>
      </c>
      <c r="K502" s="161" t="e">
        <f>VLOOKUP(A502+0.3,'Vague 3'!A:G,7,FALSE)</f>
        <v>#N/A</v>
      </c>
      <c r="L502" s="159" t="e">
        <f>VLOOKUP(A502+0.2,'Vague 4'!A:G,7,FALSE)</f>
        <v>#N/A</v>
      </c>
      <c r="M502" s="160" t="e">
        <f>VLOOKUP(A502+0.3,'Vague 4'!A:G,7,FALSE)</f>
        <v>#N/A</v>
      </c>
      <c r="N502" s="104" t="e">
        <f>IF(VLOOKUP($A502,Source!$A:$H,3,FALSE)=0,"",VLOOKUP($A502,Source!$A:$H,3,FALSE))</f>
        <v>#N/A</v>
      </c>
      <c r="O502" s="105" t="e">
        <f>IF(VLOOKUP($A502,Source!$A:$H,4,FALSE)=0,"",VLOOKUP($A502,Source!$A:$H,4,FALSE))</f>
        <v>#N/A</v>
      </c>
      <c r="P502" s="105" t="e">
        <f>IF(VLOOKUP($A502,Source!$A:$H,5,FALSE)=0,"",VLOOKUP($A502,Source!$A:$H,5,FALSE))</f>
        <v>#N/A</v>
      </c>
      <c r="Q502" s="105" t="e">
        <f>IF(VLOOKUP($A502,Source!$A:$H,6,FALSE)=0,"",VLOOKUP($A502,Source!$A:$H,6,FALSE))</f>
        <v>#N/A</v>
      </c>
      <c r="R502" s="105" t="e">
        <f>IF(VLOOKUP($A502,Source!$A:$H,7,FALSE)=0,"",VLOOKUP($A502,Source!$A:$H,7,FALSE))</f>
        <v>#N/A</v>
      </c>
      <c r="S502" s="106" t="e">
        <f>IF(VLOOKUP($A502,Source!$A:$H,8,FALSE)=0,"",VLOOKUP($A502,Source!$A:$H,8,FALSE))</f>
        <v>#N/A</v>
      </c>
    </row>
    <row r="503" spans="1:19" x14ac:dyDescent="0.25">
      <c r="A503" s="98">
        <v>501</v>
      </c>
      <c r="B503" s="99"/>
      <c r="C503" s="100" t="e">
        <f>VLOOKUP(A503,Source!A:B,2,FALSE)</f>
        <v>#N/A</v>
      </c>
      <c r="D503" s="165">
        <f>IF(ISNA(VLOOKUP(A503,Source!A:B,2,FALSE)),0,(VLOOKUP(A503,'Vague 2'!A:H,8,FALSE)+VLOOKUP(A503,'Vague 1'!A:H,8,FALSE)+VLOOKUP(A503,'Vague 3'!A:H,8,FALSE)+VLOOKUP(A503,'Vague 4'!A:H,8,FALSE)))</f>
        <v>0</v>
      </c>
      <c r="E503" s="159" t="e">
        <f>VLOOKUP(A503+0.2,'Vague 2'!A:G,7,FALSE)</f>
        <v>#N/A</v>
      </c>
      <c r="F503" s="160" t="e">
        <f>VLOOKUP(A503+0.3,'Vague 2'!A:G,7,FALSE)</f>
        <v>#N/A</v>
      </c>
      <c r="G503" s="161" t="e">
        <f>VLOOKUP(A503+0.2,'Vague 1'!A:G,7,FALSE)</f>
        <v>#N/A</v>
      </c>
      <c r="H503" s="161" t="e">
        <f>VLOOKUP(A503+0.3,'Vague 1'!A:G,7,FALSE)</f>
        <v>#N/A</v>
      </c>
      <c r="I503" s="160" t="e">
        <f>VLOOKUP(A503+0.4,'Vague 1'!A:G,7,FALSE)</f>
        <v>#N/A</v>
      </c>
      <c r="J503" s="161" t="e">
        <f>VLOOKUP(A503+0.2,'Vague 3'!A:G,7,FALSE)</f>
        <v>#N/A</v>
      </c>
      <c r="K503" s="161" t="e">
        <f>VLOOKUP(A503+0.3,'Vague 3'!A:G,7,FALSE)</f>
        <v>#N/A</v>
      </c>
      <c r="L503" s="159" t="e">
        <f>VLOOKUP(A503+0.2,'Vague 4'!A:G,7,FALSE)</f>
        <v>#N/A</v>
      </c>
      <c r="M503" s="160" t="e">
        <f>VLOOKUP(A503+0.3,'Vague 4'!A:G,7,FALSE)</f>
        <v>#N/A</v>
      </c>
      <c r="N503" s="104" t="e">
        <f>IF(VLOOKUP($A503,Source!$A:$H,3,FALSE)=0,"",VLOOKUP($A503,Source!$A:$H,3,FALSE))</f>
        <v>#N/A</v>
      </c>
      <c r="O503" s="105" t="e">
        <f>IF(VLOOKUP($A503,Source!$A:$H,4,FALSE)=0,"",VLOOKUP($A503,Source!$A:$H,4,FALSE))</f>
        <v>#N/A</v>
      </c>
      <c r="P503" s="105" t="e">
        <f>IF(VLOOKUP($A503,Source!$A:$H,5,FALSE)=0,"",VLOOKUP($A503,Source!$A:$H,5,FALSE))</f>
        <v>#N/A</v>
      </c>
      <c r="Q503" s="105" t="e">
        <f>IF(VLOOKUP($A503,Source!$A:$H,6,FALSE)=0,"",VLOOKUP($A503,Source!$A:$H,6,FALSE))</f>
        <v>#N/A</v>
      </c>
      <c r="R503" s="105" t="e">
        <f>IF(VLOOKUP($A503,Source!$A:$H,7,FALSE)=0,"",VLOOKUP($A503,Source!$A:$H,7,FALSE))</f>
        <v>#N/A</v>
      </c>
      <c r="S503" s="106" t="e">
        <f>IF(VLOOKUP($A503,Source!$A:$H,8,FALSE)=0,"",VLOOKUP($A503,Source!$A:$H,8,FALSE))</f>
        <v>#N/A</v>
      </c>
    </row>
    <row r="504" spans="1:19" x14ac:dyDescent="0.25">
      <c r="A504" s="98">
        <v>502</v>
      </c>
      <c r="B504" s="99"/>
      <c r="C504" s="100" t="e">
        <f>VLOOKUP(A504,Source!A:B,2,FALSE)</f>
        <v>#N/A</v>
      </c>
      <c r="D504" s="165">
        <f>IF(ISNA(VLOOKUP(A504,Source!A:B,2,FALSE)),0,(VLOOKUP(A504,'Vague 2'!A:H,8,FALSE)+VLOOKUP(A504,'Vague 1'!A:H,8,FALSE)+VLOOKUP(A504,'Vague 3'!A:H,8,FALSE)+VLOOKUP(A504,'Vague 4'!A:H,8,FALSE)))</f>
        <v>0</v>
      </c>
      <c r="E504" s="159" t="e">
        <f>VLOOKUP(A504+0.2,'Vague 2'!A:G,7,FALSE)</f>
        <v>#N/A</v>
      </c>
      <c r="F504" s="160" t="e">
        <f>VLOOKUP(A504+0.3,'Vague 2'!A:G,7,FALSE)</f>
        <v>#N/A</v>
      </c>
      <c r="G504" s="161" t="e">
        <f>VLOOKUP(A504+0.2,'Vague 1'!A:G,7,FALSE)</f>
        <v>#N/A</v>
      </c>
      <c r="H504" s="161" t="e">
        <f>VLOOKUP(A504+0.3,'Vague 1'!A:G,7,FALSE)</f>
        <v>#N/A</v>
      </c>
      <c r="I504" s="160" t="e">
        <f>VLOOKUP(A504+0.4,'Vague 1'!A:G,7,FALSE)</f>
        <v>#N/A</v>
      </c>
      <c r="J504" s="161" t="e">
        <f>VLOOKUP(A504+0.2,'Vague 3'!A:G,7,FALSE)</f>
        <v>#N/A</v>
      </c>
      <c r="K504" s="161" t="e">
        <f>VLOOKUP(A504+0.3,'Vague 3'!A:G,7,FALSE)</f>
        <v>#N/A</v>
      </c>
      <c r="L504" s="159" t="e">
        <f>VLOOKUP(A504+0.2,'Vague 4'!A:G,7,FALSE)</f>
        <v>#N/A</v>
      </c>
      <c r="M504" s="160" t="e">
        <f>VLOOKUP(A504+0.3,'Vague 4'!A:G,7,FALSE)</f>
        <v>#N/A</v>
      </c>
      <c r="N504" s="104" t="e">
        <f>IF(VLOOKUP($A504,Source!$A:$H,3,FALSE)=0,"",VLOOKUP($A504,Source!$A:$H,3,FALSE))</f>
        <v>#N/A</v>
      </c>
      <c r="O504" s="105" t="e">
        <f>IF(VLOOKUP($A504,Source!$A:$H,4,FALSE)=0,"",VLOOKUP($A504,Source!$A:$H,4,FALSE))</f>
        <v>#N/A</v>
      </c>
      <c r="P504" s="105" t="e">
        <f>IF(VLOOKUP($A504,Source!$A:$H,5,FALSE)=0,"",VLOOKUP($A504,Source!$A:$H,5,FALSE))</f>
        <v>#N/A</v>
      </c>
      <c r="Q504" s="105" t="e">
        <f>IF(VLOOKUP($A504,Source!$A:$H,6,FALSE)=0,"",VLOOKUP($A504,Source!$A:$H,6,FALSE))</f>
        <v>#N/A</v>
      </c>
      <c r="R504" s="105" t="e">
        <f>IF(VLOOKUP($A504,Source!$A:$H,7,FALSE)=0,"",VLOOKUP($A504,Source!$A:$H,7,FALSE))</f>
        <v>#N/A</v>
      </c>
      <c r="S504" s="106" t="e">
        <f>IF(VLOOKUP($A504,Source!$A:$H,8,FALSE)=0,"",VLOOKUP($A504,Source!$A:$H,8,FALSE))</f>
        <v>#N/A</v>
      </c>
    </row>
    <row r="505" spans="1:19" x14ac:dyDescent="0.25">
      <c r="A505" s="98">
        <v>503</v>
      </c>
      <c r="B505" s="99"/>
      <c r="C505" s="100" t="e">
        <f>VLOOKUP(A505,Source!A:B,2,FALSE)</f>
        <v>#N/A</v>
      </c>
      <c r="D505" s="165">
        <f>IF(ISNA(VLOOKUP(A505,Source!A:B,2,FALSE)),0,(VLOOKUP(A505,'Vague 2'!A:H,8,FALSE)+VLOOKUP(A505,'Vague 1'!A:H,8,FALSE)+VLOOKUP(A505,'Vague 3'!A:H,8,FALSE)+VLOOKUP(A505,'Vague 4'!A:H,8,FALSE)))</f>
        <v>0</v>
      </c>
      <c r="E505" s="159" t="e">
        <f>VLOOKUP(A505+0.2,'Vague 2'!A:G,7,FALSE)</f>
        <v>#N/A</v>
      </c>
      <c r="F505" s="160" t="e">
        <f>VLOOKUP(A505+0.3,'Vague 2'!A:G,7,FALSE)</f>
        <v>#N/A</v>
      </c>
      <c r="G505" s="161" t="e">
        <f>VLOOKUP(A505+0.2,'Vague 1'!A:G,7,FALSE)</f>
        <v>#N/A</v>
      </c>
      <c r="H505" s="161" t="e">
        <f>VLOOKUP(A505+0.3,'Vague 1'!A:G,7,FALSE)</f>
        <v>#N/A</v>
      </c>
      <c r="I505" s="160" t="e">
        <f>VLOOKUP(A505+0.4,'Vague 1'!A:G,7,FALSE)</f>
        <v>#N/A</v>
      </c>
      <c r="J505" s="161" t="e">
        <f>VLOOKUP(A505+0.2,'Vague 3'!A:G,7,FALSE)</f>
        <v>#N/A</v>
      </c>
      <c r="K505" s="161" t="e">
        <f>VLOOKUP(A505+0.3,'Vague 3'!A:G,7,FALSE)</f>
        <v>#N/A</v>
      </c>
      <c r="L505" s="159" t="e">
        <f>VLOOKUP(A505+0.2,'Vague 4'!A:G,7,FALSE)</f>
        <v>#N/A</v>
      </c>
      <c r="M505" s="160" t="e">
        <f>VLOOKUP(A505+0.3,'Vague 4'!A:G,7,FALSE)</f>
        <v>#N/A</v>
      </c>
      <c r="N505" s="104" t="e">
        <f>IF(VLOOKUP($A505,Source!$A:$H,3,FALSE)=0,"",VLOOKUP($A505,Source!$A:$H,3,FALSE))</f>
        <v>#N/A</v>
      </c>
      <c r="O505" s="105" t="e">
        <f>IF(VLOOKUP($A505,Source!$A:$H,4,FALSE)=0,"",VLOOKUP($A505,Source!$A:$H,4,FALSE))</f>
        <v>#N/A</v>
      </c>
      <c r="P505" s="105" t="e">
        <f>IF(VLOOKUP($A505,Source!$A:$H,5,FALSE)=0,"",VLOOKUP($A505,Source!$A:$H,5,FALSE))</f>
        <v>#N/A</v>
      </c>
      <c r="Q505" s="105" t="e">
        <f>IF(VLOOKUP($A505,Source!$A:$H,6,FALSE)=0,"",VLOOKUP($A505,Source!$A:$H,6,FALSE))</f>
        <v>#N/A</v>
      </c>
      <c r="R505" s="105" t="e">
        <f>IF(VLOOKUP($A505,Source!$A:$H,7,FALSE)=0,"",VLOOKUP($A505,Source!$A:$H,7,FALSE))</f>
        <v>#N/A</v>
      </c>
      <c r="S505" s="106" t="e">
        <f>IF(VLOOKUP($A505,Source!$A:$H,8,FALSE)=0,"",VLOOKUP($A505,Source!$A:$H,8,FALSE))</f>
        <v>#N/A</v>
      </c>
    </row>
    <row r="506" spans="1:19" x14ac:dyDescent="0.25">
      <c r="A506" s="98">
        <v>504</v>
      </c>
      <c r="B506" s="99"/>
      <c r="C506" s="100" t="e">
        <f>VLOOKUP(A506,Source!A:B,2,FALSE)</f>
        <v>#N/A</v>
      </c>
      <c r="D506" s="165">
        <f>IF(ISNA(VLOOKUP(A506,Source!A:B,2,FALSE)),0,(VLOOKUP(A506,'Vague 2'!A:H,8,FALSE)+VLOOKUP(A506,'Vague 1'!A:H,8,FALSE)+VLOOKUP(A506,'Vague 3'!A:H,8,FALSE)+VLOOKUP(A506,'Vague 4'!A:H,8,FALSE)))</f>
        <v>0</v>
      </c>
      <c r="E506" s="159" t="e">
        <f>VLOOKUP(A506+0.2,'Vague 2'!A:G,7,FALSE)</f>
        <v>#N/A</v>
      </c>
      <c r="F506" s="160" t="e">
        <f>VLOOKUP(A506+0.3,'Vague 2'!A:G,7,FALSE)</f>
        <v>#N/A</v>
      </c>
      <c r="G506" s="161" t="e">
        <f>VLOOKUP(A506+0.2,'Vague 1'!A:G,7,FALSE)</f>
        <v>#N/A</v>
      </c>
      <c r="H506" s="161" t="e">
        <f>VLOOKUP(A506+0.3,'Vague 1'!A:G,7,FALSE)</f>
        <v>#N/A</v>
      </c>
      <c r="I506" s="160" t="e">
        <f>VLOOKUP(A506+0.4,'Vague 1'!A:G,7,FALSE)</f>
        <v>#N/A</v>
      </c>
      <c r="J506" s="161" t="e">
        <f>VLOOKUP(A506+0.2,'Vague 3'!A:G,7,FALSE)</f>
        <v>#N/A</v>
      </c>
      <c r="K506" s="161" t="e">
        <f>VLOOKUP(A506+0.3,'Vague 3'!A:G,7,FALSE)</f>
        <v>#N/A</v>
      </c>
      <c r="L506" s="159" t="e">
        <f>VLOOKUP(A506+0.2,'Vague 4'!A:G,7,FALSE)</f>
        <v>#N/A</v>
      </c>
      <c r="M506" s="160" t="e">
        <f>VLOOKUP(A506+0.3,'Vague 4'!A:G,7,FALSE)</f>
        <v>#N/A</v>
      </c>
      <c r="N506" s="104" t="e">
        <f>IF(VLOOKUP($A506,Source!$A:$H,3,FALSE)=0,"",VLOOKUP($A506,Source!$A:$H,3,FALSE))</f>
        <v>#N/A</v>
      </c>
      <c r="O506" s="105" t="e">
        <f>IF(VLOOKUP($A506,Source!$A:$H,4,FALSE)=0,"",VLOOKUP($A506,Source!$A:$H,4,FALSE))</f>
        <v>#N/A</v>
      </c>
      <c r="P506" s="105" t="e">
        <f>IF(VLOOKUP($A506,Source!$A:$H,5,FALSE)=0,"",VLOOKUP($A506,Source!$A:$H,5,FALSE))</f>
        <v>#N/A</v>
      </c>
      <c r="Q506" s="105" t="e">
        <f>IF(VLOOKUP($A506,Source!$A:$H,6,FALSE)=0,"",VLOOKUP($A506,Source!$A:$H,6,FALSE))</f>
        <v>#N/A</v>
      </c>
      <c r="R506" s="105" t="e">
        <f>IF(VLOOKUP($A506,Source!$A:$H,7,FALSE)=0,"",VLOOKUP($A506,Source!$A:$H,7,FALSE))</f>
        <v>#N/A</v>
      </c>
      <c r="S506" s="106" t="e">
        <f>IF(VLOOKUP($A506,Source!$A:$H,8,FALSE)=0,"",VLOOKUP($A506,Source!$A:$H,8,FALSE))</f>
        <v>#N/A</v>
      </c>
    </row>
    <row r="507" spans="1:19" x14ac:dyDescent="0.25">
      <c r="A507" s="98">
        <v>505</v>
      </c>
      <c r="B507" s="99"/>
      <c r="C507" s="100" t="e">
        <f>VLOOKUP(A507,Source!A:B,2,FALSE)</f>
        <v>#N/A</v>
      </c>
      <c r="D507" s="165">
        <f>IF(ISNA(VLOOKUP(A507,Source!A:B,2,FALSE)),0,(VLOOKUP(A507,'Vague 2'!A:H,8,FALSE)+VLOOKUP(A507,'Vague 1'!A:H,8,FALSE)+VLOOKUP(A507,'Vague 3'!A:H,8,FALSE)+VLOOKUP(A507,'Vague 4'!A:H,8,FALSE)))</f>
        <v>0</v>
      </c>
      <c r="E507" s="159" t="e">
        <f>VLOOKUP(A507+0.2,'Vague 2'!A:G,7,FALSE)</f>
        <v>#N/A</v>
      </c>
      <c r="F507" s="160" t="e">
        <f>VLOOKUP(A507+0.3,'Vague 2'!A:G,7,FALSE)</f>
        <v>#N/A</v>
      </c>
      <c r="G507" s="161" t="e">
        <f>VLOOKUP(A507+0.2,'Vague 1'!A:G,7,FALSE)</f>
        <v>#N/A</v>
      </c>
      <c r="H507" s="161" t="e">
        <f>VLOOKUP(A507+0.3,'Vague 1'!A:G,7,FALSE)</f>
        <v>#N/A</v>
      </c>
      <c r="I507" s="160" t="e">
        <f>VLOOKUP(A507+0.4,'Vague 1'!A:G,7,FALSE)</f>
        <v>#N/A</v>
      </c>
      <c r="J507" s="161" t="e">
        <f>VLOOKUP(A507+0.2,'Vague 3'!A:G,7,FALSE)</f>
        <v>#N/A</v>
      </c>
      <c r="K507" s="161" t="e">
        <f>VLOOKUP(A507+0.3,'Vague 3'!A:G,7,FALSE)</f>
        <v>#N/A</v>
      </c>
      <c r="L507" s="159" t="e">
        <f>VLOOKUP(A507+0.2,'Vague 4'!A:G,7,FALSE)</f>
        <v>#N/A</v>
      </c>
      <c r="M507" s="160" t="e">
        <f>VLOOKUP(A507+0.3,'Vague 4'!A:G,7,FALSE)</f>
        <v>#N/A</v>
      </c>
      <c r="N507" s="104" t="e">
        <f>IF(VLOOKUP($A507,Source!$A:$H,3,FALSE)=0,"",VLOOKUP($A507,Source!$A:$H,3,FALSE))</f>
        <v>#N/A</v>
      </c>
      <c r="O507" s="105" t="e">
        <f>IF(VLOOKUP($A507,Source!$A:$H,4,FALSE)=0,"",VLOOKUP($A507,Source!$A:$H,4,FALSE))</f>
        <v>#N/A</v>
      </c>
      <c r="P507" s="105" t="e">
        <f>IF(VLOOKUP($A507,Source!$A:$H,5,FALSE)=0,"",VLOOKUP($A507,Source!$A:$H,5,FALSE))</f>
        <v>#N/A</v>
      </c>
      <c r="Q507" s="105" t="e">
        <f>IF(VLOOKUP($A507,Source!$A:$H,6,FALSE)=0,"",VLOOKUP($A507,Source!$A:$H,6,FALSE))</f>
        <v>#N/A</v>
      </c>
      <c r="R507" s="105" t="e">
        <f>IF(VLOOKUP($A507,Source!$A:$H,7,FALSE)=0,"",VLOOKUP($A507,Source!$A:$H,7,FALSE))</f>
        <v>#N/A</v>
      </c>
      <c r="S507" s="106" t="e">
        <f>IF(VLOOKUP($A507,Source!$A:$H,8,FALSE)=0,"",VLOOKUP($A507,Source!$A:$H,8,FALSE))</f>
        <v>#N/A</v>
      </c>
    </row>
    <row r="508" spans="1:19" x14ac:dyDescent="0.25">
      <c r="A508" s="98">
        <v>506</v>
      </c>
      <c r="B508" s="99"/>
      <c r="C508" s="100" t="e">
        <f>VLOOKUP(A508,Source!A:B,2,FALSE)</f>
        <v>#N/A</v>
      </c>
      <c r="D508" s="165">
        <f>IF(ISNA(VLOOKUP(A508,Source!A:B,2,FALSE)),0,(VLOOKUP(A508,'Vague 2'!A:H,8,FALSE)+VLOOKUP(A508,'Vague 1'!A:H,8,FALSE)+VLOOKUP(A508,'Vague 3'!A:H,8,FALSE)+VLOOKUP(A508,'Vague 4'!A:H,8,FALSE)))</f>
        <v>0</v>
      </c>
      <c r="E508" s="159" t="e">
        <f>VLOOKUP(A508+0.2,'Vague 2'!A:G,7,FALSE)</f>
        <v>#N/A</v>
      </c>
      <c r="F508" s="160" t="e">
        <f>VLOOKUP(A508+0.3,'Vague 2'!A:G,7,FALSE)</f>
        <v>#N/A</v>
      </c>
      <c r="G508" s="161" t="e">
        <f>VLOOKUP(A508+0.2,'Vague 1'!A:G,7,FALSE)</f>
        <v>#N/A</v>
      </c>
      <c r="H508" s="161" t="e">
        <f>VLOOKUP(A508+0.3,'Vague 1'!A:G,7,FALSE)</f>
        <v>#N/A</v>
      </c>
      <c r="I508" s="160" t="e">
        <f>VLOOKUP(A508+0.4,'Vague 1'!A:G,7,FALSE)</f>
        <v>#N/A</v>
      </c>
      <c r="J508" s="161" t="e">
        <f>VLOOKUP(A508+0.2,'Vague 3'!A:G,7,FALSE)</f>
        <v>#N/A</v>
      </c>
      <c r="K508" s="161" t="e">
        <f>VLOOKUP(A508+0.3,'Vague 3'!A:G,7,FALSE)</f>
        <v>#N/A</v>
      </c>
      <c r="L508" s="159" t="e">
        <f>VLOOKUP(A508+0.2,'Vague 4'!A:G,7,FALSE)</f>
        <v>#N/A</v>
      </c>
      <c r="M508" s="160" t="e">
        <f>VLOOKUP(A508+0.3,'Vague 4'!A:G,7,FALSE)</f>
        <v>#N/A</v>
      </c>
      <c r="N508" s="104" t="e">
        <f>IF(VLOOKUP($A508,Source!$A:$H,3,FALSE)=0,"",VLOOKUP($A508,Source!$A:$H,3,FALSE))</f>
        <v>#N/A</v>
      </c>
      <c r="O508" s="105" t="e">
        <f>IF(VLOOKUP($A508,Source!$A:$H,4,FALSE)=0,"",VLOOKUP($A508,Source!$A:$H,4,FALSE))</f>
        <v>#N/A</v>
      </c>
      <c r="P508" s="105" t="e">
        <f>IF(VLOOKUP($A508,Source!$A:$H,5,FALSE)=0,"",VLOOKUP($A508,Source!$A:$H,5,FALSE))</f>
        <v>#N/A</v>
      </c>
      <c r="Q508" s="105" t="e">
        <f>IF(VLOOKUP($A508,Source!$A:$H,6,FALSE)=0,"",VLOOKUP($A508,Source!$A:$H,6,FALSE))</f>
        <v>#N/A</v>
      </c>
      <c r="R508" s="105" t="e">
        <f>IF(VLOOKUP($A508,Source!$A:$H,7,FALSE)=0,"",VLOOKUP($A508,Source!$A:$H,7,FALSE))</f>
        <v>#N/A</v>
      </c>
      <c r="S508" s="106" t="e">
        <f>IF(VLOOKUP($A508,Source!$A:$H,8,FALSE)=0,"",VLOOKUP($A508,Source!$A:$H,8,FALSE))</f>
        <v>#N/A</v>
      </c>
    </row>
    <row r="509" spans="1:19" x14ac:dyDescent="0.25">
      <c r="A509" s="98">
        <v>507</v>
      </c>
      <c r="B509" s="99"/>
      <c r="C509" s="100" t="e">
        <f>VLOOKUP(A509,Source!A:B,2,FALSE)</f>
        <v>#N/A</v>
      </c>
      <c r="D509" s="165">
        <f>IF(ISNA(VLOOKUP(A509,Source!A:B,2,FALSE)),0,(VLOOKUP(A509,'Vague 2'!A:H,8,FALSE)+VLOOKUP(A509,'Vague 1'!A:H,8,FALSE)+VLOOKUP(A509,'Vague 3'!A:H,8,FALSE)+VLOOKUP(A509,'Vague 4'!A:H,8,FALSE)))</f>
        <v>0</v>
      </c>
      <c r="E509" s="159" t="e">
        <f>VLOOKUP(A509+0.2,'Vague 2'!A:G,7,FALSE)</f>
        <v>#N/A</v>
      </c>
      <c r="F509" s="160" t="e">
        <f>VLOOKUP(A509+0.3,'Vague 2'!A:G,7,FALSE)</f>
        <v>#N/A</v>
      </c>
      <c r="G509" s="161" t="e">
        <f>VLOOKUP(A509+0.2,'Vague 1'!A:G,7,FALSE)</f>
        <v>#N/A</v>
      </c>
      <c r="H509" s="161" t="e">
        <f>VLOOKUP(A509+0.3,'Vague 1'!A:G,7,FALSE)</f>
        <v>#N/A</v>
      </c>
      <c r="I509" s="160" t="e">
        <f>VLOOKUP(A509+0.4,'Vague 1'!A:G,7,FALSE)</f>
        <v>#N/A</v>
      </c>
      <c r="J509" s="161" t="e">
        <f>VLOOKUP(A509+0.2,'Vague 3'!A:G,7,FALSE)</f>
        <v>#N/A</v>
      </c>
      <c r="K509" s="161" t="e">
        <f>VLOOKUP(A509+0.3,'Vague 3'!A:G,7,FALSE)</f>
        <v>#N/A</v>
      </c>
      <c r="L509" s="159" t="e">
        <f>VLOOKUP(A509+0.2,'Vague 4'!A:G,7,FALSE)</f>
        <v>#N/A</v>
      </c>
      <c r="M509" s="160" t="e">
        <f>VLOOKUP(A509+0.3,'Vague 4'!A:G,7,FALSE)</f>
        <v>#N/A</v>
      </c>
      <c r="N509" s="104" t="e">
        <f>IF(VLOOKUP($A509,Source!$A:$H,3,FALSE)=0,"",VLOOKUP($A509,Source!$A:$H,3,FALSE))</f>
        <v>#N/A</v>
      </c>
      <c r="O509" s="105" t="e">
        <f>IF(VLOOKUP($A509,Source!$A:$H,4,FALSE)=0,"",VLOOKUP($A509,Source!$A:$H,4,FALSE))</f>
        <v>#N/A</v>
      </c>
      <c r="P509" s="105" t="e">
        <f>IF(VLOOKUP($A509,Source!$A:$H,5,FALSE)=0,"",VLOOKUP($A509,Source!$A:$H,5,FALSE))</f>
        <v>#N/A</v>
      </c>
      <c r="Q509" s="105" t="e">
        <f>IF(VLOOKUP($A509,Source!$A:$H,6,FALSE)=0,"",VLOOKUP($A509,Source!$A:$H,6,FALSE))</f>
        <v>#N/A</v>
      </c>
      <c r="R509" s="105" t="e">
        <f>IF(VLOOKUP($A509,Source!$A:$H,7,FALSE)=0,"",VLOOKUP($A509,Source!$A:$H,7,FALSE))</f>
        <v>#N/A</v>
      </c>
      <c r="S509" s="106" t="e">
        <f>IF(VLOOKUP($A509,Source!$A:$H,8,FALSE)=0,"",VLOOKUP($A509,Source!$A:$H,8,FALSE))</f>
        <v>#N/A</v>
      </c>
    </row>
    <row r="510" spans="1:19" x14ac:dyDescent="0.25">
      <c r="A510" s="98">
        <v>508</v>
      </c>
      <c r="B510" s="99"/>
      <c r="C510" s="100" t="e">
        <f>VLOOKUP(A510,Source!A:B,2,FALSE)</f>
        <v>#N/A</v>
      </c>
      <c r="D510" s="165">
        <f>IF(ISNA(VLOOKUP(A510,Source!A:B,2,FALSE)),0,(VLOOKUP(A510,'Vague 2'!A:H,8,FALSE)+VLOOKUP(A510,'Vague 1'!A:H,8,FALSE)+VLOOKUP(A510,'Vague 3'!A:H,8,FALSE)+VLOOKUP(A510,'Vague 4'!A:H,8,FALSE)))</f>
        <v>0</v>
      </c>
      <c r="E510" s="159" t="e">
        <f>VLOOKUP(A510+0.2,'Vague 2'!A:G,7,FALSE)</f>
        <v>#N/A</v>
      </c>
      <c r="F510" s="160" t="e">
        <f>VLOOKUP(A510+0.3,'Vague 2'!A:G,7,FALSE)</f>
        <v>#N/A</v>
      </c>
      <c r="G510" s="161" t="e">
        <f>VLOOKUP(A510+0.2,'Vague 1'!A:G,7,FALSE)</f>
        <v>#N/A</v>
      </c>
      <c r="H510" s="161" t="e">
        <f>VLOOKUP(A510+0.3,'Vague 1'!A:G,7,FALSE)</f>
        <v>#N/A</v>
      </c>
      <c r="I510" s="160" t="e">
        <f>VLOOKUP(A510+0.4,'Vague 1'!A:G,7,FALSE)</f>
        <v>#N/A</v>
      </c>
      <c r="J510" s="161" t="e">
        <f>VLOOKUP(A510+0.2,'Vague 3'!A:G,7,FALSE)</f>
        <v>#N/A</v>
      </c>
      <c r="K510" s="161" t="e">
        <f>VLOOKUP(A510+0.3,'Vague 3'!A:G,7,FALSE)</f>
        <v>#N/A</v>
      </c>
      <c r="L510" s="159" t="e">
        <f>VLOOKUP(A510+0.2,'Vague 4'!A:G,7,FALSE)</f>
        <v>#N/A</v>
      </c>
      <c r="M510" s="160" t="e">
        <f>VLOOKUP(A510+0.3,'Vague 4'!A:G,7,FALSE)</f>
        <v>#N/A</v>
      </c>
      <c r="N510" s="104" t="e">
        <f>IF(VLOOKUP($A510,Source!$A:$H,3,FALSE)=0,"",VLOOKUP($A510,Source!$A:$H,3,FALSE))</f>
        <v>#N/A</v>
      </c>
      <c r="O510" s="105" t="e">
        <f>IF(VLOOKUP($A510,Source!$A:$H,4,FALSE)=0,"",VLOOKUP($A510,Source!$A:$H,4,FALSE))</f>
        <v>#N/A</v>
      </c>
      <c r="P510" s="105" t="e">
        <f>IF(VLOOKUP($A510,Source!$A:$H,5,FALSE)=0,"",VLOOKUP($A510,Source!$A:$H,5,FALSE))</f>
        <v>#N/A</v>
      </c>
      <c r="Q510" s="105" t="e">
        <f>IF(VLOOKUP($A510,Source!$A:$H,6,FALSE)=0,"",VLOOKUP($A510,Source!$A:$H,6,FALSE))</f>
        <v>#N/A</v>
      </c>
      <c r="R510" s="105" t="e">
        <f>IF(VLOOKUP($A510,Source!$A:$H,7,FALSE)=0,"",VLOOKUP($A510,Source!$A:$H,7,FALSE))</f>
        <v>#N/A</v>
      </c>
      <c r="S510" s="106" t="e">
        <f>IF(VLOOKUP($A510,Source!$A:$H,8,FALSE)=0,"",VLOOKUP($A510,Source!$A:$H,8,FALSE))</f>
        <v>#N/A</v>
      </c>
    </row>
    <row r="511" spans="1:19" x14ac:dyDescent="0.25">
      <c r="A511" s="98">
        <v>509</v>
      </c>
      <c r="B511" s="99"/>
      <c r="C511" s="100" t="e">
        <f>VLOOKUP(A511,Source!A:B,2,FALSE)</f>
        <v>#N/A</v>
      </c>
      <c r="D511" s="165">
        <f>IF(ISNA(VLOOKUP(A511,Source!A:B,2,FALSE)),0,(VLOOKUP(A511,'Vague 2'!A:H,8,FALSE)+VLOOKUP(A511,'Vague 1'!A:H,8,FALSE)+VLOOKUP(A511,'Vague 3'!A:H,8,FALSE)+VLOOKUP(A511,'Vague 4'!A:H,8,FALSE)))</f>
        <v>0</v>
      </c>
      <c r="E511" s="159" t="e">
        <f>VLOOKUP(A511+0.2,'Vague 2'!A:G,7,FALSE)</f>
        <v>#N/A</v>
      </c>
      <c r="F511" s="160" t="e">
        <f>VLOOKUP(A511+0.3,'Vague 2'!A:G,7,FALSE)</f>
        <v>#N/A</v>
      </c>
      <c r="G511" s="161" t="e">
        <f>VLOOKUP(A511+0.2,'Vague 1'!A:G,7,FALSE)</f>
        <v>#N/A</v>
      </c>
      <c r="H511" s="161" t="e">
        <f>VLOOKUP(A511+0.3,'Vague 1'!A:G,7,FALSE)</f>
        <v>#N/A</v>
      </c>
      <c r="I511" s="160" t="e">
        <f>VLOOKUP(A511+0.4,'Vague 1'!A:G,7,FALSE)</f>
        <v>#N/A</v>
      </c>
      <c r="J511" s="161" t="e">
        <f>VLOOKUP(A511+0.2,'Vague 3'!A:G,7,FALSE)</f>
        <v>#N/A</v>
      </c>
      <c r="K511" s="161" t="e">
        <f>VLOOKUP(A511+0.3,'Vague 3'!A:G,7,FALSE)</f>
        <v>#N/A</v>
      </c>
      <c r="L511" s="159" t="e">
        <f>VLOOKUP(A511+0.2,'Vague 4'!A:G,7,FALSE)</f>
        <v>#N/A</v>
      </c>
      <c r="M511" s="160" t="e">
        <f>VLOOKUP(A511+0.3,'Vague 4'!A:G,7,FALSE)</f>
        <v>#N/A</v>
      </c>
      <c r="N511" s="104" t="e">
        <f>IF(VLOOKUP($A511,Source!$A:$H,3,FALSE)=0,"",VLOOKUP($A511,Source!$A:$H,3,FALSE))</f>
        <v>#N/A</v>
      </c>
      <c r="O511" s="105" t="e">
        <f>IF(VLOOKUP($A511,Source!$A:$H,4,FALSE)=0,"",VLOOKUP($A511,Source!$A:$H,4,FALSE))</f>
        <v>#N/A</v>
      </c>
      <c r="P511" s="105" t="e">
        <f>IF(VLOOKUP($A511,Source!$A:$H,5,FALSE)=0,"",VLOOKUP($A511,Source!$A:$H,5,FALSE))</f>
        <v>#N/A</v>
      </c>
      <c r="Q511" s="105" t="e">
        <f>IF(VLOOKUP($A511,Source!$A:$H,6,FALSE)=0,"",VLOOKUP($A511,Source!$A:$H,6,FALSE))</f>
        <v>#N/A</v>
      </c>
      <c r="R511" s="105" t="e">
        <f>IF(VLOOKUP($A511,Source!$A:$H,7,FALSE)=0,"",VLOOKUP($A511,Source!$A:$H,7,FALSE))</f>
        <v>#N/A</v>
      </c>
      <c r="S511" s="106" t="e">
        <f>IF(VLOOKUP($A511,Source!$A:$H,8,FALSE)=0,"",VLOOKUP($A511,Source!$A:$H,8,FALSE))</f>
        <v>#N/A</v>
      </c>
    </row>
    <row r="512" spans="1:19" x14ac:dyDescent="0.25">
      <c r="A512" s="98">
        <v>510</v>
      </c>
      <c r="B512" s="99"/>
      <c r="C512" s="100" t="e">
        <f>VLOOKUP(A512,Source!A:B,2,FALSE)</f>
        <v>#N/A</v>
      </c>
      <c r="D512" s="165">
        <f>IF(ISNA(VLOOKUP(A512,Source!A:B,2,FALSE)),0,(VLOOKUP(A512,'Vague 2'!A:H,8,FALSE)+VLOOKUP(A512,'Vague 1'!A:H,8,FALSE)+VLOOKUP(A512,'Vague 3'!A:H,8,FALSE)+VLOOKUP(A512,'Vague 4'!A:H,8,FALSE)))</f>
        <v>0</v>
      </c>
      <c r="E512" s="159" t="e">
        <f>VLOOKUP(A512+0.2,'Vague 2'!A:G,7,FALSE)</f>
        <v>#N/A</v>
      </c>
      <c r="F512" s="160" t="e">
        <f>VLOOKUP(A512+0.3,'Vague 2'!A:G,7,FALSE)</f>
        <v>#N/A</v>
      </c>
      <c r="G512" s="161" t="e">
        <f>VLOOKUP(A512+0.2,'Vague 1'!A:G,7,FALSE)</f>
        <v>#N/A</v>
      </c>
      <c r="H512" s="161" t="e">
        <f>VLOOKUP(A512+0.3,'Vague 1'!A:G,7,FALSE)</f>
        <v>#N/A</v>
      </c>
      <c r="I512" s="160" t="e">
        <f>VLOOKUP(A512+0.4,'Vague 1'!A:G,7,FALSE)</f>
        <v>#N/A</v>
      </c>
      <c r="J512" s="161" t="e">
        <f>VLOOKUP(A512+0.2,'Vague 3'!A:G,7,FALSE)</f>
        <v>#N/A</v>
      </c>
      <c r="K512" s="161" t="e">
        <f>VLOOKUP(A512+0.3,'Vague 3'!A:G,7,FALSE)</f>
        <v>#N/A</v>
      </c>
      <c r="L512" s="159" t="e">
        <f>VLOOKUP(A512+0.2,'Vague 4'!A:G,7,FALSE)</f>
        <v>#N/A</v>
      </c>
      <c r="M512" s="160" t="e">
        <f>VLOOKUP(A512+0.3,'Vague 4'!A:G,7,FALSE)</f>
        <v>#N/A</v>
      </c>
      <c r="N512" s="104" t="e">
        <f>IF(VLOOKUP($A512,Source!$A:$H,3,FALSE)=0,"",VLOOKUP($A512,Source!$A:$H,3,FALSE))</f>
        <v>#N/A</v>
      </c>
      <c r="O512" s="105" t="e">
        <f>IF(VLOOKUP($A512,Source!$A:$H,4,FALSE)=0,"",VLOOKUP($A512,Source!$A:$H,4,FALSE))</f>
        <v>#N/A</v>
      </c>
      <c r="P512" s="105" t="e">
        <f>IF(VLOOKUP($A512,Source!$A:$H,5,FALSE)=0,"",VLOOKUP($A512,Source!$A:$H,5,FALSE))</f>
        <v>#N/A</v>
      </c>
      <c r="Q512" s="105" t="e">
        <f>IF(VLOOKUP($A512,Source!$A:$H,6,FALSE)=0,"",VLOOKUP($A512,Source!$A:$H,6,FALSE))</f>
        <v>#N/A</v>
      </c>
      <c r="R512" s="105" t="e">
        <f>IF(VLOOKUP($A512,Source!$A:$H,7,FALSE)=0,"",VLOOKUP($A512,Source!$A:$H,7,FALSE))</f>
        <v>#N/A</v>
      </c>
      <c r="S512" s="106" t="e">
        <f>IF(VLOOKUP($A512,Source!$A:$H,8,FALSE)=0,"",VLOOKUP($A512,Source!$A:$H,8,FALSE))</f>
        <v>#N/A</v>
      </c>
    </row>
    <row r="513" spans="1:19" x14ac:dyDescent="0.25">
      <c r="A513" s="98">
        <v>511</v>
      </c>
      <c r="B513" s="99"/>
      <c r="C513" s="100" t="e">
        <f>VLOOKUP(A513,Source!A:B,2,FALSE)</f>
        <v>#N/A</v>
      </c>
      <c r="D513" s="165">
        <f>IF(ISNA(VLOOKUP(A513,Source!A:B,2,FALSE)),0,(VLOOKUP(A513,'Vague 2'!A:H,8,FALSE)+VLOOKUP(A513,'Vague 1'!A:H,8,FALSE)+VLOOKUP(A513,'Vague 3'!A:H,8,FALSE)+VLOOKUP(A513,'Vague 4'!A:H,8,FALSE)))</f>
        <v>0</v>
      </c>
      <c r="E513" s="159" t="e">
        <f>VLOOKUP(A513+0.2,'Vague 2'!A:G,7,FALSE)</f>
        <v>#N/A</v>
      </c>
      <c r="F513" s="160" t="e">
        <f>VLOOKUP(A513+0.3,'Vague 2'!A:G,7,FALSE)</f>
        <v>#N/A</v>
      </c>
      <c r="G513" s="161" t="e">
        <f>VLOOKUP(A513+0.2,'Vague 1'!A:G,7,FALSE)</f>
        <v>#N/A</v>
      </c>
      <c r="H513" s="161" t="e">
        <f>VLOOKUP(A513+0.3,'Vague 1'!A:G,7,FALSE)</f>
        <v>#N/A</v>
      </c>
      <c r="I513" s="160" t="e">
        <f>VLOOKUP(A513+0.4,'Vague 1'!A:G,7,FALSE)</f>
        <v>#N/A</v>
      </c>
      <c r="J513" s="161" t="e">
        <f>VLOOKUP(A513+0.2,'Vague 3'!A:G,7,FALSE)</f>
        <v>#N/A</v>
      </c>
      <c r="K513" s="161" t="e">
        <f>VLOOKUP(A513+0.3,'Vague 3'!A:G,7,FALSE)</f>
        <v>#N/A</v>
      </c>
      <c r="L513" s="159" t="e">
        <f>VLOOKUP(A513+0.2,'Vague 4'!A:G,7,FALSE)</f>
        <v>#N/A</v>
      </c>
      <c r="M513" s="160" t="e">
        <f>VLOOKUP(A513+0.3,'Vague 4'!A:G,7,FALSE)</f>
        <v>#N/A</v>
      </c>
      <c r="N513" s="104" t="e">
        <f>IF(VLOOKUP($A513,Source!$A:$H,3,FALSE)=0,"",VLOOKUP($A513,Source!$A:$H,3,FALSE))</f>
        <v>#N/A</v>
      </c>
      <c r="O513" s="105" t="e">
        <f>IF(VLOOKUP($A513,Source!$A:$H,4,FALSE)=0,"",VLOOKUP($A513,Source!$A:$H,4,FALSE))</f>
        <v>#N/A</v>
      </c>
      <c r="P513" s="105" t="e">
        <f>IF(VLOOKUP($A513,Source!$A:$H,5,FALSE)=0,"",VLOOKUP($A513,Source!$A:$H,5,FALSE))</f>
        <v>#N/A</v>
      </c>
      <c r="Q513" s="105" t="e">
        <f>IF(VLOOKUP($A513,Source!$A:$H,6,FALSE)=0,"",VLOOKUP($A513,Source!$A:$H,6,FALSE))</f>
        <v>#N/A</v>
      </c>
      <c r="R513" s="105" t="e">
        <f>IF(VLOOKUP($A513,Source!$A:$H,7,FALSE)=0,"",VLOOKUP($A513,Source!$A:$H,7,FALSE))</f>
        <v>#N/A</v>
      </c>
      <c r="S513" s="106" t="e">
        <f>IF(VLOOKUP($A513,Source!$A:$H,8,FALSE)=0,"",VLOOKUP($A513,Source!$A:$H,8,FALSE))</f>
        <v>#N/A</v>
      </c>
    </row>
    <row r="514" spans="1:19" x14ac:dyDescent="0.25">
      <c r="A514" s="98">
        <v>512</v>
      </c>
      <c r="B514" s="99"/>
      <c r="C514" s="100" t="e">
        <f>VLOOKUP(A514,Source!A:B,2,FALSE)</f>
        <v>#N/A</v>
      </c>
      <c r="D514" s="165">
        <f>IF(ISNA(VLOOKUP(A514,Source!A:B,2,FALSE)),0,(VLOOKUP(A514,'Vague 2'!A:H,8,FALSE)+VLOOKUP(A514,'Vague 1'!A:H,8,FALSE)+VLOOKUP(A514,'Vague 3'!A:H,8,FALSE)+VLOOKUP(A514,'Vague 4'!A:H,8,FALSE)))</f>
        <v>0</v>
      </c>
      <c r="E514" s="159" t="e">
        <f>VLOOKUP(A514+0.2,'Vague 2'!A:G,7,FALSE)</f>
        <v>#N/A</v>
      </c>
      <c r="F514" s="160" t="e">
        <f>VLOOKUP(A514+0.3,'Vague 2'!A:G,7,FALSE)</f>
        <v>#N/A</v>
      </c>
      <c r="G514" s="161" t="e">
        <f>VLOOKUP(A514+0.2,'Vague 1'!A:G,7,FALSE)</f>
        <v>#N/A</v>
      </c>
      <c r="H514" s="161" t="e">
        <f>VLOOKUP(A514+0.3,'Vague 1'!A:G,7,FALSE)</f>
        <v>#N/A</v>
      </c>
      <c r="I514" s="160" t="e">
        <f>VLOOKUP(A514+0.4,'Vague 1'!A:G,7,FALSE)</f>
        <v>#N/A</v>
      </c>
      <c r="J514" s="161" t="e">
        <f>VLOOKUP(A514+0.2,'Vague 3'!A:G,7,FALSE)</f>
        <v>#N/A</v>
      </c>
      <c r="K514" s="161" t="e">
        <f>VLOOKUP(A514+0.3,'Vague 3'!A:G,7,FALSE)</f>
        <v>#N/A</v>
      </c>
      <c r="L514" s="159" t="e">
        <f>VLOOKUP(A514+0.2,'Vague 4'!A:G,7,FALSE)</f>
        <v>#N/A</v>
      </c>
      <c r="M514" s="160" t="e">
        <f>VLOOKUP(A514+0.3,'Vague 4'!A:G,7,FALSE)</f>
        <v>#N/A</v>
      </c>
      <c r="N514" s="104" t="e">
        <f>IF(VLOOKUP($A514,Source!$A:$H,3,FALSE)=0,"",VLOOKUP($A514,Source!$A:$H,3,FALSE))</f>
        <v>#N/A</v>
      </c>
      <c r="O514" s="105" t="e">
        <f>IF(VLOOKUP($A514,Source!$A:$H,4,FALSE)=0,"",VLOOKUP($A514,Source!$A:$H,4,FALSE))</f>
        <v>#N/A</v>
      </c>
      <c r="P514" s="105" t="e">
        <f>IF(VLOOKUP($A514,Source!$A:$H,5,FALSE)=0,"",VLOOKUP($A514,Source!$A:$H,5,FALSE))</f>
        <v>#N/A</v>
      </c>
      <c r="Q514" s="105" t="e">
        <f>IF(VLOOKUP($A514,Source!$A:$H,6,FALSE)=0,"",VLOOKUP($A514,Source!$A:$H,6,FALSE))</f>
        <v>#N/A</v>
      </c>
      <c r="R514" s="105" t="e">
        <f>IF(VLOOKUP($A514,Source!$A:$H,7,FALSE)=0,"",VLOOKUP($A514,Source!$A:$H,7,FALSE))</f>
        <v>#N/A</v>
      </c>
      <c r="S514" s="106" t="e">
        <f>IF(VLOOKUP($A514,Source!$A:$H,8,FALSE)=0,"",VLOOKUP($A514,Source!$A:$H,8,FALSE))</f>
        <v>#N/A</v>
      </c>
    </row>
    <row r="515" spans="1:19" x14ac:dyDescent="0.25">
      <c r="A515" s="98">
        <v>513</v>
      </c>
      <c r="B515" s="99"/>
      <c r="C515" s="100" t="e">
        <f>VLOOKUP(A515,Source!A:B,2,FALSE)</f>
        <v>#N/A</v>
      </c>
      <c r="D515" s="165">
        <f>IF(ISNA(VLOOKUP(A515,Source!A:B,2,FALSE)),0,(VLOOKUP(A515,'Vague 2'!A:H,8,FALSE)+VLOOKUP(A515,'Vague 1'!A:H,8,FALSE)+VLOOKUP(A515,'Vague 3'!A:H,8,FALSE)+VLOOKUP(A515,'Vague 4'!A:H,8,FALSE)))</f>
        <v>0</v>
      </c>
      <c r="E515" s="159" t="e">
        <f>VLOOKUP(A515+0.2,'Vague 2'!A:G,7,FALSE)</f>
        <v>#N/A</v>
      </c>
      <c r="F515" s="160" t="e">
        <f>VLOOKUP(A515+0.3,'Vague 2'!A:G,7,FALSE)</f>
        <v>#N/A</v>
      </c>
      <c r="G515" s="161" t="e">
        <f>VLOOKUP(A515+0.2,'Vague 1'!A:G,7,FALSE)</f>
        <v>#N/A</v>
      </c>
      <c r="H515" s="161" t="e">
        <f>VLOOKUP(A515+0.3,'Vague 1'!A:G,7,FALSE)</f>
        <v>#N/A</v>
      </c>
      <c r="I515" s="160" t="e">
        <f>VLOOKUP(A515+0.4,'Vague 1'!A:G,7,FALSE)</f>
        <v>#N/A</v>
      </c>
      <c r="J515" s="161" t="e">
        <f>VLOOKUP(A515+0.2,'Vague 3'!A:G,7,FALSE)</f>
        <v>#N/A</v>
      </c>
      <c r="K515" s="161" t="e">
        <f>VLOOKUP(A515+0.3,'Vague 3'!A:G,7,FALSE)</f>
        <v>#N/A</v>
      </c>
      <c r="L515" s="159" t="e">
        <f>VLOOKUP(A515+0.2,'Vague 4'!A:G,7,FALSE)</f>
        <v>#N/A</v>
      </c>
      <c r="M515" s="160" t="e">
        <f>VLOOKUP(A515+0.3,'Vague 4'!A:G,7,FALSE)</f>
        <v>#N/A</v>
      </c>
      <c r="N515" s="104" t="e">
        <f>IF(VLOOKUP($A515,Source!$A:$H,3,FALSE)=0,"",VLOOKUP($A515,Source!$A:$H,3,FALSE))</f>
        <v>#N/A</v>
      </c>
      <c r="O515" s="105" t="e">
        <f>IF(VLOOKUP($A515,Source!$A:$H,4,FALSE)=0,"",VLOOKUP($A515,Source!$A:$H,4,FALSE))</f>
        <v>#N/A</v>
      </c>
      <c r="P515" s="105" t="e">
        <f>IF(VLOOKUP($A515,Source!$A:$H,5,FALSE)=0,"",VLOOKUP($A515,Source!$A:$H,5,FALSE))</f>
        <v>#N/A</v>
      </c>
      <c r="Q515" s="105" t="e">
        <f>IF(VLOOKUP($A515,Source!$A:$H,6,FALSE)=0,"",VLOOKUP($A515,Source!$A:$H,6,FALSE))</f>
        <v>#N/A</v>
      </c>
      <c r="R515" s="105" t="e">
        <f>IF(VLOOKUP($A515,Source!$A:$H,7,FALSE)=0,"",VLOOKUP($A515,Source!$A:$H,7,FALSE))</f>
        <v>#N/A</v>
      </c>
      <c r="S515" s="106" t="e">
        <f>IF(VLOOKUP($A515,Source!$A:$H,8,FALSE)=0,"",VLOOKUP($A515,Source!$A:$H,8,FALSE))</f>
        <v>#N/A</v>
      </c>
    </row>
    <row r="516" spans="1:19" x14ac:dyDescent="0.25">
      <c r="A516" s="98">
        <v>514</v>
      </c>
      <c r="B516" s="99"/>
      <c r="C516" s="100" t="e">
        <f>VLOOKUP(A516,Source!A:B,2,FALSE)</f>
        <v>#N/A</v>
      </c>
      <c r="D516" s="165">
        <f>IF(ISNA(VLOOKUP(A516,Source!A:B,2,FALSE)),0,(VLOOKUP(A516,'Vague 2'!A:H,8,FALSE)+VLOOKUP(A516,'Vague 1'!A:H,8,FALSE)+VLOOKUP(A516,'Vague 3'!A:H,8,FALSE)+VLOOKUP(A516,'Vague 4'!A:H,8,FALSE)))</f>
        <v>0</v>
      </c>
      <c r="E516" s="159" t="e">
        <f>VLOOKUP(A516+0.2,'Vague 2'!A:G,7,FALSE)</f>
        <v>#N/A</v>
      </c>
      <c r="F516" s="160" t="e">
        <f>VLOOKUP(A516+0.3,'Vague 2'!A:G,7,FALSE)</f>
        <v>#N/A</v>
      </c>
      <c r="G516" s="161" t="e">
        <f>VLOOKUP(A516+0.2,'Vague 1'!A:G,7,FALSE)</f>
        <v>#N/A</v>
      </c>
      <c r="H516" s="161" t="e">
        <f>VLOOKUP(A516+0.3,'Vague 1'!A:G,7,FALSE)</f>
        <v>#N/A</v>
      </c>
      <c r="I516" s="160" t="e">
        <f>VLOOKUP(A516+0.4,'Vague 1'!A:G,7,FALSE)</f>
        <v>#N/A</v>
      </c>
      <c r="J516" s="161" t="e">
        <f>VLOOKUP(A516+0.2,'Vague 3'!A:G,7,FALSE)</f>
        <v>#N/A</v>
      </c>
      <c r="K516" s="161" t="e">
        <f>VLOOKUP(A516+0.3,'Vague 3'!A:G,7,FALSE)</f>
        <v>#N/A</v>
      </c>
      <c r="L516" s="159" t="e">
        <f>VLOOKUP(A516+0.2,'Vague 4'!A:G,7,FALSE)</f>
        <v>#N/A</v>
      </c>
      <c r="M516" s="160" t="e">
        <f>VLOOKUP(A516+0.3,'Vague 4'!A:G,7,FALSE)</f>
        <v>#N/A</v>
      </c>
      <c r="N516" s="104" t="e">
        <f>IF(VLOOKUP($A516,Source!$A:$H,3,FALSE)=0,"",VLOOKUP($A516,Source!$A:$H,3,FALSE))</f>
        <v>#N/A</v>
      </c>
      <c r="O516" s="105" t="e">
        <f>IF(VLOOKUP($A516,Source!$A:$H,4,FALSE)=0,"",VLOOKUP($A516,Source!$A:$H,4,FALSE))</f>
        <v>#N/A</v>
      </c>
      <c r="P516" s="105" t="e">
        <f>IF(VLOOKUP($A516,Source!$A:$H,5,FALSE)=0,"",VLOOKUP($A516,Source!$A:$H,5,FALSE))</f>
        <v>#N/A</v>
      </c>
      <c r="Q516" s="105" t="e">
        <f>IF(VLOOKUP($A516,Source!$A:$H,6,FALSE)=0,"",VLOOKUP($A516,Source!$A:$H,6,FALSE))</f>
        <v>#N/A</v>
      </c>
      <c r="R516" s="105" t="e">
        <f>IF(VLOOKUP($A516,Source!$A:$H,7,FALSE)=0,"",VLOOKUP($A516,Source!$A:$H,7,FALSE))</f>
        <v>#N/A</v>
      </c>
      <c r="S516" s="106" t="e">
        <f>IF(VLOOKUP($A516,Source!$A:$H,8,FALSE)=0,"",VLOOKUP($A516,Source!$A:$H,8,FALSE))</f>
        <v>#N/A</v>
      </c>
    </row>
    <row r="517" spans="1:19" x14ac:dyDescent="0.25">
      <c r="A517" s="98">
        <v>515</v>
      </c>
      <c r="B517" s="99"/>
      <c r="C517" s="100" t="e">
        <f>VLOOKUP(A517,Source!A:B,2,FALSE)</f>
        <v>#N/A</v>
      </c>
      <c r="D517" s="165">
        <f>IF(ISNA(VLOOKUP(A517,Source!A:B,2,FALSE)),0,(VLOOKUP(A517,'Vague 2'!A:H,8,FALSE)+VLOOKUP(A517,'Vague 1'!A:H,8,FALSE)+VLOOKUP(A517,'Vague 3'!A:H,8,FALSE)+VLOOKUP(A517,'Vague 4'!A:H,8,FALSE)))</f>
        <v>0</v>
      </c>
      <c r="E517" s="159" t="e">
        <f>VLOOKUP(A517+0.2,'Vague 2'!A:G,7,FALSE)</f>
        <v>#N/A</v>
      </c>
      <c r="F517" s="160" t="e">
        <f>VLOOKUP(A517+0.3,'Vague 2'!A:G,7,FALSE)</f>
        <v>#N/A</v>
      </c>
      <c r="G517" s="161" t="e">
        <f>VLOOKUP(A517+0.2,'Vague 1'!A:G,7,FALSE)</f>
        <v>#N/A</v>
      </c>
      <c r="H517" s="161" t="e">
        <f>VLOOKUP(A517+0.3,'Vague 1'!A:G,7,FALSE)</f>
        <v>#N/A</v>
      </c>
      <c r="I517" s="160" t="e">
        <f>VLOOKUP(A517+0.4,'Vague 1'!A:G,7,FALSE)</f>
        <v>#N/A</v>
      </c>
      <c r="J517" s="161" t="e">
        <f>VLOOKUP(A517+0.2,'Vague 3'!A:G,7,FALSE)</f>
        <v>#N/A</v>
      </c>
      <c r="K517" s="161" t="e">
        <f>VLOOKUP(A517+0.3,'Vague 3'!A:G,7,FALSE)</f>
        <v>#N/A</v>
      </c>
      <c r="L517" s="159" t="e">
        <f>VLOOKUP(A517+0.2,'Vague 4'!A:G,7,FALSE)</f>
        <v>#N/A</v>
      </c>
      <c r="M517" s="160" t="e">
        <f>VLOOKUP(A517+0.3,'Vague 4'!A:G,7,FALSE)</f>
        <v>#N/A</v>
      </c>
      <c r="N517" s="104" t="e">
        <f>IF(VLOOKUP($A517,Source!$A:$H,3,FALSE)=0,"",VLOOKUP($A517,Source!$A:$H,3,FALSE))</f>
        <v>#N/A</v>
      </c>
      <c r="O517" s="105" t="e">
        <f>IF(VLOOKUP($A517,Source!$A:$H,4,FALSE)=0,"",VLOOKUP($A517,Source!$A:$H,4,FALSE))</f>
        <v>#N/A</v>
      </c>
      <c r="P517" s="105" t="e">
        <f>IF(VLOOKUP($A517,Source!$A:$H,5,FALSE)=0,"",VLOOKUP($A517,Source!$A:$H,5,FALSE))</f>
        <v>#N/A</v>
      </c>
      <c r="Q517" s="105" t="e">
        <f>IF(VLOOKUP($A517,Source!$A:$H,6,FALSE)=0,"",VLOOKUP($A517,Source!$A:$H,6,FALSE))</f>
        <v>#N/A</v>
      </c>
      <c r="R517" s="105" t="e">
        <f>IF(VLOOKUP($A517,Source!$A:$H,7,FALSE)=0,"",VLOOKUP($A517,Source!$A:$H,7,FALSE))</f>
        <v>#N/A</v>
      </c>
      <c r="S517" s="106" t="e">
        <f>IF(VLOOKUP($A517,Source!$A:$H,8,FALSE)=0,"",VLOOKUP($A517,Source!$A:$H,8,FALSE))</f>
        <v>#N/A</v>
      </c>
    </row>
    <row r="518" spans="1:19" x14ac:dyDescent="0.25">
      <c r="A518" s="98">
        <v>516</v>
      </c>
      <c r="B518" s="99"/>
      <c r="C518" s="100" t="e">
        <f>VLOOKUP(A518,Source!A:B,2,FALSE)</f>
        <v>#N/A</v>
      </c>
      <c r="D518" s="165">
        <f>IF(ISNA(VLOOKUP(A518,Source!A:B,2,FALSE)),0,(VLOOKUP(A518,'Vague 2'!A:H,8,FALSE)+VLOOKUP(A518,'Vague 1'!A:H,8,FALSE)+VLOOKUP(A518,'Vague 3'!A:H,8,FALSE)+VLOOKUP(A518,'Vague 4'!A:H,8,FALSE)))</f>
        <v>0</v>
      </c>
      <c r="E518" s="159" t="e">
        <f>VLOOKUP(A518+0.2,'Vague 2'!A:G,7,FALSE)</f>
        <v>#N/A</v>
      </c>
      <c r="F518" s="160" t="e">
        <f>VLOOKUP(A518+0.3,'Vague 2'!A:G,7,FALSE)</f>
        <v>#N/A</v>
      </c>
      <c r="G518" s="161" t="e">
        <f>VLOOKUP(A518+0.2,'Vague 1'!A:G,7,FALSE)</f>
        <v>#N/A</v>
      </c>
      <c r="H518" s="161" t="e">
        <f>VLOOKUP(A518+0.3,'Vague 1'!A:G,7,FALSE)</f>
        <v>#N/A</v>
      </c>
      <c r="I518" s="160" t="e">
        <f>VLOOKUP(A518+0.4,'Vague 1'!A:G,7,FALSE)</f>
        <v>#N/A</v>
      </c>
      <c r="J518" s="161" t="e">
        <f>VLOOKUP(A518+0.2,'Vague 3'!A:G,7,FALSE)</f>
        <v>#N/A</v>
      </c>
      <c r="K518" s="161" t="e">
        <f>VLOOKUP(A518+0.3,'Vague 3'!A:G,7,FALSE)</f>
        <v>#N/A</v>
      </c>
      <c r="L518" s="159" t="e">
        <f>VLOOKUP(A518+0.2,'Vague 4'!A:G,7,FALSE)</f>
        <v>#N/A</v>
      </c>
      <c r="M518" s="160" t="e">
        <f>VLOOKUP(A518+0.3,'Vague 4'!A:G,7,FALSE)</f>
        <v>#N/A</v>
      </c>
      <c r="N518" s="104" t="e">
        <f>IF(VLOOKUP($A518,Source!$A:$H,3,FALSE)=0,"",VLOOKUP($A518,Source!$A:$H,3,FALSE))</f>
        <v>#N/A</v>
      </c>
      <c r="O518" s="105" t="e">
        <f>IF(VLOOKUP($A518,Source!$A:$H,4,FALSE)=0,"",VLOOKUP($A518,Source!$A:$H,4,FALSE))</f>
        <v>#N/A</v>
      </c>
      <c r="P518" s="105" t="e">
        <f>IF(VLOOKUP($A518,Source!$A:$H,5,FALSE)=0,"",VLOOKUP($A518,Source!$A:$H,5,FALSE))</f>
        <v>#N/A</v>
      </c>
      <c r="Q518" s="105" t="e">
        <f>IF(VLOOKUP($A518,Source!$A:$H,6,FALSE)=0,"",VLOOKUP($A518,Source!$A:$H,6,FALSE))</f>
        <v>#N/A</v>
      </c>
      <c r="R518" s="105" t="e">
        <f>IF(VLOOKUP($A518,Source!$A:$H,7,FALSE)=0,"",VLOOKUP($A518,Source!$A:$H,7,FALSE))</f>
        <v>#N/A</v>
      </c>
      <c r="S518" s="106" t="e">
        <f>IF(VLOOKUP($A518,Source!$A:$H,8,FALSE)=0,"",VLOOKUP($A518,Source!$A:$H,8,FALSE))</f>
        <v>#N/A</v>
      </c>
    </row>
    <row r="519" spans="1:19" x14ac:dyDescent="0.25">
      <c r="A519" s="98">
        <v>517</v>
      </c>
      <c r="B519" s="99"/>
      <c r="C519" s="100" t="e">
        <f>VLOOKUP(A519,Source!A:B,2,FALSE)</f>
        <v>#N/A</v>
      </c>
      <c r="D519" s="165">
        <f>IF(ISNA(VLOOKUP(A519,Source!A:B,2,FALSE)),0,(VLOOKUP(A519,'Vague 2'!A:H,8,FALSE)+VLOOKUP(A519,'Vague 1'!A:H,8,FALSE)+VLOOKUP(A519,'Vague 3'!A:H,8,FALSE)+VLOOKUP(A519,'Vague 4'!A:H,8,FALSE)))</f>
        <v>0</v>
      </c>
      <c r="E519" s="159" t="e">
        <f>VLOOKUP(A519+0.2,'Vague 2'!A:G,7,FALSE)</f>
        <v>#N/A</v>
      </c>
      <c r="F519" s="160" t="e">
        <f>VLOOKUP(A519+0.3,'Vague 2'!A:G,7,FALSE)</f>
        <v>#N/A</v>
      </c>
      <c r="G519" s="161" t="e">
        <f>VLOOKUP(A519+0.2,'Vague 1'!A:G,7,FALSE)</f>
        <v>#N/A</v>
      </c>
      <c r="H519" s="161" t="e">
        <f>VLOOKUP(A519+0.3,'Vague 1'!A:G,7,FALSE)</f>
        <v>#N/A</v>
      </c>
      <c r="I519" s="160" t="e">
        <f>VLOOKUP(A519+0.4,'Vague 1'!A:G,7,FALSE)</f>
        <v>#N/A</v>
      </c>
      <c r="J519" s="161" t="e">
        <f>VLOOKUP(A519+0.2,'Vague 3'!A:G,7,FALSE)</f>
        <v>#N/A</v>
      </c>
      <c r="K519" s="161" t="e">
        <f>VLOOKUP(A519+0.3,'Vague 3'!A:G,7,FALSE)</f>
        <v>#N/A</v>
      </c>
      <c r="L519" s="159" t="e">
        <f>VLOOKUP(A519+0.2,'Vague 4'!A:G,7,FALSE)</f>
        <v>#N/A</v>
      </c>
      <c r="M519" s="160" t="e">
        <f>VLOOKUP(A519+0.3,'Vague 4'!A:G,7,FALSE)</f>
        <v>#N/A</v>
      </c>
      <c r="N519" s="104" t="e">
        <f>IF(VLOOKUP($A519,Source!$A:$H,3,FALSE)=0,"",VLOOKUP($A519,Source!$A:$H,3,FALSE))</f>
        <v>#N/A</v>
      </c>
      <c r="O519" s="105" t="e">
        <f>IF(VLOOKUP($A519,Source!$A:$H,4,FALSE)=0,"",VLOOKUP($A519,Source!$A:$H,4,FALSE))</f>
        <v>#N/A</v>
      </c>
      <c r="P519" s="105" t="e">
        <f>IF(VLOOKUP($A519,Source!$A:$H,5,FALSE)=0,"",VLOOKUP($A519,Source!$A:$H,5,FALSE))</f>
        <v>#N/A</v>
      </c>
      <c r="Q519" s="105" t="e">
        <f>IF(VLOOKUP($A519,Source!$A:$H,6,FALSE)=0,"",VLOOKUP($A519,Source!$A:$H,6,FALSE))</f>
        <v>#N/A</v>
      </c>
      <c r="R519" s="105" t="e">
        <f>IF(VLOOKUP($A519,Source!$A:$H,7,FALSE)=0,"",VLOOKUP($A519,Source!$A:$H,7,FALSE))</f>
        <v>#N/A</v>
      </c>
      <c r="S519" s="106" t="e">
        <f>IF(VLOOKUP($A519,Source!$A:$H,8,FALSE)=0,"",VLOOKUP($A519,Source!$A:$H,8,FALSE))</f>
        <v>#N/A</v>
      </c>
    </row>
    <row r="520" spans="1:19" x14ac:dyDescent="0.25">
      <c r="A520" s="98">
        <v>518</v>
      </c>
      <c r="B520" s="99"/>
      <c r="C520" s="100" t="e">
        <f>VLOOKUP(A520,Source!A:B,2,FALSE)</f>
        <v>#N/A</v>
      </c>
      <c r="D520" s="165">
        <f>IF(ISNA(VLOOKUP(A520,Source!A:B,2,FALSE)),0,(VLOOKUP(A520,'Vague 2'!A:H,8,FALSE)+VLOOKUP(A520,'Vague 1'!A:H,8,FALSE)+VLOOKUP(A520,'Vague 3'!A:H,8,FALSE)+VLOOKUP(A520,'Vague 4'!A:H,8,FALSE)))</f>
        <v>0</v>
      </c>
      <c r="E520" s="159" t="e">
        <f>VLOOKUP(A520+0.2,'Vague 2'!A:G,7,FALSE)</f>
        <v>#N/A</v>
      </c>
      <c r="F520" s="160" t="e">
        <f>VLOOKUP(A520+0.3,'Vague 2'!A:G,7,FALSE)</f>
        <v>#N/A</v>
      </c>
      <c r="G520" s="161" t="e">
        <f>VLOOKUP(A520+0.2,'Vague 1'!A:G,7,FALSE)</f>
        <v>#N/A</v>
      </c>
      <c r="H520" s="161" t="e">
        <f>VLOOKUP(A520+0.3,'Vague 1'!A:G,7,FALSE)</f>
        <v>#N/A</v>
      </c>
      <c r="I520" s="160" t="e">
        <f>VLOOKUP(A520+0.4,'Vague 1'!A:G,7,FALSE)</f>
        <v>#N/A</v>
      </c>
      <c r="J520" s="161" t="e">
        <f>VLOOKUP(A520+0.2,'Vague 3'!A:G,7,FALSE)</f>
        <v>#N/A</v>
      </c>
      <c r="K520" s="161" t="e">
        <f>VLOOKUP(A520+0.3,'Vague 3'!A:G,7,FALSE)</f>
        <v>#N/A</v>
      </c>
      <c r="L520" s="159" t="e">
        <f>VLOOKUP(A520+0.2,'Vague 4'!A:G,7,FALSE)</f>
        <v>#N/A</v>
      </c>
      <c r="M520" s="160" t="e">
        <f>VLOOKUP(A520+0.3,'Vague 4'!A:G,7,FALSE)</f>
        <v>#N/A</v>
      </c>
      <c r="N520" s="104" t="e">
        <f>IF(VLOOKUP($A520,Source!$A:$H,3,FALSE)=0,"",VLOOKUP($A520,Source!$A:$H,3,FALSE))</f>
        <v>#N/A</v>
      </c>
      <c r="O520" s="105" t="e">
        <f>IF(VLOOKUP($A520,Source!$A:$H,4,FALSE)=0,"",VLOOKUP($A520,Source!$A:$H,4,FALSE))</f>
        <v>#N/A</v>
      </c>
      <c r="P520" s="105" t="e">
        <f>IF(VLOOKUP($A520,Source!$A:$H,5,FALSE)=0,"",VLOOKUP($A520,Source!$A:$H,5,FALSE))</f>
        <v>#N/A</v>
      </c>
      <c r="Q520" s="105" t="e">
        <f>IF(VLOOKUP($A520,Source!$A:$H,6,FALSE)=0,"",VLOOKUP($A520,Source!$A:$H,6,FALSE))</f>
        <v>#N/A</v>
      </c>
      <c r="R520" s="105" t="e">
        <f>IF(VLOOKUP($A520,Source!$A:$H,7,FALSE)=0,"",VLOOKUP($A520,Source!$A:$H,7,FALSE))</f>
        <v>#N/A</v>
      </c>
      <c r="S520" s="106" t="e">
        <f>IF(VLOOKUP($A520,Source!$A:$H,8,FALSE)=0,"",VLOOKUP($A520,Source!$A:$H,8,FALSE))</f>
        <v>#N/A</v>
      </c>
    </row>
    <row r="521" spans="1:19" x14ac:dyDescent="0.25">
      <c r="A521" s="98">
        <v>519</v>
      </c>
      <c r="B521" s="99"/>
      <c r="C521" s="100" t="e">
        <f>VLOOKUP(A521,Source!A:B,2,FALSE)</f>
        <v>#N/A</v>
      </c>
      <c r="D521" s="165">
        <f>IF(ISNA(VLOOKUP(A521,Source!A:B,2,FALSE)),0,(VLOOKUP(A521,'Vague 2'!A:H,8,FALSE)+VLOOKUP(A521,'Vague 1'!A:H,8,FALSE)+VLOOKUP(A521,'Vague 3'!A:H,8,FALSE)+VLOOKUP(A521,'Vague 4'!A:H,8,FALSE)))</f>
        <v>0</v>
      </c>
      <c r="E521" s="159" t="e">
        <f>VLOOKUP(A521+0.2,'Vague 2'!A:G,7,FALSE)</f>
        <v>#N/A</v>
      </c>
      <c r="F521" s="160" t="e">
        <f>VLOOKUP(A521+0.3,'Vague 2'!A:G,7,FALSE)</f>
        <v>#N/A</v>
      </c>
      <c r="G521" s="161" t="e">
        <f>VLOOKUP(A521+0.2,'Vague 1'!A:G,7,FALSE)</f>
        <v>#N/A</v>
      </c>
      <c r="H521" s="161" t="e">
        <f>VLOOKUP(A521+0.3,'Vague 1'!A:G,7,FALSE)</f>
        <v>#N/A</v>
      </c>
      <c r="I521" s="160" t="e">
        <f>VLOOKUP(A521+0.4,'Vague 1'!A:G,7,FALSE)</f>
        <v>#N/A</v>
      </c>
      <c r="J521" s="161" t="e">
        <f>VLOOKUP(A521+0.2,'Vague 3'!A:G,7,FALSE)</f>
        <v>#N/A</v>
      </c>
      <c r="K521" s="161" t="e">
        <f>VLOOKUP(A521+0.3,'Vague 3'!A:G,7,FALSE)</f>
        <v>#N/A</v>
      </c>
      <c r="L521" s="159" t="e">
        <f>VLOOKUP(A521+0.2,'Vague 4'!A:G,7,FALSE)</f>
        <v>#N/A</v>
      </c>
      <c r="M521" s="160" t="e">
        <f>VLOOKUP(A521+0.3,'Vague 4'!A:G,7,FALSE)</f>
        <v>#N/A</v>
      </c>
      <c r="N521" s="104" t="e">
        <f>IF(VLOOKUP($A521,Source!$A:$H,3,FALSE)=0,"",VLOOKUP($A521,Source!$A:$H,3,FALSE))</f>
        <v>#N/A</v>
      </c>
      <c r="O521" s="105" t="e">
        <f>IF(VLOOKUP($A521,Source!$A:$H,4,FALSE)=0,"",VLOOKUP($A521,Source!$A:$H,4,FALSE))</f>
        <v>#N/A</v>
      </c>
      <c r="P521" s="105" t="e">
        <f>IF(VLOOKUP($A521,Source!$A:$H,5,FALSE)=0,"",VLOOKUP($A521,Source!$A:$H,5,FALSE))</f>
        <v>#N/A</v>
      </c>
      <c r="Q521" s="105" t="e">
        <f>IF(VLOOKUP($A521,Source!$A:$H,6,FALSE)=0,"",VLOOKUP($A521,Source!$A:$H,6,FALSE))</f>
        <v>#N/A</v>
      </c>
      <c r="R521" s="105" t="e">
        <f>IF(VLOOKUP($A521,Source!$A:$H,7,FALSE)=0,"",VLOOKUP($A521,Source!$A:$H,7,FALSE))</f>
        <v>#N/A</v>
      </c>
      <c r="S521" s="106" t="e">
        <f>IF(VLOOKUP($A521,Source!$A:$H,8,FALSE)=0,"",VLOOKUP($A521,Source!$A:$H,8,FALSE))</f>
        <v>#N/A</v>
      </c>
    </row>
    <row r="522" spans="1:19" x14ac:dyDescent="0.25">
      <c r="A522" s="98">
        <v>520</v>
      </c>
      <c r="B522" s="99"/>
      <c r="C522" s="100" t="e">
        <f>VLOOKUP(A522,Source!A:B,2,FALSE)</f>
        <v>#N/A</v>
      </c>
      <c r="D522" s="165">
        <f>IF(ISNA(VLOOKUP(A522,Source!A:B,2,FALSE)),0,(VLOOKUP(A522,'Vague 2'!A:H,8,FALSE)+VLOOKUP(A522,'Vague 1'!A:H,8,FALSE)+VLOOKUP(A522,'Vague 3'!A:H,8,FALSE)+VLOOKUP(A522,'Vague 4'!A:H,8,FALSE)))</f>
        <v>0</v>
      </c>
      <c r="E522" s="159" t="e">
        <f>VLOOKUP(A522+0.2,'Vague 2'!A:G,7,FALSE)</f>
        <v>#N/A</v>
      </c>
      <c r="F522" s="160" t="e">
        <f>VLOOKUP(A522+0.3,'Vague 2'!A:G,7,FALSE)</f>
        <v>#N/A</v>
      </c>
      <c r="G522" s="161" t="e">
        <f>VLOOKUP(A522+0.2,'Vague 1'!A:G,7,FALSE)</f>
        <v>#N/A</v>
      </c>
      <c r="H522" s="161" t="e">
        <f>VLOOKUP(A522+0.3,'Vague 1'!A:G,7,FALSE)</f>
        <v>#N/A</v>
      </c>
      <c r="I522" s="160" t="e">
        <f>VLOOKUP(A522+0.4,'Vague 1'!A:G,7,FALSE)</f>
        <v>#N/A</v>
      </c>
      <c r="J522" s="161" t="e">
        <f>VLOOKUP(A522+0.2,'Vague 3'!A:G,7,FALSE)</f>
        <v>#N/A</v>
      </c>
      <c r="K522" s="161" t="e">
        <f>VLOOKUP(A522+0.3,'Vague 3'!A:G,7,FALSE)</f>
        <v>#N/A</v>
      </c>
      <c r="L522" s="159" t="e">
        <f>VLOOKUP(A522+0.2,'Vague 4'!A:G,7,FALSE)</f>
        <v>#N/A</v>
      </c>
      <c r="M522" s="160" t="e">
        <f>VLOOKUP(A522+0.3,'Vague 4'!A:G,7,FALSE)</f>
        <v>#N/A</v>
      </c>
      <c r="N522" s="104" t="e">
        <f>IF(VLOOKUP($A522,Source!$A:$H,3,FALSE)=0,"",VLOOKUP($A522,Source!$A:$H,3,FALSE))</f>
        <v>#N/A</v>
      </c>
      <c r="O522" s="105" t="e">
        <f>IF(VLOOKUP($A522,Source!$A:$H,4,FALSE)=0,"",VLOOKUP($A522,Source!$A:$H,4,FALSE))</f>
        <v>#N/A</v>
      </c>
      <c r="P522" s="105" t="e">
        <f>IF(VLOOKUP($A522,Source!$A:$H,5,FALSE)=0,"",VLOOKUP($A522,Source!$A:$H,5,FALSE))</f>
        <v>#N/A</v>
      </c>
      <c r="Q522" s="105" t="e">
        <f>IF(VLOOKUP($A522,Source!$A:$H,6,FALSE)=0,"",VLOOKUP($A522,Source!$A:$H,6,FALSE))</f>
        <v>#N/A</v>
      </c>
      <c r="R522" s="105" t="e">
        <f>IF(VLOOKUP($A522,Source!$A:$H,7,FALSE)=0,"",VLOOKUP($A522,Source!$A:$H,7,FALSE))</f>
        <v>#N/A</v>
      </c>
      <c r="S522" s="106" t="e">
        <f>IF(VLOOKUP($A522,Source!$A:$H,8,FALSE)=0,"",VLOOKUP($A522,Source!$A:$H,8,FALSE))</f>
        <v>#N/A</v>
      </c>
    </row>
    <row r="523" spans="1:19" x14ac:dyDescent="0.25">
      <c r="A523" s="98">
        <v>521</v>
      </c>
      <c r="B523" s="99"/>
      <c r="C523" s="100" t="e">
        <f>VLOOKUP(A523,Source!A:B,2,FALSE)</f>
        <v>#N/A</v>
      </c>
      <c r="D523" s="165">
        <f>IF(ISNA(VLOOKUP(A523,Source!A:B,2,FALSE)),0,(VLOOKUP(A523,'Vague 2'!A:H,8,FALSE)+VLOOKUP(A523,'Vague 1'!A:H,8,FALSE)+VLOOKUP(A523,'Vague 3'!A:H,8,FALSE)+VLOOKUP(A523,'Vague 4'!A:H,8,FALSE)))</f>
        <v>0</v>
      </c>
      <c r="E523" s="159" t="e">
        <f>VLOOKUP(A523+0.2,'Vague 2'!A:G,7,FALSE)</f>
        <v>#N/A</v>
      </c>
      <c r="F523" s="160" t="e">
        <f>VLOOKUP(A523+0.3,'Vague 2'!A:G,7,FALSE)</f>
        <v>#N/A</v>
      </c>
      <c r="G523" s="161" t="e">
        <f>VLOOKUP(A523+0.2,'Vague 1'!A:G,7,FALSE)</f>
        <v>#N/A</v>
      </c>
      <c r="H523" s="161" t="e">
        <f>VLOOKUP(A523+0.3,'Vague 1'!A:G,7,FALSE)</f>
        <v>#N/A</v>
      </c>
      <c r="I523" s="160" t="e">
        <f>VLOOKUP(A523+0.4,'Vague 1'!A:G,7,FALSE)</f>
        <v>#N/A</v>
      </c>
      <c r="J523" s="161" t="e">
        <f>VLOOKUP(A523+0.2,'Vague 3'!A:G,7,FALSE)</f>
        <v>#N/A</v>
      </c>
      <c r="K523" s="161" t="e">
        <f>VLOOKUP(A523+0.3,'Vague 3'!A:G,7,FALSE)</f>
        <v>#N/A</v>
      </c>
      <c r="L523" s="159" t="e">
        <f>VLOOKUP(A523+0.2,'Vague 4'!A:G,7,FALSE)</f>
        <v>#N/A</v>
      </c>
      <c r="M523" s="160" t="e">
        <f>VLOOKUP(A523+0.3,'Vague 4'!A:G,7,FALSE)</f>
        <v>#N/A</v>
      </c>
      <c r="N523" s="104" t="e">
        <f>IF(VLOOKUP($A523,Source!$A:$H,3,FALSE)=0,"",VLOOKUP($A523,Source!$A:$H,3,FALSE))</f>
        <v>#N/A</v>
      </c>
      <c r="O523" s="105" t="e">
        <f>IF(VLOOKUP($A523,Source!$A:$H,4,FALSE)=0,"",VLOOKUP($A523,Source!$A:$H,4,FALSE))</f>
        <v>#N/A</v>
      </c>
      <c r="P523" s="105" t="e">
        <f>IF(VLOOKUP($A523,Source!$A:$H,5,FALSE)=0,"",VLOOKUP($A523,Source!$A:$H,5,FALSE))</f>
        <v>#N/A</v>
      </c>
      <c r="Q523" s="105" t="e">
        <f>IF(VLOOKUP($A523,Source!$A:$H,6,FALSE)=0,"",VLOOKUP($A523,Source!$A:$H,6,FALSE))</f>
        <v>#N/A</v>
      </c>
      <c r="R523" s="105" t="e">
        <f>IF(VLOOKUP($A523,Source!$A:$H,7,FALSE)=0,"",VLOOKUP($A523,Source!$A:$H,7,FALSE))</f>
        <v>#N/A</v>
      </c>
      <c r="S523" s="106" t="e">
        <f>IF(VLOOKUP($A523,Source!$A:$H,8,FALSE)=0,"",VLOOKUP($A523,Source!$A:$H,8,FALSE))</f>
        <v>#N/A</v>
      </c>
    </row>
    <row r="524" spans="1:19" x14ac:dyDescent="0.25">
      <c r="A524" s="98">
        <v>522</v>
      </c>
      <c r="B524" s="99"/>
      <c r="C524" s="100" t="e">
        <f>VLOOKUP(A524,Source!A:B,2,FALSE)</f>
        <v>#N/A</v>
      </c>
      <c r="D524" s="165">
        <f>IF(ISNA(VLOOKUP(A524,Source!A:B,2,FALSE)),0,(VLOOKUP(A524,'Vague 2'!A:H,8,FALSE)+VLOOKUP(A524,'Vague 1'!A:H,8,FALSE)+VLOOKUP(A524,'Vague 3'!A:H,8,FALSE)+VLOOKUP(A524,'Vague 4'!A:H,8,FALSE)))</f>
        <v>0</v>
      </c>
      <c r="E524" s="159" t="e">
        <f>VLOOKUP(A524+0.2,'Vague 2'!A:G,7,FALSE)</f>
        <v>#N/A</v>
      </c>
      <c r="F524" s="160" t="e">
        <f>VLOOKUP(A524+0.3,'Vague 2'!A:G,7,FALSE)</f>
        <v>#N/A</v>
      </c>
      <c r="G524" s="161" t="e">
        <f>VLOOKUP(A524+0.2,'Vague 1'!A:G,7,FALSE)</f>
        <v>#N/A</v>
      </c>
      <c r="H524" s="161" t="e">
        <f>VLOOKUP(A524+0.3,'Vague 1'!A:G,7,FALSE)</f>
        <v>#N/A</v>
      </c>
      <c r="I524" s="160" t="e">
        <f>VLOOKUP(A524+0.4,'Vague 1'!A:G,7,FALSE)</f>
        <v>#N/A</v>
      </c>
      <c r="J524" s="161" t="e">
        <f>VLOOKUP(A524+0.2,'Vague 3'!A:G,7,FALSE)</f>
        <v>#N/A</v>
      </c>
      <c r="K524" s="161" t="e">
        <f>VLOOKUP(A524+0.3,'Vague 3'!A:G,7,FALSE)</f>
        <v>#N/A</v>
      </c>
      <c r="L524" s="159" t="e">
        <f>VLOOKUP(A524+0.2,'Vague 4'!A:G,7,FALSE)</f>
        <v>#N/A</v>
      </c>
      <c r="M524" s="160" t="e">
        <f>VLOOKUP(A524+0.3,'Vague 4'!A:G,7,FALSE)</f>
        <v>#N/A</v>
      </c>
      <c r="N524" s="104" t="e">
        <f>IF(VLOOKUP($A524,Source!$A:$H,3,FALSE)=0,"",VLOOKUP($A524,Source!$A:$H,3,FALSE))</f>
        <v>#N/A</v>
      </c>
      <c r="O524" s="105" t="e">
        <f>IF(VLOOKUP($A524,Source!$A:$H,4,FALSE)=0,"",VLOOKUP($A524,Source!$A:$H,4,FALSE))</f>
        <v>#N/A</v>
      </c>
      <c r="P524" s="105" t="e">
        <f>IF(VLOOKUP($A524,Source!$A:$H,5,FALSE)=0,"",VLOOKUP($A524,Source!$A:$H,5,FALSE))</f>
        <v>#N/A</v>
      </c>
      <c r="Q524" s="105" t="e">
        <f>IF(VLOOKUP($A524,Source!$A:$H,6,FALSE)=0,"",VLOOKUP($A524,Source!$A:$H,6,FALSE))</f>
        <v>#N/A</v>
      </c>
      <c r="R524" s="105" t="e">
        <f>IF(VLOOKUP($A524,Source!$A:$H,7,FALSE)=0,"",VLOOKUP($A524,Source!$A:$H,7,FALSE))</f>
        <v>#N/A</v>
      </c>
      <c r="S524" s="106" t="e">
        <f>IF(VLOOKUP($A524,Source!$A:$H,8,FALSE)=0,"",VLOOKUP($A524,Source!$A:$H,8,FALSE))</f>
        <v>#N/A</v>
      </c>
    </row>
    <row r="525" spans="1:19" x14ac:dyDescent="0.25">
      <c r="A525" s="98">
        <v>523</v>
      </c>
      <c r="B525" s="99"/>
      <c r="C525" s="100" t="e">
        <f>VLOOKUP(A525,Source!A:B,2,FALSE)</f>
        <v>#N/A</v>
      </c>
      <c r="D525" s="165">
        <f>IF(ISNA(VLOOKUP(A525,Source!A:B,2,FALSE)),0,(VLOOKUP(A525,'Vague 2'!A:H,8,FALSE)+VLOOKUP(A525,'Vague 1'!A:H,8,FALSE)+VLOOKUP(A525,'Vague 3'!A:H,8,FALSE)+VLOOKUP(A525,'Vague 4'!A:H,8,FALSE)))</f>
        <v>0</v>
      </c>
      <c r="E525" s="159" t="e">
        <f>VLOOKUP(A525+0.2,'Vague 2'!A:G,7,FALSE)</f>
        <v>#N/A</v>
      </c>
      <c r="F525" s="160" t="e">
        <f>VLOOKUP(A525+0.3,'Vague 2'!A:G,7,FALSE)</f>
        <v>#N/A</v>
      </c>
      <c r="G525" s="161" t="e">
        <f>VLOOKUP(A525+0.2,'Vague 1'!A:G,7,FALSE)</f>
        <v>#N/A</v>
      </c>
      <c r="H525" s="161" t="e">
        <f>VLOOKUP(A525+0.3,'Vague 1'!A:G,7,FALSE)</f>
        <v>#N/A</v>
      </c>
      <c r="I525" s="160" t="e">
        <f>VLOOKUP(A525+0.4,'Vague 1'!A:G,7,FALSE)</f>
        <v>#N/A</v>
      </c>
      <c r="J525" s="161" t="e">
        <f>VLOOKUP(A525+0.2,'Vague 3'!A:G,7,FALSE)</f>
        <v>#N/A</v>
      </c>
      <c r="K525" s="161" t="e">
        <f>VLOOKUP(A525+0.3,'Vague 3'!A:G,7,FALSE)</f>
        <v>#N/A</v>
      </c>
      <c r="L525" s="159" t="e">
        <f>VLOOKUP(A525+0.2,'Vague 4'!A:G,7,FALSE)</f>
        <v>#N/A</v>
      </c>
      <c r="M525" s="160" t="e">
        <f>VLOOKUP(A525+0.3,'Vague 4'!A:G,7,FALSE)</f>
        <v>#N/A</v>
      </c>
      <c r="N525" s="104" t="e">
        <f>IF(VLOOKUP($A525,Source!$A:$H,3,FALSE)=0,"",VLOOKUP($A525,Source!$A:$H,3,FALSE))</f>
        <v>#N/A</v>
      </c>
      <c r="O525" s="105" t="e">
        <f>IF(VLOOKUP($A525,Source!$A:$H,4,FALSE)=0,"",VLOOKUP($A525,Source!$A:$H,4,FALSE))</f>
        <v>#N/A</v>
      </c>
      <c r="P525" s="105" t="e">
        <f>IF(VLOOKUP($A525,Source!$A:$H,5,FALSE)=0,"",VLOOKUP($A525,Source!$A:$H,5,FALSE))</f>
        <v>#N/A</v>
      </c>
      <c r="Q525" s="105" t="e">
        <f>IF(VLOOKUP($A525,Source!$A:$H,6,FALSE)=0,"",VLOOKUP($A525,Source!$A:$H,6,FALSE))</f>
        <v>#N/A</v>
      </c>
      <c r="R525" s="105" t="e">
        <f>IF(VLOOKUP($A525,Source!$A:$H,7,FALSE)=0,"",VLOOKUP($A525,Source!$A:$H,7,FALSE))</f>
        <v>#N/A</v>
      </c>
      <c r="S525" s="106" t="e">
        <f>IF(VLOOKUP($A525,Source!$A:$H,8,FALSE)=0,"",VLOOKUP($A525,Source!$A:$H,8,FALSE))</f>
        <v>#N/A</v>
      </c>
    </row>
    <row r="526" spans="1:19" x14ac:dyDescent="0.25">
      <c r="A526" s="98">
        <v>524</v>
      </c>
      <c r="B526" s="99"/>
      <c r="C526" s="100" t="e">
        <f>VLOOKUP(A526,Source!A:B,2,FALSE)</f>
        <v>#N/A</v>
      </c>
      <c r="D526" s="165">
        <f>IF(ISNA(VLOOKUP(A526,Source!A:B,2,FALSE)),0,(VLOOKUP(A526,'Vague 2'!A:H,8,FALSE)+VLOOKUP(A526,'Vague 1'!A:H,8,FALSE)+VLOOKUP(A526,'Vague 3'!A:H,8,FALSE)+VLOOKUP(A526,'Vague 4'!A:H,8,FALSE)))</f>
        <v>0</v>
      </c>
      <c r="E526" s="159" t="e">
        <f>VLOOKUP(A526+0.2,'Vague 2'!A:G,7,FALSE)</f>
        <v>#N/A</v>
      </c>
      <c r="F526" s="160" t="e">
        <f>VLOOKUP(A526+0.3,'Vague 2'!A:G,7,FALSE)</f>
        <v>#N/A</v>
      </c>
      <c r="G526" s="161" t="e">
        <f>VLOOKUP(A526+0.2,'Vague 1'!A:G,7,FALSE)</f>
        <v>#N/A</v>
      </c>
      <c r="H526" s="161" t="e">
        <f>VLOOKUP(A526+0.3,'Vague 1'!A:G,7,FALSE)</f>
        <v>#N/A</v>
      </c>
      <c r="I526" s="160" t="e">
        <f>VLOOKUP(A526+0.4,'Vague 1'!A:G,7,FALSE)</f>
        <v>#N/A</v>
      </c>
      <c r="J526" s="161" t="e">
        <f>VLOOKUP(A526+0.2,'Vague 3'!A:G,7,FALSE)</f>
        <v>#N/A</v>
      </c>
      <c r="K526" s="161" t="e">
        <f>VLOOKUP(A526+0.3,'Vague 3'!A:G,7,FALSE)</f>
        <v>#N/A</v>
      </c>
      <c r="L526" s="159" t="e">
        <f>VLOOKUP(A526+0.2,'Vague 4'!A:G,7,FALSE)</f>
        <v>#N/A</v>
      </c>
      <c r="M526" s="160" t="e">
        <f>VLOOKUP(A526+0.3,'Vague 4'!A:G,7,FALSE)</f>
        <v>#N/A</v>
      </c>
      <c r="N526" s="104" t="e">
        <f>IF(VLOOKUP($A526,Source!$A:$H,3,FALSE)=0,"",VLOOKUP($A526,Source!$A:$H,3,FALSE))</f>
        <v>#N/A</v>
      </c>
      <c r="O526" s="105" t="e">
        <f>IF(VLOOKUP($A526,Source!$A:$H,4,FALSE)=0,"",VLOOKUP($A526,Source!$A:$H,4,FALSE))</f>
        <v>#N/A</v>
      </c>
      <c r="P526" s="105" t="e">
        <f>IF(VLOOKUP($A526,Source!$A:$H,5,FALSE)=0,"",VLOOKUP($A526,Source!$A:$H,5,FALSE))</f>
        <v>#N/A</v>
      </c>
      <c r="Q526" s="105" t="e">
        <f>IF(VLOOKUP($A526,Source!$A:$H,6,FALSE)=0,"",VLOOKUP($A526,Source!$A:$H,6,FALSE))</f>
        <v>#N/A</v>
      </c>
      <c r="R526" s="105" t="e">
        <f>IF(VLOOKUP($A526,Source!$A:$H,7,FALSE)=0,"",VLOOKUP($A526,Source!$A:$H,7,FALSE))</f>
        <v>#N/A</v>
      </c>
      <c r="S526" s="106" t="e">
        <f>IF(VLOOKUP($A526,Source!$A:$H,8,FALSE)=0,"",VLOOKUP($A526,Source!$A:$H,8,FALSE))</f>
        <v>#N/A</v>
      </c>
    </row>
    <row r="527" spans="1:19" x14ac:dyDescent="0.25">
      <c r="A527" s="98">
        <v>525</v>
      </c>
      <c r="B527" s="99"/>
      <c r="C527" s="100" t="e">
        <f>VLOOKUP(A527,Source!A:B,2,FALSE)</f>
        <v>#N/A</v>
      </c>
      <c r="D527" s="165">
        <f>IF(ISNA(VLOOKUP(A527,Source!A:B,2,FALSE)),0,(VLOOKUP(A527,'Vague 2'!A:H,8,FALSE)+VLOOKUP(A527,'Vague 1'!A:H,8,FALSE)+VLOOKUP(A527,'Vague 3'!A:H,8,FALSE)+VLOOKUP(A527,'Vague 4'!A:H,8,FALSE)))</f>
        <v>0</v>
      </c>
      <c r="E527" s="159" t="e">
        <f>VLOOKUP(A527+0.2,'Vague 2'!A:G,7,FALSE)</f>
        <v>#N/A</v>
      </c>
      <c r="F527" s="160" t="e">
        <f>VLOOKUP(A527+0.3,'Vague 2'!A:G,7,FALSE)</f>
        <v>#N/A</v>
      </c>
      <c r="G527" s="161" t="e">
        <f>VLOOKUP(A527+0.2,'Vague 1'!A:G,7,FALSE)</f>
        <v>#N/A</v>
      </c>
      <c r="H527" s="161" t="e">
        <f>VLOOKUP(A527+0.3,'Vague 1'!A:G,7,FALSE)</f>
        <v>#N/A</v>
      </c>
      <c r="I527" s="160" t="e">
        <f>VLOOKUP(A527+0.4,'Vague 1'!A:G,7,FALSE)</f>
        <v>#N/A</v>
      </c>
      <c r="J527" s="161" t="e">
        <f>VLOOKUP(A527+0.2,'Vague 3'!A:G,7,FALSE)</f>
        <v>#N/A</v>
      </c>
      <c r="K527" s="161" t="e">
        <f>VLOOKUP(A527+0.3,'Vague 3'!A:G,7,FALSE)</f>
        <v>#N/A</v>
      </c>
      <c r="L527" s="159" t="e">
        <f>VLOOKUP(A527+0.2,'Vague 4'!A:G,7,FALSE)</f>
        <v>#N/A</v>
      </c>
      <c r="M527" s="160" t="e">
        <f>VLOOKUP(A527+0.3,'Vague 4'!A:G,7,FALSE)</f>
        <v>#N/A</v>
      </c>
      <c r="N527" s="104" t="e">
        <f>IF(VLOOKUP($A527,Source!$A:$H,3,FALSE)=0,"",VLOOKUP($A527,Source!$A:$H,3,FALSE))</f>
        <v>#N/A</v>
      </c>
      <c r="O527" s="105" t="e">
        <f>IF(VLOOKUP($A527,Source!$A:$H,4,FALSE)=0,"",VLOOKUP($A527,Source!$A:$H,4,FALSE))</f>
        <v>#N/A</v>
      </c>
      <c r="P527" s="105" t="e">
        <f>IF(VLOOKUP($A527,Source!$A:$H,5,FALSE)=0,"",VLOOKUP($A527,Source!$A:$H,5,FALSE))</f>
        <v>#N/A</v>
      </c>
      <c r="Q527" s="105" t="e">
        <f>IF(VLOOKUP($A527,Source!$A:$H,6,FALSE)=0,"",VLOOKUP($A527,Source!$A:$H,6,FALSE))</f>
        <v>#N/A</v>
      </c>
      <c r="R527" s="105" t="e">
        <f>IF(VLOOKUP($A527,Source!$A:$H,7,FALSE)=0,"",VLOOKUP($A527,Source!$A:$H,7,FALSE))</f>
        <v>#N/A</v>
      </c>
      <c r="S527" s="106" t="e">
        <f>IF(VLOOKUP($A527,Source!$A:$H,8,FALSE)=0,"",VLOOKUP($A527,Source!$A:$H,8,FALSE))</f>
        <v>#N/A</v>
      </c>
    </row>
    <row r="528" spans="1:19" x14ac:dyDescent="0.25">
      <c r="A528" s="98">
        <v>526</v>
      </c>
      <c r="B528" s="99"/>
      <c r="C528" s="100" t="e">
        <f>VLOOKUP(A528,Source!A:B,2,FALSE)</f>
        <v>#N/A</v>
      </c>
      <c r="D528" s="165">
        <f>IF(ISNA(VLOOKUP(A528,Source!A:B,2,FALSE)),0,(VLOOKUP(A528,'Vague 2'!A:H,8,FALSE)+VLOOKUP(A528,'Vague 1'!A:H,8,FALSE)+VLOOKUP(A528,'Vague 3'!A:H,8,FALSE)+VLOOKUP(A528,'Vague 4'!A:H,8,FALSE)))</f>
        <v>0</v>
      </c>
      <c r="E528" s="159" t="e">
        <f>VLOOKUP(A528+0.2,'Vague 2'!A:G,7,FALSE)</f>
        <v>#N/A</v>
      </c>
      <c r="F528" s="160" t="e">
        <f>VLOOKUP(A528+0.3,'Vague 2'!A:G,7,FALSE)</f>
        <v>#N/A</v>
      </c>
      <c r="G528" s="161" t="e">
        <f>VLOOKUP(A528+0.2,'Vague 1'!A:G,7,FALSE)</f>
        <v>#N/A</v>
      </c>
      <c r="H528" s="161" t="e">
        <f>VLOOKUP(A528+0.3,'Vague 1'!A:G,7,FALSE)</f>
        <v>#N/A</v>
      </c>
      <c r="I528" s="160" t="e">
        <f>VLOOKUP(A528+0.4,'Vague 1'!A:G,7,FALSE)</f>
        <v>#N/A</v>
      </c>
      <c r="J528" s="161" t="e">
        <f>VLOOKUP(A528+0.2,'Vague 3'!A:G,7,FALSE)</f>
        <v>#N/A</v>
      </c>
      <c r="K528" s="161" t="e">
        <f>VLOOKUP(A528+0.3,'Vague 3'!A:G,7,FALSE)</f>
        <v>#N/A</v>
      </c>
      <c r="L528" s="159" t="e">
        <f>VLOOKUP(A528+0.2,'Vague 4'!A:G,7,FALSE)</f>
        <v>#N/A</v>
      </c>
      <c r="M528" s="160" t="e">
        <f>VLOOKUP(A528+0.3,'Vague 4'!A:G,7,FALSE)</f>
        <v>#N/A</v>
      </c>
      <c r="N528" s="104" t="e">
        <f>IF(VLOOKUP($A528,Source!$A:$H,3,FALSE)=0,"",VLOOKUP($A528,Source!$A:$H,3,FALSE))</f>
        <v>#N/A</v>
      </c>
      <c r="O528" s="105" t="e">
        <f>IF(VLOOKUP($A528,Source!$A:$H,4,FALSE)=0,"",VLOOKUP($A528,Source!$A:$H,4,FALSE))</f>
        <v>#N/A</v>
      </c>
      <c r="P528" s="105" t="e">
        <f>IF(VLOOKUP($A528,Source!$A:$H,5,FALSE)=0,"",VLOOKUP($A528,Source!$A:$H,5,FALSE))</f>
        <v>#N/A</v>
      </c>
      <c r="Q528" s="105" t="e">
        <f>IF(VLOOKUP($A528,Source!$A:$H,6,FALSE)=0,"",VLOOKUP($A528,Source!$A:$H,6,FALSE))</f>
        <v>#N/A</v>
      </c>
      <c r="R528" s="105" t="e">
        <f>IF(VLOOKUP($A528,Source!$A:$H,7,FALSE)=0,"",VLOOKUP($A528,Source!$A:$H,7,FALSE))</f>
        <v>#N/A</v>
      </c>
      <c r="S528" s="106" t="e">
        <f>IF(VLOOKUP($A528,Source!$A:$H,8,FALSE)=0,"",VLOOKUP($A528,Source!$A:$H,8,FALSE))</f>
        <v>#N/A</v>
      </c>
    </row>
    <row r="529" spans="1:19" x14ac:dyDescent="0.25">
      <c r="A529" s="98">
        <v>527</v>
      </c>
      <c r="B529" s="99"/>
      <c r="C529" s="100" t="e">
        <f>VLOOKUP(A529,Source!A:B,2,FALSE)</f>
        <v>#N/A</v>
      </c>
      <c r="D529" s="165">
        <f>IF(ISNA(VLOOKUP(A529,Source!A:B,2,FALSE)),0,(VLOOKUP(A529,'Vague 2'!A:H,8,FALSE)+VLOOKUP(A529,'Vague 1'!A:H,8,FALSE)+VLOOKUP(A529,'Vague 3'!A:H,8,FALSE)+VLOOKUP(A529,'Vague 4'!A:H,8,FALSE)))</f>
        <v>0</v>
      </c>
      <c r="E529" s="159" t="e">
        <f>VLOOKUP(A529+0.2,'Vague 2'!A:G,7,FALSE)</f>
        <v>#N/A</v>
      </c>
      <c r="F529" s="160" t="e">
        <f>VLOOKUP(A529+0.3,'Vague 2'!A:G,7,FALSE)</f>
        <v>#N/A</v>
      </c>
      <c r="G529" s="161" t="e">
        <f>VLOOKUP(A529+0.2,'Vague 1'!A:G,7,FALSE)</f>
        <v>#N/A</v>
      </c>
      <c r="H529" s="161" t="e">
        <f>VLOOKUP(A529+0.3,'Vague 1'!A:G,7,FALSE)</f>
        <v>#N/A</v>
      </c>
      <c r="I529" s="160" t="e">
        <f>VLOOKUP(A529+0.4,'Vague 1'!A:G,7,FALSE)</f>
        <v>#N/A</v>
      </c>
      <c r="J529" s="161" t="e">
        <f>VLOOKUP(A529+0.2,'Vague 3'!A:G,7,FALSE)</f>
        <v>#N/A</v>
      </c>
      <c r="K529" s="161" t="e">
        <f>VLOOKUP(A529+0.3,'Vague 3'!A:G,7,FALSE)</f>
        <v>#N/A</v>
      </c>
      <c r="L529" s="159" t="e">
        <f>VLOOKUP(A529+0.2,'Vague 4'!A:G,7,FALSE)</f>
        <v>#N/A</v>
      </c>
      <c r="M529" s="160" t="e">
        <f>VLOOKUP(A529+0.3,'Vague 4'!A:G,7,FALSE)</f>
        <v>#N/A</v>
      </c>
      <c r="N529" s="104" t="e">
        <f>IF(VLOOKUP($A529,Source!$A:$H,3,FALSE)=0,"",VLOOKUP($A529,Source!$A:$H,3,FALSE))</f>
        <v>#N/A</v>
      </c>
      <c r="O529" s="105" t="e">
        <f>IF(VLOOKUP($A529,Source!$A:$H,4,FALSE)=0,"",VLOOKUP($A529,Source!$A:$H,4,FALSE))</f>
        <v>#N/A</v>
      </c>
      <c r="P529" s="105" t="e">
        <f>IF(VLOOKUP($A529,Source!$A:$H,5,FALSE)=0,"",VLOOKUP($A529,Source!$A:$H,5,FALSE))</f>
        <v>#N/A</v>
      </c>
      <c r="Q529" s="105" t="e">
        <f>IF(VLOOKUP($A529,Source!$A:$H,6,FALSE)=0,"",VLOOKUP($A529,Source!$A:$H,6,FALSE))</f>
        <v>#N/A</v>
      </c>
      <c r="R529" s="105" t="e">
        <f>IF(VLOOKUP($A529,Source!$A:$H,7,FALSE)=0,"",VLOOKUP($A529,Source!$A:$H,7,FALSE))</f>
        <v>#N/A</v>
      </c>
      <c r="S529" s="106" t="e">
        <f>IF(VLOOKUP($A529,Source!$A:$H,8,FALSE)=0,"",VLOOKUP($A529,Source!$A:$H,8,FALSE))</f>
        <v>#N/A</v>
      </c>
    </row>
    <row r="530" spans="1:19" x14ac:dyDescent="0.25">
      <c r="A530" s="98">
        <v>528</v>
      </c>
      <c r="B530" s="99"/>
      <c r="C530" s="100" t="e">
        <f>VLOOKUP(A530,Source!A:B,2,FALSE)</f>
        <v>#N/A</v>
      </c>
      <c r="D530" s="165">
        <f>IF(ISNA(VLOOKUP(A530,Source!A:B,2,FALSE)),0,(VLOOKUP(A530,'Vague 2'!A:H,8,FALSE)+VLOOKUP(A530,'Vague 1'!A:H,8,FALSE)+VLOOKUP(A530,'Vague 3'!A:H,8,FALSE)+VLOOKUP(A530,'Vague 4'!A:H,8,FALSE)))</f>
        <v>0</v>
      </c>
      <c r="E530" s="159" t="e">
        <f>VLOOKUP(A530+0.2,'Vague 2'!A:G,7,FALSE)</f>
        <v>#N/A</v>
      </c>
      <c r="F530" s="160" t="e">
        <f>VLOOKUP(A530+0.3,'Vague 2'!A:G,7,FALSE)</f>
        <v>#N/A</v>
      </c>
      <c r="G530" s="161" t="e">
        <f>VLOOKUP(A530+0.2,'Vague 1'!A:G,7,FALSE)</f>
        <v>#N/A</v>
      </c>
      <c r="H530" s="161" t="e">
        <f>VLOOKUP(A530+0.3,'Vague 1'!A:G,7,FALSE)</f>
        <v>#N/A</v>
      </c>
      <c r="I530" s="160" t="e">
        <f>VLOOKUP(A530+0.4,'Vague 1'!A:G,7,FALSE)</f>
        <v>#N/A</v>
      </c>
      <c r="J530" s="161" t="e">
        <f>VLOOKUP(A530+0.2,'Vague 3'!A:G,7,FALSE)</f>
        <v>#N/A</v>
      </c>
      <c r="K530" s="161" t="e">
        <f>VLOOKUP(A530+0.3,'Vague 3'!A:G,7,FALSE)</f>
        <v>#N/A</v>
      </c>
      <c r="L530" s="159" t="e">
        <f>VLOOKUP(A530+0.2,'Vague 4'!A:G,7,FALSE)</f>
        <v>#N/A</v>
      </c>
      <c r="M530" s="160" t="e">
        <f>VLOOKUP(A530+0.3,'Vague 4'!A:G,7,FALSE)</f>
        <v>#N/A</v>
      </c>
      <c r="N530" s="104" t="e">
        <f>IF(VLOOKUP($A530,Source!$A:$H,3,FALSE)=0,"",VLOOKUP($A530,Source!$A:$H,3,FALSE))</f>
        <v>#N/A</v>
      </c>
      <c r="O530" s="105" t="e">
        <f>IF(VLOOKUP($A530,Source!$A:$H,4,FALSE)=0,"",VLOOKUP($A530,Source!$A:$H,4,FALSE))</f>
        <v>#N/A</v>
      </c>
      <c r="P530" s="105" t="e">
        <f>IF(VLOOKUP($A530,Source!$A:$H,5,FALSE)=0,"",VLOOKUP($A530,Source!$A:$H,5,FALSE))</f>
        <v>#N/A</v>
      </c>
      <c r="Q530" s="105" t="e">
        <f>IF(VLOOKUP($A530,Source!$A:$H,6,FALSE)=0,"",VLOOKUP($A530,Source!$A:$H,6,FALSE))</f>
        <v>#N/A</v>
      </c>
      <c r="R530" s="105" t="e">
        <f>IF(VLOOKUP($A530,Source!$A:$H,7,FALSE)=0,"",VLOOKUP($A530,Source!$A:$H,7,FALSE))</f>
        <v>#N/A</v>
      </c>
      <c r="S530" s="106" t="e">
        <f>IF(VLOOKUP($A530,Source!$A:$H,8,FALSE)=0,"",VLOOKUP($A530,Source!$A:$H,8,FALSE))</f>
        <v>#N/A</v>
      </c>
    </row>
    <row r="531" spans="1:19" x14ac:dyDescent="0.25">
      <c r="A531" s="98">
        <v>529</v>
      </c>
      <c r="B531" s="99"/>
      <c r="C531" s="100" t="e">
        <f>VLOOKUP(A531,Source!A:B,2,FALSE)</f>
        <v>#N/A</v>
      </c>
      <c r="D531" s="165">
        <f>IF(ISNA(VLOOKUP(A531,Source!A:B,2,FALSE)),0,(VLOOKUP(A531,'Vague 2'!A:H,8,FALSE)+VLOOKUP(A531,'Vague 1'!A:H,8,FALSE)+VLOOKUP(A531,'Vague 3'!A:H,8,FALSE)+VLOOKUP(A531,'Vague 4'!A:H,8,FALSE)))</f>
        <v>0</v>
      </c>
      <c r="E531" s="159" t="e">
        <f>VLOOKUP(A531+0.2,'Vague 2'!A:G,7,FALSE)</f>
        <v>#N/A</v>
      </c>
      <c r="F531" s="160" t="e">
        <f>VLOOKUP(A531+0.3,'Vague 2'!A:G,7,FALSE)</f>
        <v>#N/A</v>
      </c>
      <c r="G531" s="161" t="e">
        <f>VLOOKUP(A531+0.2,'Vague 1'!A:G,7,FALSE)</f>
        <v>#N/A</v>
      </c>
      <c r="H531" s="161" t="e">
        <f>VLOOKUP(A531+0.3,'Vague 1'!A:G,7,FALSE)</f>
        <v>#N/A</v>
      </c>
      <c r="I531" s="160" t="e">
        <f>VLOOKUP(A531+0.4,'Vague 1'!A:G,7,FALSE)</f>
        <v>#N/A</v>
      </c>
      <c r="J531" s="161" t="e">
        <f>VLOOKUP(A531+0.2,'Vague 3'!A:G,7,FALSE)</f>
        <v>#N/A</v>
      </c>
      <c r="K531" s="161" t="e">
        <f>VLOOKUP(A531+0.3,'Vague 3'!A:G,7,FALSE)</f>
        <v>#N/A</v>
      </c>
      <c r="L531" s="159" t="e">
        <f>VLOOKUP(A531+0.2,'Vague 4'!A:G,7,FALSE)</f>
        <v>#N/A</v>
      </c>
      <c r="M531" s="160" t="e">
        <f>VLOOKUP(A531+0.3,'Vague 4'!A:G,7,FALSE)</f>
        <v>#N/A</v>
      </c>
      <c r="N531" s="104" t="e">
        <f>IF(VLOOKUP($A531,Source!$A:$H,3,FALSE)=0,"",VLOOKUP($A531,Source!$A:$H,3,FALSE))</f>
        <v>#N/A</v>
      </c>
      <c r="O531" s="105" t="e">
        <f>IF(VLOOKUP($A531,Source!$A:$H,4,FALSE)=0,"",VLOOKUP($A531,Source!$A:$H,4,FALSE))</f>
        <v>#N/A</v>
      </c>
      <c r="P531" s="105" t="e">
        <f>IF(VLOOKUP($A531,Source!$A:$H,5,FALSE)=0,"",VLOOKUP($A531,Source!$A:$H,5,FALSE))</f>
        <v>#N/A</v>
      </c>
      <c r="Q531" s="105" t="e">
        <f>IF(VLOOKUP($A531,Source!$A:$H,6,FALSE)=0,"",VLOOKUP($A531,Source!$A:$H,6,FALSE))</f>
        <v>#N/A</v>
      </c>
      <c r="R531" s="105" t="e">
        <f>IF(VLOOKUP($A531,Source!$A:$H,7,FALSE)=0,"",VLOOKUP($A531,Source!$A:$H,7,FALSE))</f>
        <v>#N/A</v>
      </c>
      <c r="S531" s="106" t="e">
        <f>IF(VLOOKUP($A531,Source!$A:$H,8,FALSE)=0,"",VLOOKUP($A531,Source!$A:$H,8,FALSE))</f>
        <v>#N/A</v>
      </c>
    </row>
    <row r="532" spans="1:19" x14ac:dyDescent="0.25">
      <c r="A532" s="98">
        <v>530</v>
      </c>
      <c r="B532" s="99"/>
      <c r="C532" s="100" t="e">
        <f>VLOOKUP(A532,Source!A:B,2,FALSE)</f>
        <v>#N/A</v>
      </c>
      <c r="D532" s="165">
        <f>IF(ISNA(VLOOKUP(A532,Source!A:B,2,FALSE)),0,(VLOOKUP(A532,'Vague 2'!A:H,8,FALSE)+VLOOKUP(A532,'Vague 1'!A:H,8,FALSE)+VLOOKUP(A532,'Vague 3'!A:H,8,FALSE)+VLOOKUP(A532,'Vague 4'!A:H,8,FALSE)))</f>
        <v>0</v>
      </c>
      <c r="E532" s="159" t="e">
        <f>VLOOKUP(A532+0.2,'Vague 2'!A:G,7,FALSE)</f>
        <v>#N/A</v>
      </c>
      <c r="F532" s="160" t="e">
        <f>VLOOKUP(A532+0.3,'Vague 2'!A:G,7,FALSE)</f>
        <v>#N/A</v>
      </c>
      <c r="G532" s="161" t="e">
        <f>VLOOKUP(A532+0.2,'Vague 1'!A:G,7,FALSE)</f>
        <v>#N/A</v>
      </c>
      <c r="H532" s="161" t="e">
        <f>VLOOKUP(A532+0.3,'Vague 1'!A:G,7,FALSE)</f>
        <v>#N/A</v>
      </c>
      <c r="I532" s="160" t="e">
        <f>VLOOKUP(A532+0.4,'Vague 1'!A:G,7,FALSE)</f>
        <v>#N/A</v>
      </c>
      <c r="J532" s="161" t="e">
        <f>VLOOKUP(A532+0.2,'Vague 3'!A:G,7,FALSE)</f>
        <v>#N/A</v>
      </c>
      <c r="K532" s="161" t="e">
        <f>VLOOKUP(A532+0.3,'Vague 3'!A:G,7,FALSE)</f>
        <v>#N/A</v>
      </c>
      <c r="L532" s="159" t="e">
        <f>VLOOKUP(A532+0.2,'Vague 4'!A:G,7,FALSE)</f>
        <v>#N/A</v>
      </c>
      <c r="M532" s="160" t="e">
        <f>VLOOKUP(A532+0.3,'Vague 4'!A:G,7,FALSE)</f>
        <v>#N/A</v>
      </c>
      <c r="N532" s="104" t="e">
        <f>IF(VLOOKUP($A532,Source!$A:$H,3,FALSE)=0,"",VLOOKUP($A532,Source!$A:$H,3,FALSE))</f>
        <v>#N/A</v>
      </c>
      <c r="O532" s="105" t="e">
        <f>IF(VLOOKUP($A532,Source!$A:$H,4,FALSE)=0,"",VLOOKUP($A532,Source!$A:$H,4,FALSE))</f>
        <v>#N/A</v>
      </c>
      <c r="P532" s="105" t="e">
        <f>IF(VLOOKUP($A532,Source!$A:$H,5,FALSE)=0,"",VLOOKUP($A532,Source!$A:$H,5,FALSE))</f>
        <v>#N/A</v>
      </c>
      <c r="Q532" s="105" t="e">
        <f>IF(VLOOKUP($A532,Source!$A:$H,6,FALSE)=0,"",VLOOKUP($A532,Source!$A:$H,6,FALSE))</f>
        <v>#N/A</v>
      </c>
      <c r="R532" s="105" t="e">
        <f>IF(VLOOKUP($A532,Source!$A:$H,7,FALSE)=0,"",VLOOKUP($A532,Source!$A:$H,7,FALSE))</f>
        <v>#N/A</v>
      </c>
      <c r="S532" s="106" t="e">
        <f>IF(VLOOKUP($A532,Source!$A:$H,8,FALSE)=0,"",VLOOKUP($A532,Source!$A:$H,8,FALSE))</f>
        <v>#N/A</v>
      </c>
    </row>
    <row r="533" spans="1:19" x14ac:dyDescent="0.25">
      <c r="A533" s="98">
        <v>531</v>
      </c>
      <c r="B533" s="99"/>
      <c r="C533" s="100" t="e">
        <f>VLOOKUP(A533,Source!A:B,2,FALSE)</f>
        <v>#N/A</v>
      </c>
      <c r="D533" s="165">
        <f>IF(ISNA(VLOOKUP(A533,Source!A:B,2,FALSE)),0,(VLOOKUP(A533,'Vague 2'!A:H,8,FALSE)+VLOOKUP(A533,'Vague 1'!A:H,8,FALSE)+VLOOKUP(A533,'Vague 3'!A:H,8,FALSE)+VLOOKUP(A533,'Vague 4'!A:H,8,FALSE)))</f>
        <v>0</v>
      </c>
      <c r="E533" s="159" t="e">
        <f>VLOOKUP(A533+0.2,'Vague 2'!A:G,7,FALSE)</f>
        <v>#N/A</v>
      </c>
      <c r="F533" s="160" t="e">
        <f>VLOOKUP(A533+0.3,'Vague 2'!A:G,7,FALSE)</f>
        <v>#N/A</v>
      </c>
      <c r="G533" s="161" t="e">
        <f>VLOOKUP(A533+0.2,'Vague 1'!A:G,7,FALSE)</f>
        <v>#N/A</v>
      </c>
      <c r="H533" s="161" t="e">
        <f>VLOOKUP(A533+0.3,'Vague 1'!A:G,7,FALSE)</f>
        <v>#N/A</v>
      </c>
      <c r="I533" s="160" t="e">
        <f>VLOOKUP(A533+0.4,'Vague 1'!A:G,7,FALSE)</f>
        <v>#N/A</v>
      </c>
      <c r="J533" s="161" t="e">
        <f>VLOOKUP(A533+0.2,'Vague 3'!A:G,7,FALSE)</f>
        <v>#N/A</v>
      </c>
      <c r="K533" s="161" t="e">
        <f>VLOOKUP(A533+0.3,'Vague 3'!A:G,7,FALSE)</f>
        <v>#N/A</v>
      </c>
      <c r="L533" s="159" t="e">
        <f>VLOOKUP(A533+0.2,'Vague 4'!A:G,7,FALSE)</f>
        <v>#N/A</v>
      </c>
      <c r="M533" s="160" t="e">
        <f>VLOOKUP(A533+0.3,'Vague 4'!A:G,7,FALSE)</f>
        <v>#N/A</v>
      </c>
      <c r="N533" s="104" t="e">
        <f>IF(VLOOKUP($A533,Source!$A:$H,3,FALSE)=0,"",VLOOKUP($A533,Source!$A:$H,3,FALSE))</f>
        <v>#N/A</v>
      </c>
      <c r="O533" s="105" t="e">
        <f>IF(VLOOKUP($A533,Source!$A:$H,4,FALSE)=0,"",VLOOKUP($A533,Source!$A:$H,4,FALSE))</f>
        <v>#N/A</v>
      </c>
      <c r="P533" s="105" t="e">
        <f>IF(VLOOKUP($A533,Source!$A:$H,5,FALSE)=0,"",VLOOKUP($A533,Source!$A:$H,5,FALSE))</f>
        <v>#N/A</v>
      </c>
      <c r="Q533" s="105" t="e">
        <f>IF(VLOOKUP($A533,Source!$A:$H,6,FALSE)=0,"",VLOOKUP($A533,Source!$A:$H,6,FALSE))</f>
        <v>#N/A</v>
      </c>
      <c r="R533" s="105" t="e">
        <f>IF(VLOOKUP($A533,Source!$A:$H,7,FALSE)=0,"",VLOOKUP($A533,Source!$A:$H,7,FALSE))</f>
        <v>#N/A</v>
      </c>
      <c r="S533" s="106" t="e">
        <f>IF(VLOOKUP($A533,Source!$A:$H,8,FALSE)=0,"",VLOOKUP($A533,Source!$A:$H,8,FALSE))</f>
        <v>#N/A</v>
      </c>
    </row>
    <row r="534" spans="1:19" x14ac:dyDescent="0.25">
      <c r="A534" s="98">
        <v>532</v>
      </c>
      <c r="B534" s="99"/>
      <c r="C534" s="100" t="e">
        <f>VLOOKUP(A534,Source!A:B,2,FALSE)</f>
        <v>#N/A</v>
      </c>
      <c r="D534" s="165">
        <f>IF(ISNA(VLOOKUP(A534,Source!A:B,2,FALSE)),0,(VLOOKUP(A534,'Vague 2'!A:H,8,FALSE)+VLOOKUP(A534,'Vague 1'!A:H,8,FALSE)+VLOOKUP(A534,'Vague 3'!A:H,8,FALSE)+VLOOKUP(A534,'Vague 4'!A:H,8,FALSE)))</f>
        <v>0</v>
      </c>
      <c r="E534" s="159" t="e">
        <f>VLOOKUP(A534+0.2,'Vague 2'!A:G,7,FALSE)</f>
        <v>#N/A</v>
      </c>
      <c r="F534" s="160" t="e">
        <f>VLOOKUP(A534+0.3,'Vague 2'!A:G,7,FALSE)</f>
        <v>#N/A</v>
      </c>
      <c r="G534" s="161" t="e">
        <f>VLOOKUP(A534+0.2,'Vague 1'!A:G,7,FALSE)</f>
        <v>#N/A</v>
      </c>
      <c r="H534" s="161" t="e">
        <f>VLOOKUP(A534+0.3,'Vague 1'!A:G,7,FALSE)</f>
        <v>#N/A</v>
      </c>
      <c r="I534" s="160" t="e">
        <f>VLOOKUP(A534+0.4,'Vague 1'!A:G,7,FALSE)</f>
        <v>#N/A</v>
      </c>
      <c r="J534" s="161" t="e">
        <f>VLOOKUP(A534+0.2,'Vague 3'!A:G,7,FALSE)</f>
        <v>#N/A</v>
      </c>
      <c r="K534" s="161" t="e">
        <f>VLOOKUP(A534+0.3,'Vague 3'!A:G,7,FALSE)</f>
        <v>#N/A</v>
      </c>
      <c r="L534" s="159" t="e">
        <f>VLOOKUP(A534+0.2,'Vague 4'!A:G,7,FALSE)</f>
        <v>#N/A</v>
      </c>
      <c r="M534" s="160" t="e">
        <f>VLOOKUP(A534+0.3,'Vague 4'!A:G,7,FALSE)</f>
        <v>#N/A</v>
      </c>
      <c r="N534" s="104" t="e">
        <f>IF(VLOOKUP($A534,Source!$A:$H,3,FALSE)=0,"",VLOOKUP($A534,Source!$A:$H,3,FALSE))</f>
        <v>#N/A</v>
      </c>
      <c r="O534" s="105" t="e">
        <f>IF(VLOOKUP($A534,Source!$A:$H,4,FALSE)=0,"",VLOOKUP($A534,Source!$A:$H,4,FALSE))</f>
        <v>#N/A</v>
      </c>
      <c r="P534" s="105" t="e">
        <f>IF(VLOOKUP($A534,Source!$A:$H,5,FALSE)=0,"",VLOOKUP($A534,Source!$A:$H,5,FALSE))</f>
        <v>#N/A</v>
      </c>
      <c r="Q534" s="105" t="e">
        <f>IF(VLOOKUP($A534,Source!$A:$H,6,FALSE)=0,"",VLOOKUP($A534,Source!$A:$H,6,FALSE))</f>
        <v>#N/A</v>
      </c>
      <c r="R534" s="105" t="e">
        <f>IF(VLOOKUP($A534,Source!$A:$H,7,FALSE)=0,"",VLOOKUP($A534,Source!$A:$H,7,FALSE))</f>
        <v>#N/A</v>
      </c>
      <c r="S534" s="106" t="e">
        <f>IF(VLOOKUP($A534,Source!$A:$H,8,FALSE)=0,"",VLOOKUP($A534,Source!$A:$H,8,FALSE))</f>
        <v>#N/A</v>
      </c>
    </row>
    <row r="535" spans="1:19" x14ac:dyDescent="0.25">
      <c r="A535" s="98">
        <v>533</v>
      </c>
      <c r="B535" s="99"/>
      <c r="C535" s="100" t="e">
        <f>VLOOKUP(A535,Source!A:B,2,FALSE)</f>
        <v>#N/A</v>
      </c>
      <c r="D535" s="165">
        <f>IF(ISNA(VLOOKUP(A535,Source!A:B,2,FALSE)),0,(VLOOKUP(A535,'Vague 2'!A:H,8,FALSE)+VLOOKUP(A535,'Vague 1'!A:H,8,FALSE)+VLOOKUP(A535,'Vague 3'!A:H,8,FALSE)+VLOOKUP(A535,'Vague 4'!A:H,8,FALSE)))</f>
        <v>0</v>
      </c>
      <c r="E535" s="159" t="e">
        <f>VLOOKUP(A535+0.2,'Vague 2'!A:G,7,FALSE)</f>
        <v>#N/A</v>
      </c>
      <c r="F535" s="160" t="e">
        <f>VLOOKUP(A535+0.3,'Vague 2'!A:G,7,FALSE)</f>
        <v>#N/A</v>
      </c>
      <c r="G535" s="161" t="e">
        <f>VLOOKUP(A535+0.2,'Vague 1'!A:G,7,FALSE)</f>
        <v>#N/A</v>
      </c>
      <c r="H535" s="161" t="e">
        <f>VLOOKUP(A535+0.3,'Vague 1'!A:G,7,FALSE)</f>
        <v>#N/A</v>
      </c>
      <c r="I535" s="160" t="e">
        <f>VLOOKUP(A535+0.4,'Vague 1'!A:G,7,FALSE)</f>
        <v>#N/A</v>
      </c>
      <c r="J535" s="161" t="e">
        <f>VLOOKUP(A535+0.2,'Vague 3'!A:G,7,FALSE)</f>
        <v>#N/A</v>
      </c>
      <c r="K535" s="161" t="e">
        <f>VLOOKUP(A535+0.3,'Vague 3'!A:G,7,FALSE)</f>
        <v>#N/A</v>
      </c>
      <c r="L535" s="159" t="e">
        <f>VLOOKUP(A535+0.2,'Vague 4'!A:G,7,FALSE)</f>
        <v>#N/A</v>
      </c>
      <c r="M535" s="160" t="e">
        <f>VLOOKUP(A535+0.3,'Vague 4'!A:G,7,FALSE)</f>
        <v>#N/A</v>
      </c>
      <c r="N535" s="104" t="e">
        <f>IF(VLOOKUP($A535,Source!$A:$H,3,FALSE)=0,"",VLOOKUP($A535,Source!$A:$H,3,FALSE))</f>
        <v>#N/A</v>
      </c>
      <c r="O535" s="105" t="e">
        <f>IF(VLOOKUP($A535,Source!$A:$H,4,FALSE)=0,"",VLOOKUP($A535,Source!$A:$H,4,FALSE))</f>
        <v>#N/A</v>
      </c>
      <c r="P535" s="105" t="e">
        <f>IF(VLOOKUP($A535,Source!$A:$H,5,FALSE)=0,"",VLOOKUP($A535,Source!$A:$H,5,FALSE))</f>
        <v>#N/A</v>
      </c>
      <c r="Q535" s="105" t="e">
        <f>IF(VLOOKUP($A535,Source!$A:$H,6,FALSE)=0,"",VLOOKUP($A535,Source!$A:$H,6,FALSE))</f>
        <v>#N/A</v>
      </c>
      <c r="R535" s="105" t="e">
        <f>IF(VLOOKUP($A535,Source!$A:$H,7,FALSE)=0,"",VLOOKUP($A535,Source!$A:$H,7,FALSE))</f>
        <v>#N/A</v>
      </c>
      <c r="S535" s="106" t="e">
        <f>IF(VLOOKUP($A535,Source!$A:$H,8,FALSE)=0,"",VLOOKUP($A535,Source!$A:$H,8,FALSE))</f>
        <v>#N/A</v>
      </c>
    </row>
    <row r="536" spans="1:19" x14ac:dyDescent="0.25">
      <c r="A536" s="98">
        <v>534</v>
      </c>
      <c r="B536" s="99"/>
      <c r="C536" s="100" t="e">
        <f>VLOOKUP(A536,Source!A:B,2,FALSE)</f>
        <v>#N/A</v>
      </c>
      <c r="D536" s="165">
        <f>IF(ISNA(VLOOKUP(A536,Source!A:B,2,FALSE)),0,(VLOOKUP(A536,'Vague 2'!A:H,8,FALSE)+VLOOKUP(A536,'Vague 1'!A:H,8,FALSE)+VLOOKUP(A536,'Vague 3'!A:H,8,FALSE)+VLOOKUP(A536,'Vague 4'!A:H,8,FALSE)))</f>
        <v>0</v>
      </c>
      <c r="E536" s="159" t="e">
        <f>VLOOKUP(A536+0.2,'Vague 2'!A:G,7,FALSE)</f>
        <v>#N/A</v>
      </c>
      <c r="F536" s="160" t="e">
        <f>VLOOKUP(A536+0.3,'Vague 2'!A:G,7,FALSE)</f>
        <v>#N/A</v>
      </c>
      <c r="G536" s="161" t="e">
        <f>VLOOKUP(A536+0.2,'Vague 1'!A:G,7,FALSE)</f>
        <v>#N/A</v>
      </c>
      <c r="H536" s="161" t="e">
        <f>VLOOKUP(A536+0.3,'Vague 1'!A:G,7,FALSE)</f>
        <v>#N/A</v>
      </c>
      <c r="I536" s="160" t="e">
        <f>VLOOKUP(A536+0.4,'Vague 1'!A:G,7,FALSE)</f>
        <v>#N/A</v>
      </c>
      <c r="J536" s="161" t="e">
        <f>VLOOKUP(A536+0.2,'Vague 3'!A:G,7,FALSE)</f>
        <v>#N/A</v>
      </c>
      <c r="K536" s="161" t="e">
        <f>VLOOKUP(A536+0.3,'Vague 3'!A:G,7,FALSE)</f>
        <v>#N/A</v>
      </c>
      <c r="L536" s="159" t="e">
        <f>VLOOKUP(A536+0.2,'Vague 4'!A:G,7,FALSE)</f>
        <v>#N/A</v>
      </c>
      <c r="M536" s="160" t="e">
        <f>VLOOKUP(A536+0.3,'Vague 4'!A:G,7,FALSE)</f>
        <v>#N/A</v>
      </c>
      <c r="N536" s="104" t="e">
        <f>IF(VLOOKUP($A536,Source!$A:$H,3,FALSE)=0,"",VLOOKUP($A536,Source!$A:$H,3,FALSE))</f>
        <v>#N/A</v>
      </c>
      <c r="O536" s="105" t="e">
        <f>IF(VLOOKUP($A536,Source!$A:$H,4,FALSE)=0,"",VLOOKUP($A536,Source!$A:$H,4,FALSE))</f>
        <v>#N/A</v>
      </c>
      <c r="P536" s="105" t="e">
        <f>IF(VLOOKUP($A536,Source!$A:$H,5,FALSE)=0,"",VLOOKUP($A536,Source!$A:$H,5,FALSE))</f>
        <v>#N/A</v>
      </c>
      <c r="Q536" s="105" t="e">
        <f>IF(VLOOKUP($A536,Source!$A:$H,6,FALSE)=0,"",VLOOKUP($A536,Source!$A:$H,6,FALSE))</f>
        <v>#N/A</v>
      </c>
      <c r="R536" s="105" t="e">
        <f>IF(VLOOKUP($A536,Source!$A:$H,7,FALSE)=0,"",VLOOKUP($A536,Source!$A:$H,7,FALSE))</f>
        <v>#N/A</v>
      </c>
      <c r="S536" s="106" t="e">
        <f>IF(VLOOKUP($A536,Source!$A:$H,8,FALSE)=0,"",VLOOKUP($A536,Source!$A:$H,8,FALSE))</f>
        <v>#N/A</v>
      </c>
    </row>
    <row r="537" spans="1:19" x14ac:dyDescent="0.25">
      <c r="A537" s="98">
        <v>535</v>
      </c>
      <c r="B537" s="99"/>
      <c r="C537" s="100" t="e">
        <f>VLOOKUP(A537,Source!A:B,2,FALSE)</f>
        <v>#N/A</v>
      </c>
      <c r="D537" s="165">
        <f>IF(ISNA(VLOOKUP(A537,Source!A:B,2,FALSE)),0,(VLOOKUP(A537,'Vague 2'!A:H,8,FALSE)+VLOOKUP(A537,'Vague 1'!A:H,8,FALSE)+VLOOKUP(A537,'Vague 3'!A:H,8,FALSE)+VLOOKUP(A537,'Vague 4'!A:H,8,FALSE)))</f>
        <v>0</v>
      </c>
      <c r="E537" s="159" t="e">
        <f>VLOOKUP(A537+0.2,'Vague 2'!A:G,7,FALSE)</f>
        <v>#N/A</v>
      </c>
      <c r="F537" s="160" t="e">
        <f>VLOOKUP(A537+0.3,'Vague 2'!A:G,7,FALSE)</f>
        <v>#N/A</v>
      </c>
      <c r="G537" s="161" t="e">
        <f>VLOOKUP(A537+0.2,'Vague 1'!A:G,7,FALSE)</f>
        <v>#N/A</v>
      </c>
      <c r="H537" s="161" t="e">
        <f>VLOOKUP(A537+0.3,'Vague 1'!A:G,7,FALSE)</f>
        <v>#N/A</v>
      </c>
      <c r="I537" s="160" t="e">
        <f>VLOOKUP(A537+0.4,'Vague 1'!A:G,7,FALSE)</f>
        <v>#N/A</v>
      </c>
      <c r="J537" s="161" t="e">
        <f>VLOOKUP(A537+0.2,'Vague 3'!A:G,7,FALSE)</f>
        <v>#N/A</v>
      </c>
      <c r="K537" s="161" t="e">
        <f>VLOOKUP(A537+0.3,'Vague 3'!A:G,7,FALSE)</f>
        <v>#N/A</v>
      </c>
      <c r="L537" s="159" t="e">
        <f>VLOOKUP(A537+0.2,'Vague 4'!A:G,7,FALSE)</f>
        <v>#N/A</v>
      </c>
      <c r="M537" s="160" t="e">
        <f>VLOOKUP(A537+0.3,'Vague 4'!A:G,7,FALSE)</f>
        <v>#N/A</v>
      </c>
      <c r="N537" s="104" t="e">
        <f>IF(VLOOKUP($A537,Source!$A:$H,3,FALSE)=0,"",VLOOKUP($A537,Source!$A:$H,3,FALSE))</f>
        <v>#N/A</v>
      </c>
      <c r="O537" s="105" t="e">
        <f>IF(VLOOKUP($A537,Source!$A:$H,4,FALSE)=0,"",VLOOKUP($A537,Source!$A:$H,4,FALSE))</f>
        <v>#N/A</v>
      </c>
      <c r="P537" s="105" t="e">
        <f>IF(VLOOKUP($A537,Source!$A:$H,5,FALSE)=0,"",VLOOKUP($A537,Source!$A:$H,5,FALSE))</f>
        <v>#N/A</v>
      </c>
      <c r="Q537" s="105" t="e">
        <f>IF(VLOOKUP($A537,Source!$A:$H,6,FALSE)=0,"",VLOOKUP($A537,Source!$A:$H,6,FALSE))</f>
        <v>#N/A</v>
      </c>
      <c r="R537" s="105" t="e">
        <f>IF(VLOOKUP($A537,Source!$A:$H,7,FALSE)=0,"",VLOOKUP($A537,Source!$A:$H,7,FALSE))</f>
        <v>#N/A</v>
      </c>
      <c r="S537" s="106" t="e">
        <f>IF(VLOOKUP($A537,Source!$A:$H,8,FALSE)=0,"",VLOOKUP($A537,Source!$A:$H,8,FALSE))</f>
        <v>#N/A</v>
      </c>
    </row>
    <row r="538" spans="1:19" x14ac:dyDescent="0.25">
      <c r="A538" s="98">
        <v>536</v>
      </c>
      <c r="B538" s="99"/>
      <c r="C538" s="100" t="e">
        <f>VLOOKUP(A538,Source!A:B,2,FALSE)</f>
        <v>#N/A</v>
      </c>
      <c r="D538" s="165">
        <f>IF(ISNA(VLOOKUP(A538,Source!A:B,2,FALSE)),0,(VLOOKUP(A538,'Vague 2'!A:H,8,FALSE)+VLOOKUP(A538,'Vague 1'!A:H,8,FALSE)+VLOOKUP(A538,'Vague 3'!A:H,8,FALSE)+VLOOKUP(A538,'Vague 4'!A:H,8,FALSE)))</f>
        <v>0</v>
      </c>
      <c r="E538" s="159" t="e">
        <f>VLOOKUP(A538+0.2,'Vague 2'!A:G,7,FALSE)</f>
        <v>#N/A</v>
      </c>
      <c r="F538" s="160" t="e">
        <f>VLOOKUP(A538+0.3,'Vague 2'!A:G,7,FALSE)</f>
        <v>#N/A</v>
      </c>
      <c r="G538" s="161" t="e">
        <f>VLOOKUP(A538+0.2,'Vague 1'!A:G,7,FALSE)</f>
        <v>#N/A</v>
      </c>
      <c r="H538" s="161" t="e">
        <f>VLOOKUP(A538+0.3,'Vague 1'!A:G,7,FALSE)</f>
        <v>#N/A</v>
      </c>
      <c r="I538" s="160" t="e">
        <f>VLOOKUP(A538+0.4,'Vague 1'!A:G,7,FALSE)</f>
        <v>#N/A</v>
      </c>
      <c r="J538" s="161" t="e">
        <f>VLOOKUP(A538+0.2,'Vague 3'!A:G,7,FALSE)</f>
        <v>#N/A</v>
      </c>
      <c r="K538" s="161" t="e">
        <f>VLOOKUP(A538+0.3,'Vague 3'!A:G,7,FALSE)</f>
        <v>#N/A</v>
      </c>
      <c r="L538" s="159" t="e">
        <f>VLOOKUP(A538+0.2,'Vague 4'!A:G,7,FALSE)</f>
        <v>#N/A</v>
      </c>
      <c r="M538" s="160" t="e">
        <f>VLOOKUP(A538+0.3,'Vague 4'!A:G,7,FALSE)</f>
        <v>#N/A</v>
      </c>
      <c r="N538" s="104" t="e">
        <f>IF(VLOOKUP($A538,Source!$A:$H,3,FALSE)=0,"",VLOOKUP($A538,Source!$A:$H,3,FALSE))</f>
        <v>#N/A</v>
      </c>
      <c r="O538" s="105" t="e">
        <f>IF(VLOOKUP($A538,Source!$A:$H,4,FALSE)=0,"",VLOOKUP($A538,Source!$A:$H,4,FALSE))</f>
        <v>#N/A</v>
      </c>
      <c r="P538" s="105" t="e">
        <f>IF(VLOOKUP($A538,Source!$A:$H,5,FALSE)=0,"",VLOOKUP($A538,Source!$A:$H,5,FALSE))</f>
        <v>#N/A</v>
      </c>
      <c r="Q538" s="105" t="e">
        <f>IF(VLOOKUP($A538,Source!$A:$H,6,FALSE)=0,"",VLOOKUP($A538,Source!$A:$H,6,FALSE))</f>
        <v>#N/A</v>
      </c>
      <c r="R538" s="105" t="e">
        <f>IF(VLOOKUP($A538,Source!$A:$H,7,FALSE)=0,"",VLOOKUP($A538,Source!$A:$H,7,FALSE))</f>
        <v>#N/A</v>
      </c>
      <c r="S538" s="106" t="e">
        <f>IF(VLOOKUP($A538,Source!$A:$H,8,FALSE)=0,"",VLOOKUP($A538,Source!$A:$H,8,FALSE))</f>
        <v>#N/A</v>
      </c>
    </row>
    <row r="539" spans="1:19" x14ac:dyDescent="0.25">
      <c r="A539" s="98">
        <v>537</v>
      </c>
      <c r="B539" s="99"/>
      <c r="C539" s="100" t="e">
        <f>VLOOKUP(A539,Source!A:B,2,FALSE)</f>
        <v>#N/A</v>
      </c>
      <c r="D539" s="165">
        <f>IF(ISNA(VLOOKUP(A539,Source!A:B,2,FALSE)),0,(VLOOKUP(A539,'Vague 2'!A:H,8,FALSE)+VLOOKUP(A539,'Vague 1'!A:H,8,FALSE)+VLOOKUP(A539,'Vague 3'!A:H,8,FALSE)+VLOOKUP(A539,'Vague 4'!A:H,8,FALSE)))</f>
        <v>0</v>
      </c>
      <c r="E539" s="159" t="e">
        <f>VLOOKUP(A539+0.2,'Vague 2'!A:G,7,FALSE)</f>
        <v>#N/A</v>
      </c>
      <c r="F539" s="160" t="e">
        <f>VLOOKUP(A539+0.3,'Vague 2'!A:G,7,FALSE)</f>
        <v>#N/A</v>
      </c>
      <c r="G539" s="161" t="e">
        <f>VLOOKUP(A539+0.2,'Vague 1'!A:G,7,FALSE)</f>
        <v>#N/A</v>
      </c>
      <c r="H539" s="161" t="e">
        <f>VLOOKUP(A539+0.3,'Vague 1'!A:G,7,FALSE)</f>
        <v>#N/A</v>
      </c>
      <c r="I539" s="160" t="e">
        <f>VLOOKUP(A539+0.4,'Vague 1'!A:G,7,FALSE)</f>
        <v>#N/A</v>
      </c>
      <c r="J539" s="161" t="e">
        <f>VLOOKUP(A539+0.2,'Vague 3'!A:G,7,FALSE)</f>
        <v>#N/A</v>
      </c>
      <c r="K539" s="161" t="e">
        <f>VLOOKUP(A539+0.3,'Vague 3'!A:G,7,FALSE)</f>
        <v>#N/A</v>
      </c>
      <c r="L539" s="159" t="e">
        <f>VLOOKUP(A539+0.2,'Vague 4'!A:G,7,FALSE)</f>
        <v>#N/A</v>
      </c>
      <c r="M539" s="160" t="e">
        <f>VLOOKUP(A539+0.3,'Vague 4'!A:G,7,FALSE)</f>
        <v>#N/A</v>
      </c>
      <c r="N539" s="104" t="e">
        <f>IF(VLOOKUP($A539,Source!$A:$H,3,FALSE)=0,"",VLOOKUP($A539,Source!$A:$H,3,FALSE))</f>
        <v>#N/A</v>
      </c>
      <c r="O539" s="105" t="e">
        <f>IF(VLOOKUP($A539,Source!$A:$H,4,FALSE)=0,"",VLOOKUP($A539,Source!$A:$H,4,FALSE))</f>
        <v>#N/A</v>
      </c>
      <c r="P539" s="105" t="e">
        <f>IF(VLOOKUP($A539,Source!$A:$H,5,FALSE)=0,"",VLOOKUP($A539,Source!$A:$H,5,FALSE))</f>
        <v>#N/A</v>
      </c>
      <c r="Q539" s="105" t="e">
        <f>IF(VLOOKUP($A539,Source!$A:$H,6,FALSE)=0,"",VLOOKUP($A539,Source!$A:$H,6,FALSE))</f>
        <v>#N/A</v>
      </c>
      <c r="R539" s="105" t="e">
        <f>IF(VLOOKUP($A539,Source!$A:$H,7,FALSE)=0,"",VLOOKUP($A539,Source!$A:$H,7,FALSE))</f>
        <v>#N/A</v>
      </c>
      <c r="S539" s="106" t="e">
        <f>IF(VLOOKUP($A539,Source!$A:$H,8,FALSE)=0,"",VLOOKUP($A539,Source!$A:$H,8,FALSE))</f>
        <v>#N/A</v>
      </c>
    </row>
    <row r="540" spans="1:19" x14ac:dyDescent="0.25">
      <c r="A540" s="98">
        <v>538</v>
      </c>
      <c r="B540" s="99"/>
      <c r="C540" s="100" t="e">
        <f>VLOOKUP(A540,Source!A:B,2,FALSE)</f>
        <v>#N/A</v>
      </c>
      <c r="D540" s="165">
        <f>IF(ISNA(VLOOKUP(A540,Source!A:B,2,FALSE)),0,(VLOOKUP(A540,'Vague 2'!A:H,8,FALSE)+VLOOKUP(A540,'Vague 1'!A:H,8,FALSE)+VLOOKUP(A540,'Vague 3'!A:H,8,FALSE)+VLOOKUP(A540,'Vague 4'!A:H,8,FALSE)))</f>
        <v>0</v>
      </c>
      <c r="E540" s="159" t="e">
        <f>VLOOKUP(A540+0.2,'Vague 2'!A:G,7,FALSE)</f>
        <v>#N/A</v>
      </c>
      <c r="F540" s="160" t="e">
        <f>VLOOKUP(A540+0.3,'Vague 2'!A:G,7,FALSE)</f>
        <v>#N/A</v>
      </c>
      <c r="G540" s="161" t="e">
        <f>VLOOKUP(A540+0.2,'Vague 1'!A:G,7,FALSE)</f>
        <v>#N/A</v>
      </c>
      <c r="H540" s="161" t="e">
        <f>VLOOKUP(A540+0.3,'Vague 1'!A:G,7,FALSE)</f>
        <v>#N/A</v>
      </c>
      <c r="I540" s="160" t="e">
        <f>VLOOKUP(A540+0.4,'Vague 1'!A:G,7,FALSE)</f>
        <v>#N/A</v>
      </c>
      <c r="J540" s="161" t="e">
        <f>VLOOKUP(A540+0.2,'Vague 3'!A:G,7,FALSE)</f>
        <v>#N/A</v>
      </c>
      <c r="K540" s="161" t="e">
        <f>VLOOKUP(A540+0.3,'Vague 3'!A:G,7,FALSE)</f>
        <v>#N/A</v>
      </c>
      <c r="L540" s="159" t="e">
        <f>VLOOKUP(A540+0.2,'Vague 4'!A:G,7,FALSE)</f>
        <v>#N/A</v>
      </c>
      <c r="M540" s="160" t="e">
        <f>VLOOKUP(A540+0.3,'Vague 4'!A:G,7,FALSE)</f>
        <v>#N/A</v>
      </c>
      <c r="N540" s="104" t="e">
        <f>IF(VLOOKUP($A540,Source!$A:$H,3,FALSE)=0,"",VLOOKUP($A540,Source!$A:$H,3,FALSE))</f>
        <v>#N/A</v>
      </c>
      <c r="O540" s="105" t="e">
        <f>IF(VLOOKUP($A540,Source!$A:$H,4,FALSE)=0,"",VLOOKUP($A540,Source!$A:$H,4,FALSE))</f>
        <v>#N/A</v>
      </c>
      <c r="P540" s="105" t="e">
        <f>IF(VLOOKUP($A540,Source!$A:$H,5,FALSE)=0,"",VLOOKUP($A540,Source!$A:$H,5,FALSE))</f>
        <v>#N/A</v>
      </c>
      <c r="Q540" s="105" t="e">
        <f>IF(VLOOKUP($A540,Source!$A:$H,6,FALSE)=0,"",VLOOKUP($A540,Source!$A:$H,6,FALSE))</f>
        <v>#N/A</v>
      </c>
      <c r="R540" s="105" t="e">
        <f>IF(VLOOKUP($A540,Source!$A:$H,7,FALSE)=0,"",VLOOKUP($A540,Source!$A:$H,7,FALSE))</f>
        <v>#N/A</v>
      </c>
      <c r="S540" s="106" t="e">
        <f>IF(VLOOKUP($A540,Source!$A:$H,8,FALSE)=0,"",VLOOKUP($A540,Source!$A:$H,8,FALSE))</f>
        <v>#N/A</v>
      </c>
    </row>
    <row r="541" spans="1:19" x14ac:dyDescent="0.25">
      <c r="A541" s="98">
        <v>539</v>
      </c>
      <c r="B541" s="99"/>
      <c r="C541" s="100" t="e">
        <f>VLOOKUP(A541,Source!A:B,2,FALSE)</f>
        <v>#N/A</v>
      </c>
      <c r="D541" s="165">
        <f>IF(ISNA(VLOOKUP(A541,Source!A:B,2,FALSE)),0,(VLOOKUP(A541,'Vague 2'!A:H,8,FALSE)+VLOOKUP(A541,'Vague 1'!A:H,8,FALSE)+VLOOKUP(A541,'Vague 3'!A:H,8,FALSE)+VLOOKUP(A541,'Vague 4'!A:H,8,FALSE)))</f>
        <v>0</v>
      </c>
      <c r="E541" s="159" t="e">
        <f>VLOOKUP(A541+0.2,'Vague 2'!A:G,7,FALSE)</f>
        <v>#N/A</v>
      </c>
      <c r="F541" s="160" t="e">
        <f>VLOOKUP(A541+0.3,'Vague 2'!A:G,7,FALSE)</f>
        <v>#N/A</v>
      </c>
      <c r="G541" s="161" t="e">
        <f>VLOOKUP(A541+0.2,'Vague 1'!A:G,7,FALSE)</f>
        <v>#N/A</v>
      </c>
      <c r="H541" s="161" t="e">
        <f>VLOOKUP(A541+0.3,'Vague 1'!A:G,7,FALSE)</f>
        <v>#N/A</v>
      </c>
      <c r="I541" s="160" t="e">
        <f>VLOOKUP(A541+0.4,'Vague 1'!A:G,7,FALSE)</f>
        <v>#N/A</v>
      </c>
      <c r="J541" s="161" t="e">
        <f>VLOOKUP(A541+0.2,'Vague 3'!A:G,7,FALSE)</f>
        <v>#N/A</v>
      </c>
      <c r="K541" s="161" t="e">
        <f>VLOOKUP(A541+0.3,'Vague 3'!A:G,7,FALSE)</f>
        <v>#N/A</v>
      </c>
      <c r="L541" s="159" t="e">
        <f>VLOOKUP(A541+0.2,'Vague 4'!A:G,7,FALSE)</f>
        <v>#N/A</v>
      </c>
      <c r="M541" s="160" t="e">
        <f>VLOOKUP(A541+0.3,'Vague 4'!A:G,7,FALSE)</f>
        <v>#N/A</v>
      </c>
      <c r="N541" s="104" t="e">
        <f>IF(VLOOKUP($A541,Source!$A:$H,3,FALSE)=0,"",VLOOKUP($A541,Source!$A:$H,3,FALSE))</f>
        <v>#N/A</v>
      </c>
      <c r="O541" s="105" t="e">
        <f>IF(VLOOKUP($A541,Source!$A:$H,4,FALSE)=0,"",VLOOKUP($A541,Source!$A:$H,4,FALSE))</f>
        <v>#N/A</v>
      </c>
      <c r="P541" s="105" t="e">
        <f>IF(VLOOKUP($A541,Source!$A:$H,5,FALSE)=0,"",VLOOKUP($A541,Source!$A:$H,5,FALSE))</f>
        <v>#N/A</v>
      </c>
      <c r="Q541" s="105" t="e">
        <f>IF(VLOOKUP($A541,Source!$A:$H,6,FALSE)=0,"",VLOOKUP($A541,Source!$A:$H,6,FALSE))</f>
        <v>#N/A</v>
      </c>
      <c r="R541" s="105" t="e">
        <f>IF(VLOOKUP($A541,Source!$A:$H,7,FALSE)=0,"",VLOOKUP($A541,Source!$A:$H,7,FALSE))</f>
        <v>#N/A</v>
      </c>
      <c r="S541" s="106" t="e">
        <f>IF(VLOOKUP($A541,Source!$A:$H,8,FALSE)=0,"",VLOOKUP($A541,Source!$A:$H,8,FALSE))</f>
        <v>#N/A</v>
      </c>
    </row>
    <row r="542" spans="1:19" x14ac:dyDescent="0.25">
      <c r="A542" s="98">
        <v>540</v>
      </c>
      <c r="B542" s="99"/>
      <c r="C542" s="100" t="e">
        <f>VLOOKUP(A542,Source!A:B,2,FALSE)</f>
        <v>#N/A</v>
      </c>
      <c r="D542" s="165">
        <f>IF(ISNA(VLOOKUP(A542,Source!A:B,2,FALSE)),0,(VLOOKUP(A542,'Vague 2'!A:H,8,FALSE)+VLOOKUP(A542,'Vague 1'!A:H,8,FALSE)+VLOOKUP(A542,'Vague 3'!A:H,8,FALSE)+VLOOKUP(A542,'Vague 4'!A:H,8,FALSE)))</f>
        <v>0</v>
      </c>
      <c r="E542" s="159" t="e">
        <f>VLOOKUP(A542+0.2,'Vague 2'!A:G,7,FALSE)</f>
        <v>#N/A</v>
      </c>
      <c r="F542" s="160" t="e">
        <f>VLOOKUP(A542+0.3,'Vague 2'!A:G,7,FALSE)</f>
        <v>#N/A</v>
      </c>
      <c r="G542" s="161" t="e">
        <f>VLOOKUP(A542+0.2,'Vague 1'!A:G,7,FALSE)</f>
        <v>#N/A</v>
      </c>
      <c r="H542" s="161" t="e">
        <f>VLOOKUP(A542+0.3,'Vague 1'!A:G,7,FALSE)</f>
        <v>#N/A</v>
      </c>
      <c r="I542" s="160" t="e">
        <f>VLOOKUP(A542+0.4,'Vague 1'!A:G,7,FALSE)</f>
        <v>#N/A</v>
      </c>
      <c r="J542" s="161" t="e">
        <f>VLOOKUP(A542+0.2,'Vague 3'!A:G,7,FALSE)</f>
        <v>#N/A</v>
      </c>
      <c r="K542" s="161" t="e">
        <f>VLOOKUP(A542+0.3,'Vague 3'!A:G,7,FALSE)</f>
        <v>#N/A</v>
      </c>
      <c r="L542" s="159" t="e">
        <f>VLOOKUP(A542+0.2,'Vague 4'!A:G,7,FALSE)</f>
        <v>#N/A</v>
      </c>
      <c r="M542" s="160" t="e">
        <f>VLOOKUP(A542+0.3,'Vague 4'!A:G,7,FALSE)</f>
        <v>#N/A</v>
      </c>
      <c r="N542" s="104" t="e">
        <f>IF(VLOOKUP($A542,Source!$A:$H,3,FALSE)=0,"",VLOOKUP($A542,Source!$A:$H,3,FALSE))</f>
        <v>#N/A</v>
      </c>
      <c r="O542" s="105" t="e">
        <f>IF(VLOOKUP($A542,Source!$A:$H,4,FALSE)=0,"",VLOOKUP($A542,Source!$A:$H,4,FALSE))</f>
        <v>#N/A</v>
      </c>
      <c r="P542" s="105" t="e">
        <f>IF(VLOOKUP($A542,Source!$A:$H,5,FALSE)=0,"",VLOOKUP($A542,Source!$A:$H,5,FALSE))</f>
        <v>#N/A</v>
      </c>
      <c r="Q542" s="105" t="e">
        <f>IF(VLOOKUP($A542,Source!$A:$H,6,FALSE)=0,"",VLOOKUP($A542,Source!$A:$H,6,FALSE))</f>
        <v>#N/A</v>
      </c>
      <c r="R542" s="105" t="e">
        <f>IF(VLOOKUP($A542,Source!$A:$H,7,FALSE)=0,"",VLOOKUP($A542,Source!$A:$H,7,FALSE))</f>
        <v>#N/A</v>
      </c>
      <c r="S542" s="106" t="e">
        <f>IF(VLOOKUP($A542,Source!$A:$H,8,FALSE)=0,"",VLOOKUP($A542,Source!$A:$H,8,FALSE))</f>
        <v>#N/A</v>
      </c>
    </row>
    <row r="543" spans="1:19" x14ac:dyDescent="0.25">
      <c r="A543" s="98">
        <v>541</v>
      </c>
      <c r="B543" s="99"/>
      <c r="C543" s="100" t="e">
        <f>VLOOKUP(A543,Source!A:B,2,FALSE)</f>
        <v>#N/A</v>
      </c>
      <c r="D543" s="165">
        <f>IF(ISNA(VLOOKUP(A543,Source!A:B,2,FALSE)),0,(VLOOKUP(A543,'Vague 2'!A:H,8,FALSE)+VLOOKUP(A543,'Vague 1'!A:H,8,FALSE)+VLOOKUP(A543,'Vague 3'!A:H,8,FALSE)+VLOOKUP(A543,'Vague 4'!A:H,8,FALSE)))</f>
        <v>0</v>
      </c>
      <c r="E543" s="159" t="e">
        <f>VLOOKUP(A543+0.2,'Vague 2'!A:G,7,FALSE)</f>
        <v>#N/A</v>
      </c>
      <c r="F543" s="160" t="e">
        <f>VLOOKUP(A543+0.3,'Vague 2'!A:G,7,FALSE)</f>
        <v>#N/A</v>
      </c>
      <c r="G543" s="161" t="e">
        <f>VLOOKUP(A543+0.2,'Vague 1'!A:G,7,FALSE)</f>
        <v>#N/A</v>
      </c>
      <c r="H543" s="161" t="e">
        <f>VLOOKUP(A543+0.3,'Vague 1'!A:G,7,FALSE)</f>
        <v>#N/A</v>
      </c>
      <c r="I543" s="160" t="e">
        <f>VLOOKUP(A543+0.4,'Vague 1'!A:G,7,FALSE)</f>
        <v>#N/A</v>
      </c>
      <c r="J543" s="161" t="e">
        <f>VLOOKUP(A543+0.2,'Vague 3'!A:G,7,FALSE)</f>
        <v>#N/A</v>
      </c>
      <c r="K543" s="161" t="e">
        <f>VLOOKUP(A543+0.3,'Vague 3'!A:G,7,FALSE)</f>
        <v>#N/A</v>
      </c>
      <c r="L543" s="159" t="e">
        <f>VLOOKUP(A543+0.2,'Vague 4'!A:G,7,FALSE)</f>
        <v>#N/A</v>
      </c>
      <c r="M543" s="160" t="e">
        <f>VLOOKUP(A543+0.3,'Vague 4'!A:G,7,FALSE)</f>
        <v>#N/A</v>
      </c>
      <c r="N543" s="104" t="e">
        <f>IF(VLOOKUP($A543,Source!$A:$H,3,FALSE)=0,"",VLOOKUP($A543,Source!$A:$H,3,FALSE))</f>
        <v>#N/A</v>
      </c>
      <c r="O543" s="105" t="e">
        <f>IF(VLOOKUP($A543,Source!$A:$H,4,FALSE)=0,"",VLOOKUP($A543,Source!$A:$H,4,FALSE))</f>
        <v>#N/A</v>
      </c>
      <c r="P543" s="105" t="e">
        <f>IF(VLOOKUP($A543,Source!$A:$H,5,FALSE)=0,"",VLOOKUP($A543,Source!$A:$H,5,FALSE))</f>
        <v>#N/A</v>
      </c>
      <c r="Q543" s="105" t="e">
        <f>IF(VLOOKUP($A543,Source!$A:$H,6,FALSE)=0,"",VLOOKUP($A543,Source!$A:$H,6,FALSE))</f>
        <v>#N/A</v>
      </c>
      <c r="R543" s="105" t="e">
        <f>IF(VLOOKUP($A543,Source!$A:$H,7,FALSE)=0,"",VLOOKUP($A543,Source!$A:$H,7,FALSE))</f>
        <v>#N/A</v>
      </c>
      <c r="S543" s="106" t="e">
        <f>IF(VLOOKUP($A543,Source!$A:$H,8,FALSE)=0,"",VLOOKUP($A543,Source!$A:$H,8,FALSE))</f>
        <v>#N/A</v>
      </c>
    </row>
    <row r="544" spans="1:19" x14ac:dyDescent="0.25">
      <c r="A544" s="98">
        <v>542</v>
      </c>
      <c r="B544" s="99"/>
      <c r="C544" s="100" t="e">
        <f>VLOOKUP(A544,Source!A:B,2,FALSE)</f>
        <v>#N/A</v>
      </c>
      <c r="D544" s="165">
        <f>IF(ISNA(VLOOKUP(A544,Source!A:B,2,FALSE)),0,(VLOOKUP(A544,'Vague 2'!A:H,8,FALSE)+VLOOKUP(A544,'Vague 1'!A:H,8,FALSE)+VLOOKUP(A544,'Vague 3'!A:H,8,FALSE)+VLOOKUP(A544,'Vague 4'!A:H,8,FALSE)))</f>
        <v>0</v>
      </c>
      <c r="E544" s="159" t="e">
        <f>VLOOKUP(A544+0.2,'Vague 2'!A:G,7,FALSE)</f>
        <v>#N/A</v>
      </c>
      <c r="F544" s="160" t="e">
        <f>VLOOKUP(A544+0.3,'Vague 2'!A:G,7,FALSE)</f>
        <v>#N/A</v>
      </c>
      <c r="G544" s="161" t="e">
        <f>VLOOKUP(A544+0.2,'Vague 1'!A:G,7,FALSE)</f>
        <v>#N/A</v>
      </c>
      <c r="H544" s="161" t="e">
        <f>VLOOKUP(A544+0.3,'Vague 1'!A:G,7,FALSE)</f>
        <v>#N/A</v>
      </c>
      <c r="I544" s="160" t="e">
        <f>VLOOKUP(A544+0.4,'Vague 1'!A:G,7,FALSE)</f>
        <v>#N/A</v>
      </c>
      <c r="J544" s="161" t="e">
        <f>VLOOKUP(A544+0.2,'Vague 3'!A:G,7,FALSE)</f>
        <v>#N/A</v>
      </c>
      <c r="K544" s="161" t="e">
        <f>VLOOKUP(A544+0.3,'Vague 3'!A:G,7,FALSE)</f>
        <v>#N/A</v>
      </c>
      <c r="L544" s="159" t="e">
        <f>VLOOKUP(A544+0.2,'Vague 4'!A:G,7,FALSE)</f>
        <v>#N/A</v>
      </c>
      <c r="M544" s="160" t="e">
        <f>VLOOKUP(A544+0.3,'Vague 4'!A:G,7,FALSE)</f>
        <v>#N/A</v>
      </c>
      <c r="N544" s="104" t="e">
        <f>IF(VLOOKUP($A544,Source!$A:$H,3,FALSE)=0,"",VLOOKUP($A544,Source!$A:$H,3,FALSE))</f>
        <v>#N/A</v>
      </c>
      <c r="O544" s="105" t="e">
        <f>IF(VLOOKUP($A544,Source!$A:$H,4,FALSE)=0,"",VLOOKUP($A544,Source!$A:$H,4,FALSE))</f>
        <v>#N/A</v>
      </c>
      <c r="P544" s="105" t="e">
        <f>IF(VLOOKUP($A544,Source!$A:$H,5,FALSE)=0,"",VLOOKUP($A544,Source!$A:$H,5,FALSE))</f>
        <v>#N/A</v>
      </c>
      <c r="Q544" s="105" t="e">
        <f>IF(VLOOKUP($A544,Source!$A:$H,6,FALSE)=0,"",VLOOKUP($A544,Source!$A:$H,6,FALSE))</f>
        <v>#N/A</v>
      </c>
      <c r="R544" s="105" t="e">
        <f>IF(VLOOKUP($A544,Source!$A:$H,7,FALSE)=0,"",VLOOKUP($A544,Source!$A:$H,7,FALSE))</f>
        <v>#N/A</v>
      </c>
      <c r="S544" s="106" t="e">
        <f>IF(VLOOKUP($A544,Source!$A:$H,8,FALSE)=0,"",VLOOKUP($A544,Source!$A:$H,8,FALSE))</f>
        <v>#N/A</v>
      </c>
    </row>
    <row r="545" spans="1:19" x14ac:dyDescent="0.25">
      <c r="A545" s="98">
        <v>543</v>
      </c>
      <c r="B545" s="99"/>
      <c r="C545" s="100" t="e">
        <f>VLOOKUP(A545,Source!A:B,2,FALSE)</f>
        <v>#N/A</v>
      </c>
      <c r="D545" s="165">
        <f>IF(ISNA(VLOOKUP(A545,Source!A:B,2,FALSE)),0,(VLOOKUP(A545,'Vague 2'!A:H,8,FALSE)+VLOOKUP(A545,'Vague 1'!A:H,8,FALSE)+VLOOKUP(A545,'Vague 3'!A:H,8,FALSE)+VLOOKUP(A545,'Vague 4'!A:H,8,FALSE)))</f>
        <v>0</v>
      </c>
      <c r="E545" s="159" t="e">
        <f>VLOOKUP(A545+0.2,'Vague 2'!A:G,7,FALSE)</f>
        <v>#N/A</v>
      </c>
      <c r="F545" s="160" t="e">
        <f>VLOOKUP(A545+0.3,'Vague 2'!A:G,7,FALSE)</f>
        <v>#N/A</v>
      </c>
      <c r="G545" s="161" t="e">
        <f>VLOOKUP(A545+0.2,'Vague 1'!A:G,7,FALSE)</f>
        <v>#N/A</v>
      </c>
      <c r="H545" s="161" t="e">
        <f>VLOOKUP(A545+0.3,'Vague 1'!A:G,7,FALSE)</f>
        <v>#N/A</v>
      </c>
      <c r="I545" s="160" t="e">
        <f>VLOOKUP(A545+0.4,'Vague 1'!A:G,7,FALSE)</f>
        <v>#N/A</v>
      </c>
      <c r="J545" s="161" t="e">
        <f>VLOOKUP(A545+0.2,'Vague 3'!A:G,7,FALSE)</f>
        <v>#N/A</v>
      </c>
      <c r="K545" s="161" t="e">
        <f>VLOOKUP(A545+0.3,'Vague 3'!A:G,7,FALSE)</f>
        <v>#N/A</v>
      </c>
      <c r="L545" s="159" t="e">
        <f>VLOOKUP(A545+0.2,'Vague 4'!A:G,7,FALSE)</f>
        <v>#N/A</v>
      </c>
      <c r="M545" s="160" t="e">
        <f>VLOOKUP(A545+0.3,'Vague 4'!A:G,7,FALSE)</f>
        <v>#N/A</v>
      </c>
      <c r="N545" s="104" t="e">
        <f>IF(VLOOKUP($A545,Source!$A:$H,3,FALSE)=0,"",VLOOKUP($A545,Source!$A:$H,3,FALSE))</f>
        <v>#N/A</v>
      </c>
      <c r="O545" s="105" t="e">
        <f>IF(VLOOKUP($A545,Source!$A:$H,4,FALSE)=0,"",VLOOKUP($A545,Source!$A:$H,4,FALSE))</f>
        <v>#N/A</v>
      </c>
      <c r="P545" s="105" t="e">
        <f>IF(VLOOKUP($A545,Source!$A:$H,5,FALSE)=0,"",VLOOKUP($A545,Source!$A:$H,5,FALSE))</f>
        <v>#N/A</v>
      </c>
      <c r="Q545" s="105" t="e">
        <f>IF(VLOOKUP($A545,Source!$A:$H,6,FALSE)=0,"",VLOOKUP($A545,Source!$A:$H,6,FALSE))</f>
        <v>#N/A</v>
      </c>
      <c r="R545" s="105" t="e">
        <f>IF(VLOOKUP($A545,Source!$A:$H,7,FALSE)=0,"",VLOOKUP($A545,Source!$A:$H,7,FALSE))</f>
        <v>#N/A</v>
      </c>
      <c r="S545" s="106" t="e">
        <f>IF(VLOOKUP($A545,Source!$A:$H,8,FALSE)=0,"",VLOOKUP($A545,Source!$A:$H,8,FALSE))</f>
        <v>#N/A</v>
      </c>
    </row>
    <row r="546" spans="1:19" x14ac:dyDescent="0.25">
      <c r="A546" s="98">
        <v>544</v>
      </c>
      <c r="B546" s="99"/>
      <c r="C546" s="100" t="e">
        <f>VLOOKUP(A546,Source!A:B,2,FALSE)</f>
        <v>#N/A</v>
      </c>
      <c r="D546" s="165">
        <f>IF(ISNA(VLOOKUP(A546,Source!A:B,2,FALSE)),0,(VLOOKUP(A546,'Vague 2'!A:H,8,FALSE)+VLOOKUP(A546,'Vague 1'!A:H,8,FALSE)+VLOOKUP(A546,'Vague 3'!A:H,8,FALSE)+VLOOKUP(A546,'Vague 4'!A:H,8,FALSE)))</f>
        <v>0</v>
      </c>
      <c r="E546" s="159" t="e">
        <f>VLOOKUP(A546+0.2,'Vague 2'!A:G,7,FALSE)</f>
        <v>#N/A</v>
      </c>
      <c r="F546" s="160" t="e">
        <f>VLOOKUP(A546+0.3,'Vague 2'!A:G,7,FALSE)</f>
        <v>#N/A</v>
      </c>
      <c r="G546" s="161" t="e">
        <f>VLOOKUP(A546+0.2,'Vague 1'!A:G,7,FALSE)</f>
        <v>#N/A</v>
      </c>
      <c r="H546" s="161" t="e">
        <f>VLOOKUP(A546+0.3,'Vague 1'!A:G,7,FALSE)</f>
        <v>#N/A</v>
      </c>
      <c r="I546" s="160" t="e">
        <f>VLOOKUP(A546+0.4,'Vague 1'!A:G,7,FALSE)</f>
        <v>#N/A</v>
      </c>
      <c r="J546" s="161" t="e">
        <f>VLOOKUP(A546+0.2,'Vague 3'!A:G,7,FALSE)</f>
        <v>#N/A</v>
      </c>
      <c r="K546" s="161" t="e">
        <f>VLOOKUP(A546+0.3,'Vague 3'!A:G,7,FALSE)</f>
        <v>#N/A</v>
      </c>
      <c r="L546" s="159" t="e">
        <f>VLOOKUP(A546+0.2,'Vague 4'!A:G,7,FALSE)</f>
        <v>#N/A</v>
      </c>
      <c r="M546" s="160" t="e">
        <f>VLOOKUP(A546+0.3,'Vague 4'!A:G,7,FALSE)</f>
        <v>#N/A</v>
      </c>
      <c r="N546" s="104" t="e">
        <f>IF(VLOOKUP($A546,Source!$A:$H,3,FALSE)=0,"",VLOOKUP($A546,Source!$A:$H,3,FALSE))</f>
        <v>#N/A</v>
      </c>
      <c r="O546" s="105" t="e">
        <f>IF(VLOOKUP($A546,Source!$A:$H,4,FALSE)=0,"",VLOOKUP($A546,Source!$A:$H,4,FALSE))</f>
        <v>#N/A</v>
      </c>
      <c r="P546" s="105" t="e">
        <f>IF(VLOOKUP($A546,Source!$A:$H,5,FALSE)=0,"",VLOOKUP($A546,Source!$A:$H,5,FALSE))</f>
        <v>#N/A</v>
      </c>
      <c r="Q546" s="105" t="e">
        <f>IF(VLOOKUP($A546,Source!$A:$H,6,FALSE)=0,"",VLOOKUP($A546,Source!$A:$H,6,FALSE))</f>
        <v>#N/A</v>
      </c>
      <c r="R546" s="105" t="e">
        <f>IF(VLOOKUP($A546,Source!$A:$H,7,FALSE)=0,"",VLOOKUP($A546,Source!$A:$H,7,FALSE))</f>
        <v>#N/A</v>
      </c>
      <c r="S546" s="106" t="e">
        <f>IF(VLOOKUP($A546,Source!$A:$H,8,FALSE)=0,"",VLOOKUP($A546,Source!$A:$H,8,FALSE))</f>
        <v>#N/A</v>
      </c>
    </row>
    <row r="547" spans="1:19" x14ac:dyDescent="0.25">
      <c r="A547" s="98">
        <v>545</v>
      </c>
      <c r="B547" s="99"/>
      <c r="C547" s="100" t="e">
        <f>VLOOKUP(A547,Source!A:B,2,FALSE)</f>
        <v>#N/A</v>
      </c>
      <c r="D547" s="165">
        <f>IF(ISNA(VLOOKUP(A547,Source!A:B,2,FALSE)),0,(VLOOKUP(A547,'Vague 2'!A:H,8,FALSE)+VLOOKUP(A547,'Vague 1'!A:H,8,FALSE)+VLOOKUP(A547,'Vague 3'!A:H,8,FALSE)+VLOOKUP(A547,'Vague 4'!A:H,8,FALSE)))</f>
        <v>0</v>
      </c>
      <c r="E547" s="159" t="e">
        <f>VLOOKUP(A547+0.2,'Vague 2'!A:G,7,FALSE)</f>
        <v>#N/A</v>
      </c>
      <c r="F547" s="160" t="e">
        <f>VLOOKUP(A547+0.3,'Vague 2'!A:G,7,FALSE)</f>
        <v>#N/A</v>
      </c>
      <c r="G547" s="161" t="e">
        <f>VLOOKUP(A547+0.2,'Vague 1'!A:G,7,FALSE)</f>
        <v>#N/A</v>
      </c>
      <c r="H547" s="161" t="e">
        <f>VLOOKUP(A547+0.3,'Vague 1'!A:G,7,FALSE)</f>
        <v>#N/A</v>
      </c>
      <c r="I547" s="160" t="e">
        <f>VLOOKUP(A547+0.4,'Vague 1'!A:G,7,FALSE)</f>
        <v>#N/A</v>
      </c>
      <c r="J547" s="161" t="e">
        <f>VLOOKUP(A547+0.2,'Vague 3'!A:G,7,FALSE)</f>
        <v>#N/A</v>
      </c>
      <c r="K547" s="161" t="e">
        <f>VLOOKUP(A547+0.3,'Vague 3'!A:G,7,FALSE)</f>
        <v>#N/A</v>
      </c>
      <c r="L547" s="159" t="e">
        <f>VLOOKUP(A547+0.2,'Vague 4'!A:G,7,FALSE)</f>
        <v>#N/A</v>
      </c>
      <c r="M547" s="160" t="e">
        <f>VLOOKUP(A547+0.3,'Vague 4'!A:G,7,FALSE)</f>
        <v>#N/A</v>
      </c>
      <c r="N547" s="104" t="e">
        <f>IF(VLOOKUP($A547,Source!$A:$H,3,FALSE)=0,"",VLOOKUP($A547,Source!$A:$H,3,FALSE))</f>
        <v>#N/A</v>
      </c>
      <c r="O547" s="105" t="e">
        <f>IF(VLOOKUP($A547,Source!$A:$H,4,FALSE)=0,"",VLOOKUP($A547,Source!$A:$H,4,FALSE))</f>
        <v>#N/A</v>
      </c>
      <c r="P547" s="105" t="e">
        <f>IF(VLOOKUP($A547,Source!$A:$H,5,FALSE)=0,"",VLOOKUP($A547,Source!$A:$H,5,FALSE))</f>
        <v>#N/A</v>
      </c>
      <c r="Q547" s="105" t="e">
        <f>IF(VLOOKUP($A547,Source!$A:$H,6,FALSE)=0,"",VLOOKUP($A547,Source!$A:$H,6,FALSE))</f>
        <v>#N/A</v>
      </c>
      <c r="R547" s="105" t="e">
        <f>IF(VLOOKUP($A547,Source!$A:$H,7,FALSE)=0,"",VLOOKUP($A547,Source!$A:$H,7,FALSE))</f>
        <v>#N/A</v>
      </c>
      <c r="S547" s="106" t="e">
        <f>IF(VLOOKUP($A547,Source!$A:$H,8,FALSE)=0,"",VLOOKUP($A547,Source!$A:$H,8,FALSE))</f>
        <v>#N/A</v>
      </c>
    </row>
    <row r="548" spans="1:19" x14ac:dyDescent="0.25">
      <c r="A548" s="98">
        <v>546</v>
      </c>
      <c r="B548" s="99"/>
      <c r="C548" s="100" t="e">
        <f>VLOOKUP(A548,Source!A:B,2,FALSE)</f>
        <v>#N/A</v>
      </c>
      <c r="D548" s="165">
        <f>IF(ISNA(VLOOKUP(A548,Source!A:B,2,FALSE)),0,(VLOOKUP(A548,'Vague 2'!A:H,8,FALSE)+VLOOKUP(A548,'Vague 1'!A:H,8,FALSE)+VLOOKUP(A548,'Vague 3'!A:H,8,FALSE)+VLOOKUP(A548,'Vague 4'!A:H,8,FALSE)))</f>
        <v>0</v>
      </c>
      <c r="E548" s="159" t="e">
        <f>VLOOKUP(A548+0.2,'Vague 2'!A:G,7,FALSE)</f>
        <v>#N/A</v>
      </c>
      <c r="F548" s="160" t="e">
        <f>VLOOKUP(A548+0.3,'Vague 2'!A:G,7,FALSE)</f>
        <v>#N/A</v>
      </c>
      <c r="G548" s="161" t="e">
        <f>VLOOKUP(A548+0.2,'Vague 1'!A:G,7,FALSE)</f>
        <v>#N/A</v>
      </c>
      <c r="H548" s="161" t="e">
        <f>VLOOKUP(A548+0.3,'Vague 1'!A:G,7,FALSE)</f>
        <v>#N/A</v>
      </c>
      <c r="I548" s="160" t="e">
        <f>VLOOKUP(A548+0.4,'Vague 1'!A:G,7,FALSE)</f>
        <v>#N/A</v>
      </c>
      <c r="J548" s="161" t="e">
        <f>VLOOKUP(A548+0.2,'Vague 3'!A:G,7,FALSE)</f>
        <v>#N/A</v>
      </c>
      <c r="K548" s="161" t="e">
        <f>VLOOKUP(A548+0.3,'Vague 3'!A:G,7,FALSE)</f>
        <v>#N/A</v>
      </c>
      <c r="L548" s="159" t="e">
        <f>VLOOKUP(A548+0.2,'Vague 4'!A:G,7,FALSE)</f>
        <v>#N/A</v>
      </c>
      <c r="M548" s="160" t="e">
        <f>VLOOKUP(A548+0.3,'Vague 4'!A:G,7,FALSE)</f>
        <v>#N/A</v>
      </c>
      <c r="N548" s="104" t="e">
        <f>IF(VLOOKUP($A548,Source!$A:$H,3,FALSE)=0,"",VLOOKUP($A548,Source!$A:$H,3,FALSE))</f>
        <v>#N/A</v>
      </c>
      <c r="O548" s="105" t="e">
        <f>IF(VLOOKUP($A548,Source!$A:$H,4,FALSE)=0,"",VLOOKUP($A548,Source!$A:$H,4,FALSE))</f>
        <v>#N/A</v>
      </c>
      <c r="P548" s="105" t="e">
        <f>IF(VLOOKUP($A548,Source!$A:$H,5,FALSE)=0,"",VLOOKUP($A548,Source!$A:$H,5,FALSE))</f>
        <v>#N/A</v>
      </c>
      <c r="Q548" s="105" t="e">
        <f>IF(VLOOKUP($A548,Source!$A:$H,6,FALSE)=0,"",VLOOKUP($A548,Source!$A:$H,6,FALSE))</f>
        <v>#N/A</v>
      </c>
      <c r="R548" s="105" t="e">
        <f>IF(VLOOKUP($A548,Source!$A:$H,7,FALSE)=0,"",VLOOKUP($A548,Source!$A:$H,7,FALSE))</f>
        <v>#N/A</v>
      </c>
      <c r="S548" s="106" t="e">
        <f>IF(VLOOKUP($A548,Source!$A:$H,8,FALSE)=0,"",VLOOKUP($A548,Source!$A:$H,8,FALSE))</f>
        <v>#N/A</v>
      </c>
    </row>
    <row r="549" spans="1:19" x14ac:dyDescent="0.25">
      <c r="A549" s="98">
        <v>547</v>
      </c>
      <c r="B549" s="99"/>
      <c r="C549" s="100" t="e">
        <f>VLOOKUP(A549,Source!A:B,2,FALSE)</f>
        <v>#N/A</v>
      </c>
      <c r="D549" s="165">
        <f>IF(ISNA(VLOOKUP(A549,Source!A:B,2,FALSE)),0,(VLOOKUP(A549,'Vague 2'!A:H,8,FALSE)+VLOOKUP(A549,'Vague 1'!A:H,8,FALSE)+VLOOKUP(A549,'Vague 3'!A:H,8,FALSE)+VLOOKUP(A549,'Vague 4'!A:H,8,FALSE)))</f>
        <v>0</v>
      </c>
      <c r="E549" s="159" t="e">
        <f>VLOOKUP(A549+0.2,'Vague 2'!A:G,7,FALSE)</f>
        <v>#N/A</v>
      </c>
      <c r="F549" s="160" t="e">
        <f>VLOOKUP(A549+0.3,'Vague 2'!A:G,7,FALSE)</f>
        <v>#N/A</v>
      </c>
      <c r="G549" s="161" t="e">
        <f>VLOOKUP(A549+0.2,'Vague 1'!A:G,7,FALSE)</f>
        <v>#N/A</v>
      </c>
      <c r="H549" s="161" t="e">
        <f>VLOOKUP(A549+0.3,'Vague 1'!A:G,7,FALSE)</f>
        <v>#N/A</v>
      </c>
      <c r="I549" s="160" t="e">
        <f>VLOOKUP(A549+0.4,'Vague 1'!A:G,7,FALSE)</f>
        <v>#N/A</v>
      </c>
      <c r="J549" s="161" t="e">
        <f>VLOOKUP(A549+0.2,'Vague 3'!A:G,7,FALSE)</f>
        <v>#N/A</v>
      </c>
      <c r="K549" s="161" t="e">
        <f>VLOOKUP(A549+0.3,'Vague 3'!A:G,7,FALSE)</f>
        <v>#N/A</v>
      </c>
      <c r="L549" s="159" t="e">
        <f>VLOOKUP(A549+0.2,'Vague 4'!A:G,7,FALSE)</f>
        <v>#N/A</v>
      </c>
      <c r="M549" s="160" t="e">
        <f>VLOOKUP(A549+0.3,'Vague 4'!A:G,7,FALSE)</f>
        <v>#N/A</v>
      </c>
      <c r="N549" s="104" t="e">
        <f>IF(VLOOKUP($A549,Source!$A:$H,3,FALSE)=0,"",VLOOKUP($A549,Source!$A:$H,3,FALSE))</f>
        <v>#N/A</v>
      </c>
      <c r="O549" s="105" t="e">
        <f>IF(VLOOKUP($A549,Source!$A:$H,4,FALSE)=0,"",VLOOKUP($A549,Source!$A:$H,4,FALSE))</f>
        <v>#N/A</v>
      </c>
      <c r="P549" s="105" t="e">
        <f>IF(VLOOKUP($A549,Source!$A:$H,5,FALSE)=0,"",VLOOKUP($A549,Source!$A:$H,5,FALSE))</f>
        <v>#N/A</v>
      </c>
      <c r="Q549" s="105" t="e">
        <f>IF(VLOOKUP($A549,Source!$A:$H,6,FALSE)=0,"",VLOOKUP($A549,Source!$A:$H,6,FALSE))</f>
        <v>#N/A</v>
      </c>
      <c r="R549" s="105" t="e">
        <f>IF(VLOOKUP($A549,Source!$A:$H,7,FALSE)=0,"",VLOOKUP($A549,Source!$A:$H,7,FALSE))</f>
        <v>#N/A</v>
      </c>
      <c r="S549" s="106" t="e">
        <f>IF(VLOOKUP($A549,Source!$A:$H,8,FALSE)=0,"",VLOOKUP($A549,Source!$A:$H,8,FALSE))</f>
        <v>#N/A</v>
      </c>
    </row>
    <row r="550" spans="1:19" x14ac:dyDescent="0.25">
      <c r="A550" s="98">
        <v>548</v>
      </c>
      <c r="B550" s="99"/>
      <c r="C550" s="100" t="e">
        <f>VLOOKUP(A550,Source!A:B,2,FALSE)</f>
        <v>#N/A</v>
      </c>
      <c r="D550" s="165">
        <f>IF(ISNA(VLOOKUP(A550,Source!A:B,2,FALSE)),0,(VLOOKUP(A550,'Vague 2'!A:H,8,FALSE)+VLOOKUP(A550,'Vague 1'!A:H,8,FALSE)+VLOOKUP(A550,'Vague 3'!A:H,8,FALSE)+VLOOKUP(A550,'Vague 4'!A:H,8,FALSE)))</f>
        <v>0</v>
      </c>
      <c r="E550" s="159" t="e">
        <f>VLOOKUP(A550+0.2,'Vague 2'!A:G,7,FALSE)</f>
        <v>#N/A</v>
      </c>
      <c r="F550" s="160" t="e">
        <f>VLOOKUP(A550+0.3,'Vague 2'!A:G,7,FALSE)</f>
        <v>#N/A</v>
      </c>
      <c r="G550" s="161" t="e">
        <f>VLOOKUP(A550+0.2,'Vague 1'!A:G,7,FALSE)</f>
        <v>#N/A</v>
      </c>
      <c r="H550" s="161" t="e">
        <f>VLOOKUP(A550+0.3,'Vague 1'!A:G,7,FALSE)</f>
        <v>#N/A</v>
      </c>
      <c r="I550" s="160" t="e">
        <f>VLOOKUP(A550+0.4,'Vague 1'!A:G,7,FALSE)</f>
        <v>#N/A</v>
      </c>
      <c r="J550" s="161" t="e">
        <f>VLOOKUP(A550+0.2,'Vague 3'!A:G,7,FALSE)</f>
        <v>#N/A</v>
      </c>
      <c r="K550" s="161" t="e">
        <f>VLOOKUP(A550+0.3,'Vague 3'!A:G,7,FALSE)</f>
        <v>#N/A</v>
      </c>
      <c r="L550" s="159" t="e">
        <f>VLOOKUP(A550+0.2,'Vague 4'!A:G,7,FALSE)</f>
        <v>#N/A</v>
      </c>
      <c r="M550" s="160" t="e">
        <f>VLOOKUP(A550+0.3,'Vague 4'!A:G,7,FALSE)</f>
        <v>#N/A</v>
      </c>
      <c r="N550" s="104" t="e">
        <f>IF(VLOOKUP($A550,Source!$A:$H,3,FALSE)=0,"",VLOOKUP($A550,Source!$A:$H,3,FALSE))</f>
        <v>#N/A</v>
      </c>
      <c r="O550" s="105" t="e">
        <f>IF(VLOOKUP($A550,Source!$A:$H,4,FALSE)=0,"",VLOOKUP($A550,Source!$A:$H,4,FALSE))</f>
        <v>#N/A</v>
      </c>
      <c r="P550" s="105" t="e">
        <f>IF(VLOOKUP($A550,Source!$A:$H,5,FALSE)=0,"",VLOOKUP($A550,Source!$A:$H,5,FALSE))</f>
        <v>#N/A</v>
      </c>
      <c r="Q550" s="105" t="e">
        <f>IF(VLOOKUP($A550,Source!$A:$H,6,FALSE)=0,"",VLOOKUP($A550,Source!$A:$H,6,FALSE))</f>
        <v>#N/A</v>
      </c>
      <c r="R550" s="105" t="e">
        <f>IF(VLOOKUP($A550,Source!$A:$H,7,FALSE)=0,"",VLOOKUP($A550,Source!$A:$H,7,FALSE))</f>
        <v>#N/A</v>
      </c>
      <c r="S550" s="106" t="e">
        <f>IF(VLOOKUP($A550,Source!$A:$H,8,FALSE)=0,"",VLOOKUP($A550,Source!$A:$H,8,FALSE))</f>
        <v>#N/A</v>
      </c>
    </row>
    <row r="551" spans="1:19" x14ac:dyDescent="0.25">
      <c r="A551" s="98">
        <v>549</v>
      </c>
      <c r="B551" s="99"/>
      <c r="C551" s="100" t="e">
        <f>VLOOKUP(A551,Source!A:B,2,FALSE)</f>
        <v>#N/A</v>
      </c>
      <c r="D551" s="165">
        <f>IF(ISNA(VLOOKUP(A551,Source!A:B,2,FALSE)),0,(VLOOKUP(A551,'Vague 2'!A:H,8,FALSE)+VLOOKUP(A551,'Vague 1'!A:H,8,FALSE)+VLOOKUP(A551,'Vague 3'!A:H,8,FALSE)+VLOOKUP(A551,'Vague 4'!A:H,8,FALSE)))</f>
        <v>0</v>
      </c>
      <c r="E551" s="159" t="e">
        <f>VLOOKUP(A551+0.2,'Vague 2'!A:G,7,FALSE)</f>
        <v>#N/A</v>
      </c>
      <c r="F551" s="160" t="e">
        <f>VLOOKUP(A551+0.3,'Vague 2'!A:G,7,FALSE)</f>
        <v>#N/A</v>
      </c>
      <c r="G551" s="161" t="e">
        <f>VLOOKUP(A551+0.2,'Vague 1'!A:G,7,FALSE)</f>
        <v>#N/A</v>
      </c>
      <c r="H551" s="161" t="e">
        <f>VLOOKUP(A551+0.3,'Vague 1'!A:G,7,FALSE)</f>
        <v>#N/A</v>
      </c>
      <c r="I551" s="160" t="e">
        <f>VLOOKUP(A551+0.4,'Vague 1'!A:G,7,FALSE)</f>
        <v>#N/A</v>
      </c>
      <c r="J551" s="161" t="e">
        <f>VLOOKUP(A551+0.2,'Vague 3'!A:G,7,FALSE)</f>
        <v>#N/A</v>
      </c>
      <c r="K551" s="161" t="e">
        <f>VLOOKUP(A551+0.3,'Vague 3'!A:G,7,FALSE)</f>
        <v>#N/A</v>
      </c>
      <c r="L551" s="159" t="e">
        <f>VLOOKUP(A551+0.2,'Vague 4'!A:G,7,FALSE)</f>
        <v>#N/A</v>
      </c>
      <c r="M551" s="160" t="e">
        <f>VLOOKUP(A551+0.3,'Vague 4'!A:G,7,FALSE)</f>
        <v>#N/A</v>
      </c>
      <c r="N551" s="104" t="e">
        <f>IF(VLOOKUP($A551,Source!$A:$H,3,FALSE)=0,"",VLOOKUP($A551,Source!$A:$H,3,FALSE))</f>
        <v>#N/A</v>
      </c>
      <c r="O551" s="105" t="e">
        <f>IF(VLOOKUP($A551,Source!$A:$H,4,FALSE)=0,"",VLOOKUP($A551,Source!$A:$H,4,FALSE))</f>
        <v>#N/A</v>
      </c>
      <c r="P551" s="105" t="e">
        <f>IF(VLOOKUP($A551,Source!$A:$H,5,FALSE)=0,"",VLOOKUP($A551,Source!$A:$H,5,FALSE))</f>
        <v>#N/A</v>
      </c>
      <c r="Q551" s="105" t="e">
        <f>IF(VLOOKUP($A551,Source!$A:$H,6,FALSE)=0,"",VLOOKUP($A551,Source!$A:$H,6,FALSE))</f>
        <v>#N/A</v>
      </c>
      <c r="R551" s="105" t="e">
        <f>IF(VLOOKUP($A551,Source!$A:$H,7,FALSE)=0,"",VLOOKUP($A551,Source!$A:$H,7,FALSE))</f>
        <v>#N/A</v>
      </c>
      <c r="S551" s="106" t="e">
        <f>IF(VLOOKUP($A551,Source!$A:$H,8,FALSE)=0,"",VLOOKUP($A551,Source!$A:$H,8,FALSE))</f>
        <v>#N/A</v>
      </c>
    </row>
    <row r="552" spans="1:19" x14ac:dyDescent="0.25">
      <c r="A552" s="98">
        <v>550</v>
      </c>
      <c r="B552" s="99"/>
      <c r="C552" s="100" t="e">
        <f>VLOOKUP(A552,Source!A:B,2,FALSE)</f>
        <v>#N/A</v>
      </c>
      <c r="D552" s="165">
        <f>IF(ISNA(VLOOKUP(A552,Source!A:B,2,FALSE)),0,(VLOOKUP(A552,'Vague 2'!A:H,8,FALSE)+VLOOKUP(A552,'Vague 1'!A:H,8,FALSE)+VLOOKUP(A552,'Vague 3'!A:H,8,FALSE)+VLOOKUP(A552,'Vague 4'!A:H,8,FALSE)))</f>
        <v>0</v>
      </c>
      <c r="E552" s="159" t="e">
        <f>VLOOKUP(A552+0.2,'Vague 2'!A:G,7,FALSE)</f>
        <v>#N/A</v>
      </c>
      <c r="F552" s="160" t="e">
        <f>VLOOKUP(A552+0.3,'Vague 2'!A:G,7,FALSE)</f>
        <v>#N/A</v>
      </c>
      <c r="G552" s="161" t="e">
        <f>VLOOKUP(A552+0.2,'Vague 1'!A:G,7,FALSE)</f>
        <v>#N/A</v>
      </c>
      <c r="H552" s="161" t="e">
        <f>VLOOKUP(A552+0.3,'Vague 1'!A:G,7,FALSE)</f>
        <v>#N/A</v>
      </c>
      <c r="I552" s="160" t="e">
        <f>VLOOKUP(A552+0.4,'Vague 1'!A:G,7,FALSE)</f>
        <v>#N/A</v>
      </c>
      <c r="J552" s="161" t="e">
        <f>VLOOKUP(A552+0.2,'Vague 3'!A:G,7,FALSE)</f>
        <v>#N/A</v>
      </c>
      <c r="K552" s="161" t="e">
        <f>VLOOKUP(A552+0.3,'Vague 3'!A:G,7,FALSE)</f>
        <v>#N/A</v>
      </c>
      <c r="L552" s="159" t="e">
        <f>VLOOKUP(A552+0.2,'Vague 4'!A:G,7,FALSE)</f>
        <v>#N/A</v>
      </c>
      <c r="M552" s="160" t="e">
        <f>VLOOKUP(A552+0.3,'Vague 4'!A:G,7,FALSE)</f>
        <v>#N/A</v>
      </c>
      <c r="N552" s="104" t="e">
        <f>IF(VLOOKUP($A552,Source!$A:$H,3,FALSE)=0,"",VLOOKUP($A552,Source!$A:$H,3,FALSE))</f>
        <v>#N/A</v>
      </c>
      <c r="O552" s="105" t="e">
        <f>IF(VLOOKUP($A552,Source!$A:$H,4,FALSE)=0,"",VLOOKUP($A552,Source!$A:$H,4,FALSE))</f>
        <v>#N/A</v>
      </c>
      <c r="P552" s="105" t="e">
        <f>IF(VLOOKUP($A552,Source!$A:$H,5,FALSE)=0,"",VLOOKUP($A552,Source!$A:$H,5,FALSE))</f>
        <v>#N/A</v>
      </c>
      <c r="Q552" s="105" t="e">
        <f>IF(VLOOKUP($A552,Source!$A:$H,6,FALSE)=0,"",VLOOKUP($A552,Source!$A:$H,6,FALSE))</f>
        <v>#N/A</v>
      </c>
      <c r="R552" s="105" t="e">
        <f>IF(VLOOKUP($A552,Source!$A:$H,7,FALSE)=0,"",VLOOKUP($A552,Source!$A:$H,7,FALSE))</f>
        <v>#N/A</v>
      </c>
      <c r="S552" s="106" t="e">
        <f>IF(VLOOKUP($A552,Source!$A:$H,8,FALSE)=0,"",VLOOKUP($A552,Source!$A:$H,8,FALSE))</f>
        <v>#N/A</v>
      </c>
    </row>
    <row r="553" spans="1:19" x14ac:dyDescent="0.25">
      <c r="A553" s="98">
        <v>551</v>
      </c>
      <c r="B553" s="99"/>
      <c r="C553" s="100" t="e">
        <f>VLOOKUP(A553,Source!A:B,2,FALSE)</f>
        <v>#N/A</v>
      </c>
      <c r="D553" s="165">
        <f>IF(ISNA(VLOOKUP(A553,Source!A:B,2,FALSE)),0,(VLOOKUP(A553,'Vague 2'!A:H,8,FALSE)+VLOOKUP(A553,'Vague 1'!A:H,8,FALSE)+VLOOKUP(A553,'Vague 3'!A:H,8,FALSE)+VLOOKUP(A553,'Vague 4'!A:H,8,FALSE)))</f>
        <v>0</v>
      </c>
      <c r="E553" s="159" t="e">
        <f>VLOOKUP(A553+0.2,'Vague 2'!A:G,7,FALSE)</f>
        <v>#N/A</v>
      </c>
      <c r="F553" s="160" t="e">
        <f>VLOOKUP(A553+0.3,'Vague 2'!A:G,7,FALSE)</f>
        <v>#N/A</v>
      </c>
      <c r="G553" s="161" t="e">
        <f>VLOOKUP(A553+0.2,'Vague 1'!A:G,7,FALSE)</f>
        <v>#N/A</v>
      </c>
      <c r="H553" s="161" t="e">
        <f>VLOOKUP(A553+0.3,'Vague 1'!A:G,7,FALSE)</f>
        <v>#N/A</v>
      </c>
      <c r="I553" s="160" t="e">
        <f>VLOOKUP(A553+0.4,'Vague 1'!A:G,7,FALSE)</f>
        <v>#N/A</v>
      </c>
      <c r="J553" s="161" t="e">
        <f>VLOOKUP(A553+0.2,'Vague 3'!A:G,7,FALSE)</f>
        <v>#N/A</v>
      </c>
      <c r="K553" s="161" t="e">
        <f>VLOOKUP(A553+0.3,'Vague 3'!A:G,7,FALSE)</f>
        <v>#N/A</v>
      </c>
      <c r="L553" s="159" t="e">
        <f>VLOOKUP(A553+0.2,'Vague 4'!A:G,7,FALSE)</f>
        <v>#N/A</v>
      </c>
      <c r="M553" s="160" t="e">
        <f>VLOOKUP(A553+0.3,'Vague 4'!A:G,7,FALSE)</f>
        <v>#N/A</v>
      </c>
      <c r="N553" s="104" t="e">
        <f>IF(VLOOKUP($A553,Source!$A:$H,3,FALSE)=0,"",VLOOKUP($A553,Source!$A:$H,3,FALSE))</f>
        <v>#N/A</v>
      </c>
      <c r="O553" s="105" t="e">
        <f>IF(VLOOKUP($A553,Source!$A:$H,4,FALSE)=0,"",VLOOKUP($A553,Source!$A:$H,4,FALSE))</f>
        <v>#N/A</v>
      </c>
      <c r="P553" s="105" t="e">
        <f>IF(VLOOKUP($A553,Source!$A:$H,5,FALSE)=0,"",VLOOKUP($A553,Source!$A:$H,5,FALSE))</f>
        <v>#N/A</v>
      </c>
      <c r="Q553" s="105" t="e">
        <f>IF(VLOOKUP($A553,Source!$A:$H,6,FALSE)=0,"",VLOOKUP($A553,Source!$A:$H,6,FALSE))</f>
        <v>#N/A</v>
      </c>
      <c r="R553" s="105" t="e">
        <f>IF(VLOOKUP($A553,Source!$A:$H,7,FALSE)=0,"",VLOOKUP($A553,Source!$A:$H,7,FALSE))</f>
        <v>#N/A</v>
      </c>
      <c r="S553" s="106" t="e">
        <f>IF(VLOOKUP($A553,Source!$A:$H,8,FALSE)=0,"",VLOOKUP($A553,Source!$A:$H,8,FALSE))</f>
        <v>#N/A</v>
      </c>
    </row>
    <row r="554" spans="1:19" x14ac:dyDescent="0.25">
      <c r="A554" s="98">
        <v>552</v>
      </c>
      <c r="B554" s="99"/>
      <c r="C554" s="100" t="e">
        <f>VLOOKUP(A554,Source!A:B,2,FALSE)</f>
        <v>#N/A</v>
      </c>
      <c r="D554" s="165">
        <f>IF(ISNA(VLOOKUP(A554,Source!A:B,2,FALSE)),0,(VLOOKUP(A554,'Vague 2'!A:H,8,FALSE)+VLOOKUP(A554,'Vague 1'!A:H,8,FALSE)+VLOOKUP(A554,'Vague 3'!A:H,8,FALSE)+VLOOKUP(A554,'Vague 4'!A:H,8,FALSE)))</f>
        <v>0</v>
      </c>
      <c r="E554" s="159" t="e">
        <f>VLOOKUP(A554+0.2,'Vague 2'!A:G,7,FALSE)</f>
        <v>#N/A</v>
      </c>
      <c r="F554" s="160" t="e">
        <f>VLOOKUP(A554+0.3,'Vague 2'!A:G,7,FALSE)</f>
        <v>#N/A</v>
      </c>
      <c r="G554" s="161" t="e">
        <f>VLOOKUP(A554+0.2,'Vague 1'!A:G,7,FALSE)</f>
        <v>#N/A</v>
      </c>
      <c r="H554" s="161" t="e">
        <f>VLOOKUP(A554+0.3,'Vague 1'!A:G,7,FALSE)</f>
        <v>#N/A</v>
      </c>
      <c r="I554" s="160" t="e">
        <f>VLOOKUP(A554+0.4,'Vague 1'!A:G,7,FALSE)</f>
        <v>#N/A</v>
      </c>
      <c r="J554" s="161" t="e">
        <f>VLOOKUP(A554+0.2,'Vague 3'!A:G,7,FALSE)</f>
        <v>#N/A</v>
      </c>
      <c r="K554" s="161" t="e">
        <f>VLOOKUP(A554+0.3,'Vague 3'!A:G,7,FALSE)</f>
        <v>#N/A</v>
      </c>
      <c r="L554" s="159" t="e">
        <f>VLOOKUP(A554+0.2,'Vague 4'!A:G,7,FALSE)</f>
        <v>#N/A</v>
      </c>
      <c r="M554" s="160" t="e">
        <f>VLOOKUP(A554+0.3,'Vague 4'!A:G,7,FALSE)</f>
        <v>#N/A</v>
      </c>
      <c r="N554" s="104" t="e">
        <f>IF(VLOOKUP($A554,Source!$A:$H,3,FALSE)=0,"",VLOOKUP($A554,Source!$A:$H,3,FALSE))</f>
        <v>#N/A</v>
      </c>
      <c r="O554" s="105" t="e">
        <f>IF(VLOOKUP($A554,Source!$A:$H,4,FALSE)=0,"",VLOOKUP($A554,Source!$A:$H,4,FALSE))</f>
        <v>#N/A</v>
      </c>
      <c r="P554" s="105" t="e">
        <f>IF(VLOOKUP($A554,Source!$A:$H,5,FALSE)=0,"",VLOOKUP($A554,Source!$A:$H,5,FALSE))</f>
        <v>#N/A</v>
      </c>
      <c r="Q554" s="105" t="e">
        <f>IF(VLOOKUP($A554,Source!$A:$H,6,FALSE)=0,"",VLOOKUP($A554,Source!$A:$H,6,FALSE))</f>
        <v>#N/A</v>
      </c>
      <c r="R554" s="105" t="e">
        <f>IF(VLOOKUP($A554,Source!$A:$H,7,FALSE)=0,"",VLOOKUP($A554,Source!$A:$H,7,FALSE))</f>
        <v>#N/A</v>
      </c>
      <c r="S554" s="106" t="e">
        <f>IF(VLOOKUP($A554,Source!$A:$H,8,FALSE)=0,"",VLOOKUP($A554,Source!$A:$H,8,FALSE))</f>
        <v>#N/A</v>
      </c>
    </row>
    <row r="555" spans="1:19" x14ac:dyDescent="0.25">
      <c r="A555" s="98">
        <v>553</v>
      </c>
      <c r="B555" s="99"/>
      <c r="C555" s="100" t="e">
        <f>VLOOKUP(A555,Source!A:B,2,FALSE)</f>
        <v>#N/A</v>
      </c>
      <c r="D555" s="165">
        <f>IF(ISNA(VLOOKUP(A555,Source!A:B,2,FALSE)),0,(VLOOKUP(A555,'Vague 2'!A:H,8,FALSE)+VLOOKUP(A555,'Vague 1'!A:H,8,FALSE)+VLOOKUP(A555,'Vague 3'!A:H,8,FALSE)+VLOOKUP(A555,'Vague 4'!A:H,8,FALSE)))</f>
        <v>0</v>
      </c>
      <c r="E555" s="159" t="e">
        <f>VLOOKUP(A555+0.2,'Vague 2'!A:G,7,FALSE)</f>
        <v>#N/A</v>
      </c>
      <c r="F555" s="160" t="e">
        <f>VLOOKUP(A555+0.3,'Vague 2'!A:G,7,FALSE)</f>
        <v>#N/A</v>
      </c>
      <c r="G555" s="161" t="e">
        <f>VLOOKUP(A555+0.2,'Vague 1'!A:G,7,FALSE)</f>
        <v>#N/A</v>
      </c>
      <c r="H555" s="161" t="e">
        <f>VLOOKUP(A555+0.3,'Vague 1'!A:G,7,FALSE)</f>
        <v>#N/A</v>
      </c>
      <c r="I555" s="160" t="e">
        <f>VLOOKUP(A555+0.4,'Vague 1'!A:G,7,FALSE)</f>
        <v>#N/A</v>
      </c>
      <c r="J555" s="161" t="e">
        <f>VLOOKUP(A555+0.2,'Vague 3'!A:G,7,FALSE)</f>
        <v>#N/A</v>
      </c>
      <c r="K555" s="161" t="e">
        <f>VLOOKUP(A555+0.3,'Vague 3'!A:G,7,FALSE)</f>
        <v>#N/A</v>
      </c>
      <c r="L555" s="159" t="e">
        <f>VLOOKUP(A555+0.2,'Vague 4'!A:G,7,FALSE)</f>
        <v>#N/A</v>
      </c>
      <c r="M555" s="160" t="e">
        <f>VLOOKUP(A555+0.3,'Vague 4'!A:G,7,FALSE)</f>
        <v>#N/A</v>
      </c>
      <c r="N555" s="104" t="e">
        <f>IF(VLOOKUP($A555,Source!$A:$H,3,FALSE)=0,"",VLOOKUP($A555,Source!$A:$H,3,FALSE))</f>
        <v>#N/A</v>
      </c>
      <c r="O555" s="105" t="e">
        <f>IF(VLOOKUP($A555,Source!$A:$H,4,FALSE)=0,"",VLOOKUP($A555,Source!$A:$H,4,FALSE))</f>
        <v>#N/A</v>
      </c>
      <c r="P555" s="105" t="e">
        <f>IF(VLOOKUP($A555,Source!$A:$H,5,FALSE)=0,"",VLOOKUP($A555,Source!$A:$H,5,FALSE))</f>
        <v>#N/A</v>
      </c>
      <c r="Q555" s="105" t="e">
        <f>IF(VLOOKUP($A555,Source!$A:$H,6,FALSE)=0,"",VLOOKUP($A555,Source!$A:$H,6,FALSE))</f>
        <v>#N/A</v>
      </c>
      <c r="R555" s="105" t="e">
        <f>IF(VLOOKUP($A555,Source!$A:$H,7,FALSE)=0,"",VLOOKUP($A555,Source!$A:$H,7,FALSE))</f>
        <v>#N/A</v>
      </c>
      <c r="S555" s="106" t="e">
        <f>IF(VLOOKUP($A555,Source!$A:$H,8,FALSE)=0,"",VLOOKUP($A555,Source!$A:$H,8,FALSE))</f>
        <v>#N/A</v>
      </c>
    </row>
    <row r="556" spans="1:19" x14ac:dyDescent="0.25">
      <c r="A556" s="98">
        <v>554</v>
      </c>
      <c r="B556" s="99"/>
      <c r="C556" s="100" t="e">
        <f>VLOOKUP(A556,Source!A:B,2,FALSE)</f>
        <v>#N/A</v>
      </c>
      <c r="D556" s="165">
        <f>IF(ISNA(VLOOKUP(A556,Source!A:B,2,FALSE)),0,(VLOOKUP(A556,'Vague 2'!A:H,8,FALSE)+VLOOKUP(A556,'Vague 1'!A:H,8,FALSE)+VLOOKUP(A556,'Vague 3'!A:H,8,FALSE)+VLOOKUP(A556,'Vague 4'!A:H,8,FALSE)))</f>
        <v>0</v>
      </c>
      <c r="E556" s="159" t="e">
        <f>VLOOKUP(A556+0.2,'Vague 2'!A:G,7,FALSE)</f>
        <v>#N/A</v>
      </c>
      <c r="F556" s="160" t="e">
        <f>VLOOKUP(A556+0.3,'Vague 2'!A:G,7,FALSE)</f>
        <v>#N/A</v>
      </c>
      <c r="G556" s="161" t="e">
        <f>VLOOKUP(A556+0.2,'Vague 1'!A:G,7,FALSE)</f>
        <v>#N/A</v>
      </c>
      <c r="H556" s="161" t="e">
        <f>VLOOKUP(A556+0.3,'Vague 1'!A:G,7,FALSE)</f>
        <v>#N/A</v>
      </c>
      <c r="I556" s="160" t="e">
        <f>VLOOKUP(A556+0.4,'Vague 1'!A:G,7,FALSE)</f>
        <v>#N/A</v>
      </c>
      <c r="J556" s="161" t="e">
        <f>VLOOKUP(A556+0.2,'Vague 3'!A:G,7,FALSE)</f>
        <v>#N/A</v>
      </c>
      <c r="K556" s="161" t="e">
        <f>VLOOKUP(A556+0.3,'Vague 3'!A:G,7,FALSE)</f>
        <v>#N/A</v>
      </c>
      <c r="L556" s="159" t="e">
        <f>VLOOKUP(A556+0.2,'Vague 4'!A:G,7,FALSE)</f>
        <v>#N/A</v>
      </c>
      <c r="M556" s="160" t="e">
        <f>VLOOKUP(A556+0.3,'Vague 4'!A:G,7,FALSE)</f>
        <v>#N/A</v>
      </c>
      <c r="N556" s="104" t="e">
        <f>IF(VLOOKUP($A556,Source!$A:$H,3,FALSE)=0,"",VLOOKUP($A556,Source!$A:$H,3,FALSE))</f>
        <v>#N/A</v>
      </c>
      <c r="O556" s="105" t="e">
        <f>IF(VLOOKUP($A556,Source!$A:$H,4,FALSE)=0,"",VLOOKUP($A556,Source!$A:$H,4,FALSE))</f>
        <v>#N/A</v>
      </c>
      <c r="P556" s="105" t="e">
        <f>IF(VLOOKUP($A556,Source!$A:$H,5,FALSE)=0,"",VLOOKUP($A556,Source!$A:$H,5,FALSE))</f>
        <v>#N/A</v>
      </c>
      <c r="Q556" s="105" t="e">
        <f>IF(VLOOKUP($A556,Source!$A:$H,6,FALSE)=0,"",VLOOKUP($A556,Source!$A:$H,6,FALSE))</f>
        <v>#N/A</v>
      </c>
      <c r="R556" s="105" t="e">
        <f>IF(VLOOKUP($A556,Source!$A:$H,7,FALSE)=0,"",VLOOKUP($A556,Source!$A:$H,7,FALSE))</f>
        <v>#N/A</v>
      </c>
      <c r="S556" s="106" t="e">
        <f>IF(VLOOKUP($A556,Source!$A:$H,8,FALSE)=0,"",VLOOKUP($A556,Source!$A:$H,8,FALSE))</f>
        <v>#N/A</v>
      </c>
    </row>
    <row r="557" spans="1:19" x14ac:dyDescent="0.25">
      <c r="A557" s="98">
        <v>555</v>
      </c>
      <c r="B557" s="99"/>
      <c r="C557" s="100" t="e">
        <f>VLOOKUP(A557,Source!A:B,2,FALSE)</f>
        <v>#N/A</v>
      </c>
      <c r="D557" s="165">
        <f>IF(ISNA(VLOOKUP(A557,Source!A:B,2,FALSE)),0,(VLOOKUP(A557,'Vague 2'!A:H,8,FALSE)+VLOOKUP(A557,'Vague 1'!A:H,8,FALSE)+VLOOKUP(A557,'Vague 3'!A:H,8,FALSE)+VLOOKUP(A557,'Vague 4'!A:H,8,FALSE)))</f>
        <v>0</v>
      </c>
      <c r="E557" s="159" t="e">
        <f>VLOOKUP(A557+0.2,'Vague 2'!A:G,7,FALSE)</f>
        <v>#N/A</v>
      </c>
      <c r="F557" s="160" t="e">
        <f>VLOOKUP(A557+0.3,'Vague 2'!A:G,7,FALSE)</f>
        <v>#N/A</v>
      </c>
      <c r="G557" s="161" t="e">
        <f>VLOOKUP(A557+0.2,'Vague 1'!A:G,7,FALSE)</f>
        <v>#N/A</v>
      </c>
      <c r="H557" s="161" t="e">
        <f>VLOOKUP(A557+0.3,'Vague 1'!A:G,7,FALSE)</f>
        <v>#N/A</v>
      </c>
      <c r="I557" s="160" t="e">
        <f>VLOOKUP(A557+0.4,'Vague 1'!A:G,7,FALSE)</f>
        <v>#N/A</v>
      </c>
      <c r="J557" s="161" t="e">
        <f>VLOOKUP(A557+0.2,'Vague 3'!A:G,7,FALSE)</f>
        <v>#N/A</v>
      </c>
      <c r="K557" s="161" t="e">
        <f>VLOOKUP(A557+0.3,'Vague 3'!A:G,7,FALSE)</f>
        <v>#N/A</v>
      </c>
      <c r="L557" s="159" t="e">
        <f>VLOOKUP(A557+0.2,'Vague 4'!A:G,7,FALSE)</f>
        <v>#N/A</v>
      </c>
      <c r="M557" s="160" t="e">
        <f>VLOOKUP(A557+0.3,'Vague 4'!A:G,7,FALSE)</f>
        <v>#N/A</v>
      </c>
      <c r="N557" s="104" t="e">
        <f>IF(VLOOKUP($A557,Source!$A:$H,3,FALSE)=0,"",VLOOKUP($A557,Source!$A:$H,3,FALSE))</f>
        <v>#N/A</v>
      </c>
      <c r="O557" s="105" t="e">
        <f>IF(VLOOKUP($A557,Source!$A:$H,4,FALSE)=0,"",VLOOKUP($A557,Source!$A:$H,4,FALSE))</f>
        <v>#N/A</v>
      </c>
      <c r="P557" s="105" t="e">
        <f>IF(VLOOKUP($A557,Source!$A:$H,5,FALSE)=0,"",VLOOKUP($A557,Source!$A:$H,5,FALSE))</f>
        <v>#N/A</v>
      </c>
      <c r="Q557" s="105" t="e">
        <f>IF(VLOOKUP($A557,Source!$A:$H,6,FALSE)=0,"",VLOOKUP($A557,Source!$A:$H,6,FALSE))</f>
        <v>#N/A</v>
      </c>
      <c r="R557" s="105" t="e">
        <f>IF(VLOOKUP($A557,Source!$A:$H,7,FALSE)=0,"",VLOOKUP($A557,Source!$A:$H,7,FALSE))</f>
        <v>#N/A</v>
      </c>
      <c r="S557" s="106" t="e">
        <f>IF(VLOOKUP($A557,Source!$A:$H,8,FALSE)=0,"",VLOOKUP($A557,Source!$A:$H,8,FALSE))</f>
        <v>#N/A</v>
      </c>
    </row>
    <row r="558" spans="1:19" x14ac:dyDescent="0.25">
      <c r="A558" s="98">
        <v>556</v>
      </c>
      <c r="B558" s="99"/>
      <c r="C558" s="100" t="e">
        <f>VLOOKUP(A558,Source!A:B,2,FALSE)</f>
        <v>#N/A</v>
      </c>
      <c r="D558" s="165">
        <f>IF(ISNA(VLOOKUP(A558,Source!A:B,2,FALSE)),0,(VLOOKUP(A558,'Vague 2'!A:H,8,FALSE)+VLOOKUP(A558,'Vague 1'!A:H,8,FALSE)+VLOOKUP(A558,'Vague 3'!A:H,8,FALSE)+VLOOKUP(A558,'Vague 4'!A:H,8,FALSE)))</f>
        <v>0</v>
      </c>
      <c r="E558" s="159" t="e">
        <f>VLOOKUP(A558+0.2,'Vague 2'!A:G,7,FALSE)</f>
        <v>#N/A</v>
      </c>
      <c r="F558" s="160" t="e">
        <f>VLOOKUP(A558+0.3,'Vague 2'!A:G,7,FALSE)</f>
        <v>#N/A</v>
      </c>
      <c r="G558" s="161" t="e">
        <f>VLOOKUP(A558+0.2,'Vague 1'!A:G,7,FALSE)</f>
        <v>#N/A</v>
      </c>
      <c r="H558" s="161" t="e">
        <f>VLOOKUP(A558+0.3,'Vague 1'!A:G,7,FALSE)</f>
        <v>#N/A</v>
      </c>
      <c r="I558" s="160" t="e">
        <f>VLOOKUP(A558+0.4,'Vague 1'!A:G,7,FALSE)</f>
        <v>#N/A</v>
      </c>
      <c r="J558" s="161" t="e">
        <f>VLOOKUP(A558+0.2,'Vague 3'!A:G,7,FALSE)</f>
        <v>#N/A</v>
      </c>
      <c r="K558" s="161" t="e">
        <f>VLOOKUP(A558+0.3,'Vague 3'!A:G,7,FALSE)</f>
        <v>#N/A</v>
      </c>
      <c r="L558" s="159" t="e">
        <f>VLOOKUP(A558+0.2,'Vague 4'!A:G,7,FALSE)</f>
        <v>#N/A</v>
      </c>
      <c r="M558" s="160" t="e">
        <f>VLOOKUP(A558+0.3,'Vague 4'!A:G,7,FALSE)</f>
        <v>#N/A</v>
      </c>
      <c r="N558" s="104" t="e">
        <f>IF(VLOOKUP($A558,Source!$A:$H,3,FALSE)=0,"",VLOOKUP($A558,Source!$A:$H,3,FALSE))</f>
        <v>#N/A</v>
      </c>
      <c r="O558" s="105" t="e">
        <f>IF(VLOOKUP($A558,Source!$A:$H,4,FALSE)=0,"",VLOOKUP($A558,Source!$A:$H,4,FALSE))</f>
        <v>#N/A</v>
      </c>
      <c r="P558" s="105" t="e">
        <f>IF(VLOOKUP($A558,Source!$A:$H,5,FALSE)=0,"",VLOOKUP($A558,Source!$A:$H,5,FALSE))</f>
        <v>#N/A</v>
      </c>
      <c r="Q558" s="105" t="e">
        <f>IF(VLOOKUP($A558,Source!$A:$H,6,FALSE)=0,"",VLOOKUP($A558,Source!$A:$H,6,FALSE))</f>
        <v>#N/A</v>
      </c>
      <c r="R558" s="105" t="e">
        <f>IF(VLOOKUP($A558,Source!$A:$H,7,FALSE)=0,"",VLOOKUP($A558,Source!$A:$H,7,FALSE))</f>
        <v>#N/A</v>
      </c>
      <c r="S558" s="106" t="e">
        <f>IF(VLOOKUP($A558,Source!$A:$H,8,FALSE)=0,"",VLOOKUP($A558,Source!$A:$H,8,FALSE))</f>
        <v>#N/A</v>
      </c>
    </row>
    <row r="559" spans="1:19" x14ac:dyDescent="0.25">
      <c r="A559" s="98">
        <v>557</v>
      </c>
      <c r="B559" s="99"/>
      <c r="C559" s="100" t="e">
        <f>VLOOKUP(A559,Source!A:B,2,FALSE)</f>
        <v>#N/A</v>
      </c>
      <c r="D559" s="165">
        <f>IF(ISNA(VLOOKUP(A559,Source!A:B,2,FALSE)),0,(VLOOKUP(A559,'Vague 2'!A:H,8,FALSE)+VLOOKUP(A559,'Vague 1'!A:H,8,FALSE)+VLOOKUP(A559,'Vague 3'!A:H,8,FALSE)+VLOOKUP(A559,'Vague 4'!A:H,8,FALSE)))</f>
        <v>0</v>
      </c>
      <c r="E559" s="159" t="e">
        <f>VLOOKUP(A559+0.2,'Vague 2'!A:G,7,FALSE)</f>
        <v>#N/A</v>
      </c>
      <c r="F559" s="160" t="e">
        <f>VLOOKUP(A559+0.3,'Vague 2'!A:G,7,FALSE)</f>
        <v>#N/A</v>
      </c>
      <c r="G559" s="161" t="e">
        <f>VLOOKUP(A559+0.2,'Vague 1'!A:G,7,FALSE)</f>
        <v>#N/A</v>
      </c>
      <c r="H559" s="161" t="e">
        <f>VLOOKUP(A559+0.3,'Vague 1'!A:G,7,FALSE)</f>
        <v>#N/A</v>
      </c>
      <c r="I559" s="160" t="e">
        <f>VLOOKUP(A559+0.4,'Vague 1'!A:G,7,FALSE)</f>
        <v>#N/A</v>
      </c>
      <c r="J559" s="161" t="e">
        <f>VLOOKUP(A559+0.2,'Vague 3'!A:G,7,FALSE)</f>
        <v>#N/A</v>
      </c>
      <c r="K559" s="161" t="e">
        <f>VLOOKUP(A559+0.3,'Vague 3'!A:G,7,FALSE)</f>
        <v>#N/A</v>
      </c>
      <c r="L559" s="159" t="e">
        <f>VLOOKUP(A559+0.2,'Vague 4'!A:G,7,FALSE)</f>
        <v>#N/A</v>
      </c>
      <c r="M559" s="160" t="e">
        <f>VLOOKUP(A559+0.3,'Vague 4'!A:G,7,FALSE)</f>
        <v>#N/A</v>
      </c>
      <c r="N559" s="104" t="e">
        <f>IF(VLOOKUP($A559,Source!$A:$H,3,FALSE)=0,"",VLOOKUP($A559,Source!$A:$H,3,FALSE))</f>
        <v>#N/A</v>
      </c>
      <c r="O559" s="105" t="e">
        <f>IF(VLOOKUP($A559,Source!$A:$H,4,FALSE)=0,"",VLOOKUP($A559,Source!$A:$H,4,FALSE))</f>
        <v>#N/A</v>
      </c>
      <c r="P559" s="105" t="e">
        <f>IF(VLOOKUP($A559,Source!$A:$H,5,FALSE)=0,"",VLOOKUP($A559,Source!$A:$H,5,FALSE))</f>
        <v>#N/A</v>
      </c>
      <c r="Q559" s="105" t="e">
        <f>IF(VLOOKUP($A559,Source!$A:$H,6,FALSE)=0,"",VLOOKUP($A559,Source!$A:$H,6,FALSE))</f>
        <v>#N/A</v>
      </c>
      <c r="R559" s="105" t="e">
        <f>IF(VLOOKUP($A559,Source!$A:$H,7,FALSE)=0,"",VLOOKUP($A559,Source!$A:$H,7,FALSE))</f>
        <v>#N/A</v>
      </c>
      <c r="S559" s="106" t="e">
        <f>IF(VLOOKUP($A559,Source!$A:$H,8,FALSE)=0,"",VLOOKUP($A559,Source!$A:$H,8,FALSE))</f>
        <v>#N/A</v>
      </c>
    </row>
    <row r="560" spans="1:19" x14ac:dyDescent="0.25">
      <c r="A560" s="98">
        <v>558</v>
      </c>
      <c r="B560" s="99"/>
      <c r="C560" s="100" t="e">
        <f>VLOOKUP(A560,Source!A:B,2,FALSE)</f>
        <v>#N/A</v>
      </c>
      <c r="D560" s="165">
        <f>IF(ISNA(VLOOKUP(A560,Source!A:B,2,FALSE)),0,(VLOOKUP(A560,'Vague 2'!A:H,8,FALSE)+VLOOKUP(A560,'Vague 1'!A:H,8,FALSE)+VLOOKUP(A560,'Vague 3'!A:H,8,FALSE)+VLOOKUP(A560,'Vague 4'!A:H,8,FALSE)))</f>
        <v>0</v>
      </c>
      <c r="E560" s="159" t="e">
        <f>VLOOKUP(A560+0.2,'Vague 2'!A:G,7,FALSE)</f>
        <v>#N/A</v>
      </c>
      <c r="F560" s="160" t="e">
        <f>VLOOKUP(A560+0.3,'Vague 2'!A:G,7,FALSE)</f>
        <v>#N/A</v>
      </c>
      <c r="G560" s="161" t="e">
        <f>VLOOKUP(A560+0.2,'Vague 1'!A:G,7,FALSE)</f>
        <v>#N/A</v>
      </c>
      <c r="H560" s="161" t="e">
        <f>VLOOKUP(A560+0.3,'Vague 1'!A:G,7,FALSE)</f>
        <v>#N/A</v>
      </c>
      <c r="I560" s="160" t="e">
        <f>VLOOKUP(A560+0.4,'Vague 1'!A:G,7,FALSE)</f>
        <v>#N/A</v>
      </c>
      <c r="J560" s="161" t="e">
        <f>VLOOKUP(A560+0.2,'Vague 3'!A:G,7,FALSE)</f>
        <v>#N/A</v>
      </c>
      <c r="K560" s="161" t="e">
        <f>VLOOKUP(A560+0.3,'Vague 3'!A:G,7,FALSE)</f>
        <v>#N/A</v>
      </c>
      <c r="L560" s="159" t="e">
        <f>VLOOKUP(A560+0.2,'Vague 4'!A:G,7,FALSE)</f>
        <v>#N/A</v>
      </c>
      <c r="M560" s="160" t="e">
        <f>VLOOKUP(A560+0.3,'Vague 4'!A:G,7,FALSE)</f>
        <v>#N/A</v>
      </c>
      <c r="N560" s="104" t="e">
        <f>IF(VLOOKUP($A560,Source!$A:$H,3,FALSE)=0,"",VLOOKUP($A560,Source!$A:$H,3,FALSE))</f>
        <v>#N/A</v>
      </c>
      <c r="O560" s="105" t="e">
        <f>IF(VLOOKUP($A560,Source!$A:$H,4,FALSE)=0,"",VLOOKUP($A560,Source!$A:$H,4,FALSE))</f>
        <v>#N/A</v>
      </c>
      <c r="P560" s="105" t="e">
        <f>IF(VLOOKUP($A560,Source!$A:$H,5,FALSE)=0,"",VLOOKUP($A560,Source!$A:$H,5,FALSE))</f>
        <v>#N/A</v>
      </c>
      <c r="Q560" s="105" t="e">
        <f>IF(VLOOKUP($A560,Source!$A:$H,6,FALSE)=0,"",VLOOKUP($A560,Source!$A:$H,6,FALSE))</f>
        <v>#N/A</v>
      </c>
      <c r="R560" s="105" t="e">
        <f>IF(VLOOKUP($A560,Source!$A:$H,7,FALSE)=0,"",VLOOKUP($A560,Source!$A:$H,7,FALSE))</f>
        <v>#N/A</v>
      </c>
      <c r="S560" s="106" t="e">
        <f>IF(VLOOKUP($A560,Source!$A:$H,8,FALSE)=0,"",VLOOKUP($A560,Source!$A:$H,8,FALSE))</f>
        <v>#N/A</v>
      </c>
    </row>
    <row r="561" spans="1:19" x14ac:dyDescent="0.25">
      <c r="A561" s="98">
        <v>559</v>
      </c>
      <c r="B561" s="99"/>
      <c r="C561" s="100" t="e">
        <f>VLOOKUP(A561,Source!A:B,2,FALSE)</f>
        <v>#N/A</v>
      </c>
      <c r="D561" s="165">
        <f>IF(ISNA(VLOOKUP(A561,Source!A:B,2,FALSE)),0,(VLOOKUP(A561,'Vague 2'!A:H,8,FALSE)+VLOOKUP(A561,'Vague 1'!A:H,8,FALSE)+VLOOKUP(A561,'Vague 3'!A:H,8,FALSE)+VLOOKUP(A561,'Vague 4'!A:H,8,FALSE)))</f>
        <v>0</v>
      </c>
      <c r="E561" s="159" t="e">
        <f>VLOOKUP(A561+0.2,'Vague 2'!A:G,7,FALSE)</f>
        <v>#N/A</v>
      </c>
      <c r="F561" s="160" t="e">
        <f>VLOOKUP(A561+0.3,'Vague 2'!A:G,7,FALSE)</f>
        <v>#N/A</v>
      </c>
      <c r="G561" s="161" t="e">
        <f>VLOOKUP(A561+0.2,'Vague 1'!A:G,7,FALSE)</f>
        <v>#N/A</v>
      </c>
      <c r="H561" s="161" t="e">
        <f>VLOOKUP(A561+0.3,'Vague 1'!A:G,7,FALSE)</f>
        <v>#N/A</v>
      </c>
      <c r="I561" s="160" t="e">
        <f>VLOOKUP(A561+0.4,'Vague 1'!A:G,7,FALSE)</f>
        <v>#N/A</v>
      </c>
      <c r="J561" s="161" t="e">
        <f>VLOOKUP(A561+0.2,'Vague 3'!A:G,7,FALSE)</f>
        <v>#N/A</v>
      </c>
      <c r="K561" s="161" t="e">
        <f>VLOOKUP(A561+0.3,'Vague 3'!A:G,7,FALSE)</f>
        <v>#N/A</v>
      </c>
      <c r="L561" s="159" t="e">
        <f>VLOOKUP(A561+0.2,'Vague 4'!A:G,7,FALSE)</f>
        <v>#N/A</v>
      </c>
      <c r="M561" s="160" t="e">
        <f>VLOOKUP(A561+0.3,'Vague 4'!A:G,7,FALSE)</f>
        <v>#N/A</v>
      </c>
      <c r="N561" s="104" t="e">
        <f>IF(VLOOKUP($A561,Source!$A:$H,3,FALSE)=0,"",VLOOKUP($A561,Source!$A:$H,3,FALSE))</f>
        <v>#N/A</v>
      </c>
      <c r="O561" s="105" t="e">
        <f>IF(VLOOKUP($A561,Source!$A:$H,4,FALSE)=0,"",VLOOKUP($A561,Source!$A:$H,4,FALSE))</f>
        <v>#N/A</v>
      </c>
      <c r="P561" s="105" t="e">
        <f>IF(VLOOKUP($A561,Source!$A:$H,5,FALSE)=0,"",VLOOKUP($A561,Source!$A:$H,5,FALSE))</f>
        <v>#N/A</v>
      </c>
      <c r="Q561" s="105" t="e">
        <f>IF(VLOOKUP($A561,Source!$A:$H,6,FALSE)=0,"",VLOOKUP($A561,Source!$A:$H,6,FALSE))</f>
        <v>#N/A</v>
      </c>
      <c r="R561" s="105" t="e">
        <f>IF(VLOOKUP($A561,Source!$A:$H,7,FALSE)=0,"",VLOOKUP($A561,Source!$A:$H,7,FALSE))</f>
        <v>#N/A</v>
      </c>
      <c r="S561" s="106" t="e">
        <f>IF(VLOOKUP($A561,Source!$A:$H,8,FALSE)=0,"",VLOOKUP($A561,Source!$A:$H,8,FALSE))</f>
        <v>#N/A</v>
      </c>
    </row>
    <row r="562" spans="1:19" x14ac:dyDescent="0.25">
      <c r="A562" s="98">
        <v>560</v>
      </c>
      <c r="B562" s="99"/>
      <c r="C562" s="100" t="e">
        <f>VLOOKUP(A562,Source!A:B,2,FALSE)</f>
        <v>#N/A</v>
      </c>
      <c r="D562" s="165">
        <f>IF(ISNA(VLOOKUP(A562,Source!A:B,2,FALSE)),0,(VLOOKUP(A562,'Vague 2'!A:H,8,FALSE)+VLOOKUP(A562,'Vague 1'!A:H,8,FALSE)+VLOOKUP(A562,'Vague 3'!A:H,8,FALSE)+VLOOKUP(A562,'Vague 4'!A:H,8,FALSE)))</f>
        <v>0</v>
      </c>
      <c r="E562" s="159" t="e">
        <f>VLOOKUP(A562+0.2,'Vague 2'!A:G,7,FALSE)</f>
        <v>#N/A</v>
      </c>
      <c r="F562" s="160" t="e">
        <f>VLOOKUP(A562+0.3,'Vague 2'!A:G,7,FALSE)</f>
        <v>#N/A</v>
      </c>
      <c r="G562" s="161" t="e">
        <f>VLOOKUP(A562+0.2,'Vague 1'!A:G,7,FALSE)</f>
        <v>#N/A</v>
      </c>
      <c r="H562" s="161" t="e">
        <f>VLOOKUP(A562+0.3,'Vague 1'!A:G,7,FALSE)</f>
        <v>#N/A</v>
      </c>
      <c r="I562" s="160" t="e">
        <f>VLOOKUP(A562+0.4,'Vague 1'!A:G,7,FALSE)</f>
        <v>#N/A</v>
      </c>
      <c r="J562" s="161" t="e">
        <f>VLOOKUP(A562+0.2,'Vague 3'!A:G,7,FALSE)</f>
        <v>#N/A</v>
      </c>
      <c r="K562" s="161" t="e">
        <f>VLOOKUP(A562+0.3,'Vague 3'!A:G,7,FALSE)</f>
        <v>#N/A</v>
      </c>
      <c r="L562" s="159" t="e">
        <f>VLOOKUP(A562+0.2,'Vague 4'!A:G,7,FALSE)</f>
        <v>#N/A</v>
      </c>
      <c r="M562" s="160" t="e">
        <f>VLOOKUP(A562+0.3,'Vague 4'!A:G,7,FALSE)</f>
        <v>#N/A</v>
      </c>
      <c r="N562" s="104" t="e">
        <f>IF(VLOOKUP($A562,Source!$A:$H,3,FALSE)=0,"",VLOOKUP($A562,Source!$A:$H,3,FALSE))</f>
        <v>#N/A</v>
      </c>
      <c r="O562" s="105" t="e">
        <f>IF(VLOOKUP($A562,Source!$A:$H,4,FALSE)=0,"",VLOOKUP($A562,Source!$A:$H,4,FALSE))</f>
        <v>#N/A</v>
      </c>
      <c r="P562" s="105" t="e">
        <f>IF(VLOOKUP($A562,Source!$A:$H,5,FALSE)=0,"",VLOOKUP($A562,Source!$A:$H,5,FALSE))</f>
        <v>#N/A</v>
      </c>
      <c r="Q562" s="105" t="e">
        <f>IF(VLOOKUP($A562,Source!$A:$H,6,FALSE)=0,"",VLOOKUP($A562,Source!$A:$H,6,FALSE))</f>
        <v>#N/A</v>
      </c>
      <c r="R562" s="105" t="e">
        <f>IF(VLOOKUP($A562,Source!$A:$H,7,FALSE)=0,"",VLOOKUP($A562,Source!$A:$H,7,FALSE))</f>
        <v>#N/A</v>
      </c>
      <c r="S562" s="106" t="e">
        <f>IF(VLOOKUP($A562,Source!$A:$H,8,FALSE)=0,"",VLOOKUP($A562,Source!$A:$H,8,FALSE))</f>
        <v>#N/A</v>
      </c>
    </row>
    <row r="563" spans="1:19" x14ac:dyDescent="0.25">
      <c r="A563" s="98">
        <v>561</v>
      </c>
      <c r="B563" s="99"/>
      <c r="C563" s="100" t="e">
        <f>VLOOKUP(A563,Source!A:B,2,FALSE)</f>
        <v>#N/A</v>
      </c>
      <c r="D563" s="165">
        <f>IF(ISNA(VLOOKUP(A563,Source!A:B,2,FALSE)),0,(VLOOKUP(A563,'Vague 2'!A:H,8,FALSE)+VLOOKUP(A563,'Vague 1'!A:H,8,FALSE)+VLOOKUP(A563,'Vague 3'!A:H,8,FALSE)+VLOOKUP(A563,'Vague 4'!A:H,8,FALSE)))</f>
        <v>0</v>
      </c>
      <c r="E563" s="159" t="e">
        <f>VLOOKUP(A563+0.2,'Vague 2'!A:G,7,FALSE)</f>
        <v>#N/A</v>
      </c>
      <c r="F563" s="160" t="e">
        <f>VLOOKUP(A563+0.3,'Vague 2'!A:G,7,FALSE)</f>
        <v>#N/A</v>
      </c>
      <c r="G563" s="161" t="e">
        <f>VLOOKUP(A563+0.2,'Vague 1'!A:G,7,FALSE)</f>
        <v>#N/A</v>
      </c>
      <c r="H563" s="161" t="e">
        <f>VLOOKUP(A563+0.3,'Vague 1'!A:G,7,FALSE)</f>
        <v>#N/A</v>
      </c>
      <c r="I563" s="160" t="e">
        <f>VLOOKUP(A563+0.4,'Vague 1'!A:G,7,FALSE)</f>
        <v>#N/A</v>
      </c>
      <c r="J563" s="161" t="e">
        <f>VLOOKUP(A563+0.2,'Vague 3'!A:G,7,FALSE)</f>
        <v>#N/A</v>
      </c>
      <c r="K563" s="161" t="e">
        <f>VLOOKUP(A563+0.3,'Vague 3'!A:G,7,FALSE)</f>
        <v>#N/A</v>
      </c>
      <c r="L563" s="159" t="e">
        <f>VLOOKUP(A563+0.2,'Vague 4'!A:G,7,FALSE)</f>
        <v>#N/A</v>
      </c>
      <c r="M563" s="160" t="e">
        <f>VLOOKUP(A563+0.3,'Vague 4'!A:G,7,FALSE)</f>
        <v>#N/A</v>
      </c>
      <c r="N563" s="104" t="e">
        <f>IF(VLOOKUP($A563,Source!$A:$H,3,FALSE)=0,"",VLOOKUP($A563,Source!$A:$H,3,FALSE))</f>
        <v>#N/A</v>
      </c>
      <c r="O563" s="105" t="e">
        <f>IF(VLOOKUP($A563,Source!$A:$H,4,FALSE)=0,"",VLOOKUP($A563,Source!$A:$H,4,FALSE))</f>
        <v>#N/A</v>
      </c>
      <c r="P563" s="105" t="e">
        <f>IF(VLOOKUP($A563,Source!$A:$H,5,FALSE)=0,"",VLOOKUP($A563,Source!$A:$H,5,FALSE))</f>
        <v>#N/A</v>
      </c>
      <c r="Q563" s="105" t="e">
        <f>IF(VLOOKUP($A563,Source!$A:$H,6,FALSE)=0,"",VLOOKUP($A563,Source!$A:$H,6,FALSE))</f>
        <v>#N/A</v>
      </c>
      <c r="R563" s="105" t="e">
        <f>IF(VLOOKUP($A563,Source!$A:$H,7,FALSE)=0,"",VLOOKUP($A563,Source!$A:$H,7,FALSE))</f>
        <v>#N/A</v>
      </c>
      <c r="S563" s="106" t="e">
        <f>IF(VLOOKUP($A563,Source!$A:$H,8,FALSE)=0,"",VLOOKUP($A563,Source!$A:$H,8,FALSE))</f>
        <v>#N/A</v>
      </c>
    </row>
    <row r="564" spans="1:19" x14ac:dyDescent="0.25">
      <c r="A564" s="98">
        <v>562</v>
      </c>
      <c r="B564" s="99"/>
      <c r="C564" s="100" t="e">
        <f>VLOOKUP(A564,Source!A:B,2,FALSE)</f>
        <v>#N/A</v>
      </c>
      <c r="D564" s="165">
        <f>IF(ISNA(VLOOKUP(A564,Source!A:B,2,FALSE)),0,(VLOOKUP(A564,'Vague 2'!A:H,8,FALSE)+VLOOKUP(A564,'Vague 1'!A:H,8,FALSE)+VLOOKUP(A564,'Vague 3'!A:H,8,FALSE)+VLOOKUP(A564,'Vague 4'!A:H,8,FALSE)))</f>
        <v>0</v>
      </c>
      <c r="E564" s="159" t="e">
        <f>VLOOKUP(A564+0.2,'Vague 2'!A:G,7,FALSE)</f>
        <v>#N/A</v>
      </c>
      <c r="F564" s="160" t="e">
        <f>VLOOKUP(A564+0.3,'Vague 2'!A:G,7,FALSE)</f>
        <v>#N/A</v>
      </c>
      <c r="G564" s="161" t="e">
        <f>VLOOKUP(A564+0.2,'Vague 1'!A:G,7,FALSE)</f>
        <v>#N/A</v>
      </c>
      <c r="H564" s="161" t="e">
        <f>VLOOKUP(A564+0.3,'Vague 1'!A:G,7,FALSE)</f>
        <v>#N/A</v>
      </c>
      <c r="I564" s="160" t="e">
        <f>VLOOKUP(A564+0.4,'Vague 1'!A:G,7,FALSE)</f>
        <v>#N/A</v>
      </c>
      <c r="J564" s="161" t="e">
        <f>VLOOKUP(A564+0.2,'Vague 3'!A:G,7,FALSE)</f>
        <v>#N/A</v>
      </c>
      <c r="K564" s="161" t="e">
        <f>VLOOKUP(A564+0.3,'Vague 3'!A:G,7,FALSE)</f>
        <v>#N/A</v>
      </c>
      <c r="L564" s="159" t="e">
        <f>VLOOKUP(A564+0.2,'Vague 4'!A:G,7,FALSE)</f>
        <v>#N/A</v>
      </c>
      <c r="M564" s="160" t="e">
        <f>VLOOKUP(A564+0.3,'Vague 4'!A:G,7,FALSE)</f>
        <v>#N/A</v>
      </c>
      <c r="N564" s="104" t="e">
        <f>IF(VLOOKUP($A564,Source!$A:$H,3,FALSE)=0,"",VLOOKUP($A564,Source!$A:$H,3,FALSE))</f>
        <v>#N/A</v>
      </c>
      <c r="O564" s="105" t="e">
        <f>IF(VLOOKUP($A564,Source!$A:$H,4,FALSE)=0,"",VLOOKUP($A564,Source!$A:$H,4,FALSE))</f>
        <v>#N/A</v>
      </c>
      <c r="P564" s="105" t="e">
        <f>IF(VLOOKUP($A564,Source!$A:$H,5,FALSE)=0,"",VLOOKUP($A564,Source!$A:$H,5,FALSE))</f>
        <v>#N/A</v>
      </c>
      <c r="Q564" s="105" t="e">
        <f>IF(VLOOKUP($A564,Source!$A:$H,6,FALSE)=0,"",VLOOKUP($A564,Source!$A:$H,6,FALSE))</f>
        <v>#N/A</v>
      </c>
      <c r="R564" s="105" t="e">
        <f>IF(VLOOKUP($A564,Source!$A:$H,7,FALSE)=0,"",VLOOKUP($A564,Source!$A:$H,7,FALSE))</f>
        <v>#N/A</v>
      </c>
      <c r="S564" s="106" t="e">
        <f>IF(VLOOKUP($A564,Source!$A:$H,8,FALSE)=0,"",VLOOKUP($A564,Source!$A:$H,8,FALSE))</f>
        <v>#N/A</v>
      </c>
    </row>
    <row r="565" spans="1:19" x14ac:dyDescent="0.25">
      <c r="A565" s="98">
        <v>563</v>
      </c>
      <c r="B565" s="99"/>
      <c r="C565" s="100" t="e">
        <f>VLOOKUP(A565,Source!A:B,2,FALSE)</f>
        <v>#N/A</v>
      </c>
      <c r="D565" s="165">
        <f>IF(ISNA(VLOOKUP(A565,Source!A:B,2,FALSE)),0,(VLOOKUP(A565,'Vague 2'!A:H,8,FALSE)+VLOOKUP(A565,'Vague 1'!A:H,8,FALSE)+VLOOKUP(A565,'Vague 3'!A:H,8,FALSE)+VLOOKUP(A565,'Vague 4'!A:H,8,FALSE)))</f>
        <v>0</v>
      </c>
      <c r="E565" s="159" t="e">
        <f>VLOOKUP(A565+0.2,'Vague 2'!A:G,7,FALSE)</f>
        <v>#N/A</v>
      </c>
      <c r="F565" s="160" t="e">
        <f>VLOOKUP(A565+0.3,'Vague 2'!A:G,7,FALSE)</f>
        <v>#N/A</v>
      </c>
      <c r="G565" s="161" t="e">
        <f>VLOOKUP(A565+0.2,'Vague 1'!A:G,7,FALSE)</f>
        <v>#N/A</v>
      </c>
      <c r="H565" s="161" t="e">
        <f>VLOOKUP(A565+0.3,'Vague 1'!A:G,7,FALSE)</f>
        <v>#N/A</v>
      </c>
      <c r="I565" s="160" t="e">
        <f>VLOOKUP(A565+0.4,'Vague 1'!A:G,7,FALSE)</f>
        <v>#N/A</v>
      </c>
      <c r="J565" s="161" t="e">
        <f>VLOOKUP(A565+0.2,'Vague 3'!A:G,7,FALSE)</f>
        <v>#N/A</v>
      </c>
      <c r="K565" s="161" t="e">
        <f>VLOOKUP(A565+0.3,'Vague 3'!A:G,7,FALSE)</f>
        <v>#N/A</v>
      </c>
      <c r="L565" s="159" t="e">
        <f>VLOOKUP(A565+0.2,'Vague 4'!A:G,7,FALSE)</f>
        <v>#N/A</v>
      </c>
      <c r="M565" s="160" t="e">
        <f>VLOOKUP(A565+0.3,'Vague 4'!A:G,7,FALSE)</f>
        <v>#N/A</v>
      </c>
      <c r="N565" s="104" t="e">
        <f>IF(VLOOKUP($A565,Source!$A:$H,3,FALSE)=0,"",VLOOKUP($A565,Source!$A:$H,3,FALSE))</f>
        <v>#N/A</v>
      </c>
      <c r="O565" s="105" t="e">
        <f>IF(VLOOKUP($A565,Source!$A:$H,4,FALSE)=0,"",VLOOKUP($A565,Source!$A:$H,4,FALSE))</f>
        <v>#N/A</v>
      </c>
      <c r="P565" s="105" t="e">
        <f>IF(VLOOKUP($A565,Source!$A:$H,5,FALSE)=0,"",VLOOKUP($A565,Source!$A:$H,5,FALSE))</f>
        <v>#N/A</v>
      </c>
      <c r="Q565" s="105" t="e">
        <f>IF(VLOOKUP($A565,Source!$A:$H,6,FALSE)=0,"",VLOOKUP($A565,Source!$A:$H,6,FALSE))</f>
        <v>#N/A</v>
      </c>
      <c r="R565" s="105" t="e">
        <f>IF(VLOOKUP($A565,Source!$A:$H,7,FALSE)=0,"",VLOOKUP($A565,Source!$A:$H,7,FALSE))</f>
        <v>#N/A</v>
      </c>
      <c r="S565" s="106" t="e">
        <f>IF(VLOOKUP($A565,Source!$A:$H,8,FALSE)=0,"",VLOOKUP($A565,Source!$A:$H,8,FALSE))</f>
        <v>#N/A</v>
      </c>
    </row>
    <row r="566" spans="1:19" x14ac:dyDescent="0.25">
      <c r="A566" s="98">
        <v>564</v>
      </c>
      <c r="B566" s="99"/>
      <c r="C566" s="100" t="e">
        <f>VLOOKUP(A566,Source!A:B,2,FALSE)</f>
        <v>#N/A</v>
      </c>
      <c r="D566" s="165">
        <f>IF(ISNA(VLOOKUP(A566,Source!A:B,2,FALSE)),0,(VLOOKUP(A566,'Vague 2'!A:H,8,FALSE)+VLOOKUP(A566,'Vague 1'!A:H,8,FALSE)+VLOOKUP(A566,'Vague 3'!A:H,8,FALSE)+VLOOKUP(A566,'Vague 4'!A:H,8,FALSE)))</f>
        <v>0</v>
      </c>
      <c r="E566" s="159" t="e">
        <f>VLOOKUP(A566+0.2,'Vague 2'!A:G,7,FALSE)</f>
        <v>#N/A</v>
      </c>
      <c r="F566" s="160" t="e">
        <f>VLOOKUP(A566+0.3,'Vague 2'!A:G,7,FALSE)</f>
        <v>#N/A</v>
      </c>
      <c r="G566" s="161" t="e">
        <f>VLOOKUP(A566+0.2,'Vague 1'!A:G,7,FALSE)</f>
        <v>#N/A</v>
      </c>
      <c r="H566" s="161" t="e">
        <f>VLOOKUP(A566+0.3,'Vague 1'!A:G,7,FALSE)</f>
        <v>#N/A</v>
      </c>
      <c r="I566" s="160" t="e">
        <f>VLOOKUP(A566+0.4,'Vague 1'!A:G,7,FALSE)</f>
        <v>#N/A</v>
      </c>
      <c r="J566" s="161" t="e">
        <f>VLOOKUP(A566+0.2,'Vague 3'!A:G,7,FALSE)</f>
        <v>#N/A</v>
      </c>
      <c r="K566" s="161" t="e">
        <f>VLOOKUP(A566+0.3,'Vague 3'!A:G,7,FALSE)</f>
        <v>#N/A</v>
      </c>
      <c r="L566" s="159" t="e">
        <f>VLOOKUP(A566+0.2,'Vague 4'!A:G,7,FALSE)</f>
        <v>#N/A</v>
      </c>
      <c r="M566" s="160" t="e">
        <f>VLOOKUP(A566+0.3,'Vague 4'!A:G,7,FALSE)</f>
        <v>#N/A</v>
      </c>
      <c r="N566" s="104" t="e">
        <f>IF(VLOOKUP($A566,Source!$A:$H,3,FALSE)=0,"",VLOOKUP($A566,Source!$A:$H,3,FALSE))</f>
        <v>#N/A</v>
      </c>
      <c r="O566" s="105" t="e">
        <f>IF(VLOOKUP($A566,Source!$A:$H,4,FALSE)=0,"",VLOOKUP($A566,Source!$A:$H,4,FALSE))</f>
        <v>#N/A</v>
      </c>
      <c r="P566" s="105" t="e">
        <f>IF(VLOOKUP($A566,Source!$A:$H,5,FALSE)=0,"",VLOOKUP($A566,Source!$A:$H,5,FALSE))</f>
        <v>#N/A</v>
      </c>
      <c r="Q566" s="105" t="e">
        <f>IF(VLOOKUP($A566,Source!$A:$H,6,FALSE)=0,"",VLOOKUP($A566,Source!$A:$H,6,FALSE))</f>
        <v>#N/A</v>
      </c>
      <c r="R566" s="105" t="e">
        <f>IF(VLOOKUP($A566,Source!$A:$H,7,FALSE)=0,"",VLOOKUP($A566,Source!$A:$H,7,FALSE))</f>
        <v>#N/A</v>
      </c>
      <c r="S566" s="106" t="e">
        <f>IF(VLOOKUP($A566,Source!$A:$H,8,FALSE)=0,"",VLOOKUP($A566,Source!$A:$H,8,FALSE))</f>
        <v>#N/A</v>
      </c>
    </row>
    <row r="567" spans="1:19" x14ac:dyDescent="0.25">
      <c r="A567" s="98">
        <v>565</v>
      </c>
      <c r="B567" s="99"/>
      <c r="C567" s="100" t="e">
        <f>VLOOKUP(A567,Source!A:B,2,FALSE)</f>
        <v>#N/A</v>
      </c>
      <c r="D567" s="165">
        <f>IF(ISNA(VLOOKUP(A567,Source!A:B,2,FALSE)),0,(VLOOKUP(A567,'Vague 2'!A:H,8,FALSE)+VLOOKUP(A567,'Vague 1'!A:H,8,FALSE)+VLOOKUP(A567,'Vague 3'!A:H,8,FALSE)+VLOOKUP(A567,'Vague 4'!A:H,8,FALSE)))</f>
        <v>0</v>
      </c>
      <c r="E567" s="159" t="e">
        <f>VLOOKUP(A567+0.2,'Vague 2'!A:G,7,FALSE)</f>
        <v>#N/A</v>
      </c>
      <c r="F567" s="160" t="e">
        <f>VLOOKUP(A567+0.3,'Vague 2'!A:G,7,FALSE)</f>
        <v>#N/A</v>
      </c>
      <c r="G567" s="161" t="e">
        <f>VLOOKUP(A567+0.2,'Vague 1'!A:G,7,FALSE)</f>
        <v>#N/A</v>
      </c>
      <c r="H567" s="161" t="e">
        <f>VLOOKUP(A567+0.3,'Vague 1'!A:G,7,FALSE)</f>
        <v>#N/A</v>
      </c>
      <c r="I567" s="160" t="e">
        <f>VLOOKUP(A567+0.4,'Vague 1'!A:G,7,FALSE)</f>
        <v>#N/A</v>
      </c>
      <c r="J567" s="161" t="e">
        <f>VLOOKUP(A567+0.2,'Vague 3'!A:G,7,FALSE)</f>
        <v>#N/A</v>
      </c>
      <c r="K567" s="161" t="e">
        <f>VLOOKUP(A567+0.3,'Vague 3'!A:G,7,FALSE)</f>
        <v>#N/A</v>
      </c>
      <c r="L567" s="159" t="e">
        <f>VLOOKUP(A567+0.2,'Vague 4'!A:G,7,FALSE)</f>
        <v>#N/A</v>
      </c>
      <c r="M567" s="160" t="e">
        <f>VLOOKUP(A567+0.3,'Vague 4'!A:G,7,FALSE)</f>
        <v>#N/A</v>
      </c>
      <c r="N567" s="104" t="e">
        <f>IF(VLOOKUP($A567,Source!$A:$H,3,FALSE)=0,"",VLOOKUP($A567,Source!$A:$H,3,FALSE))</f>
        <v>#N/A</v>
      </c>
      <c r="O567" s="105" t="e">
        <f>IF(VLOOKUP($A567,Source!$A:$H,4,FALSE)=0,"",VLOOKUP($A567,Source!$A:$H,4,FALSE))</f>
        <v>#N/A</v>
      </c>
      <c r="P567" s="105" t="e">
        <f>IF(VLOOKUP($A567,Source!$A:$H,5,FALSE)=0,"",VLOOKUP($A567,Source!$A:$H,5,FALSE))</f>
        <v>#N/A</v>
      </c>
      <c r="Q567" s="105" t="e">
        <f>IF(VLOOKUP($A567,Source!$A:$H,6,FALSE)=0,"",VLOOKUP($A567,Source!$A:$H,6,FALSE))</f>
        <v>#N/A</v>
      </c>
      <c r="R567" s="105" t="e">
        <f>IF(VLOOKUP($A567,Source!$A:$H,7,FALSE)=0,"",VLOOKUP($A567,Source!$A:$H,7,FALSE))</f>
        <v>#N/A</v>
      </c>
      <c r="S567" s="106" t="e">
        <f>IF(VLOOKUP($A567,Source!$A:$H,8,FALSE)=0,"",VLOOKUP($A567,Source!$A:$H,8,FALSE))</f>
        <v>#N/A</v>
      </c>
    </row>
    <row r="568" spans="1:19" x14ac:dyDescent="0.25">
      <c r="A568" s="98">
        <v>566</v>
      </c>
      <c r="B568" s="99"/>
      <c r="C568" s="100" t="e">
        <f>VLOOKUP(A568,Source!A:B,2,FALSE)</f>
        <v>#N/A</v>
      </c>
      <c r="D568" s="165">
        <f>IF(ISNA(VLOOKUP(A568,Source!A:B,2,FALSE)),0,(VLOOKUP(A568,'Vague 2'!A:H,8,FALSE)+VLOOKUP(A568,'Vague 1'!A:H,8,FALSE)+VLOOKUP(A568,'Vague 3'!A:H,8,FALSE)+VLOOKUP(A568,'Vague 4'!A:H,8,FALSE)))</f>
        <v>0</v>
      </c>
      <c r="E568" s="159" t="e">
        <f>VLOOKUP(A568+0.2,'Vague 2'!A:G,7,FALSE)</f>
        <v>#N/A</v>
      </c>
      <c r="F568" s="160" t="e">
        <f>VLOOKUP(A568+0.3,'Vague 2'!A:G,7,FALSE)</f>
        <v>#N/A</v>
      </c>
      <c r="G568" s="161" t="e">
        <f>VLOOKUP(A568+0.2,'Vague 1'!A:G,7,FALSE)</f>
        <v>#N/A</v>
      </c>
      <c r="H568" s="161" t="e">
        <f>VLOOKUP(A568+0.3,'Vague 1'!A:G,7,FALSE)</f>
        <v>#N/A</v>
      </c>
      <c r="I568" s="160" t="e">
        <f>VLOOKUP(A568+0.4,'Vague 1'!A:G,7,FALSE)</f>
        <v>#N/A</v>
      </c>
      <c r="J568" s="161" t="e">
        <f>VLOOKUP(A568+0.2,'Vague 3'!A:G,7,FALSE)</f>
        <v>#N/A</v>
      </c>
      <c r="K568" s="161" t="e">
        <f>VLOOKUP(A568+0.3,'Vague 3'!A:G,7,FALSE)</f>
        <v>#N/A</v>
      </c>
      <c r="L568" s="159" t="e">
        <f>VLOOKUP(A568+0.2,'Vague 4'!A:G,7,FALSE)</f>
        <v>#N/A</v>
      </c>
      <c r="M568" s="160" t="e">
        <f>VLOOKUP(A568+0.3,'Vague 4'!A:G,7,FALSE)</f>
        <v>#N/A</v>
      </c>
      <c r="N568" s="104" t="e">
        <f>IF(VLOOKUP($A568,Source!$A:$H,3,FALSE)=0,"",VLOOKUP($A568,Source!$A:$H,3,FALSE))</f>
        <v>#N/A</v>
      </c>
      <c r="O568" s="105" t="e">
        <f>IF(VLOOKUP($A568,Source!$A:$H,4,FALSE)=0,"",VLOOKUP($A568,Source!$A:$H,4,FALSE))</f>
        <v>#N/A</v>
      </c>
      <c r="P568" s="105" t="e">
        <f>IF(VLOOKUP($A568,Source!$A:$H,5,FALSE)=0,"",VLOOKUP($A568,Source!$A:$H,5,FALSE))</f>
        <v>#N/A</v>
      </c>
      <c r="Q568" s="105" t="e">
        <f>IF(VLOOKUP($A568,Source!$A:$H,6,FALSE)=0,"",VLOOKUP($A568,Source!$A:$H,6,FALSE))</f>
        <v>#N/A</v>
      </c>
      <c r="R568" s="105" t="e">
        <f>IF(VLOOKUP($A568,Source!$A:$H,7,FALSE)=0,"",VLOOKUP($A568,Source!$A:$H,7,FALSE))</f>
        <v>#N/A</v>
      </c>
      <c r="S568" s="106" t="e">
        <f>IF(VLOOKUP($A568,Source!$A:$H,8,FALSE)=0,"",VLOOKUP($A568,Source!$A:$H,8,FALSE))</f>
        <v>#N/A</v>
      </c>
    </row>
    <row r="569" spans="1:19" x14ac:dyDescent="0.25">
      <c r="A569" s="98">
        <v>567</v>
      </c>
      <c r="B569" s="99"/>
      <c r="C569" s="100" t="e">
        <f>VLOOKUP(A569,Source!A:B,2,FALSE)</f>
        <v>#N/A</v>
      </c>
      <c r="D569" s="165">
        <f>IF(ISNA(VLOOKUP(A569,Source!A:B,2,FALSE)),0,(VLOOKUP(A569,'Vague 2'!A:H,8,FALSE)+VLOOKUP(A569,'Vague 1'!A:H,8,FALSE)+VLOOKUP(A569,'Vague 3'!A:H,8,FALSE)+VLOOKUP(A569,'Vague 4'!A:H,8,FALSE)))</f>
        <v>0</v>
      </c>
      <c r="E569" s="159" t="e">
        <f>VLOOKUP(A569+0.2,'Vague 2'!A:G,7,FALSE)</f>
        <v>#N/A</v>
      </c>
      <c r="F569" s="160" t="e">
        <f>VLOOKUP(A569+0.3,'Vague 2'!A:G,7,FALSE)</f>
        <v>#N/A</v>
      </c>
      <c r="G569" s="161" t="e">
        <f>VLOOKUP(A569+0.2,'Vague 1'!A:G,7,FALSE)</f>
        <v>#N/A</v>
      </c>
      <c r="H569" s="161" t="e">
        <f>VLOOKUP(A569+0.3,'Vague 1'!A:G,7,FALSE)</f>
        <v>#N/A</v>
      </c>
      <c r="I569" s="160" t="e">
        <f>VLOOKUP(A569+0.4,'Vague 1'!A:G,7,FALSE)</f>
        <v>#N/A</v>
      </c>
      <c r="J569" s="161" t="e">
        <f>VLOOKUP(A569+0.2,'Vague 3'!A:G,7,FALSE)</f>
        <v>#N/A</v>
      </c>
      <c r="K569" s="161" t="e">
        <f>VLOOKUP(A569+0.3,'Vague 3'!A:G,7,FALSE)</f>
        <v>#N/A</v>
      </c>
      <c r="L569" s="159" t="e">
        <f>VLOOKUP(A569+0.2,'Vague 4'!A:G,7,FALSE)</f>
        <v>#N/A</v>
      </c>
      <c r="M569" s="160" t="e">
        <f>VLOOKUP(A569+0.3,'Vague 4'!A:G,7,FALSE)</f>
        <v>#N/A</v>
      </c>
      <c r="N569" s="104" t="e">
        <f>IF(VLOOKUP($A569,Source!$A:$H,3,FALSE)=0,"",VLOOKUP($A569,Source!$A:$H,3,FALSE))</f>
        <v>#N/A</v>
      </c>
      <c r="O569" s="105" t="e">
        <f>IF(VLOOKUP($A569,Source!$A:$H,4,FALSE)=0,"",VLOOKUP($A569,Source!$A:$H,4,FALSE))</f>
        <v>#N/A</v>
      </c>
      <c r="P569" s="105" t="e">
        <f>IF(VLOOKUP($A569,Source!$A:$H,5,FALSE)=0,"",VLOOKUP($A569,Source!$A:$H,5,FALSE))</f>
        <v>#N/A</v>
      </c>
      <c r="Q569" s="105" t="e">
        <f>IF(VLOOKUP($A569,Source!$A:$H,6,FALSE)=0,"",VLOOKUP($A569,Source!$A:$H,6,FALSE))</f>
        <v>#N/A</v>
      </c>
      <c r="R569" s="105" t="e">
        <f>IF(VLOOKUP($A569,Source!$A:$H,7,FALSE)=0,"",VLOOKUP($A569,Source!$A:$H,7,FALSE))</f>
        <v>#N/A</v>
      </c>
      <c r="S569" s="106" t="e">
        <f>IF(VLOOKUP($A569,Source!$A:$H,8,FALSE)=0,"",VLOOKUP($A569,Source!$A:$H,8,FALSE))</f>
        <v>#N/A</v>
      </c>
    </row>
    <row r="570" spans="1:19" x14ac:dyDescent="0.25">
      <c r="A570" s="98">
        <v>568</v>
      </c>
      <c r="B570" s="99"/>
      <c r="C570" s="100" t="e">
        <f>VLOOKUP(A570,Source!A:B,2,FALSE)</f>
        <v>#N/A</v>
      </c>
      <c r="D570" s="165">
        <f>IF(ISNA(VLOOKUP(A570,Source!A:B,2,FALSE)),0,(VLOOKUP(A570,'Vague 2'!A:H,8,FALSE)+VLOOKUP(A570,'Vague 1'!A:H,8,FALSE)+VLOOKUP(A570,'Vague 3'!A:H,8,FALSE)+VLOOKUP(A570,'Vague 4'!A:H,8,FALSE)))</f>
        <v>0</v>
      </c>
      <c r="E570" s="159" t="e">
        <f>VLOOKUP(A570+0.2,'Vague 2'!A:G,7,FALSE)</f>
        <v>#N/A</v>
      </c>
      <c r="F570" s="160" t="e">
        <f>VLOOKUP(A570+0.3,'Vague 2'!A:G,7,FALSE)</f>
        <v>#N/A</v>
      </c>
      <c r="G570" s="161" t="e">
        <f>VLOOKUP(A570+0.2,'Vague 1'!A:G,7,FALSE)</f>
        <v>#N/A</v>
      </c>
      <c r="H570" s="161" t="e">
        <f>VLOOKUP(A570+0.3,'Vague 1'!A:G,7,FALSE)</f>
        <v>#N/A</v>
      </c>
      <c r="I570" s="160" t="e">
        <f>VLOOKUP(A570+0.4,'Vague 1'!A:G,7,FALSE)</f>
        <v>#N/A</v>
      </c>
      <c r="J570" s="161" t="e">
        <f>VLOOKUP(A570+0.2,'Vague 3'!A:G,7,FALSE)</f>
        <v>#N/A</v>
      </c>
      <c r="K570" s="161" t="e">
        <f>VLOOKUP(A570+0.3,'Vague 3'!A:G,7,FALSE)</f>
        <v>#N/A</v>
      </c>
      <c r="L570" s="159" t="e">
        <f>VLOOKUP(A570+0.2,'Vague 4'!A:G,7,FALSE)</f>
        <v>#N/A</v>
      </c>
      <c r="M570" s="160" t="e">
        <f>VLOOKUP(A570+0.3,'Vague 4'!A:G,7,FALSE)</f>
        <v>#N/A</v>
      </c>
      <c r="N570" s="104" t="e">
        <f>IF(VLOOKUP($A570,Source!$A:$H,3,FALSE)=0,"",VLOOKUP($A570,Source!$A:$H,3,FALSE))</f>
        <v>#N/A</v>
      </c>
      <c r="O570" s="105" t="e">
        <f>IF(VLOOKUP($A570,Source!$A:$H,4,FALSE)=0,"",VLOOKUP($A570,Source!$A:$H,4,FALSE))</f>
        <v>#N/A</v>
      </c>
      <c r="P570" s="105" t="e">
        <f>IF(VLOOKUP($A570,Source!$A:$H,5,FALSE)=0,"",VLOOKUP($A570,Source!$A:$H,5,FALSE))</f>
        <v>#N/A</v>
      </c>
      <c r="Q570" s="105" t="e">
        <f>IF(VLOOKUP($A570,Source!$A:$H,6,FALSE)=0,"",VLOOKUP($A570,Source!$A:$H,6,FALSE))</f>
        <v>#N/A</v>
      </c>
      <c r="R570" s="105" t="e">
        <f>IF(VLOOKUP($A570,Source!$A:$H,7,FALSE)=0,"",VLOOKUP($A570,Source!$A:$H,7,FALSE))</f>
        <v>#N/A</v>
      </c>
      <c r="S570" s="106" t="e">
        <f>IF(VLOOKUP($A570,Source!$A:$H,8,FALSE)=0,"",VLOOKUP($A570,Source!$A:$H,8,FALSE))</f>
        <v>#N/A</v>
      </c>
    </row>
    <row r="571" spans="1:19" x14ac:dyDescent="0.25">
      <c r="A571" s="98">
        <v>569</v>
      </c>
      <c r="B571" s="99"/>
      <c r="C571" s="100" t="e">
        <f>VLOOKUP(A571,Source!A:B,2,FALSE)</f>
        <v>#N/A</v>
      </c>
      <c r="D571" s="165">
        <f>IF(ISNA(VLOOKUP(A571,Source!A:B,2,FALSE)),0,(VLOOKUP(A571,'Vague 2'!A:H,8,FALSE)+VLOOKUP(A571,'Vague 1'!A:H,8,FALSE)+VLOOKUP(A571,'Vague 3'!A:H,8,FALSE)+VLOOKUP(A571,'Vague 4'!A:H,8,FALSE)))</f>
        <v>0</v>
      </c>
      <c r="E571" s="159" t="e">
        <f>VLOOKUP(A571+0.2,'Vague 2'!A:G,7,FALSE)</f>
        <v>#N/A</v>
      </c>
      <c r="F571" s="160" t="e">
        <f>VLOOKUP(A571+0.3,'Vague 2'!A:G,7,FALSE)</f>
        <v>#N/A</v>
      </c>
      <c r="G571" s="161" t="e">
        <f>VLOOKUP(A571+0.2,'Vague 1'!A:G,7,FALSE)</f>
        <v>#N/A</v>
      </c>
      <c r="H571" s="161" t="e">
        <f>VLOOKUP(A571+0.3,'Vague 1'!A:G,7,FALSE)</f>
        <v>#N/A</v>
      </c>
      <c r="I571" s="160" t="e">
        <f>VLOOKUP(A571+0.4,'Vague 1'!A:G,7,FALSE)</f>
        <v>#N/A</v>
      </c>
      <c r="J571" s="161" t="e">
        <f>VLOOKUP(A571+0.2,'Vague 3'!A:G,7,FALSE)</f>
        <v>#N/A</v>
      </c>
      <c r="K571" s="161" t="e">
        <f>VLOOKUP(A571+0.3,'Vague 3'!A:G,7,FALSE)</f>
        <v>#N/A</v>
      </c>
      <c r="L571" s="159" t="e">
        <f>VLOOKUP(A571+0.2,'Vague 4'!A:G,7,FALSE)</f>
        <v>#N/A</v>
      </c>
      <c r="M571" s="160" t="e">
        <f>VLOOKUP(A571+0.3,'Vague 4'!A:G,7,FALSE)</f>
        <v>#N/A</v>
      </c>
      <c r="N571" s="104" t="e">
        <f>IF(VLOOKUP($A571,Source!$A:$H,3,FALSE)=0,"",VLOOKUP($A571,Source!$A:$H,3,FALSE))</f>
        <v>#N/A</v>
      </c>
      <c r="O571" s="105" t="e">
        <f>IF(VLOOKUP($A571,Source!$A:$H,4,FALSE)=0,"",VLOOKUP($A571,Source!$A:$H,4,FALSE))</f>
        <v>#N/A</v>
      </c>
      <c r="P571" s="105" t="e">
        <f>IF(VLOOKUP($A571,Source!$A:$H,5,FALSE)=0,"",VLOOKUP($A571,Source!$A:$H,5,FALSE))</f>
        <v>#N/A</v>
      </c>
      <c r="Q571" s="105" t="e">
        <f>IF(VLOOKUP($A571,Source!$A:$H,6,FALSE)=0,"",VLOOKUP($A571,Source!$A:$H,6,FALSE))</f>
        <v>#N/A</v>
      </c>
      <c r="R571" s="105" t="e">
        <f>IF(VLOOKUP($A571,Source!$A:$H,7,FALSE)=0,"",VLOOKUP($A571,Source!$A:$H,7,FALSE))</f>
        <v>#N/A</v>
      </c>
      <c r="S571" s="106" t="e">
        <f>IF(VLOOKUP($A571,Source!$A:$H,8,FALSE)=0,"",VLOOKUP($A571,Source!$A:$H,8,FALSE))</f>
        <v>#N/A</v>
      </c>
    </row>
    <row r="572" spans="1:19" x14ac:dyDescent="0.25">
      <c r="A572" s="98">
        <v>570</v>
      </c>
      <c r="B572" s="99"/>
      <c r="C572" s="100" t="e">
        <f>VLOOKUP(A572,Source!A:B,2,FALSE)</f>
        <v>#N/A</v>
      </c>
      <c r="D572" s="165">
        <f>IF(ISNA(VLOOKUP(A572,Source!A:B,2,FALSE)),0,(VLOOKUP(A572,'Vague 2'!A:H,8,FALSE)+VLOOKUP(A572,'Vague 1'!A:H,8,FALSE)+VLOOKUP(A572,'Vague 3'!A:H,8,FALSE)+VLOOKUP(A572,'Vague 4'!A:H,8,FALSE)))</f>
        <v>0</v>
      </c>
      <c r="E572" s="159" t="e">
        <f>VLOOKUP(A572+0.2,'Vague 2'!A:G,7,FALSE)</f>
        <v>#N/A</v>
      </c>
      <c r="F572" s="160" t="e">
        <f>VLOOKUP(A572+0.3,'Vague 2'!A:G,7,FALSE)</f>
        <v>#N/A</v>
      </c>
      <c r="G572" s="161" t="e">
        <f>VLOOKUP(A572+0.2,'Vague 1'!A:G,7,FALSE)</f>
        <v>#N/A</v>
      </c>
      <c r="H572" s="161" t="e">
        <f>VLOOKUP(A572+0.3,'Vague 1'!A:G,7,FALSE)</f>
        <v>#N/A</v>
      </c>
      <c r="I572" s="160" t="e">
        <f>VLOOKUP(A572+0.4,'Vague 1'!A:G,7,FALSE)</f>
        <v>#N/A</v>
      </c>
      <c r="J572" s="161" t="e">
        <f>VLOOKUP(A572+0.2,'Vague 3'!A:G,7,FALSE)</f>
        <v>#N/A</v>
      </c>
      <c r="K572" s="161" t="e">
        <f>VLOOKUP(A572+0.3,'Vague 3'!A:G,7,FALSE)</f>
        <v>#N/A</v>
      </c>
      <c r="L572" s="159" t="e">
        <f>VLOOKUP(A572+0.2,'Vague 4'!A:G,7,FALSE)</f>
        <v>#N/A</v>
      </c>
      <c r="M572" s="160" t="e">
        <f>VLOOKUP(A572+0.3,'Vague 4'!A:G,7,FALSE)</f>
        <v>#N/A</v>
      </c>
      <c r="N572" s="104" t="e">
        <f>IF(VLOOKUP($A572,Source!$A:$H,3,FALSE)=0,"",VLOOKUP($A572,Source!$A:$H,3,FALSE))</f>
        <v>#N/A</v>
      </c>
      <c r="O572" s="105" t="e">
        <f>IF(VLOOKUP($A572,Source!$A:$H,4,FALSE)=0,"",VLOOKUP($A572,Source!$A:$H,4,FALSE))</f>
        <v>#N/A</v>
      </c>
      <c r="P572" s="105" t="e">
        <f>IF(VLOOKUP($A572,Source!$A:$H,5,FALSE)=0,"",VLOOKUP($A572,Source!$A:$H,5,FALSE))</f>
        <v>#N/A</v>
      </c>
      <c r="Q572" s="105" t="e">
        <f>IF(VLOOKUP($A572,Source!$A:$H,6,FALSE)=0,"",VLOOKUP($A572,Source!$A:$H,6,FALSE))</f>
        <v>#N/A</v>
      </c>
      <c r="R572" s="105" t="e">
        <f>IF(VLOOKUP($A572,Source!$A:$H,7,FALSE)=0,"",VLOOKUP($A572,Source!$A:$H,7,FALSE))</f>
        <v>#N/A</v>
      </c>
      <c r="S572" s="106" t="e">
        <f>IF(VLOOKUP($A572,Source!$A:$H,8,FALSE)=0,"",VLOOKUP($A572,Source!$A:$H,8,FALSE))</f>
        <v>#N/A</v>
      </c>
    </row>
    <row r="573" spans="1:19" x14ac:dyDescent="0.25">
      <c r="A573" s="98">
        <v>571</v>
      </c>
      <c r="B573" s="99"/>
      <c r="C573" s="100" t="e">
        <f>VLOOKUP(A573,Source!A:B,2,FALSE)</f>
        <v>#N/A</v>
      </c>
      <c r="D573" s="165">
        <f>IF(ISNA(VLOOKUP(A573,Source!A:B,2,FALSE)),0,(VLOOKUP(A573,'Vague 2'!A:H,8,FALSE)+VLOOKUP(A573,'Vague 1'!A:H,8,FALSE)+VLOOKUP(A573,'Vague 3'!A:H,8,FALSE)+VLOOKUP(A573,'Vague 4'!A:H,8,FALSE)))</f>
        <v>0</v>
      </c>
      <c r="E573" s="159" t="e">
        <f>VLOOKUP(A573+0.2,'Vague 2'!A:G,7,FALSE)</f>
        <v>#N/A</v>
      </c>
      <c r="F573" s="160" t="e">
        <f>VLOOKUP(A573+0.3,'Vague 2'!A:G,7,FALSE)</f>
        <v>#N/A</v>
      </c>
      <c r="G573" s="161" t="e">
        <f>VLOOKUP(A573+0.2,'Vague 1'!A:G,7,FALSE)</f>
        <v>#N/A</v>
      </c>
      <c r="H573" s="161" t="e">
        <f>VLOOKUP(A573+0.3,'Vague 1'!A:G,7,FALSE)</f>
        <v>#N/A</v>
      </c>
      <c r="I573" s="160" t="e">
        <f>VLOOKUP(A573+0.4,'Vague 1'!A:G,7,FALSE)</f>
        <v>#N/A</v>
      </c>
      <c r="J573" s="161" t="e">
        <f>VLOOKUP(A573+0.2,'Vague 3'!A:G,7,FALSE)</f>
        <v>#N/A</v>
      </c>
      <c r="K573" s="161" t="e">
        <f>VLOOKUP(A573+0.3,'Vague 3'!A:G,7,FALSE)</f>
        <v>#N/A</v>
      </c>
      <c r="L573" s="159" t="e">
        <f>VLOOKUP(A573+0.2,'Vague 4'!A:G,7,FALSE)</f>
        <v>#N/A</v>
      </c>
      <c r="M573" s="160" t="e">
        <f>VLOOKUP(A573+0.3,'Vague 4'!A:G,7,FALSE)</f>
        <v>#N/A</v>
      </c>
      <c r="N573" s="104" t="e">
        <f>IF(VLOOKUP($A573,Source!$A:$H,3,FALSE)=0,"",VLOOKUP($A573,Source!$A:$H,3,FALSE))</f>
        <v>#N/A</v>
      </c>
      <c r="O573" s="105" t="e">
        <f>IF(VLOOKUP($A573,Source!$A:$H,4,FALSE)=0,"",VLOOKUP($A573,Source!$A:$H,4,FALSE))</f>
        <v>#N/A</v>
      </c>
      <c r="P573" s="105" t="e">
        <f>IF(VLOOKUP($A573,Source!$A:$H,5,FALSE)=0,"",VLOOKUP($A573,Source!$A:$H,5,FALSE))</f>
        <v>#N/A</v>
      </c>
      <c r="Q573" s="105" t="e">
        <f>IF(VLOOKUP($A573,Source!$A:$H,6,FALSE)=0,"",VLOOKUP($A573,Source!$A:$H,6,FALSE))</f>
        <v>#N/A</v>
      </c>
      <c r="R573" s="105" t="e">
        <f>IF(VLOOKUP($A573,Source!$A:$H,7,FALSE)=0,"",VLOOKUP($A573,Source!$A:$H,7,FALSE))</f>
        <v>#N/A</v>
      </c>
      <c r="S573" s="106" t="e">
        <f>IF(VLOOKUP($A573,Source!$A:$H,8,FALSE)=0,"",VLOOKUP($A573,Source!$A:$H,8,FALSE))</f>
        <v>#N/A</v>
      </c>
    </row>
    <row r="574" spans="1:19" x14ac:dyDescent="0.25">
      <c r="A574" s="98">
        <v>572</v>
      </c>
      <c r="B574" s="99"/>
      <c r="C574" s="100" t="e">
        <f>VLOOKUP(A574,Source!A:B,2,FALSE)</f>
        <v>#N/A</v>
      </c>
      <c r="D574" s="165">
        <f>IF(ISNA(VLOOKUP(A574,Source!A:B,2,FALSE)),0,(VLOOKUP(A574,'Vague 2'!A:H,8,FALSE)+VLOOKUP(A574,'Vague 1'!A:H,8,FALSE)+VLOOKUP(A574,'Vague 3'!A:H,8,FALSE)+VLOOKUP(A574,'Vague 4'!A:H,8,FALSE)))</f>
        <v>0</v>
      </c>
      <c r="E574" s="159" t="e">
        <f>VLOOKUP(A574+0.2,'Vague 2'!A:G,7,FALSE)</f>
        <v>#N/A</v>
      </c>
      <c r="F574" s="160" t="e">
        <f>VLOOKUP(A574+0.3,'Vague 2'!A:G,7,FALSE)</f>
        <v>#N/A</v>
      </c>
      <c r="G574" s="161" t="e">
        <f>VLOOKUP(A574+0.2,'Vague 1'!A:G,7,FALSE)</f>
        <v>#N/A</v>
      </c>
      <c r="H574" s="161" t="e">
        <f>VLOOKUP(A574+0.3,'Vague 1'!A:G,7,FALSE)</f>
        <v>#N/A</v>
      </c>
      <c r="I574" s="160" t="e">
        <f>VLOOKUP(A574+0.4,'Vague 1'!A:G,7,FALSE)</f>
        <v>#N/A</v>
      </c>
      <c r="J574" s="161" t="e">
        <f>VLOOKUP(A574+0.2,'Vague 3'!A:G,7,FALSE)</f>
        <v>#N/A</v>
      </c>
      <c r="K574" s="161" t="e">
        <f>VLOOKUP(A574+0.3,'Vague 3'!A:G,7,FALSE)</f>
        <v>#N/A</v>
      </c>
      <c r="L574" s="159" t="e">
        <f>VLOOKUP(A574+0.2,'Vague 4'!A:G,7,FALSE)</f>
        <v>#N/A</v>
      </c>
      <c r="M574" s="160" t="e">
        <f>VLOOKUP(A574+0.3,'Vague 4'!A:G,7,FALSE)</f>
        <v>#N/A</v>
      </c>
      <c r="N574" s="104" t="e">
        <f>IF(VLOOKUP($A574,Source!$A:$H,3,FALSE)=0,"",VLOOKUP($A574,Source!$A:$H,3,FALSE))</f>
        <v>#N/A</v>
      </c>
      <c r="O574" s="105" t="e">
        <f>IF(VLOOKUP($A574,Source!$A:$H,4,FALSE)=0,"",VLOOKUP($A574,Source!$A:$H,4,FALSE))</f>
        <v>#N/A</v>
      </c>
      <c r="P574" s="105" t="e">
        <f>IF(VLOOKUP($A574,Source!$A:$H,5,FALSE)=0,"",VLOOKUP($A574,Source!$A:$H,5,FALSE))</f>
        <v>#N/A</v>
      </c>
      <c r="Q574" s="105" t="e">
        <f>IF(VLOOKUP($A574,Source!$A:$H,6,FALSE)=0,"",VLOOKUP($A574,Source!$A:$H,6,FALSE))</f>
        <v>#N/A</v>
      </c>
      <c r="R574" s="105" t="e">
        <f>IF(VLOOKUP($A574,Source!$A:$H,7,FALSE)=0,"",VLOOKUP($A574,Source!$A:$H,7,FALSE))</f>
        <v>#N/A</v>
      </c>
      <c r="S574" s="106" t="e">
        <f>IF(VLOOKUP($A574,Source!$A:$H,8,FALSE)=0,"",VLOOKUP($A574,Source!$A:$H,8,FALSE))</f>
        <v>#N/A</v>
      </c>
    </row>
    <row r="575" spans="1:19" x14ac:dyDescent="0.25">
      <c r="A575" s="98">
        <v>573</v>
      </c>
      <c r="B575" s="99"/>
      <c r="C575" s="100" t="e">
        <f>VLOOKUP(A575,Source!A:B,2,FALSE)</f>
        <v>#N/A</v>
      </c>
      <c r="D575" s="165">
        <f>IF(ISNA(VLOOKUP(A575,Source!A:B,2,FALSE)),0,(VLOOKUP(A575,'Vague 2'!A:H,8,FALSE)+VLOOKUP(A575,'Vague 1'!A:H,8,FALSE)+VLOOKUP(A575,'Vague 3'!A:H,8,FALSE)+VLOOKUP(A575,'Vague 4'!A:H,8,FALSE)))</f>
        <v>0</v>
      </c>
      <c r="E575" s="159" t="e">
        <f>VLOOKUP(A575+0.2,'Vague 2'!A:G,7,FALSE)</f>
        <v>#N/A</v>
      </c>
      <c r="F575" s="160" t="e">
        <f>VLOOKUP(A575+0.3,'Vague 2'!A:G,7,FALSE)</f>
        <v>#N/A</v>
      </c>
      <c r="G575" s="161" t="e">
        <f>VLOOKUP(A575+0.2,'Vague 1'!A:G,7,FALSE)</f>
        <v>#N/A</v>
      </c>
      <c r="H575" s="161" t="e">
        <f>VLOOKUP(A575+0.3,'Vague 1'!A:G,7,FALSE)</f>
        <v>#N/A</v>
      </c>
      <c r="I575" s="160" t="e">
        <f>VLOOKUP(A575+0.4,'Vague 1'!A:G,7,FALSE)</f>
        <v>#N/A</v>
      </c>
      <c r="J575" s="161" t="e">
        <f>VLOOKUP(A575+0.2,'Vague 3'!A:G,7,FALSE)</f>
        <v>#N/A</v>
      </c>
      <c r="K575" s="161" t="e">
        <f>VLOOKUP(A575+0.3,'Vague 3'!A:G,7,FALSE)</f>
        <v>#N/A</v>
      </c>
      <c r="L575" s="159" t="e">
        <f>VLOOKUP(A575+0.2,'Vague 4'!A:G,7,FALSE)</f>
        <v>#N/A</v>
      </c>
      <c r="M575" s="160" t="e">
        <f>VLOOKUP(A575+0.3,'Vague 4'!A:G,7,FALSE)</f>
        <v>#N/A</v>
      </c>
      <c r="N575" s="104" t="e">
        <f>IF(VLOOKUP($A575,Source!$A:$H,3,FALSE)=0,"",VLOOKUP($A575,Source!$A:$H,3,FALSE))</f>
        <v>#N/A</v>
      </c>
      <c r="O575" s="105" t="e">
        <f>IF(VLOOKUP($A575,Source!$A:$H,4,FALSE)=0,"",VLOOKUP($A575,Source!$A:$H,4,FALSE))</f>
        <v>#N/A</v>
      </c>
      <c r="P575" s="105" t="e">
        <f>IF(VLOOKUP($A575,Source!$A:$H,5,FALSE)=0,"",VLOOKUP($A575,Source!$A:$H,5,FALSE))</f>
        <v>#N/A</v>
      </c>
      <c r="Q575" s="105" t="e">
        <f>IF(VLOOKUP($A575,Source!$A:$H,6,FALSE)=0,"",VLOOKUP($A575,Source!$A:$H,6,FALSE))</f>
        <v>#N/A</v>
      </c>
      <c r="R575" s="105" t="e">
        <f>IF(VLOOKUP($A575,Source!$A:$H,7,FALSE)=0,"",VLOOKUP($A575,Source!$A:$H,7,FALSE))</f>
        <v>#N/A</v>
      </c>
      <c r="S575" s="106" t="e">
        <f>IF(VLOOKUP($A575,Source!$A:$H,8,FALSE)=0,"",VLOOKUP($A575,Source!$A:$H,8,FALSE))</f>
        <v>#N/A</v>
      </c>
    </row>
    <row r="576" spans="1:19" x14ac:dyDescent="0.25">
      <c r="A576" s="98">
        <v>574</v>
      </c>
      <c r="B576" s="99"/>
      <c r="C576" s="100" t="e">
        <f>VLOOKUP(A576,Source!A:B,2,FALSE)</f>
        <v>#N/A</v>
      </c>
      <c r="D576" s="165">
        <f>IF(ISNA(VLOOKUP(A576,Source!A:B,2,FALSE)),0,(VLOOKUP(A576,'Vague 2'!A:H,8,FALSE)+VLOOKUP(A576,'Vague 1'!A:H,8,FALSE)+VLOOKUP(A576,'Vague 3'!A:H,8,FALSE)+VLOOKUP(A576,'Vague 4'!A:H,8,FALSE)))</f>
        <v>0</v>
      </c>
      <c r="E576" s="159" t="e">
        <f>VLOOKUP(A576+0.2,'Vague 2'!A:G,7,FALSE)</f>
        <v>#N/A</v>
      </c>
      <c r="F576" s="160" t="e">
        <f>VLOOKUP(A576+0.3,'Vague 2'!A:G,7,FALSE)</f>
        <v>#N/A</v>
      </c>
      <c r="G576" s="161" t="e">
        <f>VLOOKUP(A576+0.2,'Vague 1'!A:G,7,FALSE)</f>
        <v>#N/A</v>
      </c>
      <c r="H576" s="161" t="e">
        <f>VLOOKUP(A576+0.3,'Vague 1'!A:G,7,FALSE)</f>
        <v>#N/A</v>
      </c>
      <c r="I576" s="160" t="e">
        <f>VLOOKUP(A576+0.4,'Vague 1'!A:G,7,FALSE)</f>
        <v>#N/A</v>
      </c>
      <c r="J576" s="161" t="e">
        <f>VLOOKUP(A576+0.2,'Vague 3'!A:G,7,FALSE)</f>
        <v>#N/A</v>
      </c>
      <c r="K576" s="161" t="e">
        <f>VLOOKUP(A576+0.3,'Vague 3'!A:G,7,FALSE)</f>
        <v>#N/A</v>
      </c>
      <c r="L576" s="159" t="e">
        <f>VLOOKUP(A576+0.2,'Vague 4'!A:G,7,FALSE)</f>
        <v>#N/A</v>
      </c>
      <c r="M576" s="160" t="e">
        <f>VLOOKUP(A576+0.3,'Vague 4'!A:G,7,FALSE)</f>
        <v>#N/A</v>
      </c>
      <c r="N576" s="104" t="e">
        <f>IF(VLOOKUP($A576,Source!$A:$H,3,FALSE)=0,"",VLOOKUP($A576,Source!$A:$H,3,FALSE))</f>
        <v>#N/A</v>
      </c>
      <c r="O576" s="105" t="e">
        <f>IF(VLOOKUP($A576,Source!$A:$H,4,FALSE)=0,"",VLOOKUP($A576,Source!$A:$H,4,FALSE))</f>
        <v>#N/A</v>
      </c>
      <c r="P576" s="105" t="e">
        <f>IF(VLOOKUP($A576,Source!$A:$H,5,FALSE)=0,"",VLOOKUP($A576,Source!$A:$H,5,FALSE))</f>
        <v>#N/A</v>
      </c>
      <c r="Q576" s="105" t="e">
        <f>IF(VLOOKUP($A576,Source!$A:$H,6,FALSE)=0,"",VLOOKUP($A576,Source!$A:$H,6,FALSE))</f>
        <v>#N/A</v>
      </c>
      <c r="R576" s="105" t="e">
        <f>IF(VLOOKUP($A576,Source!$A:$H,7,FALSE)=0,"",VLOOKUP($A576,Source!$A:$H,7,FALSE))</f>
        <v>#N/A</v>
      </c>
      <c r="S576" s="106" t="e">
        <f>IF(VLOOKUP($A576,Source!$A:$H,8,FALSE)=0,"",VLOOKUP($A576,Source!$A:$H,8,FALSE))</f>
        <v>#N/A</v>
      </c>
    </row>
    <row r="577" spans="1:19" x14ac:dyDescent="0.25">
      <c r="A577" s="98">
        <v>575</v>
      </c>
      <c r="B577" s="99"/>
      <c r="C577" s="100" t="e">
        <f>VLOOKUP(A577,Source!A:B,2,FALSE)</f>
        <v>#N/A</v>
      </c>
      <c r="D577" s="165">
        <f>IF(ISNA(VLOOKUP(A577,Source!A:B,2,FALSE)),0,(VLOOKUP(A577,'Vague 2'!A:H,8,FALSE)+VLOOKUP(A577,'Vague 1'!A:H,8,FALSE)+VLOOKUP(A577,'Vague 3'!A:H,8,FALSE)+VLOOKUP(A577,'Vague 4'!A:H,8,FALSE)))</f>
        <v>0</v>
      </c>
      <c r="E577" s="159" t="e">
        <f>VLOOKUP(A577+0.2,'Vague 2'!A:G,7,FALSE)</f>
        <v>#N/A</v>
      </c>
      <c r="F577" s="160" t="e">
        <f>VLOOKUP(A577+0.3,'Vague 2'!A:G,7,FALSE)</f>
        <v>#N/A</v>
      </c>
      <c r="G577" s="161" t="e">
        <f>VLOOKUP(A577+0.2,'Vague 1'!A:G,7,FALSE)</f>
        <v>#N/A</v>
      </c>
      <c r="H577" s="161" t="e">
        <f>VLOOKUP(A577+0.3,'Vague 1'!A:G,7,FALSE)</f>
        <v>#N/A</v>
      </c>
      <c r="I577" s="160" t="e">
        <f>VLOOKUP(A577+0.4,'Vague 1'!A:G,7,FALSE)</f>
        <v>#N/A</v>
      </c>
      <c r="J577" s="161" t="e">
        <f>VLOOKUP(A577+0.2,'Vague 3'!A:G,7,FALSE)</f>
        <v>#N/A</v>
      </c>
      <c r="K577" s="161" t="e">
        <f>VLOOKUP(A577+0.3,'Vague 3'!A:G,7,FALSE)</f>
        <v>#N/A</v>
      </c>
      <c r="L577" s="159" t="e">
        <f>VLOOKUP(A577+0.2,'Vague 4'!A:G,7,FALSE)</f>
        <v>#N/A</v>
      </c>
      <c r="M577" s="160" t="e">
        <f>VLOOKUP(A577+0.3,'Vague 4'!A:G,7,FALSE)</f>
        <v>#N/A</v>
      </c>
      <c r="N577" s="104" t="e">
        <f>IF(VLOOKUP($A577,Source!$A:$H,3,FALSE)=0,"",VLOOKUP($A577,Source!$A:$H,3,FALSE))</f>
        <v>#N/A</v>
      </c>
      <c r="O577" s="105" t="e">
        <f>IF(VLOOKUP($A577,Source!$A:$H,4,FALSE)=0,"",VLOOKUP($A577,Source!$A:$H,4,FALSE))</f>
        <v>#N/A</v>
      </c>
      <c r="P577" s="105" t="e">
        <f>IF(VLOOKUP($A577,Source!$A:$H,5,FALSE)=0,"",VLOOKUP($A577,Source!$A:$H,5,FALSE))</f>
        <v>#N/A</v>
      </c>
      <c r="Q577" s="105" t="e">
        <f>IF(VLOOKUP($A577,Source!$A:$H,6,FALSE)=0,"",VLOOKUP($A577,Source!$A:$H,6,FALSE))</f>
        <v>#N/A</v>
      </c>
      <c r="R577" s="105" t="e">
        <f>IF(VLOOKUP($A577,Source!$A:$H,7,FALSE)=0,"",VLOOKUP($A577,Source!$A:$H,7,FALSE))</f>
        <v>#N/A</v>
      </c>
      <c r="S577" s="106" t="e">
        <f>IF(VLOOKUP($A577,Source!$A:$H,8,FALSE)=0,"",VLOOKUP($A577,Source!$A:$H,8,FALSE))</f>
        <v>#N/A</v>
      </c>
    </row>
    <row r="578" spans="1:19" x14ac:dyDescent="0.25">
      <c r="A578" s="98">
        <v>576</v>
      </c>
      <c r="B578" s="99"/>
      <c r="C578" s="100" t="e">
        <f>VLOOKUP(A578,Source!A:B,2,FALSE)</f>
        <v>#N/A</v>
      </c>
      <c r="D578" s="165">
        <f>IF(ISNA(VLOOKUP(A578,Source!A:B,2,FALSE)),0,(VLOOKUP(A578,'Vague 2'!A:H,8,FALSE)+VLOOKUP(A578,'Vague 1'!A:H,8,FALSE)+VLOOKUP(A578,'Vague 3'!A:H,8,FALSE)+VLOOKUP(A578,'Vague 4'!A:H,8,FALSE)))</f>
        <v>0</v>
      </c>
      <c r="E578" s="159" t="e">
        <f>VLOOKUP(A578+0.2,'Vague 2'!A:G,7,FALSE)</f>
        <v>#N/A</v>
      </c>
      <c r="F578" s="160" t="e">
        <f>VLOOKUP(A578+0.3,'Vague 2'!A:G,7,FALSE)</f>
        <v>#N/A</v>
      </c>
      <c r="G578" s="161" t="e">
        <f>VLOOKUP(A578+0.2,'Vague 1'!A:G,7,FALSE)</f>
        <v>#N/A</v>
      </c>
      <c r="H578" s="161" t="e">
        <f>VLOOKUP(A578+0.3,'Vague 1'!A:G,7,FALSE)</f>
        <v>#N/A</v>
      </c>
      <c r="I578" s="160" t="e">
        <f>VLOOKUP(A578+0.4,'Vague 1'!A:G,7,FALSE)</f>
        <v>#N/A</v>
      </c>
      <c r="J578" s="161" t="e">
        <f>VLOOKUP(A578+0.2,'Vague 3'!A:G,7,FALSE)</f>
        <v>#N/A</v>
      </c>
      <c r="K578" s="161" t="e">
        <f>VLOOKUP(A578+0.3,'Vague 3'!A:G,7,FALSE)</f>
        <v>#N/A</v>
      </c>
      <c r="L578" s="159" t="e">
        <f>VLOOKUP(A578+0.2,'Vague 4'!A:G,7,FALSE)</f>
        <v>#N/A</v>
      </c>
      <c r="M578" s="160" t="e">
        <f>VLOOKUP(A578+0.3,'Vague 4'!A:G,7,FALSE)</f>
        <v>#N/A</v>
      </c>
      <c r="N578" s="104" t="e">
        <f>IF(VLOOKUP($A578,Source!$A:$H,3,FALSE)=0,"",VLOOKUP($A578,Source!$A:$H,3,FALSE))</f>
        <v>#N/A</v>
      </c>
      <c r="O578" s="105" t="e">
        <f>IF(VLOOKUP($A578,Source!$A:$H,4,FALSE)=0,"",VLOOKUP($A578,Source!$A:$H,4,FALSE))</f>
        <v>#N/A</v>
      </c>
      <c r="P578" s="105" t="e">
        <f>IF(VLOOKUP($A578,Source!$A:$H,5,FALSE)=0,"",VLOOKUP($A578,Source!$A:$H,5,FALSE))</f>
        <v>#N/A</v>
      </c>
      <c r="Q578" s="105" t="e">
        <f>IF(VLOOKUP($A578,Source!$A:$H,6,FALSE)=0,"",VLOOKUP($A578,Source!$A:$H,6,FALSE))</f>
        <v>#N/A</v>
      </c>
      <c r="R578" s="105" t="e">
        <f>IF(VLOOKUP($A578,Source!$A:$H,7,FALSE)=0,"",VLOOKUP($A578,Source!$A:$H,7,FALSE))</f>
        <v>#N/A</v>
      </c>
      <c r="S578" s="106" t="e">
        <f>IF(VLOOKUP($A578,Source!$A:$H,8,FALSE)=0,"",VLOOKUP($A578,Source!$A:$H,8,FALSE))</f>
        <v>#N/A</v>
      </c>
    </row>
    <row r="579" spans="1:19" x14ac:dyDescent="0.25">
      <c r="A579" s="98">
        <v>577</v>
      </c>
      <c r="B579" s="99"/>
      <c r="C579" s="100" t="e">
        <f>VLOOKUP(A579,Source!A:B,2,FALSE)</f>
        <v>#N/A</v>
      </c>
      <c r="D579" s="165">
        <f>IF(ISNA(VLOOKUP(A579,Source!A:B,2,FALSE)),0,(VLOOKUP(A579,'Vague 2'!A:H,8,FALSE)+VLOOKUP(A579,'Vague 1'!A:H,8,FALSE)+VLOOKUP(A579,'Vague 3'!A:H,8,FALSE)+VLOOKUP(A579,'Vague 4'!A:H,8,FALSE)))</f>
        <v>0</v>
      </c>
      <c r="E579" s="159" t="e">
        <f>VLOOKUP(A579+0.2,'Vague 2'!A:G,7,FALSE)</f>
        <v>#N/A</v>
      </c>
      <c r="F579" s="160" t="e">
        <f>VLOOKUP(A579+0.3,'Vague 2'!A:G,7,FALSE)</f>
        <v>#N/A</v>
      </c>
      <c r="G579" s="161" t="e">
        <f>VLOOKUP(A579+0.2,'Vague 1'!A:G,7,FALSE)</f>
        <v>#N/A</v>
      </c>
      <c r="H579" s="161" t="e">
        <f>VLOOKUP(A579+0.3,'Vague 1'!A:G,7,FALSE)</f>
        <v>#N/A</v>
      </c>
      <c r="I579" s="160" t="e">
        <f>VLOOKUP(A579+0.4,'Vague 1'!A:G,7,FALSE)</f>
        <v>#N/A</v>
      </c>
      <c r="J579" s="161" t="e">
        <f>VLOOKUP(A579+0.2,'Vague 3'!A:G,7,FALSE)</f>
        <v>#N/A</v>
      </c>
      <c r="K579" s="161" t="e">
        <f>VLOOKUP(A579+0.3,'Vague 3'!A:G,7,FALSE)</f>
        <v>#N/A</v>
      </c>
      <c r="L579" s="159" t="e">
        <f>VLOOKUP(A579+0.2,'Vague 4'!A:G,7,FALSE)</f>
        <v>#N/A</v>
      </c>
      <c r="M579" s="160" t="e">
        <f>VLOOKUP(A579+0.3,'Vague 4'!A:G,7,FALSE)</f>
        <v>#N/A</v>
      </c>
      <c r="N579" s="104" t="e">
        <f>IF(VLOOKUP($A579,Source!$A:$H,3,FALSE)=0,"",VLOOKUP($A579,Source!$A:$H,3,FALSE))</f>
        <v>#N/A</v>
      </c>
      <c r="O579" s="105" t="e">
        <f>IF(VLOOKUP($A579,Source!$A:$H,4,FALSE)=0,"",VLOOKUP($A579,Source!$A:$H,4,FALSE))</f>
        <v>#N/A</v>
      </c>
      <c r="P579" s="105" t="e">
        <f>IF(VLOOKUP($A579,Source!$A:$H,5,FALSE)=0,"",VLOOKUP($A579,Source!$A:$H,5,FALSE))</f>
        <v>#N/A</v>
      </c>
      <c r="Q579" s="105" t="e">
        <f>IF(VLOOKUP($A579,Source!$A:$H,6,FALSE)=0,"",VLOOKUP($A579,Source!$A:$H,6,FALSE))</f>
        <v>#N/A</v>
      </c>
      <c r="R579" s="105" t="e">
        <f>IF(VLOOKUP($A579,Source!$A:$H,7,FALSE)=0,"",VLOOKUP($A579,Source!$A:$H,7,FALSE))</f>
        <v>#N/A</v>
      </c>
      <c r="S579" s="106" t="e">
        <f>IF(VLOOKUP($A579,Source!$A:$H,8,FALSE)=0,"",VLOOKUP($A579,Source!$A:$H,8,FALSE))</f>
        <v>#N/A</v>
      </c>
    </row>
    <row r="580" spans="1:19" x14ac:dyDescent="0.25">
      <c r="A580" s="98">
        <v>578</v>
      </c>
      <c r="B580" s="99"/>
      <c r="C580" s="100" t="e">
        <f>VLOOKUP(A580,Source!A:B,2,FALSE)</f>
        <v>#N/A</v>
      </c>
      <c r="D580" s="165">
        <f>IF(ISNA(VLOOKUP(A580,Source!A:B,2,FALSE)),0,(VLOOKUP(A580,'Vague 2'!A:H,8,FALSE)+VLOOKUP(A580,'Vague 1'!A:H,8,FALSE)+VLOOKUP(A580,'Vague 3'!A:H,8,FALSE)+VLOOKUP(A580,'Vague 4'!A:H,8,FALSE)))</f>
        <v>0</v>
      </c>
      <c r="E580" s="159" t="e">
        <f>VLOOKUP(A580+0.2,'Vague 2'!A:G,7,FALSE)</f>
        <v>#N/A</v>
      </c>
      <c r="F580" s="160" t="e">
        <f>VLOOKUP(A580+0.3,'Vague 2'!A:G,7,FALSE)</f>
        <v>#N/A</v>
      </c>
      <c r="G580" s="161" t="e">
        <f>VLOOKUP(A580+0.2,'Vague 1'!A:G,7,FALSE)</f>
        <v>#N/A</v>
      </c>
      <c r="H580" s="161" t="e">
        <f>VLOOKUP(A580+0.3,'Vague 1'!A:G,7,FALSE)</f>
        <v>#N/A</v>
      </c>
      <c r="I580" s="160" t="e">
        <f>VLOOKUP(A580+0.4,'Vague 1'!A:G,7,FALSE)</f>
        <v>#N/A</v>
      </c>
      <c r="J580" s="161" t="e">
        <f>VLOOKUP(A580+0.2,'Vague 3'!A:G,7,FALSE)</f>
        <v>#N/A</v>
      </c>
      <c r="K580" s="161" t="e">
        <f>VLOOKUP(A580+0.3,'Vague 3'!A:G,7,FALSE)</f>
        <v>#N/A</v>
      </c>
      <c r="L580" s="159" t="e">
        <f>VLOOKUP(A580+0.2,'Vague 4'!A:G,7,FALSE)</f>
        <v>#N/A</v>
      </c>
      <c r="M580" s="160" t="e">
        <f>VLOOKUP(A580+0.3,'Vague 4'!A:G,7,FALSE)</f>
        <v>#N/A</v>
      </c>
      <c r="N580" s="104" t="e">
        <f>IF(VLOOKUP($A580,Source!$A:$H,3,FALSE)=0,"",VLOOKUP($A580,Source!$A:$H,3,FALSE))</f>
        <v>#N/A</v>
      </c>
      <c r="O580" s="105" t="e">
        <f>IF(VLOOKUP($A580,Source!$A:$H,4,FALSE)=0,"",VLOOKUP($A580,Source!$A:$H,4,FALSE))</f>
        <v>#N/A</v>
      </c>
      <c r="P580" s="105" t="e">
        <f>IF(VLOOKUP($A580,Source!$A:$H,5,FALSE)=0,"",VLOOKUP($A580,Source!$A:$H,5,FALSE))</f>
        <v>#N/A</v>
      </c>
      <c r="Q580" s="105" t="e">
        <f>IF(VLOOKUP($A580,Source!$A:$H,6,FALSE)=0,"",VLOOKUP($A580,Source!$A:$H,6,FALSE))</f>
        <v>#N/A</v>
      </c>
      <c r="R580" s="105" t="e">
        <f>IF(VLOOKUP($A580,Source!$A:$H,7,FALSE)=0,"",VLOOKUP($A580,Source!$A:$H,7,FALSE))</f>
        <v>#N/A</v>
      </c>
      <c r="S580" s="106" t="e">
        <f>IF(VLOOKUP($A580,Source!$A:$H,8,FALSE)=0,"",VLOOKUP($A580,Source!$A:$H,8,FALSE))</f>
        <v>#N/A</v>
      </c>
    </row>
    <row r="581" spans="1:19" x14ac:dyDescent="0.25">
      <c r="A581" s="98">
        <v>579</v>
      </c>
      <c r="B581" s="99"/>
      <c r="C581" s="100" t="e">
        <f>VLOOKUP(A581,Source!A:B,2,FALSE)</f>
        <v>#N/A</v>
      </c>
      <c r="D581" s="165">
        <f>IF(ISNA(VLOOKUP(A581,Source!A:B,2,FALSE)),0,(VLOOKUP(A581,'Vague 2'!A:H,8,FALSE)+VLOOKUP(A581,'Vague 1'!A:H,8,FALSE)+VLOOKUP(A581,'Vague 3'!A:H,8,FALSE)+VLOOKUP(A581,'Vague 4'!A:H,8,FALSE)))</f>
        <v>0</v>
      </c>
      <c r="E581" s="159" t="e">
        <f>VLOOKUP(A581+0.2,'Vague 2'!A:G,7,FALSE)</f>
        <v>#N/A</v>
      </c>
      <c r="F581" s="160" t="e">
        <f>VLOOKUP(A581+0.3,'Vague 2'!A:G,7,FALSE)</f>
        <v>#N/A</v>
      </c>
      <c r="G581" s="161" t="e">
        <f>VLOOKUP(A581+0.2,'Vague 1'!A:G,7,FALSE)</f>
        <v>#N/A</v>
      </c>
      <c r="H581" s="161" t="e">
        <f>VLOOKUP(A581+0.3,'Vague 1'!A:G,7,FALSE)</f>
        <v>#N/A</v>
      </c>
      <c r="I581" s="160" t="e">
        <f>VLOOKUP(A581+0.4,'Vague 1'!A:G,7,FALSE)</f>
        <v>#N/A</v>
      </c>
      <c r="J581" s="161" t="e">
        <f>VLOOKUP(A581+0.2,'Vague 3'!A:G,7,FALSE)</f>
        <v>#N/A</v>
      </c>
      <c r="K581" s="161" t="e">
        <f>VLOOKUP(A581+0.3,'Vague 3'!A:G,7,FALSE)</f>
        <v>#N/A</v>
      </c>
      <c r="L581" s="159" t="e">
        <f>VLOOKUP(A581+0.2,'Vague 4'!A:G,7,FALSE)</f>
        <v>#N/A</v>
      </c>
      <c r="M581" s="160" t="e">
        <f>VLOOKUP(A581+0.3,'Vague 4'!A:G,7,FALSE)</f>
        <v>#N/A</v>
      </c>
      <c r="N581" s="104" t="e">
        <f>IF(VLOOKUP($A581,Source!$A:$H,3,FALSE)=0,"",VLOOKUP($A581,Source!$A:$H,3,FALSE))</f>
        <v>#N/A</v>
      </c>
      <c r="O581" s="105" t="e">
        <f>IF(VLOOKUP($A581,Source!$A:$H,4,FALSE)=0,"",VLOOKUP($A581,Source!$A:$H,4,FALSE))</f>
        <v>#N/A</v>
      </c>
      <c r="P581" s="105" t="e">
        <f>IF(VLOOKUP($A581,Source!$A:$H,5,FALSE)=0,"",VLOOKUP($A581,Source!$A:$H,5,FALSE))</f>
        <v>#N/A</v>
      </c>
      <c r="Q581" s="105" t="e">
        <f>IF(VLOOKUP($A581,Source!$A:$H,6,FALSE)=0,"",VLOOKUP($A581,Source!$A:$H,6,FALSE))</f>
        <v>#N/A</v>
      </c>
      <c r="R581" s="105" t="e">
        <f>IF(VLOOKUP($A581,Source!$A:$H,7,FALSE)=0,"",VLOOKUP($A581,Source!$A:$H,7,FALSE))</f>
        <v>#N/A</v>
      </c>
      <c r="S581" s="106" t="e">
        <f>IF(VLOOKUP($A581,Source!$A:$H,8,FALSE)=0,"",VLOOKUP($A581,Source!$A:$H,8,FALSE))</f>
        <v>#N/A</v>
      </c>
    </row>
    <row r="582" spans="1:19" x14ac:dyDescent="0.25">
      <c r="A582" s="98">
        <v>580</v>
      </c>
      <c r="B582" s="99"/>
      <c r="C582" s="100" t="e">
        <f>VLOOKUP(A582,Source!A:B,2,FALSE)</f>
        <v>#N/A</v>
      </c>
      <c r="D582" s="165">
        <f>IF(ISNA(VLOOKUP(A582,Source!A:B,2,FALSE)),0,(VLOOKUP(A582,'Vague 2'!A:H,8,FALSE)+VLOOKUP(A582,'Vague 1'!A:H,8,FALSE)+VLOOKUP(A582,'Vague 3'!A:H,8,FALSE)+VLOOKUP(A582,'Vague 4'!A:H,8,FALSE)))</f>
        <v>0</v>
      </c>
      <c r="E582" s="159" t="e">
        <f>VLOOKUP(A582+0.2,'Vague 2'!A:G,7,FALSE)</f>
        <v>#N/A</v>
      </c>
      <c r="F582" s="160" t="e">
        <f>VLOOKUP(A582+0.3,'Vague 2'!A:G,7,FALSE)</f>
        <v>#N/A</v>
      </c>
      <c r="G582" s="161" t="e">
        <f>VLOOKUP(A582+0.2,'Vague 1'!A:G,7,FALSE)</f>
        <v>#N/A</v>
      </c>
      <c r="H582" s="161" t="e">
        <f>VLOOKUP(A582+0.3,'Vague 1'!A:G,7,FALSE)</f>
        <v>#N/A</v>
      </c>
      <c r="I582" s="160" t="e">
        <f>VLOOKUP(A582+0.4,'Vague 1'!A:G,7,FALSE)</f>
        <v>#N/A</v>
      </c>
      <c r="J582" s="161" t="e">
        <f>VLOOKUP(A582+0.2,'Vague 3'!A:G,7,FALSE)</f>
        <v>#N/A</v>
      </c>
      <c r="K582" s="161" t="e">
        <f>VLOOKUP(A582+0.3,'Vague 3'!A:G,7,FALSE)</f>
        <v>#N/A</v>
      </c>
      <c r="L582" s="159" t="e">
        <f>VLOOKUP(A582+0.2,'Vague 4'!A:G,7,FALSE)</f>
        <v>#N/A</v>
      </c>
      <c r="M582" s="160" t="e">
        <f>VLOOKUP(A582+0.3,'Vague 4'!A:G,7,FALSE)</f>
        <v>#N/A</v>
      </c>
      <c r="N582" s="104" t="e">
        <f>IF(VLOOKUP($A582,Source!$A:$H,3,FALSE)=0,"",VLOOKUP($A582,Source!$A:$H,3,FALSE))</f>
        <v>#N/A</v>
      </c>
      <c r="O582" s="105" t="e">
        <f>IF(VLOOKUP($A582,Source!$A:$H,4,FALSE)=0,"",VLOOKUP($A582,Source!$A:$H,4,FALSE))</f>
        <v>#N/A</v>
      </c>
      <c r="P582" s="105" t="e">
        <f>IF(VLOOKUP($A582,Source!$A:$H,5,FALSE)=0,"",VLOOKUP($A582,Source!$A:$H,5,FALSE))</f>
        <v>#N/A</v>
      </c>
      <c r="Q582" s="105" t="e">
        <f>IF(VLOOKUP($A582,Source!$A:$H,6,FALSE)=0,"",VLOOKUP($A582,Source!$A:$H,6,FALSE))</f>
        <v>#N/A</v>
      </c>
      <c r="R582" s="105" t="e">
        <f>IF(VLOOKUP($A582,Source!$A:$H,7,FALSE)=0,"",VLOOKUP($A582,Source!$A:$H,7,FALSE))</f>
        <v>#N/A</v>
      </c>
      <c r="S582" s="106" t="e">
        <f>IF(VLOOKUP($A582,Source!$A:$H,8,FALSE)=0,"",VLOOKUP($A582,Source!$A:$H,8,FALSE))</f>
        <v>#N/A</v>
      </c>
    </row>
    <row r="583" spans="1:19" x14ac:dyDescent="0.25">
      <c r="A583" s="98">
        <v>581</v>
      </c>
      <c r="B583" s="99"/>
      <c r="C583" s="100" t="e">
        <f>VLOOKUP(A583,Source!A:B,2,FALSE)</f>
        <v>#N/A</v>
      </c>
      <c r="D583" s="165">
        <f>IF(ISNA(VLOOKUP(A583,Source!A:B,2,FALSE)),0,(VLOOKUP(A583,'Vague 2'!A:H,8,FALSE)+VLOOKUP(A583,'Vague 1'!A:H,8,FALSE)+VLOOKUP(A583,'Vague 3'!A:H,8,FALSE)+VLOOKUP(A583,'Vague 4'!A:H,8,FALSE)))</f>
        <v>0</v>
      </c>
      <c r="E583" s="159" t="e">
        <f>VLOOKUP(A583+0.2,'Vague 2'!A:G,7,FALSE)</f>
        <v>#N/A</v>
      </c>
      <c r="F583" s="160" t="e">
        <f>VLOOKUP(A583+0.3,'Vague 2'!A:G,7,FALSE)</f>
        <v>#N/A</v>
      </c>
      <c r="G583" s="161" t="e">
        <f>VLOOKUP(A583+0.2,'Vague 1'!A:G,7,FALSE)</f>
        <v>#N/A</v>
      </c>
      <c r="H583" s="161" t="e">
        <f>VLOOKUP(A583+0.3,'Vague 1'!A:G,7,FALSE)</f>
        <v>#N/A</v>
      </c>
      <c r="I583" s="160" t="e">
        <f>VLOOKUP(A583+0.4,'Vague 1'!A:G,7,FALSE)</f>
        <v>#N/A</v>
      </c>
      <c r="J583" s="161" t="e">
        <f>VLOOKUP(A583+0.2,'Vague 3'!A:G,7,FALSE)</f>
        <v>#N/A</v>
      </c>
      <c r="K583" s="161" t="e">
        <f>VLOOKUP(A583+0.3,'Vague 3'!A:G,7,FALSE)</f>
        <v>#N/A</v>
      </c>
      <c r="L583" s="159" t="e">
        <f>VLOOKUP(A583+0.2,'Vague 4'!A:G,7,FALSE)</f>
        <v>#N/A</v>
      </c>
      <c r="M583" s="160" t="e">
        <f>VLOOKUP(A583+0.3,'Vague 4'!A:G,7,FALSE)</f>
        <v>#N/A</v>
      </c>
      <c r="N583" s="104" t="e">
        <f>IF(VLOOKUP($A583,Source!$A:$H,3,FALSE)=0,"",VLOOKUP($A583,Source!$A:$H,3,FALSE))</f>
        <v>#N/A</v>
      </c>
      <c r="O583" s="105" t="e">
        <f>IF(VLOOKUP($A583,Source!$A:$H,4,FALSE)=0,"",VLOOKUP($A583,Source!$A:$H,4,FALSE))</f>
        <v>#N/A</v>
      </c>
      <c r="P583" s="105" t="e">
        <f>IF(VLOOKUP($A583,Source!$A:$H,5,FALSE)=0,"",VLOOKUP($A583,Source!$A:$H,5,FALSE))</f>
        <v>#N/A</v>
      </c>
      <c r="Q583" s="105" t="e">
        <f>IF(VLOOKUP($A583,Source!$A:$H,6,FALSE)=0,"",VLOOKUP($A583,Source!$A:$H,6,FALSE))</f>
        <v>#N/A</v>
      </c>
      <c r="R583" s="105" t="e">
        <f>IF(VLOOKUP($A583,Source!$A:$H,7,FALSE)=0,"",VLOOKUP($A583,Source!$A:$H,7,FALSE))</f>
        <v>#N/A</v>
      </c>
      <c r="S583" s="106" t="e">
        <f>IF(VLOOKUP($A583,Source!$A:$H,8,FALSE)=0,"",VLOOKUP($A583,Source!$A:$H,8,FALSE))</f>
        <v>#N/A</v>
      </c>
    </row>
    <row r="584" spans="1:19" x14ac:dyDescent="0.25">
      <c r="A584" s="98">
        <v>582</v>
      </c>
      <c r="B584" s="99"/>
      <c r="C584" s="100" t="e">
        <f>VLOOKUP(A584,Source!A:B,2,FALSE)</f>
        <v>#N/A</v>
      </c>
      <c r="D584" s="165">
        <f>IF(ISNA(VLOOKUP(A584,Source!A:B,2,FALSE)),0,(VLOOKUP(A584,'Vague 2'!A:H,8,FALSE)+VLOOKUP(A584,'Vague 1'!A:H,8,FALSE)+VLOOKUP(A584,'Vague 3'!A:H,8,FALSE)+VLOOKUP(A584,'Vague 4'!A:H,8,FALSE)))</f>
        <v>0</v>
      </c>
      <c r="E584" s="159" t="e">
        <f>VLOOKUP(A584+0.2,'Vague 2'!A:G,7,FALSE)</f>
        <v>#N/A</v>
      </c>
      <c r="F584" s="160" t="e">
        <f>VLOOKUP(A584+0.3,'Vague 2'!A:G,7,FALSE)</f>
        <v>#N/A</v>
      </c>
      <c r="G584" s="161" t="e">
        <f>VLOOKUP(A584+0.2,'Vague 1'!A:G,7,FALSE)</f>
        <v>#N/A</v>
      </c>
      <c r="H584" s="161" t="e">
        <f>VLOOKUP(A584+0.3,'Vague 1'!A:G,7,FALSE)</f>
        <v>#N/A</v>
      </c>
      <c r="I584" s="160" t="e">
        <f>VLOOKUP(A584+0.4,'Vague 1'!A:G,7,FALSE)</f>
        <v>#N/A</v>
      </c>
      <c r="J584" s="161" t="e">
        <f>VLOOKUP(A584+0.2,'Vague 3'!A:G,7,FALSE)</f>
        <v>#N/A</v>
      </c>
      <c r="K584" s="161" t="e">
        <f>VLOOKUP(A584+0.3,'Vague 3'!A:G,7,FALSE)</f>
        <v>#N/A</v>
      </c>
      <c r="L584" s="159" t="e">
        <f>VLOOKUP(A584+0.2,'Vague 4'!A:G,7,FALSE)</f>
        <v>#N/A</v>
      </c>
      <c r="M584" s="160" t="e">
        <f>VLOOKUP(A584+0.3,'Vague 4'!A:G,7,FALSE)</f>
        <v>#N/A</v>
      </c>
      <c r="N584" s="104" t="e">
        <f>IF(VLOOKUP($A584,Source!$A:$H,3,FALSE)=0,"",VLOOKUP($A584,Source!$A:$H,3,FALSE))</f>
        <v>#N/A</v>
      </c>
      <c r="O584" s="105" t="e">
        <f>IF(VLOOKUP($A584,Source!$A:$H,4,FALSE)=0,"",VLOOKUP($A584,Source!$A:$H,4,FALSE))</f>
        <v>#N/A</v>
      </c>
      <c r="P584" s="105" t="e">
        <f>IF(VLOOKUP($A584,Source!$A:$H,5,FALSE)=0,"",VLOOKUP($A584,Source!$A:$H,5,FALSE))</f>
        <v>#N/A</v>
      </c>
      <c r="Q584" s="105" t="e">
        <f>IF(VLOOKUP($A584,Source!$A:$H,6,FALSE)=0,"",VLOOKUP($A584,Source!$A:$H,6,FALSE))</f>
        <v>#N/A</v>
      </c>
      <c r="R584" s="105" t="e">
        <f>IF(VLOOKUP($A584,Source!$A:$H,7,FALSE)=0,"",VLOOKUP($A584,Source!$A:$H,7,FALSE))</f>
        <v>#N/A</v>
      </c>
      <c r="S584" s="106" t="e">
        <f>IF(VLOOKUP($A584,Source!$A:$H,8,FALSE)=0,"",VLOOKUP($A584,Source!$A:$H,8,FALSE))</f>
        <v>#N/A</v>
      </c>
    </row>
    <row r="585" spans="1:19" x14ac:dyDescent="0.25">
      <c r="A585" s="98">
        <v>583</v>
      </c>
      <c r="B585" s="99"/>
      <c r="C585" s="100" t="e">
        <f>VLOOKUP(A585,Source!A:B,2,FALSE)</f>
        <v>#N/A</v>
      </c>
      <c r="D585" s="165">
        <f>IF(ISNA(VLOOKUP(A585,Source!A:B,2,FALSE)),0,(VLOOKUP(A585,'Vague 2'!A:H,8,FALSE)+VLOOKUP(A585,'Vague 1'!A:H,8,FALSE)+VLOOKUP(A585,'Vague 3'!A:H,8,FALSE)+VLOOKUP(A585,'Vague 4'!A:H,8,FALSE)))</f>
        <v>0</v>
      </c>
      <c r="E585" s="159" t="e">
        <f>VLOOKUP(A585+0.2,'Vague 2'!A:G,7,FALSE)</f>
        <v>#N/A</v>
      </c>
      <c r="F585" s="160" t="e">
        <f>VLOOKUP(A585+0.3,'Vague 2'!A:G,7,FALSE)</f>
        <v>#N/A</v>
      </c>
      <c r="G585" s="161" t="e">
        <f>VLOOKUP(A585+0.2,'Vague 1'!A:G,7,FALSE)</f>
        <v>#N/A</v>
      </c>
      <c r="H585" s="161" t="e">
        <f>VLOOKUP(A585+0.3,'Vague 1'!A:G,7,FALSE)</f>
        <v>#N/A</v>
      </c>
      <c r="I585" s="160" t="e">
        <f>VLOOKUP(A585+0.4,'Vague 1'!A:G,7,FALSE)</f>
        <v>#N/A</v>
      </c>
      <c r="J585" s="161" t="e">
        <f>VLOOKUP(A585+0.2,'Vague 3'!A:G,7,FALSE)</f>
        <v>#N/A</v>
      </c>
      <c r="K585" s="161" t="e">
        <f>VLOOKUP(A585+0.3,'Vague 3'!A:G,7,FALSE)</f>
        <v>#N/A</v>
      </c>
      <c r="L585" s="159" t="e">
        <f>VLOOKUP(A585+0.2,'Vague 4'!A:G,7,FALSE)</f>
        <v>#N/A</v>
      </c>
      <c r="M585" s="160" t="e">
        <f>VLOOKUP(A585+0.3,'Vague 4'!A:G,7,FALSE)</f>
        <v>#N/A</v>
      </c>
      <c r="N585" s="104" t="e">
        <f>IF(VLOOKUP($A585,Source!$A:$H,3,FALSE)=0,"",VLOOKUP($A585,Source!$A:$H,3,FALSE))</f>
        <v>#N/A</v>
      </c>
      <c r="O585" s="105" t="e">
        <f>IF(VLOOKUP($A585,Source!$A:$H,4,FALSE)=0,"",VLOOKUP($A585,Source!$A:$H,4,FALSE))</f>
        <v>#N/A</v>
      </c>
      <c r="P585" s="105" t="e">
        <f>IF(VLOOKUP($A585,Source!$A:$H,5,FALSE)=0,"",VLOOKUP($A585,Source!$A:$H,5,FALSE))</f>
        <v>#N/A</v>
      </c>
      <c r="Q585" s="105" t="e">
        <f>IF(VLOOKUP($A585,Source!$A:$H,6,FALSE)=0,"",VLOOKUP($A585,Source!$A:$H,6,FALSE))</f>
        <v>#N/A</v>
      </c>
      <c r="R585" s="105" t="e">
        <f>IF(VLOOKUP($A585,Source!$A:$H,7,FALSE)=0,"",VLOOKUP($A585,Source!$A:$H,7,FALSE))</f>
        <v>#N/A</v>
      </c>
      <c r="S585" s="106" t="e">
        <f>IF(VLOOKUP($A585,Source!$A:$H,8,FALSE)=0,"",VLOOKUP($A585,Source!$A:$H,8,FALSE))</f>
        <v>#N/A</v>
      </c>
    </row>
    <row r="586" spans="1:19" x14ac:dyDescent="0.25">
      <c r="A586" s="98">
        <v>584</v>
      </c>
      <c r="B586" s="99"/>
      <c r="C586" s="100" t="e">
        <f>VLOOKUP(A586,Source!A:B,2,FALSE)</f>
        <v>#N/A</v>
      </c>
      <c r="D586" s="165">
        <f>IF(ISNA(VLOOKUP(A586,Source!A:B,2,FALSE)),0,(VLOOKUP(A586,'Vague 2'!A:H,8,FALSE)+VLOOKUP(A586,'Vague 1'!A:H,8,FALSE)+VLOOKUP(A586,'Vague 3'!A:H,8,FALSE)+VLOOKUP(A586,'Vague 4'!A:H,8,FALSE)))</f>
        <v>0</v>
      </c>
      <c r="E586" s="159" t="e">
        <f>VLOOKUP(A586+0.2,'Vague 2'!A:G,7,FALSE)</f>
        <v>#N/A</v>
      </c>
      <c r="F586" s="160" t="e">
        <f>VLOOKUP(A586+0.3,'Vague 2'!A:G,7,FALSE)</f>
        <v>#N/A</v>
      </c>
      <c r="G586" s="161" t="e">
        <f>VLOOKUP(A586+0.2,'Vague 1'!A:G,7,FALSE)</f>
        <v>#N/A</v>
      </c>
      <c r="H586" s="161" t="e">
        <f>VLOOKUP(A586+0.3,'Vague 1'!A:G,7,FALSE)</f>
        <v>#N/A</v>
      </c>
      <c r="I586" s="160" t="e">
        <f>VLOOKUP(A586+0.4,'Vague 1'!A:G,7,FALSE)</f>
        <v>#N/A</v>
      </c>
      <c r="J586" s="161" t="e">
        <f>VLOOKUP(A586+0.2,'Vague 3'!A:G,7,FALSE)</f>
        <v>#N/A</v>
      </c>
      <c r="K586" s="161" t="e">
        <f>VLOOKUP(A586+0.3,'Vague 3'!A:G,7,FALSE)</f>
        <v>#N/A</v>
      </c>
      <c r="L586" s="159" t="e">
        <f>VLOOKUP(A586+0.2,'Vague 4'!A:G,7,FALSE)</f>
        <v>#N/A</v>
      </c>
      <c r="M586" s="160" t="e">
        <f>VLOOKUP(A586+0.3,'Vague 4'!A:G,7,FALSE)</f>
        <v>#N/A</v>
      </c>
      <c r="N586" s="104" t="e">
        <f>IF(VLOOKUP($A586,Source!$A:$H,3,FALSE)=0,"",VLOOKUP($A586,Source!$A:$H,3,FALSE))</f>
        <v>#N/A</v>
      </c>
      <c r="O586" s="105" t="e">
        <f>IF(VLOOKUP($A586,Source!$A:$H,4,FALSE)=0,"",VLOOKUP($A586,Source!$A:$H,4,FALSE))</f>
        <v>#N/A</v>
      </c>
      <c r="P586" s="105" t="e">
        <f>IF(VLOOKUP($A586,Source!$A:$H,5,FALSE)=0,"",VLOOKUP($A586,Source!$A:$H,5,FALSE))</f>
        <v>#N/A</v>
      </c>
      <c r="Q586" s="105" t="e">
        <f>IF(VLOOKUP($A586,Source!$A:$H,6,FALSE)=0,"",VLOOKUP($A586,Source!$A:$H,6,FALSE))</f>
        <v>#N/A</v>
      </c>
      <c r="R586" s="105" t="e">
        <f>IF(VLOOKUP($A586,Source!$A:$H,7,FALSE)=0,"",VLOOKUP($A586,Source!$A:$H,7,FALSE))</f>
        <v>#N/A</v>
      </c>
      <c r="S586" s="106" t="e">
        <f>IF(VLOOKUP($A586,Source!$A:$H,8,FALSE)=0,"",VLOOKUP($A586,Source!$A:$H,8,FALSE))</f>
        <v>#N/A</v>
      </c>
    </row>
    <row r="587" spans="1:19" x14ac:dyDescent="0.25">
      <c r="A587" s="98">
        <v>585</v>
      </c>
      <c r="B587" s="99"/>
      <c r="C587" s="100" t="e">
        <f>VLOOKUP(A587,Source!A:B,2,FALSE)</f>
        <v>#N/A</v>
      </c>
      <c r="D587" s="165">
        <f>IF(ISNA(VLOOKUP(A587,Source!A:B,2,FALSE)),0,(VLOOKUP(A587,'Vague 2'!A:H,8,FALSE)+VLOOKUP(A587,'Vague 1'!A:H,8,FALSE)+VLOOKUP(A587,'Vague 3'!A:H,8,FALSE)+VLOOKUP(A587,'Vague 4'!A:H,8,FALSE)))</f>
        <v>0</v>
      </c>
      <c r="E587" s="159" t="e">
        <f>VLOOKUP(A587+0.2,'Vague 2'!A:G,7,FALSE)</f>
        <v>#N/A</v>
      </c>
      <c r="F587" s="160" t="e">
        <f>VLOOKUP(A587+0.3,'Vague 2'!A:G,7,FALSE)</f>
        <v>#N/A</v>
      </c>
      <c r="G587" s="161" t="e">
        <f>VLOOKUP(A587+0.2,'Vague 1'!A:G,7,FALSE)</f>
        <v>#N/A</v>
      </c>
      <c r="H587" s="161" t="e">
        <f>VLOOKUP(A587+0.3,'Vague 1'!A:G,7,FALSE)</f>
        <v>#N/A</v>
      </c>
      <c r="I587" s="160" t="e">
        <f>VLOOKUP(A587+0.4,'Vague 1'!A:G,7,FALSE)</f>
        <v>#N/A</v>
      </c>
      <c r="J587" s="161" t="e">
        <f>VLOOKUP(A587+0.2,'Vague 3'!A:G,7,FALSE)</f>
        <v>#N/A</v>
      </c>
      <c r="K587" s="161" t="e">
        <f>VLOOKUP(A587+0.3,'Vague 3'!A:G,7,FALSE)</f>
        <v>#N/A</v>
      </c>
      <c r="L587" s="159" t="e">
        <f>VLOOKUP(A587+0.2,'Vague 4'!A:G,7,FALSE)</f>
        <v>#N/A</v>
      </c>
      <c r="M587" s="160" t="e">
        <f>VLOOKUP(A587+0.3,'Vague 4'!A:G,7,FALSE)</f>
        <v>#N/A</v>
      </c>
      <c r="N587" s="104" t="e">
        <f>IF(VLOOKUP($A587,Source!$A:$H,3,FALSE)=0,"",VLOOKUP($A587,Source!$A:$H,3,FALSE))</f>
        <v>#N/A</v>
      </c>
      <c r="O587" s="105" t="e">
        <f>IF(VLOOKUP($A587,Source!$A:$H,4,FALSE)=0,"",VLOOKUP($A587,Source!$A:$H,4,FALSE))</f>
        <v>#N/A</v>
      </c>
      <c r="P587" s="105" t="e">
        <f>IF(VLOOKUP($A587,Source!$A:$H,5,FALSE)=0,"",VLOOKUP($A587,Source!$A:$H,5,FALSE))</f>
        <v>#N/A</v>
      </c>
      <c r="Q587" s="105" t="e">
        <f>IF(VLOOKUP($A587,Source!$A:$H,6,FALSE)=0,"",VLOOKUP($A587,Source!$A:$H,6,FALSE))</f>
        <v>#N/A</v>
      </c>
      <c r="R587" s="105" t="e">
        <f>IF(VLOOKUP($A587,Source!$A:$H,7,FALSE)=0,"",VLOOKUP($A587,Source!$A:$H,7,FALSE))</f>
        <v>#N/A</v>
      </c>
      <c r="S587" s="106" t="e">
        <f>IF(VLOOKUP($A587,Source!$A:$H,8,FALSE)=0,"",VLOOKUP($A587,Source!$A:$H,8,FALSE))</f>
        <v>#N/A</v>
      </c>
    </row>
    <row r="588" spans="1:19" x14ac:dyDescent="0.25">
      <c r="A588" s="98">
        <v>586</v>
      </c>
      <c r="B588" s="99"/>
      <c r="C588" s="100" t="e">
        <f>VLOOKUP(A588,Source!A:B,2,FALSE)</f>
        <v>#N/A</v>
      </c>
      <c r="D588" s="165">
        <f>IF(ISNA(VLOOKUP(A588,Source!A:B,2,FALSE)),0,(VLOOKUP(A588,'Vague 2'!A:H,8,FALSE)+VLOOKUP(A588,'Vague 1'!A:H,8,FALSE)+VLOOKUP(A588,'Vague 3'!A:H,8,FALSE)+VLOOKUP(A588,'Vague 4'!A:H,8,FALSE)))</f>
        <v>0</v>
      </c>
      <c r="E588" s="159" t="e">
        <f>VLOOKUP(A588+0.2,'Vague 2'!A:G,7,FALSE)</f>
        <v>#N/A</v>
      </c>
      <c r="F588" s="160" t="e">
        <f>VLOOKUP(A588+0.3,'Vague 2'!A:G,7,FALSE)</f>
        <v>#N/A</v>
      </c>
      <c r="G588" s="161" t="e">
        <f>VLOOKUP(A588+0.2,'Vague 1'!A:G,7,FALSE)</f>
        <v>#N/A</v>
      </c>
      <c r="H588" s="161" t="e">
        <f>VLOOKUP(A588+0.3,'Vague 1'!A:G,7,FALSE)</f>
        <v>#N/A</v>
      </c>
      <c r="I588" s="160" t="e">
        <f>VLOOKUP(A588+0.4,'Vague 1'!A:G,7,FALSE)</f>
        <v>#N/A</v>
      </c>
      <c r="J588" s="161" t="e">
        <f>VLOOKUP(A588+0.2,'Vague 3'!A:G,7,FALSE)</f>
        <v>#N/A</v>
      </c>
      <c r="K588" s="161" t="e">
        <f>VLOOKUP(A588+0.3,'Vague 3'!A:G,7,FALSE)</f>
        <v>#N/A</v>
      </c>
      <c r="L588" s="159" t="e">
        <f>VLOOKUP(A588+0.2,'Vague 4'!A:G,7,FALSE)</f>
        <v>#N/A</v>
      </c>
      <c r="M588" s="160" t="e">
        <f>VLOOKUP(A588+0.3,'Vague 4'!A:G,7,FALSE)</f>
        <v>#N/A</v>
      </c>
      <c r="N588" s="104" t="e">
        <f>IF(VLOOKUP($A588,Source!$A:$H,3,FALSE)=0,"",VLOOKUP($A588,Source!$A:$H,3,FALSE))</f>
        <v>#N/A</v>
      </c>
      <c r="O588" s="105" t="e">
        <f>IF(VLOOKUP($A588,Source!$A:$H,4,FALSE)=0,"",VLOOKUP($A588,Source!$A:$H,4,FALSE))</f>
        <v>#N/A</v>
      </c>
      <c r="P588" s="105" t="e">
        <f>IF(VLOOKUP($A588,Source!$A:$H,5,FALSE)=0,"",VLOOKUP($A588,Source!$A:$H,5,FALSE))</f>
        <v>#N/A</v>
      </c>
      <c r="Q588" s="105" t="e">
        <f>IF(VLOOKUP($A588,Source!$A:$H,6,FALSE)=0,"",VLOOKUP($A588,Source!$A:$H,6,FALSE))</f>
        <v>#N/A</v>
      </c>
      <c r="R588" s="105" t="e">
        <f>IF(VLOOKUP($A588,Source!$A:$H,7,FALSE)=0,"",VLOOKUP($A588,Source!$A:$H,7,FALSE))</f>
        <v>#N/A</v>
      </c>
      <c r="S588" s="106" t="e">
        <f>IF(VLOOKUP($A588,Source!$A:$H,8,FALSE)=0,"",VLOOKUP($A588,Source!$A:$H,8,FALSE))</f>
        <v>#N/A</v>
      </c>
    </row>
    <row r="589" spans="1:19" x14ac:dyDescent="0.25">
      <c r="A589" s="98">
        <v>587</v>
      </c>
      <c r="B589" s="99"/>
      <c r="C589" s="100" t="e">
        <f>VLOOKUP(A589,Source!A:B,2,FALSE)</f>
        <v>#N/A</v>
      </c>
      <c r="D589" s="165">
        <f>IF(ISNA(VLOOKUP(A589,Source!A:B,2,FALSE)),0,(VLOOKUP(A589,'Vague 2'!A:H,8,FALSE)+VLOOKUP(A589,'Vague 1'!A:H,8,FALSE)+VLOOKUP(A589,'Vague 3'!A:H,8,FALSE)+VLOOKUP(A589,'Vague 4'!A:H,8,FALSE)))</f>
        <v>0</v>
      </c>
      <c r="E589" s="159" t="e">
        <f>VLOOKUP(A589+0.2,'Vague 2'!A:G,7,FALSE)</f>
        <v>#N/A</v>
      </c>
      <c r="F589" s="160" t="e">
        <f>VLOOKUP(A589+0.3,'Vague 2'!A:G,7,FALSE)</f>
        <v>#N/A</v>
      </c>
      <c r="G589" s="161" t="e">
        <f>VLOOKUP(A589+0.2,'Vague 1'!A:G,7,FALSE)</f>
        <v>#N/A</v>
      </c>
      <c r="H589" s="161" t="e">
        <f>VLOOKUP(A589+0.3,'Vague 1'!A:G,7,FALSE)</f>
        <v>#N/A</v>
      </c>
      <c r="I589" s="160" t="e">
        <f>VLOOKUP(A589+0.4,'Vague 1'!A:G,7,FALSE)</f>
        <v>#N/A</v>
      </c>
      <c r="J589" s="161" t="e">
        <f>VLOOKUP(A589+0.2,'Vague 3'!A:G,7,FALSE)</f>
        <v>#N/A</v>
      </c>
      <c r="K589" s="161" t="e">
        <f>VLOOKUP(A589+0.3,'Vague 3'!A:G,7,FALSE)</f>
        <v>#N/A</v>
      </c>
      <c r="L589" s="159" t="e">
        <f>VLOOKUP(A589+0.2,'Vague 4'!A:G,7,FALSE)</f>
        <v>#N/A</v>
      </c>
      <c r="M589" s="160" t="e">
        <f>VLOOKUP(A589+0.3,'Vague 4'!A:G,7,FALSE)</f>
        <v>#N/A</v>
      </c>
      <c r="N589" s="104" t="e">
        <f>IF(VLOOKUP($A589,Source!$A:$H,3,FALSE)=0,"",VLOOKUP($A589,Source!$A:$H,3,FALSE))</f>
        <v>#N/A</v>
      </c>
      <c r="O589" s="105" t="e">
        <f>IF(VLOOKUP($A589,Source!$A:$H,4,FALSE)=0,"",VLOOKUP($A589,Source!$A:$H,4,FALSE))</f>
        <v>#N/A</v>
      </c>
      <c r="P589" s="105" t="e">
        <f>IF(VLOOKUP($A589,Source!$A:$H,5,FALSE)=0,"",VLOOKUP($A589,Source!$A:$H,5,FALSE))</f>
        <v>#N/A</v>
      </c>
      <c r="Q589" s="105" t="e">
        <f>IF(VLOOKUP($A589,Source!$A:$H,6,FALSE)=0,"",VLOOKUP($A589,Source!$A:$H,6,FALSE))</f>
        <v>#N/A</v>
      </c>
      <c r="R589" s="105" t="e">
        <f>IF(VLOOKUP($A589,Source!$A:$H,7,FALSE)=0,"",VLOOKUP($A589,Source!$A:$H,7,FALSE))</f>
        <v>#N/A</v>
      </c>
      <c r="S589" s="106" t="e">
        <f>IF(VLOOKUP($A589,Source!$A:$H,8,FALSE)=0,"",VLOOKUP($A589,Source!$A:$H,8,FALSE))</f>
        <v>#N/A</v>
      </c>
    </row>
    <row r="590" spans="1:19" x14ac:dyDescent="0.25">
      <c r="A590" s="98">
        <v>588</v>
      </c>
      <c r="B590" s="99"/>
      <c r="C590" s="100" t="e">
        <f>VLOOKUP(A590,Source!A:B,2,FALSE)</f>
        <v>#N/A</v>
      </c>
      <c r="D590" s="165">
        <f>IF(ISNA(VLOOKUP(A590,Source!A:B,2,FALSE)),0,(VLOOKUP(A590,'Vague 2'!A:H,8,FALSE)+VLOOKUP(A590,'Vague 1'!A:H,8,FALSE)+VLOOKUP(A590,'Vague 3'!A:H,8,FALSE)+VLOOKUP(A590,'Vague 4'!A:H,8,FALSE)))</f>
        <v>0</v>
      </c>
      <c r="E590" s="159" t="e">
        <f>VLOOKUP(A590+0.2,'Vague 2'!A:G,7,FALSE)</f>
        <v>#N/A</v>
      </c>
      <c r="F590" s="160" t="e">
        <f>VLOOKUP(A590+0.3,'Vague 2'!A:G,7,FALSE)</f>
        <v>#N/A</v>
      </c>
      <c r="G590" s="161" t="e">
        <f>VLOOKUP(A590+0.2,'Vague 1'!A:G,7,FALSE)</f>
        <v>#N/A</v>
      </c>
      <c r="H590" s="161" t="e">
        <f>VLOOKUP(A590+0.3,'Vague 1'!A:G,7,FALSE)</f>
        <v>#N/A</v>
      </c>
      <c r="I590" s="160" t="e">
        <f>VLOOKUP(A590+0.4,'Vague 1'!A:G,7,FALSE)</f>
        <v>#N/A</v>
      </c>
      <c r="J590" s="161" t="e">
        <f>VLOOKUP(A590+0.2,'Vague 3'!A:G,7,FALSE)</f>
        <v>#N/A</v>
      </c>
      <c r="K590" s="161" t="e">
        <f>VLOOKUP(A590+0.3,'Vague 3'!A:G,7,FALSE)</f>
        <v>#N/A</v>
      </c>
      <c r="L590" s="159" t="e">
        <f>VLOOKUP(A590+0.2,'Vague 4'!A:G,7,FALSE)</f>
        <v>#N/A</v>
      </c>
      <c r="M590" s="160" t="e">
        <f>VLOOKUP(A590+0.3,'Vague 4'!A:G,7,FALSE)</f>
        <v>#N/A</v>
      </c>
      <c r="N590" s="104" t="e">
        <f>IF(VLOOKUP($A590,Source!$A:$H,3,FALSE)=0,"",VLOOKUP($A590,Source!$A:$H,3,FALSE))</f>
        <v>#N/A</v>
      </c>
      <c r="O590" s="105" t="e">
        <f>IF(VLOOKUP($A590,Source!$A:$H,4,FALSE)=0,"",VLOOKUP($A590,Source!$A:$H,4,FALSE))</f>
        <v>#N/A</v>
      </c>
      <c r="P590" s="105" t="e">
        <f>IF(VLOOKUP($A590,Source!$A:$H,5,FALSE)=0,"",VLOOKUP($A590,Source!$A:$H,5,FALSE))</f>
        <v>#N/A</v>
      </c>
      <c r="Q590" s="105" t="e">
        <f>IF(VLOOKUP($A590,Source!$A:$H,6,FALSE)=0,"",VLOOKUP($A590,Source!$A:$H,6,FALSE))</f>
        <v>#N/A</v>
      </c>
      <c r="R590" s="105" t="e">
        <f>IF(VLOOKUP($A590,Source!$A:$H,7,FALSE)=0,"",VLOOKUP($A590,Source!$A:$H,7,FALSE))</f>
        <v>#N/A</v>
      </c>
      <c r="S590" s="106" t="e">
        <f>IF(VLOOKUP($A590,Source!$A:$H,8,FALSE)=0,"",VLOOKUP($A590,Source!$A:$H,8,FALSE))</f>
        <v>#N/A</v>
      </c>
    </row>
    <row r="591" spans="1:19" x14ac:dyDescent="0.25">
      <c r="A591" s="98">
        <v>589</v>
      </c>
      <c r="B591" s="99"/>
      <c r="C591" s="100" t="e">
        <f>VLOOKUP(A591,Source!A:B,2,FALSE)</f>
        <v>#N/A</v>
      </c>
      <c r="D591" s="165">
        <f>IF(ISNA(VLOOKUP(A591,Source!A:B,2,FALSE)),0,(VLOOKUP(A591,'Vague 2'!A:H,8,FALSE)+VLOOKUP(A591,'Vague 1'!A:H,8,FALSE)+VLOOKUP(A591,'Vague 3'!A:H,8,FALSE)+VLOOKUP(A591,'Vague 4'!A:H,8,FALSE)))</f>
        <v>0</v>
      </c>
      <c r="E591" s="159" t="e">
        <f>VLOOKUP(A591+0.2,'Vague 2'!A:G,7,FALSE)</f>
        <v>#N/A</v>
      </c>
      <c r="F591" s="160" t="e">
        <f>VLOOKUP(A591+0.3,'Vague 2'!A:G,7,FALSE)</f>
        <v>#N/A</v>
      </c>
      <c r="G591" s="161" t="e">
        <f>VLOOKUP(A591+0.2,'Vague 1'!A:G,7,FALSE)</f>
        <v>#N/A</v>
      </c>
      <c r="H591" s="161" t="e">
        <f>VLOOKUP(A591+0.3,'Vague 1'!A:G,7,FALSE)</f>
        <v>#N/A</v>
      </c>
      <c r="I591" s="160" t="e">
        <f>VLOOKUP(A591+0.4,'Vague 1'!A:G,7,FALSE)</f>
        <v>#N/A</v>
      </c>
      <c r="J591" s="161" t="e">
        <f>VLOOKUP(A591+0.2,'Vague 3'!A:G,7,FALSE)</f>
        <v>#N/A</v>
      </c>
      <c r="K591" s="161" t="e">
        <f>VLOOKUP(A591+0.3,'Vague 3'!A:G,7,FALSE)</f>
        <v>#N/A</v>
      </c>
      <c r="L591" s="159" t="e">
        <f>VLOOKUP(A591+0.2,'Vague 4'!A:G,7,FALSE)</f>
        <v>#N/A</v>
      </c>
      <c r="M591" s="160" t="e">
        <f>VLOOKUP(A591+0.3,'Vague 4'!A:G,7,FALSE)</f>
        <v>#N/A</v>
      </c>
      <c r="N591" s="104" t="e">
        <f>IF(VLOOKUP($A591,Source!$A:$H,3,FALSE)=0,"",VLOOKUP($A591,Source!$A:$H,3,FALSE))</f>
        <v>#N/A</v>
      </c>
      <c r="O591" s="105" t="e">
        <f>IF(VLOOKUP($A591,Source!$A:$H,4,FALSE)=0,"",VLOOKUP($A591,Source!$A:$H,4,FALSE))</f>
        <v>#N/A</v>
      </c>
      <c r="P591" s="105" t="e">
        <f>IF(VLOOKUP($A591,Source!$A:$H,5,FALSE)=0,"",VLOOKUP($A591,Source!$A:$H,5,FALSE))</f>
        <v>#N/A</v>
      </c>
      <c r="Q591" s="105" t="e">
        <f>IF(VLOOKUP($A591,Source!$A:$H,6,FALSE)=0,"",VLOOKUP($A591,Source!$A:$H,6,FALSE))</f>
        <v>#N/A</v>
      </c>
      <c r="R591" s="105" t="e">
        <f>IF(VLOOKUP($A591,Source!$A:$H,7,FALSE)=0,"",VLOOKUP($A591,Source!$A:$H,7,FALSE))</f>
        <v>#N/A</v>
      </c>
      <c r="S591" s="106" t="e">
        <f>IF(VLOOKUP($A591,Source!$A:$H,8,FALSE)=0,"",VLOOKUP($A591,Source!$A:$H,8,FALSE))</f>
        <v>#N/A</v>
      </c>
    </row>
    <row r="592" spans="1:19" x14ac:dyDescent="0.25">
      <c r="A592" s="98">
        <v>590</v>
      </c>
      <c r="B592" s="99"/>
      <c r="C592" s="100" t="e">
        <f>VLOOKUP(A592,Source!A:B,2,FALSE)</f>
        <v>#N/A</v>
      </c>
      <c r="D592" s="165">
        <f>IF(ISNA(VLOOKUP(A592,Source!A:B,2,FALSE)),0,(VLOOKUP(A592,'Vague 2'!A:H,8,FALSE)+VLOOKUP(A592,'Vague 1'!A:H,8,FALSE)+VLOOKUP(A592,'Vague 3'!A:H,8,FALSE)+VLOOKUP(A592,'Vague 4'!A:H,8,FALSE)))</f>
        <v>0</v>
      </c>
      <c r="E592" s="159" t="e">
        <f>VLOOKUP(A592+0.2,'Vague 2'!A:G,7,FALSE)</f>
        <v>#N/A</v>
      </c>
      <c r="F592" s="160" t="e">
        <f>VLOOKUP(A592+0.3,'Vague 2'!A:G,7,FALSE)</f>
        <v>#N/A</v>
      </c>
      <c r="G592" s="161" t="e">
        <f>VLOOKUP(A592+0.2,'Vague 1'!A:G,7,FALSE)</f>
        <v>#N/A</v>
      </c>
      <c r="H592" s="161" t="e">
        <f>VLOOKUP(A592+0.3,'Vague 1'!A:G,7,FALSE)</f>
        <v>#N/A</v>
      </c>
      <c r="I592" s="160" t="e">
        <f>VLOOKUP(A592+0.4,'Vague 1'!A:G,7,FALSE)</f>
        <v>#N/A</v>
      </c>
      <c r="J592" s="161" t="e">
        <f>VLOOKUP(A592+0.2,'Vague 3'!A:G,7,FALSE)</f>
        <v>#N/A</v>
      </c>
      <c r="K592" s="161" t="e">
        <f>VLOOKUP(A592+0.3,'Vague 3'!A:G,7,FALSE)</f>
        <v>#N/A</v>
      </c>
      <c r="L592" s="159" t="e">
        <f>VLOOKUP(A592+0.2,'Vague 4'!A:G,7,FALSE)</f>
        <v>#N/A</v>
      </c>
      <c r="M592" s="160" t="e">
        <f>VLOOKUP(A592+0.3,'Vague 4'!A:G,7,FALSE)</f>
        <v>#N/A</v>
      </c>
      <c r="N592" s="104" t="e">
        <f>IF(VLOOKUP($A592,Source!$A:$H,3,FALSE)=0,"",VLOOKUP($A592,Source!$A:$H,3,FALSE))</f>
        <v>#N/A</v>
      </c>
      <c r="O592" s="105" t="e">
        <f>IF(VLOOKUP($A592,Source!$A:$H,4,FALSE)=0,"",VLOOKUP($A592,Source!$A:$H,4,FALSE))</f>
        <v>#N/A</v>
      </c>
      <c r="P592" s="105" t="e">
        <f>IF(VLOOKUP($A592,Source!$A:$H,5,FALSE)=0,"",VLOOKUP($A592,Source!$A:$H,5,FALSE))</f>
        <v>#N/A</v>
      </c>
      <c r="Q592" s="105" t="e">
        <f>IF(VLOOKUP($A592,Source!$A:$H,6,FALSE)=0,"",VLOOKUP($A592,Source!$A:$H,6,FALSE))</f>
        <v>#N/A</v>
      </c>
      <c r="R592" s="105" t="e">
        <f>IF(VLOOKUP($A592,Source!$A:$H,7,FALSE)=0,"",VLOOKUP($A592,Source!$A:$H,7,FALSE))</f>
        <v>#N/A</v>
      </c>
      <c r="S592" s="106" t="e">
        <f>IF(VLOOKUP($A592,Source!$A:$H,8,FALSE)=0,"",VLOOKUP($A592,Source!$A:$H,8,FALSE))</f>
        <v>#N/A</v>
      </c>
    </row>
    <row r="593" spans="1:19" x14ac:dyDescent="0.25">
      <c r="A593" s="98">
        <v>591</v>
      </c>
      <c r="B593" s="99"/>
      <c r="C593" s="100" t="e">
        <f>VLOOKUP(A593,Source!A:B,2,FALSE)</f>
        <v>#N/A</v>
      </c>
      <c r="D593" s="165">
        <f>IF(ISNA(VLOOKUP(A593,Source!A:B,2,FALSE)),0,(VLOOKUP(A593,'Vague 2'!A:H,8,FALSE)+VLOOKUP(A593,'Vague 1'!A:H,8,FALSE)+VLOOKUP(A593,'Vague 3'!A:H,8,FALSE)+VLOOKUP(A593,'Vague 4'!A:H,8,FALSE)))</f>
        <v>0</v>
      </c>
      <c r="E593" s="159" t="e">
        <f>VLOOKUP(A593+0.2,'Vague 2'!A:G,7,FALSE)</f>
        <v>#N/A</v>
      </c>
      <c r="F593" s="160" t="e">
        <f>VLOOKUP(A593+0.3,'Vague 2'!A:G,7,FALSE)</f>
        <v>#N/A</v>
      </c>
      <c r="G593" s="161" t="e">
        <f>VLOOKUP(A593+0.2,'Vague 1'!A:G,7,FALSE)</f>
        <v>#N/A</v>
      </c>
      <c r="H593" s="161" t="e">
        <f>VLOOKUP(A593+0.3,'Vague 1'!A:G,7,FALSE)</f>
        <v>#N/A</v>
      </c>
      <c r="I593" s="160" t="e">
        <f>VLOOKUP(A593+0.4,'Vague 1'!A:G,7,FALSE)</f>
        <v>#N/A</v>
      </c>
      <c r="J593" s="161" t="e">
        <f>VLOOKUP(A593+0.2,'Vague 3'!A:G,7,FALSE)</f>
        <v>#N/A</v>
      </c>
      <c r="K593" s="161" t="e">
        <f>VLOOKUP(A593+0.3,'Vague 3'!A:G,7,FALSE)</f>
        <v>#N/A</v>
      </c>
      <c r="L593" s="159" t="e">
        <f>VLOOKUP(A593+0.2,'Vague 4'!A:G,7,FALSE)</f>
        <v>#N/A</v>
      </c>
      <c r="M593" s="160" t="e">
        <f>VLOOKUP(A593+0.3,'Vague 4'!A:G,7,FALSE)</f>
        <v>#N/A</v>
      </c>
      <c r="N593" s="104" t="e">
        <f>IF(VLOOKUP($A593,Source!$A:$H,3,FALSE)=0,"",VLOOKUP($A593,Source!$A:$H,3,FALSE))</f>
        <v>#N/A</v>
      </c>
      <c r="O593" s="105" t="e">
        <f>IF(VLOOKUP($A593,Source!$A:$H,4,FALSE)=0,"",VLOOKUP($A593,Source!$A:$H,4,FALSE))</f>
        <v>#N/A</v>
      </c>
      <c r="P593" s="105" t="e">
        <f>IF(VLOOKUP($A593,Source!$A:$H,5,FALSE)=0,"",VLOOKUP($A593,Source!$A:$H,5,FALSE))</f>
        <v>#N/A</v>
      </c>
      <c r="Q593" s="105" t="e">
        <f>IF(VLOOKUP($A593,Source!$A:$H,6,FALSE)=0,"",VLOOKUP($A593,Source!$A:$H,6,FALSE))</f>
        <v>#N/A</v>
      </c>
      <c r="R593" s="105" t="e">
        <f>IF(VLOOKUP($A593,Source!$A:$H,7,FALSE)=0,"",VLOOKUP($A593,Source!$A:$H,7,FALSE))</f>
        <v>#N/A</v>
      </c>
      <c r="S593" s="106" t="e">
        <f>IF(VLOOKUP($A593,Source!$A:$H,8,FALSE)=0,"",VLOOKUP($A593,Source!$A:$H,8,FALSE))</f>
        <v>#N/A</v>
      </c>
    </row>
    <row r="594" spans="1:19" x14ac:dyDescent="0.25">
      <c r="A594" s="98">
        <v>592</v>
      </c>
      <c r="B594" s="99"/>
      <c r="C594" s="100" t="e">
        <f>VLOOKUP(A594,Source!A:B,2,FALSE)</f>
        <v>#N/A</v>
      </c>
      <c r="D594" s="165">
        <f>IF(ISNA(VLOOKUP(A594,Source!A:B,2,FALSE)),0,(VLOOKUP(A594,'Vague 2'!A:H,8,FALSE)+VLOOKUP(A594,'Vague 1'!A:H,8,FALSE)+VLOOKUP(A594,'Vague 3'!A:H,8,FALSE)+VLOOKUP(A594,'Vague 4'!A:H,8,FALSE)))</f>
        <v>0</v>
      </c>
      <c r="E594" s="159" t="e">
        <f>VLOOKUP(A594+0.2,'Vague 2'!A:G,7,FALSE)</f>
        <v>#N/A</v>
      </c>
      <c r="F594" s="160" t="e">
        <f>VLOOKUP(A594+0.3,'Vague 2'!A:G,7,FALSE)</f>
        <v>#N/A</v>
      </c>
      <c r="G594" s="161" t="e">
        <f>VLOOKUP(A594+0.2,'Vague 1'!A:G,7,FALSE)</f>
        <v>#N/A</v>
      </c>
      <c r="H594" s="161" t="e">
        <f>VLOOKUP(A594+0.3,'Vague 1'!A:G,7,FALSE)</f>
        <v>#N/A</v>
      </c>
      <c r="I594" s="160" t="e">
        <f>VLOOKUP(A594+0.4,'Vague 1'!A:G,7,FALSE)</f>
        <v>#N/A</v>
      </c>
      <c r="J594" s="161" t="e">
        <f>VLOOKUP(A594+0.2,'Vague 3'!A:G,7,FALSE)</f>
        <v>#N/A</v>
      </c>
      <c r="K594" s="161" t="e">
        <f>VLOOKUP(A594+0.3,'Vague 3'!A:G,7,FALSE)</f>
        <v>#N/A</v>
      </c>
      <c r="L594" s="159" t="e">
        <f>VLOOKUP(A594+0.2,'Vague 4'!A:G,7,FALSE)</f>
        <v>#N/A</v>
      </c>
      <c r="M594" s="160" t="e">
        <f>VLOOKUP(A594+0.3,'Vague 4'!A:G,7,FALSE)</f>
        <v>#N/A</v>
      </c>
      <c r="N594" s="104" t="e">
        <f>IF(VLOOKUP($A594,Source!$A:$H,3,FALSE)=0,"",VLOOKUP($A594,Source!$A:$H,3,FALSE))</f>
        <v>#N/A</v>
      </c>
      <c r="O594" s="105" t="e">
        <f>IF(VLOOKUP($A594,Source!$A:$H,4,FALSE)=0,"",VLOOKUP($A594,Source!$A:$H,4,FALSE))</f>
        <v>#N/A</v>
      </c>
      <c r="P594" s="105" t="e">
        <f>IF(VLOOKUP($A594,Source!$A:$H,5,FALSE)=0,"",VLOOKUP($A594,Source!$A:$H,5,FALSE))</f>
        <v>#N/A</v>
      </c>
      <c r="Q594" s="105" t="e">
        <f>IF(VLOOKUP($A594,Source!$A:$H,6,FALSE)=0,"",VLOOKUP($A594,Source!$A:$H,6,FALSE))</f>
        <v>#N/A</v>
      </c>
      <c r="R594" s="105" t="e">
        <f>IF(VLOOKUP($A594,Source!$A:$H,7,FALSE)=0,"",VLOOKUP($A594,Source!$A:$H,7,FALSE))</f>
        <v>#N/A</v>
      </c>
      <c r="S594" s="106" t="e">
        <f>IF(VLOOKUP($A594,Source!$A:$H,8,FALSE)=0,"",VLOOKUP($A594,Source!$A:$H,8,FALSE))</f>
        <v>#N/A</v>
      </c>
    </row>
    <row r="595" spans="1:19" x14ac:dyDescent="0.25">
      <c r="A595" s="98">
        <v>593</v>
      </c>
      <c r="B595" s="99"/>
      <c r="C595" s="100" t="e">
        <f>VLOOKUP(A595,Source!A:B,2,FALSE)</f>
        <v>#N/A</v>
      </c>
      <c r="D595" s="165">
        <f>IF(ISNA(VLOOKUP(A595,Source!A:B,2,FALSE)),0,(VLOOKUP(A595,'Vague 2'!A:H,8,FALSE)+VLOOKUP(A595,'Vague 1'!A:H,8,FALSE)+VLOOKUP(A595,'Vague 3'!A:H,8,FALSE)+VLOOKUP(A595,'Vague 4'!A:H,8,FALSE)))</f>
        <v>0</v>
      </c>
      <c r="E595" s="159" t="e">
        <f>VLOOKUP(A595+0.2,'Vague 2'!A:G,7,FALSE)</f>
        <v>#N/A</v>
      </c>
      <c r="F595" s="160" t="e">
        <f>VLOOKUP(A595+0.3,'Vague 2'!A:G,7,FALSE)</f>
        <v>#N/A</v>
      </c>
      <c r="G595" s="161" t="e">
        <f>VLOOKUP(A595+0.2,'Vague 1'!A:G,7,FALSE)</f>
        <v>#N/A</v>
      </c>
      <c r="H595" s="161" t="e">
        <f>VLOOKUP(A595+0.3,'Vague 1'!A:G,7,FALSE)</f>
        <v>#N/A</v>
      </c>
      <c r="I595" s="160" t="e">
        <f>VLOOKUP(A595+0.4,'Vague 1'!A:G,7,FALSE)</f>
        <v>#N/A</v>
      </c>
      <c r="J595" s="161" t="e">
        <f>VLOOKUP(A595+0.2,'Vague 3'!A:G,7,FALSE)</f>
        <v>#N/A</v>
      </c>
      <c r="K595" s="161" t="e">
        <f>VLOOKUP(A595+0.3,'Vague 3'!A:G,7,FALSE)</f>
        <v>#N/A</v>
      </c>
      <c r="L595" s="159" t="e">
        <f>VLOOKUP(A595+0.2,'Vague 4'!A:G,7,FALSE)</f>
        <v>#N/A</v>
      </c>
      <c r="M595" s="160" t="e">
        <f>VLOOKUP(A595+0.3,'Vague 4'!A:G,7,FALSE)</f>
        <v>#N/A</v>
      </c>
      <c r="N595" s="104" t="e">
        <f>IF(VLOOKUP($A595,Source!$A:$H,3,FALSE)=0,"",VLOOKUP($A595,Source!$A:$H,3,FALSE))</f>
        <v>#N/A</v>
      </c>
      <c r="O595" s="105" t="e">
        <f>IF(VLOOKUP($A595,Source!$A:$H,4,FALSE)=0,"",VLOOKUP($A595,Source!$A:$H,4,FALSE))</f>
        <v>#N/A</v>
      </c>
      <c r="P595" s="105" t="e">
        <f>IF(VLOOKUP($A595,Source!$A:$H,5,FALSE)=0,"",VLOOKUP($A595,Source!$A:$H,5,FALSE))</f>
        <v>#N/A</v>
      </c>
      <c r="Q595" s="105" t="e">
        <f>IF(VLOOKUP($A595,Source!$A:$H,6,FALSE)=0,"",VLOOKUP($A595,Source!$A:$H,6,FALSE))</f>
        <v>#N/A</v>
      </c>
      <c r="R595" s="105" t="e">
        <f>IF(VLOOKUP($A595,Source!$A:$H,7,FALSE)=0,"",VLOOKUP($A595,Source!$A:$H,7,FALSE))</f>
        <v>#N/A</v>
      </c>
      <c r="S595" s="106" t="e">
        <f>IF(VLOOKUP($A595,Source!$A:$H,8,FALSE)=0,"",VLOOKUP($A595,Source!$A:$H,8,FALSE))</f>
        <v>#N/A</v>
      </c>
    </row>
    <row r="596" spans="1:19" x14ac:dyDescent="0.25">
      <c r="A596" s="98">
        <v>594</v>
      </c>
      <c r="B596" s="99"/>
      <c r="C596" s="100" t="e">
        <f>VLOOKUP(A596,Source!A:B,2,FALSE)</f>
        <v>#N/A</v>
      </c>
      <c r="D596" s="165">
        <f>IF(ISNA(VLOOKUP(A596,Source!A:B,2,FALSE)),0,(VLOOKUP(A596,'Vague 2'!A:H,8,FALSE)+VLOOKUP(A596,'Vague 1'!A:H,8,FALSE)+VLOOKUP(A596,'Vague 3'!A:H,8,FALSE)+VLOOKUP(A596,'Vague 4'!A:H,8,FALSE)))</f>
        <v>0</v>
      </c>
      <c r="E596" s="159" t="e">
        <f>VLOOKUP(A596+0.2,'Vague 2'!A:G,7,FALSE)</f>
        <v>#N/A</v>
      </c>
      <c r="F596" s="160" t="e">
        <f>VLOOKUP(A596+0.3,'Vague 2'!A:G,7,FALSE)</f>
        <v>#N/A</v>
      </c>
      <c r="G596" s="161" t="e">
        <f>VLOOKUP(A596+0.2,'Vague 1'!A:G,7,FALSE)</f>
        <v>#N/A</v>
      </c>
      <c r="H596" s="161" t="e">
        <f>VLOOKUP(A596+0.3,'Vague 1'!A:G,7,FALSE)</f>
        <v>#N/A</v>
      </c>
      <c r="I596" s="160" t="e">
        <f>VLOOKUP(A596+0.4,'Vague 1'!A:G,7,FALSE)</f>
        <v>#N/A</v>
      </c>
      <c r="J596" s="161" t="e">
        <f>VLOOKUP(A596+0.2,'Vague 3'!A:G,7,FALSE)</f>
        <v>#N/A</v>
      </c>
      <c r="K596" s="161" t="e">
        <f>VLOOKUP(A596+0.3,'Vague 3'!A:G,7,FALSE)</f>
        <v>#N/A</v>
      </c>
      <c r="L596" s="159" t="e">
        <f>VLOOKUP(A596+0.2,'Vague 4'!A:G,7,FALSE)</f>
        <v>#N/A</v>
      </c>
      <c r="M596" s="160" t="e">
        <f>VLOOKUP(A596+0.3,'Vague 4'!A:G,7,FALSE)</f>
        <v>#N/A</v>
      </c>
      <c r="N596" s="104" t="e">
        <f>IF(VLOOKUP($A596,Source!$A:$H,3,FALSE)=0,"",VLOOKUP($A596,Source!$A:$H,3,FALSE))</f>
        <v>#N/A</v>
      </c>
      <c r="O596" s="105" t="e">
        <f>IF(VLOOKUP($A596,Source!$A:$H,4,FALSE)=0,"",VLOOKUP($A596,Source!$A:$H,4,FALSE))</f>
        <v>#N/A</v>
      </c>
      <c r="P596" s="105" t="e">
        <f>IF(VLOOKUP($A596,Source!$A:$H,5,FALSE)=0,"",VLOOKUP($A596,Source!$A:$H,5,FALSE))</f>
        <v>#N/A</v>
      </c>
      <c r="Q596" s="105" t="e">
        <f>IF(VLOOKUP($A596,Source!$A:$H,6,FALSE)=0,"",VLOOKUP($A596,Source!$A:$H,6,FALSE))</f>
        <v>#N/A</v>
      </c>
      <c r="R596" s="105" t="e">
        <f>IF(VLOOKUP($A596,Source!$A:$H,7,FALSE)=0,"",VLOOKUP($A596,Source!$A:$H,7,FALSE))</f>
        <v>#N/A</v>
      </c>
      <c r="S596" s="106" t="e">
        <f>IF(VLOOKUP($A596,Source!$A:$H,8,FALSE)=0,"",VLOOKUP($A596,Source!$A:$H,8,FALSE))</f>
        <v>#N/A</v>
      </c>
    </row>
    <row r="597" spans="1:19" x14ac:dyDescent="0.25">
      <c r="A597" s="98">
        <v>595</v>
      </c>
      <c r="B597" s="99"/>
      <c r="C597" s="100" t="e">
        <f>VLOOKUP(A597,Source!A:B,2,FALSE)</f>
        <v>#N/A</v>
      </c>
      <c r="D597" s="165">
        <f>IF(ISNA(VLOOKUP(A597,Source!A:B,2,FALSE)),0,(VLOOKUP(A597,'Vague 2'!A:H,8,FALSE)+VLOOKUP(A597,'Vague 1'!A:H,8,FALSE)+VLOOKUP(A597,'Vague 3'!A:H,8,FALSE)+VLOOKUP(A597,'Vague 4'!A:H,8,FALSE)))</f>
        <v>0</v>
      </c>
      <c r="E597" s="159" t="e">
        <f>VLOOKUP(A597+0.2,'Vague 2'!A:G,7,FALSE)</f>
        <v>#N/A</v>
      </c>
      <c r="F597" s="160" t="e">
        <f>VLOOKUP(A597+0.3,'Vague 2'!A:G,7,FALSE)</f>
        <v>#N/A</v>
      </c>
      <c r="G597" s="161" t="e">
        <f>VLOOKUP(A597+0.2,'Vague 1'!A:G,7,FALSE)</f>
        <v>#N/A</v>
      </c>
      <c r="H597" s="161" t="e">
        <f>VLOOKUP(A597+0.3,'Vague 1'!A:G,7,FALSE)</f>
        <v>#N/A</v>
      </c>
      <c r="I597" s="160" t="e">
        <f>VLOOKUP(A597+0.4,'Vague 1'!A:G,7,FALSE)</f>
        <v>#N/A</v>
      </c>
      <c r="J597" s="161" t="e">
        <f>VLOOKUP(A597+0.2,'Vague 3'!A:G,7,FALSE)</f>
        <v>#N/A</v>
      </c>
      <c r="K597" s="161" t="e">
        <f>VLOOKUP(A597+0.3,'Vague 3'!A:G,7,FALSE)</f>
        <v>#N/A</v>
      </c>
      <c r="L597" s="159" t="e">
        <f>VLOOKUP(A597+0.2,'Vague 4'!A:G,7,FALSE)</f>
        <v>#N/A</v>
      </c>
      <c r="M597" s="160" t="e">
        <f>VLOOKUP(A597+0.3,'Vague 4'!A:G,7,FALSE)</f>
        <v>#N/A</v>
      </c>
      <c r="N597" s="104" t="e">
        <f>IF(VLOOKUP($A597,Source!$A:$H,3,FALSE)=0,"",VLOOKUP($A597,Source!$A:$H,3,FALSE))</f>
        <v>#N/A</v>
      </c>
      <c r="O597" s="105" t="e">
        <f>IF(VLOOKUP($A597,Source!$A:$H,4,FALSE)=0,"",VLOOKUP($A597,Source!$A:$H,4,FALSE))</f>
        <v>#N/A</v>
      </c>
      <c r="P597" s="105" t="e">
        <f>IF(VLOOKUP($A597,Source!$A:$H,5,FALSE)=0,"",VLOOKUP($A597,Source!$A:$H,5,FALSE))</f>
        <v>#N/A</v>
      </c>
      <c r="Q597" s="105" t="e">
        <f>IF(VLOOKUP($A597,Source!$A:$H,6,FALSE)=0,"",VLOOKUP($A597,Source!$A:$H,6,FALSE))</f>
        <v>#N/A</v>
      </c>
      <c r="R597" s="105" t="e">
        <f>IF(VLOOKUP($A597,Source!$A:$H,7,FALSE)=0,"",VLOOKUP($A597,Source!$A:$H,7,FALSE))</f>
        <v>#N/A</v>
      </c>
      <c r="S597" s="106" t="e">
        <f>IF(VLOOKUP($A597,Source!$A:$H,8,FALSE)=0,"",VLOOKUP($A597,Source!$A:$H,8,FALSE))</f>
        <v>#N/A</v>
      </c>
    </row>
    <row r="598" spans="1:19" x14ac:dyDescent="0.25">
      <c r="A598" s="98">
        <v>596</v>
      </c>
      <c r="B598" s="99"/>
      <c r="C598" s="100" t="e">
        <f>VLOOKUP(A598,Source!A:B,2,FALSE)</f>
        <v>#N/A</v>
      </c>
      <c r="D598" s="165">
        <f>IF(ISNA(VLOOKUP(A598,Source!A:B,2,FALSE)),0,(VLOOKUP(A598,'Vague 2'!A:H,8,FALSE)+VLOOKUP(A598,'Vague 1'!A:H,8,FALSE)+VLOOKUP(A598,'Vague 3'!A:H,8,FALSE)+VLOOKUP(A598,'Vague 4'!A:H,8,FALSE)))</f>
        <v>0</v>
      </c>
      <c r="E598" s="159" t="e">
        <f>VLOOKUP(A598+0.2,'Vague 2'!A:G,7,FALSE)</f>
        <v>#N/A</v>
      </c>
      <c r="F598" s="160" t="e">
        <f>VLOOKUP(A598+0.3,'Vague 2'!A:G,7,FALSE)</f>
        <v>#N/A</v>
      </c>
      <c r="G598" s="161" t="e">
        <f>VLOOKUP(A598+0.2,'Vague 1'!A:G,7,FALSE)</f>
        <v>#N/A</v>
      </c>
      <c r="H598" s="161" t="e">
        <f>VLOOKUP(A598+0.3,'Vague 1'!A:G,7,FALSE)</f>
        <v>#N/A</v>
      </c>
      <c r="I598" s="160" t="e">
        <f>VLOOKUP(A598+0.4,'Vague 1'!A:G,7,FALSE)</f>
        <v>#N/A</v>
      </c>
      <c r="J598" s="161" t="e">
        <f>VLOOKUP(A598+0.2,'Vague 3'!A:G,7,FALSE)</f>
        <v>#N/A</v>
      </c>
      <c r="K598" s="161" t="e">
        <f>VLOOKUP(A598+0.3,'Vague 3'!A:G,7,FALSE)</f>
        <v>#N/A</v>
      </c>
      <c r="L598" s="159" t="e">
        <f>VLOOKUP(A598+0.2,'Vague 4'!A:G,7,FALSE)</f>
        <v>#N/A</v>
      </c>
      <c r="M598" s="160" t="e">
        <f>VLOOKUP(A598+0.3,'Vague 4'!A:G,7,FALSE)</f>
        <v>#N/A</v>
      </c>
      <c r="N598" s="104" t="e">
        <f>IF(VLOOKUP($A598,Source!$A:$H,3,FALSE)=0,"",VLOOKUP($A598,Source!$A:$H,3,FALSE))</f>
        <v>#N/A</v>
      </c>
      <c r="O598" s="105" t="e">
        <f>IF(VLOOKUP($A598,Source!$A:$H,4,FALSE)=0,"",VLOOKUP($A598,Source!$A:$H,4,FALSE))</f>
        <v>#N/A</v>
      </c>
      <c r="P598" s="105" t="e">
        <f>IF(VLOOKUP($A598,Source!$A:$H,5,FALSE)=0,"",VLOOKUP($A598,Source!$A:$H,5,FALSE))</f>
        <v>#N/A</v>
      </c>
      <c r="Q598" s="105" t="e">
        <f>IF(VLOOKUP($A598,Source!$A:$H,6,FALSE)=0,"",VLOOKUP($A598,Source!$A:$H,6,FALSE))</f>
        <v>#N/A</v>
      </c>
      <c r="R598" s="105" t="e">
        <f>IF(VLOOKUP($A598,Source!$A:$H,7,FALSE)=0,"",VLOOKUP($A598,Source!$A:$H,7,FALSE))</f>
        <v>#N/A</v>
      </c>
      <c r="S598" s="106" t="e">
        <f>IF(VLOOKUP($A598,Source!$A:$H,8,FALSE)=0,"",VLOOKUP($A598,Source!$A:$H,8,FALSE))</f>
        <v>#N/A</v>
      </c>
    </row>
    <row r="599" spans="1:19" x14ac:dyDescent="0.25">
      <c r="A599" s="98">
        <v>597</v>
      </c>
      <c r="B599" s="99"/>
      <c r="C599" s="100" t="e">
        <f>VLOOKUP(A599,Source!A:B,2,FALSE)</f>
        <v>#N/A</v>
      </c>
      <c r="D599" s="165">
        <f>IF(ISNA(VLOOKUP(A599,Source!A:B,2,FALSE)),0,(VLOOKUP(A599,'Vague 2'!A:H,8,FALSE)+VLOOKUP(A599,'Vague 1'!A:H,8,FALSE)+VLOOKUP(A599,'Vague 3'!A:H,8,FALSE)+VLOOKUP(A599,'Vague 4'!A:H,8,FALSE)))</f>
        <v>0</v>
      </c>
      <c r="E599" s="159" t="e">
        <f>VLOOKUP(A599+0.2,'Vague 2'!A:G,7,FALSE)</f>
        <v>#N/A</v>
      </c>
      <c r="F599" s="160" t="e">
        <f>VLOOKUP(A599+0.3,'Vague 2'!A:G,7,FALSE)</f>
        <v>#N/A</v>
      </c>
      <c r="G599" s="161" t="e">
        <f>VLOOKUP(A599+0.2,'Vague 1'!A:G,7,FALSE)</f>
        <v>#N/A</v>
      </c>
      <c r="H599" s="161" t="e">
        <f>VLOOKUP(A599+0.3,'Vague 1'!A:G,7,FALSE)</f>
        <v>#N/A</v>
      </c>
      <c r="I599" s="160" t="e">
        <f>VLOOKUP(A599+0.4,'Vague 1'!A:G,7,FALSE)</f>
        <v>#N/A</v>
      </c>
      <c r="J599" s="161" t="e">
        <f>VLOOKUP(A599+0.2,'Vague 3'!A:G,7,FALSE)</f>
        <v>#N/A</v>
      </c>
      <c r="K599" s="161" t="e">
        <f>VLOOKUP(A599+0.3,'Vague 3'!A:G,7,FALSE)</f>
        <v>#N/A</v>
      </c>
      <c r="L599" s="159" t="e">
        <f>VLOOKUP(A599+0.2,'Vague 4'!A:G,7,FALSE)</f>
        <v>#N/A</v>
      </c>
      <c r="M599" s="160" t="e">
        <f>VLOOKUP(A599+0.3,'Vague 4'!A:G,7,FALSE)</f>
        <v>#N/A</v>
      </c>
      <c r="N599" s="104" t="e">
        <f>IF(VLOOKUP($A599,Source!$A:$H,3,FALSE)=0,"",VLOOKUP($A599,Source!$A:$H,3,FALSE))</f>
        <v>#N/A</v>
      </c>
      <c r="O599" s="105" t="e">
        <f>IF(VLOOKUP($A599,Source!$A:$H,4,FALSE)=0,"",VLOOKUP($A599,Source!$A:$H,4,FALSE))</f>
        <v>#N/A</v>
      </c>
      <c r="P599" s="105" t="e">
        <f>IF(VLOOKUP($A599,Source!$A:$H,5,FALSE)=0,"",VLOOKUP($A599,Source!$A:$H,5,FALSE))</f>
        <v>#N/A</v>
      </c>
      <c r="Q599" s="105" t="e">
        <f>IF(VLOOKUP($A599,Source!$A:$H,6,FALSE)=0,"",VLOOKUP($A599,Source!$A:$H,6,FALSE))</f>
        <v>#N/A</v>
      </c>
      <c r="R599" s="105" t="e">
        <f>IF(VLOOKUP($A599,Source!$A:$H,7,FALSE)=0,"",VLOOKUP($A599,Source!$A:$H,7,FALSE))</f>
        <v>#N/A</v>
      </c>
      <c r="S599" s="106" t="e">
        <f>IF(VLOOKUP($A599,Source!$A:$H,8,FALSE)=0,"",VLOOKUP($A599,Source!$A:$H,8,FALSE))</f>
        <v>#N/A</v>
      </c>
    </row>
    <row r="600" spans="1:19" x14ac:dyDescent="0.25">
      <c r="A600" s="98">
        <v>598</v>
      </c>
      <c r="B600" s="99"/>
      <c r="C600" s="100" t="e">
        <f>VLOOKUP(A600,Source!A:B,2,FALSE)</f>
        <v>#N/A</v>
      </c>
      <c r="D600" s="165">
        <f>IF(ISNA(VLOOKUP(A600,Source!A:B,2,FALSE)),0,(VLOOKUP(A600,'Vague 2'!A:H,8,FALSE)+VLOOKUP(A600,'Vague 1'!A:H,8,FALSE)+VLOOKUP(A600,'Vague 3'!A:H,8,FALSE)+VLOOKUP(A600,'Vague 4'!A:H,8,FALSE)))</f>
        <v>0</v>
      </c>
      <c r="E600" s="159" t="e">
        <f>VLOOKUP(A600+0.2,'Vague 2'!A:G,7,FALSE)</f>
        <v>#N/A</v>
      </c>
      <c r="F600" s="160" t="e">
        <f>VLOOKUP(A600+0.3,'Vague 2'!A:G,7,FALSE)</f>
        <v>#N/A</v>
      </c>
      <c r="G600" s="161" t="e">
        <f>VLOOKUP(A600+0.2,'Vague 1'!A:G,7,FALSE)</f>
        <v>#N/A</v>
      </c>
      <c r="H600" s="161" t="e">
        <f>VLOOKUP(A600+0.3,'Vague 1'!A:G,7,FALSE)</f>
        <v>#N/A</v>
      </c>
      <c r="I600" s="160" t="e">
        <f>VLOOKUP(A600+0.4,'Vague 1'!A:G,7,FALSE)</f>
        <v>#N/A</v>
      </c>
      <c r="J600" s="161" t="e">
        <f>VLOOKUP(A600+0.2,'Vague 3'!A:G,7,FALSE)</f>
        <v>#N/A</v>
      </c>
      <c r="K600" s="161" t="e">
        <f>VLOOKUP(A600+0.3,'Vague 3'!A:G,7,FALSE)</f>
        <v>#N/A</v>
      </c>
      <c r="L600" s="159" t="e">
        <f>VLOOKUP(A600+0.2,'Vague 4'!A:G,7,FALSE)</f>
        <v>#N/A</v>
      </c>
      <c r="M600" s="160" t="e">
        <f>VLOOKUP(A600+0.3,'Vague 4'!A:G,7,FALSE)</f>
        <v>#N/A</v>
      </c>
      <c r="N600" s="104" t="e">
        <f>IF(VLOOKUP($A600,Source!$A:$H,3,FALSE)=0,"",VLOOKUP($A600,Source!$A:$H,3,FALSE))</f>
        <v>#N/A</v>
      </c>
      <c r="O600" s="105" t="e">
        <f>IF(VLOOKUP($A600,Source!$A:$H,4,FALSE)=0,"",VLOOKUP($A600,Source!$A:$H,4,FALSE))</f>
        <v>#N/A</v>
      </c>
      <c r="P600" s="105" t="e">
        <f>IF(VLOOKUP($A600,Source!$A:$H,5,FALSE)=0,"",VLOOKUP($A600,Source!$A:$H,5,FALSE))</f>
        <v>#N/A</v>
      </c>
      <c r="Q600" s="105" t="e">
        <f>IF(VLOOKUP($A600,Source!$A:$H,6,FALSE)=0,"",VLOOKUP($A600,Source!$A:$H,6,FALSE))</f>
        <v>#N/A</v>
      </c>
      <c r="R600" s="105" t="e">
        <f>IF(VLOOKUP($A600,Source!$A:$H,7,FALSE)=0,"",VLOOKUP($A600,Source!$A:$H,7,FALSE))</f>
        <v>#N/A</v>
      </c>
      <c r="S600" s="106" t="e">
        <f>IF(VLOOKUP($A600,Source!$A:$H,8,FALSE)=0,"",VLOOKUP($A600,Source!$A:$H,8,FALSE))</f>
        <v>#N/A</v>
      </c>
    </row>
    <row r="601" spans="1:19" x14ac:dyDescent="0.25">
      <c r="A601" s="98">
        <v>599</v>
      </c>
      <c r="B601" s="99"/>
      <c r="C601" s="100" t="e">
        <f>VLOOKUP(A601,Source!A:B,2,FALSE)</f>
        <v>#N/A</v>
      </c>
      <c r="D601" s="165">
        <f>IF(ISNA(VLOOKUP(A601,Source!A:B,2,FALSE)),0,(VLOOKUP(A601,'Vague 2'!A:H,8,FALSE)+VLOOKUP(A601,'Vague 1'!A:H,8,FALSE)+VLOOKUP(A601,'Vague 3'!A:H,8,FALSE)+VLOOKUP(A601,'Vague 4'!A:H,8,FALSE)))</f>
        <v>0</v>
      </c>
      <c r="E601" s="159" t="e">
        <f>VLOOKUP(A601+0.2,'Vague 2'!A:G,7,FALSE)</f>
        <v>#N/A</v>
      </c>
      <c r="F601" s="160" t="e">
        <f>VLOOKUP(A601+0.3,'Vague 2'!A:G,7,FALSE)</f>
        <v>#N/A</v>
      </c>
      <c r="G601" s="161" t="e">
        <f>VLOOKUP(A601+0.2,'Vague 1'!A:G,7,FALSE)</f>
        <v>#N/A</v>
      </c>
      <c r="H601" s="161" t="e">
        <f>VLOOKUP(A601+0.3,'Vague 1'!A:G,7,FALSE)</f>
        <v>#N/A</v>
      </c>
      <c r="I601" s="160" t="e">
        <f>VLOOKUP(A601+0.4,'Vague 1'!A:G,7,FALSE)</f>
        <v>#N/A</v>
      </c>
      <c r="J601" s="161" t="e">
        <f>VLOOKUP(A601+0.2,'Vague 3'!A:G,7,FALSE)</f>
        <v>#N/A</v>
      </c>
      <c r="K601" s="161" t="e">
        <f>VLOOKUP(A601+0.3,'Vague 3'!A:G,7,FALSE)</f>
        <v>#N/A</v>
      </c>
      <c r="L601" s="159" t="e">
        <f>VLOOKUP(A601+0.2,'Vague 4'!A:G,7,FALSE)</f>
        <v>#N/A</v>
      </c>
      <c r="M601" s="160" t="e">
        <f>VLOOKUP(A601+0.3,'Vague 4'!A:G,7,FALSE)</f>
        <v>#N/A</v>
      </c>
      <c r="N601" s="104" t="e">
        <f>IF(VLOOKUP($A601,Source!$A:$H,3,FALSE)=0,"",VLOOKUP($A601,Source!$A:$H,3,FALSE))</f>
        <v>#N/A</v>
      </c>
      <c r="O601" s="105" t="e">
        <f>IF(VLOOKUP($A601,Source!$A:$H,4,FALSE)=0,"",VLOOKUP($A601,Source!$A:$H,4,FALSE))</f>
        <v>#N/A</v>
      </c>
      <c r="P601" s="105" t="e">
        <f>IF(VLOOKUP($A601,Source!$A:$H,5,FALSE)=0,"",VLOOKUP($A601,Source!$A:$H,5,FALSE))</f>
        <v>#N/A</v>
      </c>
      <c r="Q601" s="105" t="e">
        <f>IF(VLOOKUP($A601,Source!$A:$H,6,FALSE)=0,"",VLOOKUP($A601,Source!$A:$H,6,FALSE))</f>
        <v>#N/A</v>
      </c>
      <c r="R601" s="105" t="e">
        <f>IF(VLOOKUP($A601,Source!$A:$H,7,FALSE)=0,"",VLOOKUP($A601,Source!$A:$H,7,FALSE))</f>
        <v>#N/A</v>
      </c>
      <c r="S601" s="106" t="e">
        <f>IF(VLOOKUP($A601,Source!$A:$H,8,FALSE)=0,"",VLOOKUP($A601,Source!$A:$H,8,FALSE))</f>
        <v>#N/A</v>
      </c>
    </row>
    <row r="602" spans="1:19" x14ac:dyDescent="0.25">
      <c r="A602" s="98">
        <v>600</v>
      </c>
      <c r="B602" s="99"/>
      <c r="C602" s="100" t="e">
        <f>VLOOKUP(A602,Source!A:B,2,FALSE)</f>
        <v>#N/A</v>
      </c>
      <c r="D602" s="165">
        <f>IF(ISNA(VLOOKUP(A602,Source!A:B,2,FALSE)),0,(VLOOKUP(A602,'Vague 2'!A:H,8,FALSE)+VLOOKUP(A602,'Vague 1'!A:H,8,FALSE)+VLOOKUP(A602,'Vague 3'!A:H,8,FALSE)+VLOOKUP(A602,'Vague 4'!A:H,8,FALSE)))</f>
        <v>0</v>
      </c>
      <c r="E602" s="159" t="e">
        <f>VLOOKUP(A602+0.2,'Vague 2'!A:G,7,FALSE)</f>
        <v>#N/A</v>
      </c>
      <c r="F602" s="160" t="e">
        <f>VLOOKUP(A602+0.3,'Vague 2'!A:G,7,FALSE)</f>
        <v>#N/A</v>
      </c>
      <c r="G602" s="161" t="e">
        <f>VLOOKUP(A602+0.2,'Vague 1'!A:G,7,FALSE)</f>
        <v>#N/A</v>
      </c>
      <c r="H602" s="161" t="e">
        <f>VLOOKUP(A602+0.3,'Vague 1'!A:G,7,FALSE)</f>
        <v>#N/A</v>
      </c>
      <c r="I602" s="160" t="e">
        <f>VLOOKUP(A602+0.4,'Vague 1'!A:G,7,FALSE)</f>
        <v>#N/A</v>
      </c>
      <c r="J602" s="161" t="e">
        <f>VLOOKUP(A602+0.2,'Vague 3'!A:G,7,FALSE)</f>
        <v>#N/A</v>
      </c>
      <c r="K602" s="161" t="e">
        <f>VLOOKUP(A602+0.3,'Vague 3'!A:G,7,FALSE)</f>
        <v>#N/A</v>
      </c>
      <c r="L602" s="159" t="e">
        <f>VLOOKUP(A602+0.2,'Vague 4'!A:G,7,FALSE)</f>
        <v>#N/A</v>
      </c>
      <c r="M602" s="160" t="e">
        <f>VLOOKUP(A602+0.3,'Vague 4'!A:G,7,FALSE)</f>
        <v>#N/A</v>
      </c>
      <c r="N602" s="104" t="e">
        <f>IF(VLOOKUP($A602,Source!$A:$H,3,FALSE)=0,"",VLOOKUP($A602,Source!$A:$H,3,FALSE))</f>
        <v>#N/A</v>
      </c>
      <c r="O602" s="105" t="e">
        <f>IF(VLOOKUP($A602,Source!$A:$H,4,FALSE)=0,"",VLOOKUP($A602,Source!$A:$H,4,FALSE))</f>
        <v>#N/A</v>
      </c>
      <c r="P602" s="105" t="e">
        <f>IF(VLOOKUP($A602,Source!$A:$H,5,FALSE)=0,"",VLOOKUP($A602,Source!$A:$H,5,FALSE))</f>
        <v>#N/A</v>
      </c>
      <c r="Q602" s="105" t="e">
        <f>IF(VLOOKUP($A602,Source!$A:$H,6,FALSE)=0,"",VLOOKUP($A602,Source!$A:$H,6,FALSE))</f>
        <v>#N/A</v>
      </c>
      <c r="R602" s="105" t="e">
        <f>IF(VLOOKUP($A602,Source!$A:$H,7,FALSE)=0,"",VLOOKUP($A602,Source!$A:$H,7,FALSE))</f>
        <v>#N/A</v>
      </c>
      <c r="S602" s="106" t="e">
        <f>IF(VLOOKUP($A602,Source!$A:$H,8,FALSE)=0,"",VLOOKUP($A602,Source!$A:$H,8,FALSE))</f>
        <v>#N/A</v>
      </c>
    </row>
    <row r="603" spans="1:19" x14ac:dyDescent="0.25">
      <c r="A603" s="98">
        <v>601</v>
      </c>
      <c r="B603" s="99"/>
      <c r="C603" s="100" t="e">
        <f>VLOOKUP(A603,Source!A:B,2,FALSE)</f>
        <v>#N/A</v>
      </c>
      <c r="D603" s="165">
        <f>IF(ISNA(VLOOKUP(A603,Source!A:B,2,FALSE)),0,(VLOOKUP(A603,'Vague 2'!A:H,8,FALSE)+VLOOKUP(A603,'Vague 1'!A:H,8,FALSE)+VLOOKUP(A603,'Vague 3'!A:H,8,FALSE)+VLOOKUP(A603,'Vague 4'!A:H,8,FALSE)))</f>
        <v>0</v>
      </c>
      <c r="E603" s="159" t="e">
        <f>VLOOKUP(A603+0.2,'Vague 2'!A:G,7,FALSE)</f>
        <v>#N/A</v>
      </c>
      <c r="F603" s="160" t="e">
        <f>VLOOKUP(A603+0.3,'Vague 2'!A:G,7,FALSE)</f>
        <v>#N/A</v>
      </c>
      <c r="G603" s="161" t="e">
        <f>VLOOKUP(A603+0.2,'Vague 1'!A:G,7,FALSE)</f>
        <v>#N/A</v>
      </c>
      <c r="H603" s="161" t="e">
        <f>VLOOKUP(A603+0.3,'Vague 1'!A:G,7,FALSE)</f>
        <v>#N/A</v>
      </c>
      <c r="I603" s="160" t="e">
        <f>VLOOKUP(A603+0.4,'Vague 1'!A:G,7,FALSE)</f>
        <v>#N/A</v>
      </c>
      <c r="J603" s="161" t="e">
        <f>VLOOKUP(A603+0.2,'Vague 3'!A:G,7,FALSE)</f>
        <v>#N/A</v>
      </c>
      <c r="K603" s="161" t="e">
        <f>VLOOKUP(A603+0.3,'Vague 3'!A:G,7,FALSE)</f>
        <v>#N/A</v>
      </c>
      <c r="L603" s="159" t="e">
        <f>VLOOKUP(A603+0.2,'Vague 4'!A:G,7,FALSE)</f>
        <v>#N/A</v>
      </c>
      <c r="M603" s="160" t="e">
        <f>VLOOKUP(A603+0.3,'Vague 4'!A:G,7,FALSE)</f>
        <v>#N/A</v>
      </c>
      <c r="N603" s="104" t="e">
        <f>IF(VLOOKUP($A603,Source!$A:$H,3,FALSE)=0,"",VLOOKUP($A603,Source!$A:$H,3,FALSE))</f>
        <v>#N/A</v>
      </c>
      <c r="O603" s="105" t="e">
        <f>IF(VLOOKUP($A603,Source!$A:$H,4,FALSE)=0,"",VLOOKUP($A603,Source!$A:$H,4,FALSE))</f>
        <v>#N/A</v>
      </c>
      <c r="P603" s="105" t="e">
        <f>IF(VLOOKUP($A603,Source!$A:$H,5,FALSE)=0,"",VLOOKUP($A603,Source!$A:$H,5,FALSE))</f>
        <v>#N/A</v>
      </c>
      <c r="Q603" s="105" t="e">
        <f>IF(VLOOKUP($A603,Source!$A:$H,6,FALSE)=0,"",VLOOKUP($A603,Source!$A:$H,6,FALSE))</f>
        <v>#N/A</v>
      </c>
      <c r="R603" s="105" t="e">
        <f>IF(VLOOKUP($A603,Source!$A:$H,7,FALSE)=0,"",VLOOKUP($A603,Source!$A:$H,7,FALSE))</f>
        <v>#N/A</v>
      </c>
      <c r="S603" s="106" t="e">
        <f>IF(VLOOKUP($A603,Source!$A:$H,8,FALSE)=0,"",VLOOKUP($A603,Source!$A:$H,8,FALSE))</f>
        <v>#N/A</v>
      </c>
    </row>
    <row r="604" spans="1:19" x14ac:dyDescent="0.25">
      <c r="A604" s="98">
        <v>602</v>
      </c>
      <c r="B604" s="99"/>
      <c r="C604" s="100" t="e">
        <f>VLOOKUP(A604,Source!A:B,2,FALSE)</f>
        <v>#N/A</v>
      </c>
      <c r="D604" s="165">
        <f>IF(ISNA(VLOOKUP(A604,Source!A:B,2,FALSE)),0,(VLOOKUP(A604,'Vague 2'!A:H,8,FALSE)+VLOOKUP(A604,'Vague 1'!A:H,8,FALSE)+VLOOKUP(A604,'Vague 3'!A:H,8,FALSE)+VLOOKUP(A604,'Vague 4'!A:H,8,FALSE)))</f>
        <v>0</v>
      </c>
      <c r="E604" s="159" t="e">
        <f>VLOOKUP(A604+0.2,'Vague 2'!A:G,7,FALSE)</f>
        <v>#N/A</v>
      </c>
      <c r="F604" s="160" t="e">
        <f>VLOOKUP(A604+0.3,'Vague 2'!A:G,7,FALSE)</f>
        <v>#N/A</v>
      </c>
      <c r="G604" s="161" t="e">
        <f>VLOOKUP(A604+0.2,'Vague 1'!A:G,7,FALSE)</f>
        <v>#N/A</v>
      </c>
      <c r="H604" s="161" t="e">
        <f>VLOOKUP(A604+0.3,'Vague 1'!A:G,7,FALSE)</f>
        <v>#N/A</v>
      </c>
      <c r="I604" s="160" t="e">
        <f>VLOOKUP(A604+0.4,'Vague 1'!A:G,7,FALSE)</f>
        <v>#N/A</v>
      </c>
      <c r="J604" s="161" t="e">
        <f>VLOOKUP(A604+0.2,'Vague 3'!A:G,7,FALSE)</f>
        <v>#N/A</v>
      </c>
      <c r="K604" s="161" t="e">
        <f>VLOOKUP(A604+0.3,'Vague 3'!A:G,7,FALSE)</f>
        <v>#N/A</v>
      </c>
      <c r="L604" s="159" t="e">
        <f>VLOOKUP(A604+0.2,'Vague 4'!A:G,7,FALSE)</f>
        <v>#N/A</v>
      </c>
      <c r="M604" s="160" t="e">
        <f>VLOOKUP(A604+0.3,'Vague 4'!A:G,7,FALSE)</f>
        <v>#N/A</v>
      </c>
      <c r="N604" s="104" t="e">
        <f>IF(VLOOKUP($A604,Source!$A:$H,3,FALSE)=0,"",VLOOKUP($A604,Source!$A:$H,3,FALSE))</f>
        <v>#N/A</v>
      </c>
      <c r="O604" s="105" t="e">
        <f>IF(VLOOKUP($A604,Source!$A:$H,4,FALSE)=0,"",VLOOKUP($A604,Source!$A:$H,4,FALSE))</f>
        <v>#N/A</v>
      </c>
      <c r="P604" s="105" t="e">
        <f>IF(VLOOKUP($A604,Source!$A:$H,5,FALSE)=0,"",VLOOKUP($A604,Source!$A:$H,5,FALSE))</f>
        <v>#N/A</v>
      </c>
      <c r="Q604" s="105" t="e">
        <f>IF(VLOOKUP($A604,Source!$A:$H,6,FALSE)=0,"",VLOOKUP($A604,Source!$A:$H,6,FALSE))</f>
        <v>#N/A</v>
      </c>
      <c r="R604" s="105" t="e">
        <f>IF(VLOOKUP($A604,Source!$A:$H,7,FALSE)=0,"",VLOOKUP($A604,Source!$A:$H,7,FALSE))</f>
        <v>#N/A</v>
      </c>
      <c r="S604" s="106" t="e">
        <f>IF(VLOOKUP($A604,Source!$A:$H,8,FALSE)=0,"",VLOOKUP($A604,Source!$A:$H,8,FALSE))</f>
        <v>#N/A</v>
      </c>
    </row>
    <row r="605" spans="1:19" x14ac:dyDescent="0.25">
      <c r="A605" s="98">
        <v>603</v>
      </c>
      <c r="B605" s="99"/>
      <c r="C605" s="100" t="e">
        <f>VLOOKUP(A605,Source!A:B,2,FALSE)</f>
        <v>#N/A</v>
      </c>
      <c r="D605" s="165">
        <f>IF(ISNA(VLOOKUP(A605,Source!A:B,2,FALSE)),0,(VLOOKUP(A605,'Vague 2'!A:H,8,FALSE)+VLOOKUP(A605,'Vague 1'!A:H,8,FALSE)+VLOOKUP(A605,'Vague 3'!A:H,8,FALSE)+VLOOKUP(A605,'Vague 4'!A:H,8,FALSE)))</f>
        <v>0</v>
      </c>
      <c r="E605" s="159" t="e">
        <f>VLOOKUP(A605+0.2,'Vague 2'!A:G,7,FALSE)</f>
        <v>#N/A</v>
      </c>
      <c r="F605" s="160" t="e">
        <f>VLOOKUP(A605+0.3,'Vague 2'!A:G,7,FALSE)</f>
        <v>#N/A</v>
      </c>
      <c r="G605" s="161" t="e">
        <f>VLOOKUP(A605+0.2,'Vague 1'!A:G,7,FALSE)</f>
        <v>#N/A</v>
      </c>
      <c r="H605" s="161" t="e">
        <f>VLOOKUP(A605+0.3,'Vague 1'!A:G,7,FALSE)</f>
        <v>#N/A</v>
      </c>
      <c r="I605" s="160" t="e">
        <f>VLOOKUP(A605+0.4,'Vague 1'!A:G,7,FALSE)</f>
        <v>#N/A</v>
      </c>
      <c r="J605" s="161" t="e">
        <f>VLOOKUP(A605+0.2,'Vague 3'!A:G,7,FALSE)</f>
        <v>#N/A</v>
      </c>
      <c r="K605" s="161" t="e">
        <f>VLOOKUP(A605+0.3,'Vague 3'!A:G,7,FALSE)</f>
        <v>#N/A</v>
      </c>
      <c r="L605" s="159" t="e">
        <f>VLOOKUP(A605+0.2,'Vague 4'!A:G,7,FALSE)</f>
        <v>#N/A</v>
      </c>
      <c r="M605" s="160" t="e">
        <f>VLOOKUP(A605+0.3,'Vague 4'!A:G,7,FALSE)</f>
        <v>#N/A</v>
      </c>
      <c r="N605" s="104" t="e">
        <f>IF(VLOOKUP($A605,Source!$A:$H,3,FALSE)=0,"",VLOOKUP($A605,Source!$A:$H,3,FALSE))</f>
        <v>#N/A</v>
      </c>
      <c r="O605" s="105" t="e">
        <f>IF(VLOOKUP($A605,Source!$A:$H,4,FALSE)=0,"",VLOOKUP($A605,Source!$A:$H,4,FALSE))</f>
        <v>#N/A</v>
      </c>
      <c r="P605" s="105" t="e">
        <f>IF(VLOOKUP($A605,Source!$A:$H,5,FALSE)=0,"",VLOOKUP($A605,Source!$A:$H,5,FALSE))</f>
        <v>#N/A</v>
      </c>
      <c r="Q605" s="105" t="e">
        <f>IF(VLOOKUP($A605,Source!$A:$H,6,FALSE)=0,"",VLOOKUP($A605,Source!$A:$H,6,FALSE))</f>
        <v>#N/A</v>
      </c>
      <c r="R605" s="105" t="e">
        <f>IF(VLOOKUP($A605,Source!$A:$H,7,FALSE)=0,"",VLOOKUP($A605,Source!$A:$H,7,FALSE))</f>
        <v>#N/A</v>
      </c>
      <c r="S605" s="106" t="e">
        <f>IF(VLOOKUP($A605,Source!$A:$H,8,FALSE)=0,"",VLOOKUP($A605,Source!$A:$H,8,FALSE))</f>
        <v>#N/A</v>
      </c>
    </row>
    <row r="606" spans="1:19" x14ac:dyDescent="0.25">
      <c r="A606" s="98">
        <v>604</v>
      </c>
      <c r="B606" s="99"/>
      <c r="C606" s="100" t="e">
        <f>VLOOKUP(A606,Source!A:B,2,FALSE)</f>
        <v>#N/A</v>
      </c>
      <c r="D606" s="165">
        <f>IF(ISNA(VLOOKUP(A606,Source!A:B,2,FALSE)),0,(VLOOKUP(A606,'Vague 2'!A:H,8,FALSE)+VLOOKUP(A606,'Vague 1'!A:H,8,FALSE)+VLOOKUP(A606,'Vague 3'!A:H,8,FALSE)+VLOOKUP(A606,'Vague 4'!A:H,8,FALSE)))</f>
        <v>0</v>
      </c>
      <c r="E606" s="159" t="e">
        <f>VLOOKUP(A606+0.2,'Vague 2'!A:G,7,FALSE)</f>
        <v>#N/A</v>
      </c>
      <c r="F606" s="160" t="e">
        <f>VLOOKUP(A606+0.3,'Vague 2'!A:G,7,FALSE)</f>
        <v>#N/A</v>
      </c>
      <c r="G606" s="161" t="e">
        <f>VLOOKUP(A606+0.2,'Vague 1'!A:G,7,FALSE)</f>
        <v>#N/A</v>
      </c>
      <c r="H606" s="161" t="e">
        <f>VLOOKUP(A606+0.3,'Vague 1'!A:G,7,FALSE)</f>
        <v>#N/A</v>
      </c>
      <c r="I606" s="160" t="e">
        <f>VLOOKUP(A606+0.4,'Vague 1'!A:G,7,FALSE)</f>
        <v>#N/A</v>
      </c>
      <c r="J606" s="161" t="e">
        <f>VLOOKUP(A606+0.2,'Vague 3'!A:G,7,FALSE)</f>
        <v>#N/A</v>
      </c>
      <c r="K606" s="161" t="e">
        <f>VLOOKUP(A606+0.3,'Vague 3'!A:G,7,FALSE)</f>
        <v>#N/A</v>
      </c>
      <c r="L606" s="159" t="e">
        <f>VLOOKUP(A606+0.2,'Vague 4'!A:G,7,FALSE)</f>
        <v>#N/A</v>
      </c>
      <c r="M606" s="160" t="e">
        <f>VLOOKUP(A606+0.3,'Vague 4'!A:G,7,FALSE)</f>
        <v>#N/A</v>
      </c>
      <c r="N606" s="104" t="e">
        <f>IF(VLOOKUP($A606,Source!$A:$H,3,FALSE)=0,"",VLOOKUP($A606,Source!$A:$H,3,FALSE))</f>
        <v>#N/A</v>
      </c>
      <c r="O606" s="105" t="e">
        <f>IF(VLOOKUP($A606,Source!$A:$H,4,FALSE)=0,"",VLOOKUP($A606,Source!$A:$H,4,FALSE))</f>
        <v>#N/A</v>
      </c>
      <c r="P606" s="105" t="e">
        <f>IF(VLOOKUP($A606,Source!$A:$H,5,FALSE)=0,"",VLOOKUP($A606,Source!$A:$H,5,FALSE))</f>
        <v>#N/A</v>
      </c>
      <c r="Q606" s="105" t="e">
        <f>IF(VLOOKUP($A606,Source!$A:$H,6,FALSE)=0,"",VLOOKUP($A606,Source!$A:$H,6,FALSE))</f>
        <v>#N/A</v>
      </c>
      <c r="R606" s="105" t="e">
        <f>IF(VLOOKUP($A606,Source!$A:$H,7,FALSE)=0,"",VLOOKUP($A606,Source!$A:$H,7,FALSE))</f>
        <v>#N/A</v>
      </c>
      <c r="S606" s="106" t="e">
        <f>IF(VLOOKUP($A606,Source!$A:$H,8,FALSE)=0,"",VLOOKUP($A606,Source!$A:$H,8,FALSE))</f>
        <v>#N/A</v>
      </c>
    </row>
    <row r="607" spans="1:19" x14ac:dyDescent="0.25">
      <c r="A607" s="98">
        <v>605</v>
      </c>
      <c r="B607" s="99"/>
      <c r="C607" s="100" t="e">
        <f>VLOOKUP(A607,Source!A:B,2,FALSE)</f>
        <v>#N/A</v>
      </c>
      <c r="D607" s="165">
        <f>IF(ISNA(VLOOKUP(A607,Source!A:B,2,FALSE)),0,(VLOOKUP(A607,'Vague 2'!A:H,8,FALSE)+VLOOKUP(A607,'Vague 1'!A:H,8,FALSE)+VLOOKUP(A607,'Vague 3'!A:H,8,FALSE)+VLOOKUP(A607,'Vague 4'!A:H,8,FALSE)))</f>
        <v>0</v>
      </c>
      <c r="E607" s="159" t="e">
        <f>VLOOKUP(A607+0.2,'Vague 2'!A:G,7,FALSE)</f>
        <v>#N/A</v>
      </c>
      <c r="F607" s="160" t="e">
        <f>VLOOKUP(A607+0.3,'Vague 2'!A:G,7,FALSE)</f>
        <v>#N/A</v>
      </c>
      <c r="G607" s="161" t="e">
        <f>VLOOKUP(A607+0.2,'Vague 1'!A:G,7,FALSE)</f>
        <v>#N/A</v>
      </c>
      <c r="H607" s="161" t="e">
        <f>VLOOKUP(A607+0.3,'Vague 1'!A:G,7,FALSE)</f>
        <v>#N/A</v>
      </c>
      <c r="I607" s="160" t="e">
        <f>VLOOKUP(A607+0.4,'Vague 1'!A:G,7,FALSE)</f>
        <v>#N/A</v>
      </c>
      <c r="J607" s="161" t="e">
        <f>VLOOKUP(A607+0.2,'Vague 3'!A:G,7,FALSE)</f>
        <v>#N/A</v>
      </c>
      <c r="K607" s="161" t="e">
        <f>VLOOKUP(A607+0.3,'Vague 3'!A:G,7,FALSE)</f>
        <v>#N/A</v>
      </c>
      <c r="L607" s="159" t="e">
        <f>VLOOKUP(A607+0.2,'Vague 4'!A:G,7,FALSE)</f>
        <v>#N/A</v>
      </c>
      <c r="M607" s="160" t="e">
        <f>VLOOKUP(A607+0.3,'Vague 4'!A:G,7,FALSE)</f>
        <v>#N/A</v>
      </c>
      <c r="N607" s="104" t="e">
        <f>IF(VLOOKUP($A607,Source!$A:$H,3,FALSE)=0,"",VLOOKUP($A607,Source!$A:$H,3,FALSE))</f>
        <v>#N/A</v>
      </c>
      <c r="O607" s="105" t="e">
        <f>IF(VLOOKUP($A607,Source!$A:$H,4,FALSE)=0,"",VLOOKUP($A607,Source!$A:$H,4,FALSE))</f>
        <v>#N/A</v>
      </c>
      <c r="P607" s="105" t="e">
        <f>IF(VLOOKUP($A607,Source!$A:$H,5,FALSE)=0,"",VLOOKUP($A607,Source!$A:$H,5,FALSE))</f>
        <v>#N/A</v>
      </c>
      <c r="Q607" s="105" t="e">
        <f>IF(VLOOKUP($A607,Source!$A:$H,6,FALSE)=0,"",VLOOKUP($A607,Source!$A:$H,6,FALSE))</f>
        <v>#N/A</v>
      </c>
      <c r="R607" s="105" t="e">
        <f>IF(VLOOKUP($A607,Source!$A:$H,7,FALSE)=0,"",VLOOKUP($A607,Source!$A:$H,7,FALSE))</f>
        <v>#N/A</v>
      </c>
      <c r="S607" s="106" t="e">
        <f>IF(VLOOKUP($A607,Source!$A:$H,8,FALSE)=0,"",VLOOKUP($A607,Source!$A:$H,8,FALSE))</f>
        <v>#N/A</v>
      </c>
    </row>
    <row r="608" spans="1:19" x14ac:dyDescent="0.25">
      <c r="A608" s="98">
        <v>606</v>
      </c>
      <c r="B608" s="99"/>
      <c r="C608" s="100" t="e">
        <f>VLOOKUP(A608,Source!A:B,2,FALSE)</f>
        <v>#N/A</v>
      </c>
      <c r="D608" s="165">
        <f>IF(ISNA(VLOOKUP(A608,Source!A:B,2,FALSE)),0,(VLOOKUP(A608,'Vague 2'!A:H,8,FALSE)+VLOOKUP(A608,'Vague 1'!A:H,8,FALSE)+VLOOKUP(A608,'Vague 3'!A:H,8,FALSE)+VLOOKUP(A608,'Vague 4'!A:H,8,FALSE)))</f>
        <v>0</v>
      </c>
      <c r="E608" s="159" t="e">
        <f>VLOOKUP(A608+0.2,'Vague 2'!A:G,7,FALSE)</f>
        <v>#N/A</v>
      </c>
      <c r="F608" s="160" t="e">
        <f>VLOOKUP(A608+0.3,'Vague 2'!A:G,7,FALSE)</f>
        <v>#N/A</v>
      </c>
      <c r="G608" s="161" t="e">
        <f>VLOOKUP(A608+0.2,'Vague 1'!A:G,7,FALSE)</f>
        <v>#N/A</v>
      </c>
      <c r="H608" s="161" t="e">
        <f>VLOOKUP(A608+0.3,'Vague 1'!A:G,7,FALSE)</f>
        <v>#N/A</v>
      </c>
      <c r="I608" s="160" t="e">
        <f>VLOOKUP(A608+0.4,'Vague 1'!A:G,7,FALSE)</f>
        <v>#N/A</v>
      </c>
      <c r="J608" s="161" t="e">
        <f>VLOOKUP(A608+0.2,'Vague 3'!A:G,7,FALSE)</f>
        <v>#N/A</v>
      </c>
      <c r="K608" s="161" t="e">
        <f>VLOOKUP(A608+0.3,'Vague 3'!A:G,7,FALSE)</f>
        <v>#N/A</v>
      </c>
      <c r="L608" s="159" t="e">
        <f>VLOOKUP(A608+0.2,'Vague 4'!A:G,7,FALSE)</f>
        <v>#N/A</v>
      </c>
      <c r="M608" s="160" t="e">
        <f>VLOOKUP(A608+0.3,'Vague 4'!A:G,7,FALSE)</f>
        <v>#N/A</v>
      </c>
      <c r="N608" s="104" t="e">
        <f>IF(VLOOKUP($A608,Source!$A:$H,3,FALSE)=0,"",VLOOKUP($A608,Source!$A:$H,3,FALSE))</f>
        <v>#N/A</v>
      </c>
      <c r="O608" s="105" t="e">
        <f>IF(VLOOKUP($A608,Source!$A:$H,4,FALSE)=0,"",VLOOKUP($A608,Source!$A:$H,4,FALSE))</f>
        <v>#N/A</v>
      </c>
      <c r="P608" s="105" t="e">
        <f>IF(VLOOKUP($A608,Source!$A:$H,5,FALSE)=0,"",VLOOKUP($A608,Source!$A:$H,5,FALSE))</f>
        <v>#N/A</v>
      </c>
      <c r="Q608" s="105" t="e">
        <f>IF(VLOOKUP($A608,Source!$A:$H,6,FALSE)=0,"",VLOOKUP($A608,Source!$A:$H,6,FALSE))</f>
        <v>#N/A</v>
      </c>
      <c r="R608" s="105" t="e">
        <f>IF(VLOOKUP($A608,Source!$A:$H,7,FALSE)=0,"",VLOOKUP($A608,Source!$A:$H,7,FALSE))</f>
        <v>#N/A</v>
      </c>
      <c r="S608" s="106" t="e">
        <f>IF(VLOOKUP($A608,Source!$A:$H,8,FALSE)=0,"",VLOOKUP($A608,Source!$A:$H,8,FALSE))</f>
        <v>#N/A</v>
      </c>
    </row>
    <row r="609" spans="1:19" x14ac:dyDescent="0.25">
      <c r="A609" s="98">
        <v>607</v>
      </c>
      <c r="B609" s="99"/>
      <c r="C609" s="100" t="e">
        <f>VLOOKUP(A609,Source!A:B,2,FALSE)</f>
        <v>#N/A</v>
      </c>
      <c r="D609" s="165">
        <f>IF(ISNA(VLOOKUP(A609,Source!A:B,2,FALSE)),0,(VLOOKUP(A609,'Vague 2'!A:H,8,FALSE)+VLOOKUP(A609,'Vague 1'!A:H,8,FALSE)+VLOOKUP(A609,'Vague 3'!A:H,8,FALSE)+VLOOKUP(A609,'Vague 4'!A:H,8,FALSE)))</f>
        <v>0</v>
      </c>
      <c r="E609" s="159" t="e">
        <f>VLOOKUP(A609+0.2,'Vague 2'!A:G,7,FALSE)</f>
        <v>#N/A</v>
      </c>
      <c r="F609" s="160" t="e">
        <f>VLOOKUP(A609+0.3,'Vague 2'!A:G,7,FALSE)</f>
        <v>#N/A</v>
      </c>
      <c r="G609" s="161" t="e">
        <f>VLOOKUP(A609+0.2,'Vague 1'!A:G,7,FALSE)</f>
        <v>#N/A</v>
      </c>
      <c r="H609" s="161" t="e">
        <f>VLOOKUP(A609+0.3,'Vague 1'!A:G,7,FALSE)</f>
        <v>#N/A</v>
      </c>
      <c r="I609" s="160" t="e">
        <f>VLOOKUP(A609+0.4,'Vague 1'!A:G,7,FALSE)</f>
        <v>#N/A</v>
      </c>
      <c r="J609" s="161" t="e">
        <f>VLOOKUP(A609+0.2,'Vague 3'!A:G,7,FALSE)</f>
        <v>#N/A</v>
      </c>
      <c r="K609" s="161" t="e">
        <f>VLOOKUP(A609+0.3,'Vague 3'!A:G,7,FALSE)</f>
        <v>#N/A</v>
      </c>
      <c r="L609" s="159" t="e">
        <f>VLOOKUP(A609+0.2,'Vague 4'!A:G,7,FALSE)</f>
        <v>#N/A</v>
      </c>
      <c r="M609" s="160" t="e">
        <f>VLOOKUP(A609+0.3,'Vague 4'!A:G,7,FALSE)</f>
        <v>#N/A</v>
      </c>
      <c r="N609" s="104" t="e">
        <f>IF(VLOOKUP($A609,Source!$A:$H,3,FALSE)=0,"",VLOOKUP($A609,Source!$A:$H,3,FALSE))</f>
        <v>#N/A</v>
      </c>
      <c r="O609" s="105" t="e">
        <f>IF(VLOOKUP($A609,Source!$A:$H,4,FALSE)=0,"",VLOOKUP($A609,Source!$A:$H,4,FALSE))</f>
        <v>#N/A</v>
      </c>
      <c r="P609" s="105" t="e">
        <f>IF(VLOOKUP($A609,Source!$A:$H,5,FALSE)=0,"",VLOOKUP($A609,Source!$A:$H,5,FALSE))</f>
        <v>#N/A</v>
      </c>
      <c r="Q609" s="105" t="e">
        <f>IF(VLOOKUP($A609,Source!$A:$H,6,FALSE)=0,"",VLOOKUP($A609,Source!$A:$H,6,FALSE))</f>
        <v>#N/A</v>
      </c>
      <c r="R609" s="105" t="e">
        <f>IF(VLOOKUP($A609,Source!$A:$H,7,FALSE)=0,"",VLOOKUP($A609,Source!$A:$H,7,FALSE))</f>
        <v>#N/A</v>
      </c>
      <c r="S609" s="106" t="e">
        <f>IF(VLOOKUP($A609,Source!$A:$H,8,FALSE)=0,"",VLOOKUP($A609,Source!$A:$H,8,FALSE))</f>
        <v>#N/A</v>
      </c>
    </row>
    <row r="610" spans="1:19" x14ac:dyDescent="0.25">
      <c r="A610" s="98">
        <v>608</v>
      </c>
      <c r="B610" s="99"/>
      <c r="C610" s="100" t="e">
        <f>VLOOKUP(A610,Source!A:B,2,FALSE)</f>
        <v>#N/A</v>
      </c>
      <c r="D610" s="165">
        <f>IF(ISNA(VLOOKUP(A610,Source!A:B,2,FALSE)),0,(VLOOKUP(A610,'Vague 2'!A:H,8,FALSE)+VLOOKUP(A610,'Vague 1'!A:H,8,FALSE)+VLOOKUP(A610,'Vague 3'!A:H,8,FALSE)+VLOOKUP(A610,'Vague 4'!A:H,8,FALSE)))</f>
        <v>0</v>
      </c>
      <c r="E610" s="159" t="e">
        <f>VLOOKUP(A610+0.2,'Vague 2'!A:G,7,FALSE)</f>
        <v>#N/A</v>
      </c>
      <c r="F610" s="160" t="e">
        <f>VLOOKUP(A610+0.3,'Vague 2'!A:G,7,FALSE)</f>
        <v>#N/A</v>
      </c>
      <c r="G610" s="161" t="e">
        <f>VLOOKUP(A610+0.2,'Vague 1'!A:G,7,FALSE)</f>
        <v>#N/A</v>
      </c>
      <c r="H610" s="161" t="e">
        <f>VLOOKUP(A610+0.3,'Vague 1'!A:G,7,FALSE)</f>
        <v>#N/A</v>
      </c>
      <c r="I610" s="160" t="e">
        <f>VLOOKUP(A610+0.4,'Vague 1'!A:G,7,FALSE)</f>
        <v>#N/A</v>
      </c>
      <c r="J610" s="161" t="e">
        <f>VLOOKUP(A610+0.2,'Vague 3'!A:G,7,FALSE)</f>
        <v>#N/A</v>
      </c>
      <c r="K610" s="161" t="e">
        <f>VLOOKUP(A610+0.3,'Vague 3'!A:G,7,FALSE)</f>
        <v>#N/A</v>
      </c>
      <c r="L610" s="159" t="e">
        <f>VLOOKUP(A610+0.2,'Vague 4'!A:G,7,FALSE)</f>
        <v>#N/A</v>
      </c>
      <c r="M610" s="160" t="e">
        <f>VLOOKUP(A610+0.3,'Vague 4'!A:G,7,FALSE)</f>
        <v>#N/A</v>
      </c>
      <c r="N610" s="104" t="e">
        <f>IF(VLOOKUP($A610,Source!$A:$H,3,FALSE)=0,"",VLOOKUP($A610,Source!$A:$H,3,FALSE))</f>
        <v>#N/A</v>
      </c>
      <c r="O610" s="105" t="e">
        <f>IF(VLOOKUP($A610,Source!$A:$H,4,FALSE)=0,"",VLOOKUP($A610,Source!$A:$H,4,FALSE))</f>
        <v>#N/A</v>
      </c>
      <c r="P610" s="105" t="e">
        <f>IF(VLOOKUP($A610,Source!$A:$H,5,FALSE)=0,"",VLOOKUP($A610,Source!$A:$H,5,FALSE))</f>
        <v>#N/A</v>
      </c>
      <c r="Q610" s="105" t="e">
        <f>IF(VLOOKUP($A610,Source!$A:$H,6,FALSE)=0,"",VLOOKUP($A610,Source!$A:$H,6,FALSE))</f>
        <v>#N/A</v>
      </c>
      <c r="R610" s="105" t="e">
        <f>IF(VLOOKUP($A610,Source!$A:$H,7,FALSE)=0,"",VLOOKUP($A610,Source!$A:$H,7,FALSE))</f>
        <v>#N/A</v>
      </c>
      <c r="S610" s="106" t="e">
        <f>IF(VLOOKUP($A610,Source!$A:$H,8,FALSE)=0,"",VLOOKUP($A610,Source!$A:$H,8,FALSE))</f>
        <v>#N/A</v>
      </c>
    </row>
    <row r="611" spans="1:19" x14ac:dyDescent="0.25">
      <c r="A611" s="98">
        <v>609</v>
      </c>
      <c r="B611" s="99"/>
      <c r="C611" s="100" t="e">
        <f>VLOOKUP(A611,Source!A:B,2,FALSE)</f>
        <v>#N/A</v>
      </c>
      <c r="D611" s="165">
        <f>IF(ISNA(VLOOKUP(A611,Source!A:B,2,FALSE)),0,(VLOOKUP(A611,'Vague 2'!A:H,8,FALSE)+VLOOKUP(A611,'Vague 1'!A:H,8,FALSE)+VLOOKUP(A611,'Vague 3'!A:H,8,FALSE)+VLOOKUP(A611,'Vague 4'!A:H,8,FALSE)))</f>
        <v>0</v>
      </c>
      <c r="E611" s="159" t="e">
        <f>VLOOKUP(A611+0.2,'Vague 2'!A:G,7,FALSE)</f>
        <v>#N/A</v>
      </c>
      <c r="F611" s="160" t="e">
        <f>VLOOKUP(A611+0.3,'Vague 2'!A:G,7,FALSE)</f>
        <v>#N/A</v>
      </c>
      <c r="G611" s="161" t="e">
        <f>VLOOKUP(A611+0.2,'Vague 1'!A:G,7,FALSE)</f>
        <v>#N/A</v>
      </c>
      <c r="H611" s="161" t="e">
        <f>VLOOKUP(A611+0.3,'Vague 1'!A:G,7,FALSE)</f>
        <v>#N/A</v>
      </c>
      <c r="I611" s="160" t="e">
        <f>VLOOKUP(A611+0.4,'Vague 1'!A:G,7,FALSE)</f>
        <v>#N/A</v>
      </c>
      <c r="J611" s="161" t="e">
        <f>VLOOKUP(A611+0.2,'Vague 3'!A:G,7,FALSE)</f>
        <v>#N/A</v>
      </c>
      <c r="K611" s="161" t="e">
        <f>VLOOKUP(A611+0.3,'Vague 3'!A:G,7,FALSE)</f>
        <v>#N/A</v>
      </c>
      <c r="L611" s="159" t="e">
        <f>VLOOKUP(A611+0.2,'Vague 4'!A:G,7,FALSE)</f>
        <v>#N/A</v>
      </c>
      <c r="M611" s="160" t="e">
        <f>VLOOKUP(A611+0.3,'Vague 4'!A:G,7,FALSE)</f>
        <v>#N/A</v>
      </c>
      <c r="N611" s="104" t="e">
        <f>IF(VLOOKUP($A611,Source!$A:$H,3,FALSE)=0,"",VLOOKUP($A611,Source!$A:$H,3,FALSE))</f>
        <v>#N/A</v>
      </c>
      <c r="O611" s="105" t="e">
        <f>IF(VLOOKUP($A611,Source!$A:$H,4,FALSE)=0,"",VLOOKUP($A611,Source!$A:$H,4,FALSE))</f>
        <v>#N/A</v>
      </c>
      <c r="P611" s="105" t="e">
        <f>IF(VLOOKUP($A611,Source!$A:$H,5,FALSE)=0,"",VLOOKUP($A611,Source!$A:$H,5,FALSE))</f>
        <v>#N/A</v>
      </c>
      <c r="Q611" s="105" t="e">
        <f>IF(VLOOKUP($A611,Source!$A:$H,6,FALSE)=0,"",VLOOKUP($A611,Source!$A:$H,6,FALSE))</f>
        <v>#N/A</v>
      </c>
      <c r="R611" s="105" t="e">
        <f>IF(VLOOKUP($A611,Source!$A:$H,7,FALSE)=0,"",VLOOKUP($A611,Source!$A:$H,7,FALSE))</f>
        <v>#N/A</v>
      </c>
      <c r="S611" s="106" t="e">
        <f>IF(VLOOKUP($A611,Source!$A:$H,8,FALSE)=0,"",VLOOKUP($A611,Source!$A:$H,8,FALSE))</f>
        <v>#N/A</v>
      </c>
    </row>
    <row r="612" spans="1:19" x14ac:dyDescent="0.25">
      <c r="A612" s="98">
        <v>610</v>
      </c>
      <c r="B612" s="99"/>
      <c r="C612" s="100" t="e">
        <f>VLOOKUP(A612,Source!A:B,2,FALSE)</f>
        <v>#N/A</v>
      </c>
      <c r="D612" s="165">
        <f>IF(ISNA(VLOOKUP(A612,Source!A:B,2,FALSE)),0,(VLOOKUP(A612,'Vague 2'!A:H,8,FALSE)+VLOOKUP(A612,'Vague 1'!A:H,8,FALSE)+VLOOKUP(A612,'Vague 3'!A:H,8,FALSE)+VLOOKUP(A612,'Vague 4'!A:H,8,FALSE)))</f>
        <v>0</v>
      </c>
      <c r="E612" s="159" t="e">
        <f>VLOOKUP(A612+0.2,'Vague 2'!A:G,7,FALSE)</f>
        <v>#N/A</v>
      </c>
      <c r="F612" s="160" t="e">
        <f>VLOOKUP(A612+0.3,'Vague 2'!A:G,7,FALSE)</f>
        <v>#N/A</v>
      </c>
      <c r="G612" s="161" t="e">
        <f>VLOOKUP(A612+0.2,'Vague 1'!A:G,7,FALSE)</f>
        <v>#N/A</v>
      </c>
      <c r="H612" s="161" t="e">
        <f>VLOOKUP(A612+0.3,'Vague 1'!A:G,7,FALSE)</f>
        <v>#N/A</v>
      </c>
      <c r="I612" s="160" t="e">
        <f>VLOOKUP(A612+0.4,'Vague 1'!A:G,7,FALSE)</f>
        <v>#N/A</v>
      </c>
      <c r="J612" s="161" t="e">
        <f>VLOOKUP(A612+0.2,'Vague 3'!A:G,7,FALSE)</f>
        <v>#N/A</v>
      </c>
      <c r="K612" s="161" t="e">
        <f>VLOOKUP(A612+0.3,'Vague 3'!A:G,7,FALSE)</f>
        <v>#N/A</v>
      </c>
      <c r="L612" s="159" t="e">
        <f>VLOOKUP(A612+0.2,'Vague 4'!A:G,7,FALSE)</f>
        <v>#N/A</v>
      </c>
      <c r="M612" s="160" t="e">
        <f>VLOOKUP(A612+0.3,'Vague 4'!A:G,7,FALSE)</f>
        <v>#N/A</v>
      </c>
      <c r="N612" s="104" t="e">
        <f>IF(VLOOKUP($A612,Source!$A:$H,3,FALSE)=0,"",VLOOKUP($A612,Source!$A:$H,3,FALSE))</f>
        <v>#N/A</v>
      </c>
      <c r="O612" s="105" t="e">
        <f>IF(VLOOKUP($A612,Source!$A:$H,4,FALSE)=0,"",VLOOKUP($A612,Source!$A:$H,4,FALSE))</f>
        <v>#N/A</v>
      </c>
      <c r="P612" s="105" t="e">
        <f>IF(VLOOKUP($A612,Source!$A:$H,5,FALSE)=0,"",VLOOKUP($A612,Source!$A:$H,5,FALSE))</f>
        <v>#N/A</v>
      </c>
      <c r="Q612" s="105" t="e">
        <f>IF(VLOOKUP($A612,Source!$A:$H,6,FALSE)=0,"",VLOOKUP($A612,Source!$A:$H,6,FALSE))</f>
        <v>#N/A</v>
      </c>
      <c r="R612" s="105" t="e">
        <f>IF(VLOOKUP($A612,Source!$A:$H,7,FALSE)=0,"",VLOOKUP($A612,Source!$A:$H,7,FALSE))</f>
        <v>#N/A</v>
      </c>
      <c r="S612" s="106" t="e">
        <f>IF(VLOOKUP($A612,Source!$A:$H,8,FALSE)=0,"",VLOOKUP($A612,Source!$A:$H,8,FALSE))</f>
        <v>#N/A</v>
      </c>
    </row>
    <row r="613" spans="1:19" x14ac:dyDescent="0.25">
      <c r="A613" s="98">
        <v>611</v>
      </c>
      <c r="B613" s="99"/>
      <c r="C613" s="100" t="e">
        <f>VLOOKUP(A613,Source!A:B,2,FALSE)</f>
        <v>#N/A</v>
      </c>
      <c r="D613" s="165">
        <f>IF(ISNA(VLOOKUP(A613,Source!A:B,2,FALSE)),0,(VLOOKUP(A613,'Vague 2'!A:H,8,FALSE)+VLOOKUP(A613,'Vague 1'!A:H,8,FALSE)+VLOOKUP(A613,'Vague 3'!A:H,8,FALSE)+VLOOKUP(A613,'Vague 4'!A:H,8,FALSE)))</f>
        <v>0</v>
      </c>
      <c r="E613" s="159" t="e">
        <f>VLOOKUP(A613+0.2,'Vague 2'!A:G,7,FALSE)</f>
        <v>#N/A</v>
      </c>
      <c r="F613" s="160" t="e">
        <f>VLOOKUP(A613+0.3,'Vague 2'!A:G,7,FALSE)</f>
        <v>#N/A</v>
      </c>
      <c r="G613" s="161" t="e">
        <f>VLOOKUP(A613+0.2,'Vague 1'!A:G,7,FALSE)</f>
        <v>#N/A</v>
      </c>
      <c r="H613" s="161" t="e">
        <f>VLOOKUP(A613+0.3,'Vague 1'!A:G,7,FALSE)</f>
        <v>#N/A</v>
      </c>
      <c r="I613" s="160" t="e">
        <f>VLOOKUP(A613+0.4,'Vague 1'!A:G,7,FALSE)</f>
        <v>#N/A</v>
      </c>
      <c r="J613" s="161" t="e">
        <f>VLOOKUP(A613+0.2,'Vague 3'!A:G,7,FALSE)</f>
        <v>#N/A</v>
      </c>
      <c r="K613" s="161" t="e">
        <f>VLOOKUP(A613+0.3,'Vague 3'!A:G,7,FALSE)</f>
        <v>#N/A</v>
      </c>
      <c r="L613" s="159" t="e">
        <f>VLOOKUP(A613+0.2,'Vague 4'!A:G,7,FALSE)</f>
        <v>#N/A</v>
      </c>
      <c r="M613" s="160" t="e">
        <f>VLOOKUP(A613+0.3,'Vague 4'!A:G,7,FALSE)</f>
        <v>#N/A</v>
      </c>
      <c r="N613" s="104" t="e">
        <f>IF(VLOOKUP($A613,Source!$A:$H,3,FALSE)=0,"",VLOOKUP($A613,Source!$A:$H,3,FALSE))</f>
        <v>#N/A</v>
      </c>
      <c r="O613" s="105" t="e">
        <f>IF(VLOOKUP($A613,Source!$A:$H,4,FALSE)=0,"",VLOOKUP($A613,Source!$A:$H,4,FALSE))</f>
        <v>#N/A</v>
      </c>
      <c r="P613" s="105" t="e">
        <f>IF(VLOOKUP($A613,Source!$A:$H,5,FALSE)=0,"",VLOOKUP($A613,Source!$A:$H,5,FALSE))</f>
        <v>#N/A</v>
      </c>
      <c r="Q613" s="105" t="e">
        <f>IF(VLOOKUP($A613,Source!$A:$H,6,FALSE)=0,"",VLOOKUP($A613,Source!$A:$H,6,FALSE))</f>
        <v>#N/A</v>
      </c>
      <c r="R613" s="105" t="e">
        <f>IF(VLOOKUP($A613,Source!$A:$H,7,FALSE)=0,"",VLOOKUP($A613,Source!$A:$H,7,FALSE))</f>
        <v>#N/A</v>
      </c>
      <c r="S613" s="106" t="e">
        <f>IF(VLOOKUP($A613,Source!$A:$H,8,FALSE)=0,"",VLOOKUP($A613,Source!$A:$H,8,FALSE))</f>
        <v>#N/A</v>
      </c>
    </row>
    <row r="614" spans="1:19" x14ac:dyDescent="0.25">
      <c r="A614" s="98">
        <v>612</v>
      </c>
      <c r="B614" s="99"/>
      <c r="C614" s="100" t="e">
        <f>VLOOKUP(A614,Source!A:B,2,FALSE)</f>
        <v>#N/A</v>
      </c>
      <c r="D614" s="165">
        <f>IF(ISNA(VLOOKUP(A614,Source!A:B,2,FALSE)),0,(VLOOKUP(A614,'Vague 2'!A:H,8,FALSE)+VLOOKUP(A614,'Vague 1'!A:H,8,FALSE)+VLOOKUP(A614,'Vague 3'!A:H,8,FALSE)+VLOOKUP(A614,'Vague 4'!A:H,8,FALSE)))</f>
        <v>0</v>
      </c>
      <c r="E614" s="159" t="e">
        <f>VLOOKUP(A614+0.2,'Vague 2'!A:G,7,FALSE)</f>
        <v>#N/A</v>
      </c>
      <c r="F614" s="160" t="e">
        <f>VLOOKUP(A614+0.3,'Vague 2'!A:G,7,FALSE)</f>
        <v>#N/A</v>
      </c>
      <c r="G614" s="161" t="e">
        <f>VLOOKUP(A614+0.2,'Vague 1'!A:G,7,FALSE)</f>
        <v>#N/A</v>
      </c>
      <c r="H614" s="161" t="e">
        <f>VLOOKUP(A614+0.3,'Vague 1'!A:G,7,FALSE)</f>
        <v>#N/A</v>
      </c>
      <c r="I614" s="160" t="e">
        <f>VLOOKUP(A614+0.4,'Vague 1'!A:G,7,FALSE)</f>
        <v>#N/A</v>
      </c>
      <c r="J614" s="161" t="e">
        <f>VLOOKUP(A614+0.2,'Vague 3'!A:G,7,FALSE)</f>
        <v>#N/A</v>
      </c>
      <c r="K614" s="161" t="e">
        <f>VLOOKUP(A614+0.3,'Vague 3'!A:G,7,FALSE)</f>
        <v>#N/A</v>
      </c>
      <c r="L614" s="159" t="e">
        <f>VLOOKUP(A614+0.2,'Vague 4'!A:G,7,FALSE)</f>
        <v>#N/A</v>
      </c>
      <c r="M614" s="160" t="e">
        <f>VLOOKUP(A614+0.3,'Vague 4'!A:G,7,FALSE)</f>
        <v>#N/A</v>
      </c>
      <c r="N614" s="104" t="e">
        <f>IF(VLOOKUP($A614,Source!$A:$H,3,FALSE)=0,"",VLOOKUP($A614,Source!$A:$H,3,FALSE))</f>
        <v>#N/A</v>
      </c>
      <c r="O614" s="105" t="e">
        <f>IF(VLOOKUP($A614,Source!$A:$H,4,FALSE)=0,"",VLOOKUP($A614,Source!$A:$H,4,FALSE))</f>
        <v>#N/A</v>
      </c>
      <c r="P614" s="105" t="e">
        <f>IF(VLOOKUP($A614,Source!$A:$H,5,FALSE)=0,"",VLOOKUP($A614,Source!$A:$H,5,FALSE))</f>
        <v>#N/A</v>
      </c>
      <c r="Q614" s="105" t="e">
        <f>IF(VLOOKUP($A614,Source!$A:$H,6,FALSE)=0,"",VLOOKUP($A614,Source!$A:$H,6,FALSE))</f>
        <v>#N/A</v>
      </c>
      <c r="R614" s="105" t="e">
        <f>IF(VLOOKUP($A614,Source!$A:$H,7,FALSE)=0,"",VLOOKUP($A614,Source!$A:$H,7,FALSE))</f>
        <v>#N/A</v>
      </c>
      <c r="S614" s="106" t="e">
        <f>IF(VLOOKUP($A614,Source!$A:$H,8,FALSE)=0,"",VLOOKUP($A614,Source!$A:$H,8,FALSE))</f>
        <v>#N/A</v>
      </c>
    </row>
    <row r="615" spans="1:19" x14ac:dyDescent="0.25">
      <c r="A615" s="98">
        <v>613</v>
      </c>
      <c r="B615" s="99"/>
      <c r="C615" s="100" t="e">
        <f>VLOOKUP(A615,Source!A:B,2,FALSE)</f>
        <v>#N/A</v>
      </c>
      <c r="D615" s="165">
        <f>IF(ISNA(VLOOKUP(A615,Source!A:B,2,FALSE)),0,(VLOOKUP(A615,'Vague 2'!A:H,8,FALSE)+VLOOKUP(A615,'Vague 1'!A:H,8,FALSE)+VLOOKUP(A615,'Vague 3'!A:H,8,FALSE)+VLOOKUP(A615,'Vague 4'!A:H,8,FALSE)))</f>
        <v>0</v>
      </c>
      <c r="E615" s="159" t="e">
        <f>VLOOKUP(A615+0.2,'Vague 2'!A:G,7,FALSE)</f>
        <v>#N/A</v>
      </c>
      <c r="F615" s="160" t="e">
        <f>VLOOKUP(A615+0.3,'Vague 2'!A:G,7,FALSE)</f>
        <v>#N/A</v>
      </c>
      <c r="G615" s="161" t="e">
        <f>VLOOKUP(A615+0.2,'Vague 1'!A:G,7,FALSE)</f>
        <v>#N/A</v>
      </c>
      <c r="H615" s="161" t="e">
        <f>VLOOKUP(A615+0.3,'Vague 1'!A:G,7,FALSE)</f>
        <v>#N/A</v>
      </c>
      <c r="I615" s="160" t="e">
        <f>VLOOKUP(A615+0.4,'Vague 1'!A:G,7,FALSE)</f>
        <v>#N/A</v>
      </c>
      <c r="J615" s="161" t="e">
        <f>VLOOKUP(A615+0.2,'Vague 3'!A:G,7,FALSE)</f>
        <v>#N/A</v>
      </c>
      <c r="K615" s="161" t="e">
        <f>VLOOKUP(A615+0.3,'Vague 3'!A:G,7,FALSE)</f>
        <v>#N/A</v>
      </c>
      <c r="L615" s="159" t="e">
        <f>VLOOKUP(A615+0.2,'Vague 4'!A:G,7,FALSE)</f>
        <v>#N/A</v>
      </c>
      <c r="M615" s="160" t="e">
        <f>VLOOKUP(A615+0.3,'Vague 4'!A:G,7,FALSE)</f>
        <v>#N/A</v>
      </c>
      <c r="N615" s="104" t="e">
        <f>IF(VLOOKUP($A615,Source!$A:$H,3,FALSE)=0,"",VLOOKUP($A615,Source!$A:$H,3,FALSE))</f>
        <v>#N/A</v>
      </c>
      <c r="O615" s="105" t="e">
        <f>IF(VLOOKUP($A615,Source!$A:$H,4,FALSE)=0,"",VLOOKUP($A615,Source!$A:$H,4,FALSE))</f>
        <v>#N/A</v>
      </c>
      <c r="P615" s="105" t="e">
        <f>IF(VLOOKUP($A615,Source!$A:$H,5,FALSE)=0,"",VLOOKUP($A615,Source!$A:$H,5,FALSE))</f>
        <v>#N/A</v>
      </c>
      <c r="Q615" s="105" t="e">
        <f>IF(VLOOKUP($A615,Source!$A:$H,6,FALSE)=0,"",VLOOKUP($A615,Source!$A:$H,6,FALSE))</f>
        <v>#N/A</v>
      </c>
      <c r="R615" s="105" t="e">
        <f>IF(VLOOKUP($A615,Source!$A:$H,7,FALSE)=0,"",VLOOKUP($A615,Source!$A:$H,7,FALSE))</f>
        <v>#N/A</v>
      </c>
      <c r="S615" s="106" t="e">
        <f>IF(VLOOKUP($A615,Source!$A:$H,8,FALSE)=0,"",VLOOKUP($A615,Source!$A:$H,8,FALSE))</f>
        <v>#N/A</v>
      </c>
    </row>
    <row r="616" spans="1:19" x14ac:dyDescent="0.25">
      <c r="A616" s="98">
        <v>614</v>
      </c>
      <c r="B616" s="99"/>
      <c r="C616" s="100" t="e">
        <f>VLOOKUP(A616,Source!A:B,2,FALSE)</f>
        <v>#N/A</v>
      </c>
      <c r="D616" s="165">
        <f>IF(ISNA(VLOOKUP(A616,Source!A:B,2,FALSE)),0,(VLOOKUP(A616,'Vague 2'!A:H,8,FALSE)+VLOOKUP(A616,'Vague 1'!A:H,8,FALSE)+VLOOKUP(A616,'Vague 3'!A:H,8,FALSE)+VLOOKUP(A616,'Vague 4'!A:H,8,FALSE)))</f>
        <v>0</v>
      </c>
      <c r="E616" s="159" t="e">
        <f>VLOOKUP(A616+0.2,'Vague 2'!A:G,7,FALSE)</f>
        <v>#N/A</v>
      </c>
      <c r="F616" s="160" t="e">
        <f>VLOOKUP(A616+0.3,'Vague 2'!A:G,7,FALSE)</f>
        <v>#N/A</v>
      </c>
      <c r="G616" s="161" t="e">
        <f>VLOOKUP(A616+0.2,'Vague 1'!A:G,7,FALSE)</f>
        <v>#N/A</v>
      </c>
      <c r="H616" s="161" t="e">
        <f>VLOOKUP(A616+0.3,'Vague 1'!A:G,7,FALSE)</f>
        <v>#N/A</v>
      </c>
      <c r="I616" s="160" t="e">
        <f>VLOOKUP(A616+0.4,'Vague 1'!A:G,7,FALSE)</f>
        <v>#N/A</v>
      </c>
      <c r="J616" s="161" t="e">
        <f>VLOOKUP(A616+0.2,'Vague 3'!A:G,7,FALSE)</f>
        <v>#N/A</v>
      </c>
      <c r="K616" s="161" t="e">
        <f>VLOOKUP(A616+0.3,'Vague 3'!A:G,7,FALSE)</f>
        <v>#N/A</v>
      </c>
      <c r="L616" s="159" t="e">
        <f>VLOOKUP(A616+0.2,'Vague 4'!A:G,7,FALSE)</f>
        <v>#N/A</v>
      </c>
      <c r="M616" s="160" t="e">
        <f>VLOOKUP(A616+0.3,'Vague 4'!A:G,7,FALSE)</f>
        <v>#N/A</v>
      </c>
      <c r="N616" s="104" t="e">
        <f>IF(VLOOKUP($A616,Source!$A:$H,3,FALSE)=0,"",VLOOKUP($A616,Source!$A:$H,3,FALSE))</f>
        <v>#N/A</v>
      </c>
      <c r="O616" s="105" t="e">
        <f>IF(VLOOKUP($A616,Source!$A:$H,4,FALSE)=0,"",VLOOKUP($A616,Source!$A:$H,4,FALSE))</f>
        <v>#N/A</v>
      </c>
      <c r="P616" s="105" t="e">
        <f>IF(VLOOKUP($A616,Source!$A:$H,5,FALSE)=0,"",VLOOKUP($A616,Source!$A:$H,5,FALSE))</f>
        <v>#N/A</v>
      </c>
      <c r="Q616" s="105" t="e">
        <f>IF(VLOOKUP($A616,Source!$A:$H,6,FALSE)=0,"",VLOOKUP($A616,Source!$A:$H,6,FALSE))</f>
        <v>#N/A</v>
      </c>
      <c r="R616" s="105" t="e">
        <f>IF(VLOOKUP($A616,Source!$A:$H,7,FALSE)=0,"",VLOOKUP($A616,Source!$A:$H,7,FALSE))</f>
        <v>#N/A</v>
      </c>
      <c r="S616" s="106" t="e">
        <f>IF(VLOOKUP($A616,Source!$A:$H,8,FALSE)=0,"",VLOOKUP($A616,Source!$A:$H,8,FALSE))</f>
        <v>#N/A</v>
      </c>
    </row>
    <row r="617" spans="1:19" x14ac:dyDescent="0.25">
      <c r="A617" s="98">
        <v>615</v>
      </c>
      <c r="B617" s="99"/>
      <c r="C617" s="100" t="e">
        <f>VLOOKUP(A617,Source!A:B,2,FALSE)</f>
        <v>#N/A</v>
      </c>
      <c r="D617" s="165">
        <f>IF(ISNA(VLOOKUP(A617,Source!A:B,2,FALSE)),0,(VLOOKUP(A617,'Vague 2'!A:H,8,FALSE)+VLOOKUP(A617,'Vague 1'!A:H,8,FALSE)+VLOOKUP(A617,'Vague 3'!A:H,8,FALSE)+VLOOKUP(A617,'Vague 4'!A:H,8,FALSE)))</f>
        <v>0</v>
      </c>
      <c r="E617" s="159" t="e">
        <f>VLOOKUP(A617+0.2,'Vague 2'!A:G,7,FALSE)</f>
        <v>#N/A</v>
      </c>
      <c r="F617" s="160" t="e">
        <f>VLOOKUP(A617+0.3,'Vague 2'!A:G,7,FALSE)</f>
        <v>#N/A</v>
      </c>
      <c r="G617" s="161" t="e">
        <f>VLOOKUP(A617+0.2,'Vague 1'!A:G,7,FALSE)</f>
        <v>#N/A</v>
      </c>
      <c r="H617" s="161" t="e">
        <f>VLOOKUP(A617+0.3,'Vague 1'!A:G,7,FALSE)</f>
        <v>#N/A</v>
      </c>
      <c r="I617" s="160" t="e">
        <f>VLOOKUP(A617+0.4,'Vague 1'!A:G,7,FALSE)</f>
        <v>#N/A</v>
      </c>
      <c r="J617" s="161" t="e">
        <f>VLOOKUP(A617+0.2,'Vague 3'!A:G,7,FALSE)</f>
        <v>#N/A</v>
      </c>
      <c r="K617" s="161" t="e">
        <f>VLOOKUP(A617+0.3,'Vague 3'!A:G,7,FALSE)</f>
        <v>#N/A</v>
      </c>
      <c r="L617" s="159" t="e">
        <f>VLOOKUP(A617+0.2,'Vague 4'!A:G,7,FALSE)</f>
        <v>#N/A</v>
      </c>
      <c r="M617" s="160" t="e">
        <f>VLOOKUP(A617+0.3,'Vague 4'!A:G,7,FALSE)</f>
        <v>#N/A</v>
      </c>
      <c r="N617" s="104" t="e">
        <f>IF(VLOOKUP($A617,Source!$A:$H,3,FALSE)=0,"",VLOOKUP($A617,Source!$A:$H,3,FALSE))</f>
        <v>#N/A</v>
      </c>
      <c r="O617" s="105" t="e">
        <f>IF(VLOOKUP($A617,Source!$A:$H,4,FALSE)=0,"",VLOOKUP($A617,Source!$A:$H,4,FALSE))</f>
        <v>#N/A</v>
      </c>
      <c r="P617" s="105" t="e">
        <f>IF(VLOOKUP($A617,Source!$A:$H,5,FALSE)=0,"",VLOOKUP($A617,Source!$A:$H,5,FALSE))</f>
        <v>#N/A</v>
      </c>
      <c r="Q617" s="105" t="e">
        <f>IF(VLOOKUP($A617,Source!$A:$H,6,FALSE)=0,"",VLOOKUP($A617,Source!$A:$H,6,FALSE))</f>
        <v>#N/A</v>
      </c>
      <c r="R617" s="105" t="e">
        <f>IF(VLOOKUP($A617,Source!$A:$H,7,FALSE)=0,"",VLOOKUP($A617,Source!$A:$H,7,FALSE))</f>
        <v>#N/A</v>
      </c>
      <c r="S617" s="106" t="e">
        <f>IF(VLOOKUP($A617,Source!$A:$H,8,FALSE)=0,"",VLOOKUP($A617,Source!$A:$H,8,FALSE))</f>
        <v>#N/A</v>
      </c>
    </row>
    <row r="618" spans="1:19" x14ac:dyDescent="0.25">
      <c r="A618" s="98">
        <v>616</v>
      </c>
      <c r="B618" s="99"/>
      <c r="C618" s="100" t="e">
        <f>VLOOKUP(A618,Source!A:B,2,FALSE)</f>
        <v>#N/A</v>
      </c>
      <c r="D618" s="165">
        <f>IF(ISNA(VLOOKUP(A618,Source!A:B,2,FALSE)),0,(VLOOKUP(A618,'Vague 2'!A:H,8,FALSE)+VLOOKUP(A618,'Vague 1'!A:H,8,FALSE)+VLOOKUP(A618,'Vague 3'!A:H,8,FALSE)+VLOOKUP(A618,'Vague 4'!A:H,8,FALSE)))</f>
        <v>0</v>
      </c>
      <c r="E618" s="159" t="e">
        <f>VLOOKUP(A618+0.2,'Vague 2'!A:G,7,FALSE)</f>
        <v>#N/A</v>
      </c>
      <c r="F618" s="160" t="e">
        <f>VLOOKUP(A618+0.3,'Vague 2'!A:G,7,FALSE)</f>
        <v>#N/A</v>
      </c>
      <c r="G618" s="161" t="e">
        <f>VLOOKUP(A618+0.2,'Vague 1'!A:G,7,FALSE)</f>
        <v>#N/A</v>
      </c>
      <c r="H618" s="161" t="e">
        <f>VLOOKUP(A618+0.3,'Vague 1'!A:G,7,FALSE)</f>
        <v>#N/A</v>
      </c>
      <c r="I618" s="160" t="e">
        <f>VLOOKUP(A618+0.4,'Vague 1'!A:G,7,FALSE)</f>
        <v>#N/A</v>
      </c>
      <c r="J618" s="161" t="e">
        <f>VLOOKUP(A618+0.2,'Vague 3'!A:G,7,FALSE)</f>
        <v>#N/A</v>
      </c>
      <c r="K618" s="161" t="e">
        <f>VLOOKUP(A618+0.3,'Vague 3'!A:G,7,FALSE)</f>
        <v>#N/A</v>
      </c>
      <c r="L618" s="159" t="e">
        <f>VLOOKUP(A618+0.2,'Vague 4'!A:G,7,FALSE)</f>
        <v>#N/A</v>
      </c>
      <c r="M618" s="160" t="e">
        <f>VLOOKUP(A618+0.3,'Vague 4'!A:G,7,FALSE)</f>
        <v>#N/A</v>
      </c>
      <c r="N618" s="104" t="e">
        <f>IF(VLOOKUP($A618,Source!$A:$H,3,FALSE)=0,"",VLOOKUP($A618,Source!$A:$H,3,FALSE))</f>
        <v>#N/A</v>
      </c>
      <c r="O618" s="105" t="e">
        <f>IF(VLOOKUP($A618,Source!$A:$H,4,FALSE)=0,"",VLOOKUP($A618,Source!$A:$H,4,FALSE))</f>
        <v>#N/A</v>
      </c>
      <c r="P618" s="105" t="e">
        <f>IF(VLOOKUP($A618,Source!$A:$H,5,FALSE)=0,"",VLOOKUP($A618,Source!$A:$H,5,FALSE))</f>
        <v>#N/A</v>
      </c>
      <c r="Q618" s="105" t="e">
        <f>IF(VLOOKUP($A618,Source!$A:$H,6,FALSE)=0,"",VLOOKUP($A618,Source!$A:$H,6,FALSE))</f>
        <v>#N/A</v>
      </c>
      <c r="R618" s="105" t="e">
        <f>IF(VLOOKUP($A618,Source!$A:$H,7,FALSE)=0,"",VLOOKUP($A618,Source!$A:$H,7,FALSE))</f>
        <v>#N/A</v>
      </c>
      <c r="S618" s="106" t="e">
        <f>IF(VLOOKUP($A618,Source!$A:$H,8,FALSE)=0,"",VLOOKUP($A618,Source!$A:$H,8,FALSE))</f>
        <v>#N/A</v>
      </c>
    </row>
    <row r="619" spans="1:19" x14ac:dyDescent="0.25">
      <c r="A619" s="98">
        <v>617</v>
      </c>
      <c r="B619" s="99"/>
      <c r="C619" s="100" t="e">
        <f>VLOOKUP(A619,Source!A:B,2,FALSE)</f>
        <v>#N/A</v>
      </c>
      <c r="D619" s="165">
        <f>IF(ISNA(VLOOKUP(A619,Source!A:B,2,FALSE)),0,(VLOOKUP(A619,'Vague 2'!A:H,8,FALSE)+VLOOKUP(A619,'Vague 1'!A:H,8,FALSE)+VLOOKUP(A619,'Vague 3'!A:H,8,FALSE)+VLOOKUP(A619,'Vague 4'!A:H,8,FALSE)))</f>
        <v>0</v>
      </c>
      <c r="E619" s="159" t="e">
        <f>VLOOKUP(A619+0.2,'Vague 2'!A:G,7,FALSE)</f>
        <v>#N/A</v>
      </c>
      <c r="F619" s="160" t="e">
        <f>VLOOKUP(A619+0.3,'Vague 2'!A:G,7,FALSE)</f>
        <v>#N/A</v>
      </c>
      <c r="G619" s="161" t="e">
        <f>VLOOKUP(A619+0.2,'Vague 1'!A:G,7,FALSE)</f>
        <v>#N/A</v>
      </c>
      <c r="H619" s="161" t="e">
        <f>VLOOKUP(A619+0.3,'Vague 1'!A:G,7,FALSE)</f>
        <v>#N/A</v>
      </c>
      <c r="I619" s="160" t="e">
        <f>VLOOKUP(A619+0.4,'Vague 1'!A:G,7,FALSE)</f>
        <v>#N/A</v>
      </c>
      <c r="J619" s="161" t="e">
        <f>VLOOKUP(A619+0.2,'Vague 3'!A:G,7,FALSE)</f>
        <v>#N/A</v>
      </c>
      <c r="K619" s="161" t="e">
        <f>VLOOKUP(A619+0.3,'Vague 3'!A:G,7,FALSE)</f>
        <v>#N/A</v>
      </c>
      <c r="L619" s="159" t="e">
        <f>VLOOKUP(A619+0.2,'Vague 4'!A:G,7,FALSE)</f>
        <v>#N/A</v>
      </c>
      <c r="M619" s="160" t="e">
        <f>VLOOKUP(A619+0.3,'Vague 4'!A:G,7,FALSE)</f>
        <v>#N/A</v>
      </c>
      <c r="N619" s="104" t="e">
        <f>IF(VLOOKUP($A619,Source!$A:$H,3,FALSE)=0,"",VLOOKUP($A619,Source!$A:$H,3,FALSE))</f>
        <v>#N/A</v>
      </c>
      <c r="O619" s="105" t="e">
        <f>IF(VLOOKUP($A619,Source!$A:$H,4,FALSE)=0,"",VLOOKUP($A619,Source!$A:$H,4,FALSE))</f>
        <v>#N/A</v>
      </c>
      <c r="P619" s="105" t="e">
        <f>IF(VLOOKUP($A619,Source!$A:$H,5,FALSE)=0,"",VLOOKUP($A619,Source!$A:$H,5,FALSE))</f>
        <v>#N/A</v>
      </c>
      <c r="Q619" s="105" t="e">
        <f>IF(VLOOKUP($A619,Source!$A:$H,6,FALSE)=0,"",VLOOKUP($A619,Source!$A:$H,6,FALSE))</f>
        <v>#N/A</v>
      </c>
      <c r="R619" s="105" t="e">
        <f>IF(VLOOKUP($A619,Source!$A:$H,7,FALSE)=0,"",VLOOKUP($A619,Source!$A:$H,7,FALSE))</f>
        <v>#N/A</v>
      </c>
      <c r="S619" s="106" t="e">
        <f>IF(VLOOKUP($A619,Source!$A:$H,8,FALSE)=0,"",VLOOKUP($A619,Source!$A:$H,8,FALSE))</f>
        <v>#N/A</v>
      </c>
    </row>
    <row r="620" spans="1:19" x14ac:dyDescent="0.25">
      <c r="A620" s="98">
        <v>618</v>
      </c>
      <c r="B620" s="99"/>
      <c r="C620" s="100" t="e">
        <f>VLOOKUP(A620,Source!A:B,2,FALSE)</f>
        <v>#N/A</v>
      </c>
      <c r="D620" s="165">
        <f>IF(ISNA(VLOOKUP(A620,Source!A:B,2,FALSE)),0,(VLOOKUP(A620,'Vague 2'!A:H,8,FALSE)+VLOOKUP(A620,'Vague 1'!A:H,8,FALSE)+VLOOKUP(A620,'Vague 3'!A:H,8,FALSE)+VLOOKUP(A620,'Vague 4'!A:H,8,FALSE)))</f>
        <v>0</v>
      </c>
      <c r="E620" s="159" t="e">
        <f>VLOOKUP(A620+0.2,'Vague 2'!A:G,7,FALSE)</f>
        <v>#N/A</v>
      </c>
      <c r="F620" s="160" t="e">
        <f>VLOOKUP(A620+0.3,'Vague 2'!A:G,7,FALSE)</f>
        <v>#N/A</v>
      </c>
      <c r="G620" s="161" t="e">
        <f>VLOOKUP(A620+0.2,'Vague 1'!A:G,7,FALSE)</f>
        <v>#N/A</v>
      </c>
      <c r="H620" s="161" t="e">
        <f>VLOOKUP(A620+0.3,'Vague 1'!A:G,7,FALSE)</f>
        <v>#N/A</v>
      </c>
      <c r="I620" s="160" t="e">
        <f>VLOOKUP(A620+0.4,'Vague 1'!A:G,7,FALSE)</f>
        <v>#N/A</v>
      </c>
      <c r="J620" s="161" t="e">
        <f>VLOOKUP(A620+0.2,'Vague 3'!A:G,7,FALSE)</f>
        <v>#N/A</v>
      </c>
      <c r="K620" s="161" t="e">
        <f>VLOOKUP(A620+0.3,'Vague 3'!A:G,7,FALSE)</f>
        <v>#N/A</v>
      </c>
      <c r="L620" s="159" t="e">
        <f>VLOOKUP(A620+0.2,'Vague 4'!A:G,7,FALSE)</f>
        <v>#N/A</v>
      </c>
      <c r="M620" s="160" t="e">
        <f>VLOOKUP(A620+0.3,'Vague 4'!A:G,7,FALSE)</f>
        <v>#N/A</v>
      </c>
      <c r="N620" s="104" t="e">
        <f>IF(VLOOKUP($A620,Source!$A:$H,3,FALSE)=0,"",VLOOKUP($A620,Source!$A:$H,3,FALSE))</f>
        <v>#N/A</v>
      </c>
      <c r="O620" s="105" t="e">
        <f>IF(VLOOKUP($A620,Source!$A:$H,4,FALSE)=0,"",VLOOKUP($A620,Source!$A:$H,4,FALSE))</f>
        <v>#N/A</v>
      </c>
      <c r="P620" s="105" t="e">
        <f>IF(VLOOKUP($A620,Source!$A:$H,5,FALSE)=0,"",VLOOKUP($A620,Source!$A:$H,5,FALSE))</f>
        <v>#N/A</v>
      </c>
      <c r="Q620" s="105" t="e">
        <f>IF(VLOOKUP($A620,Source!$A:$H,6,FALSE)=0,"",VLOOKUP($A620,Source!$A:$H,6,FALSE))</f>
        <v>#N/A</v>
      </c>
      <c r="R620" s="105" t="e">
        <f>IF(VLOOKUP($A620,Source!$A:$H,7,FALSE)=0,"",VLOOKUP($A620,Source!$A:$H,7,FALSE))</f>
        <v>#N/A</v>
      </c>
      <c r="S620" s="106" t="e">
        <f>IF(VLOOKUP($A620,Source!$A:$H,8,FALSE)=0,"",VLOOKUP($A620,Source!$A:$H,8,FALSE))</f>
        <v>#N/A</v>
      </c>
    </row>
    <row r="621" spans="1:19" x14ac:dyDescent="0.25">
      <c r="A621" s="98">
        <v>619</v>
      </c>
      <c r="B621" s="99"/>
      <c r="C621" s="100" t="e">
        <f>VLOOKUP(A621,Source!A:B,2,FALSE)</f>
        <v>#N/A</v>
      </c>
      <c r="D621" s="165">
        <f>IF(ISNA(VLOOKUP(A621,Source!A:B,2,FALSE)),0,(VLOOKUP(A621,'Vague 2'!A:H,8,FALSE)+VLOOKUP(A621,'Vague 1'!A:H,8,FALSE)+VLOOKUP(A621,'Vague 3'!A:H,8,FALSE)+VLOOKUP(A621,'Vague 4'!A:H,8,FALSE)))</f>
        <v>0</v>
      </c>
      <c r="E621" s="159" t="e">
        <f>VLOOKUP(A621+0.2,'Vague 2'!A:G,7,FALSE)</f>
        <v>#N/A</v>
      </c>
      <c r="F621" s="160" t="e">
        <f>VLOOKUP(A621+0.3,'Vague 2'!A:G,7,FALSE)</f>
        <v>#N/A</v>
      </c>
      <c r="G621" s="161" t="e">
        <f>VLOOKUP(A621+0.2,'Vague 1'!A:G,7,FALSE)</f>
        <v>#N/A</v>
      </c>
      <c r="H621" s="161" t="e">
        <f>VLOOKUP(A621+0.3,'Vague 1'!A:G,7,FALSE)</f>
        <v>#N/A</v>
      </c>
      <c r="I621" s="160" t="e">
        <f>VLOOKUP(A621+0.4,'Vague 1'!A:G,7,FALSE)</f>
        <v>#N/A</v>
      </c>
      <c r="J621" s="161" t="e">
        <f>VLOOKUP(A621+0.2,'Vague 3'!A:G,7,FALSE)</f>
        <v>#N/A</v>
      </c>
      <c r="K621" s="161" t="e">
        <f>VLOOKUP(A621+0.3,'Vague 3'!A:G,7,FALSE)</f>
        <v>#N/A</v>
      </c>
      <c r="L621" s="159" t="e">
        <f>VLOOKUP(A621+0.2,'Vague 4'!A:G,7,FALSE)</f>
        <v>#N/A</v>
      </c>
      <c r="M621" s="160" t="e">
        <f>VLOOKUP(A621+0.3,'Vague 4'!A:G,7,FALSE)</f>
        <v>#N/A</v>
      </c>
      <c r="N621" s="104" t="e">
        <f>IF(VLOOKUP($A621,Source!$A:$H,3,FALSE)=0,"",VLOOKUP($A621,Source!$A:$H,3,FALSE))</f>
        <v>#N/A</v>
      </c>
      <c r="O621" s="105" t="e">
        <f>IF(VLOOKUP($A621,Source!$A:$H,4,FALSE)=0,"",VLOOKUP($A621,Source!$A:$H,4,FALSE))</f>
        <v>#N/A</v>
      </c>
      <c r="P621" s="105" t="e">
        <f>IF(VLOOKUP($A621,Source!$A:$H,5,FALSE)=0,"",VLOOKUP($A621,Source!$A:$H,5,FALSE))</f>
        <v>#N/A</v>
      </c>
      <c r="Q621" s="105" t="e">
        <f>IF(VLOOKUP($A621,Source!$A:$H,6,FALSE)=0,"",VLOOKUP($A621,Source!$A:$H,6,FALSE))</f>
        <v>#N/A</v>
      </c>
      <c r="R621" s="105" t="e">
        <f>IF(VLOOKUP($A621,Source!$A:$H,7,FALSE)=0,"",VLOOKUP($A621,Source!$A:$H,7,FALSE))</f>
        <v>#N/A</v>
      </c>
      <c r="S621" s="106" t="e">
        <f>IF(VLOOKUP($A621,Source!$A:$H,8,FALSE)=0,"",VLOOKUP($A621,Source!$A:$H,8,FALSE))</f>
        <v>#N/A</v>
      </c>
    </row>
    <row r="622" spans="1:19" x14ac:dyDescent="0.25">
      <c r="A622" s="98">
        <v>620</v>
      </c>
      <c r="B622" s="99"/>
      <c r="C622" s="100" t="e">
        <f>VLOOKUP(A622,Source!A:B,2,FALSE)</f>
        <v>#N/A</v>
      </c>
      <c r="D622" s="165">
        <f>IF(ISNA(VLOOKUP(A622,Source!A:B,2,FALSE)),0,(VLOOKUP(A622,'Vague 2'!A:H,8,FALSE)+VLOOKUP(A622,'Vague 1'!A:H,8,FALSE)+VLOOKUP(A622,'Vague 3'!A:H,8,FALSE)+VLOOKUP(A622,'Vague 4'!A:H,8,FALSE)))</f>
        <v>0</v>
      </c>
      <c r="E622" s="159" t="e">
        <f>VLOOKUP(A622+0.2,'Vague 2'!A:G,7,FALSE)</f>
        <v>#N/A</v>
      </c>
      <c r="F622" s="160" t="e">
        <f>VLOOKUP(A622+0.3,'Vague 2'!A:G,7,FALSE)</f>
        <v>#N/A</v>
      </c>
      <c r="G622" s="161" t="e">
        <f>VLOOKUP(A622+0.2,'Vague 1'!A:G,7,FALSE)</f>
        <v>#N/A</v>
      </c>
      <c r="H622" s="161" t="e">
        <f>VLOOKUP(A622+0.3,'Vague 1'!A:G,7,FALSE)</f>
        <v>#N/A</v>
      </c>
      <c r="I622" s="160" t="e">
        <f>VLOOKUP(A622+0.4,'Vague 1'!A:G,7,FALSE)</f>
        <v>#N/A</v>
      </c>
      <c r="J622" s="161" t="e">
        <f>VLOOKUP(A622+0.2,'Vague 3'!A:G,7,FALSE)</f>
        <v>#N/A</v>
      </c>
      <c r="K622" s="161" t="e">
        <f>VLOOKUP(A622+0.3,'Vague 3'!A:G,7,FALSE)</f>
        <v>#N/A</v>
      </c>
      <c r="L622" s="159" t="e">
        <f>VLOOKUP(A622+0.2,'Vague 4'!A:G,7,FALSE)</f>
        <v>#N/A</v>
      </c>
      <c r="M622" s="160" t="e">
        <f>VLOOKUP(A622+0.3,'Vague 4'!A:G,7,FALSE)</f>
        <v>#N/A</v>
      </c>
      <c r="N622" s="104" t="e">
        <f>IF(VLOOKUP($A622,Source!$A:$H,3,FALSE)=0,"",VLOOKUP($A622,Source!$A:$H,3,FALSE))</f>
        <v>#N/A</v>
      </c>
      <c r="O622" s="105" t="e">
        <f>IF(VLOOKUP($A622,Source!$A:$H,4,FALSE)=0,"",VLOOKUP($A622,Source!$A:$H,4,FALSE))</f>
        <v>#N/A</v>
      </c>
      <c r="P622" s="105" t="e">
        <f>IF(VLOOKUP($A622,Source!$A:$H,5,FALSE)=0,"",VLOOKUP($A622,Source!$A:$H,5,FALSE))</f>
        <v>#N/A</v>
      </c>
      <c r="Q622" s="105" t="e">
        <f>IF(VLOOKUP($A622,Source!$A:$H,6,FALSE)=0,"",VLOOKUP($A622,Source!$A:$H,6,FALSE))</f>
        <v>#N/A</v>
      </c>
      <c r="R622" s="105" t="e">
        <f>IF(VLOOKUP($A622,Source!$A:$H,7,FALSE)=0,"",VLOOKUP($A622,Source!$A:$H,7,FALSE))</f>
        <v>#N/A</v>
      </c>
      <c r="S622" s="106" t="e">
        <f>IF(VLOOKUP($A622,Source!$A:$H,8,FALSE)=0,"",VLOOKUP($A622,Source!$A:$H,8,FALSE))</f>
        <v>#N/A</v>
      </c>
    </row>
    <row r="623" spans="1:19" x14ac:dyDescent="0.25">
      <c r="A623" s="98">
        <v>621</v>
      </c>
      <c r="B623" s="99"/>
      <c r="C623" s="100" t="e">
        <f>VLOOKUP(A623,Source!A:B,2,FALSE)</f>
        <v>#N/A</v>
      </c>
      <c r="D623" s="165">
        <f>IF(ISNA(VLOOKUP(A623,Source!A:B,2,FALSE)),0,(VLOOKUP(A623,'Vague 2'!A:H,8,FALSE)+VLOOKUP(A623,'Vague 1'!A:H,8,FALSE)+VLOOKUP(A623,'Vague 3'!A:H,8,FALSE)+VLOOKUP(A623,'Vague 4'!A:H,8,FALSE)))</f>
        <v>0</v>
      </c>
      <c r="E623" s="159" t="e">
        <f>VLOOKUP(A623+0.2,'Vague 2'!A:G,7,FALSE)</f>
        <v>#N/A</v>
      </c>
      <c r="F623" s="160" t="e">
        <f>VLOOKUP(A623+0.3,'Vague 2'!A:G,7,FALSE)</f>
        <v>#N/A</v>
      </c>
      <c r="G623" s="161" t="e">
        <f>VLOOKUP(A623+0.2,'Vague 1'!A:G,7,FALSE)</f>
        <v>#N/A</v>
      </c>
      <c r="H623" s="161" t="e">
        <f>VLOOKUP(A623+0.3,'Vague 1'!A:G,7,FALSE)</f>
        <v>#N/A</v>
      </c>
      <c r="I623" s="160" t="e">
        <f>VLOOKUP(A623+0.4,'Vague 1'!A:G,7,FALSE)</f>
        <v>#N/A</v>
      </c>
      <c r="J623" s="161" t="e">
        <f>VLOOKUP(A623+0.2,'Vague 3'!A:G,7,FALSE)</f>
        <v>#N/A</v>
      </c>
      <c r="K623" s="161" t="e">
        <f>VLOOKUP(A623+0.3,'Vague 3'!A:G,7,FALSE)</f>
        <v>#N/A</v>
      </c>
      <c r="L623" s="159" t="e">
        <f>VLOOKUP(A623+0.2,'Vague 4'!A:G,7,FALSE)</f>
        <v>#N/A</v>
      </c>
      <c r="M623" s="160" t="e">
        <f>VLOOKUP(A623+0.3,'Vague 4'!A:G,7,FALSE)</f>
        <v>#N/A</v>
      </c>
      <c r="N623" s="104" t="e">
        <f>IF(VLOOKUP($A623,Source!$A:$H,3,FALSE)=0,"",VLOOKUP($A623,Source!$A:$H,3,FALSE))</f>
        <v>#N/A</v>
      </c>
      <c r="O623" s="105" t="e">
        <f>IF(VLOOKUP($A623,Source!$A:$H,4,FALSE)=0,"",VLOOKUP($A623,Source!$A:$H,4,FALSE))</f>
        <v>#N/A</v>
      </c>
      <c r="P623" s="105" t="e">
        <f>IF(VLOOKUP($A623,Source!$A:$H,5,FALSE)=0,"",VLOOKUP($A623,Source!$A:$H,5,FALSE))</f>
        <v>#N/A</v>
      </c>
      <c r="Q623" s="105" t="e">
        <f>IF(VLOOKUP($A623,Source!$A:$H,6,FALSE)=0,"",VLOOKUP($A623,Source!$A:$H,6,FALSE))</f>
        <v>#N/A</v>
      </c>
      <c r="R623" s="105" t="e">
        <f>IF(VLOOKUP($A623,Source!$A:$H,7,FALSE)=0,"",VLOOKUP($A623,Source!$A:$H,7,FALSE))</f>
        <v>#N/A</v>
      </c>
      <c r="S623" s="106" t="e">
        <f>IF(VLOOKUP($A623,Source!$A:$H,8,FALSE)=0,"",VLOOKUP($A623,Source!$A:$H,8,FALSE))</f>
        <v>#N/A</v>
      </c>
    </row>
    <row r="624" spans="1:19" x14ac:dyDescent="0.25">
      <c r="A624" s="98">
        <v>622</v>
      </c>
      <c r="B624" s="99"/>
      <c r="C624" s="100" t="e">
        <f>VLOOKUP(A624,Source!A:B,2,FALSE)</f>
        <v>#N/A</v>
      </c>
      <c r="D624" s="165">
        <f>IF(ISNA(VLOOKUP(A624,Source!A:B,2,FALSE)),0,(VLOOKUP(A624,'Vague 2'!A:H,8,FALSE)+VLOOKUP(A624,'Vague 1'!A:H,8,FALSE)+VLOOKUP(A624,'Vague 3'!A:H,8,FALSE)+VLOOKUP(A624,'Vague 4'!A:H,8,FALSE)))</f>
        <v>0</v>
      </c>
      <c r="E624" s="159" t="e">
        <f>VLOOKUP(A624+0.2,'Vague 2'!A:G,7,FALSE)</f>
        <v>#N/A</v>
      </c>
      <c r="F624" s="160" t="e">
        <f>VLOOKUP(A624+0.3,'Vague 2'!A:G,7,FALSE)</f>
        <v>#N/A</v>
      </c>
      <c r="G624" s="161" t="e">
        <f>VLOOKUP(A624+0.2,'Vague 1'!A:G,7,FALSE)</f>
        <v>#N/A</v>
      </c>
      <c r="H624" s="161" t="e">
        <f>VLOOKUP(A624+0.3,'Vague 1'!A:G,7,FALSE)</f>
        <v>#N/A</v>
      </c>
      <c r="I624" s="160" t="e">
        <f>VLOOKUP(A624+0.4,'Vague 1'!A:G,7,FALSE)</f>
        <v>#N/A</v>
      </c>
      <c r="J624" s="161" t="e">
        <f>VLOOKUP(A624+0.2,'Vague 3'!A:G,7,FALSE)</f>
        <v>#N/A</v>
      </c>
      <c r="K624" s="161" t="e">
        <f>VLOOKUP(A624+0.3,'Vague 3'!A:G,7,FALSE)</f>
        <v>#N/A</v>
      </c>
      <c r="L624" s="159" t="e">
        <f>VLOOKUP(A624+0.2,'Vague 4'!A:G,7,FALSE)</f>
        <v>#N/A</v>
      </c>
      <c r="M624" s="160" t="e">
        <f>VLOOKUP(A624+0.3,'Vague 4'!A:G,7,FALSE)</f>
        <v>#N/A</v>
      </c>
      <c r="N624" s="104" t="e">
        <f>IF(VLOOKUP($A624,Source!$A:$H,3,FALSE)=0,"",VLOOKUP($A624,Source!$A:$H,3,FALSE))</f>
        <v>#N/A</v>
      </c>
      <c r="O624" s="105" t="e">
        <f>IF(VLOOKUP($A624,Source!$A:$H,4,FALSE)=0,"",VLOOKUP($A624,Source!$A:$H,4,FALSE))</f>
        <v>#N/A</v>
      </c>
      <c r="P624" s="105" t="e">
        <f>IF(VLOOKUP($A624,Source!$A:$H,5,FALSE)=0,"",VLOOKUP($A624,Source!$A:$H,5,FALSE))</f>
        <v>#N/A</v>
      </c>
      <c r="Q624" s="105" t="e">
        <f>IF(VLOOKUP($A624,Source!$A:$H,6,FALSE)=0,"",VLOOKUP($A624,Source!$A:$H,6,FALSE))</f>
        <v>#N/A</v>
      </c>
      <c r="R624" s="105" t="e">
        <f>IF(VLOOKUP($A624,Source!$A:$H,7,FALSE)=0,"",VLOOKUP($A624,Source!$A:$H,7,FALSE))</f>
        <v>#N/A</v>
      </c>
      <c r="S624" s="106" t="e">
        <f>IF(VLOOKUP($A624,Source!$A:$H,8,FALSE)=0,"",VLOOKUP($A624,Source!$A:$H,8,FALSE))</f>
        <v>#N/A</v>
      </c>
    </row>
    <row r="625" spans="1:19" x14ac:dyDescent="0.25">
      <c r="A625" s="98">
        <v>623</v>
      </c>
      <c r="B625" s="99"/>
      <c r="C625" s="100" t="e">
        <f>VLOOKUP(A625,Source!A:B,2,FALSE)</f>
        <v>#N/A</v>
      </c>
      <c r="D625" s="165">
        <f>IF(ISNA(VLOOKUP(A625,Source!A:B,2,FALSE)),0,(VLOOKUP(A625,'Vague 2'!A:H,8,FALSE)+VLOOKUP(A625,'Vague 1'!A:H,8,FALSE)+VLOOKUP(A625,'Vague 3'!A:H,8,FALSE)+VLOOKUP(A625,'Vague 4'!A:H,8,FALSE)))</f>
        <v>0</v>
      </c>
      <c r="E625" s="159" t="e">
        <f>VLOOKUP(A625+0.2,'Vague 2'!A:G,7,FALSE)</f>
        <v>#N/A</v>
      </c>
      <c r="F625" s="160" t="e">
        <f>VLOOKUP(A625+0.3,'Vague 2'!A:G,7,FALSE)</f>
        <v>#N/A</v>
      </c>
      <c r="G625" s="161" t="e">
        <f>VLOOKUP(A625+0.2,'Vague 1'!A:G,7,FALSE)</f>
        <v>#N/A</v>
      </c>
      <c r="H625" s="161" t="e">
        <f>VLOOKUP(A625+0.3,'Vague 1'!A:G,7,FALSE)</f>
        <v>#N/A</v>
      </c>
      <c r="I625" s="160" t="e">
        <f>VLOOKUP(A625+0.4,'Vague 1'!A:G,7,FALSE)</f>
        <v>#N/A</v>
      </c>
      <c r="J625" s="161" t="e">
        <f>VLOOKUP(A625+0.2,'Vague 3'!A:G,7,FALSE)</f>
        <v>#N/A</v>
      </c>
      <c r="K625" s="161" t="e">
        <f>VLOOKUP(A625+0.3,'Vague 3'!A:G,7,FALSE)</f>
        <v>#N/A</v>
      </c>
      <c r="L625" s="159" t="e">
        <f>VLOOKUP(A625+0.2,'Vague 4'!A:G,7,FALSE)</f>
        <v>#N/A</v>
      </c>
      <c r="M625" s="160" t="e">
        <f>VLOOKUP(A625+0.3,'Vague 4'!A:G,7,FALSE)</f>
        <v>#N/A</v>
      </c>
      <c r="N625" s="104" t="e">
        <f>IF(VLOOKUP($A625,Source!$A:$H,3,FALSE)=0,"",VLOOKUP($A625,Source!$A:$H,3,FALSE))</f>
        <v>#N/A</v>
      </c>
      <c r="O625" s="105" t="e">
        <f>IF(VLOOKUP($A625,Source!$A:$H,4,FALSE)=0,"",VLOOKUP($A625,Source!$A:$H,4,FALSE))</f>
        <v>#N/A</v>
      </c>
      <c r="P625" s="105" t="e">
        <f>IF(VLOOKUP($A625,Source!$A:$H,5,FALSE)=0,"",VLOOKUP($A625,Source!$A:$H,5,FALSE))</f>
        <v>#N/A</v>
      </c>
      <c r="Q625" s="105" t="e">
        <f>IF(VLOOKUP($A625,Source!$A:$H,6,FALSE)=0,"",VLOOKUP($A625,Source!$A:$H,6,FALSE))</f>
        <v>#N/A</v>
      </c>
      <c r="R625" s="105" t="e">
        <f>IF(VLOOKUP($A625,Source!$A:$H,7,FALSE)=0,"",VLOOKUP($A625,Source!$A:$H,7,FALSE))</f>
        <v>#N/A</v>
      </c>
      <c r="S625" s="106" t="e">
        <f>IF(VLOOKUP($A625,Source!$A:$H,8,FALSE)=0,"",VLOOKUP($A625,Source!$A:$H,8,FALSE))</f>
        <v>#N/A</v>
      </c>
    </row>
    <row r="626" spans="1:19" x14ac:dyDescent="0.25">
      <c r="A626" s="98">
        <v>624</v>
      </c>
      <c r="B626" s="99"/>
      <c r="C626" s="100" t="e">
        <f>VLOOKUP(A626,Source!A:B,2,FALSE)</f>
        <v>#N/A</v>
      </c>
      <c r="D626" s="165">
        <f>IF(ISNA(VLOOKUP(A626,Source!A:B,2,FALSE)),0,(VLOOKUP(A626,'Vague 2'!A:H,8,FALSE)+VLOOKUP(A626,'Vague 1'!A:H,8,FALSE)+VLOOKUP(A626,'Vague 3'!A:H,8,FALSE)+VLOOKUP(A626,'Vague 4'!A:H,8,FALSE)))</f>
        <v>0</v>
      </c>
      <c r="E626" s="159" t="e">
        <f>VLOOKUP(A626+0.2,'Vague 2'!A:G,7,FALSE)</f>
        <v>#N/A</v>
      </c>
      <c r="F626" s="160" t="e">
        <f>VLOOKUP(A626+0.3,'Vague 2'!A:G,7,FALSE)</f>
        <v>#N/A</v>
      </c>
      <c r="G626" s="161" t="e">
        <f>VLOOKUP(A626+0.2,'Vague 1'!A:G,7,FALSE)</f>
        <v>#N/A</v>
      </c>
      <c r="H626" s="161" t="e">
        <f>VLOOKUP(A626+0.3,'Vague 1'!A:G,7,FALSE)</f>
        <v>#N/A</v>
      </c>
      <c r="I626" s="160" t="e">
        <f>VLOOKUP(A626+0.4,'Vague 1'!A:G,7,FALSE)</f>
        <v>#N/A</v>
      </c>
      <c r="J626" s="161" t="e">
        <f>VLOOKUP(A626+0.2,'Vague 3'!A:G,7,FALSE)</f>
        <v>#N/A</v>
      </c>
      <c r="K626" s="161" t="e">
        <f>VLOOKUP(A626+0.3,'Vague 3'!A:G,7,FALSE)</f>
        <v>#N/A</v>
      </c>
      <c r="L626" s="159" t="e">
        <f>VLOOKUP(A626+0.2,'Vague 4'!A:G,7,FALSE)</f>
        <v>#N/A</v>
      </c>
      <c r="M626" s="160" t="e">
        <f>VLOOKUP(A626+0.3,'Vague 4'!A:G,7,FALSE)</f>
        <v>#N/A</v>
      </c>
      <c r="N626" s="104" t="e">
        <f>IF(VLOOKUP($A626,Source!$A:$H,3,FALSE)=0,"",VLOOKUP($A626,Source!$A:$H,3,FALSE))</f>
        <v>#N/A</v>
      </c>
      <c r="O626" s="105" t="e">
        <f>IF(VLOOKUP($A626,Source!$A:$H,4,FALSE)=0,"",VLOOKUP($A626,Source!$A:$H,4,FALSE))</f>
        <v>#N/A</v>
      </c>
      <c r="P626" s="105" t="e">
        <f>IF(VLOOKUP($A626,Source!$A:$H,5,FALSE)=0,"",VLOOKUP($A626,Source!$A:$H,5,FALSE))</f>
        <v>#N/A</v>
      </c>
      <c r="Q626" s="105" t="e">
        <f>IF(VLOOKUP($A626,Source!$A:$H,6,FALSE)=0,"",VLOOKUP($A626,Source!$A:$H,6,FALSE))</f>
        <v>#N/A</v>
      </c>
      <c r="R626" s="105" t="e">
        <f>IF(VLOOKUP($A626,Source!$A:$H,7,FALSE)=0,"",VLOOKUP($A626,Source!$A:$H,7,FALSE))</f>
        <v>#N/A</v>
      </c>
      <c r="S626" s="106" t="e">
        <f>IF(VLOOKUP($A626,Source!$A:$H,8,FALSE)=0,"",VLOOKUP($A626,Source!$A:$H,8,FALSE))</f>
        <v>#N/A</v>
      </c>
    </row>
    <row r="627" spans="1:19" x14ac:dyDescent="0.25">
      <c r="A627" s="98">
        <v>625</v>
      </c>
      <c r="B627" s="99"/>
      <c r="C627" s="100" t="e">
        <f>VLOOKUP(A627,Source!A:B,2,FALSE)</f>
        <v>#N/A</v>
      </c>
      <c r="D627" s="165">
        <f>IF(ISNA(VLOOKUP(A627,Source!A:B,2,FALSE)),0,(VLOOKUP(A627,'Vague 2'!A:H,8,FALSE)+VLOOKUP(A627,'Vague 1'!A:H,8,FALSE)+VLOOKUP(A627,'Vague 3'!A:H,8,FALSE)+VLOOKUP(A627,'Vague 4'!A:H,8,FALSE)))</f>
        <v>0</v>
      </c>
      <c r="E627" s="159" t="e">
        <f>VLOOKUP(A627+0.2,'Vague 2'!A:G,7,FALSE)</f>
        <v>#N/A</v>
      </c>
      <c r="F627" s="160" t="e">
        <f>VLOOKUP(A627+0.3,'Vague 2'!A:G,7,FALSE)</f>
        <v>#N/A</v>
      </c>
      <c r="G627" s="161" t="e">
        <f>VLOOKUP(A627+0.2,'Vague 1'!A:G,7,FALSE)</f>
        <v>#N/A</v>
      </c>
      <c r="H627" s="161" t="e">
        <f>VLOOKUP(A627+0.3,'Vague 1'!A:G,7,FALSE)</f>
        <v>#N/A</v>
      </c>
      <c r="I627" s="160" t="e">
        <f>VLOOKUP(A627+0.4,'Vague 1'!A:G,7,FALSE)</f>
        <v>#N/A</v>
      </c>
      <c r="J627" s="161" t="e">
        <f>VLOOKUP(A627+0.2,'Vague 3'!A:G,7,FALSE)</f>
        <v>#N/A</v>
      </c>
      <c r="K627" s="161" t="e">
        <f>VLOOKUP(A627+0.3,'Vague 3'!A:G,7,FALSE)</f>
        <v>#N/A</v>
      </c>
      <c r="L627" s="159" t="e">
        <f>VLOOKUP(A627+0.2,'Vague 4'!A:G,7,FALSE)</f>
        <v>#N/A</v>
      </c>
      <c r="M627" s="160" t="e">
        <f>VLOOKUP(A627+0.3,'Vague 4'!A:G,7,FALSE)</f>
        <v>#N/A</v>
      </c>
      <c r="N627" s="104" t="e">
        <f>IF(VLOOKUP($A627,Source!$A:$H,3,FALSE)=0,"",VLOOKUP($A627,Source!$A:$H,3,FALSE))</f>
        <v>#N/A</v>
      </c>
      <c r="O627" s="105" t="e">
        <f>IF(VLOOKUP($A627,Source!$A:$H,4,FALSE)=0,"",VLOOKUP($A627,Source!$A:$H,4,FALSE))</f>
        <v>#N/A</v>
      </c>
      <c r="P627" s="105" t="e">
        <f>IF(VLOOKUP($A627,Source!$A:$H,5,FALSE)=0,"",VLOOKUP($A627,Source!$A:$H,5,FALSE))</f>
        <v>#N/A</v>
      </c>
      <c r="Q627" s="105" t="e">
        <f>IF(VLOOKUP($A627,Source!$A:$H,6,FALSE)=0,"",VLOOKUP($A627,Source!$A:$H,6,FALSE))</f>
        <v>#N/A</v>
      </c>
      <c r="R627" s="105" t="e">
        <f>IF(VLOOKUP($A627,Source!$A:$H,7,FALSE)=0,"",VLOOKUP($A627,Source!$A:$H,7,FALSE))</f>
        <v>#N/A</v>
      </c>
      <c r="S627" s="106" t="e">
        <f>IF(VLOOKUP($A627,Source!$A:$H,8,FALSE)=0,"",VLOOKUP($A627,Source!$A:$H,8,FALSE))</f>
        <v>#N/A</v>
      </c>
    </row>
    <row r="628" spans="1:19" x14ac:dyDescent="0.25">
      <c r="A628" s="98">
        <v>626</v>
      </c>
      <c r="B628" s="99"/>
      <c r="C628" s="100" t="e">
        <f>VLOOKUP(A628,Source!A:B,2,FALSE)</f>
        <v>#N/A</v>
      </c>
      <c r="D628" s="165">
        <f>IF(ISNA(VLOOKUP(A628,Source!A:B,2,FALSE)),0,(VLOOKUP(A628,'Vague 2'!A:H,8,FALSE)+VLOOKUP(A628,'Vague 1'!A:H,8,FALSE)+VLOOKUP(A628,'Vague 3'!A:H,8,FALSE)+VLOOKUP(A628,'Vague 4'!A:H,8,FALSE)))</f>
        <v>0</v>
      </c>
      <c r="E628" s="159" t="e">
        <f>VLOOKUP(A628+0.2,'Vague 2'!A:G,7,FALSE)</f>
        <v>#N/A</v>
      </c>
      <c r="F628" s="160" t="e">
        <f>VLOOKUP(A628+0.3,'Vague 2'!A:G,7,FALSE)</f>
        <v>#N/A</v>
      </c>
      <c r="G628" s="161" t="e">
        <f>VLOOKUP(A628+0.2,'Vague 1'!A:G,7,FALSE)</f>
        <v>#N/A</v>
      </c>
      <c r="H628" s="161" t="e">
        <f>VLOOKUP(A628+0.3,'Vague 1'!A:G,7,FALSE)</f>
        <v>#N/A</v>
      </c>
      <c r="I628" s="160" t="e">
        <f>VLOOKUP(A628+0.4,'Vague 1'!A:G,7,FALSE)</f>
        <v>#N/A</v>
      </c>
      <c r="J628" s="161" t="e">
        <f>VLOOKUP(A628+0.2,'Vague 3'!A:G,7,FALSE)</f>
        <v>#N/A</v>
      </c>
      <c r="K628" s="161" t="e">
        <f>VLOOKUP(A628+0.3,'Vague 3'!A:G,7,FALSE)</f>
        <v>#N/A</v>
      </c>
      <c r="L628" s="159" t="e">
        <f>VLOOKUP(A628+0.2,'Vague 4'!A:G,7,FALSE)</f>
        <v>#N/A</v>
      </c>
      <c r="M628" s="160" t="e">
        <f>VLOOKUP(A628+0.3,'Vague 4'!A:G,7,FALSE)</f>
        <v>#N/A</v>
      </c>
      <c r="N628" s="104" t="e">
        <f>IF(VLOOKUP($A628,Source!$A:$H,3,FALSE)=0,"",VLOOKUP($A628,Source!$A:$H,3,FALSE))</f>
        <v>#N/A</v>
      </c>
      <c r="O628" s="105" t="e">
        <f>IF(VLOOKUP($A628,Source!$A:$H,4,FALSE)=0,"",VLOOKUP($A628,Source!$A:$H,4,FALSE))</f>
        <v>#N/A</v>
      </c>
      <c r="P628" s="105" t="e">
        <f>IF(VLOOKUP($A628,Source!$A:$H,5,FALSE)=0,"",VLOOKUP($A628,Source!$A:$H,5,FALSE))</f>
        <v>#N/A</v>
      </c>
      <c r="Q628" s="105" t="e">
        <f>IF(VLOOKUP($A628,Source!$A:$H,6,FALSE)=0,"",VLOOKUP($A628,Source!$A:$H,6,FALSE))</f>
        <v>#N/A</v>
      </c>
      <c r="R628" s="105" t="e">
        <f>IF(VLOOKUP($A628,Source!$A:$H,7,FALSE)=0,"",VLOOKUP($A628,Source!$A:$H,7,FALSE))</f>
        <v>#N/A</v>
      </c>
      <c r="S628" s="106" t="e">
        <f>IF(VLOOKUP($A628,Source!$A:$H,8,FALSE)=0,"",VLOOKUP($A628,Source!$A:$H,8,FALSE))</f>
        <v>#N/A</v>
      </c>
    </row>
    <row r="629" spans="1:19" x14ac:dyDescent="0.25">
      <c r="A629" s="98">
        <v>627</v>
      </c>
      <c r="B629" s="99"/>
      <c r="C629" s="100" t="e">
        <f>VLOOKUP(A629,Source!A:B,2,FALSE)</f>
        <v>#N/A</v>
      </c>
      <c r="D629" s="165">
        <f>IF(ISNA(VLOOKUP(A629,Source!A:B,2,FALSE)),0,(VLOOKUP(A629,'Vague 2'!A:H,8,FALSE)+VLOOKUP(A629,'Vague 1'!A:H,8,FALSE)+VLOOKUP(A629,'Vague 3'!A:H,8,FALSE)+VLOOKUP(A629,'Vague 4'!A:H,8,FALSE)))</f>
        <v>0</v>
      </c>
      <c r="E629" s="159" t="e">
        <f>VLOOKUP(A629+0.2,'Vague 2'!A:G,7,FALSE)</f>
        <v>#N/A</v>
      </c>
      <c r="F629" s="160" t="e">
        <f>VLOOKUP(A629+0.3,'Vague 2'!A:G,7,FALSE)</f>
        <v>#N/A</v>
      </c>
      <c r="G629" s="161" t="e">
        <f>VLOOKUP(A629+0.2,'Vague 1'!A:G,7,FALSE)</f>
        <v>#N/A</v>
      </c>
      <c r="H629" s="161" t="e">
        <f>VLOOKUP(A629+0.3,'Vague 1'!A:G,7,FALSE)</f>
        <v>#N/A</v>
      </c>
      <c r="I629" s="160" t="e">
        <f>VLOOKUP(A629+0.4,'Vague 1'!A:G,7,FALSE)</f>
        <v>#N/A</v>
      </c>
      <c r="J629" s="161" t="e">
        <f>VLOOKUP(A629+0.2,'Vague 3'!A:G,7,FALSE)</f>
        <v>#N/A</v>
      </c>
      <c r="K629" s="161" t="e">
        <f>VLOOKUP(A629+0.3,'Vague 3'!A:G,7,FALSE)</f>
        <v>#N/A</v>
      </c>
      <c r="L629" s="159" t="e">
        <f>VLOOKUP(A629+0.2,'Vague 4'!A:G,7,FALSE)</f>
        <v>#N/A</v>
      </c>
      <c r="M629" s="160" t="e">
        <f>VLOOKUP(A629+0.3,'Vague 4'!A:G,7,FALSE)</f>
        <v>#N/A</v>
      </c>
      <c r="N629" s="104" t="e">
        <f>IF(VLOOKUP($A629,Source!$A:$H,3,FALSE)=0,"",VLOOKUP($A629,Source!$A:$H,3,FALSE))</f>
        <v>#N/A</v>
      </c>
      <c r="O629" s="105" t="e">
        <f>IF(VLOOKUP($A629,Source!$A:$H,4,FALSE)=0,"",VLOOKUP($A629,Source!$A:$H,4,FALSE))</f>
        <v>#N/A</v>
      </c>
      <c r="P629" s="105" t="e">
        <f>IF(VLOOKUP($A629,Source!$A:$H,5,FALSE)=0,"",VLOOKUP($A629,Source!$A:$H,5,FALSE))</f>
        <v>#N/A</v>
      </c>
      <c r="Q629" s="105" t="e">
        <f>IF(VLOOKUP($A629,Source!$A:$H,6,FALSE)=0,"",VLOOKUP($A629,Source!$A:$H,6,FALSE))</f>
        <v>#N/A</v>
      </c>
      <c r="R629" s="105" t="e">
        <f>IF(VLOOKUP($A629,Source!$A:$H,7,FALSE)=0,"",VLOOKUP($A629,Source!$A:$H,7,FALSE))</f>
        <v>#N/A</v>
      </c>
      <c r="S629" s="106" t="e">
        <f>IF(VLOOKUP($A629,Source!$A:$H,8,FALSE)=0,"",VLOOKUP($A629,Source!$A:$H,8,FALSE))</f>
        <v>#N/A</v>
      </c>
    </row>
    <row r="630" spans="1:19" x14ac:dyDescent="0.25">
      <c r="A630" s="98">
        <v>628</v>
      </c>
      <c r="B630" s="99"/>
      <c r="C630" s="100" t="e">
        <f>VLOOKUP(A630,Source!A:B,2,FALSE)</f>
        <v>#N/A</v>
      </c>
      <c r="D630" s="165">
        <f>IF(ISNA(VLOOKUP(A630,Source!A:B,2,FALSE)),0,(VLOOKUP(A630,'Vague 2'!A:H,8,FALSE)+VLOOKUP(A630,'Vague 1'!A:H,8,FALSE)+VLOOKUP(A630,'Vague 3'!A:H,8,FALSE)+VLOOKUP(A630,'Vague 4'!A:H,8,FALSE)))</f>
        <v>0</v>
      </c>
      <c r="E630" s="159" t="e">
        <f>VLOOKUP(A630+0.2,'Vague 2'!A:G,7,FALSE)</f>
        <v>#N/A</v>
      </c>
      <c r="F630" s="160" t="e">
        <f>VLOOKUP(A630+0.3,'Vague 2'!A:G,7,FALSE)</f>
        <v>#N/A</v>
      </c>
      <c r="G630" s="161" t="e">
        <f>VLOOKUP(A630+0.2,'Vague 1'!A:G,7,FALSE)</f>
        <v>#N/A</v>
      </c>
      <c r="H630" s="161" t="e">
        <f>VLOOKUP(A630+0.3,'Vague 1'!A:G,7,FALSE)</f>
        <v>#N/A</v>
      </c>
      <c r="I630" s="160" t="e">
        <f>VLOOKUP(A630+0.4,'Vague 1'!A:G,7,FALSE)</f>
        <v>#N/A</v>
      </c>
      <c r="J630" s="161" t="e">
        <f>VLOOKUP(A630+0.2,'Vague 3'!A:G,7,FALSE)</f>
        <v>#N/A</v>
      </c>
      <c r="K630" s="161" t="e">
        <f>VLOOKUP(A630+0.3,'Vague 3'!A:G,7,FALSE)</f>
        <v>#N/A</v>
      </c>
      <c r="L630" s="159" t="e">
        <f>VLOOKUP(A630+0.2,'Vague 4'!A:G,7,FALSE)</f>
        <v>#N/A</v>
      </c>
      <c r="M630" s="160" t="e">
        <f>VLOOKUP(A630+0.3,'Vague 4'!A:G,7,FALSE)</f>
        <v>#N/A</v>
      </c>
      <c r="N630" s="104" t="e">
        <f>IF(VLOOKUP($A630,Source!$A:$H,3,FALSE)=0,"",VLOOKUP($A630,Source!$A:$H,3,FALSE))</f>
        <v>#N/A</v>
      </c>
      <c r="O630" s="105" t="e">
        <f>IF(VLOOKUP($A630,Source!$A:$H,4,FALSE)=0,"",VLOOKUP($A630,Source!$A:$H,4,FALSE))</f>
        <v>#N/A</v>
      </c>
      <c r="P630" s="105" t="e">
        <f>IF(VLOOKUP($A630,Source!$A:$H,5,FALSE)=0,"",VLOOKUP($A630,Source!$A:$H,5,FALSE))</f>
        <v>#N/A</v>
      </c>
      <c r="Q630" s="105" t="e">
        <f>IF(VLOOKUP($A630,Source!$A:$H,6,FALSE)=0,"",VLOOKUP($A630,Source!$A:$H,6,FALSE))</f>
        <v>#N/A</v>
      </c>
      <c r="R630" s="105" t="e">
        <f>IF(VLOOKUP($A630,Source!$A:$H,7,FALSE)=0,"",VLOOKUP($A630,Source!$A:$H,7,FALSE))</f>
        <v>#N/A</v>
      </c>
      <c r="S630" s="106" t="e">
        <f>IF(VLOOKUP($A630,Source!$A:$H,8,FALSE)=0,"",VLOOKUP($A630,Source!$A:$H,8,FALSE))</f>
        <v>#N/A</v>
      </c>
    </row>
    <row r="631" spans="1:19" x14ac:dyDescent="0.25">
      <c r="A631" s="98">
        <v>629</v>
      </c>
      <c r="B631" s="99"/>
      <c r="C631" s="100" t="e">
        <f>VLOOKUP(A631,Source!A:B,2,FALSE)</f>
        <v>#N/A</v>
      </c>
      <c r="D631" s="165">
        <f>IF(ISNA(VLOOKUP(A631,Source!A:B,2,FALSE)),0,(VLOOKUP(A631,'Vague 2'!A:H,8,FALSE)+VLOOKUP(A631,'Vague 1'!A:H,8,FALSE)+VLOOKUP(A631,'Vague 3'!A:H,8,FALSE)+VLOOKUP(A631,'Vague 4'!A:H,8,FALSE)))</f>
        <v>0</v>
      </c>
      <c r="E631" s="159" t="e">
        <f>VLOOKUP(A631+0.2,'Vague 2'!A:G,7,FALSE)</f>
        <v>#N/A</v>
      </c>
      <c r="F631" s="160" t="e">
        <f>VLOOKUP(A631+0.3,'Vague 2'!A:G,7,FALSE)</f>
        <v>#N/A</v>
      </c>
      <c r="G631" s="161" t="e">
        <f>VLOOKUP(A631+0.2,'Vague 1'!A:G,7,FALSE)</f>
        <v>#N/A</v>
      </c>
      <c r="H631" s="161" t="e">
        <f>VLOOKUP(A631+0.3,'Vague 1'!A:G,7,FALSE)</f>
        <v>#N/A</v>
      </c>
      <c r="I631" s="160" t="e">
        <f>VLOOKUP(A631+0.4,'Vague 1'!A:G,7,FALSE)</f>
        <v>#N/A</v>
      </c>
      <c r="J631" s="161" t="e">
        <f>VLOOKUP(A631+0.2,'Vague 3'!A:G,7,FALSE)</f>
        <v>#N/A</v>
      </c>
      <c r="K631" s="161" t="e">
        <f>VLOOKUP(A631+0.3,'Vague 3'!A:G,7,FALSE)</f>
        <v>#N/A</v>
      </c>
      <c r="L631" s="159" t="e">
        <f>VLOOKUP(A631+0.2,'Vague 4'!A:G,7,FALSE)</f>
        <v>#N/A</v>
      </c>
      <c r="M631" s="160" t="e">
        <f>VLOOKUP(A631+0.3,'Vague 4'!A:G,7,FALSE)</f>
        <v>#N/A</v>
      </c>
      <c r="N631" s="104" t="e">
        <f>IF(VLOOKUP($A631,Source!$A:$H,3,FALSE)=0,"",VLOOKUP($A631,Source!$A:$H,3,FALSE))</f>
        <v>#N/A</v>
      </c>
      <c r="O631" s="105" t="e">
        <f>IF(VLOOKUP($A631,Source!$A:$H,4,FALSE)=0,"",VLOOKUP($A631,Source!$A:$H,4,FALSE))</f>
        <v>#N/A</v>
      </c>
      <c r="P631" s="105" t="e">
        <f>IF(VLOOKUP($A631,Source!$A:$H,5,FALSE)=0,"",VLOOKUP($A631,Source!$A:$H,5,FALSE))</f>
        <v>#N/A</v>
      </c>
      <c r="Q631" s="105" t="e">
        <f>IF(VLOOKUP($A631,Source!$A:$H,6,FALSE)=0,"",VLOOKUP($A631,Source!$A:$H,6,FALSE))</f>
        <v>#N/A</v>
      </c>
      <c r="R631" s="105" t="e">
        <f>IF(VLOOKUP($A631,Source!$A:$H,7,FALSE)=0,"",VLOOKUP($A631,Source!$A:$H,7,FALSE))</f>
        <v>#N/A</v>
      </c>
      <c r="S631" s="106" t="e">
        <f>IF(VLOOKUP($A631,Source!$A:$H,8,FALSE)=0,"",VLOOKUP($A631,Source!$A:$H,8,FALSE))</f>
        <v>#N/A</v>
      </c>
    </row>
    <row r="632" spans="1:19" x14ac:dyDescent="0.25">
      <c r="A632" s="98">
        <v>630</v>
      </c>
      <c r="B632" s="99"/>
      <c r="C632" s="100" t="e">
        <f>VLOOKUP(A632,Source!A:B,2,FALSE)</f>
        <v>#N/A</v>
      </c>
      <c r="D632" s="165">
        <f>IF(ISNA(VLOOKUP(A632,Source!A:B,2,FALSE)),0,(VLOOKUP(A632,'Vague 2'!A:H,8,FALSE)+VLOOKUP(A632,'Vague 1'!A:H,8,FALSE)+VLOOKUP(A632,'Vague 3'!A:H,8,FALSE)+VLOOKUP(A632,'Vague 4'!A:H,8,FALSE)))</f>
        <v>0</v>
      </c>
      <c r="E632" s="159" t="e">
        <f>VLOOKUP(A632+0.2,'Vague 2'!A:G,7,FALSE)</f>
        <v>#N/A</v>
      </c>
      <c r="F632" s="160" t="e">
        <f>VLOOKUP(A632+0.3,'Vague 2'!A:G,7,FALSE)</f>
        <v>#N/A</v>
      </c>
      <c r="G632" s="161" t="e">
        <f>VLOOKUP(A632+0.2,'Vague 1'!A:G,7,FALSE)</f>
        <v>#N/A</v>
      </c>
      <c r="H632" s="161" t="e">
        <f>VLOOKUP(A632+0.3,'Vague 1'!A:G,7,FALSE)</f>
        <v>#N/A</v>
      </c>
      <c r="I632" s="160" t="e">
        <f>VLOOKUP(A632+0.4,'Vague 1'!A:G,7,FALSE)</f>
        <v>#N/A</v>
      </c>
      <c r="J632" s="161" t="e">
        <f>VLOOKUP(A632+0.2,'Vague 3'!A:G,7,FALSE)</f>
        <v>#N/A</v>
      </c>
      <c r="K632" s="161" t="e">
        <f>VLOOKUP(A632+0.3,'Vague 3'!A:G,7,FALSE)</f>
        <v>#N/A</v>
      </c>
      <c r="L632" s="159" t="e">
        <f>VLOOKUP(A632+0.2,'Vague 4'!A:G,7,FALSE)</f>
        <v>#N/A</v>
      </c>
      <c r="M632" s="160" t="e">
        <f>VLOOKUP(A632+0.3,'Vague 4'!A:G,7,FALSE)</f>
        <v>#N/A</v>
      </c>
      <c r="N632" s="104" t="e">
        <f>IF(VLOOKUP($A632,Source!$A:$H,3,FALSE)=0,"",VLOOKUP($A632,Source!$A:$H,3,FALSE))</f>
        <v>#N/A</v>
      </c>
      <c r="O632" s="105" t="e">
        <f>IF(VLOOKUP($A632,Source!$A:$H,4,FALSE)=0,"",VLOOKUP($A632,Source!$A:$H,4,FALSE))</f>
        <v>#N/A</v>
      </c>
      <c r="P632" s="105" t="e">
        <f>IF(VLOOKUP($A632,Source!$A:$H,5,FALSE)=0,"",VLOOKUP($A632,Source!$A:$H,5,FALSE))</f>
        <v>#N/A</v>
      </c>
      <c r="Q632" s="105" t="e">
        <f>IF(VLOOKUP($A632,Source!$A:$H,6,FALSE)=0,"",VLOOKUP($A632,Source!$A:$H,6,FALSE))</f>
        <v>#N/A</v>
      </c>
      <c r="R632" s="105" t="e">
        <f>IF(VLOOKUP($A632,Source!$A:$H,7,FALSE)=0,"",VLOOKUP($A632,Source!$A:$H,7,FALSE))</f>
        <v>#N/A</v>
      </c>
      <c r="S632" s="106" t="e">
        <f>IF(VLOOKUP($A632,Source!$A:$H,8,FALSE)=0,"",VLOOKUP($A632,Source!$A:$H,8,FALSE))</f>
        <v>#N/A</v>
      </c>
    </row>
    <row r="633" spans="1:19" x14ac:dyDescent="0.25">
      <c r="A633" s="98">
        <v>631</v>
      </c>
      <c r="B633" s="99"/>
      <c r="C633" s="100" t="e">
        <f>VLOOKUP(A633,Source!A:B,2,FALSE)</f>
        <v>#N/A</v>
      </c>
      <c r="D633" s="165">
        <f>IF(ISNA(VLOOKUP(A633,Source!A:B,2,FALSE)),0,(VLOOKUP(A633,'Vague 2'!A:H,8,FALSE)+VLOOKUP(A633,'Vague 1'!A:H,8,FALSE)+VLOOKUP(A633,'Vague 3'!A:H,8,FALSE)+VLOOKUP(A633,'Vague 4'!A:H,8,FALSE)))</f>
        <v>0</v>
      </c>
      <c r="E633" s="159" t="e">
        <f>VLOOKUP(A633+0.2,'Vague 2'!A:G,7,FALSE)</f>
        <v>#N/A</v>
      </c>
      <c r="F633" s="160" t="e">
        <f>VLOOKUP(A633+0.3,'Vague 2'!A:G,7,FALSE)</f>
        <v>#N/A</v>
      </c>
      <c r="G633" s="161" t="e">
        <f>VLOOKUP(A633+0.2,'Vague 1'!A:G,7,FALSE)</f>
        <v>#N/A</v>
      </c>
      <c r="H633" s="161" t="e">
        <f>VLOOKUP(A633+0.3,'Vague 1'!A:G,7,FALSE)</f>
        <v>#N/A</v>
      </c>
      <c r="I633" s="160" t="e">
        <f>VLOOKUP(A633+0.4,'Vague 1'!A:G,7,FALSE)</f>
        <v>#N/A</v>
      </c>
      <c r="J633" s="161" t="e">
        <f>VLOOKUP(A633+0.2,'Vague 3'!A:G,7,FALSE)</f>
        <v>#N/A</v>
      </c>
      <c r="K633" s="161" t="e">
        <f>VLOOKUP(A633+0.3,'Vague 3'!A:G,7,FALSE)</f>
        <v>#N/A</v>
      </c>
      <c r="L633" s="159" t="e">
        <f>VLOOKUP(A633+0.2,'Vague 4'!A:G,7,FALSE)</f>
        <v>#N/A</v>
      </c>
      <c r="M633" s="160" t="e">
        <f>VLOOKUP(A633+0.3,'Vague 4'!A:G,7,FALSE)</f>
        <v>#N/A</v>
      </c>
      <c r="N633" s="104" t="e">
        <f>IF(VLOOKUP($A633,Source!$A:$H,3,FALSE)=0,"",VLOOKUP($A633,Source!$A:$H,3,FALSE))</f>
        <v>#N/A</v>
      </c>
      <c r="O633" s="105" t="e">
        <f>IF(VLOOKUP($A633,Source!$A:$H,4,FALSE)=0,"",VLOOKUP($A633,Source!$A:$H,4,FALSE))</f>
        <v>#N/A</v>
      </c>
      <c r="P633" s="105" t="e">
        <f>IF(VLOOKUP($A633,Source!$A:$H,5,FALSE)=0,"",VLOOKUP($A633,Source!$A:$H,5,FALSE))</f>
        <v>#N/A</v>
      </c>
      <c r="Q633" s="105" t="e">
        <f>IF(VLOOKUP($A633,Source!$A:$H,6,FALSE)=0,"",VLOOKUP($A633,Source!$A:$H,6,FALSE))</f>
        <v>#N/A</v>
      </c>
      <c r="R633" s="105" t="e">
        <f>IF(VLOOKUP($A633,Source!$A:$H,7,FALSE)=0,"",VLOOKUP($A633,Source!$A:$H,7,FALSE))</f>
        <v>#N/A</v>
      </c>
      <c r="S633" s="106" t="e">
        <f>IF(VLOOKUP($A633,Source!$A:$H,8,FALSE)=0,"",VLOOKUP($A633,Source!$A:$H,8,FALSE))</f>
        <v>#N/A</v>
      </c>
    </row>
    <row r="634" spans="1:19" x14ac:dyDescent="0.25">
      <c r="A634" s="98">
        <v>632</v>
      </c>
      <c r="B634" s="99"/>
      <c r="C634" s="100" t="e">
        <f>VLOOKUP(A634,Source!A:B,2,FALSE)</f>
        <v>#N/A</v>
      </c>
      <c r="D634" s="165">
        <f>IF(ISNA(VLOOKUP(A634,Source!A:B,2,FALSE)),0,(VLOOKUP(A634,'Vague 2'!A:H,8,FALSE)+VLOOKUP(A634,'Vague 1'!A:H,8,FALSE)+VLOOKUP(A634,'Vague 3'!A:H,8,FALSE)+VLOOKUP(A634,'Vague 4'!A:H,8,FALSE)))</f>
        <v>0</v>
      </c>
      <c r="E634" s="159" t="e">
        <f>VLOOKUP(A634+0.2,'Vague 2'!A:G,7,FALSE)</f>
        <v>#N/A</v>
      </c>
      <c r="F634" s="160" t="e">
        <f>VLOOKUP(A634+0.3,'Vague 2'!A:G,7,FALSE)</f>
        <v>#N/A</v>
      </c>
      <c r="G634" s="161" t="e">
        <f>VLOOKUP(A634+0.2,'Vague 1'!A:G,7,FALSE)</f>
        <v>#N/A</v>
      </c>
      <c r="H634" s="161" t="e">
        <f>VLOOKUP(A634+0.3,'Vague 1'!A:G,7,FALSE)</f>
        <v>#N/A</v>
      </c>
      <c r="I634" s="160" t="e">
        <f>VLOOKUP(A634+0.4,'Vague 1'!A:G,7,FALSE)</f>
        <v>#N/A</v>
      </c>
      <c r="J634" s="161" t="e">
        <f>VLOOKUP(A634+0.2,'Vague 3'!A:G,7,FALSE)</f>
        <v>#N/A</v>
      </c>
      <c r="K634" s="161" t="e">
        <f>VLOOKUP(A634+0.3,'Vague 3'!A:G,7,FALSE)</f>
        <v>#N/A</v>
      </c>
      <c r="L634" s="159" t="e">
        <f>VLOOKUP(A634+0.2,'Vague 4'!A:G,7,FALSE)</f>
        <v>#N/A</v>
      </c>
      <c r="M634" s="160" t="e">
        <f>VLOOKUP(A634+0.3,'Vague 4'!A:G,7,FALSE)</f>
        <v>#N/A</v>
      </c>
      <c r="N634" s="104" t="e">
        <f>IF(VLOOKUP($A634,Source!$A:$H,3,FALSE)=0,"",VLOOKUP($A634,Source!$A:$H,3,FALSE))</f>
        <v>#N/A</v>
      </c>
      <c r="O634" s="105" t="e">
        <f>IF(VLOOKUP($A634,Source!$A:$H,4,FALSE)=0,"",VLOOKUP($A634,Source!$A:$H,4,FALSE))</f>
        <v>#N/A</v>
      </c>
      <c r="P634" s="105" t="e">
        <f>IF(VLOOKUP($A634,Source!$A:$H,5,FALSE)=0,"",VLOOKUP($A634,Source!$A:$H,5,FALSE))</f>
        <v>#N/A</v>
      </c>
      <c r="Q634" s="105" t="e">
        <f>IF(VLOOKUP($A634,Source!$A:$H,6,FALSE)=0,"",VLOOKUP($A634,Source!$A:$H,6,FALSE))</f>
        <v>#N/A</v>
      </c>
      <c r="R634" s="105" t="e">
        <f>IF(VLOOKUP($A634,Source!$A:$H,7,FALSE)=0,"",VLOOKUP($A634,Source!$A:$H,7,FALSE))</f>
        <v>#N/A</v>
      </c>
      <c r="S634" s="106" t="e">
        <f>IF(VLOOKUP($A634,Source!$A:$H,8,FALSE)=0,"",VLOOKUP($A634,Source!$A:$H,8,FALSE))</f>
        <v>#N/A</v>
      </c>
    </row>
    <row r="635" spans="1:19" x14ac:dyDescent="0.25">
      <c r="A635" s="98">
        <v>633</v>
      </c>
      <c r="B635" s="99"/>
      <c r="C635" s="100" t="e">
        <f>VLOOKUP(A635,Source!A:B,2,FALSE)</f>
        <v>#N/A</v>
      </c>
      <c r="D635" s="165">
        <f>IF(ISNA(VLOOKUP(A635,Source!A:B,2,FALSE)),0,(VLOOKUP(A635,'Vague 2'!A:H,8,FALSE)+VLOOKUP(A635,'Vague 1'!A:H,8,FALSE)+VLOOKUP(A635,'Vague 3'!A:H,8,FALSE)+VLOOKUP(A635,'Vague 4'!A:H,8,FALSE)))</f>
        <v>0</v>
      </c>
      <c r="E635" s="159" t="e">
        <f>VLOOKUP(A635+0.2,'Vague 2'!A:G,7,FALSE)</f>
        <v>#N/A</v>
      </c>
      <c r="F635" s="160" t="e">
        <f>VLOOKUP(A635+0.3,'Vague 2'!A:G,7,FALSE)</f>
        <v>#N/A</v>
      </c>
      <c r="G635" s="161" t="e">
        <f>VLOOKUP(A635+0.2,'Vague 1'!A:G,7,FALSE)</f>
        <v>#N/A</v>
      </c>
      <c r="H635" s="161" t="e">
        <f>VLOOKUP(A635+0.3,'Vague 1'!A:G,7,FALSE)</f>
        <v>#N/A</v>
      </c>
      <c r="I635" s="160" t="e">
        <f>VLOOKUP(A635+0.4,'Vague 1'!A:G,7,FALSE)</f>
        <v>#N/A</v>
      </c>
      <c r="J635" s="161" t="e">
        <f>VLOOKUP(A635+0.2,'Vague 3'!A:G,7,FALSE)</f>
        <v>#N/A</v>
      </c>
      <c r="K635" s="161" t="e">
        <f>VLOOKUP(A635+0.3,'Vague 3'!A:G,7,FALSE)</f>
        <v>#N/A</v>
      </c>
      <c r="L635" s="159" t="e">
        <f>VLOOKUP(A635+0.2,'Vague 4'!A:G,7,FALSE)</f>
        <v>#N/A</v>
      </c>
      <c r="M635" s="160" t="e">
        <f>VLOOKUP(A635+0.3,'Vague 4'!A:G,7,FALSE)</f>
        <v>#N/A</v>
      </c>
      <c r="N635" s="104" t="e">
        <f>IF(VLOOKUP($A635,Source!$A:$H,3,FALSE)=0,"",VLOOKUP($A635,Source!$A:$H,3,FALSE))</f>
        <v>#N/A</v>
      </c>
      <c r="O635" s="105" t="e">
        <f>IF(VLOOKUP($A635,Source!$A:$H,4,FALSE)=0,"",VLOOKUP($A635,Source!$A:$H,4,FALSE))</f>
        <v>#N/A</v>
      </c>
      <c r="P635" s="105" t="e">
        <f>IF(VLOOKUP($A635,Source!$A:$H,5,FALSE)=0,"",VLOOKUP($A635,Source!$A:$H,5,FALSE))</f>
        <v>#N/A</v>
      </c>
      <c r="Q635" s="105" t="e">
        <f>IF(VLOOKUP($A635,Source!$A:$H,6,FALSE)=0,"",VLOOKUP($A635,Source!$A:$H,6,FALSE))</f>
        <v>#N/A</v>
      </c>
      <c r="R635" s="105" t="e">
        <f>IF(VLOOKUP($A635,Source!$A:$H,7,FALSE)=0,"",VLOOKUP($A635,Source!$A:$H,7,FALSE))</f>
        <v>#N/A</v>
      </c>
      <c r="S635" s="106" t="e">
        <f>IF(VLOOKUP($A635,Source!$A:$H,8,FALSE)=0,"",VLOOKUP($A635,Source!$A:$H,8,FALSE))</f>
        <v>#N/A</v>
      </c>
    </row>
    <row r="636" spans="1:19" x14ac:dyDescent="0.25">
      <c r="A636" s="98">
        <v>634</v>
      </c>
      <c r="B636" s="99"/>
      <c r="C636" s="100" t="e">
        <f>VLOOKUP(A636,Source!A:B,2,FALSE)</f>
        <v>#N/A</v>
      </c>
      <c r="D636" s="165">
        <f>IF(ISNA(VLOOKUP(A636,Source!A:B,2,FALSE)),0,(VLOOKUP(A636,'Vague 2'!A:H,8,FALSE)+VLOOKUP(A636,'Vague 1'!A:H,8,FALSE)+VLOOKUP(A636,'Vague 3'!A:H,8,FALSE)+VLOOKUP(A636,'Vague 4'!A:H,8,FALSE)))</f>
        <v>0</v>
      </c>
      <c r="E636" s="159" t="e">
        <f>VLOOKUP(A636+0.2,'Vague 2'!A:G,7,FALSE)</f>
        <v>#N/A</v>
      </c>
      <c r="F636" s="160" t="e">
        <f>VLOOKUP(A636+0.3,'Vague 2'!A:G,7,FALSE)</f>
        <v>#N/A</v>
      </c>
      <c r="G636" s="161" t="e">
        <f>VLOOKUP(A636+0.2,'Vague 1'!A:G,7,FALSE)</f>
        <v>#N/A</v>
      </c>
      <c r="H636" s="161" t="e">
        <f>VLOOKUP(A636+0.3,'Vague 1'!A:G,7,FALSE)</f>
        <v>#N/A</v>
      </c>
      <c r="I636" s="160" t="e">
        <f>VLOOKUP(A636+0.4,'Vague 1'!A:G,7,FALSE)</f>
        <v>#N/A</v>
      </c>
      <c r="J636" s="161" t="e">
        <f>VLOOKUP(A636+0.2,'Vague 3'!A:G,7,FALSE)</f>
        <v>#N/A</v>
      </c>
      <c r="K636" s="161" t="e">
        <f>VLOOKUP(A636+0.3,'Vague 3'!A:G,7,FALSE)</f>
        <v>#N/A</v>
      </c>
      <c r="L636" s="159" t="e">
        <f>VLOOKUP(A636+0.2,'Vague 4'!A:G,7,FALSE)</f>
        <v>#N/A</v>
      </c>
      <c r="M636" s="160" t="e">
        <f>VLOOKUP(A636+0.3,'Vague 4'!A:G,7,FALSE)</f>
        <v>#N/A</v>
      </c>
      <c r="N636" s="104" t="e">
        <f>IF(VLOOKUP($A636,Source!$A:$H,3,FALSE)=0,"",VLOOKUP($A636,Source!$A:$H,3,FALSE))</f>
        <v>#N/A</v>
      </c>
      <c r="O636" s="105" t="e">
        <f>IF(VLOOKUP($A636,Source!$A:$H,4,FALSE)=0,"",VLOOKUP($A636,Source!$A:$H,4,FALSE))</f>
        <v>#N/A</v>
      </c>
      <c r="P636" s="105" t="e">
        <f>IF(VLOOKUP($A636,Source!$A:$H,5,FALSE)=0,"",VLOOKUP($A636,Source!$A:$H,5,FALSE))</f>
        <v>#N/A</v>
      </c>
      <c r="Q636" s="105" t="e">
        <f>IF(VLOOKUP($A636,Source!$A:$H,6,FALSE)=0,"",VLOOKUP($A636,Source!$A:$H,6,FALSE))</f>
        <v>#N/A</v>
      </c>
      <c r="R636" s="105" t="e">
        <f>IF(VLOOKUP($A636,Source!$A:$H,7,FALSE)=0,"",VLOOKUP($A636,Source!$A:$H,7,FALSE))</f>
        <v>#N/A</v>
      </c>
      <c r="S636" s="106" t="e">
        <f>IF(VLOOKUP($A636,Source!$A:$H,8,FALSE)=0,"",VLOOKUP($A636,Source!$A:$H,8,FALSE))</f>
        <v>#N/A</v>
      </c>
    </row>
    <row r="637" spans="1:19" x14ac:dyDescent="0.25">
      <c r="A637" s="98">
        <v>635</v>
      </c>
      <c r="B637" s="99"/>
      <c r="C637" s="100" t="e">
        <f>VLOOKUP(A637,Source!A:B,2,FALSE)</f>
        <v>#N/A</v>
      </c>
      <c r="D637" s="165">
        <f>IF(ISNA(VLOOKUP(A637,Source!A:B,2,FALSE)),0,(VLOOKUP(A637,'Vague 2'!A:H,8,FALSE)+VLOOKUP(A637,'Vague 1'!A:H,8,FALSE)+VLOOKUP(A637,'Vague 3'!A:H,8,FALSE)+VLOOKUP(A637,'Vague 4'!A:H,8,FALSE)))</f>
        <v>0</v>
      </c>
      <c r="E637" s="159" t="e">
        <f>VLOOKUP(A637+0.2,'Vague 2'!A:G,7,FALSE)</f>
        <v>#N/A</v>
      </c>
      <c r="F637" s="160" t="e">
        <f>VLOOKUP(A637+0.3,'Vague 2'!A:G,7,FALSE)</f>
        <v>#N/A</v>
      </c>
      <c r="G637" s="161" t="e">
        <f>VLOOKUP(A637+0.2,'Vague 1'!A:G,7,FALSE)</f>
        <v>#N/A</v>
      </c>
      <c r="H637" s="161" t="e">
        <f>VLOOKUP(A637+0.3,'Vague 1'!A:G,7,FALSE)</f>
        <v>#N/A</v>
      </c>
      <c r="I637" s="160" t="e">
        <f>VLOOKUP(A637+0.4,'Vague 1'!A:G,7,FALSE)</f>
        <v>#N/A</v>
      </c>
      <c r="J637" s="161" t="e">
        <f>VLOOKUP(A637+0.2,'Vague 3'!A:G,7,FALSE)</f>
        <v>#N/A</v>
      </c>
      <c r="K637" s="161" t="e">
        <f>VLOOKUP(A637+0.3,'Vague 3'!A:G,7,FALSE)</f>
        <v>#N/A</v>
      </c>
      <c r="L637" s="159" t="e">
        <f>VLOOKUP(A637+0.2,'Vague 4'!A:G,7,FALSE)</f>
        <v>#N/A</v>
      </c>
      <c r="M637" s="160" t="e">
        <f>VLOOKUP(A637+0.3,'Vague 4'!A:G,7,FALSE)</f>
        <v>#N/A</v>
      </c>
      <c r="N637" s="104" t="e">
        <f>IF(VLOOKUP($A637,Source!$A:$H,3,FALSE)=0,"",VLOOKUP($A637,Source!$A:$H,3,FALSE))</f>
        <v>#N/A</v>
      </c>
      <c r="O637" s="105" t="e">
        <f>IF(VLOOKUP($A637,Source!$A:$H,4,FALSE)=0,"",VLOOKUP($A637,Source!$A:$H,4,FALSE))</f>
        <v>#N/A</v>
      </c>
      <c r="P637" s="105" t="e">
        <f>IF(VLOOKUP($A637,Source!$A:$H,5,FALSE)=0,"",VLOOKUP($A637,Source!$A:$H,5,FALSE))</f>
        <v>#N/A</v>
      </c>
      <c r="Q637" s="105" t="e">
        <f>IF(VLOOKUP($A637,Source!$A:$H,6,FALSE)=0,"",VLOOKUP($A637,Source!$A:$H,6,FALSE))</f>
        <v>#N/A</v>
      </c>
      <c r="R637" s="105" t="e">
        <f>IF(VLOOKUP($A637,Source!$A:$H,7,FALSE)=0,"",VLOOKUP($A637,Source!$A:$H,7,FALSE))</f>
        <v>#N/A</v>
      </c>
      <c r="S637" s="106" t="e">
        <f>IF(VLOOKUP($A637,Source!$A:$H,8,FALSE)=0,"",VLOOKUP($A637,Source!$A:$H,8,FALSE))</f>
        <v>#N/A</v>
      </c>
    </row>
    <row r="638" spans="1:19" x14ac:dyDescent="0.25">
      <c r="A638" s="98">
        <v>636</v>
      </c>
      <c r="B638" s="99"/>
      <c r="C638" s="100" t="e">
        <f>VLOOKUP(A638,Source!A:B,2,FALSE)</f>
        <v>#N/A</v>
      </c>
      <c r="D638" s="165">
        <f>IF(ISNA(VLOOKUP(A638,Source!A:B,2,FALSE)),0,(VLOOKUP(A638,'Vague 2'!A:H,8,FALSE)+VLOOKUP(A638,'Vague 1'!A:H,8,FALSE)+VLOOKUP(A638,'Vague 3'!A:H,8,FALSE)+VLOOKUP(A638,'Vague 4'!A:H,8,FALSE)))</f>
        <v>0</v>
      </c>
      <c r="E638" s="159" t="e">
        <f>VLOOKUP(A638+0.2,'Vague 2'!A:G,7,FALSE)</f>
        <v>#N/A</v>
      </c>
      <c r="F638" s="160" t="e">
        <f>VLOOKUP(A638+0.3,'Vague 2'!A:G,7,FALSE)</f>
        <v>#N/A</v>
      </c>
      <c r="G638" s="161" t="e">
        <f>VLOOKUP(A638+0.2,'Vague 1'!A:G,7,FALSE)</f>
        <v>#N/A</v>
      </c>
      <c r="H638" s="161" t="e">
        <f>VLOOKUP(A638+0.3,'Vague 1'!A:G,7,FALSE)</f>
        <v>#N/A</v>
      </c>
      <c r="I638" s="160" t="e">
        <f>VLOOKUP(A638+0.4,'Vague 1'!A:G,7,FALSE)</f>
        <v>#N/A</v>
      </c>
      <c r="J638" s="161" t="e">
        <f>VLOOKUP(A638+0.2,'Vague 3'!A:G,7,FALSE)</f>
        <v>#N/A</v>
      </c>
      <c r="K638" s="161" t="e">
        <f>VLOOKUP(A638+0.3,'Vague 3'!A:G,7,FALSE)</f>
        <v>#N/A</v>
      </c>
      <c r="L638" s="159" t="e">
        <f>VLOOKUP(A638+0.2,'Vague 4'!A:G,7,FALSE)</f>
        <v>#N/A</v>
      </c>
      <c r="M638" s="160" t="e">
        <f>VLOOKUP(A638+0.3,'Vague 4'!A:G,7,FALSE)</f>
        <v>#N/A</v>
      </c>
      <c r="N638" s="104" t="e">
        <f>IF(VLOOKUP($A638,Source!$A:$H,3,FALSE)=0,"",VLOOKUP($A638,Source!$A:$H,3,FALSE))</f>
        <v>#N/A</v>
      </c>
      <c r="O638" s="105" t="e">
        <f>IF(VLOOKUP($A638,Source!$A:$H,4,FALSE)=0,"",VLOOKUP($A638,Source!$A:$H,4,FALSE))</f>
        <v>#N/A</v>
      </c>
      <c r="P638" s="105" t="e">
        <f>IF(VLOOKUP($A638,Source!$A:$H,5,FALSE)=0,"",VLOOKUP($A638,Source!$A:$H,5,FALSE))</f>
        <v>#N/A</v>
      </c>
      <c r="Q638" s="105" t="e">
        <f>IF(VLOOKUP($A638,Source!$A:$H,6,FALSE)=0,"",VLOOKUP($A638,Source!$A:$H,6,FALSE))</f>
        <v>#N/A</v>
      </c>
      <c r="R638" s="105" t="e">
        <f>IF(VLOOKUP($A638,Source!$A:$H,7,FALSE)=0,"",VLOOKUP($A638,Source!$A:$H,7,FALSE))</f>
        <v>#N/A</v>
      </c>
      <c r="S638" s="106" t="e">
        <f>IF(VLOOKUP($A638,Source!$A:$H,8,FALSE)=0,"",VLOOKUP($A638,Source!$A:$H,8,FALSE))</f>
        <v>#N/A</v>
      </c>
    </row>
    <row r="639" spans="1:19" x14ac:dyDescent="0.25">
      <c r="A639" s="98">
        <v>637</v>
      </c>
      <c r="B639" s="99"/>
      <c r="C639" s="100" t="e">
        <f>VLOOKUP(A639,Source!A:B,2,FALSE)</f>
        <v>#N/A</v>
      </c>
      <c r="D639" s="165">
        <f>IF(ISNA(VLOOKUP(A639,Source!A:B,2,FALSE)),0,(VLOOKUP(A639,'Vague 2'!A:H,8,FALSE)+VLOOKUP(A639,'Vague 1'!A:H,8,FALSE)+VLOOKUP(A639,'Vague 3'!A:H,8,FALSE)+VLOOKUP(A639,'Vague 4'!A:H,8,FALSE)))</f>
        <v>0</v>
      </c>
      <c r="E639" s="159" t="e">
        <f>VLOOKUP(A639+0.2,'Vague 2'!A:G,7,FALSE)</f>
        <v>#N/A</v>
      </c>
      <c r="F639" s="160" t="e">
        <f>VLOOKUP(A639+0.3,'Vague 2'!A:G,7,FALSE)</f>
        <v>#N/A</v>
      </c>
      <c r="G639" s="161" t="e">
        <f>VLOOKUP(A639+0.2,'Vague 1'!A:G,7,FALSE)</f>
        <v>#N/A</v>
      </c>
      <c r="H639" s="161" t="e">
        <f>VLOOKUP(A639+0.3,'Vague 1'!A:G,7,FALSE)</f>
        <v>#N/A</v>
      </c>
      <c r="I639" s="160" t="e">
        <f>VLOOKUP(A639+0.4,'Vague 1'!A:G,7,FALSE)</f>
        <v>#N/A</v>
      </c>
      <c r="J639" s="161" t="e">
        <f>VLOOKUP(A639+0.2,'Vague 3'!A:G,7,FALSE)</f>
        <v>#N/A</v>
      </c>
      <c r="K639" s="161" t="e">
        <f>VLOOKUP(A639+0.3,'Vague 3'!A:G,7,FALSE)</f>
        <v>#N/A</v>
      </c>
      <c r="L639" s="159" t="e">
        <f>VLOOKUP(A639+0.2,'Vague 4'!A:G,7,FALSE)</f>
        <v>#N/A</v>
      </c>
      <c r="M639" s="160" t="e">
        <f>VLOOKUP(A639+0.3,'Vague 4'!A:G,7,FALSE)</f>
        <v>#N/A</v>
      </c>
      <c r="N639" s="104" t="e">
        <f>IF(VLOOKUP($A639,Source!$A:$H,3,FALSE)=0,"",VLOOKUP($A639,Source!$A:$H,3,FALSE))</f>
        <v>#N/A</v>
      </c>
      <c r="O639" s="105" t="e">
        <f>IF(VLOOKUP($A639,Source!$A:$H,4,FALSE)=0,"",VLOOKUP($A639,Source!$A:$H,4,FALSE))</f>
        <v>#N/A</v>
      </c>
      <c r="P639" s="105" t="e">
        <f>IF(VLOOKUP($A639,Source!$A:$H,5,FALSE)=0,"",VLOOKUP($A639,Source!$A:$H,5,FALSE))</f>
        <v>#N/A</v>
      </c>
      <c r="Q639" s="105" t="e">
        <f>IF(VLOOKUP($A639,Source!$A:$H,6,FALSE)=0,"",VLOOKUP($A639,Source!$A:$H,6,FALSE))</f>
        <v>#N/A</v>
      </c>
      <c r="R639" s="105" t="e">
        <f>IF(VLOOKUP($A639,Source!$A:$H,7,FALSE)=0,"",VLOOKUP($A639,Source!$A:$H,7,FALSE))</f>
        <v>#N/A</v>
      </c>
      <c r="S639" s="106" t="e">
        <f>IF(VLOOKUP($A639,Source!$A:$H,8,FALSE)=0,"",VLOOKUP($A639,Source!$A:$H,8,FALSE))</f>
        <v>#N/A</v>
      </c>
    </row>
    <row r="640" spans="1:19" x14ac:dyDescent="0.25">
      <c r="A640" s="98">
        <v>638</v>
      </c>
      <c r="B640" s="99"/>
      <c r="C640" s="100" t="e">
        <f>VLOOKUP(A640,Source!A:B,2,FALSE)</f>
        <v>#N/A</v>
      </c>
      <c r="D640" s="165">
        <f>IF(ISNA(VLOOKUP(A640,Source!A:B,2,FALSE)),0,(VLOOKUP(A640,'Vague 2'!A:H,8,FALSE)+VLOOKUP(A640,'Vague 1'!A:H,8,FALSE)+VLOOKUP(A640,'Vague 3'!A:H,8,FALSE)+VLOOKUP(A640,'Vague 4'!A:H,8,FALSE)))</f>
        <v>0</v>
      </c>
      <c r="E640" s="159" t="e">
        <f>VLOOKUP(A640+0.2,'Vague 2'!A:G,7,FALSE)</f>
        <v>#N/A</v>
      </c>
      <c r="F640" s="160" t="e">
        <f>VLOOKUP(A640+0.3,'Vague 2'!A:G,7,FALSE)</f>
        <v>#N/A</v>
      </c>
      <c r="G640" s="161" t="e">
        <f>VLOOKUP(A640+0.2,'Vague 1'!A:G,7,FALSE)</f>
        <v>#N/A</v>
      </c>
      <c r="H640" s="161" t="e">
        <f>VLOOKUP(A640+0.3,'Vague 1'!A:G,7,FALSE)</f>
        <v>#N/A</v>
      </c>
      <c r="I640" s="160" t="e">
        <f>VLOOKUP(A640+0.4,'Vague 1'!A:G,7,FALSE)</f>
        <v>#N/A</v>
      </c>
      <c r="J640" s="161" t="e">
        <f>VLOOKUP(A640+0.2,'Vague 3'!A:G,7,FALSE)</f>
        <v>#N/A</v>
      </c>
      <c r="K640" s="161" t="e">
        <f>VLOOKUP(A640+0.3,'Vague 3'!A:G,7,FALSE)</f>
        <v>#N/A</v>
      </c>
      <c r="L640" s="159" t="e">
        <f>VLOOKUP(A640+0.2,'Vague 4'!A:G,7,FALSE)</f>
        <v>#N/A</v>
      </c>
      <c r="M640" s="160" t="e">
        <f>VLOOKUP(A640+0.3,'Vague 4'!A:G,7,FALSE)</f>
        <v>#N/A</v>
      </c>
      <c r="N640" s="104" t="e">
        <f>IF(VLOOKUP($A640,Source!$A:$H,3,FALSE)=0,"",VLOOKUP($A640,Source!$A:$H,3,FALSE))</f>
        <v>#N/A</v>
      </c>
      <c r="O640" s="105" t="e">
        <f>IF(VLOOKUP($A640,Source!$A:$H,4,FALSE)=0,"",VLOOKUP($A640,Source!$A:$H,4,FALSE))</f>
        <v>#N/A</v>
      </c>
      <c r="P640" s="105" t="e">
        <f>IF(VLOOKUP($A640,Source!$A:$H,5,FALSE)=0,"",VLOOKUP($A640,Source!$A:$H,5,FALSE))</f>
        <v>#N/A</v>
      </c>
      <c r="Q640" s="105" t="e">
        <f>IF(VLOOKUP($A640,Source!$A:$H,6,FALSE)=0,"",VLOOKUP($A640,Source!$A:$H,6,FALSE))</f>
        <v>#N/A</v>
      </c>
      <c r="R640" s="105" t="e">
        <f>IF(VLOOKUP($A640,Source!$A:$H,7,FALSE)=0,"",VLOOKUP($A640,Source!$A:$H,7,FALSE))</f>
        <v>#N/A</v>
      </c>
      <c r="S640" s="106" t="e">
        <f>IF(VLOOKUP($A640,Source!$A:$H,8,FALSE)=0,"",VLOOKUP($A640,Source!$A:$H,8,FALSE))</f>
        <v>#N/A</v>
      </c>
    </row>
    <row r="641" spans="1:19" x14ac:dyDescent="0.25">
      <c r="A641" s="98">
        <v>639</v>
      </c>
      <c r="B641" s="99"/>
      <c r="C641" s="100" t="e">
        <f>VLOOKUP(A641,Source!A:B,2,FALSE)</f>
        <v>#N/A</v>
      </c>
      <c r="D641" s="165">
        <f>IF(ISNA(VLOOKUP(A641,Source!A:B,2,FALSE)),0,(VLOOKUP(A641,'Vague 2'!A:H,8,FALSE)+VLOOKUP(A641,'Vague 1'!A:H,8,FALSE)+VLOOKUP(A641,'Vague 3'!A:H,8,FALSE)+VLOOKUP(A641,'Vague 4'!A:H,8,FALSE)))</f>
        <v>0</v>
      </c>
      <c r="E641" s="159" t="e">
        <f>VLOOKUP(A641+0.2,'Vague 2'!A:G,7,FALSE)</f>
        <v>#N/A</v>
      </c>
      <c r="F641" s="160" t="e">
        <f>VLOOKUP(A641+0.3,'Vague 2'!A:G,7,FALSE)</f>
        <v>#N/A</v>
      </c>
      <c r="G641" s="161" t="e">
        <f>VLOOKUP(A641+0.2,'Vague 1'!A:G,7,FALSE)</f>
        <v>#N/A</v>
      </c>
      <c r="H641" s="161" t="e">
        <f>VLOOKUP(A641+0.3,'Vague 1'!A:G,7,FALSE)</f>
        <v>#N/A</v>
      </c>
      <c r="I641" s="160" t="e">
        <f>VLOOKUP(A641+0.4,'Vague 1'!A:G,7,FALSE)</f>
        <v>#N/A</v>
      </c>
      <c r="J641" s="161" t="e">
        <f>VLOOKUP(A641+0.2,'Vague 3'!A:G,7,FALSE)</f>
        <v>#N/A</v>
      </c>
      <c r="K641" s="161" t="e">
        <f>VLOOKUP(A641+0.3,'Vague 3'!A:G,7,FALSE)</f>
        <v>#N/A</v>
      </c>
      <c r="L641" s="159" t="e">
        <f>VLOOKUP(A641+0.2,'Vague 4'!A:G,7,FALSE)</f>
        <v>#N/A</v>
      </c>
      <c r="M641" s="160" t="e">
        <f>VLOOKUP(A641+0.3,'Vague 4'!A:G,7,FALSE)</f>
        <v>#N/A</v>
      </c>
      <c r="N641" s="104" t="e">
        <f>IF(VLOOKUP($A641,Source!$A:$H,3,FALSE)=0,"",VLOOKUP($A641,Source!$A:$H,3,FALSE))</f>
        <v>#N/A</v>
      </c>
      <c r="O641" s="105" t="e">
        <f>IF(VLOOKUP($A641,Source!$A:$H,4,FALSE)=0,"",VLOOKUP($A641,Source!$A:$H,4,FALSE))</f>
        <v>#N/A</v>
      </c>
      <c r="P641" s="105" t="e">
        <f>IF(VLOOKUP($A641,Source!$A:$H,5,FALSE)=0,"",VLOOKUP($A641,Source!$A:$H,5,FALSE))</f>
        <v>#N/A</v>
      </c>
      <c r="Q641" s="105" t="e">
        <f>IF(VLOOKUP($A641,Source!$A:$H,6,FALSE)=0,"",VLOOKUP($A641,Source!$A:$H,6,FALSE))</f>
        <v>#N/A</v>
      </c>
      <c r="R641" s="105" t="e">
        <f>IF(VLOOKUP($A641,Source!$A:$H,7,FALSE)=0,"",VLOOKUP($A641,Source!$A:$H,7,FALSE))</f>
        <v>#N/A</v>
      </c>
      <c r="S641" s="106" t="e">
        <f>IF(VLOOKUP($A641,Source!$A:$H,8,FALSE)=0,"",VLOOKUP($A641,Source!$A:$H,8,FALSE))</f>
        <v>#N/A</v>
      </c>
    </row>
    <row r="642" spans="1:19" x14ac:dyDescent="0.25">
      <c r="A642" s="98">
        <v>640</v>
      </c>
      <c r="B642" s="99"/>
      <c r="C642" s="100" t="e">
        <f>VLOOKUP(A642,Source!A:B,2,FALSE)</f>
        <v>#N/A</v>
      </c>
      <c r="D642" s="165">
        <f>IF(ISNA(VLOOKUP(A642,Source!A:B,2,FALSE)),0,(VLOOKUP(A642,'Vague 2'!A:H,8,FALSE)+VLOOKUP(A642,'Vague 1'!A:H,8,FALSE)+VLOOKUP(A642,'Vague 3'!A:H,8,FALSE)+VLOOKUP(A642,'Vague 4'!A:H,8,FALSE)))</f>
        <v>0</v>
      </c>
      <c r="E642" s="159" t="e">
        <f>VLOOKUP(A642+0.2,'Vague 2'!A:G,7,FALSE)</f>
        <v>#N/A</v>
      </c>
      <c r="F642" s="160" t="e">
        <f>VLOOKUP(A642+0.3,'Vague 2'!A:G,7,FALSE)</f>
        <v>#N/A</v>
      </c>
      <c r="G642" s="161" t="e">
        <f>VLOOKUP(A642+0.2,'Vague 1'!A:G,7,FALSE)</f>
        <v>#N/A</v>
      </c>
      <c r="H642" s="161" t="e">
        <f>VLOOKUP(A642+0.3,'Vague 1'!A:G,7,FALSE)</f>
        <v>#N/A</v>
      </c>
      <c r="I642" s="160" t="e">
        <f>VLOOKUP(A642+0.4,'Vague 1'!A:G,7,FALSE)</f>
        <v>#N/A</v>
      </c>
      <c r="J642" s="161" t="e">
        <f>VLOOKUP(A642+0.2,'Vague 3'!A:G,7,FALSE)</f>
        <v>#N/A</v>
      </c>
      <c r="K642" s="161" t="e">
        <f>VLOOKUP(A642+0.3,'Vague 3'!A:G,7,FALSE)</f>
        <v>#N/A</v>
      </c>
      <c r="L642" s="159" t="e">
        <f>VLOOKUP(A642+0.2,'Vague 4'!A:G,7,FALSE)</f>
        <v>#N/A</v>
      </c>
      <c r="M642" s="160" t="e">
        <f>VLOOKUP(A642+0.3,'Vague 4'!A:G,7,FALSE)</f>
        <v>#N/A</v>
      </c>
      <c r="N642" s="104" t="e">
        <f>IF(VLOOKUP($A642,Source!$A:$H,3,FALSE)=0,"",VLOOKUP($A642,Source!$A:$H,3,FALSE))</f>
        <v>#N/A</v>
      </c>
      <c r="O642" s="105" t="e">
        <f>IF(VLOOKUP($A642,Source!$A:$H,4,FALSE)=0,"",VLOOKUP($A642,Source!$A:$H,4,FALSE))</f>
        <v>#N/A</v>
      </c>
      <c r="P642" s="105" t="e">
        <f>IF(VLOOKUP($A642,Source!$A:$H,5,FALSE)=0,"",VLOOKUP($A642,Source!$A:$H,5,FALSE))</f>
        <v>#N/A</v>
      </c>
      <c r="Q642" s="105" t="e">
        <f>IF(VLOOKUP($A642,Source!$A:$H,6,FALSE)=0,"",VLOOKUP($A642,Source!$A:$H,6,FALSE))</f>
        <v>#N/A</v>
      </c>
      <c r="R642" s="105" t="e">
        <f>IF(VLOOKUP($A642,Source!$A:$H,7,FALSE)=0,"",VLOOKUP($A642,Source!$A:$H,7,FALSE))</f>
        <v>#N/A</v>
      </c>
      <c r="S642" s="106" t="e">
        <f>IF(VLOOKUP($A642,Source!$A:$H,8,FALSE)=0,"",VLOOKUP($A642,Source!$A:$H,8,FALSE))</f>
        <v>#N/A</v>
      </c>
    </row>
    <row r="643" spans="1:19" x14ac:dyDescent="0.25">
      <c r="A643" s="98">
        <v>641</v>
      </c>
      <c r="B643" s="99"/>
      <c r="C643" s="100" t="e">
        <f>VLOOKUP(A643,Source!A:B,2,FALSE)</f>
        <v>#N/A</v>
      </c>
      <c r="D643" s="165">
        <f>IF(ISNA(VLOOKUP(A643,Source!A:B,2,FALSE)),0,(VLOOKUP(A643,'Vague 2'!A:H,8,FALSE)+VLOOKUP(A643,'Vague 1'!A:H,8,FALSE)+VLOOKUP(A643,'Vague 3'!A:H,8,FALSE)+VLOOKUP(A643,'Vague 4'!A:H,8,FALSE)))</f>
        <v>0</v>
      </c>
      <c r="E643" s="159" t="e">
        <f>VLOOKUP(A643+0.2,'Vague 2'!A:G,7,FALSE)</f>
        <v>#N/A</v>
      </c>
      <c r="F643" s="160" t="e">
        <f>VLOOKUP(A643+0.3,'Vague 2'!A:G,7,FALSE)</f>
        <v>#N/A</v>
      </c>
      <c r="G643" s="161" t="e">
        <f>VLOOKUP(A643+0.2,'Vague 1'!A:G,7,FALSE)</f>
        <v>#N/A</v>
      </c>
      <c r="H643" s="161" t="e">
        <f>VLOOKUP(A643+0.3,'Vague 1'!A:G,7,FALSE)</f>
        <v>#N/A</v>
      </c>
      <c r="I643" s="160" t="e">
        <f>VLOOKUP(A643+0.4,'Vague 1'!A:G,7,FALSE)</f>
        <v>#N/A</v>
      </c>
      <c r="J643" s="161" t="e">
        <f>VLOOKUP(A643+0.2,'Vague 3'!A:G,7,FALSE)</f>
        <v>#N/A</v>
      </c>
      <c r="K643" s="161" t="e">
        <f>VLOOKUP(A643+0.3,'Vague 3'!A:G,7,FALSE)</f>
        <v>#N/A</v>
      </c>
      <c r="L643" s="159" t="e">
        <f>VLOOKUP(A643+0.2,'Vague 4'!A:G,7,FALSE)</f>
        <v>#N/A</v>
      </c>
      <c r="M643" s="160" t="e">
        <f>VLOOKUP(A643+0.3,'Vague 4'!A:G,7,FALSE)</f>
        <v>#N/A</v>
      </c>
      <c r="N643" s="104" t="e">
        <f>IF(VLOOKUP($A643,Source!$A:$H,3,FALSE)=0,"",VLOOKUP($A643,Source!$A:$H,3,FALSE))</f>
        <v>#N/A</v>
      </c>
      <c r="O643" s="105" t="e">
        <f>IF(VLOOKUP($A643,Source!$A:$H,4,FALSE)=0,"",VLOOKUP($A643,Source!$A:$H,4,FALSE))</f>
        <v>#N/A</v>
      </c>
      <c r="P643" s="105" t="e">
        <f>IF(VLOOKUP($A643,Source!$A:$H,5,FALSE)=0,"",VLOOKUP($A643,Source!$A:$H,5,FALSE))</f>
        <v>#N/A</v>
      </c>
      <c r="Q643" s="105" t="e">
        <f>IF(VLOOKUP($A643,Source!$A:$H,6,FALSE)=0,"",VLOOKUP($A643,Source!$A:$H,6,FALSE))</f>
        <v>#N/A</v>
      </c>
      <c r="R643" s="105" t="e">
        <f>IF(VLOOKUP($A643,Source!$A:$H,7,FALSE)=0,"",VLOOKUP($A643,Source!$A:$H,7,FALSE))</f>
        <v>#N/A</v>
      </c>
      <c r="S643" s="106" t="e">
        <f>IF(VLOOKUP($A643,Source!$A:$H,8,FALSE)=0,"",VLOOKUP($A643,Source!$A:$H,8,FALSE))</f>
        <v>#N/A</v>
      </c>
    </row>
    <row r="644" spans="1:19" x14ac:dyDescent="0.25">
      <c r="A644" s="98">
        <v>642</v>
      </c>
      <c r="B644" s="99"/>
      <c r="C644" s="100" t="e">
        <f>VLOOKUP(A644,Source!A:B,2,FALSE)</f>
        <v>#N/A</v>
      </c>
      <c r="D644" s="165">
        <f>IF(ISNA(VLOOKUP(A644,Source!A:B,2,FALSE)),0,(VLOOKUP(A644,'Vague 2'!A:H,8,FALSE)+VLOOKUP(A644,'Vague 1'!A:H,8,FALSE)+VLOOKUP(A644,'Vague 3'!A:H,8,FALSE)+VLOOKUP(A644,'Vague 4'!A:H,8,FALSE)))</f>
        <v>0</v>
      </c>
      <c r="E644" s="159" t="e">
        <f>VLOOKUP(A644+0.2,'Vague 2'!A:G,7,FALSE)</f>
        <v>#N/A</v>
      </c>
      <c r="F644" s="160" t="e">
        <f>VLOOKUP(A644+0.3,'Vague 2'!A:G,7,FALSE)</f>
        <v>#N/A</v>
      </c>
      <c r="G644" s="161" t="e">
        <f>VLOOKUP(A644+0.2,'Vague 1'!A:G,7,FALSE)</f>
        <v>#N/A</v>
      </c>
      <c r="H644" s="161" t="e">
        <f>VLOOKUP(A644+0.3,'Vague 1'!A:G,7,FALSE)</f>
        <v>#N/A</v>
      </c>
      <c r="I644" s="160" t="e">
        <f>VLOOKUP(A644+0.4,'Vague 1'!A:G,7,FALSE)</f>
        <v>#N/A</v>
      </c>
      <c r="J644" s="161" t="e">
        <f>VLOOKUP(A644+0.2,'Vague 3'!A:G,7,FALSE)</f>
        <v>#N/A</v>
      </c>
      <c r="K644" s="161" t="e">
        <f>VLOOKUP(A644+0.3,'Vague 3'!A:G,7,FALSE)</f>
        <v>#N/A</v>
      </c>
      <c r="L644" s="159" t="e">
        <f>VLOOKUP(A644+0.2,'Vague 4'!A:G,7,FALSE)</f>
        <v>#N/A</v>
      </c>
      <c r="M644" s="160" t="e">
        <f>VLOOKUP(A644+0.3,'Vague 4'!A:G,7,FALSE)</f>
        <v>#N/A</v>
      </c>
      <c r="N644" s="104" t="e">
        <f>IF(VLOOKUP($A644,Source!$A:$H,3,FALSE)=0,"",VLOOKUP($A644,Source!$A:$H,3,FALSE))</f>
        <v>#N/A</v>
      </c>
      <c r="O644" s="105" t="e">
        <f>IF(VLOOKUP($A644,Source!$A:$H,4,FALSE)=0,"",VLOOKUP($A644,Source!$A:$H,4,FALSE))</f>
        <v>#N/A</v>
      </c>
      <c r="P644" s="105" t="e">
        <f>IF(VLOOKUP($A644,Source!$A:$H,5,FALSE)=0,"",VLOOKUP($A644,Source!$A:$H,5,FALSE))</f>
        <v>#N/A</v>
      </c>
      <c r="Q644" s="105" t="e">
        <f>IF(VLOOKUP($A644,Source!$A:$H,6,FALSE)=0,"",VLOOKUP($A644,Source!$A:$H,6,FALSE))</f>
        <v>#N/A</v>
      </c>
      <c r="R644" s="105" t="e">
        <f>IF(VLOOKUP($A644,Source!$A:$H,7,FALSE)=0,"",VLOOKUP($A644,Source!$A:$H,7,FALSE))</f>
        <v>#N/A</v>
      </c>
      <c r="S644" s="106" t="e">
        <f>IF(VLOOKUP($A644,Source!$A:$H,8,FALSE)=0,"",VLOOKUP($A644,Source!$A:$H,8,FALSE))</f>
        <v>#N/A</v>
      </c>
    </row>
    <row r="645" spans="1:19" x14ac:dyDescent="0.25">
      <c r="A645" s="98">
        <v>643</v>
      </c>
      <c r="B645" s="99"/>
      <c r="C645" s="100" t="e">
        <f>VLOOKUP(A645,Source!A:B,2,FALSE)</f>
        <v>#N/A</v>
      </c>
      <c r="D645" s="165">
        <f>IF(ISNA(VLOOKUP(A645,Source!A:B,2,FALSE)),0,(VLOOKUP(A645,'Vague 2'!A:H,8,FALSE)+VLOOKUP(A645,'Vague 1'!A:H,8,FALSE)+VLOOKUP(A645,'Vague 3'!A:H,8,FALSE)+VLOOKUP(A645,'Vague 4'!A:H,8,FALSE)))</f>
        <v>0</v>
      </c>
      <c r="E645" s="159" t="e">
        <f>VLOOKUP(A645+0.2,'Vague 2'!A:G,7,FALSE)</f>
        <v>#N/A</v>
      </c>
      <c r="F645" s="160" t="e">
        <f>VLOOKUP(A645+0.3,'Vague 2'!A:G,7,FALSE)</f>
        <v>#N/A</v>
      </c>
      <c r="G645" s="161" t="e">
        <f>VLOOKUP(A645+0.2,'Vague 1'!A:G,7,FALSE)</f>
        <v>#N/A</v>
      </c>
      <c r="H645" s="161" t="e">
        <f>VLOOKUP(A645+0.3,'Vague 1'!A:G,7,FALSE)</f>
        <v>#N/A</v>
      </c>
      <c r="I645" s="160" t="e">
        <f>VLOOKUP(A645+0.4,'Vague 1'!A:G,7,FALSE)</f>
        <v>#N/A</v>
      </c>
      <c r="J645" s="161" t="e">
        <f>VLOOKUP(A645+0.2,'Vague 3'!A:G,7,FALSE)</f>
        <v>#N/A</v>
      </c>
      <c r="K645" s="161" t="e">
        <f>VLOOKUP(A645+0.3,'Vague 3'!A:G,7,FALSE)</f>
        <v>#N/A</v>
      </c>
      <c r="L645" s="159" t="e">
        <f>VLOOKUP(A645+0.2,'Vague 4'!A:G,7,FALSE)</f>
        <v>#N/A</v>
      </c>
      <c r="M645" s="160" t="e">
        <f>VLOOKUP(A645+0.3,'Vague 4'!A:G,7,FALSE)</f>
        <v>#N/A</v>
      </c>
      <c r="N645" s="104" t="e">
        <f>IF(VLOOKUP($A645,Source!$A:$H,3,FALSE)=0,"",VLOOKUP($A645,Source!$A:$H,3,FALSE))</f>
        <v>#N/A</v>
      </c>
      <c r="O645" s="105" t="e">
        <f>IF(VLOOKUP($A645,Source!$A:$H,4,FALSE)=0,"",VLOOKUP($A645,Source!$A:$H,4,FALSE))</f>
        <v>#N/A</v>
      </c>
      <c r="P645" s="105" t="e">
        <f>IF(VLOOKUP($A645,Source!$A:$H,5,FALSE)=0,"",VLOOKUP($A645,Source!$A:$H,5,FALSE))</f>
        <v>#N/A</v>
      </c>
      <c r="Q645" s="105" t="e">
        <f>IF(VLOOKUP($A645,Source!$A:$H,6,FALSE)=0,"",VLOOKUP($A645,Source!$A:$H,6,FALSE))</f>
        <v>#N/A</v>
      </c>
      <c r="R645" s="105" t="e">
        <f>IF(VLOOKUP($A645,Source!$A:$H,7,FALSE)=0,"",VLOOKUP($A645,Source!$A:$H,7,FALSE))</f>
        <v>#N/A</v>
      </c>
      <c r="S645" s="106" t="e">
        <f>IF(VLOOKUP($A645,Source!$A:$H,8,FALSE)=0,"",VLOOKUP($A645,Source!$A:$H,8,FALSE))</f>
        <v>#N/A</v>
      </c>
    </row>
    <row r="646" spans="1:19" x14ac:dyDescent="0.25">
      <c r="A646" s="98">
        <v>644</v>
      </c>
      <c r="B646" s="99"/>
      <c r="C646" s="100" t="e">
        <f>VLOOKUP(A646,Source!A:B,2,FALSE)</f>
        <v>#N/A</v>
      </c>
      <c r="D646" s="165">
        <f>IF(ISNA(VLOOKUP(A646,Source!A:B,2,FALSE)),0,(VLOOKUP(A646,'Vague 2'!A:H,8,FALSE)+VLOOKUP(A646,'Vague 1'!A:H,8,FALSE)+VLOOKUP(A646,'Vague 3'!A:H,8,FALSE)+VLOOKUP(A646,'Vague 4'!A:H,8,FALSE)))</f>
        <v>0</v>
      </c>
      <c r="E646" s="159" t="e">
        <f>VLOOKUP(A646+0.2,'Vague 2'!A:G,7,FALSE)</f>
        <v>#N/A</v>
      </c>
      <c r="F646" s="160" t="e">
        <f>VLOOKUP(A646+0.3,'Vague 2'!A:G,7,FALSE)</f>
        <v>#N/A</v>
      </c>
      <c r="G646" s="161" t="e">
        <f>VLOOKUP(A646+0.2,'Vague 1'!A:G,7,FALSE)</f>
        <v>#N/A</v>
      </c>
      <c r="H646" s="161" t="e">
        <f>VLOOKUP(A646+0.3,'Vague 1'!A:G,7,FALSE)</f>
        <v>#N/A</v>
      </c>
      <c r="I646" s="160" t="e">
        <f>VLOOKUP(A646+0.4,'Vague 1'!A:G,7,FALSE)</f>
        <v>#N/A</v>
      </c>
      <c r="J646" s="161" t="e">
        <f>VLOOKUP(A646+0.2,'Vague 3'!A:G,7,FALSE)</f>
        <v>#N/A</v>
      </c>
      <c r="K646" s="161" t="e">
        <f>VLOOKUP(A646+0.3,'Vague 3'!A:G,7,FALSE)</f>
        <v>#N/A</v>
      </c>
      <c r="L646" s="159" t="e">
        <f>VLOOKUP(A646+0.2,'Vague 4'!A:G,7,FALSE)</f>
        <v>#N/A</v>
      </c>
      <c r="M646" s="160" t="e">
        <f>VLOOKUP(A646+0.3,'Vague 4'!A:G,7,FALSE)</f>
        <v>#N/A</v>
      </c>
      <c r="N646" s="104" t="e">
        <f>IF(VLOOKUP($A646,Source!$A:$H,3,FALSE)=0,"",VLOOKUP($A646,Source!$A:$H,3,FALSE))</f>
        <v>#N/A</v>
      </c>
      <c r="O646" s="105" t="e">
        <f>IF(VLOOKUP($A646,Source!$A:$H,4,FALSE)=0,"",VLOOKUP($A646,Source!$A:$H,4,FALSE))</f>
        <v>#N/A</v>
      </c>
      <c r="P646" s="105" t="e">
        <f>IF(VLOOKUP($A646,Source!$A:$H,5,FALSE)=0,"",VLOOKUP($A646,Source!$A:$H,5,FALSE))</f>
        <v>#N/A</v>
      </c>
      <c r="Q646" s="105" t="e">
        <f>IF(VLOOKUP($A646,Source!$A:$H,6,FALSE)=0,"",VLOOKUP($A646,Source!$A:$H,6,FALSE))</f>
        <v>#N/A</v>
      </c>
      <c r="R646" s="105" t="e">
        <f>IF(VLOOKUP($A646,Source!$A:$H,7,FALSE)=0,"",VLOOKUP($A646,Source!$A:$H,7,FALSE))</f>
        <v>#N/A</v>
      </c>
      <c r="S646" s="106" t="e">
        <f>IF(VLOOKUP($A646,Source!$A:$H,8,FALSE)=0,"",VLOOKUP($A646,Source!$A:$H,8,FALSE))</f>
        <v>#N/A</v>
      </c>
    </row>
    <row r="647" spans="1:19" x14ac:dyDescent="0.25">
      <c r="A647" s="98">
        <v>645</v>
      </c>
      <c r="B647" s="99"/>
      <c r="C647" s="100" t="e">
        <f>VLOOKUP(A647,Source!A:B,2,FALSE)</f>
        <v>#N/A</v>
      </c>
      <c r="D647" s="165">
        <f>IF(ISNA(VLOOKUP(A647,Source!A:B,2,FALSE)),0,(VLOOKUP(A647,'Vague 2'!A:H,8,FALSE)+VLOOKUP(A647,'Vague 1'!A:H,8,FALSE)+VLOOKUP(A647,'Vague 3'!A:H,8,FALSE)+VLOOKUP(A647,'Vague 4'!A:H,8,FALSE)))</f>
        <v>0</v>
      </c>
      <c r="E647" s="159" t="e">
        <f>VLOOKUP(A647+0.2,'Vague 2'!A:G,7,FALSE)</f>
        <v>#N/A</v>
      </c>
      <c r="F647" s="160" t="e">
        <f>VLOOKUP(A647+0.3,'Vague 2'!A:G,7,FALSE)</f>
        <v>#N/A</v>
      </c>
      <c r="G647" s="161" t="e">
        <f>VLOOKUP(A647+0.2,'Vague 1'!A:G,7,FALSE)</f>
        <v>#N/A</v>
      </c>
      <c r="H647" s="161" t="e">
        <f>VLOOKUP(A647+0.3,'Vague 1'!A:G,7,FALSE)</f>
        <v>#N/A</v>
      </c>
      <c r="I647" s="160" t="e">
        <f>VLOOKUP(A647+0.4,'Vague 1'!A:G,7,FALSE)</f>
        <v>#N/A</v>
      </c>
      <c r="J647" s="161" t="e">
        <f>VLOOKUP(A647+0.2,'Vague 3'!A:G,7,FALSE)</f>
        <v>#N/A</v>
      </c>
      <c r="K647" s="161" t="e">
        <f>VLOOKUP(A647+0.3,'Vague 3'!A:G,7,FALSE)</f>
        <v>#N/A</v>
      </c>
      <c r="L647" s="159" t="e">
        <f>VLOOKUP(A647+0.2,'Vague 4'!A:G,7,FALSE)</f>
        <v>#N/A</v>
      </c>
      <c r="M647" s="160" t="e">
        <f>VLOOKUP(A647+0.3,'Vague 4'!A:G,7,FALSE)</f>
        <v>#N/A</v>
      </c>
      <c r="N647" s="104" t="e">
        <f>IF(VLOOKUP($A647,Source!$A:$H,3,FALSE)=0,"",VLOOKUP($A647,Source!$A:$H,3,FALSE))</f>
        <v>#N/A</v>
      </c>
      <c r="O647" s="105" t="e">
        <f>IF(VLOOKUP($A647,Source!$A:$H,4,FALSE)=0,"",VLOOKUP($A647,Source!$A:$H,4,FALSE))</f>
        <v>#N/A</v>
      </c>
      <c r="P647" s="105" t="e">
        <f>IF(VLOOKUP($A647,Source!$A:$H,5,FALSE)=0,"",VLOOKUP($A647,Source!$A:$H,5,FALSE))</f>
        <v>#N/A</v>
      </c>
      <c r="Q647" s="105" t="e">
        <f>IF(VLOOKUP($A647,Source!$A:$H,6,FALSE)=0,"",VLOOKUP($A647,Source!$A:$H,6,FALSE))</f>
        <v>#N/A</v>
      </c>
      <c r="R647" s="105" t="e">
        <f>IF(VLOOKUP($A647,Source!$A:$H,7,FALSE)=0,"",VLOOKUP($A647,Source!$A:$H,7,FALSE))</f>
        <v>#N/A</v>
      </c>
      <c r="S647" s="106" t="e">
        <f>IF(VLOOKUP($A647,Source!$A:$H,8,FALSE)=0,"",VLOOKUP($A647,Source!$A:$H,8,FALSE))</f>
        <v>#N/A</v>
      </c>
    </row>
    <row r="648" spans="1:19" x14ac:dyDescent="0.25">
      <c r="A648" s="98">
        <v>646</v>
      </c>
      <c r="B648" s="99"/>
      <c r="C648" s="100" t="e">
        <f>VLOOKUP(A648,Source!A:B,2,FALSE)</f>
        <v>#N/A</v>
      </c>
      <c r="D648" s="165">
        <f>IF(ISNA(VLOOKUP(A648,Source!A:B,2,FALSE)),0,(VLOOKUP(A648,'Vague 2'!A:H,8,FALSE)+VLOOKUP(A648,'Vague 1'!A:H,8,FALSE)+VLOOKUP(A648,'Vague 3'!A:H,8,FALSE)+VLOOKUP(A648,'Vague 4'!A:H,8,FALSE)))</f>
        <v>0</v>
      </c>
      <c r="E648" s="159" t="e">
        <f>VLOOKUP(A648+0.2,'Vague 2'!A:G,7,FALSE)</f>
        <v>#N/A</v>
      </c>
      <c r="F648" s="160" t="e">
        <f>VLOOKUP(A648+0.3,'Vague 2'!A:G,7,FALSE)</f>
        <v>#N/A</v>
      </c>
      <c r="G648" s="161" t="e">
        <f>VLOOKUP(A648+0.2,'Vague 1'!A:G,7,FALSE)</f>
        <v>#N/A</v>
      </c>
      <c r="H648" s="161" t="e">
        <f>VLOOKUP(A648+0.3,'Vague 1'!A:G,7,FALSE)</f>
        <v>#N/A</v>
      </c>
      <c r="I648" s="160" t="e">
        <f>VLOOKUP(A648+0.4,'Vague 1'!A:G,7,FALSE)</f>
        <v>#N/A</v>
      </c>
      <c r="J648" s="161" t="e">
        <f>VLOOKUP(A648+0.2,'Vague 3'!A:G,7,FALSE)</f>
        <v>#N/A</v>
      </c>
      <c r="K648" s="161" t="e">
        <f>VLOOKUP(A648+0.3,'Vague 3'!A:G,7,FALSE)</f>
        <v>#N/A</v>
      </c>
      <c r="L648" s="159" t="e">
        <f>VLOOKUP(A648+0.2,'Vague 4'!A:G,7,FALSE)</f>
        <v>#N/A</v>
      </c>
      <c r="M648" s="160" t="e">
        <f>VLOOKUP(A648+0.3,'Vague 4'!A:G,7,FALSE)</f>
        <v>#N/A</v>
      </c>
      <c r="N648" s="104" t="e">
        <f>IF(VLOOKUP($A648,Source!$A:$H,3,FALSE)=0,"",VLOOKUP($A648,Source!$A:$H,3,FALSE))</f>
        <v>#N/A</v>
      </c>
      <c r="O648" s="105" t="e">
        <f>IF(VLOOKUP($A648,Source!$A:$H,4,FALSE)=0,"",VLOOKUP($A648,Source!$A:$H,4,FALSE))</f>
        <v>#N/A</v>
      </c>
      <c r="P648" s="105" t="e">
        <f>IF(VLOOKUP($A648,Source!$A:$H,5,FALSE)=0,"",VLOOKUP($A648,Source!$A:$H,5,FALSE))</f>
        <v>#N/A</v>
      </c>
      <c r="Q648" s="105" t="e">
        <f>IF(VLOOKUP($A648,Source!$A:$H,6,FALSE)=0,"",VLOOKUP($A648,Source!$A:$H,6,FALSE))</f>
        <v>#N/A</v>
      </c>
      <c r="R648" s="105" t="e">
        <f>IF(VLOOKUP($A648,Source!$A:$H,7,FALSE)=0,"",VLOOKUP($A648,Source!$A:$H,7,FALSE))</f>
        <v>#N/A</v>
      </c>
      <c r="S648" s="106" t="e">
        <f>IF(VLOOKUP($A648,Source!$A:$H,8,FALSE)=0,"",VLOOKUP($A648,Source!$A:$H,8,FALSE))</f>
        <v>#N/A</v>
      </c>
    </row>
    <row r="649" spans="1:19" x14ac:dyDescent="0.25">
      <c r="A649" s="98">
        <v>647</v>
      </c>
      <c r="B649" s="99"/>
      <c r="C649" s="100" t="e">
        <f>VLOOKUP(A649,Source!A:B,2,FALSE)</f>
        <v>#N/A</v>
      </c>
      <c r="D649" s="165">
        <f>IF(ISNA(VLOOKUP(A649,Source!A:B,2,FALSE)),0,(VLOOKUP(A649,'Vague 2'!A:H,8,FALSE)+VLOOKUP(A649,'Vague 1'!A:H,8,FALSE)+VLOOKUP(A649,'Vague 3'!A:H,8,FALSE)+VLOOKUP(A649,'Vague 4'!A:H,8,FALSE)))</f>
        <v>0</v>
      </c>
      <c r="E649" s="159" t="e">
        <f>VLOOKUP(A649+0.2,'Vague 2'!A:G,7,FALSE)</f>
        <v>#N/A</v>
      </c>
      <c r="F649" s="160" t="e">
        <f>VLOOKUP(A649+0.3,'Vague 2'!A:G,7,FALSE)</f>
        <v>#N/A</v>
      </c>
      <c r="G649" s="161" t="e">
        <f>VLOOKUP(A649+0.2,'Vague 1'!A:G,7,FALSE)</f>
        <v>#N/A</v>
      </c>
      <c r="H649" s="161" t="e">
        <f>VLOOKUP(A649+0.3,'Vague 1'!A:G,7,FALSE)</f>
        <v>#N/A</v>
      </c>
      <c r="I649" s="160" t="e">
        <f>VLOOKUP(A649+0.4,'Vague 1'!A:G,7,FALSE)</f>
        <v>#N/A</v>
      </c>
      <c r="J649" s="161" t="e">
        <f>VLOOKUP(A649+0.2,'Vague 3'!A:G,7,FALSE)</f>
        <v>#N/A</v>
      </c>
      <c r="K649" s="161" t="e">
        <f>VLOOKUP(A649+0.3,'Vague 3'!A:G,7,FALSE)</f>
        <v>#N/A</v>
      </c>
      <c r="L649" s="159" t="e">
        <f>VLOOKUP(A649+0.2,'Vague 4'!A:G,7,FALSE)</f>
        <v>#N/A</v>
      </c>
      <c r="M649" s="160" t="e">
        <f>VLOOKUP(A649+0.3,'Vague 4'!A:G,7,FALSE)</f>
        <v>#N/A</v>
      </c>
      <c r="N649" s="104" t="e">
        <f>IF(VLOOKUP($A649,Source!$A:$H,3,FALSE)=0,"",VLOOKUP($A649,Source!$A:$H,3,FALSE))</f>
        <v>#N/A</v>
      </c>
      <c r="O649" s="105" t="e">
        <f>IF(VLOOKUP($A649,Source!$A:$H,4,FALSE)=0,"",VLOOKUP($A649,Source!$A:$H,4,FALSE))</f>
        <v>#N/A</v>
      </c>
      <c r="P649" s="105" t="e">
        <f>IF(VLOOKUP($A649,Source!$A:$H,5,FALSE)=0,"",VLOOKUP($A649,Source!$A:$H,5,FALSE))</f>
        <v>#N/A</v>
      </c>
      <c r="Q649" s="105" t="e">
        <f>IF(VLOOKUP($A649,Source!$A:$H,6,FALSE)=0,"",VLOOKUP($A649,Source!$A:$H,6,FALSE))</f>
        <v>#N/A</v>
      </c>
      <c r="R649" s="105" t="e">
        <f>IF(VLOOKUP($A649,Source!$A:$H,7,FALSE)=0,"",VLOOKUP($A649,Source!$A:$H,7,FALSE))</f>
        <v>#N/A</v>
      </c>
      <c r="S649" s="106" t="e">
        <f>IF(VLOOKUP($A649,Source!$A:$H,8,FALSE)=0,"",VLOOKUP($A649,Source!$A:$H,8,FALSE))</f>
        <v>#N/A</v>
      </c>
    </row>
    <row r="650" spans="1:19" x14ac:dyDescent="0.25">
      <c r="A650" s="98">
        <v>648</v>
      </c>
      <c r="B650" s="99"/>
      <c r="C650" s="100" t="e">
        <f>VLOOKUP(A650,Source!A:B,2,FALSE)</f>
        <v>#N/A</v>
      </c>
      <c r="D650" s="165">
        <f>IF(ISNA(VLOOKUP(A650,Source!A:B,2,FALSE)),0,(VLOOKUP(A650,'Vague 2'!A:H,8,FALSE)+VLOOKUP(A650,'Vague 1'!A:H,8,FALSE)+VLOOKUP(A650,'Vague 3'!A:H,8,FALSE)+VLOOKUP(A650,'Vague 4'!A:H,8,FALSE)))</f>
        <v>0</v>
      </c>
      <c r="E650" s="159" t="e">
        <f>VLOOKUP(A650+0.2,'Vague 2'!A:G,7,FALSE)</f>
        <v>#N/A</v>
      </c>
      <c r="F650" s="160" t="e">
        <f>VLOOKUP(A650+0.3,'Vague 2'!A:G,7,FALSE)</f>
        <v>#N/A</v>
      </c>
      <c r="G650" s="161" t="e">
        <f>VLOOKUP(A650+0.2,'Vague 1'!A:G,7,FALSE)</f>
        <v>#N/A</v>
      </c>
      <c r="H650" s="161" t="e">
        <f>VLOOKUP(A650+0.3,'Vague 1'!A:G,7,FALSE)</f>
        <v>#N/A</v>
      </c>
      <c r="I650" s="160" t="e">
        <f>VLOOKUP(A650+0.4,'Vague 1'!A:G,7,FALSE)</f>
        <v>#N/A</v>
      </c>
      <c r="J650" s="161" t="e">
        <f>VLOOKUP(A650+0.2,'Vague 3'!A:G,7,FALSE)</f>
        <v>#N/A</v>
      </c>
      <c r="K650" s="161" t="e">
        <f>VLOOKUP(A650+0.3,'Vague 3'!A:G,7,FALSE)</f>
        <v>#N/A</v>
      </c>
      <c r="L650" s="159" t="e">
        <f>VLOOKUP(A650+0.2,'Vague 4'!A:G,7,FALSE)</f>
        <v>#N/A</v>
      </c>
      <c r="M650" s="160" t="e">
        <f>VLOOKUP(A650+0.3,'Vague 4'!A:G,7,FALSE)</f>
        <v>#N/A</v>
      </c>
      <c r="N650" s="104" t="e">
        <f>IF(VLOOKUP($A650,Source!$A:$H,3,FALSE)=0,"",VLOOKUP($A650,Source!$A:$H,3,FALSE))</f>
        <v>#N/A</v>
      </c>
      <c r="O650" s="105" t="e">
        <f>IF(VLOOKUP($A650,Source!$A:$H,4,FALSE)=0,"",VLOOKUP($A650,Source!$A:$H,4,FALSE))</f>
        <v>#N/A</v>
      </c>
      <c r="P650" s="105" t="e">
        <f>IF(VLOOKUP($A650,Source!$A:$H,5,FALSE)=0,"",VLOOKUP($A650,Source!$A:$H,5,FALSE))</f>
        <v>#N/A</v>
      </c>
      <c r="Q650" s="105" t="e">
        <f>IF(VLOOKUP($A650,Source!$A:$H,6,FALSE)=0,"",VLOOKUP($A650,Source!$A:$H,6,FALSE))</f>
        <v>#N/A</v>
      </c>
      <c r="R650" s="105" t="e">
        <f>IF(VLOOKUP($A650,Source!$A:$H,7,FALSE)=0,"",VLOOKUP($A650,Source!$A:$H,7,FALSE))</f>
        <v>#N/A</v>
      </c>
      <c r="S650" s="106" t="e">
        <f>IF(VLOOKUP($A650,Source!$A:$H,8,FALSE)=0,"",VLOOKUP($A650,Source!$A:$H,8,FALSE))</f>
        <v>#N/A</v>
      </c>
    </row>
    <row r="651" spans="1:19" x14ac:dyDescent="0.25">
      <c r="A651" s="98">
        <v>649</v>
      </c>
      <c r="B651" s="99"/>
      <c r="C651" s="100" t="e">
        <f>VLOOKUP(A651,Source!A:B,2,FALSE)</f>
        <v>#N/A</v>
      </c>
      <c r="D651" s="165">
        <f>IF(ISNA(VLOOKUP(A651,Source!A:B,2,FALSE)),0,(VLOOKUP(A651,'Vague 2'!A:H,8,FALSE)+VLOOKUP(A651,'Vague 1'!A:H,8,FALSE)+VLOOKUP(A651,'Vague 3'!A:H,8,FALSE)+VLOOKUP(A651,'Vague 4'!A:H,8,FALSE)))</f>
        <v>0</v>
      </c>
      <c r="E651" s="159" t="e">
        <f>VLOOKUP(A651+0.2,'Vague 2'!A:G,7,FALSE)</f>
        <v>#N/A</v>
      </c>
      <c r="F651" s="160" t="e">
        <f>VLOOKUP(A651+0.3,'Vague 2'!A:G,7,FALSE)</f>
        <v>#N/A</v>
      </c>
      <c r="G651" s="161" t="e">
        <f>VLOOKUP(A651+0.2,'Vague 1'!A:G,7,FALSE)</f>
        <v>#N/A</v>
      </c>
      <c r="H651" s="161" t="e">
        <f>VLOOKUP(A651+0.3,'Vague 1'!A:G,7,FALSE)</f>
        <v>#N/A</v>
      </c>
      <c r="I651" s="160" t="e">
        <f>VLOOKUP(A651+0.4,'Vague 1'!A:G,7,FALSE)</f>
        <v>#N/A</v>
      </c>
      <c r="J651" s="161" t="e">
        <f>VLOOKUP(A651+0.2,'Vague 3'!A:G,7,FALSE)</f>
        <v>#N/A</v>
      </c>
      <c r="K651" s="161" t="e">
        <f>VLOOKUP(A651+0.3,'Vague 3'!A:G,7,FALSE)</f>
        <v>#N/A</v>
      </c>
      <c r="L651" s="159" t="e">
        <f>VLOOKUP(A651+0.2,'Vague 4'!A:G,7,FALSE)</f>
        <v>#N/A</v>
      </c>
      <c r="M651" s="160" t="e">
        <f>VLOOKUP(A651+0.3,'Vague 4'!A:G,7,FALSE)</f>
        <v>#N/A</v>
      </c>
      <c r="N651" s="104" t="e">
        <f>IF(VLOOKUP($A651,Source!$A:$H,3,FALSE)=0,"",VLOOKUP($A651,Source!$A:$H,3,FALSE))</f>
        <v>#N/A</v>
      </c>
      <c r="O651" s="105" t="e">
        <f>IF(VLOOKUP($A651,Source!$A:$H,4,FALSE)=0,"",VLOOKUP($A651,Source!$A:$H,4,FALSE))</f>
        <v>#N/A</v>
      </c>
      <c r="P651" s="105" t="e">
        <f>IF(VLOOKUP($A651,Source!$A:$H,5,FALSE)=0,"",VLOOKUP($A651,Source!$A:$H,5,FALSE))</f>
        <v>#N/A</v>
      </c>
      <c r="Q651" s="105" t="e">
        <f>IF(VLOOKUP($A651,Source!$A:$H,6,FALSE)=0,"",VLOOKUP($A651,Source!$A:$H,6,FALSE))</f>
        <v>#N/A</v>
      </c>
      <c r="R651" s="105" t="e">
        <f>IF(VLOOKUP($A651,Source!$A:$H,7,FALSE)=0,"",VLOOKUP($A651,Source!$A:$H,7,FALSE))</f>
        <v>#N/A</v>
      </c>
      <c r="S651" s="106" t="e">
        <f>IF(VLOOKUP($A651,Source!$A:$H,8,FALSE)=0,"",VLOOKUP($A651,Source!$A:$H,8,FALSE))</f>
        <v>#N/A</v>
      </c>
    </row>
    <row r="652" spans="1:19" x14ac:dyDescent="0.25">
      <c r="A652" s="98">
        <v>650</v>
      </c>
      <c r="B652" s="99"/>
      <c r="C652" s="100" t="e">
        <f>VLOOKUP(A652,Source!A:B,2,FALSE)</f>
        <v>#N/A</v>
      </c>
      <c r="D652" s="165">
        <f>IF(ISNA(VLOOKUP(A652,Source!A:B,2,FALSE)),0,(VLOOKUP(A652,'Vague 2'!A:H,8,FALSE)+VLOOKUP(A652,'Vague 1'!A:H,8,FALSE)+VLOOKUP(A652,'Vague 3'!A:H,8,FALSE)+VLOOKUP(A652,'Vague 4'!A:H,8,FALSE)))</f>
        <v>0</v>
      </c>
      <c r="E652" s="159" t="e">
        <f>VLOOKUP(A652+0.2,'Vague 2'!A:G,7,FALSE)</f>
        <v>#N/A</v>
      </c>
      <c r="F652" s="160" t="e">
        <f>VLOOKUP(A652+0.3,'Vague 2'!A:G,7,FALSE)</f>
        <v>#N/A</v>
      </c>
      <c r="G652" s="161" t="e">
        <f>VLOOKUP(A652+0.2,'Vague 1'!A:G,7,FALSE)</f>
        <v>#N/A</v>
      </c>
      <c r="H652" s="161" t="e">
        <f>VLOOKUP(A652+0.3,'Vague 1'!A:G,7,FALSE)</f>
        <v>#N/A</v>
      </c>
      <c r="I652" s="160" t="e">
        <f>VLOOKUP(A652+0.4,'Vague 1'!A:G,7,FALSE)</f>
        <v>#N/A</v>
      </c>
      <c r="J652" s="161" t="e">
        <f>VLOOKUP(A652+0.2,'Vague 3'!A:G,7,FALSE)</f>
        <v>#N/A</v>
      </c>
      <c r="K652" s="161" t="e">
        <f>VLOOKUP(A652+0.3,'Vague 3'!A:G,7,FALSE)</f>
        <v>#N/A</v>
      </c>
      <c r="L652" s="159" t="e">
        <f>VLOOKUP(A652+0.2,'Vague 4'!A:G,7,FALSE)</f>
        <v>#N/A</v>
      </c>
      <c r="M652" s="160" t="e">
        <f>VLOOKUP(A652+0.3,'Vague 4'!A:G,7,FALSE)</f>
        <v>#N/A</v>
      </c>
      <c r="N652" s="104" t="e">
        <f>IF(VLOOKUP($A652,Source!$A:$H,3,FALSE)=0,"",VLOOKUP($A652,Source!$A:$H,3,FALSE))</f>
        <v>#N/A</v>
      </c>
      <c r="O652" s="105" t="e">
        <f>IF(VLOOKUP($A652,Source!$A:$H,4,FALSE)=0,"",VLOOKUP($A652,Source!$A:$H,4,FALSE))</f>
        <v>#N/A</v>
      </c>
      <c r="P652" s="105" t="e">
        <f>IF(VLOOKUP($A652,Source!$A:$H,5,FALSE)=0,"",VLOOKUP($A652,Source!$A:$H,5,FALSE))</f>
        <v>#N/A</v>
      </c>
      <c r="Q652" s="105" t="e">
        <f>IF(VLOOKUP($A652,Source!$A:$H,6,FALSE)=0,"",VLOOKUP($A652,Source!$A:$H,6,FALSE))</f>
        <v>#N/A</v>
      </c>
      <c r="R652" s="105" t="e">
        <f>IF(VLOOKUP($A652,Source!$A:$H,7,FALSE)=0,"",VLOOKUP($A652,Source!$A:$H,7,FALSE))</f>
        <v>#N/A</v>
      </c>
      <c r="S652" s="106" t="e">
        <f>IF(VLOOKUP($A652,Source!$A:$H,8,FALSE)=0,"",VLOOKUP($A652,Source!$A:$H,8,FALSE))</f>
        <v>#N/A</v>
      </c>
    </row>
    <row r="653" spans="1:19" x14ac:dyDescent="0.25">
      <c r="A653" s="98">
        <v>651</v>
      </c>
      <c r="B653" s="99"/>
      <c r="C653" s="100" t="e">
        <f>VLOOKUP(A653,Source!A:B,2,FALSE)</f>
        <v>#N/A</v>
      </c>
      <c r="D653" s="165">
        <f>IF(ISNA(VLOOKUP(A653,Source!A:B,2,FALSE)),0,(VLOOKUP(A653,'Vague 2'!A:H,8,FALSE)+VLOOKUP(A653,'Vague 1'!A:H,8,FALSE)+VLOOKUP(A653,'Vague 3'!A:H,8,FALSE)+VLOOKUP(A653,'Vague 4'!A:H,8,FALSE)))</f>
        <v>0</v>
      </c>
      <c r="E653" s="159" t="e">
        <f>VLOOKUP(A653+0.2,'Vague 2'!A:G,7,FALSE)</f>
        <v>#N/A</v>
      </c>
      <c r="F653" s="160" t="e">
        <f>VLOOKUP(A653+0.3,'Vague 2'!A:G,7,FALSE)</f>
        <v>#N/A</v>
      </c>
      <c r="G653" s="161" t="e">
        <f>VLOOKUP(A653+0.2,'Vague 1'!A:G,7,FALSE)</f>
        <v>#N/A</v>
      </c>
      <c r="H653" s="161" t="e">
        <f>VLOOKUP(A653+0.3,'Vague 1'!A:G,7,FALSE)</f>
        <v>#N/A</v>
      </c>
      <c r="I653" s="160" t="e">
        <f>VLOOKUP(A653+0.4,'Vague 1'!A:G,7,FALSE)</f>
        <v>#N/A</v>
      </c>
      <c r="J653" s="161" t="e">
        <f>VLOOKUP(A653+0.2,'Vague 3'!A:G,7,FALSE)</f>
        <v>#N/A</v>
      </c>
      <c r="K653" s="161" t="e">
        <f>VLOOKUP(A653+0.3,'Vague 3'!A:G,7,FALSE)</f>
        <v>#N/A</v>
      </c>
      <c r="L653" s="159" t="e">
        <f>VLOOKUP(A653+0.2,'Vague 4'!A:G,7,FALSE)</f>
        <v>#N/A</v>
      </c>
      <c r="M653" s="160" t="e">
        <f>VLOOKUP(A653+0.3,'Vague 4'!A:G,7,FALSE)</f>
        <v>#N/A</v>
      </c>
      <c r="N653" s="104" t="e">
        <f>IF(VLOOKUP($A653,Source!$A:$H,3,FALSE)=0,"",VLOOKUP($A653,Source!$A:$H,3,FALSE))</f>
        <v>#N/A</v>
      </c>
      <c r="O653" s="105" t="e">
        <f>IF(VLOOKUP($A653,Source!$A:$H,4,FALSE)=0,"",VLOOKUP($A653,Source!$A:$H,4,FALSE))</f>
        <v>#N/A</v>
      </c>
      <c r="P653" s="105" t="e">
        <f>IF(VLOOKUP($A653,Source!$A:$H,5,FALSE)=0,"",VLOOKUP($A653,Source!$A:$H,5,FALSE))</f>
        <v>#N/A</v>
      </c>
      <c r="Q653" s="105" t="e">
        <f>IF(VLOOKUP($A653,Source!$A:$H,6,FALSE)=0,"",VLOOKUP($A653,Source!$A:$H,6,FALSE))</f>
        <v>#N/A</v>
      </c>
      <c r="R653" s="105" t="e">
        <f>IF(VLOOKUP($A653,Source!$A:$H,7,FALSE)=0,"",VLOOKUP($A653,Source!$A:$H,7,FALSE))</f>
        <v>#N/A</v>
      </c>
      <c r="S653" s="106" t="e">
        <f>IF(VLOOKUP($A653,Source!$A:$H,8,FALSE)=0,"",VLOOKUP($A653,Source!$A:$H,8,FALSE))</f>
        <v>#N/A</v>
      </c>
    </row>
    <row r="654" spans="1:19" x14ac:dyDescent="0.25">
      <c r="A654" s="98">
        <v>652</v>
      </c>
      <c r="B654" s="99"/>
      <c r="C654" s="100" t="e">
        <f>VLOOKUP(A654,Source!A:B,2,FALSE)</f>
        <v>#N/A</v>
      </c>
      <c r="D654" s="165">
        <f>IF(ISNA(VLOOKUP(A654,Source!A:B,2,FALSE)),0,(VLOOKUP(A654,'Vague 2'!A:H,8,FALSE)+VLOOKUP(A654,'Vague 1'!A:H,8,FALSE)+VLOOKUP(A654,'Vague 3'!A:H,8,FALSE)+VLOOKUP(A654,'Vague 4'!A:H,8,FALSE)))</f>
        <v>0</v>
      </c>
      <c r="E654" s="159" t="e">
        <f>VLOOKUP(A654+0.2,'Vague 2'!A:G,7,FALSE)</f>
        <v>#N/A</v>
      </c>
      <c r="F654" s="160" t="e">
        <f>VLOOKUP(A654+0.3,'Vague 2'!A:G,7,FALSE)</f>
        <v>#N/A</v>
      </c>
      <c r="G654" s="161" t="e">
        <f>VLOOKUP(A654+0.2,'Vague 1'!A:G,7,FALSE)</f>
        <v>#N/A</v>
      </c>
      <c r="H654" s="161" t="e">
        <f>VLOOKUP(A654+0.3,'Vague 1'!A:G,7,FALSE)</f>
        <v>#N/A</v>
      </c>
      <c r="I654" s="160" t="e">
        <f>VLOOKUP(A654+0.4,'Vague 1'!A:G,7,FALSE)</f>
        <v>#N/A</v>
      </c>
      <c r="J654" s="161" t="e">
        <f>VLOOKUP(A654+0.2,'Vague 3'!A:G,7,FALSE)</f>
        <v>#N/A</v>
      </c>
      <c r="K654" s="161" t="e">
        <f>VLOOKUP(A654+0.3,'Vague 3'!A:G,7,FALSE)</f>
        <v>#N/A</v>
      </c>
      <c r="L654" s="159" t="e">
        <f>VLOOKUP(A654+0.2,'Vague 4'!A:G,7,FALSE)</f>
        <v>#N/A</v>
      </c>
      <c r="M654" s="160" t="e">
        <f>VLOOKUP(A654+0.3,'Vague 4'!A:G,7,FALSE)</f>
        <v>#N/A</v>
      </c>
      <c r="N654" s="104" t="e">
        <f>IF(VLOOKUP($A654,Source!$A:$H,3,FALSE)=0,"",VLOOKUP($A654,Source!$A:$H,3,FALSE))</f>
        <v>#N/A</v>
      </c>
      <c r="O654" s="105" t="e">
        <f>IF(VLOOKUP($A654,Source!$A:$H,4,FALSE)=0,"",VLOOKUP($A654,Source!$A:$H,4,FALSE))</f>
        <v>#N/A</v>
      </c>
      <c r="P654" s="105" t="e">
        <f>IF(VLOOKUP($A654,Source!$A:$H,5,FALSE)=0,"",VLOOKUP($A654,Source!$A:$H,5,FALSE))</f>
        <v>#N/A</v>
      </c>
      <c r="Q654" s="105" t="e">
        <f>IF(VLOOKUP($A654,Source!$A:$H,6,FALSE)=0,"",VLOOKUP($A654,Source!$A:$H,6,FALSE))</f>
        <v>#N/A</v>
      </c>
      <c r="R654" s="105" t="e">
        <f>IF(VLOOKUP($A654,Source!$A:$H,7,FALSE)=0,"",VLOOKUP($A654,Source!$A:$H,7,FALSE))</f>
        <v>#N/A</v>
      </c>
      <c r="S654" s="106" t="e">
        <f>IF(VLOOKUP($A654,Source!$A:$H,8,FALSE)=0,"",VLOOKUP($A654,Source!$A:$H,8,FALSE))</f>
        <v>#N/A</v>
      </c>
    </row>
    <row r="655" spans="1:19" x14ac:dyDescent="0.25">
      <c r="A655" s="98">
        <v>653</v>
      </c>
      <c r="B655" s="99"/>
      <c r="C655" s="100" t="e">
        <f>VLOOKUP(A655,Source!A:B,2,FALSE)</f>
        <v>#N/A</v>
      </c>
      <c r="D655" s="165">
        <f>IF(ISNA(VLOOKUP(A655,Source!A:B,2,FALSE)),0,(VLOOKUP(A655,'Vague 2'!A:H,8,FALSE)+VLOOKUP(A655,'Vague 1'!A:H,8,FALSE)+VLOOKUP(A655,'Vague 3'!A:H,8,FALSE)+VLOOKUP(A655,'Vague 4'!A:H,8,FALSE)))</f>
        <v>0</v>
      </c>
      <c r="E655" s="159" t="e">
        <f>VLOOKUP(A655+0.2,'Vague 2'!A:G,7,FALSE)</f>
        <v>#N/A</v>
      </c>
      <c r="F655" s="160" t="e">
        <f>VLOOKUP(A655+0.3,'Vague 2'!A:G,7,FALSE)</f>
        <v>#N/A</v>
      </c>
      <c r="G655" s="161" t="e">
        <f>VLOOKUP(A655+0.2,'Vague 1'!A:G,7,FALSE)</f>
        <v>#N/A</v>
      </c>
      <c r="H655" s="161" t="e">
        <f>VLOOKUP(A655+0.3,'Vague 1'!A:G,7,FALSE)</f>
        <v>#N/A</v>
      </c>
      <c r="I655" s="160" t="e">
        <f>VLOOKUP(A655+0.4,'Vague 1'!A:G,7,FALSE)</f>
        <v>#N/A</v>
      </c>
      <c r="J655" s="161" t="e">
        <f>VLOOKUP(A655+0.2,'Vague 3'!A:G,7,FALSE)</f>
        <v>#N/A</v>
      </c>
      <c r="K655" s="161" t="e">
        <f>VLOOKUP(A655+0.3,'Vague 3'!A:G,7,FALSE)</f>
        <v>#N/A</v>
      </c>
      <c r="L655" s="159" t="e">
        <f>VLOOKUP(A655+0.2,'Vague 4'!A:G,7,FALSE)</f>
        <v>#N/A</v>
      </c>
      <c r="M655" s="160" t="e">
        <f>VLOOKUP(A655+0.3,'Vague 4'!A:G,7,FALSE)</f>
        <v>#N/A</v>
      </c>
      <c r="N655" s="104" t="e">
        <f>IF(VLOOKUP($A655,Source!$A:$H,3,FALSE)=0,"",VLOOKUP($A655,Source!$A:$H,3,FALSE))</f>
        <v>#N/A</v>
      </c>
      <c r="O655" s="105" t="e">
        <f>IF(VLOOKUP($A655,Source!$A:$H,4,FALSE)=0,"",VLOOKUP($A655,Source!$A:$H,4,FALSE))</f>
        <v>#N/A</v>
      </c>
      <c r="P655" s="105" t="e">
        <f>IF(VLOOKUP($A655,Source!$A:$H,5,FALSE)=0,"",VLOOKUP($A655,Source!$A:$H,5,FALSE))</f>
        <v>#N/A</v>
      </c>
      <c r="Q655" s="105" t="e">
        <f>IF(VLOOKUP($A655,Source!$A:$H,6,FALSE)=0,"",VLOOKUP($A655,Source!$A:$H,6,FALSE))</f>
        <v>#N/A</v>
      </c>
      <c r="R655" s="105" t="e">
        <f>IF(VLOOKUP($A655,Source!$A:$H,7,FALSE)=0,"",VLOOKUP($A655,Source!$A:$H,7,FALSE))</f>
        <v>#N/A</v>
      </c>
      <c r="S655" s="106" t="e">
        <f>IF(VLOOKUP($A655,Source!$A:$H,8,FALSE)=0,"",VLOOKUP($A655,Source!$A:$H,8,FALSE))</f>
        <v>#N/A</v>
      </c>
    </row>
    <row r="656" spans="1:19" x14ac:dyDescent="0.25">
      <c r="A656" s="98">
        <v>654</v>
      </c>
      <c r="B656" s="99"/>
      <c r="C656" s="100" t="e">
        <f>VLOOKUP(A656,Source!A:B,2,FALSE)</f>
        <v>#N/A</v>
      </c>
      <c r="D656" s="165">
        <f>IF(ISNA(VLOOKUP(A656,Source!A:B,2,FALSE)),0,(VLOOKUP(A656,'Vague 2'!A:H,8,FALSE)+VLOOKUP(A656,'Vague 1'!A:H,8,FALSE)+VLOOKUP(A656,'Vague 3'!A:H,8,FALSE)+VLOOKUP(A656,'Vague 4'!A:H,8,FALSE)))</f>
        <v>0</v>
      </c>
      <c r="E656" s="159" t="e">
        <f>VLOOKUP(A656+0.2,'Vague 2'!A:G,7,FALSE)</f>
        <v>#N/A</v>
      </c>
      <c r="F656" s="160" t="e">
        <f>VLOOKUP(A656+0.3,'Vague 2'!A:G,7,FALSE)</f>
        <v>#N/A</v>
      </c>
      <c r="G656" s="161" t="e">
        <f>VLOOKUP(A656+0.2,'Vague 1'!A:G,7,FALSE)</f>
        <v>#N/A</v>
      </c>
      <c r="H656" s="161" t="e">
        <f>VLOOKUP(A656+0.3,'Vague 1'!A:G,7,FALSE)</f>
        <v>#N/A</v>
      </c>
      <c r="I656" s="160" t="e">
        <f>VLOOKUP(A656+0.4,'Vague 1'!A:G,7,FALSE)</f>
        <v>#N/A</v>
      </c>
      <c r="J656" s="161" t="e">
        <f>VLOOKUP(A656+0.2,'Vague 3'!A:G,7,FALSE)</f>
        <v>#N/A</v>
      </c>
      <c r="K656" s="161" t="e">
        <f>VLOOKUP(A656+0.3,'Vague 3'!A:G,7,FALSE)</f>
        <v>#N/A</v>
      </c>
      <c r="L656" s="159" t="e">
        <f>VLOOKUP(A656+0.2,'Vague 4'!A:G,7,FALSE)</f>
        <v>#N/A</v>
      </c>
      <c r="M656" s="160" t="e">
        <f>VLOOKUP(A656+0.3,'Vague 4'!A:G,7,FALSE)</f>
        <v>#N/A</v>
      </c>
      <c r="N656" s="104" t="e">
        <f>IF(VLOOKUP($A656,Source!$A:$H,3,FALSE)=0,"",VLOOKUP($A656,Source!$A:$H,3,FALSE))</f>
        <v>#N/A</v>
      </c>
      <c r="O656" s="105" t="e">
        <f>IF(VLOOKUP($A656,Source!$A:$H,4,FALSE)=0,"",VLOOKUP($A656,Source!$A:$H,4,FALSE))</f>
        <v>#N/A</v>
      </c>
      <c r="P656" s="105" t="e">
        <f>IF(VLOOKUP($A656,Source!$A:$H,5,FALSE)=0,"",VLOOKUP($A656,Source!$A:$H,5,FALSE))</f>
        <v>#N/A</v>
      </c>
      <c r="Q656" s="105" t="e">
        <f>IF(VLOOKUP($A656,Source!$A:$H,6,FALSE)=0,"",VLOOKUP($A656,Source!$A:$H,6,FALSE))</f>
        <v>#N/A</v>
      </c>
      <c r="R656" s="105" t="e">
        <f>IF(VLOOKUP($A656,Source!$A:$H,7,FALSE)=0,"",VLOOKUP($A656,Source!$A:$H,7,FALSE))</f>
        <v>#N/A</v>
      </c>
      <c r="S656" s="106" t="e">
        <f>IF(VLOOKUP($A656,Source!$A:$H,8,FALSE)=0,"",VLOOKUP($A656,Source!$A:$H,8,FALSE))</f>
        <v>#N/A</v>
      </c>
    </row>
    <row r="657" spans="1:19" x14ac:dyDescent="0.25">
      <c r="A657" s="98">
        <v>655</v>
      </c>
      <c r="B657" s="99"/>
      <c r="C657" s="100" t="e">
        <f>VLOOKUP(A657,Source!A:B,2,FALSE)</f>
        <v>#N/A</v>
      </c>
      <c r="D657" s="165">
        <f>IF(ISNA(VLOOKUP(A657,Source!A:B,2,FALSE)),0,(VLOOKUP(A657,'Vague 2'!A:H,8,FALSE)+VLOOKUP(A657,'Vague 1'!A:H,8,FALSE)+VLOOKUP(A657,'Vague 3'!A:H,8,FALSE)+VLOOKUP(A657,'Vague 4'!A:H,8,FALSE)))</f>
        <v>0</v>
      </c>
      <c r="E657" s="159" t="e">
        <f>VLOOKUP(A657+0.2,'Vague 2'!A:G,7,FALSE)</f>
        <v>#N/A</v>
      </c>
      <c r="F657" s="160" t="e">
        <f>VLOOKUP(A657+0.3,'Vague 2'!A:G,7,FALSE)</f>
        <v>#N/A</v>
      </c>
      <c r="G657" s="161" t="e">
        <f>VLOOKUP(A657+0.2,'Vague 1'!A:G,7,FALSE)</f>
        <v>#N/A</v>
      </c>
      <c r="H657" s="161" t="e">
        <f>VLOOKUP(A657+0.3,'Vague 1'!A:G,7,FALSE)</f>
        <v>#N/A</v>
      </c>
      <c r="I657" s="160" t="e">
        <f>VLOOKUP(A657+0.4,'Vague 1'!A:G,7,FALSE)</f>
        <v>#N/A</v>
      </c>
      <c r="J657" s="161" t="e">
        <f>VLOOKUP(A657+0.2,'Vague 3'!A:G,7,FALSE)</f>
        <v>#N/A</v>
      </c>
      <c r="K657" s="161" t="e">
        <f>VLOOKUP(A657+0.3,'Vague 3'!A:G,7,FALSE)</f>
        <v>#N/A</v>
      </c>
      <c r="L657" s="159" t="e">
        <f>VLOOKUP(A657+0.2,'Vague 4'!A:G,7,FALSE)</f>
        <v>#N/A</v>
      </c>
      <c r="M657" s="160" t="e">
        <f>VLOOKUP(A657+0.3,'Vague 4'!A:G,7,FALSE)</f>
        <v>#N/A</v>
      </c>
      <c r="N657" s="104" t="e">
        <f>IF(VLOOKUP($A657,Source!$A:$H,3,FALSE)=0,"",VLOOKUP($A657,Source!$A:$H,3,FALSE))</f>
        <v>#N/A</v>
      </c>
      <c r="O657" s="105" t="e">
        <f>IF(VLOOKUP($A657,Source!$A:$H,4,FALSE)=0,"",VLOOKUP($A657,Source!$A:$H,4,FALSE))</f>
        <v>#N/A</v>
      </c>
      <c r="P657" s="105" t="e">
        <f>IF(VLOOKUP($A657,Source!$A:$H,5,FALSE)=0,"",VLOOKUP($A657,Source!$A:$H,5,FALSE))</f>
        <v>#N/A</v>
      </c>
      <c r="Q657" s="105" t="e">
        <f>IF(VLOOKUP($A657,Source!$A:$H,6,FALSE)=0,"",VLOOKUP($A657,Source!$A:$H,6,FALSE))</f>
        <v>#N/A</v>
      </c>
      <c r="R657" s="105" t="e">
        <f>IF(VLOOKUP($A657,Source!$A:$H,7,FALSE)=0,"",VLOOKUP($A657,Source!$A:$H,7,FALSE))</f>
        <v>#N/A</v>
      </c>
      <c r="S657" s="106" t="e">
        <f>IF(VLOOKUP($A657,Source!$A:$H,8,FALSE)=0,"",VLOOKUP($A657,Source!$A:$H,8,FALSE))</f>
        <v>#N/A</v>
      </c>
    </row>
    <row r="658" spans="1:19" x14ac:dyDescent="0.25">
      <c r="A658" s="98">
        <v>656</v>
      </c>
      <c r="B658" s="99"/>
      <c r="C658" s="100" t="e">
        <f>VLOOKUP(A658,Source!A:B,2,FALSE)</f>
        <v>#N/A</v>
      </c>
      <c r="D658" s="165">
        <f>IF(ISNA(VLOOKUP(A658,Source!A:B,2,FALSE)),0,(VLOOKUP(A658,'Vague 2'!A:H,8,FALSE)+VLOOKUP(A658,'Vague 1'!A:H,8,FALSE)+VLOOKUP(A658,'Vague 3'!A:H,8,FALSE)+VLOOKUP(A658,'Vague 4'!A:H,8,FALSE)))</f>
        <v>0</v>
      </c>
      <c r="E658" s="159" t="e">
        <f>VLOOKUP(A658+0.2,'Vague 2'!A:G,7,FALSE)</f>
        <v>#N/A</v>
      </c>
      <c r="F658" s="160" t="e">
        <f>VLOOKUP(A658+0.3,'Vague 2'!A:G,7,FALSE)</f>
        <v>#N/A</v>
      </c>
      <c r="G658" s="161" t="e">
        <f>VLOOKUP(A658+0.2,'Vague 1'!A:G,7,FALSE)</f>
        <v>#N/A</v>
      </c>
      <c r="H658" s="161" t="e">
        <f>VLOOKUP(A658+0.3,'Vague 1'!A:G,7,FALSE)</f>
        <v>#N/A</v>
      </c>
      <c r="I658" s="160" t="e">
        <f>VLOOKUP(A658+0.4,'Vague 1'!A:G,7,FALSE)</f>
        <v>#N/A</v>
      </c>
      <c r="J658" s="161" t="e">
        <f>VLOOKUP(A658+0.2,'Vague 3'!A:G,7,FALSE)</f>
        <v>#N/A</v>
      </c>
      <c r="K658" s="161" t="e">
        <f>VLOOKUP(A658+0.3,'Vague 3'!A:G,7,FALSE)</f>
        <v>#N/A</v>
      </c>
      <c r="L658" s="159" t="e">
        <f>VLOOKUP(A658+0.2,'Vague 4'!A:G,7,FALSE)</f>
        <v>#N/A</v>
      </c>
      <c r="M658" s="160" t="e">
        <f>VLOOKUP(A658+0.3,'Vague 4'!A:G,7,FALSE)</f>
        <v>#N/A</v>
      </c>
      <c r="N658" s="104" t="e">
        <f>IF(VLOOKUP($A658,Source!$A:$H,3,FALSE)=0,"",VLOOKUP($A658,Source!$A:$H,3,FALSE))</f>
        <v>#N/A</v>
      </c>
      <c r="O658" s="105" t="e">
        <f>IF(VLOOKUP($A658,Source!$A:$H,4,FALSE)=0,"",VLOOKUP($A658,Source!$A:$H,4,FALSE))</f>
        <v>#N/A</v>
      </c>
      <c r="P658" s="105" t="e">
        <f>IF(VLOOKUP($A658,Source!$A:$H,5,FALSE)=0,"",VLOOKUP($A658,Source!$A:$H,5,FALSE))</f>
        <v>#N/A</v>
      </c>
      <c r="Q658" s="105" t="e">
        <f>IF(VLOOKUP($A658,Source!$A:$H,6,FALSE)=0,"",VLOOKUP($A658,Source!$A:$H,6,FALSE))</f>
        <v>#N/A</v>
      </c>
      <c r="R658" s="105" t="e">
        <f>IF(VLOOKUP($A658,Source!$A:$H,7,FALSE)=0,"",VLOOKUP($A658,Source!$A:$H,7,FALSE))</f>
        <v>#N/A</v>
      </c>
      <c r="S658" s="106" t="e">
        <f>IF(VLOOKUP($A658,Source!$A:$H,8,FALSE)=0,"",VLOOKUP($A658,Source!$A:$H,8,FALSE))</f>
        <v>#N/A</v>
      </c>
    </row>
    <row r="659" spans="1:19" x14ac:dyDescent="0.25">
      <c r="A659" s="98">
        <v>657</v>
      </c>
      <c r="B659" s="99"/>
      <c r="C659" s="100" t="e">
        <f>VLOOKUP(A659,Source!A:B,2,FALSE)</f>
        <v>#N/A</v>
      </c>
      <c r="D659" s="165">
        <f>IF(ISNA(VLOOKUP(A659,Source!A:B,2,FALSE)),0,(VLOOKUP(A659,'Vague 2'!A:H,8,FALSE)+VLOOKUP(A659,'Vague 1'!A:H,8,FALSE)+VLOOKUP(A659,'Vague 3'!A:H,8,FALSE)+VLOOKUP(A659,'Vague 4'!A:H,8,FALSE)))</f>
        <v>0</v>
      </c>
      <c r="E659" s="159" t="e">
        <f>VLOOKUP(A659+0.2,'Vague 2'!A:G,7,FALSE)</f>
        <v>#N/A</v>
      </c>
      <c r="F659" s="160" t="e">
        <f>VLOOKUP(A659+0.3,'Vague 2'!A:G,7,FALSE)</f>
        <v>#N/A</v>
      </c>
      <c r="G659" s="161" t="e">
        <f>VLOOKUP(A659+0.2,'Vague 1'!A:G,7,FALSE)</f>
        <v>#N/A</v>
      </c>
      <c r="H659" s="161" t="e">
        <f>VLOOKUP(A659+0.3,'Vague 1'!A:G,7,FALSE)</f>
        <v>#N/A</v>
      </c>
      <c r="I659" s="160" t="e">
        <f>VLOOKUP(A659+0.4,'Vague 1'!A:G,7,FALSE)</f>
        <v>#N/A</v>
      </c>
      <c r="J659" s="161" t="e">
        <f>VLOOKUP(A659+0.2,'Vague 3'!A:G,7,FALSE)</f>
        <v>#N/A</v>
      </c>
      <c r="K659" s="161" t="e">
        <f>VLOOKUP(A659+0.3,'Vague 3'!A:G,7,FALSE)</f>
        <v>#N/A</v>
      </c>
      <c r="L659" s="159" t="e">
        <f>VLOOKUP(A659+0.2,'Vague 4'!A:G,7,FALSE)</f>
        <v>#N/A</v>
      </c>
      <c r="M659" s="160" t="e">
        <f>VLOOKUP(A659+0.3,'Vague 4'!A:G,7,FALSE)</f>
        <v>#N/A</v>
      </c>
      <c r="N659" s="104" t="e">
        <f>IF(VLOOKUP($A659,Source!$A:$H,3,FALSE)=0,"",VLOOKUP($A659,Source!$A:$H,3,FALSE))</f>
        <v>#N/A</v>
      </c>
      <c r="O659" s="105" t="e">
        <f>IF(VLOOKUP($A659,Source!$A:$H,4,FALSE)=0,"",VLOOKUP($A659,Source!$A:$H,4,FALSE))</f>
        <v>#N/A</v>
      </c>
      <c r="P659" s="105" t="e">
        <f>IF(VLOOKUP($A659,Source!$A:$H,5,FALSE)=0,"",VLOOKUP($A659,Source!$A:$H,5,FALSE))</f>
        <v>#N/A</v>
      </c>
      <c r="Q659" s="105" t="e">
        <f>IF(VLOOKUP($A659,Source!$A:$H,6,FALSE)=0,"",VLOOKUP($A659,Source!$A:$H,6,FALSE))</f>
        <v>#N/A</v>
      </c>
      <c r="R659" s="105" t="e">
        <f>IF(VLOOKUP($A659,Source!$A:$H,7,FALSE)=0,"",VLOOKUP($A659,Source!$A:$H,7,FALSE))</f>
        <v>#N/A</v>
      </c>
      <c r="S659" s="106" t="e">
        <f>IF(VLOOKUP($A659,Source!$A:$H,8,FALSE)=0,"",VLOOKUP($A659,Source!$A:$H,8,FALSE))</f>
        <v>#N/A</v>
      </c>
    </row>
    <row r="660" spans="1:19" x14ac:dyDescent="0.25">
      <c r="A660" s="98">
        <v>658</v>
      </c>
      <c r="B660" s="99"/>
      <c r="C660" s="100" t="e">
        <f>VLOOKUP(A660,Source!A:B,2,FALSE)</f>
        <v>#N/A</v>
      </c>
      <c r="D660" s="165">
        <f>IF(ISNA(VLOOKUP(A660,Source!A:B,2,FALSE)),0,(VLOOKUP(A660,'Vague 2'!A:H,8,FALSE)+VLOOKUP(A660,'Vague 1'!A:H,8,FALSE)+VLOOKUP(A660,'Vague 3'!A:H,8,FALSE)+VLOOKUP(A660,'Vague 4'!A:H,8,FALSE)))</f>
        <v>0</v>
      </c>
      <c r="E660" s="159" t="e">
        <f>VLOOKUP(A660+0.2,'Vague 2'!A:G,7,FALSE)</f>
        <v>#N/A</v>
      </c>
      <c r="F660" s="160" t="e">
        <f>VLOOKUP(A660+0.3,'Vague 2'!A:G,7,FALSE)</f>
        <v>#N/A</v>
      </c>
      <c r="G660" s="161" t="e">
        <f>VLOOKUP(A660+0.2,'Vague 1'!A:G,7,FALSE)</f>
        <v>#N/A</v>
      </c>
      <c r="H660" s="161" t="e">
        <f>VLOOKUP(A660+0.3,'Vague 1'!A:G,7,FALSE)</f>
        <v>#N/A</v>
      </c>
      <c r="I660" s="160" t="e">
        <f>VLOOKUP(A660+0.4,'Vague 1'!A:G,7,FALSE)</f>
        <v>#N/A</v>
      </c>
      <c r="J660" s="161" t="e">
        <f>VLOOKUP(A660+0.2,'Vague 3'!A:G,7,FALSE)</f>
        <v>#N/A</v>
      </c>
      <c r="K660" s="161" t="e">
        <f>VLOOKUP(A660+0.3,'Vague 3'!A:G,7,FALSE)</f>
        <v>#N/A</v>
      </c>
      <c r="L660" s="159" t="e">
        <f>VLOOKUP(A660+0.2,'Vague 4'!A:G,7,FALSE)</f>
        <v>#N/A</v>
      </c>
      <c r="M660" s="160" t="e">
        <f>VLOOKUP(A660+0.3,'Vague 4'!A:G,7,FALSE)</f>
        <v>#N/A</v>
      </c>
      <c r="N660" s="104" t="e">
        <f>IF(VLOOKUP($A660,Source!$A:$H,3,FALSE)=0,"",VLOOKUP($A660,Source!$A:$H,3,FALSE))</f>
        <v>#N/A</v>
      </c>
      <c r="O660" s="105" t="e">
        <f>IF(VLOOKUP($A660,Source!$A:$H,4,FALSE)=0,"",VLOOKUP($A660,Source!$A:$H,4,FALSE))</f>
        <v>#N/A</v>
      </c>
      <c r="P660" s="105" t="e">
        <f>IF(VLOOKUP($A660,Source!$A:$H,5,FALSE)=0,"",VLOOKUP($A660,Source!$A:$H,5,FALSE))</f>
        <v>#N/A</v>
      </c>
      <c r="Q660" s="105" t="e">
        <f>IF(VLOOKUP($A660,Source!$A:$H,6,FALSE)=0,"",VLOOKUP($A660,Source!$A:$H,6,FALSE))</f>
        <v>#N/A</v>
      </c>
      <c r="R660" s="105" t="e">
        <f>IF(VLOOKUP($A660,Source!$A:$H,7,FALSE)=0,"",VLOOKUP($A660,Source!$A:$H,7,FALSE))</f>
        <v>#N/A</v>
      </c>
      <c r="S660" s="106" t="e">
        <f>IF(VLOOKUP($A660,Source!$A:$H,8,FALSE)=0,"",VLOOKUP($A660,Source!$A:$H,8,FALSE))</f>
        <v>#N/A</v>
      </c>
    </row>
    <row r="661" spans="1:19" x14ac:dyDescent="0.25">
      <c r="A661" s="98">
        <v>659</v>
      </c>
      <c r="B661" s="99"/>
      <c r="C661" s="100" t="e">
        <f>VLOOKUP(A661,Source!A:B,2,FALSE)</f>
        <v>#N/A</v>
      </c>
      <c r="D661" s="165">
        <f>IF(ISNA(VLOOKUP(A661,Source!A:B,2,FALSE)),0,(VLOOKUP(A661,'Vague 2'!A:H,8,FALSE)+VLOOKUP(A661,'Vague 1'!A:H,8,FALSE)+VLOOKUP(A661,'Vague 3'!A:H,8,FALSE)+VLOOKUP(A661,'Vague 4'!A:H,8,FALSE)))</f>
        <v>0</v>
      </c>
      <c r="E661" s="159" t="e">
        <f>VLOOKUP(A661+0.2,'Vague 2'!A:G,7,FALSE)</f>
        <v>#N/A</v>
      </c>
      <c r="F661" s="160" t="e">
        <f>VLOOKUP(A661+0.3,'Vague 2'!A:G,7,FALSE)</f>
        <v>#N/A</v>
      </c>
      <c r="G661" s="161" t="e">
        <f>VLOOKUP(A661+0.2,'Vague 1'!A:G,7,FALSE)</f>
        <v>#N/A</v>
      </c>
      <c r="H661" s="161" t="e">
        <f>VLOOKUP(A661+0.3,'Vague 1'!A:G,7,FALSE)</f>
        <v>#N/A</v>
      </c>
      <c r="I661" s="160" t="e">
        <f>VLOOKUP(A661+0.4,'Vague 1'!A:G,7,FALSE)</f>
        <v>#N/A</v>
      </c>
      <c r="J661" s="161" t="e">
        <f>VLOOKUP(A661+0.2,'Vague 3'!A:G,7,FALSE)</f>
        <v>#N/A</v>
      </c>
      <c r="K661" s="161" t="e">
        <f>VLOOKUP(A661+0.3,'Vague 3'!A:G,7,FALSE)</f>
        <v>#N/A</v>
      </c>
      <c r="L661" s="159" t="e">
        <f>VLOOKUP(A661+0.2,'Vague 4'!A:G,7,FALSE)</f>
        <v>#N/A</v>
      </c>
      <c r="M661" s="160" t="e">
        <f>VLOOKUP(A661+0.3,'Vague 4'!A:G,7,FALSE)</f>
        <v>#N/A</v>
      </c>
      <c r="N661" s="104" t="e">
        <f>IF(VLOOKUP($A661,Source!$A:$H,3,FALSE)=0,"",VLOOKUP($A661,Source!$A:$H,3,FALSE))</f>
        <v>#N/A</v>
      </c>
      <c r="O661" s="105" t="e">
        <f>IF(VLOOKUP($A661,Source!$A:$H,4,FALSE)=0,"",VLOOKUP($A661,Source!$A:$H,4,FALSE))</f>
        <v>#N/A</v>
      </c>
      <c r="P661" s="105" t="e">
        <f>IF(VLOOKUP($A661,Source!$A:$H,5,FALSE)=0,"",VLOOKUP($A661,Source!$A:$H,5,FALSE))</f>
        <v>#N/A</v>
      </c>
      <c r="Q661" s="105" t="e">
        <f>IF(VLOOKUP($A661,Source!$A:$H,6,FALSE)=0,"",VLOOKUP($A661,Source!$A:$H,6,FALSE))</f>
        <v>#N/A</v>
      </c>
      <c r="R661" s="105" t="e">
        <f>IF(VLOOKUP($A661,Source!$A:$H,7,FALSE)=0,"",VLOOKUP($A661,Source!$A:$H,7,FALSE))</f>
        <v>#N/A</v>
      </c>
      <c r="S661" s="106" t="e">
        <f>IF(VLOOKUP($A661,Source!$A:$H,8,FALSE)=0,"",VLOOKUP($A661,Source!$A:$H,8,FALSE))</f>
        <v>#N/A</v>
      </c>
    </row>
    <row r="662" spans="1:19" x14ac:dyDescent="0.25">
      <c r="A662" s="98">
        <v>660</v>
      </c>
      <c r="B662" s="99"/>
      <c r="C662" s="100" t="e">
        <f>VLOOKUP(A662,Source!A:B,2,FALSE)</f>
        <v>#N/A</v>
      </c>
      <c r="D662" s="165">
        <f>IF(ISNA(VLOOKUP(A662,Source!A:B,2,FALSE)),0,(VLOOKUP(A662,'Vague 2'!A:H,8,FALSE)+VLOOKUP(A662,'Vague 1'!A:H,8,FALSE)+VLOOKUP(A662,'Vague 3'!A:H,8,FALSE)+VLOOKUP(A662,'Vague 4'!A:H,8,FALSE)))</f>
        <v>0</v>
      </c>
      <c r="E662" s="159" t="e">
        <f>VLOOKUP(A662+0.2,'Vague 2'!A:G,7,FALSE)</f>
        <v>#N/A</v>
      </c>
      <c r="F662" s="160" t="e">
        <f>VLOOKUP(A662+0.3,'Vague 2'!A:G,7,FALSE)</f>
        <v>#N/A</v>
      </c>
      <c r="G662" s="161" t="e">
        <f>VLOOKUP(A662+0.2,'Vague 1'!A:G,7,FALSE)</f>
        <v>#N/A</v>
      </c>
      <c r="H662" s="161" t="e">
        <f>VLOOKUP(A662+0.3,'Vague 1'!A:G,7,FALSE)</f>
        <v>#N/A</v>
      </c>
      <c r="I662" s="160" t="e">
        <f>VLOOKUP(A662+0.4,'Vague 1'!A:G,7,FALSE)</f>
        <v>#N/A</v>
      </c>
      <c r="J662" s="161" t="e">
        <f>VLOOKUP(A662+0.2,'Vague 3'!A:G,7,FALSE)</f>
        <v>#N/A</v>
      </c>
      <c r="K662" s="161" t="e">
        <f>VLOOKUP(A662+0.3,'Vague 3'!A:G,7,FALSE)</f>
        <v>#N/A</v>
      </c>
      <c r="L662" s="159" t="e">
        <f>VLOOKUP(A662+0.2,'Vague 4'!A:G,7,FALSE)</f>
        <v>#N/A</v>
      </c>
      <c r="M662" s="160" t="e">
        <f>VLOOKUP(A662+0.3,'Vague 4'!A:G,7,FALSE)</f>
        <v>#N/A</v>
      </c>
      <c r="N662" s="104" t="e">
        <f>IF(VLOOKUP($A662,Source!$A:$H,3,FALSE)=0,"",VLOOKUP($A662,Source!$A:$H,3,FALSE))</f>
        <v>#N/A</v>
      </c>
      <c r="O662" s="105" t="e">
        <f>IF(VLOOKUP($A662,Source!$A:$H,4,FALSE)=0,"",VLOOKUP($A662,Source!$A:$H,4,FALSE))</f>
        <v>#N/A</v>
      </c>
      <c r="P662" s="105" t="e">
        <f>IF(VLOOKUP($A662,Source!$A:$H,5,FALSE)=0,"",VLOOKUP($A662,Source!$A:$H,5,FALSE))</f>
        <v>#N/A</v>
      </c>
      <c r="Q662" s="105" t="e">
        <f>IF(VLOOKUP($A662,Source!$A:$H,6,FALSE)=0,"",VLOOKUP($A662,Source!$A:$H,6,FALSE))</f>
        <v>#N/A</v>
      </c>
      <c r="R662" s="105" t="e">
        <f>IF(VLOOKUP($A662,Source!$A:$H,7,FALSE)=0,"",VLOOKUP($A662,Source!$A:$H,7,FALSE))</f>
        <v>#N/A</v>
      </c>
      <c r="S662" s="106" t="e">
        <f>IF(VLOOKUP($A662,Source!$A:$H,8,FALSE)=0,"",VLOOKUP($A662,Source!$A:$H,8,FALSE))</f>
        <v>#N/A</v>
      </c>
    </row>
    <row r="663" spans="1:19" x14ac:dyDescent="0.25">
      <c r="A663" s="98">
        <v>661</v>
      </c>
      <c r="B663" s="99"/>
      <c r="C663" s="100" t="e">
        <f>VLOOKUP(A663,Source!A:B,2,FALSE)</f>
        <v>#N/A</v>
      </c>
      <c r="D663" s="165">
        <f>IF(ISNA(VLOOKUP(A663,Source!A:B,2,FALSE)),0,(VLOOKUP(A663,'Vague 2'!A:H,8,FALSE)+VLOOKUP(A663,'Vague 1'!A:H,8,FALSE)+VLOOKUP(A663,'Vague 3'!A:H,8,FALSE)+VLOOKUP(A663,'Vague 4'!A:H,8,FALSE)))</f>
        <v>0</v>
      </c>
      <c r="E663" s="159" t="e">
        <f>VLOOKUP(A663+0.2,'Vague 2'!A:G,7,FALSE)</f>
        <v>#N/A</v>
      </c>
      <c r="F663" s="160" t="e">
        <f>VLOOKUP(A663+0.3,'Vague 2'!A:G,7,FALSE)</f>
        <v>#N/A</v>
      </c>
      <c r="G663" s="161" t="e">
        <f>VLOOKUP(A663+0.2,'Vague 1'!A:G,7,FALSE)</f>
        <v>#N/A</v>
      </c>
      <c r="H663" s="161" t="e">
        <f>VLOOKUP(A663+0.3,'Vague 1'!A:G,7,FALSE)</f>
        <v>#N/A</v>
      </c>
      <c r="I663" s="160" t="e">
        <f>VLOOKUP(A663+0.4,'Vague 1'!A:G,7,FALSE)</f>
        <v>#N/A</v>
      </c>
      <c r="J663" s="161" t="e">
        <f>VLOOKUP(A663+0.2,'Vague 3'!A:G,7,FALSE)</f>
        <v>#N/A</v>
      </c>
      <c r="K663" s="161" t="e">
        <f>VLOOKUP(A663+0.3,'Vague 3'!A:G,7,FALSE)</f>
        <v>#N/A</v>
      </c>
      <c r="L663" s="159" t="e">
        <f>VLOOKUP(A663+0.2,'Vague 4'!A:G,7,FALSE)</f>
        <v>#N/A</v>
      </c>
      <c r="M663" s="160" t="e">
        <f>VLOOKUP(A663+0.3,'Vague 4'!A:G,7,FALSE)</f>
        <v>#N/A</v>
      </c>
      <c r="N663" s="104" t="e">
        <f>IF(VLOOKUP($A663,Source!$A:$H,3,FALSE)=0,"",VLOOKUP($A663,Source!$A:$H,3,FALSE))</f>
        <v>#N/A</v>
      </c>
      <c r="O663" s="105" t="e">
        <f>IF(VLOOKUP($A663,Source!$A:$H,4,FALSE)=0,"",VLOOKUP($A663,Source!$A:$H,4,FALSE))</f>
        <v>#N/A</v>
      </c>
      <c r="P663" s="105" t="e">
        <f>IF(VLOOKUP($A663,Source!$A:$H,5,FALSE)=0,"",VLOOKUP($A663,Source!$A:$H,5,FALSE))</f>
        <v>#N/A</v>
      </c>
      <c r="Q663" s="105" t="e">
        <f>IF(VLOOKUP($A663,Source!$A:$H,6,FALSE)=0,"",VLOOKUP($A663,Source!$A:$H,6,FALSE))</f>
        <v>#N/A</v>
      </c>
      <c r="R663" s="105" t="e">
        <f>IF(VLOOKUP($A663,Source!$A:$H,7,FALSE)=0,"",VLOOKUP($A663,Source!$A:$H,7,FALSE))</f>
        <v>#N/A</v>
      </c>
      <c r="S663" s="106" t="e">
        <f>IF(VLOOKUP($A663,Source!$A:$H,8,FALSE)=0,"",VLOOKUP($A663,Source!$A:$H,8,FALSE))</f>
        <v>#N/A</v>
      </c>
    </row>
    <row r="664" spans="1:19" x14ac:dyDescent="0.25">
      <c r="A664" s="98">
        <v>662</v>
      </c>
      <c r="B664" s="99"/>
      <c r="C664" s="100" t="e">
        <f>VLOOKUP(A664,Source!A:B,2,FALSE)</f>
        <v>#N/A</v>
      </c>
      <c r="D664" s="165">
        <f>IF(ISNA(VLOOKUP(A664,Source!A:B,2,FALSE)),0,(VLOOKUP(A664,'Vague 2'!A:H,8,FALSE)+VLOOKUP(A664,'Vague 1'!A:H,8,FALSE)+VLOOKUP(A664,'Vague 3'!A:H,8,FALSE)+VLOOKUP(A664,'Vague 4'!A:H,8,FALSE)))</f>
        <v>0</v>
      </c>
      <c r="E664" s="159" t="e">
        <f>VLOOKUP(A664+0.2,'Vague 2'!A:G,7,FALSE)</f>
        <v>#N/A</v>
      </c>
      <c r="F664" s="160" t="e">
        <f>VLOOKUP(A664+0.3,'Vague 2'!A:G,7,FALSE)</f>
        <v>#N/A</v>
      </c>
      <c r="G664" s="161" t="e">
        <f>VLOOKUP(A664+0.2,'Vague 1'!A:G,7,FALSE)</f>
        <v>#N/A</v>
      </c>
      <c r="H664" s="161" t="e">
        <f>VLOOKUP(A664+0.3,'Vague 1'!A:G,7,FALSE)</f>
        <v>#N/A</v>
      </c>
      <c r="I664" s="160" t="e">
        <f>VLOOKUP(A664+0.4,'Vague 1'!A:G,7,FALSE)</f>
        <v>#N/A</v>
      </c>
      <c r="J664" s="161" t="e">
        <f>VLOOKUP(A664+0.2,'Vague 3'!A:G,7,FALSE)</f>
        <v>#N/A</v>
      </c>
      <c r="K664" s="161" t="e">
        <f>VLOOKUP(A664+0.3,'Vague 3'!A:G,7,FALSE)</f>
        <v>#N/A</v>
      </c>
      <c r="L664" s="159" t="e">
        <f>VLOOKUP(A664+0.2,'Vague 4'!A:G,7,FALSE)</f>
        <v>#N/A</v>
      </c>
      <c r="M664" s="160" t="e">
        <f>VLOOKUP(A664+0.3,'Vague 4'!A:G,7,FALSE)</f>
        <v>#N/A</v>
      </c>
      <c r="N664" s="104" t="e">
        <f>IF(VLOOKUP($A664,Source!$A:$H,3,FALSE)=0,"",VLOOKUP($A664,Source!$A:$H,3,FALSE))</f>
        <v>#N/A</v>
      </c>
      <c r="O664" s="105" t="e">
        <f>IF(VLOOKUP($A664,Source!$A:$H,4,FALSE)=0,"",VLOOKUP($A664,Source!$A:$H,4,FALSE))</f>
        <v>#N/A</v>
      </c>
      <c r="P664" s="105" t="e">
        <f>IF(VLOOKUP($A664,Source!$A:$H,5,FALSE)=0,"",VLOOKUP($A664,Source!$A:$H,5,FALSE))</f>
        <v>#N/A</v>
      </c>
      <c r="Q664" s="105" t="e">
        <f>IF(VLOOKUP($A664,Source!$A:$H,6,FALSE)=0,"",VLOOKUP($A664,Source!$A:$H,6,FALSE))</f>
        <v>#N/A</v>
      </c>
      <c r="R664" s="105" t="e">
        <f>IF(VLOOKUP($A664,Source!$A:$H,7,FALSE)=0,"",VLOOKUP($A664,Source!$A:$H,7,FALSE))</f>
        <v>#N/A</v>
      </c>
      <c r="S664" s="106" t="e">
        <f>IF(VLOOKUP($A664,Source!$A:$H,8,FALSE)=0,"",VLOOKUP($A664,Source!$A:$H,8,FALSE))</f>
        <v>#N/A</v>
      </c>
    </row>
    <row r="665" spans="1:19" x14ac:dyDescent="0.25">
      <c r="A665" s="98">
        <v>663</v>
      </c>
      <c r="B665" s="99"/>
      <c r="C665" s="100" t="e">
        <f>VLOOKUP(A665,Source!A:B,2,FALSE)</f>
        <v>#N/A</v>
      </c>
      <c r="D665" s="165">
        <f>IF(ISNA(VLOOKUP(A665,Source!A:B,2,FALSE)),0,(VLOOKUP(A665,'Vague 2'!A:H,8,FALSE)+VLOOKUP(A665,'Vague 1'!A:H,8,FALSE)+VLOOKUP(A665,'Vague 3'!A:H,8,FALSE)+VLOOKUP(A665,'Vague 4'!A:H,8,FALSE)))</f>
        <v>0</v>
      </c>
      <c r="E665" s="159" t="e">
        <f>VLOOKUP(A665+0.2,'Vague 2'!A:G,7,FALSE)</f>
        <v>#N/A</v>
      </c>
      <c r="F665" s="160" t="e">
        <f>VLOOKUP(A665+0.3,'Vague 2'!A:G,7,FALSE)</f>
        <v>#N/A</v>
      </c>
      <c r="G665" s="161" t="e">
        <f>VLOOKUP(A665+0.2,'Vague 1'!A:G,7,FALSE)</f>
        <v>#N/A</v>
      </c>
      <c r="H665" s="161" t="e">
        <f>VLOOKUP(A665+0.3,'Vague 1'!A:G,7,FALSE)</f>
        <v>#N/A</v>
      </c>
      <c r="I665" s="160" t="e">
        <f>VLOOKUP(A665+0.4,'Vague 1'!A:G,7,FALSE)</f>
        <v>#N/A</v>
      </c>
      <c r="J665" s="161" t="e">
        <f>VLOOKUP(A665+0.2,'Vague 3'!A:G,7,FALSE)</f>
        <v>#N/A</v>
      </c>
      <c r="K665" s="161" t="e">
        <f>VLOOKUP(A665+0.3,'Vague 3'!A:G,7,FALSE)</f>
        <v>#N/A</v>
      </c>
      <c r="L665" s="159" t="e">
        <f>VLOOKUP(A665+0.2,'Vague 4'!A:G,7,FALSE)</f>
        <v>#N/A</v>
      </c>
      <c r="M665" s="160" t="e">
        <f>VLOOKUP(A665+0.3,'Vague 4'!A:G,7,FALSE)</f>
        <v>#N/A</v>
      </c>
      <c r="N665" s="104" t="e">
        <f>IF(VLOOKUP($A665,Source!$A:$H,3,FALSE)=0,"",VLOOKUP($A665,Source!$A:$H,3,FALSE))</f>
        <v>#N/A</v>
      </c>
      <c r="O665" s="105" t="e">
        <f>IF(VLOOKUP($A665,Source!$A:$H,4,FALSE)=0,"",VLOOKUP($A665,Source!$A:$H,4,FALSE))</f>
        <v>#N/A</v>
      </c>
      <c r="P665" s="105" t="e">
        <f>IF(VLOOKUP($A665,Source!$A:$H,5,FALSE)=0,"",VLOOKUP($A665,Source!$A:$H,5,FALSE))</f>
        <v>#N/A</v>
      </c>
      <c r="Q665" s="105" t="e">
        <f>IF(VLOOKUP($A665,Source!$A:$H,6,FALSE)=0,"",VLOOKUP($A665,Source!$A:$H,6,FALSE))</f>
        <v>#N/A</v>
      </c>
      <c r="R665" s="105" t="e">
        <f>IF(VLOOKUP($A665,Source!$A:$H,7,FALSE)=0,"",VLOOKUP($A665,Source!$A:$H,7,FALSE))</f>
        <v>#N/A</v>
      </c>
      <c r="S665" s="106" t="e">
        <f>IF(VLOOKUP($A665,Source!$A:$H,8,FALSE)=0,"",VLOOKUP($A665,Source!$A:$H,8,FALSE))</f>
        <v>#N/A</v>
      </c>
    </row>
    <row r="666" spans="1:19" x14ac:dyDescent="0.25">
      <c r="A666" s="98">
        <v>664</v>
      </c>
      <c r="B666" s="99"/>
      <c r="C666" s="100" t="e">
        <f>VLOOKUP(A666,Source!A:B,2,FALSE)</f>
        <v>#N/A</v>
      </c>
      <c r="D666" s="165">
        <f>IF(ISNA(VLOOKUP(A666,Source!A:B,2,FALSE)),0,(VLOOKUP(A666,'Vague 2'!A:H,8,FALSE)+VLOOKUP(A666,'Vague 1'!A:H,8,FALSE)+VLOOKUP(A666,'Vague 3'!A:H,8,FALSE)+VLOOKUP(A666,'Vague 4'!A:H,8,FALSE)))</f>
        <v>0</v>
      </c>
      <c r="E666" s="159" t="e">
        <f>VLOOKUP(A666+0.2,'Vague 2'!A:G,7,FALSE)</f>
        <v>#N/A</v>
      </c>
      <c r="F666" s="160" t="e">
        <f>VLOOKUP(A666+0.3,'Vague 2'!A:G,7,FALSE)</f>
        <v>#N/A</v>
      </c>
      <c r="G666" s="161" t="e">
        <f>VLOOKUP(A666+0.2,'Vague 1'!A:G,7,FALSE)</f>
        <v>#N/A</v>
      </c>
      <c r="H666" s="161" t="e">
        <f>VLOOKUP(A666+0.3,'Vague 1'!A:G,7,FALSE)</f>
        <v>#N/A</v>
      </c>
      <c r="I666" s="160" t="e">
        <f>VLOOKUP(A666+0.4,'Vague 1'!A:G,7,FALSE)</f>
        <v>#N/A</v>
      </c>
      <c r="J666" s="161" t="e">
        <f>VLOOKUP(A666+0.2,'Vague 3'!A:G,7,FALSE)</f>
        <v>#N/A</v>
      </c>
      <c r="K666" s="161" t="e">
        <f>VLOOKUP(A666+0.3,'Vague 3'!A:G,7,FALSE)</f>
        <v>#N/A</v>
      </c>
      <c r="L666" s="159" t="e">
        <f>VLOOKUP(A666+0.2,'Vague 4'!A:G,7,FALSE)</f>
        <v>#N/A</v>
      </c>
      <c r="M666" s="160" t="e">
        <f>VLOOKUP(A666+0.3,'Vague 4'!A:G,7,FALSE)</f>
        <v>#N/A</v>
      </c>
      <c r="N666" s="104" t="e">
        <f>IF(VLOOKUP($A666,Source!$A:$H,3,FALSE)=0,"",VLOOKUP($A666,Source!$A:$H,3,FALSE))</f>
        <v>#N/A</v>
      </c>
      <c r="O666" s="105" t="e">
        <f>IF(VLOOKUP($A666,Source!$A:$H,4,FALSE)=0,"",VLOOKUP($A666,Source!$A:$H,4,FALSE))</f>
        <v>#N/A</v>
      </c>
      <c r="P666" s="105" t="e">
        <f>IF(VLOOKUP($A666,Source!$A:$H,5,FALSE)=0,"",VLOOKUP($A666,Source!$A:$H,5,FALSE))</f>
        <v>#N/A</v>
      </c>
      <c r="Q666" s="105" t="e">
        <f>IF(VLOOKUP($A666,Source!$A:$H,6,FALSE)=0,"",VLOOKUP($A666,Source!$A:$H,6,FALSE))</f>
        <v>#N/A</v>
      </c>
      <c r="R666" s="105" t="e">
        <f>IF(VLOOKUP($A666,Source!$A:$H,7,FALSE)=0,"",VLOOKUP($A666,Source!$A:$H,7,FALSE))</f>
        <v>#N/A</v>
      </c>
      <c r="S666" s="106" t="e">
        <f>IF(VLOOKUP($A666,Source!$A:$H,8,FALSE)=0,"",VLOOKUP($A666,Source!$A:$H,8,FALSE))</f>
        <v>#N/A</v>
      </c>
    </row>
    <row r="667" spans="1:19" x14ac:dyDescent="0.25">
      <c r="A667" s="98">
        <v>665</v>
      </c>
      <c r="B667" s="99"/>
      <c r="C667" s="100" t="e">
        <f>VLOOKUP(A667,Source!A:B,2,FALSE)</f>
        <v>#N/A</v>
      </c>
      <c r="D667" s="165">
        <f>IF(ISNA(VLOOKUP(A667,Source!A:B,2,FALSE)),0,(VLOOKUP(A667,'Vague 2'!A:H,8,FALSE)+VLOOKUP(A667,'Vague 1'!A:H,8,FALSE)+VLOOKUP(A667,'Vague 3'!A:H,8,FALSE)+VLOOKUP(A667,'Vague 4'!A:H,8,FALSE)))</f>
        <v>0</v>
      </c>
      <c r="E667" s="159" t="e">
        <f>VLOOKUP(A667+0.2,'Vague 2'!A:G,7,FALSE)</f>
        <v>#N/A</v>
      </c>
      <c r="F667" s="160" t="e">
        <f>VLOOKUP(A667+0.3,'Vague 2'!A:G,7,FALSE)</f>
        <v>#N/A</v>
      </c>
      <c r="G667" s="161" t="e">
        <f>VLOOKUP(A667+0.2,'Vague 1'!A:G,7,FALSE)</f>
        <v>#N/A</v>
      </c>
      <c r="H667" s="161" t="e">
        <f>VLOOKUP(A667+0.3,'Vague 1'!A:G,7,FALSE)</f>
        <v>#N/A</v>
      </c>
      <c r="I667" s="160" t="e">
        <f>VLOOKUP(A667+0.4,'Vague 1'!A:G,7,FALSE)</f>
        <v>#N/A</v>
      </c>
      <c r="J667" s="161" t="e">
        <f>VLOOKUP(A667+0.2,'Vague 3'!A:G,7,FALSE)</f>
        <v>#N/A</v>
      </c>
      <c r="K667" s="161" t="e">
        <f>VLOOKUP(A667+0.3,'Vague 3'!A:G,7,FALSE)</f>
        <v>#N/A</v>
      </c>
      <c r="L667" s="159" t="e">
        <f>VLOOKUP(A667+0.2,'Vague 4'!A:G,7,FALSE)</f>
        <v>#N/A</v>
      </c>
      <c r="M667" s="160" t="e">
        <f>VLOOKUP(A667+0.3,'Vague 4'!A:G,7,FALSE)</f>
        <v>#N/A</v>
      </c>
      <c r="N667" s="104" t="e">
        <f>IF(VLOOKUP($A667,Source!$A:$H,3,FALSE)=0,"",VLOOKUP($A667,Source!$A:$H,3,FALSE))</f>
        <v>#N/A</v>
      </c>
      <c r="O667" s="105" t="e">
        <f>IF(VLOOKUP($A667,Source!$A:$H,4,FALSE)=0,"",VLOOKUP($A667,Source!$A:$H,4,FALSE))</f>
        <v>#N/A</v>
      </c>
      <c r="P667" s="105" t="e">
        <f>IF(VLOOKUP($A667,Source!$A:$H,5,FALSE)=0,"",VLOOKUP($A667,Source!$A:$H,5,FALSE))</f>
        <v>#N/A</v>
      </c>
      <c r="Q667" s="105" t="e">
        <f>IF(VLOOKUP($A667,Source!$A:$H,6,FALSE)=0,"",VLOOKUP($A667,Source!$A:$H,6,FALSE))</f>
        <v>#N/A</v>
      </c>
      <c r="R667" s="105" t="e">
        <f>IF(VLOOKUP($A667,Source!$A:$H,7,FALSE)=0,"",VLOOKUP($A667,Source!$A:$H,7,FALSE))</f>
        <v>#N/A</v>
      </c>
      <c r="S667" s="106" t="e">
        <f>IF(VLOOKUP($A667,Source!$A:$H,8,FALSE)=0,"",VLOOKUP($A667,Source!$A:$H,8,FALSE))</f>
        <v>#N/A</v>
      </c>
    </row>
    <row r="668" spans="1:19" x14ac:dyDescent="0.25">
      <c r="A668" s="98">
        <v>666</v>
      </c>
      <c r="B668" s="99"/>
      <c r="C668" s="100" t="e">
        <f>VLOOKUP(A668,Source!A:B,2,FALSE)</f>
        <v>#N/A</v>
      </c>
      <c r="D668" s="165">
        <f>IF(ISNA(VLOOKUP(A668,Source!A:B,2,FALSE)),0,(VLOOKUP(A668,'Vague 2'!A:H,8,FALSE)+VLOOKUP(A668,'Vague 1'!A:H,8,FALSE)+VLOOKUP(A668,'Vague 3'!A:H,8,FALSE)+VLOOKUP(A668,'Vague 4'!A:H,8,FALSE)))</f>
        <v>0</v>
      </c>
      <c r="E668" s="159" t="e">
        <f>VLOOKUP(A668+0.2,'Vague 2'!A:G,7,FALSE)</f>
        <v>#N/A</v>
      </c>
      <c r="F668" s="160" t="e">
        <f>VLOOKUP(A668+0.3,'Vague 2'!A:G,7,FALSE)</f>
        <v>#N/A</v>
      </c>
      <c r="G668" s="161" t="e">
        <f>VLOOKUP(A668+0.2,'Vague 1'!A:G,7,FALSE)</f>
        <v>#N/A</v>
      </c>
      <c r="H668" s="161" t="e">
        <f>VLOOKUP(A668+0.3,'Vague 1'!A:G,7,FALSE)</f>
        <v>#N/A</v>
      </c>
      <c r="I668" s="160" t="e">
        <f>VLOOKUP(A668+0.4,'Vague 1'!A:G,7,FALSE)</f>
        <v>#N/A</v>
      </c>
      <c r="J668" s="161" t="e">
        <f>VLOOKUP(A668+0.2,'Vague 3'!A:G,7,FALSE)</f>
        <v>#N/A</v>
      </c>
      <c r="K668" s="161" t="e">
        <f>VLOOKUP(A668+0.3,'Vague 3'!A:G,7,FALSE)</f>
        <v>#N/A</v>
      </c>
      <c r="L668" s="159" t="e">
        <f>VLOOKUP(A668+0.2,'Vague 4'!A:G,7,FALSE)</f>
        <v>#N/A</v>
      </c>
      <c r="M668" s="160" t="e">
        <f>VLOOKUP(A668+0.3,'Vague 4'!A:G,7,FALSE)</f>
        <v>#N/A</v>
      </c>
      <c r="N668" s="104" t="e">
        <f>IF(VLOOKUP($A668,Source!$A:$H,3,FALSE)=0,"",VLOOKUP($A668,Source!$A:$H,3,FALSE))</f>
        <v>#N/A</v>
      </c>
      <c r="O668" s="105" t="e">
        <f>IF(VLOOKUP($A668,Source!$A:$H,4,FALSE)=0,"",VLOOKUP($A668,Source!$A:$H,4,FALSE))</f>
        <v>#N/A</v>
      </c>
      <c r="P668" s="105" t="e">
        <f>IF(VLOOKUP($A668,Source!$A:$H,5,FALSE)=0,"",VLOOKUP($A668,Source!$A:$H,5,FALSE))</f>
        <v>#N/A</v>
      </c>
      <c r="Q668" s="105" t="e">
        <f>IF(VLOOKUP($A668,Source!$A:$H,6,FALSE)=0,"",VLOOKUP($A668,Source!$A:$H,6,FALSE))</f>
        <v>#N/A</v>
      </c>
      <c r="R668" s="105" t="e">
        <f>IF(VLOOKUP($A668,Source!$A:$H,7,FALSE)=0,"",VLOOKUP($A668,Source!$A:$H,7,FALSE))</f>
        <v>#N/A</v>
      </c>
      <c r="S668" s="106" t="e">
        <f>IF(VLOOKUP($A668,Source!$A:$H,8,FALSE)=0,"",VLOOKUP($A668,Source!$A:$H,8,FALSE))</f>
        <v>#N/A</v>
      </c>
    </row>
    <row r="669" spans="1:19" x14ac:dyDescent="0.25">
      <c r="A669" s="98">
        <v>667</v>
      </c>
      <c r="B669" s="99"/>
      <c r="C669" s="100" t="e">
        <f>VLOOKUP(A669,Source!A:B,2,FALSE)</f>
        <v>#N/A</v>
      </c>
      <c r="D669" s="165">
        <f>IF(ISNA(VLOOKUP(A669,Source!A:B,2,FALSE)),0,(VLOOKUP(A669,'Vague 2'!A:H,8,FALSE)+VLOOKUP(A669,'Vague 1'!A:H,8,FALSE)+VLOOKUP(A669,'Vague 3'!A:H,8,FALSE)+VLOOKUP(A669,'Vague 4'!A:H,8,FALSE)))</f>
        <v>0</v>
      </c>
      <c r="E669" s="159" t="e">
        <f>VLOOKUP(A669+0.2,'Vague 2'!A:G,7,FALSE)</f>
        <v>#N/A</v>
      </c>
      <c r="F669" s="160" t="e">
        <f>VLOOKUP(A669+0.3,'Vague 2'!A:G,7,FALSE)</f>
        <v>#N/A</v>
      </c>
      <c r="G669" s="161" t="e">
        <f>VLOOKUP(A669+0.2,'Vague 1'!A:G,7,FALSE)</f>
        <v>#N/A</v>
      </c>
      <c r="H669" s="161" t="e">
        <f>VLOOKUP(A669+0.3,'Vague 1'!A:G,7,FALSE)</f>
        <v>#N/A</v>
      </c>
      <c r="I669" s="160" t="e">
        <f>VLOOKUP(A669+0.4,'Vague 1'!A:G,7,FALSE)</f>
        <v>#N/A</v>
      </c>
      <c r="J669" s="161" t="e">
        <f>VLOOKUP(A669+0.2,'Vague 3'!A:G,7,FALSE)</f>
        <v>#N/A</v>
      </c>
      <c r="K669" s="161" t="e">
        <f>VLOOKUP(A669+0.3,'Vague 3'!A:G,7,FALSE)</f>
        <v>#N/A</v>
      </c>
      <c r="L669" s="159" t="e">
        <f>VLOOKUP(A669+0.2,'Vague 4'!A:G,7,FALSE)</f>
        <v>#N/A</v>
      </c>
      <c r="M669" s="160" t="e">
        <f>VLOOKUP(A669+0.3,'Vague 4'!A:G,7,FALSE)</f>
        <v>#N/A</v>
      </c>
      <c r="N669" s="104" t="e">
        <f>IF(VLOOKUP($A669,Source!$A:$H,3,FALSE)=0,"",VLOOKUP($A669,Source!$A:$H,3,FALSE))</f>
        <v>#N/A</v>
      </c>
      <c r="O669" s="105" t="e">
        <f>IF(VLOOKUP($A669,Source!$A:$H,4,FALSE)=0,"",VLOOKUP($A669,Source!$A:$H,4,FALSE))</f>
        <v>#N/A</v>
      </c>
      <c r="P669" s="105" t="e">
        <f>IF(VLOOKUP($A669,Source!$A:$H,5,FALSE)=0,"",VLOOKUP($A669,Source!$A:$H,5,FALSE))</f>
        <v>#N/A</v>
      </c>
      <c r="Q669" s="105" t="e">
        <f>IF(VLOOKUP($A669,Source!$A:$H,6,FALSE)=0,"",VLOOKUP($A669,Source!$A:$H,6,FALSE))</f>
        <v>#N/A</v>
      </c>
      <c r="R669" s="105" t="e">
        <f>IF(VLOOKUP($A669,Source!$A:$H,7,FALSE)=0,"",VLOOKUP($A669,Source!$A:$H,7,FALSE))</f>
        <v>#N/A</v>
      </c>
      <c r="S669" s="106" t="e">
        <f>IF(VLOOKUP($A669,Source!$A:$H,8,FALSE)=0,"",VLOOKUP($A669,Source!$A:$H,8,FALSE))</f>
        <v>#N/A</v>
      </c>
    </row>
    <row r="670" spans="1:19" x14ac:dyDescent="0.25">
      <c r="A670" s="98">
        <v>668</v>
      </c>
      <c r="B670" s="99"/>
      <c r="C670" s="100" t="e">
        <f>VLOOKUP(A670,Source!A:B,2,FALSE)</f>
        <v>#N/A</v>
      </c>
      <c r="D670" s="165">
        <f>IF(ISNA(VLOOKUP(A670,Source!A:B,2,FALSE)),0,(VLOOKUP(A670,'Vague 2'!A:H,8,FALSE)+VLOOKUP(A670,'Vague 1'!A:H,8,FALSE)+VLOOKUP(A670,'Vague 3'!A:H,8,FALSE)+VLOOKUP(A670,'Vague 4'!A:H,8,FALSE)))</f>
        <v>0</v>
      </c>
      <c r="E670" s="159" t="e">
        <f>VLOOKUP(A670+0.2,'Vague 2'!A:G,7,FALSE)</f>
        <v>#N/A</v>
      </c>
      <c r="F670" s="160" t="e">
        <f>VLOOKUP(A670+0.3,'Vague 2'!A:G,7,FALSE)</f>
        <v>#N/A</v>
      </c>
      <c r="G670" s="161" t="e">
        <f>VLOOKUP(A670+0.2,'Vague 1'!A:G,7,FALSE)</f>
        <v>#N/A</v>
      </c>
      <c r="H670" s="161" t="e">
        <f>VLOOKUP(A670+0.3,'Vague 1'!A:G,7,FALSE)</f>
        <v>#N/A</v>
      </c>
      <c r="I670" s="160" t="e">
        <f>VLOOKUP(A670+0.4,'Vague 1'!A:G,7,FALSE)</f>
        <v>#N/A</v>
      </c>
      <c r="J670" s="161" t="e">
        <f>VLOOKUP(A670+0.2,'Vague 3'!A:G,7,FALSE)</f>
        <v>#N/A</v>
      </c>
      <c r="K670" s="161" t="e">
        <f>VLOOKUP(A670+0.3,'Vague 3'!A:G,7,FALSE)</f>
        <v>#N/A</v>
      </c>
      <c r="L670" s="159" t="e">
        <f>VLOOKUP(A670+0.2,'Vague 4'!A:G,7,FALSE)</f>
        <v>#N/A</v>
      </c>
      <c r="M670" s="160" t="e">
        <f>VLOOKUP(A670+0.3,'Vague 4'!A:G,7,FALSE)</f>
        <v>#N/A</v>
      </c>
      <c r="N670" s="104" t="e">
        <f>IF(VLOOKUP($A670,Source!$A:$H,3,FALSE)=0,"",VLOOKUP($A670,Source!$A:$H,3,FALSE))</f>
        <v>#N/A</v>
      </c>
      <c r="O670" s="105" t="e">
        <f>IF(VLOOKUP($A670,Source!$A:$H,4,FALSE)=0,"",VLOOKUP($A670,Source!$A:$H,4,FALSE))</f>
        <v>#N/A</v>
      </c>
      <c r="P670" s="105" t="e">
        <f>IF(VLOOKUP($A670,Source!$A:$H,5,FALSE)=0,"",VLOOKUP($A670,Source!$A:$H,5,FALSE))</f>
        <v>#N/A</v>
      </c>
      <c r="Q670" s="105" t="e">
        <f>IF(VLOOKUP($A670,Source!$A:$H,6,FALSE)=0,"",VLOOKUP($A670,Source!$A:$H,6,FALSE))</f>
        <v>#N/A</v>
      </c>
      <c r="R670" s="105" t="e">
        <f>IF(VLOOKUP($A670,Source!$A:$H,7,FALSE)=0,"",VLOOKUP($A670,Source!$A:$H,7,FALSE))</f>
        <v>#N/A</v>
      </c>
      <c r="S670" s="106" t="e">
        <f>IF(VLOOKUP($A670,Source!$A:$H,8,FALSE)=0,"",VLOOKUP($A670,Source!$A:$H,8,FALSE))</f>
        <v>#N/A</v>
      </c>
    </row>
    <row r="671" spans="1:19" x14ac:dyDescent="0.25">
      <c r="A671" s="98">
        <v>669</v>
      </c>
      <c r="B671" s="99"/>
      <c r="C671" s="100" t="e">
        <f>VLOOKUP(A671,Source!A:B,2,FALSE)</f>
        <v>#N/A</v>
      </c>
      <c r="D671" s="165">
        <f>IF(ISNA(VLOOKUP(A671,Source!A:B,2,FALSE)),0,(VLOOKUP(A671,'Vague 2'!A:H,8,FALSE)+VLOOKUP(A671,'Vague 1'!A:H,8,FALSE)+VLOOKUP(A671,'Vague 3'!A:H,8,FALSE)+VLOOKUP(A671,'Vague 4'!A:H,8,FALSE)))</f>
        <v>0</v>
      </c>
      <c r="E671" s="159" t="e">
        <f>VLOOKUP(A671+0.2,'Vague 2'!A:G,7,FALSE)</f>
        <v>#N/A</v>
      </c>
      <c r="F671" s="160" t="e">
        <f>VLOOKUP(A671+0.3,'Vague 2'!A:G,7,FALSE)</f>
        <v>#N/A</v>
      </c>
      <c r="G671" s="161" t="e">
        <f>VLOOKUP(A671+0.2,'Vague 1'!A:G,7,FALSE)</f>
        <v>#N/A</v>
      </c>
      <c r="H671" s="161" t="e">
        <f>VLOOKUP(A671+0.3,'Vague 1'!A:G,7,FALSE)</f>
        <v>#N/A</v>
      </c>
      <c r="I671" s="160" t="e">
        <f>VLOOKUP(A671+0.4,'Vague 1'!A:G,7,FALSE)</f>
        <v>#N/A</v>
      </c>
      <c r="J671" s="161" t="e">
        <f>VLOOKUP(A671+0.2,'Vague 3'!A:G,7,FALSE)</f>
        <v>#N/A</v>
      </c>
      <c r="K671" s="161" t="e">
        <f>VLOOKUP(A671+0.3,'Vague 3'!A:G,7,FALSE)</f>
        <v>#N/A</v>
      </c>
      <c r="L671" s="159" t="e">
        <f>VLOOKUP(A671+0.2,'Vague 4'!A:G,7,FALSE)</f>
        <v>#N/A</v>
      </c>
      <c r="M671" s="160" t="e">
        <f>VLOOKUP(A671+0.3,'Vague 4'!A:G,7,FALSE)</f>
        <v>#N/A</v>
      </c>
      <c r="N671" s="104" t="e">
        <f>IF(VLOOKUP($A671,Source!$A:$H,3,FALSE)=0,"",VLOOKUP($A671,Source!$A:$H,3,FALSE))</f>
        <v>#N/A</v>
      </c>
      <c r="O671" s="105" t="e">
        <f>IF(VLOOKUP($A671,Source!$A:$H,4,FALSE)=0,"",VLOOKUP($A671,Source!$A:$H,4,FALSE))</f>
        <v>#N/A</v>
      </c>
      <c r="P671" s="105" t="e">
        <f>IF(VLOOKUP($A671,Source!$A:$H,5,FALSE)=0,"",VLOOKUP($A671,Source!$A:$H,5,FALSE))</f>
        <v>#N/A</v>
      </c>
      <c r="Q671" s="105" t="e">
        <f>IF(VLOOKUP($A671,Source!$A:$H,6,FALSE)=0,"",VLOOKUP($A671,Source!$A:$H,6,FALSE))</f>
        <v>#N/A</v>
      </c>
      <c r="R671" s="105" t="e">
        <f>IF(VLOOKUP($A671,Source!$A:$H,7,FALSE)=0,"",VLOOKUP($A671,Source!$A:$H,7,FALSE))</f>
        <v>#N/A</v>
      </c>
      <c r="S671" s="106" t="e">
        <f>IF(VLOOKUP($A671,Source!$A:$H,8,FALSE)=0,"",VLOOKUP($A671,Source!$A:$H,8,FALSE))</f>
        <v>#N/A</v>
      </c>
    </row>
    <row r="672" spans="1:19" x14ac:dyDescent="0.25">
      <c r="A672" s="98">
        <v>670</v>
      </c>
      <c r="B672" s="99"/>
      <c r="C672" s="100" t="e">
        <f>VLOOKUP(A672,Source!A:B,2,FALSE)</f>
        <v>#N/A</v>
      </c>
      <c r="D672" s="165">
        <f>IF(ISNA(VLOOKUP(A672,Source!A:B,2,FALSE)),0,(VLOOKUP(A672,'Vague 2'!A:H,8,FALSE)+VLOOKUP(A672,'Vague 1'!A:H,8,FALSE)+VLOOKUP(A672,'Vague 3'!A:H,8,FALSE)+VLOOKUP(A672,'Vague 4'!A:H,8,FALSE)))</f>
        <v>0</v>
      </c>
      <c r="E672" s="159" t="e">
        <f>VLOOKUP(A672+0.2,'Vague 2'!A:G,7,FALSE)</f>
        <v>#N/A</v>
      </c>
      <c r="F672" s="160" t="e">
        <f>VLOOKUP(A672+0.3,'Vague 2'!A:G,7,FALSE)</f>
        <v>#N/A</v>
      </c>
      <c r="G672" s="161" t="e">
        <f>VLOOKUP(A672+0.2,'Vague 1'!A:G,7,FALSE)</f>
        <v>#N/A</v>
      </c>
      <c r="H672" s="161" t="e">
        <f>VLOOKUP(A672+0.3,'Vague 1'!A:G,7,FALSE)</f>
        <v>#N/A</v>
      </c>
      <c r="I672" s="160" t="e">
        <f>VLOOKUP(A672+0.4,'Vague 1'!A:G,7,FALSE)</f>
        <v>#N/A</v>
      </c>
      <c r="J672" s="161" t="e">
        <f>VLOOKUP(A672+0.2,'Vague 3'!A:G,7,FALSE)</f>
        <v>#N/A</v>
      </c>
      <c r="K672" s="161" t="e">
        <f>VLOOKUP(A672+0.3,'Vague 3'!A:G,7,FALSE)</f>
        <v>#N/A</v>
      </c>
      <c r="L672" s="159" t="e">
        <f>VLOOKUP(A672+0.2,'Vague 4'!A:G,7,FALSE)</f>
        <v>#N/A</v>
      </c>
      <c r="M672" s="160" t="e">
        <f>VLOOKUP(A672+0.3,'Vague 4'!A:G,7,FALSE)</f>
        <v>#N/A</v>
      </c>
      <c r="N672" s="104" t="e">
        <f>IF(VLOOKUP($A672,Source!$A:$H,3,FALSE)=0,"",VLOOKUP($A672,Source!$A:$H,3,FALSE))</f>
        <v>#N/A</v>
      </c>
      <c r="O672" s="105" t="e">
        <f>IF(VLOOKUP($A672,Source!$A:$H,4,FALSE)=0,"",VLOOKUP($A672,Source!$A:$H,4,FALSE))</f>
        <v>#N/A</v>
      </c>
      <c r="P672" s="105" t="e">
        <f>IF(VLOOKUP($A672,Source!$A:$H,5,FALSE)=0,"",VLOOKUP($A672,Source!$A:$H,5,FALSE))</f>
        <v>#N/A</v>
      </c>
      <c r="Q672" s="105" t="e">
        <f>IF(VLOOKUP($A672,Source!$A:$H,6,FALSE)=0,"",VLOOKUP($A672,Source!$A:$H,6,FALSE))</f>
        <v>#N/A</v>
      </c>
      <c r="R672" s="105" t="e">
        <f>IF(VLOOKUP($A672,Source!$A:$H,7,FALSE)=0,"",VLOOKUP($A672,Source!$A:$H,7,FALSE))</f>
        <v>#N/A</v>
      </c>
      <c r="S672" s="106" t="e">
        <f>IF(VLOOKUP($A672,Source!$A:$H,8,FALSE)=0,"",VLOOKUP($A672,Source!$A:$H,8,FALSE))</f>
        <v>#N/A</v>
      </c>
    </row>
    <row r="673" spans="1:19" x14ac:dyDescent="0.25">
      <c r="A673" s="98">
        <v>671</v>
      </c>
      <c r="B673" s="99"/>
      <c r="C673" s="100" t="e">
        <f>VLOOKUP(A673,Source!A:B,2,FALSE)</f>
        <v>#N/A</v>
      </c>
      <c r="D673" s="165">
        <f>IF(ISNA(VLOOKUP(A673,Source!A:B,2,FALSE)),0,(VLOOKUP(A673,'Vague 2'!A:H,8,FALSE)+VLOOKUP(A673,'Vague 1'!A:H,8,FALSE)+VLOOKUP(A673,'Vague 3'!A:H,8,FALSE)+VLOOKUP(A673,'Vague 4'!A:H,8,FALSE)))</f>
        <v>0</v>
      </c>
      <c r="E673" s="159" t="e">
        <f>VLOOKUP(A673+0.2,'Vague 2'!A:G,7,FALSE)</f>
        <v>#N/A</v>
      </c>
      <c r="F673" s="160" t="e">
        <f>VLOOKUP(A673+0.3,'Vague 2'!A:G,7,FALSE)</f>
        <v>#N/A</v>
      </c>
      <c r="G673" s="161" t="e">
        <f>VLOOKUP(A673+0.2,'Vague 1'!A:G,7,FALSE)</f>
        <v>#N/A</v>
      </c>
      <c r="H673" s="161" t="e">
        <f>VLOOKUP(A673+0.3,'Vague 1'!A:G,7,FALSE)</f>
        <v>#N/A</v>
      </c>
      <c r="I673" s="160" t="e">
        <f>VLOOKUP(A673+0.4,'Vague 1'!A:G,7,FALSE)</f>
        <v>#N/A</v>
      </c>
      <c r="J673" s="161" t="e">
        <f>VLOOKUP(A673+0.2,'Vague 3'!A:G,7,FALSE)</f>
        <v>#N/A</v>
      </c>
      <c r="K673" s="161" t="e">
        <f>VLOOKUP(A673+0.3,'Vague 3'!A:G,7,FALSE)</f>
        <v>#N/A</v>
      </c>
      <c r="L673" s="159" t="e">
        <f>VLOOKUP(A673+0.2,'Vague 4'!A:G,7,FALSE)</f>
        <v>#N/A</v>
      </c>
      <c r="M673" s="160" t="e">
        <f>VLOOKUP(A673+0.3,'Vague 4'!A:G,7,FALSE)</f>
        <v>#N/A</v>
      </c>
      <c r="N673" s="104" t="e">
        <f>IF(VLOOKUP($A673,Source!$A:$H,3,FALSE)=0,"",VLOOKUP($A673,Source!$A:$H,3,FALSE))</f>
        <v>#N/A</v>
      </c>
      <c r="O673" s="105" t="e">
        <f>IF(VLOOKUP($A673,Source!$A:$H,4,FALSE)=0,"",VLOOKUP($A673,Source!$A:$H,4,FALSE))</f>
        <v>#N/A</v>
      </c>
      <c r="P673" s="105" t="e">
        <f>IF(VLOOKUP($A673,Source!$A:$H,5,FALSE)=0,"",VLOOKUP($A673,Source!$A:$H,5,FALSE))</f>
        <v>#N/A</v>
      </c>
      <c r="Q673" s="105" t="e">
        <f>IF(VLOOKUP($A673,Source!$A:$H,6,FALSE)=0,"",VLOOKUP($A673,Source!$A:$H,6,FALSE))</f>
        <v>#N/A</v>
      </c>
      <c r="R673" s="105" t="e">
        <f>IF(VLOOKUP($A673,Source!$A:$H,7,FALSE)=0,"",VLOOKUP($A673,Source!$A:$H,7,FALSE))</f>
        <v>#N/A</v>
      </c>
      <c r="S673" s="106" t="e">
        <f>IF(VLOOKUP($A673,Source!$A:$H,8,FALSE)=0,"",VLOOKUP($A673,Source!$A:$H,8,FALSE))</f>
        <v>#N/A</v>
      </c>
    </row>
    <row r="674" spans="1:19" x14ac:dyDescent="0.25">
      <c r="A674" s="98">
        <v>672</v>
      </c>
      <c r="B674" s="99"/>
      <c r="C674" s="100" t="e">
        <f>VLOOKUP(A674,Source!A:B,2,FALSE)</f>
        <v>#N/A</v>
      </c>
      <c r="D674" s="165">
        <f>IF(ISNA(VLOOKUP(A674,Source!A:B,2,FALSE)),0,(VLOOKUP(A674,'Vague 2'!A:H,8,FALSE)+VLOOKUP(A674,'Vague 1'!A:H,8,FALSE)+VLOOKUP(A674,'Vague 3'!A:H,8,FALSE)+VLOOKUP(A674,'Vague 4'!A:H,8,FALSE)))</f>
        <v>0</v>
      </c>
      <c r="E674" s="159" t="e">
        <f>VLOOKUP(A674+0.2,'Vague 2'!A:G,7,FALSE)</f>
        <v>#N/A</v>
      </c>
      <c r="F674" s="160" t="e">
        <f>VLOOKUP(A674+0.3,'Vague 2'!A:G,7,FALSE)</f>
        <v>#N/A</v>
      </c>
      <c r="G674" s="161" t="e">
        <f>VLOOKUP(A674+0.2,'Vague 1'!A:G,7,FALSE)</f>
        <v>#N/A</v>
      </c>
      <c r="H674" s="161" t="e">
        <f>VLOOKUP(A674+0.3,'Vague 1'!A:G,7,FALSE)</f>
        <v>#N/A</v>
      </c>
      <c r="I674" s="160" t="e">
        <f>VLOOKUP(A674+0.4,'Vague 1'!A:G,7,FALSE)</f>
        <v>#N/A</v>
      </c>
      <c r="J674" s="161" t="e">
        <f>VLOOKUP(A674+0.2,'Vague 3'!A:G,7,FALSE)</f>
        <v>#N/A</v>
      </c>
      <c r="K674" s="161" t="e">
        <f>VLOOKUP(A674+0.3,'Vague 3'!A:G,7,FALSE)</f>
        <v>#N/A</v>
      </c>
      <c r="L674" s="159" t="e">
        <f>VLOOKUP(A674+0.2,'Vague 4'!A:G,7,FALSE)</f>
        <v>#N/A</v>
      </c>
      <c r="M674" s="160" t="e">
        <f>VLOOKUP(A674+0.3,'Vague 4'!A:G,7,FALSE)</f>
        <v>#N/A</v>
      </c>
      <c r="N674" s="104" t="e">
        <f>IF(VLOOKUP($A674,Source!$A:$H,3,FALSE)=0,"",VLOOKUP($A674,Source!$A:$H,3,FALSE))</f>
        <v>#N/A</v>
      </c>
      <c r="O674" s="105" t="e">
        <f>IF(VLOOKUP($A674,Source!$A:$H,4,FALSE)=0,"",VLOOKUP($A674,Source!$A:$H,4,FALSE))</f>
        <v>#N/A</v>
      </c>
      <c r="P674" s="105" t="e">
        <f>IF(VLOOKUP($A674,Source!$A:$H,5,FALSE)=0,"",VLOOKUP($A674,Source!$A:$H,5,FALSE))</f>
        <v>#N/A</v>
      </c>
      <c r="Q674" s="105" t="e">
        <f>IF(VLOOKUP($A674,Source!$A:$H,6,FALSE)=0,"",VLOOKUP($A674,Source!$A:$H,6,FALSE))</f>
        <v>#N/A</v>
      </c>
      <c r="R674" s="105" t="e">
        <f>IF(VLOOKUP($A674,Source!$A:$H,7,FALSE)=0,"",VLOOKUP($A674,Source!$A:$H,7,FALSE))</f>
        <v>#N/A</v>
      </c>
      <c r="S674" s="106" t="e">
        <f>IF(VLOOKUP($A674,Source!$A:$H,8,FALSE)=0,"",VLOOKUP($A674,Source!$A:$H,8,FALSE))</f>
        <v>#N/A</v>
      </c>
    </row>
    <row r="675" spans="1:19" x14ac:dyDescent="0.25">
      <c r="A675" s="98">
        <v>673</v>
      </c>
      <c r="B675" s="99"/>
      <c r="C675" s="100" t="e">
        <f>VLOOKUP(A675,Source!A:B,2,FALSE)</f>
        <v>#N/A</v>
      </c>
      <c r="D675" s="165">
        <f>IF(ISNA(VLOOKUP(A675,Source!A:B,2,FALSE)),0,(VLOOKUP(A675,'Vague 2'!A:H,8,FALSE)+VLOOKUP(A675,'Vague 1'!A:H,8,FALSE)+VLOOKUP(A675,'Vague 3'!A:H,8,FALSE)+VLOOKUP(A675,'Vague 4'!A:H,8,FALSE)))</f>
        <v>0</v>
      </c>
      <c r="E675" s="159" t="e">
        <f>VLOOKUP(A675+0.2,'Vague 2'!A:G,7,FALSE)</f>
        <v>#N/A</v>
      </c>
      <c r="F675" s="160" t="e">
        <f>VLOOKUP(A675+0.3,'Vague 2'!A:G,7,FALSE)</f>
        <v>#N/A</v>
      </c>
      <c r="G675" s="161" t="e">
        <f>VLOOKUP(A675+0.2,'Vague 1'!A:G,7,FALSE)</f>
        <v>#N/A</v>
      </c>
      <c r="H675" s="161" t="e">
        <f>VLOOKUP(A675+0.3,'Vague 1'!A:G,7,FALSE)</f>
        <v>#N/A</v>
      </c>
      <c r="I675" s="160" t="e">
        <f>VLOOKUP(A675+0.4,'Vague 1'!A:G,7,FALSE)</f>
        <v>#N/A</v>
      </c>
      <c r="J675" s="161" t="e">
        <f>VLOOKUP(A675+0.2,'Vague 3'!A:G,7,FALSE)</f>
        <v>#N/A</v>
      </c>
      <c r="K675" s="161" t="e">
        <f>VLOOKUP(A675+0.3,'Vague 3'!A:G,7,FALSE)</f>
        <v>#N/A</v>
      </c>
      <c r="L675" s="159" t="e">
        <f>VLOOKUP(A675+0.2,'Vague 4'!A:G,7,FALSE)</f>
        <v>#N/A</v>
      </c>
      <c r="M675" s="160" t="e">
        <f>VLOOKUP(A675+0.3,'Vague 4'!A:G,7,FALSE)</f>
        <v>#N/A</v>
      </c>
      <c r="N675" s="104" t="e">
        <f>IF(VLOOKUP($A675,Source!$A:$H,3,FALSE)=0,"",VLOOKUP($A675,Source!$A:$H,3,FALSE))</f>
        <v>#N/A</v>
      </c>
      <c r="O675" s="105" t="e">
        <f>IF(VLOOKUP($A675,Source!$A:$H,4,FALSE)=0,"",VLOOKUP($A675,Source!$A:$H,4,FALSE))</f>
        <v>#N/A</v>
      </c>
      <c r="P675" s="105" t="e">
        <f>IF(VLOOKUP($A675,Source!$A:$H,5,FALSE)=0,"",VLOOKUP($A675,Source!$A:$H,5,FALSE))</f>
        <v>#N/A</v>
      </c>
      <c r="Q675" s="105" t="e">
        <f>IF(VLOOKUP($A675,Source!$A:$H,6,FALSE)=0,"",VLOOKUP($A675,Source!$A:$H,6,FALSE))</f>
        <v>#N/A</v>
      </c>
      <c r="R675" s="105" t="e">
        <f>IF(VLOOKUP($A675,Source!$A:$H,7,FALSE)=0,"",VLOOKUP($A675,Source!$A:$H,7,FALSE))</f>
        <v>#N/A</v>
      </c>
      <c r="S675" s="106" t="e">
        <f>IF(VLOOKUP($A675,Source!$A:$H,8,FALSE)=0,"",VLOOKUP($A675,Source!$A:$H,8,FALSE))</f>
        <v>#N/A</v>
      </c>
    </row>
    <row r="676" spans="1:19" x14ac:dyDescent="0.25">
      <c r="A676" s="98">
        <v>674</v>
      </c>
      <c r="B676" s="99"/>
      <c r="C676" s="100" t="e">
        <f>VLOOKUP(A676,Source!A:B,2,FALSE)</f>
        <v>#N/A</v>
      </c>
      <c r="D676" s="165">
        <f>IF(ISNA(VLOOKUP(A676,Source!A:B,2,FALSE)),0,(VLOOKUP(A676,'Vague 2'!A:H,8,FALSE)+VLOOKUP(A676,'Vague 1'!A:H,8,FALSE)+VLOOKUP(A676,'Vague 3'!A:H,8,FALSE)+VLOOKUP(A676,'Vague 4'!A:H,8,FALSE)))</f>
        <v>0</v>
      </c>
      <c r="E676" s="159" t="e">
        <f>VLOOKUP(A676+0.2,'Vague 2'!A:G,7,FALSE)</f>
        <v>#N/A</v>
      </c>
      <c r="F676" s="160" t="e">
        <f>VLOOKUP(A676+0.3,'Vague 2'!A:G,7,FALSE)</f>
        <v>#N/A</v>
      </c>
      <c r="G676" s="161" t="e">
        <f>VLOOKUP(A676+0.2,'Vague 1'!A:G,7,FALSE)</f>
        <v>#N/A</v>
      </c>
      <c r="H676" s="161" t="e">
        <f>VLOOKUP(A676+0.3,'Vague 1'!A:G,7,FALSE)</f>
        <v>#N/A</v>
      </c>
      <c r="I676" s="160" t="e">
        <f>VLOOKUP(A676+0.4,'Vague 1'!A:G,7,FALSE)</f>
        <v>#N/A</v>
      </c>
      <c r="J676" s="161" t="e">
        <f>VLOOKUP(A676+0.2,'Vague 3'!A:G,7,FALSE)</f>
        <v>#N/A</v>
      </c>
      <c r="K676" s="161" t="e">
        <f>VLOOKUP(A676+0.3,'Vague 3'!A:G,7,FALSE)</f>
        <v>#N/A</v>
      </c>
      <c r="L676" s="159" t="e">
        <f>VLOOKUP(A676+0.2,'Vague 4'!A:G,7,FALSE)</f>
        <v>#N/A</v>
      </c>
      <c r="M676" s="160" t="e">
        <f>VLOOKUP(A676+0.3,'Vague 4'!A:G,7,FALSE)</f>
        <v>#N/A</v>
      </c>
      <c r="N676" s="104" t="e">
        <f>IF(VLOOKUP($A676,Source!$A:$H,3,FALSE)=0,"",VLOOKUP($A676,Source!$A:$H,3,FALSE))</f>
        <v>#N/A</v>
      </c>
      <c r="O676" s="105" t="e">
        <f>IF(VLOOKUP($A676,Source!$A:$H,4,FALSE)=0,"",VLOOKUP($A676,Source!$A:$H,4,FALSE))</f>
        <v>#N/A</v>
      </c>
      <c r="P676" s="105" t="e">
        <f>IF(VLOOKUP($A676,Source!$A:$H,5,FALSE)=0,"",VLOOKUP($A676,Source!$A:$H,5,FALSE))</f>
        <v>#N/A</v>
      </c>
      <c r="Q676" s="105" t="e">
        <f>IF(VLOOKUP($A676,Source!$A:$H,6,FALSE)=0,"",VLOOKUP($A676,Source!$A:$H,6,FALSE))</f>
        <v>#N/A</v>
      </c>
      <c r="R676" s="105" t="e">
        <f>IF(VLOOKUP($A676,Source!$A:$H,7,FALSE)=0,"",VLOOKUP($A676,Source!$A:$H,7,FALSE))</f>
        <v>#N/A</v>
      </c>
      <c r="S676" s="106" t="e">
        <f>IF(VLOOKUP($A676,Source!$A:$H,8,FALSE)=0,"",VLOOKUP($A676,Source!$A:$H,8,FALSE))</f>
        <v>#N/A</v>
      </c>
    </row>
    <row r="677" spans="1:19" x14ac:dyDescent="0.25">
      <c r="A677" s="98">
        <v>675</v>
      </c>
      <c r="B677" s="99"/>
      <c r="C677" s="100" t="e">
        <f>VLOOKUP(A677,Source!A:B,2,FALSE)</f>
        <v>#N/A</v>
      </c>
      <c r="D677" s="165">
        <f>IF(ISNA(VLOOKUP(A677,Source!A:B,2,FALSE)),0,(VLOOKUP(A677,'Vague 2'!A:H,8,FALSE)+VLOOKUP(A677,'Vague 1'!A:H,8,FALSE)+VLOOKUP(A677,'Vague 3'!A:H,8,FALSE)+VLOOKUP(A677,'Vague 4'!A:H,8,FALSE)))</f>
        <v>0</v>
      </c>
      <c r="E677" s="159" t="e">
        <f>VLOOKUP(A677+0.2,'Vague 2'!A:G,7,FALSE)</f>
        <v>#N/A</v>
      </c>
      <c r="F677" s="160" t="e">
        <f>VLOOKUP(A677+0.3,'Vague 2'!A:G,7,FALSE)</f>
        <v>#N/A</v>
      </c>
      <c r="G677" s="161" t="e">
        <f>VLOOKUP(A677+0.2,'Vague 1'!A:G,7,FALSE)</f>
        <v>#N/A</v>
      </c>
      <c r="H677" s="161" t="e">
        <f>VLOOKUP(A677+0.3,'Vague 1'!A:G,7,FALSE)</f>
        <v>#N/A</v>
      </c>
      <c r="I677" s="160" t="e">
        <f>VLOOKUP(A677+0.4,'Vague 1'!A:G,7,FALSE)</f>
        <v>#N/A</v>
      </c>
      <c r="J677" s="161" t="e">
        <f>VLOOKUP(A677+0.2,'Vague 3'!A:G,7,FALSE)</f>
        <v>#N/A</v>
      </c>
      <c r="K677" s="161" t="e">
        <f>VLOOKUP(A677+0.3,'Vague 3'!A:G,7,FALSE)</f>
        <v>#N/A</v>
      </c>
      <c r="L677" s="159" t="e">
        <f>VLOOKUP(A677+0.2,'Vague 4'!A:G,7,FALSE)</f>
        <v>#N/A</v>
      </c>
      <c r="M677" s="160" t="e">
        <f>VLOOKUP(A677+0.3,'Vague 4'!A:G,7,FALSE)</f>
        <v>#N/A</v>
      </c>
      <c r="N677" s="104" t="e">
        <f>IF(VLOOKUP($A677,Source!$A:$H,3,FALSE)=0,"",VLOOKUP($A677,Source!$A:$H,3,FALSE))</f>
        <v>#N/A</v>
      </c>
      <c r="O677" s="105" t="e">
        <f>IF(VLOOKUP($A677,Source!$A:$H,4,FALSE)=0,"",VLOOKUP($A677,Source!$A:$H,4,FALSE))</f>
        <v>#N/A</v>
      </c>
      <c r="P677" s="105" t="e">
        <f>IF(VLOOKUP($A677,Source!$A:$H,5,FALSE)=0,"",VLOOKUP($A677,Source!$A:$H,5,FALSE))</f>
        <v>#N/A</v>
      </c>
      <c r="Q677" s="105" t="e">
        <f>IF(VLOOKUP($A677,Source!$A:$H,6,FALSE)=0,"",VLOOKUP($A677,Source!$A:$H,6,FALSE))</f>
        <v>#N/A</v>
      </c>
      <c r="R677" s="105" t="e">
        <f>IF(VLOOKUP($A677,Source!$A:$H,7,FALSE)=0,"",VLOOKUP($A677,Source!$A:$H,7,FALSE))</f>
        <v>#N/A</v>
      </c>
      <c r="S677" s="106" t="e">
        <f>IF(VLOOKUP($A677,Source!$A:$H,8,FALSE)=0,"",VLOOKUP($A677,Source!$A:$H,8,FALSE))</f>
        <v>#N/A</v>
      </c>
    </row>
    <row r="678" spans="1:19" x14ac:dyDescent="0.25">
      <c r="A678" s="98">
        <v>676</v>
      </c>
      <c r="B678" s="99"/>
      <c r="C678" s="100" t="e">
        <f>VLOOKUP(A678,Source!A:B,2,FALSE)</f>
        <v>#N/A</v>
      </c>
      <c r="D678" s="165">
        <f>IF(ISNA(VLOOKUP(A678,Source!A:B,2,FALSE)),0,(VLOOKUP(A678,'Vague 2'!A:H,8,FALSE)+VLOOKUP(A678,'Vague 1'!A:H,8,FALSE)+VLOOKUP(A678,'Vague 3'!A:H,8,FALSE)+VLOOKUP(A678,'Vague 4'!A:H,8,FALSE)))</f>
        <v>0</v>
      </c>
      <c r="E678" s="159" t="e">
        <f>VLOOKUP(A678+0.2,'Vague 2'!A:G,7,FALSE)</f>
        <v>#N/A</v>
      </c>
      <c r="F678" s="160" t="e">
        <f>VLOOKUP(A678+0.3,'Vague 2'!A:G,7,FALSE)</f>
        <v>#N/A</v>
      </c>
      <c r="G678" s="161" t="e">
        <f>VLOOKUP(A678+0.2,'Vague 1'!A:G,7,FALSE)</f>
        <v>#N/A</v>
      </c>
      <c r="H678" s="161" t="e">
        <f>VLOOKUP(A678+0.3,'Vague 1'!A:G,7,FALSE)</f>
        <v>#N/A</v>
      </c>
      <c r="I678" s="160" t="e">
        <f>VLOOKUP(A678+0.4,'Vague 1'!A:G,7,FALSE)</f>
        <v>#N/A</v>
      </c>
      <c r="J678" s="161" t="e">
        <f>VLOOKUP(A678+0.2,'Vague 3'!A:G,7,FALSE)</f>
        <v>#N/A</v>
      </c>
      <c r="K678" s="161" t="e">
        <f>VLOOKUP(A678+0.3,'Vague 3'!A:G,7,FALSE)</f>
        <v>#N/A</v>
      </c>
      <c r="L678" s="159" t="e">
        <f>VLOOKUP(A678+0.2,'Vague 4'!A:G,7,FALSE)</f>
        <v>#N/A</v>
      </c>
      <c r="M678" s="160" t="e">
        <f>VLOOKUP(A678+0.3,'Vague 4'!A:G,7,FALSE)</f>
        <v>#N/A</v>
      </c>
      <c r="N678" s="104" t="e">
        <f>IF(VLOOKUP($A678,Source!$A:$H,3,FALSE)=0,"",VLOOKUP($A678,Source!$A:$H,3,FALSE))</f>
        <v>#N/A</v>
      </c>
      <c r="O678" s="105" t="e">
        <f>IF(VLOOKUP($A678,Source!$A:$H,4,FALSE)=0,"",VLOOKUP($A678,Source!$A:$H,4,FALSE))</f>
        <v>#N/A</v>
      </c>
      <c r="P678" s="105" t="e">
        <f>IF(VLOOKUP($A678,Source!$A:$H,5,FALSE)=0,"",VLOOKUP($A678,Source!$A:$H,5,FALSE))</f>
        <v>#N/A</v>
      </c>
      <c r="Q678" s="105" t="e">
        <f>IF(VLOOKUP($A678,Source!$A:$H,6,FALSE)=0,"",VLOOKUP($A678,Source!$A:$H,6,FALSE))</f>
        <v>#N/A</v>
      </c>
      <c r="R678" s="105" t="e">
        <f>IF(VLOOKUP($A678,Source!$A:$H,7,FALSE)=0,"",VLOOKUP($A678,Source!$A:$H,7,FALSE))</f>
        <v>#N/A</v>
      </c>
      <c r="S678" s="106" t="e">
        <f>IF(VLOOKUP($A678,Source!$A:$H,8,FALSE)=0,"",VLOOKUP($A678,Source!$A:$H,8,FALSE))</f>
        <v>#N/A</v>
      </c>
    </row>
    <row r="679" spans="1:19" x14ac:dyDescent="0.25">
      <c r="A679" s="98">
        <v>677</v>
      </c>
      <c r="B679" s="99"/>
      <c r="C679" s="100" t="e">
        <f>VLOOKUP(A679,Source!A:B,2,FALSE)</f>
        <v>#N/A</v>
      </c>
      <c r="D679" s="165">
        <f>IF(ISNA(VLOOKUP(A679,Source!A:B,2,FALSE)),0,(VLOOKUP(A679,'Vague 2'!A:H,8,FALSE)+VLOOKUP(A679,'Vague 1'!A:H,8,FALSE)+VLOOKUP(A679,'Vague 3'!A:H,8,FALSE)+VLOOKUP(A679,'Vague 4'!A:H,8,FALSE)))</f>
        <v>0</v>
      </c>
      <c r="E679" s="159" t="e">
        <f>VLOOKUP(A679+0.2,'Vague 2'!A:G,7,FALSE)</f>
        <v>#N/A</v>
      </c>
      <c r="F679" s="160" t="e">
        <f>VLOOKUP(A679+0.3,'Vague 2'!A:G,7,FALSE)</f>
        <v>#N/A</v>
      </c>
      <c r="G679" s="161" t="e">
        <f>VLOOKUP(A679+0.2,'Vague 1'!A:G,7,FALSE)</f>
        <v>#N/A</v>
      </c>
      <c r="H679" s="161" t="e">
        <f>VLOOKUP(A679+0.3,'Vague 1'!A:G,7,FALSE)</f>
        <v>#N/A</v>
      </c>
      <c r="I679" s="160" t="e">
        <f>VLOOKUP(A679+0.4,'Vague 1'!A:G,7,FALSE)</f>
        <v>#N/A</v>
      </c>
      <c r="J679" s="161" t="e">
        <f>VLOOKUP(A679+0.2,'Vague 3'!A:G,7,FALSE)</f>
        <v>#N/A</v>
      </c>
      <c r="K679" s="161" t="e">
        <f>VLOOKUP(A679+0.3,'Vague 3'!A:G,7,FALSE)</f>
        <v>#N/A</v>
      </c>
      <c r="L679" s="159" t="e">
        <f>VLOOKUP(A679+0.2,'Vague 4'!A:G,7,FALSE)</f>
        <v>#N/A</v>
      </c>
      <c r="M679" s="160" t="e">
        <f>VLOOKUP(A679+0.3,'Vague 4'!A:G,7,FALSE)</f>
        <v>#N/A</v>
      </c>
      <c r="N679" s="104" t="e">
        <f>IF(VLOOKUP($A679,Source!$A:$H,3,FALSE)=0,"",VLOOKUP($A679,Source!$A:$H,3,FALSE))</f>
        <v>#N/A</v>
      </c>
      <c r="O679" s="105" t="e">
        <f>IF(VLOOKUP($A679,Source!$A:$H,4,FALSE)=0,"",VLOOKUP($A679,Source!$A:$H,4,FALSE))</f>
        <v>#N/A</v>
      </c>
      <c r="P679" s="105" t="e">
        <f>IF(VLOOKUP($A679,Source!$A:$H,5,FALSE)=0,"",VLOOKUP($A679,Source!$A:$H,5,FALSE))</f>
        <v>#N/A</v>
      </c>
      <c r="Q679" s="105" t="e">
        <f>IF(VLOOKUP($A679,Source!$A:$H,6,FALSE)=0,"",VLOOKUP($A679,Source!$A:$H,6,FALSE))</f>
        <v>#N/A</v>
      </c>
      <c r="R679" s="105" t="e">
        <f>IF(VLOOKUP($A679,Source!$A:$H,7,FALSE)=0,"",VLOOKUP($A679,Source!$A:$H,7,FALSE))</f>
        <v>#N/A</v>
      </c>
      <c r="S679" s="106" t="e">
        <f>IF(VLOOKUP($A679,Source!$A:$H,8,FALSE)=0,"",VLOOKUP($A679,Source!$A:$H,8,FALSE))</f>
        <v>#N/A</v>
      </c>
    </row>
    <row r="680" spans="1:19" x14ac:dyDescent="0.25">
      <c r="A680" s="98">
        <v>678</v>
      </c>
      <c r="B680" s="99"/>
      <c r="C680" s="100" t="e">
        <f>VLOOKUP(A680,Source!A:B,2,FALSE)</f>
        <v>#N/A</v>
      </c>
      <c r="D680" s="165">
        <f>IF(ISNA(VLOOKUP(A680,Source!A:B,2,FALSE)),0,(VLOOKUP(A680,'Vague 2'!A:H,8,FALSE)+VLOOKUP(A680,'Vague 1'!A:H,8,FALSE)+VLOOKUP(A680,'Vague 3'!A:H,8,FALSE)+VLOOKUP(A680,'Vague 4'!A:H,8,FALSE)))</f>
        <v>0</v>
      </c>
      <c r="E680" s="159" t="e">
        <f>VLOOKUP(A680+0.2,'Vague 2'!A:G,7,FALSE)</f>
        <v>#N/A</v>
      </c>
      <c r="F680" s="160" t="e">
        <f>VLOOKUP(A680+0.3,'Vague 2'!A:G,7,FALSE)</f>
        <v>#N/A</v>
      </c>
      <c r="G680" s="161" t="e">
        <f>VLOOKUP(A680+0.2,'Vague 1'!A:G,7,FALSE)</f>
        <v>#N/A</v>
      </c>
      <c r="H680" s="161" t="e">
        <f>VLOOKUP(A680+0.3,'Vague 1'!A:G,7,FALSE)</f>
        <v>#N/A</v>
      </c>
      <c r="I680" s="160" t="e">
        <f>VLOOKUP(A680+0.4,'Vague 1'!A:G,7,FALSE)</f>
        <v>#N/A</v>
      </c>
      <c r="J680" s="161" t="e">
        <f>VLOOKUP(A680+0.2,'Vague 3'!A:G,7,FALSE)</f>
        <v>#N/A</v>
      </c>
      <c r="K680" s="161" t="e">
        <f>VLOOKUP(A680+0.3,'Vague 3'!A:G,7,FALSE)</f>
        <v>#N/A</v>
      </c>
      <c r="L680" s="159" t="e">
        <f>VLOOKUP(A680+0.2,'Vague 4'!A:G,7,FALSE)</f>
        <v>#N/A</v>
      </c>
      <c r="M680" s="160" t="e">
        <f>VLOOKUP(A680+0.3,'Vague 4'!A:G,7,FALSE)</f>
        <v>#N/A</v>
      </c>
      <c r="N680" s="104" t="e">
        <f>IF(VLOOKUP($A680,Source!$A:$H,3,FALSE)=0,"",VLOOKUP($A680,Source!$A:$H,3,FALSE))</f>
        <v>#N/A</v>
      </c>
      <c r="O680" s="105" t="e">
        <f>IF(VLOOKUP($A680,Source!$A:$H,4,FALSE)=0,"",VLOOKUP($A680,Source!$A:$H,4,FALSE))</f>
        <v>#N/A</v>
      </c>
      <c r="P680" s="105" t="e">
        <f>IF(VLOOKUP($A680,Source!$A:$H,5,FALSE)=0,"",VLOOKUP($A680,Source!$A:$H,5,FALSE))</f>
        <v>#N/A</v>
      </c>
      <c r="Q680" s="105" t="e">
        <f>IF(VLOOKUP($A680,Source!$A:$H,6,FALSE)=0,"",VLOOKUP($A680,Source!$A:$H,6,FALSE))</f>
        <v>#N/A</v>
      </c>
      <c r="R680" s="105" t="e">
        <f>IF(VLOOKUP($A680,Source!$A:$H,7,FALSE)=0,"",VLOOKUP($A680,Source!$A:$H,7,FALSE))</f>
        <v>#N/A</v>
      </c>
      <c r="S680" s="106" t="e">
        <f>IF(VLOOKUP($A680,Source!$A:$H,8,FALSE)=0,"",VLOOKUP($A680,Source!$A:$H,8,FALSE))</f>
        <v>#N/A</v>
      </c>
    </row>
    <row r="681" spans="1:19" x14ac:dyDescent="0.25">
      <c r="A681" s="98">
        <v>679</v>
      </c>
      <c r="B681" s="99"/>
      <c r="C681" s="100" t="e">
        <f>VLOOKUP(A681,Source!A:B,2,FALSE)</f>
        <v>#N/A</v>
      </c>
      <c r="D681" s="165">
        <f>IF(ISNA(VLOOKUP(A681,Source!A:B,2,FALSE)),0,(VLOOKUP(A681,'Vague 2'!A:H,8,FALSE)+VLOOKUP(A681,'Vague 1'!A:H,8,FALSE)+VLOOKUP(A681,'Vague 3'!A:H,8,FALSE)+VLOOKUP(A681,'Vague 4'!A:H,8,FALSE)))</f>
        <v>0</v>
      </c>
      <c r="E681" s="159" t="e">
        <f>VLOOKUP(A681+0.2,'Vague 2'!A:G,7,FALSE)</f>
        <v>#N/A</v>
      </c>
      <c r="F681" s="160" t="e">
        <f>VLOOKUP(A681+0.3,'Vague 2'!A:G,7,FALSE)</f>
        <v>#N/A</v>
      </c>
      <c r="G681" s="161" t="e">
        <f>VLOOKUP(A681+0.2,'Vague 1'!A:G,7,FALSE)</f>
        <v>#N/A</v>
      </c>
      <c r="H681" s="161" t="e">
        <f>VLOOKUP(A681+0.3,'Vague 1'!A:G,7,FALSE)</f>
        <v>#N/A</v>
      </c>
      <c r="I681" s="160" t="e">
        <f>VLOOKUP(A681+0.4,'Vague 1'!A:G,7,FALSE)</f>
        <v>#N/A</v>
      </c>
      <c r="J681" s="161" t="e">
        <f>VLOOKUP(A681+0.2,'Vague 3'!A:G,7,FALSE)</f>
        <v>#N/A</v>
      </c>
      <c r="K681" s="161" t="e">
        <f>VLOOKUP(A681+0.3,'Vague 3'!A:G,7,FALSE)</f>
        <v>#N/A</v>
      </c>
      <c r="L681" s="159" t="e">
        <f>VLOOKUP(A681+0.2,'Vague 4'!A:G,7,FALSE)</f>
        <v>#N/A</v>
      </c>
      <c r="M681" s="160" t="e">
        <f>VLOOKUP(A681+0.3,'Vague 4'!A:G,7,FALSE)</f>
        <v>#N/A</v>
      </c>
      <c r="N681" s="104" t="e">
        <f>IF(VLOOKUP($A681,Source!$A:$H,3,FALSE)=0,"",VLOOKUP($A681,Source!$A:$H,3,FALSE))</f>
        <v>#N/A</v>
      </c>
      <c r="O681" s="105" t="e">
        <f>IF(VLOOKUP($A681,Source!$A:$H,4,FALSE)=0,"",VLOOKUP($A681,Source!$A:$H,4,FALSE))</f>
        <v>#N/A</v>
      </c>
      <c r="P681" s="105" t="e">
        <f>IF(VLOOKUP($A681,Source!$A:$H,5,FALSE)=0,"",VLOOKUP($A681,Source!$A:$H,5,FALSE))</f>
        <v>#N/A</v>
      </c>
      <c r="Q681" s="105" t="e">
        <f>IF(VLOOKUP($A681,Source!$A:$H,6,FALSE)=0,"",VLOOKUP($A681,Source!$A:$H,6,FALSE))</f>
        <v>#N/A</v>
      </c>
      <c r="R681" s="105" t="e">
        <f>IF(VLOOKUP($A681,Source!$A:$H,7,FALSE)=0,"",VLOOKUP($A681,Source!$A:$H,7,FALSE))</f>
        <v>#N/A</v>
      </c>
      <c r="S681" s="106" t="e">
        <f>IF(VLOOKUP($A681,Source!$A:$H,8,FALSE)=0,"",VLOOKUP($A681,Source!$A:$H,8,FALSE))</f>
        <v>#N/A</v>
      </c>
    </row>
    <row r="682" spans="1:19" x14ac:dyDescent="0.25">
      <c r="A682" s="98">
        <v>680</v>
      </c>
      <c r="B682" s="99"/>
      <c r="C682" s="100" t="e">
        <f>VLOOKUP(A682,Source!A:B,2,FALSE)</f>
        <v>#N/A</v>
      </c>
      <c r="D682" s="165">
        <f>IF(ISNA(VLOOKUP(A682,Source!A:B,2,FALSE)),0,(VLOOKUP(A682,'Vague 2'!A:H,8,FALSE)+VLOOKUP(A682,'Vague 1'!A:H,8,FALSE)+VLOOKUP(A682,'Vague 3'!A:H,8,FALSE)+VLOOKUP(A682,'Vague 4'!A:H,8,FALSE)))</f>
        <v>0</v>
      </c>
      <c r="E682" s="159" t="e">
        <f>VLOOKUP(A682+0.2,'Vague 2'!A:G,7,FALSE)</f>
        <v>#N/A</v>
      </c>
      <c r="F682" s="160" t="e">
        <f>VLOOKUP(A682+0.3,'Vague 2'!A:G,7,FALSE)</f>
        <v>#N/A</v>
      </c>
      <c r="G682" s="161" t="e">
        <f>VLOOKUP(A682+0.2,'Vague 1'!A:G,7,FALSE)</f>
        <v>#N/A</v>
      </c>
      <c r="H682" s="161" t="e">
        <f>VLOOKUP(A682+0.3,'Vague 1'!A:G,7,FALSE)</f>
        <v>#N/A</v>
      </c>
      <c r="I682" s="160" t="e">
        <f>VLOOKUP(A682+0.4,'Vague 1'!A:G,7,FALSE)</f>
        <v>#N/A</v>
      </c>
      <c r="J682" s="161" t="e">
        <f>VLOOKUP(A682+0.2,'Vague 3'!A:G,7,FALSE)</f>
        <v>#N/A</v>
      </c>
      <c r="K682" s="161" t="e">
        <f>VLOOKUP(A682+0.3,'Vague 3'!A:G,7,FALSE)</f>
        <v>#N/A</v>
      </c>
      <c r="L682" s="159" t="e">
        <f>VLOOKUP(A682+0.2,'Vague 4'!A:G,7,FALSE)</f>
        <v>#N/A</v>
      </c>
      <c r="M682" s="160" t="e">
        <f>VLOOKUP(A682+0.3,'Vague 4'!A:G,7,FALSE)</f>
        <v>#N/A</v>
      </c>
      <c r="N682" s="104" t="e">
        <f>IF(VLOOKUP($A682,Source!$A:$H,3,FALSE)=0,"",VLOOKUP($A682,Source!$A:$H,3,FALSE))</f>
        <v>#N/A</v>
      </c>
      <c r="O682" s="105" t="e">
        <f>IF(VLOOKUP($A682,Source!$A:$H,4,FALSE)=0,"",VLOOKUP($A682,Source!$A:$H,4,FALSE))</f>
        <v>#N/A</v>
      </c>
      <c r="P682" s="105" t="e">
        <f>IF(VLOOKUP($A682,Source!$A:$H,5,FALSE)=0,"",VLOOKUP($A682,Source!$A:$H,5,FALSE))</f>
        <v>#N/A</v>
      </c>
      <c r="Q682" s="105" t="e">
        <f>IF(VLOOKUP($A682,Source!$A:$H,6,FALSE)=0,"",VLOOKUP($A682,Source!$A:$H,6,FALSE))</f>
        <v>#N/A</v>
      </c>
      <c r="R682" s="105" t="e">
        <f>IF(VLOOKUP($A682,Source!$A:$H,7,FALSE)=0,"",VLOOKUP($A682,Source!$A:$H,7,FALSE))</f>
        <v>#N/A</v>
      </c>
      <c r="S682" s="106" t="e">
        <f>IF(VLOOKUP($A682,Source!$A:$H,8,FALSE)=0,"",VLOOKUP($A682,Source!$A:$H,8,FALSE))</f>
        <v>#N/A</v>
      </c>
    </row>
    <row r="683" spans="1:19" x14ac:dyDescent="0.25">
      <c r="A683" s="98">
        <v>681</v>
      </c>
      <c r="B683" s="99"/>
      <c r="C683" s="100" t="e">
        <f>VLOOKUP(A683,Source!A:B,2,FALSE)</f>
        <v>#N/A</v>
      </c>
      <c r="D683" s="165">
        <f>IF(ISNA(VLOOKUP(A683,Source!A:B,2,FALSE)),0,(VLOOKUP(A683,'Vague 2'!A:H,8,FALSE)+VLOOKUP(A683,'Vague 1'!A:H,8,FALSE)+VLOOKUP(A683,'Vague 3'!A:H,8,FALSE)+VLOOKUP(A683,'Vague 4'!A:H,8,FALSE)))</f>
        <v>0</v>
      </c>
      <c r="E683" s="159" t="e">
        <f>VLOOKUP(A683+0.2,'Vague 2'!A:G,7,FALSE)</f>
        <v>#N/A</v>
      </c>
      <c r="F683" s="160" t="e">
        <f>VLOOKUP(A683+0.3,'Vague 2'!A:G,7,FALSE)</f>
        <v>#N/A</v>
      </c>
      <c r="G683" s="161" t="e">
        <f>VLOOKUP(A683+0.2,'Vague 1'!A:G,7,FALSE)</f>
        <v>#N/A</v>
      </c>
      <c r="H683" s="161" t="e">
        <f>VLOOKUP(A683+0.3,'Vague 1'!A:G,7,FALSE)</f>
        <v>#N/A</v>
      </c>
      <c r="I683" s="160" t="e">
        <f>VLOOKUP(A683+0.4,'Vague 1'!A:G,7,FALSE)</f>
        <v>#N/A</v>
      </c>
      <c r="J683" s="161" t="e">
        <f>VLOOKUP(A683+0.2,'Vague 3'!A:G,7,FALSE)</f>
        <v>#N/A</v>
      </c>
      <c r="K683" s="161" t="e">
        <f>VLOOKUP(A683+0.3,'Vague 3'!A:G,7,FALSE)</f>
        <v>#N/A</v>
      </c>
      <c r="L683" s="159" t="e">
        <f>VLOOKUP(A683+0.2,'Vague 4'!A:G,7,FALSE)</f>
        <v>#N/A</v>
      </c>
      <c r="M683" s="160" t="e">
        <f>VLOOKUP(A683+0.3,'Vague 4'!A:G,7,FALSE)</f>
        <v>#N/A</v>
      </c>
      <c r="N683" s="104" t="e">
        <f>IF(VLOOKUP($A683,Source!$A:$H,3,FALSE)=0,"",VLOOKUP($A683,Source!$A:$H,3,FALSE))</f>
        <v>#N/A</v>
      </c>
      <c r="O683" s="105" t="e">
        <f>IF(VLOOKUP($A683,Source!$A:$H,4,FALSE)=0,"",VLOOKUP($A683,Source!$A:$H,4,FALSE))</f>
        <v>#N/A</v>
      </c>
      <c r="P683" s="105" t="e">
        <f>IF(VLOOKUP($A683,Source!$A:$H,5,FALSE)=0,"",VLOOKUP($A683,Source!$A:$H,5,FALSE))</f>
        <v>#N/A</v>
      </c>
      <c r="Q683" s="105" t="e">
        <f>IF(VLOOKUP($A683,Source!$A:$H,6,FALSE)=0,"",VLOOKUP($A683,Source!$A:$H,6,FALSE))</f>
        <v>#N/A</v>
      </c>
      <c r="R683" s="105" t="e">
        <f>IF(VLOOKUP($A683,Source!$A:$H,7,FALSE)=0,"",VLOOKUP($A683,Source!$A:$H,7,FALSE))</f>
        <v>#N/A</v>
      </c>
      <c r="S683" s="106" t="e">
        <f>IF(VLOOKUP($A683,Source!$A:$H,8,FALSE)=0,"",VLOOKUP($A683,Source!$A:$H,8,FALSE))</f>
        <v>#N/A</v>
      </c>
    </row>
    <row r="684" spans="1:19" x14ac:dyDescent="0.25">
      <c r="A684" s="98">
        <v>682</v>
      </c>
      <c r="B684" s="99"/>
      <c r="C684" s="100" t="e">
        <f>VLOOKUP(A684,Source!A:B,2,FALSE)</f>
        <v>#N/A</v>
      </c>
      <c r="D684" s="165">
        <f>IF(ISNA(VLOOKUP(A684,Source!A:B,2,FALSE)),0,(VLOOKUP(A684,'Vague 2'!A:H,8,FALSE)+VLOOKUP(A684,'Vague 1'!A:H,8,FALSE)+VLOOKUP(A684,'Vague 3'!A:H,8,FALSE)+VLOOKUP(A684,'Vague 4'!A:H,8,FALSE)))</f>
        <v>0</v>
      </c>
      <c r="E684" s="159" t="e">
        <f>VLOOKUP(A684+0.2,'Vague 2'!A:G,7,FALSE)</f>
        <v>#N/A</v>
      </c>
      <c r="F684" s="160" t="e">
        <f>VLOOKUP(A684+0.3,'Vague 2'!A:G,7,FALSE)</f>
        <v>#N/A</v>
      </c>
      <c r="G684" s="161" t="e">
        <f>VLOOKUP(A684+0.2,'Vague 1'!A:G,7,FALSE)</f>
        <v>#N/A</v>
      </c>
      <c r="H684" s="161" t="e">
        <f>VLOOKUP(A684+0.3,'Vague 1'!A:G,7,FALSE)</f>
        <v>#N/A</v>
      </c>
      <c r="I684" s="160" t="e">
        <f>VLOOKUP(A684+0.4,'Vague 1'!A:G,7,FALSE)</f>
        <v>#N/A</v>
      </c>
      <c r="J684" s="161" t="e">
        <f>VLOOKUP(A684+0.2,'Vague 3'!A:G,7,FALSE)</f>
        <v>#N/A</v>
      </c>
      <c r="K684" s="161" t="e">
        <f>VLOOKUP(A684+0.3,'Vague 3'!A:G,7,FALSE)</f>
        <v>#N/A</v>
      </c>
      <c r="L684" s="159" t="e">
        <f>VLOOKUP(A684+0.2,'Vague 4'!A:G,7,FALSE)</f>
        <v>#N/A</v>
      </c>
      <c r="M684" s="160" t="e">
        <f>VLOOKUP(A684+0.3,'Vague 4'!A:G,7,FALSE)</f>
        <v>#N/A</v>
      </c>
      <c r="N684" s="104" t="e">
        <f>IF(VLOOKUP($A684,Source!$A:$H,3,FALSE)=0,"",VLOOKUP($A684,Source!$A:$H,3,FALSE))</f>
        <v>#N/A</v>
      </c>
      <c r="O684" s="105" t="e">
        <f>IF(VLOOKUP($A684,Source!$A:$H,4,FALSE)=0,"",VLOOKUP($A684,Source!$A:$H,4,FALSE))</f>
        <v>#N/A</v>
      </c>
      <c r="P684" s="105" t="e">
        <f>IF(VLOOKUP($A684,Source!$A:$H,5,FALSE)=0,"",VLOOKUP($A684,Source!$A:$H,5,FALSE))</f>
        <v>#N/A</v>
      </c>
      <c r="Q684" s="105" t="e">
        <f>IF(VLOOKUP($A684,Source!$A:$H,6,FALSE)=0,"",VLOOKUP($A684,Source!$A:$H,6,FALSE))</f>
        <v>#N/A</v>
      </c>
      <c r="R684" s="105" t="e">
        <f>IF(VLOOKUP($A684,Source!$A:$H,7,FALSE)=0,"",VLOOKUP($A684,Source!$A:$H,7,FALSE))</f>
        <v>#N/A</v>
      </c>
      <c r="S684" s="106" t="e">
        <f>IF(VLOOKUP($A684,Source!$A:$H,8,FALSE)=0,"",VLOOKUP($A684,Source!$A:$H,8,FALSE))</f>
        <v>#N/A</v>
      </c>
    </row>
    <row r="685" spans="1:19" x14ac:dyDescent="0.25">
      <c r="A685" s="98">
        <v>683</v>
      </c>
      <c r="B685" s="99"/>
      <c r="C685" s="100" t="e">
        <f>VLOOKUP(A685,Source!A:B,2,FALSE)</f>
        <v>#N/A</v>
      </c>
      <c r="D685" s="165">
        <f>IF(ISNA(VLOOKUP(A685,Source!A:B,2,FALSE)),0,(VLOOKUP(A685,'Vague 2'!A:H,8,FALSE)+VLOOKUP(A685,'Vague 1'!A:H,8,FALSE)+VLOOKUP(A685,'Vague 3'!A:H,8,FALSE)+VLOOKUP(A685,'Vague 4'!A:H,8,FALSE)))</f>
        <v>0</v>
      </c>
      <c r="E685" s="159" t="e">
        <f>VLOOKUP(A685+0.2,'Vague 2'!A:G,7,FALSE)</f>
        <v>#N/A</v>
      </c>
      <c r="F685" s="160" t="e">
        <f>VLOOKUP(A685+0.3,'Vague 2'!A:G,7,FALSE)</f>
        <v>#N/A</v>
      </c>
      <c r="G685" s="161" t="e">
        <f>VLOOKUP(A685+0.2,'Vague 1'!A:G,7,FALSE)</f>
        <v>#N/A</v>
      </c>
      <c r="H685" s="161" t="e">
        <f>VLOOKUP(A685+0.3,'Vague 1'!A:G,7,FALSE)</f>
        <v>#N/A</v>
      </c>
      <c r="I685" s="160" t="e">
        <f>VLOOKUP(A685+0.4,'Vague 1'!A:G,7,FALSE)</f>
        <v>#N/A</v>
      </c>
      <c r="J685" s="161" t="e">
        <f>VLOOKUP(A685+0.2,'Vague 3'!A:G,7,FALSE)</f>
        <v>#N/A</v>
      </c>
      <c r="K685" s="161" t="e">
        <f>VLOOKUP(A685+0.3,'Vague 3'!A:G,7,FALSE)</f>
        <v>#N/A</v>
      </c>
      <c r="L685" s="159" t="e">
        <f>VLOOKUP(A685+0.2,'Vague 4'!A:G,7,FALSE)</f>
        <v>#N/A</v>
      </c>
      <c r="M685" s="160" t="e">
        <f>VLOOKUP(A685+0.3,'Vague 4'!A:G,7,FALSE)</f>
        <v>#N/A</v>
      </c>
      <c r="N685" s="104" t="e">
        <f>IF(VLOOKUP($A685,Source!$A:$H,3,FALSE)=0,"",VLOOKUP($A685,Source!$A:$H,3,FALSE))</f>
        <v>#N/A</v>
      </c>
      <c r="O685" s="105" t="e">
        <f>IF(VLOOKUP($A685,Source!$A:$H,4,FALSE)=0,"",VLOOKUP($A685,Source!$A:$H,4,FALSE))</f>
        <v>#N/A</v>
      </c>
      <c r="P685" s="105" t="e">
        <f>IF(VLOOKUP($A685,Source!$A:$H,5,FALSE)=0,"",VLOOKUP($A685,Source!$A:$H,5,FALSE))</f>
        <v>#N/A</v>
      </c>
      <c r="Q685" s="105" t="e">
        <f>IF(VLOOKUP($A685,Source!$A:$H,6,FALSE)=0,"",VLOOKUP($A685,Source!$A:$H,6,FALSE))</f>
        <v>#N/A</v>
      </c>
      <c r="R685" s="105" t="e">
        <f>IF(VLOOKUP($A685,Source!$A:$H,7,FALSE)=0,"",VLOOKUP($A685,Source!$A:$H,7,FALSE))</f>
        <v>#N/A</v>
      </c>
      <c r="S685" s="106" t="e">
        <f>IF(VLOOKUP($A685,Source!$A:$H,8,FALSE)=0,"",VLOOKUP($A685,Source!$A:$H,8,FALSE))</f>
        <v>#N/A</v>
      </c>
    </row>
    <row r="686" spans="1:19" x14ac:dyDescent="0.25">
      <c r="A686" s="98">
        <v>684</v>
      </c>
      <c r="B686" s="99"/>
      <c r="C686" s="100" t="e">
        <f>VLOOKUP(A686,Source!A:B,2,FALSE)</f>
        <v>#N/A</v>
      </c>
      <c r="D686" s="165">
        <f>IF(ISNA(VLOOKUP(A686,Source!A:B,2,FALSE)),0,(VLOOKUP(A686,'Vague 2'!A:H,8,FALSE)+VLOOKUP(A686,'Vague 1'!A:H,8,FALSE)+VLOOKUP(A686,'Vague 3'!A:H,8,FALSE)+VLOOKUP(A686,'Vague 4'!A:H,8,FALSE)))</f>
        <v>0</v>
      </c>
      <c r="E686" s="159" t="e">
        <f>VLOOKUP(A686+0.2,'Vague 2'!A:G,7,FALSE)</f>
        <v>#N/A</v>
      </c>
      <c r="F686" s="160" t="e">
        <f>VLOOKUP(A686+0.3,'Vague 2'!A:G,7,FALSE)</f>
        <v>#N/A</v>
      </c>
      <c r="G686" s="161" t="e">
        <f>VLOOKUP(A686+0.2,'Vague 1'!A:G,7,FALSE)</f>
        <v>#N/A</v>
      </c>
      <c r="H686" s="161" t="e">
        <f>VLOOKUP(A686+0.3,'Vague 1'!A:G,7,FALSE)</f>
        <v>#N/A</v>
      </c>
      <c r="I686" s="160" t="e">
        <f>VLOOKUP(A686+0.4,'Vague 1'!A:G,7,FALSE)</f>
        <v>#N/A</v>
      </c>
      <c r="J686" s="161" t="e">
        <f>VLOOKUP(A686+0.2,'Vague 3'!A:G,7,FALSE)</f>
        <v>#N/A</v>
      </c>
      <c r="K686" s="161" t="e">
        <f>VLOOKUP(A686+0.3,'Vague 3'!A:G,7,FALSE)</f>
        <v>#N/A</v>
      </c>
      <c r="L686" s="159" t="e">
        <f>VLOOKUP(A686+0.2,'Vague 4'!A:G,7,FALSE)</f>
        <v>#N/A</v>
      </c>
      <c r="M686" s="160" t="e">
        <f>VLOOKUP(A686+0.3,'Vague 4'!A:G,7,FALSE)</f>
        <v>#N/A</v>
      </c>
      <c r="N686" s="104" t="e">
        <f>IF(VLOOKUP($A686,Source!$A:$H,3,FALSE)=0,"",VLOOKUP($A686,Source!$A:$H,3,FALSE))</f>
        <v>#N/A</v>
      </c>
      <c r="O686" s="105" t="e">
        <f>IF(VLOOKUP($A686,Source!$A:$H,4,FALSE)=0,"",VLOOKUP($A686,Source!$A:$H,4,FALSE))</f>
        <v>#N/A</v>
      </c>
      <c r="P686" s="105" t="e">
        <f>IF(VLOOKUP($A686,Source!$A:$H,5,FALSE)=0,"",VLOOKUP($A686,Source!$A:$H,5,FALSE))</f>
        <v>#N/A</v>
      </c>
      <c r="Q686" s="105" t="e">
        <f>IF(VLOOKUP($A686,Source!$A:$H,6,FALSE)=0,"",VLOOKUP($A686,Source!$A:$H,6,FALSE))</f>
        <v>#N/A</v>
      </c>
      <c r="R686" s="105" t="e">
        <f>IF(VLOOKUP($A686,Source!$A:$H,7,FALSE)=0,"",VLOOKUP($A686,Source!$A:$H,7,FALSE))</f>
        <v>#N/A</v>
      </c>
      <c r="S686" s="106" t="e">
        <f>IF(VLOOKUP($A686,Source!$A:$H,8,FALSE)=0,"",VLOOKUP($A686,Source!$A:$H,8,FALSE))</f>
        <v>#N/A</v>
      </c>
    </row>
    <row r="687" spans="1:19" x14ac:dyDescent="0.25">
      <c r="A687" s="98">
        <v>685</v>
      </c>
      <c r="B687" s="99"/>
      <c r="C687" s="100" t="e">
        <f>VLOOKUP(A687,Source!A:B,2,FALSE)</f>
        <v>#N/A</v>
      </c>
      <c r="D687" s="165">
        <f>IF(ISNA(VLOOKUP(A687,Source!A:B,2,FALSE)),0,(VLOOKUP(A687,'Vague 2'!A:H,8,FALSE)+VLOOKUP(A687,'Vague 1'!A:H,8,FALSE)+VLOOKUP(A687,'Vague 3'!A:H,8,FALSE)+VLOOKUP(A687,'Vague 4'!A:H,8,FALSE)))</f>
        <v>0</v>
      </c>
      <c r="E687" s="159" t="e">
        <f>VLOOKUP(A687+0.2,'Vague 2'!A:G,7,FALSE)</f>
        <v>#N/A</v>
      </c>
      <c r="F687" s="160" t="e">
        <f>VLOOKUP(A687+0.3,'Vague 2'!A:G,7,FALSE)</f>
        <v>#N/A</v>
      </c>
      <c r="G687" s="161" t="e">
        <f>VLOOKUP(A687+0.2,'Vague 1'!A:G,7,FALSE)</f>
        <v>#N/A</v>
      </c>
      <c r="H687" s="161" t="e">
        <f>VLOOKUP(A687+0.3,'Vague 1'!A:G,7,FALSE)</f>
        <v>#N/A</v>
      </c>
      <c r="I687" s="160" t="e">
        <f>VLOOKUP(A687+0.4,'Vague 1'!A:G,7,FALSE)</f>
        <v>#N/A</v>
      </c>
      <c r="J687" s="161" t="e">
        <f>VLOOKUP(A687+0.2,'Vague 3'!A:G,7,FALSE)</f>
        <v>#N/A</v>
      </c>
      <c r="K687" s="161" t="e">
        <f>VLOOKUP(A687+0.3,'Vague 3'!A:G,7,FALSE)</f>
        <v>#N/A</v>
      </c>
      <c r="L687" s="159" t="e">
        <f>VLOOKUP(A687+0.2,'Vague 4'!A:G,7,FALSE)</f>
        <v>#N/A</v>
      </c>
      <c r="M687" s="160" t="e">
        <f>VLOOKUP(A687+0.3,'Vague 4'!A:G,7,FALSE)</f>
        <v>#N/A</v>
      </c>
      <c r="N687" s="104" t="e">
        <f>IF(VLOOKUP($A687,Source!$A:$H,3,FALSE)=0,"",VLOOKUP($A687,Source!$A:$H,3,FALSE))</f>
        <v>#N/A</v>
      </c>
      <c r="O687" s="105" t="e">
        <f>IF(VLOOKUP($A687,Source!$A:$H,4,FALSE)=0,"",VLOOKUP($A687,Source!$A:$H,4,FALSE))</f>
        <v>#N/A</v>
      </c>
      <c r="P687" s="105" t="e">
        <f>IF(VLOOKUP($A687,Source!$A:$H,5,FALSE)=0,"",VLOOKUP($A687,Source!$A:$H,5,FALSE))</f>
        <v>#N/A</v>
      </c>
      <c r="Q687" s="105" t="e">
        <f>IF(VLOOKUP($A687,Source!$A:$H,6,FALSE)=0,"",VLOOKUP($A687,Source!$A:$H,6,FALSE))</f>
        <v>#N/A</v>
      </c>
      <c r="R687" s="105" t="e">
        <f>IF(VLOOKUP($A687,Source!$A:$H,7,FALSE)=0,"",VLOOKUP($A687,Source!$A:$H,7,FALSE))</f>
        <v>#N/A</v>
      </c>
      <c r="S687" s="106" t="e">
        <f>IF(VLOOKUP($A687,Source!$A:$H,8,FALSE)=0,"",VLOOKUP($A687,Source!$A:$H,8,FALSE))</f>
        <v>#N/A</v>
      </c>
    </row>
    <row r="688" spans="1:19" x14ac:dyDescent="0.25">
      <c r="A688" s="98">
        <v>686</v>
      </c>
      <c r="B688" s="99"/>
      <c r="C688" s="100" t="e">
        <f>VLOOKUP(A688,Source!A:B,2,FALSE)</f>
        <v>#N/A</v>
      </c>
      <c r="D688" s="165">
        <f>IF(ISNA(VLOOKUP(A688,Source!A:B,2,FALSE)),0,(VLOOKUP(A688,'Vague 2'!A:H,8,FALSE)+VLOOKUP(A688,'Vague 1'!A:H,8,FALSE)+VLOOKUP(A688,'Vague 3'!A:H,8,FALSE)+VLOOKUP(A688,'Vague 4'!A:H,8,FALSE)))</f>
        <v>0</v>
      </c>
      <c r="E688" s="159" t="e">
        <f>VLOOKUP(A688+0.2,'Vague 2'!A:G,7,FALSE)</f>
        <v>#N/A</v>
      </c>
      <c r="F688" s="160" t="e">
        <f>VLOOKUP(A688+0.3,'Vague 2'!A:G,7,FALSE)</f>
        <v>#N/A</v>
      </c>
      <c r="G688" s="161" t="e">
        <f>VLOOKUP(A688+0.2,'Vague 1'!A:G,7,FALSE)</f>
        <v>#N/A</v>
      </c>
      <c r="H688" s="161" t="e">
        <f>VLOOKUP(A688+0.3,'Vague 1'!A:G,7,FALSE)</f>
        <v>#N/A</v>
      </c>
      <c r="I688" s="160" t="e">
        <f>VLOOKUP(A688+0.4,'Vague 1'!A:G,7,FALSE)</f>
        <v>#N/A</v>
      </c>
      <c r="J688" s="161" t="e">
        <f>VLOOKUP(A688+0.2,'Vague 3'!A:G,7,FALSE)</f>
        <v>#N/A</v>
      </c>
      <c r="K688" s="161" t="e">
        <f>VLOOKUP(A688+0.3,'Vague 3'!A:G,7,FALSE)</f>
        <v>#N/A</v>
      </c>
      <c r="L688" s="159" t="e">
        <f>VLOOKUP(A688+0.2,'Vague 4'!A:G,7,FALSE)</f>
        <v>#N/A</v>
      </c>
      <c r="M688" s="160" t="e">
        <f>VLOOKUP(A688+0.3,'Vague 4'!A:G,7,FALSE)</f>
        <v>#N/A</v>
      </c>
      <c r="N688" s="104" t="e">
        <f>IF(VLOOKUP($A688,Source!$A:$H,3,FALSE)=0,"",VLOOKUP($A688,Source!$A:$H,3,FALSE))</f>
        <v>#N/A</v>
      </c>
      <c r="O688" s="105" t="e">
        <f>IF(VLOOKUP($A688,Source!$A:$H,4,FALSE)=0,"",VLOOKUP($A688,Source!$A:$H,4,FALSE))</f>
        <v>#N/A</v>
      </c>
      <c r="P688" s="105" t="e">
        <f>IF(VLOOKUP($A688,Source!$A:$H,5,FALSE)=0,"",VLOOKUP($A688,Source!$A:$H,5,FALSE))</f>
        <v>#N/A</v>
      </c>
      <c r="Q688" s="105" t="e">
        <f>IF(VLOOKUP($A688,Source!$A:$H,6,FALSE)=0,"",VLOOKUP($A688,Source!$A:$H,6,FALSE))</f>
        <v>#N/A</v>
      </c>
      <c r="R688" s="105" t="e">
        <f>IF(VLOOKUP($A688,Source!$A:$H,7,FALSE)=0,"",VLOOKUP($A688,Source!$A:$H,7,FALSE))</f>
        <v>#N/A</v>
      </c>
      <c r="S688" s="106" t="e">
        <f>IF(VLOOKUP($A688,Source!$A:$H,8,FALSE)=0,"",VLOOKUP($A688,Source!$A:$H,8,FALSE))</f>
        <v>#N/A</v>
      </c>
    </row>
    <row r="689" spans="1:19" x14ac:dyDescent="0.25">
      <c r="A689" s="98">
        <v>687</v>
      </c>
      <c r="B689" s="99"/>
      <c r="C689" s="100" t="e">
        <f>VLOOKUP(A689,Source!A:B,2,FALSE)</f>
        <v>#N/A</v>
      </c>
      <c r="D689" s="165">
        <f>IF(ISNA(VLOOKUP(A689,Source!A:B,2,FALSE)),0,(VLOOKUP(A689,'Vague 2'!A:H,8,FALSE)+VLOOKUP(A689,'Vague 1'!A:H,8,FALSE)+VLOOKUP(A689,'Vague 3'!A:H,8,FALSE)+VLOOKUP(A689,'Vague 4'!A:H,8,FALSE)))</f>
        <v>0</v>
      </c>
      <c r="E689" s="159" t="e">
        <f>VLOOKUP(A689+0.2,'Vague 2'!A:G,7,FALSE)</f>
        <v>#N/A</v>
      </c>
      <c r="F689" s="160" t="e">
        <f>VLOOKUP(A689+0.3,'Vague 2'!A:G,7,FALSE)</f>
        <v>#N/A</v>
      </c>
      <c r="G689" s="161" t="e">
        <f>VLOOKUP(A689+0.2,'Vague 1'!A:G,7,FALSE)</f>
        <v>#N/A</v>
      </c>
      <c r="H689" s="161" t="e">
        <f>VLOOKUP(A689+0.3,'Vague 1'!A:G,7,FALSE)</f>
        <v>#N/A</v>
      </c>
      <c r="I689" s="160" t="e">
        <f>VLOOKUP(A689+0.4,'Vague 1'!A:G,7,FALSE)</f>
        <v>#N/A</v>
      </c>
      <c r="J689" s="161" t="e">
        <f>VLOOKUP(A689+0.2,'Vague 3'!A:G,7,FALSE)</f>
        <v>#N/A</v>
      </c>
      <c r="K689" s="161" t="e">
        <f>VLOOKUP(A689+0.3,'Vague 3'!A:G,7,FALSE)</f>
        <v>#N/A</v>
      </c>
      <c r="L689" s="159" t="e">
        <f>VLOOKUP(A689+0.2,'Vague 4'!A:G,7,FALSE)</f>
        <v>#N/A</v>
      </c>
      <c r="M689" s="160" t="e">
        <f>VLOOKUP(A689+0.3,'Vague 4'!A:G,7,FALSE)</f>
        <v>#N/A</v>
      </c>
      <c r="N689" s="104" t="e">
        <f>IF(VLOOKUP($A689,Source!$A:$H,3,FALSE)=0,"",VLOOKUP($A689,Source!$A:$H,3,FALSE))</f>
        <v>#N/A</v>
      </c>
      <c r="O689" s="105" t="e">
        <f>IF(VLOOKUP($A689,Source!$A:$H,4,FALSE)=0,"",VLOOKUP($A689,Source!$A:$H,4,FALSE))</f>
        <v>#N/A</v>
      </c>
      <c r="P689" s="105" t="e">
        <f>IF(VLOOKUP($A689,Source!$A:$H,5,FALSE)=0,"",VLOOKUP($A689,Source!$A:$H,5,FALSE))</f>
        <v>#N/A</v>
      </c>
      <c r="Q689" s="105" t="e">
        <f>IF(VLOOKUP($A689,Source!$A:$H,6,FALSE)=0,"",VLOOKUP($A689,Source!$A:$H,6,FALSE))</f>
        <v>#N/A</v>
      </c>
      <c r="R689" s="105" t="e">
        <f>IF(VLOOKUP($A689,Source!$A:$H,7,FALSE)=0,"",VLOOKUP($A689,Source!$A:$H,7,FALSE))</f>
        <v>#N/A</v>
      </c>
      <c r="S689" s="106" t="e">
        <f>IF(VLOOKUP($A689,Source!$A:$H,8,FALSE)=0,"",VLOOKUP($A689,Source!$A:$H,8,FALSE))</f>
        <v>#N/A</v>
      </c>
    </row>
    <row r="690" spans="1:19" x14ac:dyDescent="0.25">
      <c r="A690" s="98">
        <v>688</v>
      </c>
      <c r="B690" s="99"/>
      <c r="C690" s="100" t="e">
        <f>VLOOKUP(A690,Source!A:B,2,FALSE)</f>
        <v>#N/A</v>
      </c>
      <c r="D690" s="165">
        <f>IF(ISNA(VLOOKUP(A690,Source!A:B,2,FALSE)),0,(VLOOKUP(A690,'Vague 2'!A:H,8,FALSE)+VLOOKUP(A690,'Vague 1'!A:H,8,FALSE)+VLOOKUP(A690,'Vague 3'!A:H,8,FALSE)+VLOOKUP(A690,'Vague 4'!A:H,8,FALSE)))</f>
        <v>0</v>
      </c>
      <c r="E690" s="159" t="e">
        <f>VLOOKUP(A690+0.2,'Vague 2'!A:G,7,FALSE)</f>
        <v>#N/A</v>
      </c>
      <c r="F690" s="160" t="e">
        <f>VLOOKUP(A690+0.3,'Vague 2'!A:G,7,FALSE)</f>
        <v>#N/A</v>
      </c>
      <c r="G690" s="161" t="e">
        <f>VLOOKUP(A690+0.2,'Vague 1'!A:G,7,FALSE)</f>
        <v>#N/A</v>
      </c>
      <c r="H690" s="161" t="e">
        <f>VLOOKUP(A690+0.3,'Vague 1'!A:G,7,FALSE)</f>
        <v>#N/A</v>
      </c>
      <c r="I690" s="160" t="e">
        <f>VLOOKUP(A690+0.4,'Vague 1'!A:G,7,FALSE)</f>
        <v>#N/A</v>
      </c>
      <c r="J690" s="161" t="e">
        <f>VLOOKUP(A690+0.2,'Vague 3'!A:G,7,FALSE)</f>
        <v>#N/A</v>
      </c>
      <c r="K690" s="161" t="e">
        <f>VLOOKUP(A690+0.3,'Vague 3'!A:G,7,FALSE)</f>
        <v>#N/A</v>
      </c>
      <c r="L690" s="159" t="e">
        <f>VLOOKUP(A690+0.2,'Vague 4'!A:G,7,FALSE)</f>
        <v>#N/A</v>
      </c>
      <c r="M690" s="160" t="e">
        <f>VLOOKUP(A690+0.3,'Vague 4'!A:G,7,FALSE)</f>
        <v>#N/A</v>
      </c>
      <c r="N690" s="104" t="e">
        <f>IF(VLOOKUP($A690,Source!$A:$H,3,FALSE)=0,"",VLOOKUP($A690,Source!$A:$H,3,FALSE))</f>
        <v>#N/A</v>
      </c>
      <c r="O690" s="105" t="e">
        <f>IF(VLOOKUP($A690,Source!$A:$H,4,FALSE)=0,"",VLOOKUP($A690,Source!$A:$H,4,FALSE))</f>
        <v>#N/A</v>
      </c>
      <c r="P690" s="105" t="e">
        <f>IF(VLOOKUP($A690,Source!$A:$H,5,FALSE)=0,"",VLOOKUP($A690,Source!$A:$H,5,FALSE))</f>
        <v>#N/A</v>
      </c>
      <c r="Q690" s="105" t="e">
        <f>IF(VLOOKUP($A690,Source!$A:$H,6,FALSE)=0,"",VLOOKUP($A690,Source!$A:$H,6,FALSE))</f>
        <v>#N/A</v>
      </c>
      <c r="R690" s="105" t="e">
        <f>IF(VLOOKUP($A690,Source!$A:$H,7,FALSE)=0,"",VLOOKUP($A690,Source!$A:$H,7,FALSE))</f>
        <v>#N/A</v>
      </c>
      <c r="S690" s="106" t="e">
        <f>IF(VLOOKUP($A690,Source!$A:$H,8,FALSE)=0,"",VLOOKUP($A690,Source!$A:$H,8,FALSE))</f>
        <v>#N/A</v>
      </c>
    </row>
    <row r="691" spans="1:19" x14ac:dyDescent="0.25">
      <c r="A691" s="98">
        <v>689</v>
      </c>
      <c r="B691" s="99"/>
      <c r="C691" s="100" t="e">
        <f>VLOOKUP(A691,Source!A:B,2,FALSE)</f>
        <v>#N/A</v>
      </c>
      <c r="D691" s="165">
        <f>IF(ISNA(VLOOKUP(A691,Source!A:B,2,FALSE)),0,(VLOOKUP(A691,'Vague 2'!A:H,8,FALSE)+VLOOKUP(A691,'Vague 1'!A:H,8,FALSE)+VLOOKUP(A691,'Vague 3'!A:H,8,FALSE)+VLOOKUP(A691,'Vague 4'!A:H,8,FALSE)))</f>
        <v>0</v>
      </c>
      <c r="E691" s="159" t="e">
        <f>VLOOKUP(A691+0.2,'Vague 2'!A:G,7,FALSE)</f>
        <v>#N/A</v>
      </c>
      <c r="F691" s="160" t="e">
        <f>VLOOKUP(A691+0.3,'Vague 2'!A:G,7,FALSE)</f>
        <v>#N/A</v>
      </c>
      <c r="G691" s="161" t="e">
        <f>VLOOKUP(A691+0.2,'Vague 1'!A:G,7,FALSE)</f>
        <v>#N/A</v>
      </c>
      <c r="H691" s="161" t="e">
        <f>VLOOKUP(A691+0.3,'Vague 1'!A:G,7,FALSE)</f>
        <v>#N/A</v>
      </c>
      <c r="I691" s="160" t="e">
        <f>VLOOKUP(A691+0.4,'Vague 1'!A:G,7,FALSE)</f>
        <v>#N/A</v>
      </c>
      <c r="J691" s="161" t="e">
        <f>VLOOKUP(A691+0.2,'Vague 3'!A:G,7,FALSE)</f>
        <v>#N/A</v>
      </c>
      <c r="K691" s="161" t="e">
        <f>VLOOKUP(A691+0.3,'Vague 3'!A:G,7,FALSE)</f>
        <v>#N/A</v>
      </c>
      <c r="L691" s="159" t="e">
        <f>VLOOKUP(A691+0.2,'Vague 4'!A:G,7,FALSE)</f>
        <v>#N/A</v>
      </c>
      <c r="M691" s="160" t="e">
        <f>VLOOKUP(A691+0.3,'Vague 4'!A:G,7,FALSE)</f>
        <v>#N/A</v>
      </c>
      <c r="N691" s="104" t="e">
        <f>IF(VLOOKUP($A691,Source!$A:$H,3,FALSE)=0,"",VLOOKUP($A691,Source!$A:$H,3,FALSE))</f>
        <v>#N/A</v>
      </c>
      <c r="O691" s="105" t="e">
        <f>IF(VLOOKUP($A691,Source!$A:$H,4,FALSE)=0,"",VLOOKUP($A691,Source!$A:$H,4,FALSE))</f>
        <v>#N/A</v>
      </c>
      <c r="P691" s="105" t="e">
        <f>IF(VLOOKUP($A691,Source!$A:$H,5,FALSE)=0,"",VLOOKUP($A691,Source!$A:$H,5,FALSE))</f>
        <v>#N/A</v>
      </c>
      <c r="Q691" s="105" t="e">
        <f>IF(VLOOKUP($A691,Source!$A:$H,6,FALSE)=0,"",VLOOKUP($A691,Source!$A:$H,6,FALSE))</f>
        <v>#N/A</v>
      </c>
      <c r="R691" s="105" t="e">
        <f>IF(VLOOKUP($A691,Source!$A:$H,7,FALSE)=0,"",VLOOKUP($A691,Source!$A:$H,7,FALSE))</f>
        <v>#N/A</v>
      </c>
      <c r="S691" s="106" t="e">
        <f>IF(VLOOKUP($A691,Source!$A:$H,8,FALSE)=0,"",VLOOKUP($A691,Source!$A:$H,8,FALSE))</f>
        <v>#N/A</v>
      </c>
    </row>
    <row r="692" spans="1:19" x14ac:dyDescent="0.25">
      <c r="A692" s="98">
        <v>690</v>
      </c>
      <c r="B692" s="99"/>
      <c r="C692" s="100" t="e">
        <f>VLOOKUP(A692,Source!A:B,2,FALSE)</f>
        <v>#N/A</v>
      </c>
      <c r="D692" s="165">
        <f>IF(ISNA(VLOOKUP(A692,Source!A:B,2,FALSE)),0,(VLOOKUP(A692,'Vague 2'!A:H,8,FALSE)+VLOOKUP(A692,'Vague 1'!A:H,8,FALSE)+VLOOKUP(A692,'Vague 3'!A:H,8,FALSE)+VLOOKUP(A692,'Vague 4'!A:H,8,FALSE)))</f>
        <v>0</v>
      </c>
      <c r="E692" s="159" t="e">
        <f>VLOOKUP(A692+0.2,'Vague 2'!A:G,7,FALSE)</f>
        <v>#N/A</v>
      </c>
      <c r="F692" s="160" t="e">
        <f>VLOOKUP(A692+0.3,'Vague 2'!A:G,7,FALSE)</f>
        <v>#N/A</v>
      </c>
      <c r="G692" s="161" t="e">
        <f>VLOOKUP(A692+0.2,'Vague 1'!A:G,7,FALSE)</f>
        <v>#N/A</v>
      </c>
      <c r="H692" s="161" t="e">
        <f>VLOOKUP(A692+0.3,'Vague 1'!A:G,7,FALSE)</f>
        <v>#N/A</v>
      </c>
      <c r="I692" s="160" t="e">
        <f>VLOOKUP(A692+0.4,'Vague 1'!A:G,7,FALSE)</f>
        <v>#N/A</v>
      </c>
      <c r="J692" s="161" t="e">
        <f>VLOOKUP(A692+0.2,'Vague 3'!A:G,7,FALSE)</f>
        <v>#N/A</v>
      </c>
      <c r="K692" s="161" t="e">
        <f>VLOOKUP(A692+0.3,'Vague 3'!A:G,7,FALSE)</f>
        <v>#N/A</v>
      </c>
      <c r="L692" s="159" t="e">
        <f>VLOOKUP(A692+0.2,'Vague 4'!A:G,7,FALSE)</f>
        <v>#N/A</v>
      </c>
      <c r="M692" s="160" t="e">
        <f>VLOOKUP(A692+0.3,'Vague 4'!A:G,7,FALSE)</f>
        <v>#N/A</v>
      </c>
      <c r="N692" s="104" t="e">
        <f>IF(VLOOKUP($A692,Source!$A:$H,3,FALSE)=0,"",VLOOKUP($A692,Source!$A:$H,3,FALSE))</f>
        <v>#N/A</v>
      </c>
      <c r="O692" s="105" t="e">
        <f>IF(VLOOKUP($A692,Source!$A:$H,4,FALSE)=0,"",VLOOKUP($A692,Source!$A:$H,4,FALSE))</f>
        <v>#N/A</v>
      </c>
      <c r="P692" s="105" t="e">
        <f>IF(VLOOKUP($A692,Source!$A:$H,5,FALSE)=0,"",VLOOKUP($A692,Source!$A:$H,5,FALSE))</f>
        <v>#N/A</v>
      </c>
      <c r="Q692" s="105" t="e">
        <f>IF(VLOOKUP($A692,Source!$A:$H,6,FALSE)=0,"",VLOOKUP($A692,Source!$A:$H,6,FALSE))</f>
        <v>#N/A</v>
      </c>
      <c r="R692" s="105" t="e">
        <f>IF(VLOOKUP($A692,Source!$A:$H,7,FALSE)=0,"",VLOOKUP($A692,Source!$A:$H,7,FALSE))</f>
        <v>#N/A</v>
      </c>
      <c r="S692" s="106" t="e">
        <f>IF(VLOOKUP($A692,Source!$A:$H,8,FALSE)=0,"",VLOOKUP($A692,Source!$A:$H,8,FALSE))</f>
        <v>#N/A</v>
      </c>
    </row>
    <row r="693" spans="1:19" x14ac:dyDescent="0.25">
      <c r="A693" s="98">
        <v>691</v>
      </c>
      <c r="B693" s="99"/>
      <c r="C693" s="100" t="e">
        <f>VLOOKUP(A693,Source!A:B,2,FALSE)</f>
        <v>#N/A</v>
      </c>
      <c r="D693" s="165">
        <f>IF(ISNA(VLOOKUP(A693,Source!A:B,2,FALSE)),0,(VLOOKUP(A693,'Vague 2'!A:H,8,FALSE)+VLOOKUP(A693,'Vague 1'!A:H,8,FALSE)+VLOOKUP(A693,'Vague 3'!A:H,8,FALSE)+VLOOKUP(A693,'Vague 4'!A:H,8,FALSE)))</f>
        <v>0</v>
      </c>
      <c r="E693" s="159" t="e">
        <f>VLOOKUP(A693+0.2,'Vague 2'!A:G,7,FALSE)</f>
        <v>#N/A</v>
      </c>
      <c r="F693" s="160" t="e">
        <f>VLOOKUP(A693+0.3,'Vague 2'!A:G,7,FALSE)</f>
        <v>#N/A</v>
      </c>
      <c r="G693" s="161" t="e">
        <f>VLOOKUP(A693+0.2,'Vague 1'!A:G,7,FALSE)</f>
        <v>#N/A</v>
      </c>
      <c r="H693" s="161" t="e">
        <f>VLOOKUP(A693+0.3,'Vague 1'!A:G,7,FALSE)</f>
        <v>#N/A</v>
      </c>
      <c r="I693" s="160" t="e">
        <f>VLOOKUP(A693+0.4,'Vague 1'!A:G,7,FALSE)</f>
        <v>#N/A</v>
      </c>
      <c r="J693" s="161" t="e">
        <f>VLOOKUP(A693+0.2,'Vague 3'!A:G,7,FALSE)</f>
        <v>#N/A</v>
      </c>
      <c r="K693" s="161" t="e">
        <f>VLOOKUP(A693+0.3,'Vague 3'!A:G,7,FALSE)</f>
        <v>#N/A</v>
      </c>
      <c r="L693" s="159" t="e">
        <f>VLOOKUP(A693+0.2,'Vague 4'!A:G,7,FALSE)</f>
        <v>#N/A</v>
      </c>
      <c r="M693" s="160" t="e">
        <f>VLOOKUP(A693+0.3,'Vague 4'!A:G,7,FALSE)</f>
        <v>#N/A</v>
      </c>
      <c r="N693" s="104" t="e">
        <f>IF(VLOOKUP($A693,Source!$A:$H,3,FALSE)=0,"",VLOOKUP($A693,Source!$A:$H,3,FALSE))</f>
        <v>#N/A</v>
      </c>
      <c r="O693" s="105" t="e">
        <f>IF(VLOOKUP($A693,Source!$A:$H,4,FALSE)=0,"",VLOOKUP($A693,Source!$A:$H,4,FALSE))</f>
        <v>#N/A</v>
      </c>
      <c r="P693" s="105" t="e">
        <f>IF(VLOOKUP($A693,Source!$A:$H,5,FALSE)=0,"",VLOOKUP($A693,Source!$A:$H,5,FALSE))</f>
        <v>#N/A</v>
      </c>
      <c r="Q693" s="105" t="e">
        <f>IF(VLOOKUP($A693,Source!$A:$H,6,FALSE)=0,"",VLOOKUP($A693,Source!$A:$H,6,FALSE))</f>
        <v>#N/A</v>
      </c>
      <c r="R693" s="105" t="e">
        <f>IF(VLOOKUP($A693,Source!$A:$H,7,FALSE)=0,"",VLOOKUP($A693,Source!$A:$H,7,FALSE))</f>
        <v>#N/A</v>
      </c>
      <c r="S693" s="106" t="e">
        <f>IF(VLOOKUP($A693,Source!$A:$H,8,FALSE)=0,"",VLOOKUP($A693,Source!$A:$H,8,FALSE))</f>
        <v>#N/A</v>
      </c>
    </row>
    <row r="694" spans="1:19" x14ac:dyDescent="0.25">
      <c r="A694" s="98">
        <v>692</v>
      </c>
      <c r="B694" s="99"/>
      <c r="C694" s="100" t="e">
        <f>VLOOKUP(A694,Source!A:B,2,FALSE)</f>
        <v>#N/A</v>
      </c>
      <c r="D694" s="165">
        <f>IF(ISNA(VLOOKUP(A694,Source!A:B,2,FALSE)),0,(VLOOKUP(A694,'Vague 2'!A:H,8,FALSE)+VLOOKUP(A694,'Vague 1'!A:H,8,FALSE)+VLOOKUP(A694,'Vague 3'!A:H,8,FALSE)+VLOOKUP(A694,'Vague 4'!A:H,8,FALSE)))</f>
        <v>0</v>
      </c>
      <c r="E694" s="159" t="e">
        <f>VLOOKUP(A694+0.2,'Vague 2'!A:G,7,FALSE)</f>
        <v>#N/A</v>
      </c>
      <c r="F694" s="160" t="e">
        <f>VLOOKUP(A694+0.3,'Vague 2'!A:G,7,FALSE)</f>
        <v>#N/A</v>
      </c>
      <c r="G694" s="161" t="e">
        <f>VLOOKUP(A694+0.2,'Vague 1'!A:G,7,FALSE)</f>
        <v>#N/A</v>
      </c>
      <c r="H694" s="161" t="e">
        <f>VLOOKUP(A694+0.3,'Vague 1'!A:G,7,FALSE)</f>
        <v>#N/A</v>
      </c>
      <c r="I694" s="160" t="e">
        <f>VLOOKUP(A694+0.4,'Vague 1'!A:G,7,FALSE)</f>
        <v>#N/A</v>
      </c>
      <c r="J694" s="161" t="e">
        <f>VLOOKUP(A694+0.2,'Vague 3'!A:G,7,FALSE)</f>
        <v>#N/A</v>
      </c>
      <c r="K694" s="161" t="e">
        <f>VLOOKUP(A694+0.3,'Vague 3'!A:G,7,FALSE)</f>
        <v>#N/A</v>
      </c>
      <c r="L694" s="159" t="e">
        <f>VLOOKUP(A694+0.2,'Vague 4'!A:G,7,FALSE)</f>
        <v>#N/A</v>
      </c>
      <c r="M694" s="160" t="e">
        <f>VLOOKUP(A694+0.3,'Vague 4'!A:G,7,FALSE)</f>
        <v>#N/A</v>
      </c>
      <c r="N694" s="104" t="e">
        <f>IF(VLOOKUP($A694,Source!$A:$H,3,FALSE)=0,"",VLOOKUP($A694,Source!$A:$H,3,FALSE))</f>
        <v>#N/A</v>
      </c>
      <c r="O694" s="105" t="e">
        <f>IF(VLOOKUP($A694,Source!$A:$H,4,FALSE)=0,"",VLOOKUP($A694,Source!$A:$H,4,FALSE))</f>
        <v>#N/A</v>
      </c>
      <c r="P694" s="105" t="e">
        <f>IF(VLOOKUP($A694,Source!$A:$H,5,FALSE)=0,"",VLOOKUP($A694,Source!$A:$H,5,FALSE))</f>
        <v>#N/A</v>
      </c>
      <c r="Q694" s="105" t="e">
        <f>IF(VLOOKUP($A694,Source!$A:$H,6,FALSE)=0,"",VLOOKUP($A694,Source!$A:$H,6,FALSE))</f>
        <v>#N/A</v>
      </c>
      <c r="R694" s="105" t="e">
        <f>IF(VLOOKUP($A694,Source!$A:$H,7,FALSE)=0,"",VLOOKUP($A694,Source!$A:$H,7,FALSE))</f>
        <v>#N/A</v>
      </c>
      <c r="S694" s="106" t="e">
        <f>IF(VLOOKUP($A694,Source!$A:$H,8,FALSE)=0,"",VLOOKUP($A694,Source!$A:$H,8,FALSE))</f>
        <v>#N/A</v>
      </c>
    </row>
    <row r="695" spans="1:19" x14ac:dyDescent="0.25">
      <c r="A695" s="98">
        <v>693</v>
      </c>
      <c r="B695" s="99"/>
      <c r="C695" s="100" t="e">
        <f>VLOOKUP(A695,Source!A:B,2,FALSE)</f>
        <v>#N/A</v>
      </c>
      <c r="D695" s="165">
        <f>IF(ISNA(VLOOKUP(A695,Source!A:B,2,FALSE)),0,(VLOOKUP(A695,'Vague 2'!A:H,8,FALSE)+VLOOKUP(A695,'Vague 1'!A:H,8,FALSE)+VLOOKUP(A695,'Vague 3'!A:H,8,FALSE)+VLOOKUP(A695,'Vague 4'!A:H,8,FALSE)))</f>
        <v>0</v>
      </c>
      <c r="E695" s="159" t="e">
        <f>VLOOKUP(A695+0.2,'Vague 2'!A:G,7,FALSE)</f>
        <v>#N/A</v>
      </c>
      <c r="F695" s="160" t="e">
        <f>VLOOKUP(A695+0.3,'Vague 2'!A:G,7,FALSE)</f>
        <v>#N/A</v>
      </c>
      <c r="G695" s="161" t="e">
        <f>VLOOKUP(A695+0.2,'Vague 1'!A:G,7,FALSE)</f>
        <v>#N/A</v>
      </c>
      <c r="H695" s="161" t="e">
        <f>VLOOKUP(A695+0.3,'Vague 1'!A:G,7,FALSE)</f>
        <v>#N/A</v>
      </c>
      <c r="I695" s="160" t="e">
        <f>VLOOKUP(A695+0.4,'Vague 1'!A:G,7,FALSE)</f>
        <v>#N/A</v>
      </c>
      <c r="J695" s="161" t="e">
        <f>VLOOKUP(A695+0.2,'Vague 3'!A:G,7,FALSE)</f>
        <v>#N/A</v>
      </c>
      <c r="K695" s="161" t="e">
        <f>VLOOKUP(A695+0.3,'Vague 3'!A:G,7,FALSE)</f>
        <v>#N/A</v>
      </c>
      <c r="L695" s="159" t="e">
        <f>VLOOKUP(A695+0.2,'Vague 4'!A:G,7,FALSE)</f>
        <v>#N/A</v>
      </c>
      <c r="M695" s="160" t="e">
        <f>VLOOKUP(A695+0.3,'Vague 4'!A:G,7,FALSE)</f>
        <v>#N/A</v>
      </c>
      <c r="N695" s="104" t="e">
        <f>IF(VLOOKUP($A695,Source!$A:$H,3,FALSE)=0,"",VLOOKUP($A695,Source!$A:$H,3,FALSE))</f>
        <v>#N/A</v>
      </c>
      <c r="O695" s="105" t="e">
        <f>IF(VLOOKUP($A695,Source!$A:$H,4,FALSE)=0,"",VLOOKUP($A695,Source!$A:$H,4,FALSE))</f>
        <v>#N/A</v>
      </c>
      <c r="P695" s="105" t="e">
        <f>IF(VLOOKUP($A695,Source!$A:$H,5,FALSE)=0,"",VLOOKUP($A695,Source!$A:$H,5,FALSE))</f>
        <v>#N/A</v>
      </c>
      <c r="Q695" s="105" t="e">
        <f>IF(VLOOKUP($A695,Source!$A:$H,6,FALSE)=0,"",VLOOKUP($A695,Source!$A:$H,6,FALSE))</f>
        <v>#N/A</v>
      </c>
      <c r="R695" s="105" t="e">
        <f>IF(VLOOKUP($A695,Source!$A:$H,7,FALSE)=0,"",VLOOKUP($A695,Source!$A:$H,7,FALSE))</f>
        <v>#N/A</v>
      </c>
      <c r="S695" s="106" t="e">
        <f>IF(VLOOKUP($A695,Source!$A:$H,8,FALSE)=0,"",VLOOKUP($A695,Source!$A:$H,8,FALSE))</f>
        <v>#N/A</v>
      </c>
    </row>
    <row r="696" spans="1:19" x14ac:dyDescent="0.25">
      <c r="A696" s="98">
        <v>694</v>
      </c>
      <c r="B696" s="99"/>
      <c r="C696" s="100" t="e">
        <f>VLOOKUP(A696,Source!A:B,2,FALSE)</f>
        <v>#N/A</v>
      </c>
      <c r="D696" s="165">
        <f>IF(ISNA(VLOOKUP(A696,Source!A:B,2,FALSE)),0,(VLOOKUP(A696,'Vague 2'!A:H,8,FALSE)+VLOOKUP(A696,'Vague 1'!A:H,8,FALSE)+VLOOKUP(A696,'Vague 3'!A:H,8,FALSE)+VLOOKUP(A696,'Vague 4'!A:H,8,FALSE)))</f>
        <v>0</v>
      </c>
      <c r="E696" s="159" t="e">
        <f>VLOOKUP(A696+0.2,'Vague 2'!A:G,7,FALSE)</f>
        <v>#N/A</v>
      </c>
      <c r="F696" s="160" t="e">
        <f>VLOOKUP(A696+0.3,'Vague 2'!A:G,7,FALSE)</f>
        <v>#N/A</v>
      </c>
      <c r="G696" s="161" t="e">
        <f>VLOOKUP(A696+0.2,'Vague 1'!A:G,7,FALSE)</f>
        <v>#N/A</v>
      </c>
      <c r="H696" s="161" t="e">
        <f>VLOOKUP(A696+0.3,'Vague 1'!A:G,7,FALSE)</f>
        <v>#N/A</v>
      </c>
      <c r="I696" s="160" t="e">
        <f>VLOOKUP(A696+0.4,'Vague 1'!A:G,7,FALSE)</f>
        <v>#N/A</v>
      </c>
      <c r="J696" s="161" t="e">
        <f>VLOOKUP(A696+0.2,'Vague 3'!A:G,7,FALSE)</f>
        <v>#N/A</v>
      </c>
      <c r="K696" s="161" t="e">
        <f>VLOOKUP(A696+0.3,'Vague 3'!A:G,7,FALSE)</f>
        <v>#N/A</v>
      </c>
      <c r="L696" s="159" t="e">
        <f>VLOOKUP(A696+0.2,'Vague 4'!A:G,7,FALSE)</f>
        <v>#N/A</v>
      </c>
      <c r="M696" s="160" t="e">
        <f>VLOOKUP(A696+0.3,'Vague 4'!A:G,7,FALSE)</f>
        <v>#N/A</v>
      </c>
      <c r="N696" s="104" t="e">
        <f>IF(VLOOKUP($A696,Source!$A:$H,3,FALSE)=0,"",VLOOKUP($A696,Source!$A:$H,3,FALSE))</f>
        <v>#N/A</v>
      </c>
      <c r="O696" s="105" t="e">
        <f>IF(VLOOKUP($A696,Source!$A:$H,4,FALSE)=0,"",VLOOKUP($A696,Source!$A:$H,4,FALSE))</f>
        <v>#N/A</v>
      </c>
      <c r="P696" s="105" t="e">
        <f>IF(VLOOKUP($A696,Source!$A:$H,5,FALSE)=0,"",VLOOKUP($A696,Source!$A:$H,5,FALSE))</f>
        <v>#N/A</v>
      </c>
      <c r="Q696" s="105" t="e">
        <f>IF(VLOOKUP($A696,Source!$A:$H,6,FALSE)=0,"",VLOOKUP($A696,Source!$A:$H,6,FALSE))</f>
        <v>#N/A</v>
      </c>
      <c r="R696" s="105" t="e">
        <f>IF(VLOOKUP($A696,Source!$A:$H,7,FALSE)=0,"",VLOOKUP($A696,Source!$A:$H,7,FALSE))</f>
        <v>#N/A</v>
      </c>
      <c r="S696" s="106" t="e">
        <f>IF(VLOOKUP($A696,Source!$A:$H,8,FALSE)=0,"",VLOOKUP($A696,Source!$A:$H,8,FALSE))</f>
        <v>#N/A</v>
      </c>
    </row>
    <row r="697" spans="1:19" x14ac:dyDescent="0.25">
      <c r="A697" s="98">
        <v>695</v>
      </c>
      <c r="B697" s="99"/>
      <c r="C697" s="100" t="e">
        <f>VLOOKUP(A697,Source!A:B,2,FALSE)</f>
        <v>#N/A</v>
      </c>
      <c r="D697" s="165">
        <f>IF(ISNA(VLOOKUP(A697,Source!A:B,2,FALSE)),0,(VLOOKUP(A697,'Vague 2'!A:H,8,FALSE)+VLOOKUP(A697,'Vague 1'!A:H,8,FALSE)+VLOOKUP(A697,'Vague 3'!A:H,8,FALSE)+VLOOKUP(A697,'Vague 4'!A:H,8,FALSE)))</f>
        <v>0</v>
      </c>
      <c r="E697" s="159" t="e">
        <f>VLOOKUP(A697+0.2,'Vague 2'!A:G,7,FALSE)</f>
        <v>#N/A</v>
      </c>
      <c r="F697" s="160" t="e">
        <f>VLOOKUP(A697+0.3,'Vague 2'!A:G,7,FALSE)</f>
        <v>#N/A</v>
      </c>
      <c r="G697" s="161" t="e">
        <f>VLOOKUP(A697+0.2,'Vague 1'!A:G,7,FALSE)</f>
        <v>#N/A</v>
      </c>
      <c r="H697" s="161" t="e">
        <f>VLOOKUP(A697+0.3,'Vague 1'!A:G,7,FALSE)</f>
        <v>#N/A</v>
      </c>
      <c r="I697" s="160" t="e">
        <f>VLOOKUP(A697+0.4,'Vague 1'!A:G,7,FALSE)</f>
        <v>#N/A</v>
      </c>
      <c r="J697" s="161" t="e">
        <f>VLOOKUP(A697+0.2,'Vague 3'!A:G,7,FALSE)</f>
        <v>#N/A</v>
      </c>
      <c r="K697" s="161" t="e">
        <f>VLOOKUP(A697+0.3,'Vague 3'!A:G,7,FALSE)</f>
        <v>#N/A</v>
      </c>
      <c r="L697" s="159" t="e">
        <f>VLOOKUP(A697+0.2,'Vague 4'!A:G,7,FALSE)</f>
        <v>#N/A</v>
      </c>
      <c r="M697" s="160" t="e">
        <f>VLOOKUP(A697+0.3,'Vague 4'!A:G,7,FALSE)</f>
        <v>#N/A</v>
      </c>
      <c r="N697" s="104" t="e">
        <f>IF(VLOOKUP($A697,Source!$A:$H,3,FALSE)=0,"",VLOOKUP($A697,Source!$A:$H,3,FALSE))</f>
        <v>#N/A</v>
      </c>
      <c r="O697" s="105" t="e">
        <f>IF(VLOOKUP($A697,Source!$A:$H,4,FALSE)=0,"",VLOOKUP($A697,Source!$A:$H,4,FALSE))</f>
        <v>#N/A</v>
      </c>
      <c r="P697" s="105" t="e">
        <f>IF(VLOOKUP($A697,Source!$A:$H,5,FALSE)=0,"",VLOOKUP($A697,Source!$A:$H,5,FALSE))</f>
        <v>#N/A</v>
      </c>
      <c r="Q697" s="105" t="e">
        <f>IF(VLOOKUP($A697,Source!$A:$H,6,FALSE)=0,"",VLOOKUP($A697,Source!$A:$H,6,FALSE))</f>
        <v>#N/A</v>
      </c>
      <c r="R697" s="105" t="e">
        <f>IF(VLOOKUP($A697,Source!$A:$H,7,FALSE)=0,"",VLOOKUP($A697,Source!$A:$H,7,FALSE))</f>
        <v>#N/A</v>
      </c>
      <c r="S697" s="106" t="e">
        <f>IF(VLOOKUP($A697,Source!$A:$H,8,FALSE)=0,"",VLOOKUP($A697,Source!$A:$H,8,FALSE))</f>
        <v>#N/A</v>
      </c>
    </row>
    <row r="698" spans="1:19" x14ac:dyDescent="0.25">
      <c r="A698" s="98">
        <v>696</v>
      </c>
      <c r="B698" s="99"/>
      <c r="C698" s="100" t="e">
        <f>VLOOKUP(A698,Source!A:B,2,FALSE)</f>
        <v>#N/A</v>
      </c>
      <c r="D698" s="165">
        <f>IF(ISNA(VLOOKUP(A698,Source!A:B,2,FALSE)),0,(VLOOKUP(A698,'Vague 2'!A:H,8,FALSE)+VLOOKUP(A698,'Vague 1'!A:H,8,FALSE)+VLOOKUP(A698,'Vague 3'!A:H,8,FALSE)+VLOOKUP(A698,'Vague 4'!A:H,8,FALSE)))</f>
        <v>0</v>
      </c>
      <c r="E698" s="159" t="e">
        <f>VLOOKUP(A698+0.2,'Vague 2'!A:G,7,FALSE)</f>
        <v>#N/A</v>
      </c>
      <c r="F698" s="160" t="e">
        <f>VLOOKUP(A698+0.3,'Vague 2'!A:G,7,FALSE)</f>
        <v>#N/A</v>
      </c>
      <c r="G698" s="161" t="e">
        <f>VLOOKUP(A698+0.2,'Vague 1'!A:G,7,FALSE)</f>
        <v>#N/A</v>
      </c>
      <c r="H698" s="161" t="e">
        <f>VLOOKUP(A698+0.3,'Vague 1'!A:G,7,FALSE)</f>
        <v>#N/A</v>
      </c>
      <c r="I698" s="160" t="e">
        <f>VLOOKUP(A698+0.4,'Vague 1'!A:G,7,FALSE)</f>
        <v>#N/A</v>
      </c>
      <c r="J698" s="161" t="e">
        <f>VLOOKUP(A698+0.2,'Vague 3'!A:G,7,FALSE)</f>
        <v>#N/A</v>
      </c>
      <c r="K698" s="161" t="e">
        <f>VLOOKUP(A698+0.3,'Vague 3'!A:G,7,FALSE)</f>
        <v>#N/A</v>
      </c>
      <c r="L698" s="159" t="e">
        <f>VLOOKUP(A698+0.2,'Vague 4'!A:G,7,FALSE)</f>
        <v>#N/A</v>
      </c>
      <c r="M698" s="160" t="e">
        <f>VLOOKUP(A698+0.3,'Vague 4'!A:G,7,FALSE)</f>
        <v>#N/A</v>
      </c>
      <c r="N698" s="104" t="e">
        <f>IF(VLOOKUP($A698,Source!$A:$H,3,FALSE)=0,"",VLOOKUP($A698,Source!$A:$H,3,FALSE))</f>
        <v>#N/A</v>
      </c>
      <c r="O698" s="105" t="e">
        <f>IF(VLOOKUP($A698,Source!$A:$H,4,FALSE)=0,"",VLOOKUP($A698,Source!$A:$H,4,FALSE))</f>
        <v>#N/A</v>
      </c>
      <c r="P698" s="105" t="e">
        <f>IF(VLOOKUP($A698,Source!$A:$H,5,FALSE)=0,"",VLOOKUP($A698,Source!$A:$H,5,FALSE))</f>
        <v>#N/A</v>
      </c>
      <c r="Q698" s="105" t="e">
        <f>IF(VLOOKUP($A698,Source!$A:$H,6,FALSE)=0,"",VLOOKUP($A698,Source!$A:$H,6,FALSE))</f>
        <v>#N/A</v>
      </c>
      <c r="R698" s="105" t="e">
        <f>IF(VLOOKUP($A698,Source!$A:$H,7,FALSE)=0,"",VLOOKUP($A698,Source!$A:$H,7,FALSE))</f>
        <v>#N/A</v>
      </c>
      <c r="S698" s="106" t="e">
        <f>IF(VLOOKUP($A698,Source!$A:$H,8,FALSE)=0,"",VLOOKUP($A698,Source!$A:$H,8,FALSE))</f>
        <v>#N/A</v>
      </c>
    </row>
    <row r="699" spans="1:19" x14ac:dyDescent="0.25">
      <c r="A699" s="98">
        <v>697</v>
      </c>
      <c r="B699" s="99"/>
      <c r="C699" s="100" t="e">
        <f>VLOOKUP(A699,Source!A:B,2,FALSE)</f>
        <v>#N/A</v>
      </c>
      <c r="D699" s="165">
        <f>IF(ISNA(VLOOKUP(A699,Source!A:B,2,FALSE)),0,(VLOOKUP(A699,'Vague 2'!A:H,8,FALSE)+VLOOKUP(A699,'Vague 1'!A:H,8,FALSE)+VLOOKUP(A699,'Vague 3'!A:H,8,FALSE)+VLOOKUP(A699,'Vague 4'!A:H,8,FALSE)))</f>
        <v>0</v>
      </c>
      <c r="E699" s="159" t="e">
        <f>VLOOKUP(A699+0.2,'Vague 2'!A:G,7,FALSE)</f>
        <v>#N/A</v>
      </c>
      <c r="F699" s="160" t="e">
        <f>VLOOKUP(A699+0.3,'Vague 2'!A:G,7,FALSE)</f>
        <v>#N/A</v>
      </c>
      <c r="G699" s="161" t="e">
        <f>VLOOKUP(A699+0.2,'Vague 1'!A:G,7,FALSE)</f>
        <v>#N/A</v>
      </c>
      <c r="H699" s="161" t="e">
        <f>VLOOKUP(A699+0.3,'Vague 1'!A:G,7,FALSE)</f>
        <v>#N/A</v>
      </c>
      <c r="I699" s="160" t="e">
        <f>VLOOKUP(A699+0.4,'Vague 1'!A:G,7,FALSE)</f>
        <v>#N/A</v>
      </c>
      <c r="J699" s="161" t="e">
        <f>VLOOKUP(A699+0.2,'Vague 3'!A:G,7,FALSE)</f>
        <v>#N/A</v>
      </c>
      <c r="K699" s="161" t="e">
        <f>VLOOKUP(A699+0.3,'Vague 3'!A:G,7,FALSE)</f>
        <v>#N/A</v>
      </c>
      <c r="L699" s="159" t="e">
        <f>VLOOKUP(A699+0.2,'Vague 4'!A:G,7,FALSE)</f>
        <v>#N/A</v>
      </c>
      <c r="M699" s="160" t="e">
        <f>VLOOKUP(A699+0.3,'Vague 4'!A:G,7,FALSE)</f>
        <v>#N/A</v>
      </c>
      <c r="N699" s="104" t="e">
        <f>IF(VLOOKUP($A699,Source!$A:$H,3,FALSE)=0,"",VLOOKUP($A699,Source!$A:$H,3,FALSE))</f>
        <v>#N/A</v>
      </c>
      <c r="O699" s="105" t="e">
        <f>IF(VLOOKUP($A699,Source!$A:$H,4,FALSE)=0,"",VLOOKUP($A699,Source!$A:$H,4,FALSE))</f>
        <v>#N/A</v>
      </c>
      <c r="P699" s="105" t="e">
        <f>IF(VLOOKUP($A699,Source!$A:$H,5,FALSE)=0,"",VLOOKUP($A699,Source!$A:$H,5,FALSE))</f>
        <v>#N/A</v>
      </c>
      <c r="Q699" s="105" t="e">
        <f>IF(VLOOKUP($A699,Source!$A:$H,6,FALSE)=0,"",VLOOKUP($A699,Source!$A:$H,6,FALSE))</f>
        <v>#N/A</v>
      </c>
      <c r="R699" s="105" t="e">
        <f>IF(VLOOKUP($A699,Source!$A:$H,7,FALSE)=0,"",VLOOKUP($A699,Source!$A:$H,7,FALSE))</f>
        <v>#N/A</v>
      </c>
      <c r="S699" s="106" t="e">
        <f>IF(VLOOKUP($A699,Source!$A:$H,8,FALSE)=0,"",VLOOKUP($A699,Source!$A:$H,8,FALSE))</f>
        <v>#N/A</v>
      </c>
    </row>
    <row r="700" spans="1:19" x14ac:dyDescent="0.25">
      <c r="A700" s="98">
        <v>698</v>
      </c>
      <c r="B700" s="99"/>
      <c r="C700" s="100" t="e">
        <f>VLOOKUP(A700,Source!A:B,2,FALSE)</f>
        <v>#N/A</v>
      </c>
      <c r="D700" s="165">
        <f>IF(ISNA(VLOOKUP(A700,Source!A:B,2,FALSE)),0,(VLOOKUP(A700,'Vague 2'!A:H,8,FALSE)+VLOOKUP(A700,'Vague 1'!A:H,8,FALSE)+VLOOKUP(A700,'Vague 3'!A:H,8,FALSE)+VLOOKUP(A700,'Vague 4'!A:H,8,FALSE)))</f>
        <v>0</v>
      </c>
      <c r="E700" s="159" t="e">
        <f>VLOOKUP(A700+0.2,'Vague 2'!A:G,7,FALSE)</f>
        <v>#N/A</v>
      </c>
      <c r="F700" s="160" t="e">
        <f>VLOOKUP(A700+0.3,'Vague 2'!A:G,7,FALSE)</f>
        <v>#N/A</v>
      </c>
      <c r="G700" s="161" t="e">
        <f>VLOOKUP(A700+0.2,'Vague 1'!A:G,7,FALSE)</f>
        <v>#N/A</v>
      </c>
      <c r="H700" s="161" t="e">
        <f>VLOOKUP(A700+0.3,'Vague 1'!A:G,7,FALSE)</f>
        <v>#N/A</v>
      </c>
      <c r="I700" s="160" t="e">
        <f>VLOOKUP(A700+0.4,'Vague 1'!A:G,7,FALSE)</f>
        <v>#N/A</v>
      </c>
      <c r="J700" s="161" t="e">
        <f>VLOOKUP(A700+0.2,'Vague 3'!A:G,7,FALSE)</f>
        <v>#N/A</v>
      </c>
      <c r="K700" s="161" t="e">
        <f>VLOOKUP(A700+0.3,'Vague 3'!A:G,7,FALSE)</f>
        <v>#N/A</v>
      </c>
      <c r="L700" s="159" t="e">
        <f>VLOOKUP(A700+0.2,'Vague 4'!A:G,7,FALSE)</f>
        <v>#N/A</v>
      </c>
      <c r="M700" s="160" t="e">
        <f>VLOOKUP(A700+0.3,'Vague 4'!A:G,7,FALSE)</f>
        <v>#N/A</v>
      </c>
      <c r="N700" s="104" t="e">
        <f>IF(VLOOKUP($A700,Source!$A:$H,3,FALSE)=0,"",VLOOKUP($A700,Source!$A:$H,3,FALSE))</f>
        <v>#N/A</v>
      </c>
      <c r="O700" s="105" t="e">
        <f>IF(VLOOKUP($A700,Source!$A:$H,4,FALSE)=0,"",VLOOKUP($A700,Source!$A:$H,4,FALSE))</f>
        <v>#N/A</v>
      </c>
      <c r="P700" s="105" t="e">
        <f>IF(VLOOKUP($A700,Source!$A:$H,5,FALSE)=0,"",VLOOKUP($A700,Source!$A:$H,5,FALSE))</f>
        <v>#N/A</v>
      </c>
      <c r="Q700" s="105" t="e">
        <f>IF(VLOOKUP($A700,Source!$A:$H,6,FALSE)=0,"",VLOOKUP($A700,Source!$A:$H,6,FALSE))</f>
        <v>#N/A</v>
      </c>
      <c r="R700" s="105" t="e">
        <f>IF(VLOOKUP($A700,Source!$A:$H,7,FALSE)=0,"",VLOOKUP($A700,Source!$A:$H,7,FALSE))</f>
        <v>#N/A</v>
      </c>
      <c r="S700" s="106" t="e">
        <f>IF(VLOOKUP($A700,Source!$A:$H,8,FALSE)=0,"",VLOOKUP($A700,Source!$A:$H,8,FALSE))</f>
        <v>#N/A</v>
      </c>
    </row>
    <row r="701" spans="1:19" x14ac:dyDescent="0.25">
      <c r="A701" s="98">
        <v>699</v>
      </c>
      <c r="B701" s="99"/>
      <c r="C701" s="100" t="e">
        <f>VLOOKUP(A701,Source!A:B,2,FALSE)</f>
        <v>#N/A</v>
      </c>
      <c r="D701" s="165">
        <f>IF(ISNA(VLOOKUP(A701,Source!A:B,2,FALSE)),0,(VLOOKUP(A701,'Vague 2'!A:H,8,FALSE)+VLOOKUP(A701,'Vague 1'!A:H,8,FALSE)+VLOOKUP(A701,'Vague 3'!A:H,8,FALSE)+VLOOKUP(A701,'Vague 4'!A:H,8,FALSE)))</f>
        <v>0</v>
      </c>
      <c r="E701" s="159" t="e">
        <f>VLOOKUP(A701+0.2,'Vague 2'!A:G,7,FALSE)</f>
        <v>#N/A</v>
      </c>
      <c r="F701" s="160" t="e">
        <f>VLOOKUP(A701+0.3,'Vague 2'!A:G,7,FALSE)</f>
        <v>#N/A</v>
      </c>
      <c r="G701" s="161" t="e">
        <f>VLOOKUP(A701+0.2,'Vague 1'!A:G,7,FALSE)</f>
        <v>#N/A</v>
      </c>
      <c r="H701" s="161" t="e">
        <f>VLOOKUP(A701+0.3,'Vague 1'!A:G,7,FALSE)</f>
        <v>#N/A</v>
      </c>
      <c r="I701" s="160" t="e">
        <f>VLOOKUP(A701+0.4,'Vague 1'!A:G,7,FALSE)</f>
        <v>#N/A</v>
      </c>
      <c r="J701" s="161" t="e">
        <f>VLOOKUP(A701+0.2,'Vague 3'!A:G,7,FALSE)</f>
        <v>#N/A</v>
      </c>
      <c r="K701" s="161" t="e">
        <f>VLOOKUP(A701+0.3,'Vague 3'!A:G,7,FALSE)</f>
        <v>#N/A</v>
      </c>
      <c r="L701" s="159" t="e">
        <f>VLOOKUP(A701+0.2,'Vague 4'!A:G,7,FALSE)</f>
        <v>#N/A</v>
      </c>
      <c r="M701" s="160" t="e">
        <f>VLOOKUP(A701+0.3,'Vague 4'!A:G,7,FALSE)</f>
        <v>#N/A</v>
      </c>
      <c r="N701" s="104" t="e">
        <f>IF(VLOOKUP($A701,Source!$A:$H,3,FALSE)=0,"",VLOOKUP($A701,Source!$A:$H,3,FALSE))</f>
        <v>#N/A</v>
      </c>
      <c r="O701" s="105" t="e">
        <f>IF(VLOOKUP($A701,Source!$A:$H,4,FALSE)=0,"",VLOOKUP($A701,Source!$A:$H,4,FALSE))</f>
        <v>#N/A</v>
      </c>
      <c r="P701" s="105" t="e">
        <f>IF(VLOOKUP($A701,Source!$A:$H,5,FALSE)=0,"",VLOOKUP($A701,Source!$A:$H,5,FALSE))</f>
        <v>#N/A</v>
      </c>
      <c r="Q701" s="105" t="e">
        <f>IF(VLOOKUP($A701,Source!$A:$H,6,FALSE)=0,"",VLOOKUP($A701,Source!$A:$H,6,FALSE))</f>
        <v>#N/A</v>
      </c>
      <c r="R701" s="105" t="e">
        <f>IF(VLOOKUP($A701,Source!$A:$H,7,FALSE)=0,"",VLOOKUP($A701,Source!$A:$H,7,FALSE))</f>
        <v>#N/A</v>
      </c>
      <c r="S701" s="106" t="e">
        <f>IF(VLOOKUP($A701,Source!$A:$H,8,FALSE)=0,"",VLOOKUP($A701,Source!$A:$H,8,FALSE))</f>
        <v>#N/A</v>
      </c>
    </row>
    <row r="702" spans="1:19" x14ac:dyDescent="0.25">
      <c r="A702" s="98">
        <v>700</v>
      </c>
      <c r="B702" s="99"/>
      <c r="C702" s="100" t="e">
        <f>VLOOKUP(A702,Source!A:B,2,FALSE)</f>
        <v>#N/A</v>
      </c>
      <c r="D702" s="165">
        <f>IF(ISNA(VLOOKUP(A702,Source!A:B,2,FALSE)),0,(VLOOKUP(A702,'Vague 2'!A:H,8,FALSE)+VLOOKUP(A702,'Vague 1'!A:H,8,FALSE)+VLOOKUP(A702,'Vague 3'!A:H,8,FALSE)+VLOOKUP(A702,'Vague 4'!A:H,8,FALSE)))</f>
        <v>0</v>
      </c>
      <c r="E702" s="159" t="e">
        <f>VLOOKUP(A702+0.2,'Vague 2'!A:G,7,FALSE)</f>
        <v>#N/A</v>
      </c>
      <c r="F702" s="160" t="e">
        <f>VLOOKUP(A702+0.3,'Vague 2'!A:G,7,FALSE)</f>
        <v>#N/A</v>
      </c>
      <c r="G702" s="161" t="e">
        <f>VLOOKUP(A702+0.2,'Vague 1'!A:G,7,FALSE)</f>
        <v>#N/A</v>
      </c>
      <c r="H702" s="161" t="e">
        <f>VLOOKUP(A702+0.3,'Vague 1'!A:G,7,FALSE)</f>
        <v>#N/A</v>
      </c>
      <c r="I702" s="160" t="e">
        <f>VLOOKUP(A702+0.4,'Vague 1'!A:G,7,FALSE)</f>
        <v>#N/A</v>
      </c>
      <c r="J702" s="161" t="e">
        <f>VLOOKUP(A702+0.2,'Vague 3'!A:G,7,FALSE)</f>
        <v>#N/A</v>
      </c>
      <c r="K702" s="161" t="e">
        <f>VLOOKUP(A702+0.3,'Vague 3'!A:G,7,FALSE)</f>
        <v>#N/A</v>
      </c>
      <c r="L702" s="159" t="e">
        <f>VLOOKUP(A702+0.2,'Vague 4'!A:G,7,FALSE)</f>
        <v>#N/A</v>
      </c>
      <c r="M702" s="160" t="e">
        <f>VLOOKUP(A702+0.3,'Vague 4'!A:G,7,FALSE)</f>
        <v>#N/A</v>
      </c>
      <c r="N702" s="104" t="e">
        <f>IF(VLOOKUP($A702,Source!$A:$H,3,FALSE)=0,"",VLOOKUP($A702,Source!$A:$H,3,FALSE))</f>
        <v>#N/A</v>
      </c>
      <c r="O702" s="105" t="e">
        <f>IF(VLOOKUP($A702,Source!$A:$H,4,FALSE)=0,"",VLOOKUP($A702,Source!$A:$H,4,FALSE))</f>
        <v>#N/A</v>
      </c>
      <c r="P702" s="105" t="e">
        <f>IF(VLOOKUP($A702,Source!$A:$H,5,FALSE)=0,"",VLOOKUP($A702,Source!$A:$H,5,FALSE))</f>
        <v>#N/A</v>
      </c>
      <c r="Q702" s="105" t="e">
        <f>IF(VLOOKUP($A702,Source!$A:$H,6,FALSE)=0,"",VLOOKUP($A702,Source!$A:$H,6,FALSE))</f>
        <v>#N/A</v>
      </c>
      <c r="R702" s="105" t="e">
        <f>IF(VLOOKUP($A702,Source!$A:$H,7,FALSE)=0,"",VLOOKUP($A702,Source!$A:$H,7,FALSE))</f>
        <v>#N/A</v>
      </c>
      <c r="S702" s="106" t="e">
        <f>IF(VLOOKUP($A702,Source!$A:$H,8,FALSE)=0,"",VLOOKUP($A702,Source!$A:$H,8,FALSE))</f>
        <v>#N/A</v>
      </c>
    </row>
    <row r="703" spans="1:19" x14ac:dyDescent="0.25">
      <c r="A703" s="98">
        <v>701</v>
      </c>
      <c r="B703" s="99"/>
      <c r="C703" s="100" t="e">
        <f>VLOOKUP(A703,Source!A:B,2,FALSE)</f>
        <v>#N/A</v>
      </c>
      <c r="D703" s="165">
        <f>IF(ISNA(VLOOKUP(A703,Source!A:B,2,FALSE)),0,(VLOOKUP(A703,'Vague 2'!A:H,8,FALSE)+VLOOKUP(A703,'Vague 1'!A:H,8,FALSE)+VLOOKUP(A703,'Vague 3'!A:H,8,FALSE)+VLOOKUP(A703,'Vague 4'!A:H,8,FALSE)))</f>
        <v>0</v>
      </c>
      <c r="E703" s="159" t="e">
        <f>VLOOKUP(A703+0.2,'Vague 2'!A:G,7,FALSE)</f>
        <v>#N/A</v>
      </c>
      <c r="F703" s="160" t="e">
        <f>VLOOKUP(A703+0.3,'Vague 2'!A:G,7,FALSE)</f>
        <v>#N/A</v>
      </c>
      <c r="G703" s="161" t="e">
        <f>VLOOKUP(A703+0.2,'Vague 1'!A:G,7,FALSE)</f>
        <v>#N/A</v>
      </c>
      <c r="H703" s="161" t="e">
        <f>VLOOKUP(A703+0.3,'Vague 1'!A:G,7,FALSE)</f>
        <v>#N/A</v>
      </c>
      <c r="I703" s="160" t="e">
        <f>VLOOKUP(A703+0.4,'Vague 1'!A:G,7,FALSE)</f>
        <v>#N/A</v>
      </c>
      <c r="J703" s="161" t="e">
        <f>VLOOKUP(A703+0.2,'Vague 3'!A:G,7,FALSE)</f>
        <v>#N/A</v>
      </c>
      <c r="K703" s="161" t="e">
        <f>VLOOKUP(A703+0.3,'Vague 3'!A:G,7,FALSE)</f>
        <v>#N/A</v>
      </c>
      <c r="L703" s="159" t="e">
        <f>VLOOKUP(A703+0.2,'Vague 4'!A:G,7,FALSE)</f>
        <v>#N/A</v>
      </c>
      <c r="M703" s="160" t="e">
        <f>VLOOKUP(A703+0.3,'Vague 4'!A:G,7,FALSE)</f>
        <v>#N/A</v>
      </c>
      <c r="N703" s="104" t="e">
        <f>IF(VLOOKUP($A703,Source!$A:$H,3,FALSE)=0,"",VLOOKUP($A703,Source!$A:$H,3,FALSE))</f>
        <v>#N/A</v>
      </c>
      <c r="O703" s="105" t="e">
        <f>IF(VLOOKUP($A703,Source!$A:$H,4,FALSE)=0,"",VLOOKUP($A703,Source!$A:$H,4,FALSE))</f>
        <v>#N/A</v>
      </c>
      <c r="P703" s="105" t="e">
        <f>IF(VLOOKUP($A703,Source!$A:$H,5,FALSE)=0,"",VLOOKUP($A703,Source!$A:$H,5,FALSE))</f>
        <v>#N/A</v>
      </c>
      <c r="Q703" s="105" t="e">
        <f>IF(VLOOKUP($A703,Source!$A:$H,6,FALSE)=0,"",VLOOKUP($A703,Source!$A:$H,6,FALSE))</f>
        <v>#N/A</v>
      </c>
      <c r="R703" s="105" t="e">
        <f>IF(VLOOKUP($A703,Source!$A:$H,7,FALSE)=0,"",VLOOKUP($A703,Source!$A:$H,7,FALSE))</f>
        <v>#N/A</v>
      </c>
      <c r="S703" s="106" t="e">
        <f>IF(VLOOKUP($A703,Source!$A:$H,8,FALSE)=0,"",VLOOKUP($A703,Source!$A:$H,8,FALSE))</f>
        <v>#N/A</v>
      </c>
    </row>
    <row r="704" spans="1:19" x14ac:dyDescent="0.25">
      <c r="A704" s="98">
        <v>702</v>
      </c>
      <c r="B704" s="99"/>
      <c r="C704" s="100" t="e">
        <f>VLOOKUP(A704,Source!A:B,2,FALSE)</f>
        <v>#N/A</v>
      </c>
      <c r="D704" s="165">
        <f>IF(ISNA(VLOOKUP(A704,Source!A:B,2,FALSE)),0,(VLOOKUP(A704,'Vague 2'!A:H,8,FALSE)+VLOOKUP(A704,'Vague 1'!A:H,8,FALSE)+VLOOKUP(A704,'Vague 3'!A:H,8,FALSE)+VLOOKUP(A704,'Vague 4'!A:H,8,FALSE)))</f>
        <v>0</v>
      </c>
      <c r="E704" s="159" t="e">
        <f>VLOOKUP(A704+0.2,'Vague 2'!A:G,7,FALSE)</f>
        <v>#N/A</v>
      </c>
      <c r="F704" s="160" t="e">
        <f>VLOOKUP(A704+0.3,'Vague 2'!A:G,7,FALSE)</f>
        <v>#N/A</v>
      </c>
      <c r="G704" s="161" t="e">
        <f>VLOOKUP(A704+0.2,'Vague 1'!A:G,7,FALSE)</f>
        <v>#N/A</v>
      </c>
      <c r="H704" s="161" t="e">
        <f>VLOOKUP(A704+0.3,'Vague 1'!A:G,7,FALSE)</f>
        <v>#N/A</v>
      </c>
      <c r="I704" s="160" t="e">
        <f>VLOOKUP(A704+0.4,'Vague 1'!A:G,7,FALSE)</f>
        <v>#N/A</v>
      </c>
      <c r="J704" s="161" t="e">
        <f>VLOOKUP(A704+0.2,'Vague 3'!A:G,7,FALSE)</f>
        <v>#N/A</v>
      </c>
      <c r="K704" s="161" t="e">
        <f>VLOOKUP(A704+0.3,'Vague 3'!A:G,7,FALSE)</f>
        <v>#N/A</v>
      </c>
      <c r="L704" s="159" t="e">
        <f>VLOOKUP(A704+0.2,'Vague 4'!A:G,7,FALSE)</f>
        <v>#N/A</v>
      </c>
      <c r="M704" s="160" t="e">
        <f>VLOOKUP(A704+0.3,'Vague 4'!A:G,7,FALSE)</f>
        <v>#N/A</v>
      </c>
      <c r="N704" s="104" t="e">
        <f>IF(VLOOKUP($A704,Source!$A:$H,3,FALSE)=0,"",VLOOKUP($A704,Source!$A:$H,3,FALSE))</f>
        <v>#N/A</v>
      </c>
      <c r="O704" s="105" t="e">
        <f>IF(VLOOKUP($A704,Source!$A:$H,4,FALSE)=0,"",VLOOKUP($A704,Source!$A:$H,4,FALSE))</f>
        <v>#N/A</v>
      </c>
      <c r="P704" s="105" t="e">
        <f>IF(VLOOKUP($A704,Source!$A:$H,5,FALSE)=0,"",VLOOKUP($A704,Source!$A:$H,5,FALSE))</f>
        <v>#N/A</v>
      </c>
      <c r="Q704" s="105" t="e">
        <f>IF(VLOOKUP($A704,Source!$A:$H,6,FALSE)=0,"",VLOOKUP($A704,Source!$A:$H,6,FALSE))</f>
        <v>#N/A</v>
      </c>
      <c r="R704" s="105" t="e">
        <f>IF(VLOOKUP($A704,Source!$A:$H,7,FALSE)=0,"",VLOOKUP($A704,Source!$A:$H,7,FALSE))</f>
        <v>#N/A</v>
      </c>
      <c r="S704" s="106" t="e">
        <f>IF(VLOOKUP($A704,Source!$A:$H,8,FALSE)=0,"",VLOOKUP($A704,Source!$A:$H,8,FALSE))</f>
        <v>#N/A</v>
      </c>
    </row>
    <row r="705" spans="1:19" x14ac:dyDescent="0.25">
      <c r="A705" s="98">
        <v>703</v>
      </c>
      <c r="B705" s="99"/>
      <c r="C705" s="100" t="e">
        <f>VLOOKUP(A705,Source!A:B,2,FALSE)</f>
        <v>#N/A</v>
      </c>
      <c r="D705" s="165">
        <f>IF(ISNA(VLOOKUP(A705,Source!A:B,2,FALSE)),0,(VLOOKUP(A705,'Vague 2'!A:H,8,FALSE)+VLOOKUP(A705,'Vague 1'!A:H,8,FALSE)+VLOOKUP(A705,'Vague 3'!A:H,8,FALSE)+VLOOKUP(A705,'Vague 4'!A:H,8,FALSE)))</f>
        <v>0</v>
      </c>
      <c r="E705" s="159" t="e">
        <f>VLOOKUP(A705+0.2,'Vague 2'!A:G,7,FALSE)</f>
        <v>#N/A</v>
      </c>
      <c r="F705" s="160" t="e">
        <f>VLOOKUP(A705+0.3,'Vague 2'!A:G,7,FALSE)</f>
        <v>#N/A</v>
      </c>
      <c r="G705" s="161" t="e">
        <f>VLOOKUP(A705+0.2,'Vague 1'!A:G,7,FALSE)</f>
        <v>#N/A</v>
      </c>
      <c r="H705" s="161" t="e">
        <f>VLOOKUP(A705+0.3,'Vague 1'!A:G,7,FALSE)</f>
        <v>#N/A</v>
      </c>
      <c r="I705" s="160" t="e">
        <f>VLOOKUP(A705+0.4,'Vague 1'!A:G,7,FALSE)</f>
        <v>#N/A</v>
      </c>
      <c r="J705" s="161" t="e">
        <f>VLOOKUP(A705+0.2,'Vague 3'!A:G,7,FALSE)</f>
        <v>#N/A</v>
      </c>
      <c r="K705" s="161" t="e">
        <f>VLOOKUP(A705+0.3,'Vague 3'!A:G,7,FALSE)</f>
        <v>#N/A</v>
      </c>
      <c r="L705" s="159" t="e">
        <f>VLOOKUP(A705+0.2,'Vague 4'!A:G,7,FALSE)</f>
        <v>#N/A</v>
      </c>
      <c r="M705" s="160" t="e">
        <f>VLOOKUP(A705+0.3,'Vague 4'!A:G,7,FALSE)</f>
        <v>#N/A</v>
      </c>
      <c r="N705" s="104" t="e">
        <f>IF(VLOOKUP($A705,Source!$A:$H,3,FALSE)=0,"",VLOOKUP($A705,Source!$A:$H,3,FALSE))</f>
        <v>#N/A</v>
      </c>
      <c r="O705" s="105" t="e">
        <f>IF(VLOOKUP($A705,Source!$A:$H,4,FALSE)=0,"",VLOOKUP($A705,Source!$A:$H,4,FALSE))</f>
        <v>#N/A</v>
      </c>
      <c r="P705" s="105" t="e">
        <f>IF(VLOOKUP($A705,Source!$A:$H,5,FALSE)=0,"",VLOOKUP($A705,Source!$A:$H,5,FALSE))</f>
        <v>#N/A</v>
      </c>
      <c r="Q705" s="105" t="e">
        <f>IF(VLOOKUP($A705,Source!$A:$H,6,FALSE)=0,"",VLOOKUP($A705,Source!$A:$H,6,FALSE))</f>
        <v>#N/A</v>
      </c>
      <c r="R705" s="105" t="e">
        <f>IF(VLOOKUP($A705,Source!$A:$H,7,FALSE)=0,"",VLOOKUP($A705,Source!$A:$H,7,FALSE))</f>
        <v>#N/A</v>
      </c>
      <c r="S705" s="106" t="e">
        <f>IF(VLOOKUP($A705,Source!$A:$H,8,FALSE)=0,"",VLOOKUP($A705,Source!$A:$H,8,FALSE))</f>
        <v>#N/A</v>
      </c>
    </row>
    <row r="706" spans="1:19" x14ac:dyDescent="0.25">
      <c r="A706" s="98">
        <v>704</v>
      </c>
      <c r="B706" s="99"/>
      <c r="C706" s="100" t="e">
        <f>VLOOKUP(A706,Source!A:B,2,FALSE)</f>
        <v>#N/A</v>
      </c>
      <c r="D706" s="165">
        <f>IF(ISNA(VLOOKUP(A706,Source!A:B,2,FALSE)),0,(VLOOKUP(A706,'Vague 2'!A:H,8,FALSE)+VLOOKUP(A706,'Vague 1'!A:H,8,FALSE)+VLOOKUP(A706,'Vague 3'!A:H,8,FALSE)+VLOOKUP(A706,'Vague 4'!A:H,8,FALSE)))</f>
        <v>0</v>
      </c>
      <c r="E706" s="159" t="e">
        <f>VLOOKUP(A706+0.2,'Vague 2'!A:G,7,FALSE)</f>
        <v>#N/A</v>
      </c>
      <c r="F706" s="160" t="e">
        <f>VLOOKUP(A706+0.3,'Vague 2'!A:G,7,FALSE)</f>
        <v>#N/A</v>
      </c>
      <c r="G706" s="161" t="e">
        <f>VLOOKUP(A706+0.2,'Vague 1'!A:G,7,FALSE)</f>
        <v>#N/A</v>
      </c>
      <c r="H706" s="161" t="e">
        <f>VLOOKUP(A706+0.3,'Vague 1'!A:G,7,FALSE)</f>
        <v>#N/A</v>
      </c>
      <c r="I706" s="160" t="e">
        <f>VLOOKUP(A706+0.4,'Vague 1'!A:G,7,FALSE)</f>
        <v>#N/A</v>
      </c>
      <c r="J706" s="161" t="e">
        <f>VLOOKUP(A706+0.2,'Vague 3'!A:G,7,FALSE)</f>
        <v>#N/A</v>
      </c>
      <c r="K706" s="161" t="e">
        <f>VLOOKUP(A706+0.3,'Vague 3'!A:G,7,FALSE)</f>
        <v>#N/A</v>
      </c>
      <c r="L706" s="159" t="e">
        <f>VLOOKUP(A706+0.2,'Vague 4'!A:G,7,FALSE)</f>
        <v>#N/A</v>
      </c>
      <c r="M706" s="160" t="e">
        <f>VLOOKUP(A706+0.3,'Vague 4'!A:G,7,FALSE)</f>
        <v>#N/A</v>
      </c>
      <c r="N706" s="104" t="e">
        <f>IF(VLOOKUP($A706,Source!$A:$H,3,FALSE)=0,"",VLOOKUP($A706,Source!$A:$H,3,FALSE))</f>
        <v>#N/A</v>
      </c>
      <c r="O706" s="105" t="e">
        <f>IF(VLOOKUP($A706,Source!$A:$H,4,FALSE)=0,"",VLOOKUP($A706,Source!$A:$H,4,FALSE))</f>
        <v>#N/A</v>
      </c>
      <c r="P706" s="105" t="e">
        <f>IF(VLOOKUP($A706,Source!$A:$H,5,FALSE)=0,"",VLOOKUP($A706,Source!$A:$H,5,FALSE))</f>
        <v>#N/A</v>
      </c>
      <c r="Q706" s="105" t="e">
        <f>IF(VLOOKUP($A706,Source!$A:$H,6,FALSE)=0,"",VLOOKUP($A706,Source!$A:$H,6,FALSE))</f>
        <v>#N/A</v>
      </c>
      <c r="R706" s="105" t="e">
        <f>IF(VLOOKUP($A706,Source!$A:$H,7,FALSE)=0,"",VLOOKUP($A706,Source!$A:$H,7,FALSE))</f>
        <v>#N/A</v>
      </c>
      <c r="S706" s="106" t="e">
        <f>IF(VLOOKUP($A706,Source!$A:$H,8,FALSE)=0,"",VLOOKUP($A706,Source!$A:$H,8,FALSE))</f>
        <v>#N/A</v>
      </c>
    </row>
    <row r="707" spans="1:19" x14ac:dyDescent="0.25">
      <c r="A707" s="98">
        <v>705</v>
      </c>
      <c r="B707" s="99"/>
      <c r="C707" s="100" t="e">
        <f>VLOOKUP(A707,Source!A:B,2,FALSE)</f>
        <v>#N/A</v>
      </c>
      <c r="D707" s="165">
        <f>IF(ISNA(VLOOKUP(A707,Source!A:B,2,FALSE)),0,(VLOOKUP(A707,'Vague 2'!A:H,8,FALSE)+VLOOKUP(A707,'Vague 1'!A:H,8,FALSE)+VLOOKUP(A707,'Vague 3'!A:H,8,FALSE)+VLOOKUP(A707,'Vague 4'!A:H,8,FALSE)))</f>
        <v>0</v>
      </c>
      <c r="E707" s="159" t="e">
        <f>VLOOKUP(A707+0.2,'Vague 2'!A:G,7,FALSE)</f>
        <v>#N/A</v>
      </c>
      <c r="F707" s="160" t="e">
        <f>VLOOKUP(A707+0.3,'Vague 2'!A:G,7,FALSE)</f>
        <v>#N/A</v>
      </c>
      <c r="G707" s="161" t="e">
        <f>VLOOKUP(A707+0.2,'Vague 1'!A:G,7,FALSE)</f>
        <v>#N/A</v>
      </c>
      <c r="H707" s="161" t="e">
        <f>VLOOKUP(A707+0.3,'Vague 1'!A:G,7,FALSE)</f>
        <v>#N/A</v>
      </c>
      <c r="I707" s="160" t="e">
        <f>VLOOKUP(A707+0.4,'Vague 1'!A:G,7,FALSE)</f>
        <v>#N/A</v>
      </c>
      <c r="J707" s="161" t="e">
        <f>VLOOKUP(A707+0.2,'Vague 3'!A:G,7,FALSE)</f>
        <v>#N/A</v>
      </c>
      <c r="K707" s="161" t="e">
        <f>VLOOKUP(A707+0.3,'Vague 3'!A:G,7,FALSE)</f>
        <v>#N/A</v>
      </c>
      <c r="L707" s="159" t="e">
        <f>VLOOKUP(A707+0.2,'Vague 4'!A:G,7,FALSE)</f>
        <v>#N/A</v>
      </c>
      <c r="M707" s="160" t="e">
        <f>VLOOKUP(A707+0.3,'Vague 4'!A:G,7,FALSE)</f>
        <v>#N/A</v>
      </c>
      <c r="N707" s="104" t="e">
        <f>IF(VLOOKUP($A707,Source!$A:$H,3,FALSE)=0,"",VLOOKUP($A707,Source!$A:$H,3,FALSE))</f>
        <v>#N/A</v>
      </c>
      <c r="O707" s="105" t="e">
        <f>IF(VLOOKUP($A707,Source!$A:$H,4,FALSE)=0,"",VLOOKUP($A707,Source!$A:$H,4,FALSE))</f>
        <v>#N/A</v>
      </c>
      <c r="P707" s="105" t="e">
        <f>IF(VLOOKUP($A707,Source!$A:$H,5,FALSE)=0,"",VLOOKUP($A707,Source!$A:$H,5,FALSE))</f>
        <v>#N/A</v>
      </c>
      <c r="Q707" s="105" t="e">
        <f>IF(VLOOKUP($A707,Source!$A:$H,6,FALSE)=0,"",VLOOKUP($A707,Source!$A:$H,6,FALSE))</f>
        <v>#N/A</v>
      </c>
      <c r="R707" s="105" t="e">
        <f>IF(VLOOKUP($A707,Source!$A:$H,7,FALSE)=0,"",VLOOKUP($A707,Source!$A:$H,7,FALSE))</f>
        <v>#N/A</v>
      </c>
      <c r="S707" s="106" t="e">
        <f>IF(VLOOKUP($A707,Source!$A:$H,8,FALSE)=0,"",VLOOKUP($A707,Source!$A:$H,8,FALSE))</f>
        <v>#N/A</v>
      </c>
    </row>
    <row r="708" spans="1:19" x14ac:dyDescent="0.25">
      <c r="A708" s="98">
        <v>706</v>
      </c>
      <c r="B708" s="99"/>
      <c r="C708" s="100" t="e">
        <f>VLOOKUP(A708,Source!A:B,2,FALSE)</f>
        <v>#N/A</v>
      </c>
      <c r="D708" s="165">
        <f>IF(ISNA(VLOOKUP(A708,Source!A:B,2,FALSE)),0,(VLOOKUP(A708,'Vague 2'!A:H,8,FALSE)+VLOOKUP(A708,'Vague 1'!A:H,8,FALSE)+VLOOKUP(A708,'Vague 3'!A:H,8,FALSE)+VLOOKUP(A708,'Vague 4'!A:H,8,FALSE)))</f>
        <v>0</v>
      </c>
      <c r="E708" s="159" t="e">
        <f>VLOOKUP(A708+0.2,'Vague 2'!A:G,7,FALSE)</f>
        <v>#N/A</v>
      </c>
      <c r="F708" s="160" t="e">
        <f>VLOOKUP(A708+0.3,'Vague 2'!A:G,7,FALSE)</f>
        <v>#N/A</v>
      </c>
      <c r="G708" s="161" t="e">
        <f>VLOOKUP(A708+0.2,'Vague 1'!A:G,7,FALSE)</f>
        <v>#N/A</v>
      </c>
      <c r="H708" s="161" t="e">
        <f>VLOOKUP(A708+0.3,'Vague 1'!A:G,7,FALSE)</f>
        <v>#N/A</v>
      </c>
      <c r="I708" s="160" t="e">
        <f>VLOOKUP(A708+0.4,'Vague 1'!A:G,7,FALSE)</f>
        <v>#N/A</v>
      </c>
      <c r="J708" s="161" t="e">
        <f>VLOOKUP(A708+0.2,'Vague 3'!A:G,7,FALSE)</f>
        <v>#N/A</v>
      </c>
      <c r="K708" s="161" t="e">
        <f>VLOOKUP(A708+0.3,'Vague 3'!A:G,7,FALSE)</f>
        <v>#N/A</v>
      </c>
      <c r="L708" s="159" t="e">
        <f>VLOOKUP(A708+0.2,'Vague 4'!A:G,7,FALSE)</f>
        <v>#N/A</v>
      </c>
      <c r="M708" s="160" t="e">
        <f>VLOOKUP(A708+0.3,'Vague 4'!A:G,7,FALSE)</f>
        <v>#N/A</v>
      </c>
      <c r="N708" s="104" t="e">
        <f>IF(VLOOKUP($A708,Source!$A:$H,3,FALSE)=0,"",VLOOKUP($A708,Source!$A:$H,3,FALSE))</f>
        <v>#N/A</v>
      </c>
      <c r="O708" s="105" t="e">
        <f>IF(VLOOKUP($A708,Source!$A:$H,4,FALSE)=0,"",VLOOKUP($A708,Source!$A:$H,4,FALSE))</f>
        <v>#N/A</v>
      </c>
      <c r="P708" s="105" t="e">
        <f>IF(VLOOKUP($A708,Source!$A:$H,5,FALSE)=0,"",VLOOKUP($A708,Source!$A:$H,5,FALSE))</f>
        <v>#N/A</v>
      </c>
      <c r="Q708" s="105" t="e">
        <f>IF(VLOOKUP($A708,Source!$A:$H,6,FALSE)=0,"",VLOOKUP($A708,Source!$A:$H,6,FALSE))</f>
        <v>#N/A</v>
      </c>
      <c r="R708" s="105" t="e">
        <f>IF(VLOOKUP($A708,Source!$A:$H,7,FALSE)=0,"",VLOOKUP($A708,Source!$A:$H,7,FALSE))</f>
        <v>#N/A</v>
      </c>
      <c r="S708" s="106" t="e">
        <f>IF(VLOOKUP($A708,Source!$A:$H,8,FALSE)=0,"",VLOOKUP($A708,Source!$A:$H,8,FALSE))</f>
        <v>#N/A</v>
      </c>
    </row>
    <row r="709" spans="1:19" x14ac:dyDescent="0.25">
      <c r="A709" s="98">
        <v>707</v>
      </c>
      <c r="B709" s="99"/>
      <c r="C709" s="100" t="e">
        <f>VLOOKUP(A709,Source!A:B,2,FALSE)</f>
        <v>#N/A</v>
      </c>
      <c r="D709" s="165">
        <f>IF(ISNA(VLOOKUP(A709,Source!A:B,2,FALSE)),0,(VLOOKUP(A709,'Vague 2'!A:H,8,FALSE)+VLOOKUP(A709,'Vague 1'!A:H,8,FALSE)+VLOOKUP(A709,'Vague 3'!A:H,8,FALSE)+VLOOKUP(A709,'Vague 4'!A:H,8,FALSE)))</f>
        <v>0</v>
      </c>
      <c r="E709" s="159" t="e">
        <f>VLOOKUP(A709+0.2,'Vague 2'!A:G,7,FALSE)</f>
        <v>#N/A</v>
      </c>
      <c r="F709" s="160" t="e">
        <f>VLOOKUP(A709+0.3,'Vague 2'!A:G,7,FALSE)</f>
        <v>#N/A</v>
      </c>
      <c r="G709" s="161" t="e">
        <f>VLOOKUP(A709+0.2,'Vague 1'!A:G,7,FALSE)</f>
        <v>#N/A</v>
      </c>
      <c r="H709" s="161" t="e">
        <f>VLOOKUP(A709+0.3,'Vague 1'!A:G,7,FALSE)</f>
        <v>#N/A</v>
      </c>
      <c r="I709" s="160" t="e">
        <f>VLOOKUP(A709+0.4,'Vague 1'!A:G,7,FALSE)</f>
        <v>#N/A</v>
      </c>
      <c r="J709" s="161" t="e">
        <f>VLOOKUP(A709+0.2,'Vague 3'!A:G,7,FALSE)</f>
        <v>#N/A</v>
      </c>
      <c r="K709" s="161" t="e">
        <f>VLOOKUP(A709+0.3,'Vague 3'!A:G,7,FALSE)</f>
        <v>#N/A</v>
      </c>
      <c r="L709" s="159" t="e">
        <f>VLOOKUP(A709+0.2,'Vague 4'!A:G,7,FALSE)</f>
        <v>#N/A</v>
      </c>
      <c r="M709" s="160" t="e">
        <f>VLOOKUP(A709+0.3,'Vague 4'!A:G,7,FALSE)</f>
        <v>#N/A</v>
      </c>
      <c r="N709" s="104" t="e">
        <f>IF(VLOOKUP($A709,Source!$A:$H,3,FALSE)=0,"",VLOOKUP($A709,Source!$A:$H,3,FALSE))</f>
        <v>#N/A</v>
      </c>
      <c r="O709" s="105" t="e">
        <f>IF(VLOOKUP($A709,Source!$A:$H,4,FALSE)=0,"",VLOOKUP($A709,Source!$A:$H,4,FALSE))</f>
        <v>#N/A</v>
      </c>
      <c r="P709" s="105" t="e">
        <f>IF(VLOOKUP($A709,Source!$A:$H,5,FALSE)=0,"",VLOOKUP($A709,Source!$A:$H,5,FALSE))</f>
        <v>#N/A</v>
      </c>
      <c r="Q709" s="105" t="e">
        <f>IF(VLOOKUP($A709,Source!$A:$H,6,FALSE)=0,"",VLOOKUP($A709,Source!$A:$H,6,FALSE))</f>
        <v>#N/A</v>
      </c>
      <c r="R709" s="105" t="e">
        <f>IF(VLOOKUP($A709,Source!$A:$H,7,FALSE)=0,"",VLOOKUP($A709,Source!$A:$H,7,FALSE))</f>
        <v>#N/A</v>
      </c>
      <c r="S709" s="106" t="e">
        <f>IF(VLOOKUP($A709,Source!$A:$H,8,FALSE)=0,"",VLOOKUP($A709,Source!$A:$H,8,FALSE))</f>
        <v>#N/A</v>
      </c>
    </row>
    <row r="710" spans="1:19" x14ac:dyDescent="0.25">
      <c r="A710" s="98">
        <v>708</v>
      </c>
      <c r="B710" s="99"/>
      <c r="C710" s="100" t="e">
        <f>VLOOKUP(A710,Source!A:B,2,FALSE)</f>
        <v>#N/A</v>
      </c>
      <c r="D710" s="165">
        <f>IF(ISNA(VLOOKUP(A710,Source!A:B,2,FALSE)),0,(VLOOKUP(A710,'Vague 2'!A:H,8,FALSE)+VLOOKUP(A710,'Vague 1'!A:H,8,FALSE)+VLOOKUP(A710,'Vague 3'!A:H,8,FALSE)+VLOOKUP(A710,'Vague 4'!A:H,8,FALSE)))</f>
        <v>0</v>
      </c>
      <c r="E710" s="159" t="e">
        <f>VLOOKUP(A710+0.2,'Vague 2'!A:G,7,FALSE)</f>
        <v>#N/A</v>
      </c>
      <c r="F710" s="160" t="e">
        <f>VLOOKUP(A710+0.3,'Vague 2'!A:G,7,FALSE)</f>
        <v>#N/A</v>
      </c>
      <c r="G710" s="161" t="e">
        <f>VLOOKUP(A710+0.2,'Vague 1'!A:G,7,FALSE)</f>
        <v>#N/A</v>
      </c>
      <c r="H710" s="161" t="e">
        <f>VLOOKUP(A710+0.3,'Vague 1'!A:G,7,FALSE)</f>
        <v>#N/A</v>
      </c>
      <c r="I710" s="160" t="e">
        <f>VLOOKUP(A710+0.4,'Vague 1'!A:G,7,FALSE)</f>
        <v>#N/A</v>
      </c>
      <c r="J710" s="161" t="e">
        <f>VLOOKUP(A710+0.2,'Vague 3'!A:G,7,FALSE)</f>
        <v>#N/A</v>
      </c>
      <c r="K710" s="161" t="e">
        <f>VLOOKUP(A710+0.3,'Vague 3'!A:G,7,FALSE)</f>
        <v>#N/A</v>
      </c>
      <c r="L710" s="159" t="e">
        <f>VLOOKUP(A710+0.2,'Vague 4'!A:G,7,FALSE)</f>
        <v>#N/A</v>
      </c>
      <c r="M710" s="160" t="e">
        <f>VLOOKUP(A710+0.3,'Vague 4'!A:G,7,FALSE)</f>
        <v>#N/A</v>
      </c>
      <c r="N710" s="104" t="e">
        <f>IF(VLOOKUP($A710,Source!$A:$H,3,FALSE)=0,"",VLOOKUP($A710,Source!$A:$H,3,FALSE))</f>
        <v>#N/A</v>
      </c>
      <c r="O710" s="105" t="e">
        <f>IF(VLOOKUP($A710,Source!$A:$H,4,FALSE)=0,"",VLOOKUP($A710,Source!$A:$H,4,FALSE))</f>
        <v>#N/A</v>
      </c>
      <c r="P710" s="105" t="e">
        <f>IF(VLOOKUP($A710,Source!$A:$H,5,FALSE)=0,"",VLOOKUP($A710,Source!$A:$H,5,FALSE))</f>
        <v>#N/A</v>
      </c>
      <c r="Q710" s="105" t="e">
        <f>IF(VLOOKUP($A710,Source!$A:$H,6,FALSE)=0,"",VLOOKUP($A710,Source!$A:$H,6,FALSE))</f>
        <v>#N/A</v>
      </c>
      <c r="R710" s="105" t="e">
        <f>IF(VLOOKUP($A710,Source!$A:$H,7,FALSE)=0,"",VLOOKUP($A710,Source!$A:$H,7,FALSE))</f>
        <v>#N/A</v>
      </c>
      <c r="S710" s="106" t="e">
        <f>IF(VLOOKUP($A710,Source!$A:$H,8,FALSE)=0,"",VLOOKUP($A710,Source!$A:$H,8,FALSE))</f>
        <v>#N/A</v>
      </c>
    </row>
    <row r="711" spans="1:19" x14ac:dyDescent="0.25">
      <c r="A711" s="98">
        <v>709</v>
      </c>
      <c r="B711" s="99"/>
      <c r="C711" s="100" t="e">
        <f>VLOOKUP(A711,Source!A:B,2,FALSE)</f>
        <v>#N/A</v>
      </c>
      <c r="D711" s="165">
        <f>IF(ISNA(VLOOKUP(A711,Source!A:B,2,FALSE)),0,(VLOOKUP(A711,'Vague 2'!A:H,8,FALSE)+VLOOKUP(A711,'Vague 1'!A:H,8,FALSE)+VLOOKUP(A711,'Vague 3'!A:H,8,FALSE)+VLOOKUP(A711,'Vague 4'!A:H,8,FALSE)))</f>
        <v>0</v>
      </c>
      <c r="E711" s="159" t="e">
        <f>VLOOKUP(A711+0.2,'Vague 2'!A:G,7,FALSE)</f>
        <v>#N/A</v>
      </c>
      <c r="F711" s="160" t="e">
        <f>VLOOKUP(A711+0.3,'Vague 2'!A:G,7,FALSE)</f>
        <v>#N/A</v>
      </c>
      <c r="G711" s="161" t="e">
        <f>VLOOKUP(A711+0.2,'Vague 1'!A:G,7,FALSE)</f>
        <v>#N/A</v>
      </c>
      <c r="H711" s="161" t="e">
        <f>VLOOKUP(A711+0.3,'Vague 1'!A:G,7,FALSE)</f>
        <v>#N/A</v>
      </c>
      <c r="I711" s="160" t="e">
        <f>VLOOKUP(A711+0.4,'Vague 1'!A:G,7,FALSE)</f>
        <v>#N/A</v>
      </c>
      <c r="J711" s="161" t="e">
        <f>VLOOKUP(A711+0.2,'Vague 3'!A:G,7,FALSE)</f>
        <v>#N/A</v>
      </c>
      <c r="K711" s="161" t="e">
        <f>VLOOKUP(A711+0.3,'Vague 3'!A:G,7,FALSE)</f>
        <v>#N/A</v>
      </c>
      <c r="L711" s="159" t="e">
        <f>VLOOKUP(A711+0.2,'Vague 4'!A:G,7,FALSE)</f>
        <v>#N/A</v>
      </c>
      <c r="M711" s="160" t="e">
        <f>VLOOKUP(A711+0.3,'Vague 4'!A:G,7,FALSE)</f>
        <v>#N/A</v>
      </c>
      <c r="N711" s="104" t="e">
        <f>IF(VLOOKUP($A711,Source!$A:$H,3,FALSE)=0,"",VLOOKUP($A711,Source!$A:$H,3,FALSE))</f>
        <v>#N/A</v>
      </c>
      <c r="O711" s="105" t="e">
        <f>IF(VLOOKUP($A711,Source!$A:$H,4,FALSE)=0,"",VLOOKUP($A711,Source!$A:$H,4,FALSE))</f>
        <v>#N/A</v>
      </c>
      <c r="P711" s="105" t="e">
        <f>IF(VLOOKUP($A711,Source!$A:$H,5,FALSE)=0,"",VLOOKUP($A711,Source!$A:$H,5,FALSE))</f>
        <v>#N/A</v>
      </c>
      <c r="Q711" s="105" t="e">
        <f>IF(VLOOKUP($A711,Source!$A:$H,6,FALSE)=0,"",VLOOKUP($A711,Source!$A:$H,6,FALSE))</f>
        <v>#N/A</v>
      </c>
      <c r="R711" s="105" t="e">
        <f>IF(VLOOKUP($A711,Source!$A:$H,7,FALSE)=0,"",VLOOKUP($A711,Source!$A:$H,7,FALSE))</f>
        <v>#N/A</v>
      </c>
      <c r="S711" s="106" t="e">
        <f>IF(VLOOKUP($A711,Source!$A:$H,8,FALSE)=0,"",VLOOKUP($A711,Source!$A:$H,8,FALSE))</f>
        <v>#N/A</v>
      </c>
    </row>
    <row r="712" spans="1:19" x14ac:dyDescent="0.25">
      <c r="A712" s="98">
        <v>710</v>
      </c>
      <c r="B712" s="99"/>
      <c r="C712" s="100" t="e">
        <f>VLOOKUP(A712,Source!A:B,2,FALSE)</f>
        <v>#N/A</v>
      </c>
      <c r="D712" s="165">
        <f>IF(ISNA(VLOOKUP(A712,Source!A:B,2,FALSE)),0,(VLOOKUP(A712,'Vague 2'!A:H,8,FALSE)+VLOOKUP(A712,'Vague 1'!A:H,8,FALSE)+VLOOKUP(A712,'Vague 3'!A:H,8,FALSE)+VLOOKUP(A712,'Vague 4'!A:H,8,FALSE)))</f>
        <v>0</v>
      </c>
      <c r="E712" s="159" t="e">
        <f>VLOOKUP(A712+0.2,'Vague 2'!A:G,7,FALSE)</f>
        <v>#N/A</v>
      </c>
      <c r="F712" s="160" t="e">
        <f>VLOOKUP(A712+0.3,'Vague 2'!A:G,7,FALSE)</f>
        <v>#N/A</v>
      </c>
      <c r="G712" s="161" t="e">
        <f>VLOOKUP(A712+0.2,'Vague 1'!A:G,7,FALSE)</f>
        <v>#N/A</v>
      </c>
      <c r="H712" s="161" t="e">
        <f>VLOOKUP(A712+0.3,'Vague 1'!A:G,7,FALSE)</f>
        <v>#N/A</v>
      </c>
      <c r="I712" s="160" t="e">
        <f>VLOOKUP(A712+0.4,'Vague 1'!A:G,7,FALSE)</f>
        <v>#N/A</v>
      </c>
      <c r="J712" s="161" t="e">
        <f>VLOOKUP(A712+0.2,'Vague 3'!A:G,7,FALSE)</f>
        <v>#N/A</v>
      </c>
      <c r="K712" s="161" t="e">
        <f>VLOOKUP(A712+0.3,'Vague 3'!A:G,7,FALSE)</f>
        <v>#N/A</v>
      </c>
      <c r="L712" s="159" t="e">
        <f>VLOOKUP(A712+0.2,'Vague 4'!A:G,7,FALSE)</f>
        <v>#N/A</v>
      </c>
      <c r="M712" s="160" t="e">
        <f>VLOOKUP(A712+0.3,'Vague 4'!A:G,7,FALSE)</f>
        <v>#N/A</v>
      </c>
      <c r="N712" s="104" t="e">
        <f>IF(VLOOKUP($A712,Source!$A:$H,3,FALSE)=0,"",VLOOKUP($A712,Source!$A:$H,3,FALSE))</f>
        <v>#N/A</v>
      </c>
      <c r="O712" s="105" t="e">
        <f>IF(VLOOKUP($A712,Source!$A:$H,4,FALSE)=0,"",VLOOKUP($A712,Source!$A:$H,4,FALSE))</f>
        <v>#N/A</v>
      </c>
      <c r="P712" s="105" t="e">
        <f>IF(VLOOKUP($A712,Source!$A:$H,5,FALSE)=0,"",VLOOKUP($A712,Source!$A:$H,5,FALSE))</f>
        <v>#N/A</v>
      </c>
      <c r="Q712" s="105" t="e">
        <f>IF(VLOOKUP($A712,Source!$A:$H,6,FALSE)=0,"",VLOOKUP($A712,Source!$A:$H,6,FALSE))</f>
        <v>#N/A</v>
      </c>
      <c r="R712" s="105" t="e">
        <f>IF(VLOOKUP($A712,Source!$A:$H,7,FALSE)=0,"",VLOOKUP($A712,Source!$A:$H,7,FALSE))</f>
        <v>#N/A</v>
      </c>
      <c r="S712" s="106" t="e">
        <f>IF(VLOOKUP($A712,Source!$A:$H,8,FALSE)=0,"",VLOOKUP($A712,Source!$A:$H,8,FALSE))</f>
        <v>#N/A</v>
      </c>
    </row>
    <row r="713" spans="1:19" x14ac:dyDescent="0.25">
      <c r="A713" s="98">
        <v>711</v>
      </c>
      <c r="B713" s="99"/>
      <c r="C713" s="100" t="e">
        <f>VLOOKUP(A713,Source!A:B,2,FALSE)</f>
        <v>#N/A</v>
      </c>
      <c r="D713" s="165">
        <f>IF(ISNA(VLOOKUP(A713,Source!A:B,2,FALSE)),0,(VLOOKUP(A713,'Vague 2'!A:H,8,FALSE)+VLOOKUP(A713,'Vague 1'!A:H,8,FALSE)+VLOOKUP(A713,'Vague 3'!A:H,8,FALSE)+VLOOKUP(A713,'Vague 4'!A:H,8,FALSE)))</f>
        <v>0</v>
      </c>
      <c r="E713" s="159" t="e">
        <f>VLOOKUP(A713+0.2,'Vague 2'!A:G,7,FALSE)</f>
        <v>#N/A</v>
      </c>
      <c r="F713" s="160" t="e">
        <f>VLOOKUP(A713+0.3,'Vague 2'!A:G,7,FALSE)</f>
        <v>#N/A</v>
      </c>
      <c r="G713" s="161" t="e">
        <f>VLOOKUP(A713+0.2,'Vague 1'!A:G,7,FALSE)</f>
        <v>#N/A</v>
      </c>
      <c r="H713" s="161" t="e">
        <f>VLOOKUP(A713+0.3,'Vague 1'!A:G,7,FALSE)</f>
        <v>#N/A</v>
      </c>
      <c r="I713" s="160" t="e">
        <f>VLOOKUP(A713+0.4,'Vague 1'!A:G,7,FALSE)</f>
        <v>#N/A</v>
      </c>
      <c r="J713" s="161" t="e">
        <f>VLOOKUP(A713+0.2,'Vague 3'!A:G,7,FALSE)</f>
        <v>#N/A</v>
      </c>
      <c r="K713" s="161" t="e">
        <f>VLOOKUP(A713+0.3,'Vague 3'!A:G,7,FALSE)</f>
        <v>#N/A</v>
      </c>
      <c r="L713" s="159" t="e">
        <f>VLOOKUP(A713+0.2,'Vague 4'!A:G,7,FALSE)</f>
        <v>#N/A</v>
      </c>
      <c r="M713" s="160" t="e">
        <f>VLOOKUP(A713+0.3,'Vague 4'!A:G,7,FALSE)</f>
        <v>#N/A</v>
      </c>
      <c r="N713" s="104" t="e">
        <f>IF(VLOOKUP($A713,Source!$A:$H,3,FALSE)=0,"",VLOOKUP($A713,Source!$A:$H,3,FALSE))</f>
        <v>#N/A</v>
      </c>
      <c r="O713" s="105" t="e">
        <f>IF(VLOOKUP($A713,Source!$A:$H,4,FALSE)=0,"",VLOOKUP($A713,Source!$A:$H,4,FALSE))</f>
        <v>#N/A</v>
      </c>
      <c r="P713" s="105" t="e">
        <f>IF(VLOOKUP($A713,Source!$A:$H,5,FALSE)=0,"",VLOOKUP($A713,Source!$A:$H,5,FALSE))</f>
        <v>#N/A</v>
      </c>
      <c r="Q713" s="105" t="e">
        <f>IF(VLOOKUP($A713,Source!$A:$H,6,FALSE)=0,"",VLOOKUP($A713,Source!$A:$H,6,FALSE))</f>
        <v>#N/A</v>
      </c>
      <c r="R713" s="105" t="e">
        <f>IF(VLOOKUP($A713,Source!$A:$H,7,FALSE)=0,"",VLOOKUP($A713,Source!$A:$H,7,FALSE))</f>
        <v>#N/A</v>
      </c>
      <c r="S713" s="106" t="e">
        <f>IF(VLOOKUP($A713,Source!$A:$H,8,FALSE)=0,"",VLOOKUP($A713,Source!$A:$H,8,FALSE))</f>
        <v>#N/A</v>
      </c>
    </row>
    <row r="714" spans="1:19" x14ac:dyDescent="0.25">
      <c r="A714" s="98">
        <v>712</v>
      </c>
      <c r="B714" s="99"/>
      <c r="C714" s="100" t="e">
        <f>VLOOKUP(A714,Source!A:B,2,FALSE)</f>
        <v>#N/A</v>
      </c>
      <c r="D714" s="165">
        <f>IF(ISNA(VLOOKUP(A714,Source!A:B,2,FALSE)),0,(VLOOKUP(A714,'Vague 2'!A:H,8,FALSE)+VLOOKUP(A714,'Vague 1'!A:H,8,FALSE)+VLOOKUP(A714,'Vague 3'!A:H,8,FALSE)+VLOOKUP(A714,'Vague 4'!A:H,8,FALSE)))</f>
        <v>0</v>
      </c>
      <c r="E714" s="159" t="e">
        <f>VLOOKUP(A714+0.2,'Vague 2'!A:G,7,FALSE)</f>
        <v>#N/A</v>
      </c>
      <c r="F714" s="160" t="e">
        <f>VLOOKUP(A714+0.3,'Vague 2'!A:G,7,FALSE)</f>
        <v>#N/A</v>
      </c>
      <c r="G714" s="161" t="e">
        <f>VLOOKUP(A714+0.2,'Vague 1'!A:G,7,FALSE)</f>
        <v>#N/A</v>
      </c>
      <c r="H714" s="161" t="e">
        <f>VLOOKUP(A714+0.3,'Vague 1'!A:G,7,FALSE)</f>
        <v>#N/A</v>
      </c>
      <c r="I714" s="160" t="e">
        <f>VLOOKUP(A714+0.4,'Vague 1'!A:G,7,FALSE)</f>
        <v>#N/A</v>
      </c>
      <c r="J714" s="161" t="e">
        <f>VLOOKUP(A714+0.2,'Vague 3'!A:G,7,FALSE)</f>
        <v>#N/A</v>
      </c>
      <c r="K714" s="161" t="e">
        <f>VLOOKUP(A714+0.3,'Vague 3'!A:G,7,FALSE)</f>
        <v>#N/A</v>
      </c>
      <c r="L714" s="159" t="e">
        <f>VLOOKUP(A714+0.2,'Vague 4'!A:G,7,FALSE)</f>
        <v>#N/A</v>
      </c>
      <c r="M714" s="160" t="e">
        <f>VLOOKUP(A714+0.3,'Vague 4'!A:G,7,FALSE)</f>
        <v>#N/A</v>
      </c>
      <c r="N714" s="104" t="e">
        <f>IF(VLOOKUP($A714,Source!$A:$H,3,FALSE)=0,"",VLOOKUP($A714,Source!$A:$H,3,FALSE))</f>
        <v>#N/A</v>
      </c>
      <c r="O714" s="105" t="e">
        <f>IF(VLOOKUP($A714,Source!$A:$H,4,FALSE)=0,"",VLOOKUP($A714,Source!$A:$H,4,FALSE))</f>
        <v>#N/A</v>
      </c>
      <c r="P714" s="105" t="e">
        <f>IF(VLOOKUP($A714,Source!$A:$H,5,FALSE)=0,"",VLOOKUP($A714,Source!$A:$H,5,FALSE))</f>
        <v>#N/A</v>
      </c>
      <c r="Q714" s="105" t="e">
        <f>IF(VLOOKUP($A714,Source!$A:$H,6,FALSE)=0,"",VLOOKUP($A714,Source!$A:$H,6,FALSE))</f>
        <v>#N/A</v>
      </c>
      <c r="R714" s="105" t="e">
        <f>IF(VLOOKUP($A714,Source!$A:$H,7,FALSE)=0,"",VLOOKUP($A714,Source!$A:$H,7,FALSE))</f>
        <v>#N/A</v>
      </c>
      <c r="S714" s="106" t="e">
        <f>IF(VLOOKUP($A714,Source!$A:$H,8,FALSE)=0,"",VLOOKUP($A714,Source!$A:$H,8,FALSE))</f>
        <v>#N/A</v>
      </c>
    </row>
    <row r="715" spans="1:19" x14ac:dyDescent="0.25">
      <c r="A715" s="98">
        <v>713</v>
      </c>
      <c r="B715" s="99"/>
      <c r="C715" s="100" t="e">
        <f>VLOOKUP(A715,Source!A:B,2,FALSE)</f>
        <v>#N/A</v>
      </c>
      <c r="D715" s="165">
        <f>IF(ISNA(VLOOKUP(A715,Source!A:B,2,FALSE)),0,(VLOOKUP(A715,'Vague 2'!A:H,8,FALSE)+VLOOKUP(A715,'Vague 1'!A:H,8,FALSE)+VLOOKUP(A715,'Vague 3'!A:H,8,FALSE)+VLOOKUP(A715,'Vague 4'!A:H,8,FALSE)))</f>
        <v>0</v>
      </c>
      <c r="E715" s="159" t="e">
        <f>VLOOKUP(A715+0.2,'Vague 2'!A:G,7,FALSE)</f>
        <v>#N/A</v>
      </c>
      <c r="F715" s="160" t="e">
        <f>VLOOKUP(A715+0.3,'Vague 2'!A:G,7,FALSE)</f>
        <v>#N/A</v>
      </c>
      <c r="G715" s="161" t="e">
        <f>VLOOKUP(A715+0.2,'Vague 1'!A:G,7,FALSE)</f>
        <v>#N/A</v>
      </c>
      <c r="H715" s="161" t="e">
        <f>VLOOKUP(A715+0.3,'Vague 1'!A:G,7,FALSE)</f>
        <v>#N/A</v>
      </c>
      <c r="I715" s="160" t="e">
        <f>VLOOKUP(A715+0.4,'Vague 1'!A:G,7,FALSE)</f>
        <v>#N/A</v>
      </c>
      <c r="J715" s="161" t="e">
        <f>VLOOKUP(A715+0.2,'Vague 3'!A:G,7,FALSE)</f>
        <v>#N/A</v>
      </c>
      <c r="K715" s="161" t="e">
        <f>VLOOKUP(A715+0.3,'Vague 3'!A:G,7,FALSE)</f>
        <v>#N/A</v>
      </c>
      <c r="L715" s="159" t="e">
        <f>VLOOKUP(A715+0.2,'Vague 4'!A:G,7,FALSE)</f>
        <v>#N/A</v>
      </c>
      <c r="M715" s="160" t="e">
        <f>VLOOKUP(A715+0.3,'Vague 4'!A:G,7,FALSE)</f>
        <v>#N/A</v>
      </c>
      <c r="N715" s="104" t="e">
        <f>IF(VLOOKUP($A715,Source!$A:$H,3,FALSE)=0,"",VLOOKUP($A715,Source!$A:$H,3,FALSE))</f>
        <v>#N/A</v>
      </c>
      <c r="O715" s="105" t="e">
        <f>IF(VLOOKUP($A715,Source!$A:$H,4,FALSE)=0,"",VLOOKUP($A715,Source!$A:$H,4,FALSE))</f>
        <v>#N/A</v>
      </c>
      <c r="P715" s="105" t="e">
        <f>IF(VLOOKUP($A715,Source!$A:$H,5,FALSE)=0,"",VLOOKUP($A715,Source!$A:$H,5,FALSE))</f>
        <v>#N/A</v>
      </c>
      <c r="Q715" s="105" t="e">
        <f>IF(VLOOKUP($A715,Source!$A:$H,6,FALSE)=0,"",VLOOKUP($A715,Source!$A:$H,6,FALSE))</f>
        <v>#N/A</v>
      </c>
      <c r="R715" s="105" t="e">
        <f>IF(VLOOKUP($A715,Source!$A:$H,7,FALSE)=0,"",VLOOKUP($A715,Source!$A:$H,7,FALSE))</f>
        <v>#N/A</v>
      </c>
      <c r="S715" s="106" t="e">
        <f>IF(VLOOKUP($A715,Source!$A:$H,8,FALSE)=0,"",VLOOKUP($A715,Source!$A:$H,8,FALSE))</f>
        <v>#N/A</v>
      </c>
    </row>
    <row r="716" spans="1:19" x14ac:dyDescent="0.25">
      <c r="A716" s="98">
        <v>714</v>
      </c>
      <c r="B716" s="99"/>
      <c r="C716" s="100" t="e">
        <f>VLOOKUP(A716,Source!A:B,2,FALSE)</f>
        <v>#N/A</v>
      </c>
      <c r="D716" s="165">
        <f>IF(ISNA(VLOOKUP(A716,Source!A:B,2,FALSE)),0,(VLOOKUP(A716,'Vague 2'!A:H,8,FALSE)+VLOOKUP(A716,'Vague 1'!A:H,8,FALSE)+VLOOKUP(A716,'Vague 3'!A:H,8,FALSE)+VLOOKUP(A716,'Vague 4'!A:H,8,FALSE)))</f>
        <v>0</v>
      </c>
      <c r="E716" s="159" t="e">
        <f>VLOOKUP(A716+0.2,'Vague 2'!A:G,7,FALSE)</f>
        <v>#N/A</v>
      </c>
      <c r="F716" s="160" t="e">
        <f>VLOOKUP(A716+0.3,'Vague 2'!A:G,7,FALSE)</f>
        <v>#N/A</v>
      </c>
      <c r="G716" s="161" t="e">
        <f>VLOOKUP(A716+0.2,'Vague 1'!A:G,7,FALSE)</f>
        <v>#N/A</v>
      </c>
      <c r="H716" s="161" t="e">
        <f>VLOOKUP(A716+0.3,'Vague 1'!A:G,7,FALSE)</f>
        <v>#N/A</v>
      </c>
      <c r="I716" s="160" t="e">
        <f>VLOOKUP(A716+0.4,'Vague 1'!A:G,7,FALSE)</f>
        <v>#N/A</v>
      </c>
      <c r="J716" s="161" t="e">
        <f>VLOOKUP(A716+0.2,'Vague 3'!A:G,7,FALSE)</f>
        <v>#N/A</v>
      </c>
      <c r="K716" s="161" t="e">
        <f>VLOOKUP(A716+0.3,'Vague 3'!A:G,7,FALSE)</f>
        <v>#N/A</v>
      </c>
      <c r="L716" s="159" t="e">
        <f>VLOOKUP(A716+0.2,'Vague 4'!A:G,7,FALSE)</f>
        <v>#N/A</v>
      </c>
      <c r="M716" s="160" t="e">
        <f>VLOOKUP(A716+0.3,'Vague 4'!A:G,7,FALSE)</f>
        <v>#N/A</v>
      </c>
      <c r="N716" s="104" t="e">
        <f>IF(VLOOKUP($A716,Source!$A:$H,3,FALSE)=0,"",VLOOKUP($A716,Source!$A:$H,3,FALSE))</f>
        <v>#N/A</v>
      </c>
      <c r="O716" s="105" t="e">
        <f>IF(VLOOKUP($A716,Source!$A:$H,4,FALSE)=0,"",VLOOKUP($A716,Source!$A:$H,4,FALSE))</f>
        <v>#N/A</v>
      </c>
      <c r="P716" s="105" t="e">
        <f>IF(VLOOKUP($A716,Source!$A:$H,5,FALSE)=0,"",VLOOKUP($A716,Source!$A:$H,5,FALSE))</f>
        <v>#N/A</v>
      </c>
      <c r="Q716" s="105" t="e">
        <f>IF(VLOOKUP($A716,Source!$A:$H,6,FALSE)=0,"",VLOOKUP($A716,Source!$A:$H,6,FALSE))</f>
        <v>#N/A</v>
      </c>
      <c r="R716" s="105" t="e">
        <f>IF(VLOOKUP($A716,Source!$A:$H,7,FALSE)=0,"",VLOOKUP($A716,Source!$A:$H,7,FALSE))</f>
        <v>#N/A</v>
      </c>
      <c r="S716" s="106" t="e">
        <f>IF(VLOOKUP($A716,Source!$A:$H,8,FALSE)=0,"",VLOOKUP($A716,Source!$A:$H,8,FALSE))</f>
        <v>#N/A</v>
      </c>
    </row>
    <row r="717" spans="1:19" x14ac:dyDescent="0.25">
      <c r="A717" s="98">
        <v>715</v>
      </c>
      <c r="B717" s="99"/>
      <c r="C717" s="100" t="e">
        <f>VLOOKUP(A717,Source!A:B,2,FALSE)</f>
        <v>#N/A</v>
      </c>
      <c r="D717" s="165">
        <f>IF(ISNA(VLOOKUP(A717,Source!A:B,2,FALSE)),0,(VLOOKUP(A717,'Vague 2'!A:H,8,FALSE)+VLOOKUP(A717,'Vague 1'!A:H,8,FALSE)+VLOOKUP(A717,'Vague 3'!A:H,8,FALSE)+VLOOKUP(A717,'Vague 4'!A:H,8,FALSE)))</f>
        <v>0</v>
      </c>
      <c r="E717" s="159" t="e">
        <f>VLOOKUP(A717+0.2,'Vague 2'!A:G,7,FALSE)</f>
        <v>#N/A</v>
      </c>
      <c r="F717" s="160" t="e">
        <f>VLOOKUP(A717+0.3,'Vague 2'!A:G,7,FALSE)</f>
        <v>#N/A</v>
      </c>
      <c r="G717" s="161" t="e">
        <f>VLOOKUP(A717+0.2,'Vague 1'!A:G,7,FALSE)</f>
        <v>#N/A</v>
      </c>
      <c r="H717" s="161" t="e">
        <f>VLOOKUP(A717+0.3,'Vague 1'!A:G,7,FALSE)</f>
        <v>#N/A</v>
      </c>
      <c r="I717" s="160" t="e">
        <f>VLOOKUP(A717+0.4,'Vague 1'!A:G,7,FALSE)</f>
        <v>#N/A</v>
      </c>
      <c r="J717" s="161" t="e">
        <f>VLOOKUP(A717+0.2,'Vague 3'!A:G,7,FALSE)</f>
        <v>#N/A</v>
      </c>
      <c r="K717" s="161" t="e">
        <f>VLOOKUP(A717+0.3,'Vague 3'!A:G,7,FALSE)</f>
        <v>#N/A</v>
      </c>
      <c r="L717" s="159" t="e">
        <f>VLOOKUP(A717+0.2,'Vague 4'!A:G,7,FALSE)</f>
        <v>#N/A</v>
      </c>
      <c r="M717" s="160" t="e">
        <f>VLOOKUP(A717+0.3,'Vague 4'!A:G,7,FALSE)</f>
        <v>#N/A</v>
      </c>
      <c r="N717" s="104" t="e">
        <f>IF(VLOOKUP($A717,Source!$A:$H,3,FALSE)=0,"",VLOOKUP($A717,Source!$A:$H,3,FALSE))</f>
        <v>#N/A</v>
      </c>
      <c r="O717" s="105" t="e">
        <f>IF(VLOOKUP($A717,Source!$A:$H,4,FALSE)=0,"",VLOOKUP($A717,Source!$A:$H,4,FALSE))</f>
        <v>#N/A</v>
      </c>
      <c r="P717" s="105" t="e">
        <f>IF(VLOOKUP($A717,Source!$A:$H,5,FALSE)=0,"",VLOOKUP($A717,Source!$A:$H,5,FALSE))</f>
        <v>#N/A</v>
      </c>
      <c r="Q717" s="105" t="e">
        <f>IF(VLOOKUP($A717,Source!$A:$H,6,FALSE)=0,"",VLOOKUP($A717,Source!$A:$H,6,FALSE))</f>
        <v>#N/A</v>
      </c>
      <c r="R717" s="105" t="e">
        <f>IF(VLOOKUP($A717,Source!$A:$H,7,FALSE)=0,"",VLOOKUP($A717,Source!$A:$H,7,FALSE))</f>
        <v>#N/A</v>
      </c>
      <c r="S717" s="106" t="e">
        <f>IF(VLOOKUP($A717,Source!$A:$H,8,FALSE)=0,"",VLOOKUP($A717,Source!$A:$H,8,FALSE))</f>
        <v>#N/A</v>
      </c>
    </row>
    <row r="718" spans="1:19" x14ac:dyDescent="0.25">
      <c r="A718" s="98">
        <v>716</v>
      </c>
      <c r="B718" s="99"/>
      <c r="C718" s="100" t="e">
        <f>VLOOKUP(A718,Source!A:B,2,FALSE)</f>
        <v>#N/A</v>
      </c>
      <c r="D718" s="165">
        <f>IF(ISNA(VLOOKUP(A718,Source!A:B,2,FALSE)),0,(VLOOKUP(A718,'Vague 2'!A:H,8,FALSE)+VLOOKUP(A718,'Vague 1'!A:H,8,FALSE)+VLOOKUP(A718,'Vague 3'!A:H,8,FALSE)+VLOOKUP(A718,'Vague 4'!A:H,8,FALSE)))</f>
        <v>0</v>
      </c>
      <c r="E718" s="159" t="e">
        <f>VLOOKUP(A718+0.2,'Vague 2'!A:G,7,FALSE)</f>
        <v>#N/A</v>
      </c>
      <c r="F718" s="160" t="e">
        <f>VLOOKUP(A718+0.3,'Vague 2'!A:G,7,FALSE)</f>
        <v>#N/A</v>
      </c>
      <c r="G718" s="161" t="e">
        <f>VLOOKUP(A718+0.2,'Vague 1'!A:G,7,FALSE)</f>
        <v>#N/A</v>
      </c>
      <c r="H718" s="161" t="e">
        <f>VLOOKUP(A718+0.3,'Vague 1'!A:G,7,FALSE)</f>
        <v>#N/A</v>
      </c>
      <c r="I718" s="160" t="e">
        <f>VLOOKUP(A718+0.4,'Vague 1'!A:G,7,FALSE)</f>
        <v>#N/A</v>
      </c>
      <c r="J718" s="161" t="e">
        <f>VLOOKUP(A718+0.2,'Vague 3'!A:G,7,FALSE)</f>
        <v>#N/A</v>
      </c>
      <c r="K718" s="161" t="e">
        <f>VLOOKUP(A718+0.3,'Vague 3'!A:G,7,FALSE)</f>
        <v>#N/A</v>
      </c>
      <c r="L718" s="159" t="e">
        <f>VLOOKUP(A718+0.2,'Vague 4'!A:G,7,FALSE)</f>
        <v>#N/A</v>
      </c>
      <c r="M718" s="160" t="e">
        <f>VLOOKUP(A718+0.3,'Vague 4'!A:G,7,FALSE)</f>
        <v>#N/A</v>
      </c>
      <c r="N718" s="104" t="e">
        <f>IF(VLOOKUP($A718,Source!$A:$H,3,FALSE)=0,"",VLOOKUP($A718,Source!$A:$H,3,FALSE))</f>
        <v>#N/A</v>
      </c>
      <c r="O718" s="105" t="e">
        <f>IF(VLOOKUP($A718,Source!$A:$H,4,FALSE)=0,"",VLOOKUP($A718,Source!$A:$H,4,FALSE))</f>
        <v>#N/A</v>
      </c>
      <c r="P718" s="105" t="e">
        <f>IF(VLOOKUP($A718,Source!$A:$H,5,FALSE)=0,"",VLOOKUP($A718,Source!$A:$H,5,FALSE))</f>
        <v>#N/A</v>
      </c>
      <c r="Q718" s="105" t="e">
        <f>IF(VLOOKUP($A718,Source!$A:$H,6,FALSE)=0,"",VLOOKUP($A718,Source!$A:$H,6,FALSE))</f>
        <v>#N/A</v>
      </c>
      <c r="R718" s="105" t="e">
        <f>IF(VLOOKUP($A718,Source!$A:$H,7,FALSE)=0,"",VLOOKUP($A718,Source!$A:$H,7,FALSE))</f>
        <v>#N/A</v>
      </c>
      <c r="S718" s="106" t="e">
        <f>IF(VLOOKUP($A718,Source!$A:$H,8,FALSE)=0,"",VLOOKUP($A718,Source!$A:$H,8,FALSE))</f>
        <v>#N/A</v>
      </c>
    </row>
    <row r="719" spans="1:19" x14ac:dyDescent="0.25">
      <c r="A719" s="98">
        <v>717</v>
      </c>
      <c r="B719" s="99"/>
      <c r="C719" s="100" t="e">
        <f>VLOOKUP(A719,Source!A:B,2,FALSE)</f>
        <v>#N/A</v>
      </c>
      <c r="D719" s="165">
        <f>IF(ISNA(VLOOKUP(A719,Source!A:B,2,FALSE)),0,(VLOOKUP(A719,'Vague 2'!A:H,8,FALSE)+VLOOKUP(A719,'Vague 1'!A:H,8,FALSE)+VLOOKUP(A719,'Vague 3'!A:H,8,FALSE)+VLOOKUP(A719,'Vague 4'!A:H,8,FALSE)))</f>
        <v>0</v>
      </c>
      <c r="E719" s="159" t="e">
        <f>VLOOKUP(A719+0.2,'Vague 2'!A:G,7,FALSE)</f>
        <v>#N/A</v>
      </c>
      <c r="F719" s="160" t="e">
        <f>VLOOKUP(A719+0.3,'Vague 2'!A:G,7,FALSE)</f>
        <v>#N/A</v>
      </c>
      <c r="G719" s="161" t="e">
        <f>VLOOKUP(A719+0.2,'Vague 1'!A:G,7,FALSE)</f>
        <v>#N/A</v>
      </c>
      <c r="H719" s="161" t="e">
        <f>VLOOKUP(A719+0.3,'Vague 1'!A:G,7,FALSE)</f>
        <v>#N/A</v>
      </c>
      <c r="I719" s="160" t="e">
        <f>VLOOKUP(A719+0.4,'Vague 1'!A:G,7,FALSE)</f>
        <v>#N/A</v>
      </c>
      <c r="J719" s="161" t="e">
        <f>VLOOKUP(A719+0.2,'Vague 3'!A:G,7,FALSE)</f>
        <v>#N/A</v>
      </c>
      <c r="K719" s="161" t="e">
        <f>VLOOKUP(A719+0.3,'Vague 3'!A:G,7,FALSE)</f>
        <v>#N/A</v>
      </c>
      <c r="L719" s="159" t="e">
        <f>VLOOKUP(A719+0.2,'Vague 4'!A:G,7,FALSE)</f>
        <v>#N/A</v>
      </c>
      <c r="M719" s="160" t="e">
        <f>VLOOKUP(A719+0.3,'Vague 4'!A:G,7,FALSE)</f>
        <v>#N/A</v>
      </c>
      <c r="N719" s="104" t="e">
        <f>IF(VLOOKUP($A719,Source!$A:$H,3,FALSE)=0,"",VLOOKUP($A719,Source!$A:$H,3,FALSE))</f>
        <v>#N/A</v>
      </c>
      <c r="O719" s="105" t="e">
        <f>IF(VLOOKUP($A719,Source!$A:$H,4,FALSE)=0,"",VLOOKUP($A719,Source!$A:$H,4,FALSE))</f>
        <v>#N/A</v>
      </c>
      <c r="P719" s="105" t="e">
        <f>IF(VLOOKUP($A719,Source!$A:$H,5,FALSE)=0,"",VLOOKUP($A719,Source!$A:$H,5,FALSE))</f>
        <v>#N/A</v>
      </c>
      <c r="Q719" s="105" t="e">
        <f>IF(VLOOKUP($A719,Source!$A:$H,6,FALSE)=0,"",VLOOKUP($A719,Source!$A:$H,6,FALSE))</f>
        <v>#N/A</v>
      </c>
      <c r="R719" s="105" t="e">
        <f>IF(VLOOKUP($A719,Source!$A:$H,7,FALSE)=0,"",VLOOKUP($A719,Source!$A:$H,7,FALSE))</f>
        <v>#N/A</v>
      </c>
      <c r="S719" s="106" t="e">
        <f>IF(VLOOKUP($A719,Source!$A:$H,8,FALSE)=0,"",VLOOKUP($A719,Source!$A:$H,8,FALSE))</f>
        <v>#N/A</v>
      </c>
    </row>
    <row r="720" spans="1:19" x14ac:dyDescent="0.25">
      <c r="A720" s="98">
        <v>718</v>
      </c>
      <c r="B720" s="99"/>
      <c r="C720" s="100" t="e">
        <f>VLOOKUP(A720,Source!A:B,2,FALSE)</f>
        <v>#N/A</v>
      </c>
      <c r="D720" s="165">
        <f>IF(ISNA(VLOOKUP(A720,Source!A:B,2,FALSE)),0,(VLOOKUP(A720,'Vague 2'!A:H,8,FALSE)+VLOOKUP(A720,'Vague 1'!A:H,8,FALSE)+VLOOKUP(A720,'Vague 3'!A:H,8,FALSE)+VLOOKUP(A720,'Vague 4'!A:H,8,FALSE)))</f>
        <v>0</v>
      </c>
      <c r="E720" s="159" t="e">
        <f>VLOOKUP(A720+0.2,'Vague 2'!A:G,7,FALSE)</f>
        <v>#N/A</v>
      </c>
      <c r="F720" s="160" t="e">
        <f>VLOOKUP(A720+0.3,'Vague 2'!A:G,7,FALSE)</f>
        <v>#N/A</v>
      </c>
      <c r="G720" s="161" t="e">
        <f>VLOOKUP(A720+0.2,'Vague 1'!A:G,7,FALSE)</f>
        <v>#N/A</v>
      </c>
      <c r="H720" s="161" t="e">
        <f>VLOOKUP(A720+0.3,'Vague 1'!A:G,7,FALSE)</f>
        <v>#N/A</v>
      </c>
      <c r="I720" s="160" t="e">
        <f>VLOOKUP(A720+0.4,'Vague 1'!A:G,7,FALSE)</f>
        <v>#N/A</v>
      </c>
      <c r="J720" s="161" t="e">
        <f>VLOOKUP(A720+0.2,'Vague 3'!A:G,7,FALSE)</f>
        <v>#N/A</v>
      </c>
      <c r="K720" s="161" t="e">
        <f>VLOOKUP(A720+0.3,'Vague 3'!A:G,7,FALSE)</f>
        <v>#N/A</v>
      </c>
      <c r="L720" s="159" t="e">
        <f>VLOOKUP(A720+0.2,'Vague 4'!A:G,7,FALSE)</f>
        <v>#N/A</v>
      </c>
      <c r="M720" s="160" t="e">
        <f>VLOOKUP(A720+0.3,'Vague 4'!A:G,7,FALSE)</f>
        <v>#N/A</v>
      </c>
      <c r="N720" s="104" t="e">
        <f>IF(VLOOKUP($A720,Source!$A:$H,3,FALSE)=0,"",VLOOKUP($A720,Source!$A:$H,3,FALSE))</f>
        <v>#N/A</v>
      </c>
      <c r="O720" s="105" t="e">
        <f>IF(VLOOKUP($A720,Source!$A:$H,4,FALSE)=0,"",VLOOKUP($A720,Source!$A:$H,4,FALSE))</f>
        <v>#N/A</v>
      </c>
      <c r="P720" s="105" t="e">
        <f>IF(VLOOKUP($A720,Source!$A:$H,5,FALSE)=0,"",VLOOKUP($A720,Source!$A:$H,5,FALSE))</f>
        <v>#N/A</v>
      </c>
      <c r="Q720" s="105" t="e">
        <f>IF(VLOOKUP($A720,Source!$A:$H,6,FALSE)=0,"",VLOOKUP($A720,Source!$A:$H,6,FALSE))</f>
        <v>#N/A</v>
      </c>
      <c r="R720" s="105" t="e">
        <f>IF(VLOOKUP($A720,Source!$A:$H,7,FALSE)=0,"",VLOOKUP($A720,Source!$A:$H,7,FALSE))</f>
        <v>#N/A</v>
      </c>
      <c r="S720" s="106" t="e">
        <f>IF(VLOOKUP($A720,Source!$A:$H,8,FALSE)=0,"",VLOOKUP($A720,Source!$A:$H,8,FALSE))</f>
        <v>#N/A</v>
      </c>
    </row>
    <row r="721" spans="1:19" x14ac:dyDescent="0.25">
      <c r="A721" s="98">
        <v>719</v>
      </c>
      <c r="B721" s="99"/>
      <c r="C721" s="100" t="e">
        <f>VLOOKUP(A721,Source!A:B,2,FALSE)</f>
        <v>#N/A</v>
      </c>
      <c r="D721" s="165">
        <f>IF(ISNA(VLOOKUP(A721,Source!A:B,2,FALSE)),0,(VLOOKUP(A721,'Vague 2'!A:H,8,FALSE)+VLOOKUP(A721,'Vague 1'!A:H,8,FALSE)+VLOOKUP(A721,'Vague 3'!A:H,8,FALSE)+VLOOKUP(A721,'Vague 4'!A:H,8,FALSE)))</f>
        <v>0</v>
      </c>
      <c r="E721" s="159" t="e">
        <f>VLOOKUP(A721+0.2,'Vague 2'!A:G,7,FALSE)</f>
        <v>#N/A</v>
      </c>
      <c r="F721" s="160" t="e">
        <f>VLOOKUP(A721+0.3,'Vague 2'!A:G,7,FALSE)</f>
        <v>#N/A</v>
      </c>
      <c r="G721" s="161" t="e">
        <f>VLOOKUP(A721+0.2,'Vague 1'!A:G,7,FALSE)</f>
        <v>#N/A</v>
      </c>
      <c r="H721" s="161" t="e">
        <f>VLOOKUP(A721+0.3,'Vague 1'!A:G,7,FALSE)</f>
        <v>#N/A</v>
      </c>
      <c r="I721" s="160" t="e">
        <f>VLOOKUP(A721+0.4,'Vague 1'!A:G,7,FALSE)</f>
        <v>#N/A</v>
      </c>
      <c r="J721" s="161" t="e">
        <f>VLOOKUP(A721+0.2,'Vague 3'!A:G,7,FALSE)</f>
        <v>#N/A</v>
      </c>
      <c r="K721" s="161" t="e">
        <f>VLOOKUP(A721+0.3,'Vague 3'!A:G,7,FALSE)</f>
        <v>#N/A</v>
      </c>
      <c r="L721" s="159" t="e">
        <f>VLOOKUP(A721+0.2,'Vague 4'!A:G,7,FALSE)</f>
        <v>#N/A</v>
      </c>
      <c r="M721" s="160" t="e">
        <f>VLOOKUP(A721+0.3,'Vague 4'!A:G,7,FALSE)</f>
        <v>#N/A</v>
      </c>
      <c r="N721" s="104" t="e">
        <f>IF(VLOOKUP($A721,Source!$A:$H,3,FALSE)=0,"",VLOOKUP($A721,Source!$A:$H,3,FALSE))</f>
        <v>#N/A</v>
      </c>
      <c r="O721" s="105" t="e">
        <f>IF(VLOOKUP($A721,Source!$A:$H,4,FALSE)=0,"",VLOOKUP($A721,Source!$A:$H,4,FALSE))</f>
        <v>#N/A</v>
      </c>
      <c r="P721" s="105" t="e">
        <f>IF(VLOOKUP($A721,Source!$A:$H,5,FALSE)=0,"",VLOOKUP($A721,Source!$A:$H,5,FALSE))</f>
        <v>#N/A</v>
      </c>
      <c r="Q721" s="105" t="e">
        <f>IF(VLOOKUP($A721,Source!$A:$H,6,FALSE)=0,"",VLOOKUP($A721,Source!$A:$H,6,FALSE))</f>
        <v>#N/A</v>
      </c>
      <c r="R721" s="105" t="e">
        <f>IF(VLOOKUP($A721,Source!$A:$H,7,FALSE)=0,"",VLOOKUP($A721,Source!$A:$H,7,FALSE))</f>
        <v>#N/A</v>
      </c>
      <c r="S721" s="106" t="e">
        <f>IF(VLOOKUP($A721,Source!$A:$H,8,FALSE)=0,"",VLOOKUP($A721,Source!$A:$H,8,FALSE))</f>
        <v>#N/A</v>
      </c>
    </row>
    <row r="722" spans="1:19" x14ac:dyDescent="0.25">
      <c r="A722" s="98">
        <v>720</v>
      </c>
      <c r="B722" s="99"/>
      <c r="C722" s="100" t="e">
        <f>VLOOKUP(A722,Source!A:B,2,FALSE)</f>
        <v>#N/A</v>
      </c>
      <c r="D722" s="165">
        <f>IF(ISNA(VLOOKUP(A722,Source!A:B,2,FALSE)),0,(VLOOKUP(A722,'Vague 2'!A:H,8,FALSE)+VLOOKUP(A722,'Vague 1'!A:H,8,FALSE)+VLOOKUP(A722,'Vague 3'!A:H,8,FALSE)+VLOOKUP(A722,'Vague 4'!A:H,8,FALSE)))</f>
        <v>0</v>
      </c>
      <c r="E722" s="159" t="e">
        <f>VLOOKUP(A722+0.2,'Vague 2'!A:G,7,FALSE)</f>
        <v>#N/A</v>
      </c>
      <c r="F722" s="160" t="e">
        <f>VLOOKUP(A722+0.3,'Vague 2'!A:G,7,FALSE)</f>
        <v>#N/A</v>
      </c>
      <c r="G722" s="161" t="e">
        <f>VLOOKUP(A722+0.2,'Vague 1'!A:G,7,FALSE)</f>
        <v>#N/A</v>
      </c>
      <c r="H722" s="161" t="e">
        <f>VLOOKUP(A722+0.3,'Vague 1'!A:G,7,FALSE)</f>
        <v>#N/A</v>
      </c>
      <c r="I722" s="160" t="e">
        <f>VLOOKUP(A722+0.4,'Vague 1'!A:G,7,FALSE)</f>
        <v>#N/A</v>
      </c>
      <c r="J722" s="161" t="e">
        <f>VLOOKUP(A722+0.2,'Vague 3'!A:G,7,FALSE)</f>
        <v>#N/A</v>
      </c>
      <c r="K722" s="161" t="e">
        <f>VLOOKUP(A722+0.3,'Vague 3'!A:G,7,FALSE)</f>
        <v>#N/A</v>
      </c>
      <c r="L722" s="159" t="e">
        <f>VLOOKUP(A722+0.2,'Vague 4'!A:G,7,FALSE)</f>
        <v>#N/A</v>
      </c>
      <c r="M722" s="160" t="e">
        <f>VLOOKUP(A722+0.3,'Vague 4'!A:G,7,FALSE)</f>
        <v>#N/A</v>
      </c>
      <c r="N722" s="104" t="e">
        <f>IF(VLOOKUP($A722,Source!$A:$H,3,FALSE)=0,"",VLOOKUP($A722,Source!$A:$H,3,FALSE))</f>
        <v>#N/A</v>
      </c>
      <c r="O722" s="105" t="e">
        <f>IF(VLOOKUP($A722,Source!$A:$H,4,FALSE)=0,"",VLOOKUP($A722,Source!$A:$H,4,FALSE))</f>
        <v>#N/A</v>
      </c>
      <c r="P722" s="105" t="e">
        <f>IF(VLOOKUP($A722,Source!$A:$H,5,FALSE)=0,"",VLOOKUP($A722,Source!$A:$H,5,FALSE))</f>
        <v>#N/A</v>
      </c>
      <c r="Q722" s="105" t="e">
        <f>IF(VLOOKUP($A722,Source!$A:$H,6,FALSE)=0,"",VLOOKUP($A722,Source!$A:$H,6,FALSE))</f>
        <v>#N/A</v>
      </c>
      <c r="R722" s="105" t="e">
        <f>IF(VLOOKUP($A722,Source!$A:$H,7,FALSE)=0,"",VLOOKUP($A722,Source!$A:$H,7,FALSE))</f>
        <v>#N/A</v>
      </c>
      <c r="S722" s="106" t="e">
        <f>IF(VLOOKUP($A722,Source!$A:$H,8,FALSE)=0,"",VLOOKUP($A722,Source!$A:$H,8,FALSE))</f>
        <v>#N/A</v>
      </c>
    </row>
    <row r="723" spans="1:19" x14ac:dyDescent="0.25">
      <c r="A723" s="98">
        <v>721</v>
      </c>
      <c r="B723" s="99"/>
      <c r="C723" s="100" t="e">
        <f>VLOOKUP(A723,Source!A:B,2,FALSE)</f>
        <v>#N/A</v>
      </c>
      <c r="D723" s="165">
        <f>IF(ISNA(VLOOKUP(A723,Source!A:B,2,FALSE)),0,(VLOOKUP(A723,'Vague 2'!A:H,8,FALSE)+VLOOKUP(A723,'Vague 1'!A:H,8,FALSE)+VLOOKUP(A723,'Vague 3'!A:H,8,FALSE)+VLOOKUP(A723,'Vague 4'!A:H,8,FALSE)))</f>
        <v>0</v>
      </c>
      <c r="E723" s="159" t="e">
        <f>VLOOKUP(A723+0.2,'Vague 2'!A:G,7,FALSE)</f>
        <v>#N/A</v>
      </c>
      <c r="F723" s="160" t="e">
        <f>VLOOKUP(A723+0.3,'Vague 2'!A:G,7,FALSE)</f>
        <v>#N/A</v>
      </c>
      <c r="G723" s="161" t="e">
        <f>VLOOKUP(A723+0.2,'Vague 1'!A:G,7,FALSE)</f>
        <v>#N/A</v>
      </c>
      <c r="H723" s="161" t="e">
        <f>VLOOKUP(A723+0.3,'Vague 1'!A:G,7,FALSE)</f>
        <v>#N/A</v>
      </c>
      <c r="I723" s="160" t="e">
        <f>VLOOKUP(A723+0.4,'Vague 1'!A:G,7,FALSE)</f>
        <v>#N/A</v>
      </c>
      <c r="J723" s="161" t="e">
        <f>VLOOKUP(A723+0.2,'Vague 3'!A:G,7,FALSE)</f>
        <v>#N/A</v>
      </c>
      <c r="K723" s="161" t="e">
        <f>VLOOKUP(A723+0.3,'Vague 3'!A:G,7,FALSE)</f>
        <v>#N/A</v>
      </c>
      <c r="L723" s="159" t="e">
        <f>VLOOKUP(A723+0.2,'Vague 4'!A:G,7,FALSE)</f>
        <v>#N/A</v>
      </c>
      <c r="M723" s="160" t="e">
        <f>VLOOKUP(A723+0.3,'Vague 4'!A:G,7,FALSE)</f>
        <v>#N/A</v>
      </c>
      <c r="N723" s="104" t="e">
        <f>IF(VLOOKUP($A723,Source!$A:$H,3,FALSE)=0,"",VLOOKUP($A723,Source!$A:$H,3,FALSE))</f>
        <v>#N/A</v>
      </c>
      <c r="O723" s="105" t="e">
        <f>IF(VLOOKUP($A723,Source!$A:$H,4,FALSE)=0,"",VLOOKUP($A723,Source!$A:$H,4,FALSE))</f>
        <v>#N/A</v>
      </c>
      <c r="P723" s="105" t="e">
        <f>IF(VLOOKUP($A723,Source!$A:$H,5,FALSE)=0,"",VLOOKUP($A723,Source!$A:$H,5,FALSE))</f>
        <v>#N/A</v>
      </c>
      <c r="Q723" s="105" t="e">
        <f>IF(VLOOKUP($A723,Source!$A:$H,6,FALSE)=0,"",VLOOKUP($A723,Source!$A:$H,6,FALSE))</f>
        <v>#N/A</v>
      </c>
      <c r="R723" s="105" t="e">
        <f>IF(VLOOKUP($A723,Source!$A:$H,7,FALSE)=0,"",VLOOKUP($A723,Source!$A:$H,7,FALSE))</f>
        <v>#N/A</v>
      </c>
      <c r="S723" s="106" t="e">
        <f>IF(VLOOKUP($A723,Source!$A:$H,8,FALSE)=0,"",VLOOKUP($A723,Source!$A:$H,8,FALSE))</f>
        <v>#N/A</v>
      </c>
    </row>
    <row r="724" spans="1:19" x14ac:dyDescent="0.25">
      <c r="A724" s="98">
        <v>722</v>
      </c>
      <c r="B724" s="99"/>
      <c r="C724" s="100" t="e">
        <f>VLOOKUP(A724,Source!A:B,2,FALSE)</f>
        <v>#N/A</v>
      </c>
      <c r="D724" s="165">
        <f>IF(ISNA(VLOOKUP(A724,Source!A:B,2,FALSE)),0,(VLOOKUP(A724,'Vague 2'!A:H,8,FALSE)+VLOOKUP(A724,'Vague 1'!A:H,8,FALSE)+VLOOKUP(A724,'Vague 3'!A:H,8,FALSE)+VLOOKUP(A724,'Vague 4'!A:H,8,FALSE)))</f>
        <v>0</v>
      </c>
      <c r="E724" s="159" t="e">
        <f>VLOOKUP(A724+0.2,'Vague 2'!A:G,7,FALSE)</f>
        <v>#N/A</v>
      </c>
      <c r="F724" s="160" t="e">
        <f>VLOOKUP(A724+0.3,'Vague 2'!A:G,7,FALSE)</f>
        <v>#N/A</v>
      </c>
      <c r="G724" s="161" t="e">
        <f>VLOOKUP(A724+0.2,'Vague 1'!A:G,7,FALSE)</f>
        <v>#N/A</v>
      </c>
      <c r="H724" s="161" t="e">
        <f>VLOOKUP(A724+0.3,'Vague 1'!A:G,7,FALSE)</f>
        <v>#N/A</v>
      </c>
      <c r="I724" s="160" t="e">
        <f>VLOOKUP(A724+0.4,'Vague 1'!A:G,7,FALSE)</f>
        <v>#N/A</v>
      </c>
      <c r="J724" s="161" t="e">
        <f>VLOOKUP(A724+0.2,'Vague 3'!A:G,7,FALSE)</f>
        <v>#N/A</v>
      </c>
      <c r="K724" s="161" t="e">
        <f>VLOOKUP(A724+0.3,'Vague 3'!A:G,7,FALSE)</f>
        <v>#N/A</v>
      </c>
      <c r="L724" s="159" t="e">
        <f>VLOOKUP(A724+0.2,'Vague 4'!A:G,7,FALSE)</f>
        <v>#N/A</v>
      </c>
      <c r="M724" s="160" t="e">
        <f>VLOOKUP(A724+0.3,'Vague 4'!A:G,7,FALSE)</f>
        <v>#N/A</v>
      </c>
      <c r="N724" s="104" t="e">
        <f>IF(VLOOKUP($A724,Source!$A:$H,3,FALSE)=0,"",VLOOKUP($A724,Source!$A:$H,3,FALSE))</f>
        <v>#N/A</v>
      </c>
      <c r="O724" s="105" t="e">
        <f>IF(VLOOKUP($A724,Source!$A:$H,4,FALSE)=0,"",VLOOKUP($A724,Source!$A:$H,4,FALSE))</f>
        <v>#N/A</v>
      </c>
      <c r="P724" s="105" t="e">
        <f>IF(VLOOKUP($A724,Source!$A:$H,5,FALSE)=0,"",VLOOKUP($A724,Source!$A:$H,5,FALSE))</f>
        <v>#N/A</v>
      </c>
      <c r="Q724" s="105" t="e">
        <f>IF(VLOOKUP($A724,Source!$A:$H,6,FALSE)=0,"",VLOOKUP($A724,Source!$A:$H,6,FALSE))</f>
        <v>#N/A</v>
      </c>
      <c r="R724" s="105" t="e">
        <f>IF(VLOOKUP($A724,Source!$A:$H,7,FALSE)=0,"",VLOOKUP($A724,Source!$A:$H,7,FALSE))</f>
        <v>#N/A</v>
      </c>
      <c r="S724" s="106" t="e">
        <f>IF(VLOOKUP($A724,Source!$A:$H,8,FALSE)=0,"",VLOOKUP($A724,Source!$A:$H,8,FALSE))</f>
        <v>#N/A</v>
      </c>
    </row>
    <row r="725" spans="1:19" x14ac:dyDescent="0.25">
      <c r="A725" s="98">
        <v>723</v>
      </c>
      <c r="B725" s="99"/>
      <c r="C725" s="100" t="e">
        <f>VLOOKUP(A725,Source!A:B,2,FALSE)</f>
        <v>#N/A</v>
      </c>
      <c r="D725" s="165">
        <f>IF(ISNA(VLOOKUP(A725,Source!A:B,2,FALSE)),0,(VLOOKUP(A725,'Vague 2'!A:H,8,FALSE)+VLOOKUP(A725,'Vague 1'!A:H,8,FALSE)+VLOOKUP(A725,'Vague 3'!A:H,8,FALSE)+VLOOKUP(A725,'Vague 4'!A:H,8,FALSE)))</f>
        <v>0</v>
      </c>
      <c r="E725" s="159" t="e">
        <f>VLOOKUP(A725+0.2,'Vague 2'!A:G,7,FALSE)</f>
        <v>#N/A</v>
      </c>
      <c r="F725" s="160" t="e">
        <f>VLOOKUP(A725+0.3,'Vague 2'!A:G,7,FALSE)</f>
        <v>#N/A</v>
      </c>
      <c r="G725" s="161" t="e">
        <f>VLOOKUP(A725+0.2,'Vague 1'!A:G,7,FALSE)</f>
        <v>#N/A</v>
      </c>
      <c r="H725" s="161" t="e">
        <f>VLOOKUP(A725+0.3,'Vague 1'!A:G,7,FALSE)</f>
        <v>#N/A</v>
      </c>
      <c r="I725" s="160" t="e">
        <f>VLOOKUP(A725+0.4,'Vague 1'!A:G,7,FALSE)</f>
        <v>#N/A</v>
      </c>
      <c r="J725" s="161" t="e">
        <f>VLOOKUP(A725+0.2,'Vague 3'!A:G,7,FALSE)</f>
        <v>#N/A</v>
      </c>
      <c r="K725" s="161" t="e">
        <f>VLOOKUP(A725+0.3,'Vague 3'!A:G,7,FALSE)</f>
        <v>#N/A</v>
      </c>
      <c r="L725" s="159" t="e">
        <f>VLOOKUP(A725+0.2,'Vague 4'!A:G,7,FALSE)</f>
        <v>#N/A</v>
      </c>
      <c r="M725" s="160" t="e">
        <f>VLOOKUP(A725+0.3,'Vague 4'!A:G,7,FALSE)</f>
        <v>#N/A</v>
      </c>
      <c r="N725" s="104" t="e">
        <f>IF(VLOOKUP($A725,Source!$A:$H,3,FALSE)=0,"",VLOOKUP($A725,Source!$A:$H,3,FALSE))</f>
        <v>#N/A</v>
      </c>
      <c r="O725" s="105" t="e">
        <f>IF(VLOOKUP($A725,Source!$A:$H,4,FALSE)=0,"",VLOOKUP($A725,Source!$A:$H,4,FALSE))</f>
        <v>#N/A</v>
      </c>
      <c r="P725" s="105" t="e">
        <f>IF(VLOOKUP($A725,Source!$A:$H,5,FALSE)=0,"",VLOOKUP($A725,Source!$A:$H,5,FALSE))</f>
        <v>#N/A</v>
      </c>
      <c r="Q725" s="105" t="e">
        <f>IF(VLOOKUP($A725,Source!$A:$H,6,FALSE)=0,"",VLOOKUP($A725,Source!$A:$H,6,FALSE))</f>
        <v>#N/A</v>
      </c>
      <c r="R725" s="105" t="e">
        <f>IF(VLOOKUP($A725,Source!$A:$H,7,FALSE)=0,"",VLOOKUP($A725,Source!$A:$H,7,FALSE))</f>
        <v>#N/A</v>
      </c>
      <c r="S725" s="106" t="e">
        <f>IF(VLOOKUP($A725,Source!$A:$H,8,FALSE)=0,"",VLOOKUP($A725,Source!$A:$H,8,FALSE))</f>
        <v>#N/A</v>
      </c>
    </row>
    <row r="726" spans="1:19" x14ac:dyDescent="0.25">
      <c r="A726" s="98">
        <v>724</v>
      </c>
      <c r="B726" s="99"/>
      <c r="C726" s="100" t="e">
        <f>VLOOKUP(A726,Source!A:B,2,FALSE)</f>
        <v>#N/A</v>
      </c>
      <c r="D726" s="165">
        <f>IF(ISNA(VLOOKUP(A726,Source!A:B,2,FALSE)),0,(VLOOKUP(A726,'Vague 2'!A:H,8,FALSE)+VLOOKUP(A726,'Vague 1'!A:H,8,FALSE)+VLOOKUP(A726,'Vague 3'!A:H,8,FALSE)+VLOOKUP(A726,'Vague 4'!A:H,8,FALSE)))</f>
        <v>0</v>
      </c>
      <c r="E726" s="159" t="e">
        <f>VLOOKUP(A726+0.2,'Vague 2'!A:G,7,FALSE)</f>
        <v>#N/A</v>
      </c>
      <c r="F726" s="160" t="e">
        <f>VLOOKUP(A726+0.3,'Vague 2'!A:G,7,FALSE)</f>
        <v>#N/A</v>
      </c>
      <c r="G726" s="161" t="e">
        <f>VLOOKUP(A726+0.2,'Vague 1'!A:G,7,FALSE)</f>
        <v>#N/A</v>
      </c>
      <c r="H726" s="161" t="e">
        <f>VLOOKUP(A726+0.3,'Vague 1'!A:G,7,FALSE)</f>
        <v>#N/A</v>
      </c>
      <c r="I726" s="160" t="e">
        <f>VLOOKUP(A726+0.4,'Vague 1'!A:G,7,FALSE)</f>
        <v>#N/A</v>
      </c>
      <c r="J726" s="161" t="e">
        <f>VLOOKUP(A726+0.2,'Vague 3'!A:G,7,FALSE)</f>
        <v>#N/A</v>
      </c>
      <c r="K726" s="161" t="e">
        <f>VLOOKUP(A726+0.3,'Vague 3'!A:G,7,FALSE)</f>
        <v>#N/A</v>
      </c>
      <c r="L726" s="159" t="e">
        <f>VLOOKUP(A726+0.2,'Vague 4'!A:G,7,FALSE)</f>
        <v>#N/A</v>
      </c>
      <c r="M726" s="160" t="e">
        <f>VLOOKUP(A726+0.3,'Vague 4'!A:G,7,FALSE)</f>
        <v>#N/A</v>
      </c>
      <c r="N726" s="104" t="e">
        <f>IF(VLOOKUP($A726,Source!$A:$H,3,FALSE)=0,"",VLOOKUP($A726,Source!$A:$H,3,FALSE))</f>
        <v>#N/A</v>
      </c>
      <c r="O726" s="105" t="e">
        <f>IF(VLOOKUP($A726,Source!$A:$H,4,FALSE)=0,"",VLOOKUP($A726,Source!$A:$H,4,FALSE))</f>
        <v>#N/A</v>
      </c>
      <c r="P726" s="105" t="e">
        <f>IF(VLOOKUP($A726,Source!$A:$H,5,FALSE)=0,"",VLOOKUP($A726,Source!$A:$H,5,FALSE))</f>
        <v>#N/A</v>
      </c>
      <c r="Q726" s="105" t="e">
        <f>IF(VLOOKUP($A726,Source!$A:$H,6,FALSE)=0,"",VLOOKUP($A726,Source!$A:$H,6,FALSE))</f>
        <v>#N/A</v>
      </c>
      <c r="R726" s="105" t="e">
        <f>IF(VLOOKUP($A726,Source!$A:$H,7,FALSE)=0,"",VLOOKUP($A726,Source!$A:$H,7,FALSE))</f>
        <v>#N/A</v>
      </c>
      <c r="S726" s="106" t="e">
        <f>IF(VLOOKUP($A726,Source!$A:$H,8,FALSE)=0,"",VLOOKUP($A726,Source!$A:$H,8,FALSE))</f>
        <v>#N/A</v>
      </c>
    </row>
    <row r="727" spans="1:19" x14ac:dyDescent="0.25">
      <c r="A727" s="98">
        <v>725</v>
      </c>
      <c r="B727" s="99"/>
      <c r="C727" s="100" t="e">
        <f>VLOOKUP(A727,Source!A:B,2,FALSE)</f>
        <v>#N/A</v>
      </c>
      <c r="D727" s="165">
        <f>IF(ISNA(VLOOKUP(A727,Source!A:B,2,FALSE)),0,(VLOOKUP(A727,'Vague 2'!A:H,8,FALSE)+VLOOKUP(A727,'Vague 1'!A:H,8,FALSE)+VLOOKUP(A727,'Vague 3'!A:H,8,FALSE)+VLOOKUP(A727,'Vague 4'!A:H,8,FALSE)))</f>
        <v>0</v>
      </c>
      <c r="E727" s="159" t="e">
        <f>VLOOKUP(A727+0.2,'Vague 2'!A:G,7,FALSE)</f>
        <v>#N/A</v>
      </c>
      <c r="F727" s="160" t="e">
        <f>VLOOKUP(A727+0.3,'Vague 2'!A:G,7,FALSE)</f>
        <v>#N/A</v>
      </c>
      <c r="G727" s="161" t="e">
        <f>VLOOKUP(A727+0.2,'Vague 1'!A:G,7,FALSE)</f>
        <v>#N/A</v>
      </c>
      <c r="H727" s="161" t="e">
        <f>VLOOKUP(A727+0.3,'Vague 1'!A:G,7,FALSE)</f>
        <v>#N/A</v>
      </c>
      <c r="I727" s="160" t="e">
        <f>VLOOKUP(A727+0.4,'Vague 1'!A:G,7,FALSE)</f>
        <v>#N/A</v>
      </c>
      <c r="J727" s="161" t="e">
        <f>VLOOKUP(A727+0.2,'Vague 3'!A:G,7,FALSE)</f>
        <v>#N/A</v>
      </c>
      <c r="K727" s="161" t="e">
        <f>VLOOKUP(A727+0.3,'Vague 3'!A:G,7,FALSE)</f>
        <v>#N/A</v>
      </c>
      <c r="L727" s="159" t="e">
        <f>VLOOKUP(A727+0.2,'Vague 4'!A:G,7,FALSE)</f>
        <v>#N/A</v>
      </c>
      <c r="M727" s="160" t="e">
        <f>VLOOKUP(A727+0.3,'Vague 4'!A:G,7,FALSE)</f>
        <v>#N/A</v>
      </c>
      <c r="N727" s="104" t="e">
        <f>IF(VLOOKUP($A727,Source!$A:$H,3,FALSE)=0,"",VLOOKUP($A727,Source!$A:$H,3,FALSE))</f>
        <v>#N/A</v>
      </c>
      <c r="O727" s="105" t="e">
        <f>IF(VLOOKUP($A727,Source!$A:$H,4,FALSE)=0,"",VLOOKUP($A727,Source!$A:$H,4,FALSE))</f>
        <v>#N/A</v>
      </c>
      <c r="P727" s="105" t="e">
        <f>IF(VLOOKUP($A727,Source!$A:$H,5,FALSE)=0,"",VLOOKUP($A727,Source!$A:$H,5,FALSE))</f>
        <v>#N/A</v>
      </c>
      <c r="Q727" s="105" t="e">
        <f>IF(VLOOKUP($A727,Source!$A:$H,6,FALSE)=0,"",VLOOKUP($A727,Source!$A:$H,6,FALSE))</f>
        <v>#N/A</v>
      </c>
      <c r="R727" s="105" t="e">
        <f>IF(VLOOKUP($A727,Source!$A:$H,7,FALSE)=0,"",VLOOKUP($A727,Source!$A:$H,7,FALSE))</f>
        <v>#N/A</v>
      </c>
      <c r="S727" s="106" t="e">
        <f>IF(VLOOKUP($A727,Source!$A:$H,8,FALSE)=0,"",VLOOKUP($A727,Source!$A:$H,8,FALSE))</f>
        <v>#N/A</v>
      </c>
    </row>
    <row r="728" spans="1:19" x14ac:dyDescent="0.25">
      <c r="A728" s="98">
        <v>726</v>
      </c>
      <c r="B728" s="99"/>
      <c r="C728" s="100" t="e">
        <f>VLOOKUP(A728,Source!A:B,2,FALSE)</f>
        <v>#N/A</v>
      </c>
      <c r="D728" s="165">
        <f>IF(ISNA(VLOOKUP(A728,Source!A:B,2,FALSE)),0,(VLOOKUP(A728,'Vague 2'!A:H,8,FALSE)+VLOOKUP(A728,'Vague 1'!A:H,8,FALSE)+VLOOKUP(A728,'Vague 3'!A:H,8,FALSE)+VLOOKUP(A728,'Vague 4'!A:H,8,FALSE)))</f>
        <v>0</v>
      </c>
      <c r="E728" s="159" t="e">
        <f>VLOOKUP(A728+0.2,'Vague 2'!A:G,7,FALSE)</f>
        <v>#N/A</v>
      </c>
      <c r="F728" s="160" t="e">
        <f>VLOOKUP(A728+0.3,'Vague 2'!A:G,7,FALSE)</f>
        <v>#N/A</v>
      </c>
      <c r="G728" s="161" t="e">
        <f>VLOOKUP(A728+0.2,'Vague 1'!A:G,7,FALSE)</f>
        <v>#N/A</v>
      </c>
      <c r="H728" s="161" t="e">
        <f>VLOOKUP(A728+0.3,'Vague 1'!A:G,7,FALSE)</f>
        <v>#N/A</v>
      </c>
      <c r="I728" s="160" t="e">
        <f>VLOOKUP(A728+0.4,'Vague 1'!A:G,7,FALSE)</f>
        <v>#N/A</v>
      </c>
      <c r="J728" s="161" t="e">
        <f>VLOOKUP(A728+0.2,'Vague 3'!A:G,7,FALSE)</f>
        <v>#N/A</v>
      </c>
      <c r="K728" s="161" t="e">
        <f>VLOOKUP(A728+0.3,'Vague 3'!A:G,7,FALSE)</f>
        <v>#N/A</v>
      </c>
      <c r="L728" s="159" t="e">
        <f>VLOOKUP(A728+0.2,'Vague 4'!A:G,7,FALSE)</f>
        <v>#N/A</v>
      </c>
      <c r="M728" s="160" t="e">
        <f>VLOOKUP(A728+0.3,'Vague 4'!A:G,7,FALSE)</f>
        <v>#N/A</v>
      </c>
      <c r="N728" s="104" t="e">
        <f>IF(VLOOKUP($A728,Source!$A:$H,3,FALSE)=0,"",VLOOKUP($A728,Source!$A:$H,3,FALSE))</f>
        <v>#N/A</v>
      </c>
      <c r="O728" s="105" t="e">
        <f>IF(VLOOKUP($A728,Source!$A:$H,4,FALSE)=0,"",VLOOKUP($A728,Source!$A:$H,4,FALSE))</f>
        <v>#N/A</v>
      </c>
      <c r="P728" s="105" t="e">
        <f>IF(VLOOKUP($A728,Source!$A:$H,5,FALSE)=0,"",VLOOKUP($A728,Source!$A:$H,5,FALSE))</f>
        <v>#N/A</v>
      </c>
      <c r="Q728" s="105" t="e">
        <f>IF(VLOOKUP($A728,Source!$A:$H,6,FALSE)=0,"",VLOOKUP($A728,Source!$A:$H,6,FALSE))</f>
        <v>#N/A</v>
      </c>
      <c r="R728" s="105" t="e">
        <f>IF(VLOOKUP($A728,Source!$A:$H,7,FALSE)=0,"",VLOOKUP($A728,Source!$A:$H,7,FALSE))</f>
        <v>#N/A</v>
      </c>
      <c r="S728" s="106" t="e">
        <f>IF(VLOOKUP($A728,Source!$A:$H,8,FALSE)=0,"",VLOOKUP($A728,Source!$A:$H,8,FALSE))</f>
        <v>#N/A</v>
      </c>
    </row>
    <row r="729" spans="1:19" x14ac:dyDescent="0.25">
      <c r="A729" s="98">
        <v>727</v>
      </c>
      <c r="B729" s="99"/>
      <c r="C729" s="100" t="e">
        <f>VLOOKUP(A729,Source!A:B,2,FALSE)</f>
        <v>#N/A</v>
      </c>
      <c r="D729" s="165">
        <f>IF(ISNA(VLOOKUP(A729,Source!A:B,2,FALSE)),0,(VLOOKUP(A729,'Vague 2'!A:H,8,FALSE)+VLOOKUP(A729,'Vague 1'!A:H,8,FALSE)+VLOOKUP(A729,'Vague 3'!A:H,8,FALSE)+VLOOKUP(A729,'Vague 4'!A:H,8,FALSE)))</f>
        <v>0</v>
      </c>
      <c r="E729" s="159" t="e">
        <f>VLOOKUP(A729+0.2,'Vague 2'!A:G,7,FALSE)</f>
        <v>#N/A</v>
      </c>
      <c r="F729" s="160" t="e">
        <f>VLOOKUP(A729+0.3,'Vague 2'!A:G,7,FALSE)</f>
        <v>#N/A</v>
      </c>
      <c r="G729" s="161" t="e">
        <f>VLOOKUP(A729+0.2,'Vague 1'!A:G,7,FALSE)</f>
        <v>#N/A</v>
      </c>
      <c r="H729" s="161" t="e">
        <f>VLOOKUP(A729+0.3,'Vague 1'!A:G,7,FALSE)</f>
        <v>#N/A</v>
      </c>
      <c r="I729" s="160" t="e">
        <f>VLOOKUP(A729+0.4,'Vague 1'!A:G,7,FALSE)</f>
        <v>#N/A</v>
      </c>
      <c r="J729" s="161" t="e">
        <f>VLOOKUP(A729+0.2,'Vague 3'!A:G,7,FALSE)</f>
        <v>#N/A</v>
      </c>
      <c r="K729" s="161" t="e">
        <f>VLOOKUP(A729+0.3,'Vague 3'!A:G,7,FALSE)</f>
        <v>#N/A</v>
      </c>
      <c r="L729" s="159" t="e">
        <f>VLOOKUP(A729+0.2,'Vague 4'!A:G,7,FALSE)</f>
        <v>#N/A</v>
      </c>
      <c r="M729" s="160" t="e">
        <f>VLOOKUP(A729+0.3,'Vague 4'!A:G,7,FALSE)</f>
        <v>#N/A</v>
      </c>
      <c r="N729" s="104" t="e">
        <f>IF(VLOOKUP($A729,Source!$A:$H,3,FALSE)=0,"",VLOOKUP($A729,Source!$A:$H,3,FALSE))</f>
        <v>#N/A</v>
      </c>
      <c r="O729" s="105" t="e">
        <f>IF(VLOOKUP($A729,Source!$A:$H,4,FALSE)=0,"",VLOOKUP($A729,Source!$A:$H,4,FALSE))</f>
        <v>#N/A</v>
      </c>
      <c r="P729" s="105" t="e">
        <f>IF(VLOOKUP($A729,Source!$A:$H,5,FALSE)=0,"",VLOOKUP($A729,Source!$A:$H,5,FALSE))</f>
        <v>#N/A</v>
      </c>
      <c r="Q729" s="105" t="e">
        <f>IF(VLOOKUP($A729,Source!$A:$H,6,FALSE)=0,"",VLOOKUP($A729,Source!$A:$H,6,FALSE))</f>
        <v>#N/A</v>
      </c>
      <c r="R729" s="105" t="e">
        <f>IF(VLOOKUP($A729,Source!$A:$H,7,FALSE)=0,"",VLOOKUP($A729,Source!$A:$H,7,FALSE))</f>
        <v>#N/A</v>
      </c>
      <c r="S729" s="106" t="e">
        <f>IF(VLOOKUP($A729,Source!$A:$H,8,FALSE)=0,"",VLOOKUP($A729,Source!$A:$H,8,FALSE))</f>
        <v>#N/A</v>
      </c>
    </row>
    <row r="730" spans="1:19" x14ac:dyDescent="0.25">
      <c r="A730" s="98">
        <v>728</v>
      </c>
      <c r="B730" s="99"/>
      <c r="C730" s="100" t="e">
        <f>VLOOKUP(A730,Source!A:B,2,FALSE)</f>
        <v>#N/A</v>
      </c>
      <c r="D730" s="165">
        <f>IF(ISNA(VLOOKUP(A730,Source!A:B,2,FALSE)),0,(VLOOKUP(A730,'Vague 2'!A:H,8,FALSE)+VLOOKUP(A730,'Vague 1'!A:H,8,FALSE)+VLOOKUP(A730,'Vague 3'!A:H,8,FALSE)+VLOOKUP(A730,'Vague 4'!A:H,8,FALSE)))</f>
        <v>0</v>
      </c>
      <c r="E730" s="159" t="e">
        <f>VLOOKUP(A730+0.2,'Vague 2'!A:G,7,FALSE)</f>
        <v>#N/A</v>
      </c>
      <c r="F730" s="160" t="e">
        <f>VLOOKUP(A730+0.3,'Vague 2'!A:G,7,FALSE)</f>
        <v>#N/A</v>
      </c>
      <c r="G730" s="161" t="e">
        <f>VLOOKUP(A730+0.2,'Vague 1'!A:G,7,FALSE)</f>
        <v>#N/A</v>
      </c>
      <c r="H730" s="161" t="e">
        <f>VLOOKUP(A730+0.3,'Vague 1'!A:G,7,FALSE)</f>
        <v>#N/A</v>
      </c>
      <c r="I730" s="160" t="e">
        <f>VLOOKUP(A730+0.4,'Vague 1'!A:G,7,FALSE)</f>
        <v>#N/A</v>
      </c>
      <c r="J730" s="161" t="e">
        <f>VLOOKUP(A730+0.2,'Vague 3'!A:G,7,FALSE)</f>
        <v>#N/A</v>
      </c>
      <c r="K730" s="161" t="e">
        <f>VLOOKUP(A730+0.3,'Vague 3'!A:G,7,FALSE)</f>
        <v>#N/A</v>
      </c>
      <c r="L730" s="159" t="e">
        <f>VLOOKUP(A730+0.2,'Vague 4'!A:G,7,FALSE)</f>
        <v>#N/A</v>
      </c>
      <c r="M730" s="160" t="e">
        <f>VLOOKUP(A730+0.3,'Vague 4'!A:G,7,FALSE)</f>
        <v>#N/A</v>
      </c>
      <c r="N730" s="104" t="e">
        <f>IF(VLOOKUP($A730,Source!$A:$H,3,FALSE)=0,"",VLOOKUP($A730,Source!$A:$H,3,FALSE))</f>
        <v>#N/A</v>
      </c>
      <c r="O730" s="105" t="e">
        <f>IF(VLOOKUP($A730,Source!$A:$H,4,FALSE)=0,"",VLOOKUP($A730,Source!$A:$H,4,FALSE))</f>
        <v>#N/A</v>
      </c>
      <c r="P730" s="105" t="e">
        <f>IF(VLOOKUP($A730,Source!$A:$H,5,FALSE)=0,"",VLOOKUP($A730,Source!$A:$H,5,FALSE))</f>
        <v>#N/A</v>
      </c>
      <c r="Q730" s="105" t="e">
        <f>IF(VLOOKUP($A730,Source!$A:$H,6,FALSE)=0,"",VLOOKUP($A730,Source!$A:$H,6,FALSE))</f>
        <v>#N/A</v>
      </c>
      <c r="R730" s="105" t="e">
        <f>IF(VLOOKUP($A730,Source!$A:$H,7,FALSE)=0,"",VLOOKUP($A730,Source!$A:$H,7,FALSE))</f>
        <v>#N/A</v>
      </c>
      <c r="S730" s="106" t="e">
        <f>IF(VLOOKUP($A730,Source!$A:$H,8,FALSE)=0,"",VLOOKUP($A730,Source!$A:$H,8,FALSE))</f>
        <v>#N/A</v>
      </c>
    </row>
    <row r="731" spans="1:19" x14ac:dyDescent="0.25">
      <c r="A731" s="98">
        <v>729</v>
      </c>
      <c r="B731" s="99"/>
      <c r="C731" s="100" t="e">
        <f>VLOOKUP(A731,Source!A:B,2,FALSE)</f>
        <v>#N/A</v>
      </c>
      <c r="D731" s="165">
        <f>IF(ISNA(VLOOKUP(A731,Source!A:B,2,FALSE)),0,(VLOOKUP(A731,'Vague 2'!A:H,8,FALSE)+VLOOKUP(A731,'Vague 1'!A:H,8,FALSE)+VLOOKUP(A731,'Vague 3'!A:H,8,FALSE)+VLOOKUP(A731,'Vague 4'!A:H,8,FALSE)))</f>
        <v>0</v>
      </c>
      <c r="E731" s="159" t="e">
        <f>VLOOKUP(A731+0.2,'Vague 2'!A:G,7,FALSE)</f>
        <v>#N/A</v>
      </c>
      <c r="F731" s="160" t="e">
        <f>VLOOKUP(A731+0.3,'Vague 2'!A:G,7,FALSE)</f>
        <v>#N/A</v>
      </c>
      <c r="G731" s="161" t="e">
        <f>VLOOKUP(A731+0.2,'Vague 1'!A:G,7,FALSE)</f>
        <v>#N/A</v>
      </c>
      <c r="H731" s="161" t="e">
        <f>VLOOKUP(A731+0.3,'Vague 1'!A:G,7,FALSE)</f>
        <v>#N/A</v>
      </c>
      <c r="I731" s="160" t="e">
        <f>VLOOKUP(A731+0.4,'Vague 1'!A:G,7,FALSE)</f>
        <v>#N/A</v>
      </c>
      <c r="J731" s="161" t="e">
        <f>VLOOKUP(A731+0.2,'Vague 3'!A:G,7,FALSE)</f>
        <v>#N/A</v>
      </c>
      <c r="K731" s="161" t="e">
        <f>VLOOKUP(A731+0.3,'Vague 3'!A:G,7,FALSE)</f>
        <v>#N/A</v>
      </c>
      <c r="L731" s="159" t="e">
        <f>VLOOKUP(A731+0.2,'Vague 4'!A:G,7,FALSE)</f>
        <v>#N/A</v>
      </c>
      <c r="M731" s="160" t="e">
        <f>VLOOKUP(A731+0.3,'Vague 4'!A:G,7,FALSE)</f>
        <v>#N/A</v>
      </c>
      <c r="N731" s="104" t="e">
        <f>IF(VLOOKUP($A731,Source!$A:$H,3,FALSE)=0,"",VLOOKUP($A731,Source!$A:$H,3,FALSE))</f>
        <v>#N/A</v>
      </c>
      <c r="O731" s="105" t="e">
        <f>IF(VLOOKUP($A731,Source!$A:$H,4,FALSE)=0,"",VLOOKUP($A731,Source!$A:$H,4,FALSE))</f>
        <v>#N/A</v>
      </c>
      <c r="P731" s="105" t="e">
        <f>IF(VLOOKUP($A731,Source!$A:$H,5,FALSE)=0,"",VLOOKUP($A731,Source!$A:$H,5,FALSE))</f>
        <v>#N/A</v>
      </c>
      <c r="Q731" s="105" t="e">
        <f>IF(VLOOKUP($A731,Source!$A:$H,6,FALSE)=0,"",VLOOKUP($A731,Source!$A:$H,6,FALSE))</f>
        <v>#N/A</v>
      </c>
      <c r="R731" s="105" t="e">
        <f>IF(VLOOKUP($A731,Source!$A:$H,7,FALSE)=0,"",VLOOKUP($A731,Source!$A:$H,7,FALSE))</f>
        <v>#N/A</v>
      </c>
      <c r="S731" s="106" t="e">
        <f>IF(VLOOKUP($A731,Source!$A:$H,8,FALSE)=0,"",VLOOKUP($A731,Source!$A:$H,8,FALSE))</f>
        <v>#N/A</v>
      </c>
    </row>
    <row r="732" spans="1:19" x14ac:dyDescent="0.25">
      <c r="A732" s="98">
        <v>730</v>
      </c>
      <c r="B732" s="99"/>
      <c r="C732" s="100" t="e">
        <f>VLOOKUP(A732,Source!A:B,2,FALSE)</f>
        <v>#N/A</v>
      </c>
      <c r="D732" s="165">
        <f>IF(ISNA(VLOOKUP(A732,Source!A:B,2,FALSE)),0,(VLOOKUP(A732,'Vague 2'!A:H,8,FALSE)+VLOOKUP(A732,'Vague 1'!A:H,8,FALSE)+VLOOKUP(A732,'Vague 3'!A:H,8,FALSE)+VLOOKUP(A732,'Vague 4'!A:H,8,FALSE)))</f>
        <v>0</v>
      </c>
      <c r="E732" s="159" t="e">
        <f>VLOOKUP(A732+0.2,'Vague 2'!A:G,7,FALSE)</f>
        <v>#N/A</v>
      </c>
      <c r="F732" s="160" t="e">
        <f>VLOOKUP(A732+0.3,'Vague 2'!A:G,7,FALSE)</f>
        <v>#N/A</v>
      </c>
      <c r="G732" s="161" t="e">
        <f>VLOOKUP(A732+0.2,'Vague 1'!A:G,7,FALSE)</f>
        <v>#N/A</v>
      </c>
      <c r="H732" s="161" t="e">
        <f>VLOOKUP(A732+0.3,'Vague 1'!A:G,7,FALSE)</f>
        <v>#N/A</v>
      </c>
      <c r="I732" s="160" t="e">
        <f>VLOOKUP(A732+0.4,'Vague 1'!A:G,7,FALSE)</f>
        <v>#N/A</v>
      </c>
      <c r="J732" s="161" t="e">
        <f>VLOOKUP(A732+0.2,'Vague 3'!A:G,7,FALSE)</f>
        <v>#N/A</v>
      </c>
      <c r="K732" s="161" t="e">
        <f>VLOOKUP(A732+0.3,'Vague 3'!A:G,7,FALSE)</f>
        <v>#N/A</v>
      </c>
      <c r="L732" s="159" t="e">
        <f>VLOOKUP(A732+0.2,'Vague 4'!A:G,7,FALSE)</f>
        <v>#N/A</v>
      </c>
      <c r="M732" s="160" t="e">
        <f>VLOOKUP(A732+0.3,'Vague 4'!A:G,7,FALSE)</f>
        <v>#N/A</v>
      </c>
      <c r="N732" s="104" t="e">
        <f>IF(VLOOKUP($A732,Source!$A:$H,3,FALSE)=0,"",VLOOKUP($A732,Source!$A:$H,3,FALSE))</f>
        <v>#N/A</v>
      </c>
      <c r="O732" s="105" t="e">
        <f>IF(VLOOKUP($A732,Source!$A:$H,4,FALSE)=0,"",VLOOKUP($A732,Source!$A:$H,4,FALSE))</f>
        <v>#N/A</v>
      </c>
      <c r="P732" s="105" t="e">
        <f>IF(VLOOKUP($A732,Source!$A:$H,5,FALSE)=0,"",VLOOKUP($A732,Source!$A:$H,5,FALSE))</f>
        <v>#N/A</v>
      </c>
      <c r="Q732" s="105" t="e">
        <f>IF(VLOOKUP($A732,Source!$A:$H,6,FALSE)=0,"",VLOOKUP($A732,Source!$A:$H,6,FALSE))</f>
        <v>#N/A</v>
      </c>
      <c r="R732" s="105" t="e">
        <f>IF(VLOOKUP($A732,Source!$A:$H,7,FALSE)=0,"",VLOOKUP($A732,Source!$A:$H,7,FALSE))</f>
        <v>#N/A</v>
      </c>
      <c r="S732" s="106" t="e">
        <f>IF(VLOOKUP($A732,Source!$A:$H,8,FALSE)=0,"",VLOOKUP($A732,Source!$A:$H,8,FALSE))</f>
        <v>#N/A</v>
      </c>
    </row>
    <row r="733" spans="1:19" x14ac:dyDescent="0.25">
      <c r="A733" s="98">
        <v>731</v>
      </c>
      <c r="B733" s="99"/>
      <c r="C733" s="100" t="e">
        <f>VLOOKUP(A733,Source!A:B,2,FALSE)</f>
        <v>#N/A</v>
      </c>
      <c r="D733" s="165">
        <f>IF(ISNA(VLOOKUP(A733,Source!A:B,2,FALSE)),0,(VLOOKUP(A733,'Vague 2'!A:H,8,FALSE)+VLOOKUP(A733,'Vague 1'!A:H,8,FALSE)+VLOOKUP(A733,'Vague 3'!A:H,8,FALSE)+VLOOKUP(A733,'Vague 4'!A:H,8,FALSE)))</f>
        <v>0</v>
      </c>
      <c r="E733" s="159" t="e">
        <f>VLOOKUP(A733+0.2,'Vague 2'!A:G,7,FALSE)</f>
        <v>#N/A</v>
      </c>
      <c r="F733" s="160" t="e">
        <f>VLOOKUP(A733+0.3,'Vague 2'!A:G,7,FALSE)</f>
        <v>#N/A</v>
      </c>
      <c r="G733" s="161" t="e">
        <f>VLOOKUP(A733+0.2,'Vague 1'!A:G,7,FALSE)</f>
        <v>#N/A</v>
      </c>
      <c r="H733" s="161" t="e">
        <f>VLOOKUP(A733+0.3,'Vague 1'!A:G,7,FALSE)</f>
        <v>#N/A</v>
      </c>
      <c r="I733" s="160" t="e">
        <f>VLOOKUP(A733+0.4,'Vague 1'!A:G,7,FALSE)</f>
        <v>#N/A</v>
      </c>
      <c r="J733" s="161" t="e">
        <f>VLOOKUP(A733+0.2,'Vague 3'!A:G,7,FALSE)</f>
        <v>#N/A</v>
      </c>
      <c r="K733" s="161" t="e">
        <f>VLOOKUP(A733+0.3,'Vague 3'!A:G,7,FALSE)</f>
        <v>#N/A</v>
      </c>
      <c r="L733" s="159" t="e">
        <f>VLOOKUP(A733+0.2,'Vague 4'!A:G,7,FALSE)</f>
        <v>#N/A</v>
      </c>
      <c r="M733" s="160" t="e">
        <f>VLOOKUP(A733+0.3,'Vague 4'!A:G,7,FALSE)</f>
        <v>#N/A</v>
      </c>
      <c r="N733" s="104" t="e">
        <f>IF(VLOOKUP($A733,Source!$A:$H,3,FALSE)=0,"",VLOOKUP($A733,Source!$A:$H,3,FALSE))</f>
        <v>#N/A</v>
      </c>
      <c r="O733" s="105" t="e">
        <f>IF(VLOOKUP($A733,Source!$A:$H,4,FALSE)=0,"",VLOOKUP($A733,Source!$A:$H,4,FALSE))</f>
        <v>#N/A</v>
      </c>
      <c r="P733" s="105" t="e">
        <f>IF(VLOOKUP($A733,Source!$A:$H,5,FALSE)=0,"",VLOOKUP($A733,Source!$A:$H,5,FALSE))</f>
        <v>#N/A</v>
      </c>
      <c r="Q733" s="105" t="e">
        <f>IF(VLOOKUP($A733,Source!$A:$H,6,FALSE)=0,"",VLOOKUP($A733,Source!$A:$H,6,FALSE))</f>
        <v>#N/A</v>
      </c>
      <c r="R733" s="105" t="e">
        <f>IF(VLOOKUP($A733,Source!$A:$H,7,FALSE)=0,"",VLOOKUP($A733,Source!$A:$H,7,FALSE))</f>
        <v>#N/A</v>
      </c>
      <c r="S733" s="106" t="e">
        <f>IF(VLOOKUP($A733,Source!$A:$H,8,FALSE)=0,"",VLOOKUP($A733,Source!$A:$H,8,FALSE))</f>
        <v>#N/A</v>
      </c>
    </row>
    <row r="734" spans="1:19" x14ac:dyDescent="0.25">
      <c r="A734" s="98">
        <v>732</v>
      </c>
      <c r="B734" s="99"/>
      <c r="C734" s="100" t="e">
        <f>VLOOKUP(A734,Source!A:B,2,FALSE)</f>
        <v>#N/A</v>
      </c>
      <c r="D734" s="165">
        <f>IF(ISNA(VLOOKUP(A734,Source!A:B,2,FALSE)),0,(VLOOKUP(A734,'Vague 2'!A:H,8,FALSE)+VLOOKUP(A734,'Vague 1'!A:H,8,FALSE)+VLOOKUP(A734,'Vague 3'!A:H,8,FALSE)+VLOOKUP(A734,'Vague 4'!A:H,8,FALSE)))</f>
        <v>0</v>
      </c>
      <c r="E734" s="159" t="e">
        <f>VLOOKUP(A734+0.2,'Vague 2'!A:G,7,FALSE)</f>
        <v>#N/A</v>
      </c>
      <c r="F734" s="160" t="e">
        <f>VLOOKUP(A734+0.3,'Vague 2'!A:G,7,FALSE)</f>
        <v>#N/A</v>
      </c>
      <c r="G734" s="161" t="e">
        <f>VLOOKUP(A734+0.2,'Vague 1'!A:G,7,FALSE)</f>
        <v>#N/A</v>
      </c>
      <c r="H734" s="161" t="e">
        <f>VLOOKUP(A734+0.3,'Vague 1'!A:G,7,FALSE)</f>
        <v>#N/A</v>
      </c>
      <c r="I734" s="160" t="e">
        <f>VLOOKUP(A734+0.4,'Vague 1'!A:G,7,FALSE)</f>
        <v>#N/A</v>
      </c>
      <c r="J734" s="161" t="e">
        <f>VLOOKUP(A734+0.2,'Vague 3'!A:G,7,FALSE)</f>
        <v>#N/A</v>
      </c>
      <c r="K734" s="161" t="e">
        <f>VLOOKUP(A734+0.3,'Vague 3'!A:G,7,FALSE)</f>
        <v>#N/A</v>
      </c>
      <c r="L734" s="159" t="e">
        <f>VLOOKUP(A734+0.2,'Vague 4'!A:G,7,FALSE)</f>
        <v>#N/A</v>
      </c>
      <c r="M734" s="160" t="e">
        <f>VLOOKUP(A734+0.3,'Vague 4'!A:G,7,FALSE)</f>
        <v>#N/A</v>
      </c>
      <c r="N734" s="104" t="e">
        <f>IF(VLOOKUP($A734,Source!$A:$H,3,FALSE)=0,"",VLOOKUP($A734,Source!$A:$H,3,FALSE))</f>
        <v>#N/A</v>
      </c>
      <c r="O734" s="105" t="e">
        <f>IF(VLOOKUP($A734,Source!$A:$H,4,FALSE)=0,"",VLOOKUP($A734,Source!$A:$H,4,FALSE))</f>
        <v>#N/A</v>
      </c>
      <c r="P734" s="105" t="e">
        <f>IF(VLOOKUP($A734,Source!$A:$H,5,FALSE)=0,"",VLOOKUP($A734,Source!$A:$H,5,FALSE))</f>
        <v>#N/A</v>
      </c>
      <c r="Q734" s="105" t="e">
        <f>IF(VLOOKUP($A734,Source!$A:$H,6,FALSE)=0,"",VLOOKUP($A734,Source!$A:$H,6,FALSE))</f>
        <v>#N/A</v>
      </c>
      <c r="R734" s="105" t="e">
        <f>IF(VLOOKUP($A734,Source!$A:$H,7,FALSE)=0,"",VLOOKUP($A734,Source!$A:$H,7,FALSE))</f>
        <v>#N/A</v>
      </c>
      <c r="S734" s="106" t="e">
        <f>IF(VLOOKUP($A734,Source!$A:$H,8,FALSE)=0,"",VLOOKUP($A734,Source!$A:$H,8,FALSE))</f>
        <v>#N/A</v>
      </c>
    </row>
    <row r="735" spans="1:19" x14ac:dyDescent="0.25">
      <c r="A735" s="98">
        <v>733</v>
      </c>
      <c r="B735" s="99"/>
      <c r="C735" s="100" t="e">
        <f>VLOOKUP(A735,Source!A:B,2,FALSE)</f>
        <v>#N/A</v>
      </c>
      <c r="D735" s="165">
        <f>IF(ISNA(VLOOKUP(A735,Source!A:B,2,FALSE)),0,(VLOOKUP(A735,'Vague 2'!A:H,8,FALSE)+VLOOKUP(A735,'Vague 1'!A:H,8,FALSE)+VLOOKUP(A735,'Vague 3'!A:H,8,FALSE)+VLOOKUP(A735,'Vague 4'!A:H,8,FALSE)))</f>
        <v>0</v>
      </c>
      <c r="E735" s="159" t="e">
        <f>VLOOKUP(A735+0.2,'Vague 2'!A:G,7,FALSE)</f>
        <v>#N/A</v>
      </c>
      <c r="F735" s="160" t="e">
        <f>VLOOKUP(A735+0.3,'Vague 2'!A:G,7,FALSE)</f>
        <v>#N/A</v>
      </c>
      <c r="G735" s="161" t="e">
        <f>VLOOKUP(A735+0.2,'Vague 1'!A:G,7,FALSE)</f>
        <v>#N/A</v>
      </c>
      <c r="H735" s="161" t="e">
        <f>VLOOKUP(A735+0.3,'Vague 1'!A:G,7,FALSE)</f>
        <v>#N/A</v>
      </c>
      <c r="I735" s="160" t="e">
        <f>VLOOKUP(A735+0.4,'Vague 1'!A:G,7,FALSE)</f>
        <v>#N/A</v>
      </c>
      <c r="J735" s="161" t="e">
        <f>VLOOKUP(A735+0.2,'Vague 3'!A:G,7,FALSE)</f>
        <v>#N/A</v>
      </c>
      <c r="K735" s="161" t="e">
        <f>VLOOKUP(A735+0.3,'Vague 3'!A:G,7,FALSE)</f>
        <v>#N/A</v>
      </c>
      <c r="L735" s="159" t="e">
        <f>VLOOKUP(A735+0.2,'Vague 4'!A:G,7,FALSE)</f>
        <v>#N/A</v>
      </c>
      <c r="M735" s="160" t="e">
        <f>VLOOKUP(A735+0.3,'Vague 4'!A:G,7,FALSE)</f>
        <v>#N/A</v>
      </c>
      <c r="N735" s="104" t="e">
        <f>IF(VLOOKUP($A735,Source!$A:$H,3,FALSE)=0,"",VLOOKUP($A735,Source!$A:$H,3,FALSE))</f>
        <v>#N/A</v>
      </c>
      <c r="O735" s="105" t="e">
        <f>IF(VLOOKUP($A735,Source!$A:$H,4,FALSE)=0,"",VLOOKUP($A735,Source!$A:$H,4,FALSE))</f>
        <v>#N/A</v>
      </c>
      <c r="P735" s="105" t="e">
        <f>IF(VLOOKUP($A735,Source!$A:$H,5,FALSE)=0,"",VLOOKUP($A735,Source!$A:$H,5,FALSE))</f>
        <v>#N/A</v>
      </c>
      <c r="Q735" s="105" t="e">
        <f>IF(VLOOKUP($A735,Source!$A:$H,6,FALSE)=0,"",VLOOKUP($A735,Source!$A:$H,6,FALSE))</f>
        <v>#N/A</v>
      </c>
      <c r="R735" s="105" t="e">
        <f>IF(VLOOKUP($A735,Source!$A:$H,7,FALSE)=0,"",VLOOKUP($A735,Source!$A:$H,7,FALSE))</f>
        <v>#N/A</v>
      </c>
      <c r="S735" s="106" t="e">
        <f>IF(VLOOKUP($A735,Source!$A:$H,8,FALSE)=0,"",VLOOKUP($A735,Source!$A:$H,8,FALSE))</f>
        <v>#N/A</v>
      </c>
    </row>
    <row r="736" spans="1:19" x14ac:dyDescent="0.25">
      <c r="A736" s="98">
        <v>734</v>
      </c>
      <c r="B736" s="99"/>
      <c r="C736" s="100" t="e">
        <f>VLOOKUP(A736,Source!A:B,2,FALSE)</f>
        <v>#N/A</v>
      </c>
      <c r="D736" s="165">
        <f>IF(ISNA(VLOOKUP(A736,Source!A:B,2,FALSE)),0,(VLOOKUP(A736,'Vague 2'!A:H,8,FALSE)+VLOOKUP(A736,'Vague 1'!A:H,8,FALSE)+VLOOKUP(A736,'Vague 3'!A:H,8,FALSE)+VLOOKUP(A736,'Vague 4'!A:H,8,FALSE)))</f>
        <v>0</v>
      </c>
      <c r="E736" s="159" t="e">
        <f>VLOOKUP(A736+0.2,'Vague 2'!A:G,7,FALSE)</f>
        <v>#N/A</v>
      </c>
      <c r="F736" s="160" t="e">
        <f>VLOOKUP(A736+0.3,'Vague 2'!A:G,7,FALSE)</f>
        <v>#N/A</v>
      </c>
      <c r="G736" s="161" t="e">
        <f>VLOOKUP(A736+0.2,'Vague 1'!A:G,7,FALSE)</f>
        <v>#N/A</v>
      </c>
      <c r="H736" s="161" t="e">
        <f>VLOOKUP(A736+0.3,'Vague 1'!A:G,7,FALSE)</f>
        <v>#N/A</v>
      </c>
      <c r="I736" s="160" t="e">
        <f>VLOOKUP(A736+0.4,'Vague 1'!A:G,7,FALSE)</f>
        <v>#N/A</v>
      </c>
      <c r="J736" s="161" t="e">
        <f>VLOOKUP(A736+0.2,'Vague 3'!A:G,7,FALSE)</f>
        <v>#N/A</v>
      </c>
      <c r="K736" s="161" t="e">
        <f>VLOOKUP(A736+0.3,'Vague 3'!A:G,7,FALSE)</f>
        <v>#N/A</v>
      </c>
      <c r="L736" s="159" t="e">
        <f>VLOOKUP(A736+0.2,'Vague 4'!A:G,7,FALSE)</f>
        <v>#N/A</v>
      </c>
      <c r="M736" s="160" t="e">
        <f>VLOOKUP(A736+0.3,'Vague 4'!A:G,7,FALSE)</f>
        <v>#N/A</v>
      </c>
      <c r="N736" s="104" t="e">
        <f>IF(VLOOKUP($A736,Source!$A:$H,3,FALSE)=0,"",VLOOKUP($A736,Source!$A:$H,3,FALSE))</f>
        <v>#N/A</v>
      </c>
      <c r="O736" s="105" t="e">
        <f>IF(VLOOKUP($A736,Source!$A:$H,4,FALSE)=0,"",VLOOKUP($A736,Source!$A:$H,4,FALSE))</f>
        <v>#N/A</v>
      </c>
      <c r="P736" s="105" t="e">
        <f>IF(VLOOKUP($A736,Source!$A:$H,5,FALSE)=0,"",VLOOKUP($A736,Source!$A:$H,5,FALSE))</f>
        <v>#N/A</v>
      </c>
      <c r="Q736" s="105" t="e">
        <f>IF(VLOOKUP($A736,Source!$A:$H,6,FALSE)=0,"",VLOOKUP($A736,Source!$A:$H,6,FALSE))</f>
        <v>#N/A</v>
      </c>
      <c r="R736" s="105" t="e">
        <f>IF(VLOOKUP($A736,Source!$A:$H,7,FALSE)=0,"",VLOOKUP($A736,Source!$A:$H,7,FALSE))</f>
        <v>#N/A</v>
      </c>
      <c r="S736" s="106" t="e">
        <f>IF(VLOOKUP($A736,Source!$A:$H,8,FALSE)=0,"",VLOOKUP($A736,Source!$A:$H,8,FALSE))</f>
        <v>#N/A</v>
      </c>
    </row>
    <row r="737" spans="1:19" x14ac:dyDescent="0.25">
      <c r="A737" s="98">
        <v>735</v>
      </c>
      <c r="B737" s="99"/>
      <c r="C737" s="100" t="e">
        <f>VLOOKUP(A737,Source!A:B,2,FALSE)</f>
        <v>#N/A</v>
      </c>
      <c r="D737" s="165">
        <f>IF(ISNA(VLOOKUP(A737,Source!A:B,2,FALSE)),0,(VLOOKUP(A737,'Vague 2'!A:H,8,FALSE)+VLOOKUP(A737,'Vague 1'!A:H,8,FALSE)+VLOOKUP(A737,'Vague 3'!A:H,8,FALSE)+VLOOKUP(A737,'Vague 4'!A:H,8,FALSE)))</f>
        <v>0</v>
      </c>
      <c r="E737" s="159" t="e">
        <f>VLOOKUP(A737+0.2,'Vague 2'!A:G,7,FALSE)</f>
        <v>#N/A</v>
      </c>
      <c r="F737" s="160" t="e">
        <f>VLOOKUP(A737+0.3,'Vague 2'!A:G,7,FALSE)</f>
        <v>#N/A</v>
      </c>
      <c r="G737" s="161" t="e">
        <f>VLOOKUP(A737+0.2,'Vague 1'!A:G,7,FALSE)</f>
        <v>#N/A</v>
      </c>
      <c r="H737" s="161" t="e">
        <f>VLOOKUP(A737+0.3,'Vague 1'!A:G,7,FALSE)</f>
        <v>#N/A</v>
      </c>
      <c r="I737" s="160" t="e">
        <f>VLOOKUP(A737+0.4,'Vague 1'!A:G,7,FALSE)</f>
        <v>#N/A</v>
      </c>
      <c r="J737" s="161" t="e">
        <f>VLOOKUP(A737+0.2,'Vague 3'!A:G,7,FALSE)</f>
        <v>#N/A</v>
      </c>
      <c r="K737" s="161" t="e">
        <f>VLOOKUP(A737+0.3,'Vague 3'!A:G,7,FALSE)</f>
        <v>#N/A</v>
      </c>
      <c r="L737" s="159" t="e">
        <f>VLOOKUP(A737+0.2,'Vague 4'!A:G,7,FALSE)</f>
        <v>#N/A</v>
      </c>
      <c r="M737" s="160" t="e">
        <f>VLOOKUP(A737+0.3,'Vague 4'!A:G,7,FALSE)</f>
        <v>#N/A</v>
      </c>
      <c r="N737" s="104" t="e">
        <f>IF(VLOOKUP($A737,Source!$A:$H,3,FALSE)=0,"",VLOOKUP($A737,Source!$A:$H,3,FALSE))</f>
        <v>#N/A</v>
      </c>
      <c r="O737" s="105" t="e">
        <f>IF(VLOOKUP($A737,Source!$A:$H,4,FALSE)=0,"",VLOOKUP($A737,Source!$A:$H,4,FALSE))</f>
        <v>#N/A</v>
      </c>
      <c r="P737" s="105" t="e">
        <f>IF(VLOOKUP($A737,Source!$A:$H,5,FALSE)=0,"",VLOOKUP($A737,Source!$A:$H,5,FALSE))</f>
        <v>#N/A</v>
      </c>
      <c r="Q737" s="105" t="e">
        <f>IF(VLOOKUP($A737,Source!$A:$H,6,FALSE)=0,"",VLOOKUP($A737,Source!$A:$H,6,FALSE))</f>
        <v>#N/A</v>
      </c>
      <c r="R737" s="105" t="e">
        <f>IF(VLOOKUP($A737,Source!$A:$H,7,FALSE)=0,"",VLOOKUP($A737,Source!$A:$H,7,FALSE))</f>
        <v>#N/A</v>
      </c>
      <c r="S737" s="106" t="e">
        <f>IF(VLOOKUP($A737,Source!$A:$H,8,FALSE)=0,"",VLOOKUP($A737,Source!$A:$H,8,FALSE))</f>
        <v>#N/A</v>
      </c>
    </row>
    <row r="738" spans="1:19" x14ac:dyDescent="0.25">
      <c r="A738" s="98">
        <v>736</v>
      </c>
      <c r="B738" s="99"/>
      <c r="C738" s="100" t="e">
        <f>VLOOKUP(A738,Source!A:B,2,FALSE)</f>
        <v>#N/A</v>
      </c>
      <c r="D738" s="165">
        <f>IF(ISNA(VLOOKUP(A738,Source!A:B,2,FALSE)),0,(VLOOKUP(A738,'Vague 2'!A:H,8,FALSE)+VLOOKUP(A738,'Vague 1'!A:H,8,FALSE)+VLOOKUP(A738,'Vague 3'!A:H,8,FALSE)+VLOOKUP(A738,'Vague 4'!A:H,8,FALSE)))</f>
        <v>0</v>
      </c>
      <c r="E738" s="159" t="e">
        <f>VLOOKUP(A738+0.2,'Vague 2'!A:G,7,FALSE)</f>
        <v>#N/A</v>
      </c>
      <c r="F738" s="160" t="e">
        <f>VLOOKUP(A738+0.3,'Vague 2'!A:G,7,FALSE)</f>
        <v>#N/A</v>
      </c>
      <c r="G738" s="161" t="e">
        <f>VLOOKUP(A738+0.2,'Vague 1'!A:G,7,FALSE)</f>
        <v>#N/A</v>
      </c>
      <c r="H738" s="161" t="e">
        <f>VLOOKUP(A738+0.3,'Vague 1'!A:G,7,FALSE)</f>
        <v>#N/A</v>
      </c>
      <c r="I738" s="160" t="e">
        <f>VLOOKUP(A738+0.4,'Vague 1'!A:G,7,FALSE)</f>
        <v>#N/A</v>
      </c>
      <c r="J738" s="161" t="e">
        <f>VLOOKUP(A738+0.2,'Vague 3'!A:G,7,FALSE)</f>
        <v>#N/A</v>
      </c>
      <c r="K738" s="161" t="e">
        <f>VLOOKUP(A738+0.3,'Vague 3'!A:G,7,FALSE)</f>
        <v>#N/A</v>
      </c>
      <c r="L738" s="159" t="e">
        <f>VLOOKUP(A738+0.2,'Vague 4'!A:G,7,FALSE)</f>
        <v>#N/A</v>
      </c>
      <c r="M738" s="160" t="e">
        <f>VLOOKUP(A738+0.3,'Vague 4'!A:G,7,FALSE)</f>
        <v>#N/A</v>
      </c>
      <c r="N738" s="104" t="e">
        <f>IF(VLOOKUP($A738,Source!$A:$H,3,FALSE)=0,"",VLOOKUP($A738,Source!$A:$H,3,FALSE))</f>
        <v>#N/A</v>
      </c>
      <c r="O738" s="105" t="e">
        <f>IF(VLOOKUP($A738,Source!$A:$H,4,FALSE)=0,"",VLOOKUP($A738,Source!$A:$H,4,FALSE))</f>
        <v>#N/A</v>
      </c>
      <c r="P738" s="105" t="e">
        <f>IF(VLOOKUP($A738,Source!$A:$H,5,FALSE)=0,"",VLOOKUP($A738,Source!$A:$H,5,FALSE))</f>
        <v>#N/A</v>
      </c>
      <c r="Q738" s="105" t="e">
        <f>IF(VLOOKUP($A738,Source!$A:$H,6,FALSE)=0,"",VLOOKUP($A738,Source!$A:$H,6,FALSE))</f>
        <v>#N/A</v>
      </c>
      <c r="R738" s="105" t="e">
        <f>IF(VLOOKUP($A738,Source!$A:$H,7,FALSE)=0,"",VLOOKUP($A738,Source!$A:$H,7,FALSE))</f>
        <v>#N/A</v>
      </c>
      <c r="S738" s="106" t="e">
        <f>IF(VLOOKUP($A738,Source!$A:$H,8,FALSE)=0,"",VLOOKUP($A738,Source!$A:$H,8,FALSE))</f>
        <v>#N/A</v>
      </c>
    </row>
    <row r="739" spans="1:19" x14ac:dyDescent="0.25">
      <c r="A739" s="98">
        <v>737</v>
      </c>
      <c r="B739" s="99"/>
      <c r="C739" s="100" t="e">
        <f>VLOOKUP(A739,Source!A:B,2,FALSE)</f>
        <v>#N/A</v>
      </c>
      <c r="D739" s="165">
        <f>IF(ISNA(VLOOKUP(A739,Source!A:B,2,FALSE)),0,(VLOOKUP(A739,'Vague 2'!A:H,8,FALSE)+VLOOKUP(A739,'Vague 1'!A:H,8,FALSE)+VLOOKUP(A739,'Vague 3'!A:H,8,FALSE)+VLOOKUP(A739,'Vague 4'!A:H,8,FALSE)))</f>
        <v>0</v>
      </c>
      <c r="E739" s="159" t="e">
        <f>VLOOKUP(A739+0.2,'Vague 2'!A:G,7,FALSE)</f>
        <v>#N/A</v>
      </c>
      <c r="F739" s="160" t="e">
        <f>VLOOKUP(A739+0.3,'Vague 2'!A:G,7,FALSE)</f>
        <v>#N/A</v>
      </c>
      <c r="G739" s="161" t="e">
        <f>VLOOKUP(A739+0.2,'Vague 1'!A:G,7,FALSE)</f>
        <v>#N/A</v>
      </c>
      <c r="H739" s="161" t="e">
        <f>VLOOKUP(A739+0.3,'Vague 1'!A:G,7,FALSE)</f>
        <v>#N/A</v>
      </c>
      <c r="I739" s="160" t="e">
        <f>VLOOKUP(A739+0.4,'Vague 1'!A:G,7,FALSE)</f>
        <v>#N/A</v>
      </c>
      <c r="J739" s="161" t="e">
        <f>VLOOKUP(A739+0.2,'Vague 3'!A:G,7,FALSE)</f>
        <v>#N/A</v>
      </c>
      <c r="K739" s="161" t="e">
        <f>VLOOKUP(A739+0.3,'Vague 3'!A:G,7,FALSE)</f>
        <v>#N/A</v>
      </c>
      <c r="L739" s="159" t="e">
        <f>VLOOKUP(A739+0.2,'Vague 4'!A:G,7,FALSE)</f>
        <v>#N/A</v>
      </c>
      <c r="M739" s="160" t="e">
        <f>VLOOKUP(A739+0.3,'Vague 4'!A:G,7,FALSE)</f>
        <v>#N/A</v>
      </c>
      <c r="N739" s="104" t="e">
        <f>IF(VLOOKUP($A739,Source!$A:$H,3,FALSE)=0,"",VLOOKUP($A739,Source!$A:$H,3,FALSE))</f>
        <v>#N/A</v>
      </c>
      <c r="O739" s="105" t="e">
        <f>IF(VLOOKUP($A739,Source!$A:$H,4,FALSE)=0,"",VLOOKUP($A739,Source!$A:$H,4,FALSE))</f>
        <v>#N/A</v>
      </c>
      <c r="P739" s="105" t="e">
        <f>IF(VLOOKUP($A739,Source!$A:$H,5,FALSE)=0,"",VLOOKUP($A739,Source!$A:$H,5,FALSE))</f>
        <v>#N/A</v>
      </c>
      <c r="Q739" s="105" t="e">
        <f>IF(VLOOKUP($A739,Source!$A:$H,6,FALSE)=0,"",VLOOKUP($A739,Source!$A:$H,6,FALSE))</f>
        <v>#N/A</v>
      </c>
      <c r="R739" s="105" t="e">
        <f>IF(VLOOKUP($A739,Source!$A:$H,7,FALSE)=0,"",VLOOKUP($A739,Source!$A:$H,7,FALSE))</f>
        <v>#N/A</v>
      </c>
      <c r="S739" s="106" t="e">
        <f>IF(VLOOKUP($A739,Source!$A:$H,8,FALSE)=0,"",VLOOKUP($A739,Source!$A:$H,8,FALSE))</f>
        <v>#N/A</v>
      </c>
    </row>
    <row r="740" spans="1:19" x14ac:dyDescent="0.25">
      <c r="A740" s="98">
        <v>738</v>
      </c>
      <c r="B740" s="99"/>
      <c r="C740" s="100" t="e">
        <f>VLOOKUP(A740,Source!A:B,2,FALSE)</f>
        <v>#N/A</v>
      </c>
      <c r="D740" s="165">
        <f>IF(ISNA(VLOOKUP(A740,Source!A:B,2,FALSE)),0,(VLOOKUP(A740,'Vague 2'!A:H,8,FALSE)+VLOOKUP(A740,'Vague 1'!A:H,8,FALSE)+VLOOKUP(A740,'Vague 3'!A:H,8,FALSE)+VLOOKUP(A740,'Vague 4'!A:H,8,FALSE)))</f>
        <v>0</v>
      </c>
      <c r="E740" s="159" t="e">
        <f>VLOOKUP(A740+0.2,'Vague 2'!A:G,7,FALSE)</f>
        <v>#N/A</v>
      </c>
      <c r="F740" s="160" t="e">
        <f>VLOOKUP(A740+0.3,'Vague 2'!A:G,7,FALSE)</f>
        <v>#N/A</v>
      </c>
      <c r="G740" s="161" t="e">
        <f>VLOOKUP(A740+0.2,'Vague 1'!A:G,7,FALSE)</f>
        <v>#N/A</v>
      </c>
      <c r="H740" s="161" t="e">
        <f>VLOOKUP(A740+0.3,'Vague 1'!A:G,7,FALSE)</f>
        <v>#N/A</v>
      </c>
      <c r="I740" s="160" t="e">
        <f>VLOOKUP(A740+0.4,'Vague 1'!A:G,7,FALSE)</f>
        <v>#N/A</v>
      </c>
      <c r="J740" s="161" t="e">
        <f>VLOOKUP(A740+0.2,'Vague 3'!A:G,7,FALSE)</f>
        <v>#N/A</v>
      </c>
      <c r="K740" s="161" t="e">
        <f>VLOOKUP(A740+0.3,'Vague 3'!A:G,7,FALSE)</f>
        <v>#N/A</v>
      </c>
      <c r="L740" s="159" t="e">
        <f>VLOOKUP(A740+0.2,'Vague 4'!A:G,7,FALSE)</f>
        <v>#N/A</v>
      </c>
      <c r="M740" s="160" t="e">
        <f>VLOOKUP(A740+0.3,'Vague 4'!A:G,7,FALSE)</f>
        <v>#N/A</v>
      </c>
      <c r="N740" s="104" t="e">
        <f>IF(VLOOKUP($A740,Source!$A:$H,3,FALSE)=0,"",VLOOKUP($A740,Source!$A:$H,3,FALSE))</f>
        <v>#N/A</v>
      </c>
      <c r="O740" s="105" t="e">
        <f>IF(VLOOKUP($A740,Source!$A:$H,4,FALSE)=0,"",VLOOKUP($A740,Source!$A:$H,4,FALSE))</f>
        <v>#N/A</v>
      </c>
      <c r="P740" s="105" t="e">
        <f>IF(VLOOKUP($A740,Source!$A:$H,5,FALSE)=0,"",VLOOKUP($A740,Source!$A:$H,5,FALSE))</f>
        <v>#N/A</v>
      </c>
      <c r="Q740" s="105" t="e">
        <f>IF(VLOOKUP($A740,Source!$A:$H,6,FALSE)=0,"",VLOOKUP($A740,Source!$A:$H,6,FALSE))</f>
        <v>#N/A</v>
      </c>
      <c r="R740" s="105" t="e">
        <f>IF(VLOOKUP($A740,Source!$A:$H,7,FALSE)=0,"",VLOOKUP($A740,Source!$A:$H,7,FALSE))</f>
        <v>#N/A</v>
      </c>
      <c r="S740" s="106" t="e">
        <f>IF(VLOOKUP($A740,Source!$A:$H,8,FALSE)=0,"",VLOOKUP($A740,Source!$A:$H,8,FALSE))</f>
        <v>#N/A</v>
      </c>
    </row>
    <row r="741" spans="1:19" x14ac:dyDescent="0.25">
      <c r="A741" s="98">
        <v>739</v>
      </c>
      <c r="B741" s="99"/>
      <c r="C741" s="100" t="e">
        <f>VLOOKUP(A741,Source!A:B,2,FALSE)</f>
        <v>#N/A</v>
      </c>
      <c r="D741" s="165">
        <f>IF(ISNA(VLOOKUP(A741,Source!A:B,2,FALSE)),0,(VLOOKUP(A741,'Vague 2'!A:H,8,FALSE)+VLOOKUP(A741,'Vague 1'!A:H,8,FALSE)+VLOOKUP(A741,'Vague 3'!A:H,8,FALSE)+VLOOKUP(A741,'Vague 4'!A:H,8,FALSE)))</f>
        <v>0</v>
      </c>
      <c r="E741" s="159" t="e">
        <f>VLOOKUP(A741+0.2,'Vague 2'!A:G,7,FALSE)</f>
        <v>#N/A</v>
      </c>
      <c r="F741" s="160" t="e">
        <f>VLOOKUP(A741+0.3,'Vague 2'!A:G,7,FALSE)</f>
        <v>#N/A</v>
      </c>
      <c r="G741" s="161" t="e">
        <f>VLOOKUP(A741+0.2,'Vague 1'!A:G,7,FALSE)</f>
        <v>#N/A</v>
      </c>
      <c r="H741" s="161" t="e">
        <f>VLOOKUP(A741+0.3,'Vague 1'!A:G,7,FALSE)</f>
        <v>#N/A</v>
      </c>
      <c r="I741" s="160" t="e">
        <f>VLOOKUP(A741+0.4,'Vague 1'!A:G,7,FALSE)</f>
        <v>#N/A</v>
      </c>
      <c r="J741" s="161" t="e">
        <f>VLOOKUP(A741+0.2,'Vague 3'!A:G,7,FALSE)</f>
        <v>#N/A</v>
      </c>
      <c r="K741" s="161" t="e">
        <f>VLOOKUP(A741+0.3,'Vague 3'!A:G,7,FALSE)</f>
        <v>#N/A</v>
      </c>
      <c r="L741" s="159" t="e">
        <f>VLOOKUP(A741+0.2,'Vague 4'!A:G,7,FALSE)</f>
        <v>#N/A</v>
      </c>
      <c r="M741" s="160" t="e">
        <f>VLOOKUP(A741+0.3,'Vague 4'!A:G,7,FALSE)</f>
        <v>#N/A</v>
      </c>
      <c r="N741" s="104" t="e">
        <f>IF(VLOOKUP($A741,Source!$A:$H,3,FALSE)=0,"",VLOOKUP($A741,Source!$A:$H,3,FALSE))</f>
        <v>#N/A</v>
      </c>
      <c r="O741" s="105" t="e">
        <f>IF(VLOOKUP($A741,Source!$A:$H,4,FALSE)=0,"",VLOOKUP($A741,Source!$A:$H,4,FALSE))</f>
        <v>#N/A</v>
      </c>
      <c r="P741" s="105" t="e">
        <f>IF(VLOOKUP($A741,Source!$A:$H,5,FALSE)=0,"",VLOOKUP($A741,Source!$A:$H,5,FALSE))</f>
        <v>#N/A</v>
      </c>
      <c r="Q741" s="105" t="e">
        <f>IF(VLOOKUP($A741,Source!$A:$H,6,FALSE)=0,"",VLOOKUP($A741,Source!$A:$H,6,FALSE))</f>
        <v>#N/A</v>
      </c>
      <c r="R741" s="105" t="e">
        <f>IF(VLOOKUP($A741,Source!$A:$H,7,FALSE)=0,"",VLOOKUP($A741,Source!$A:$H,7,FALSE))</f>
        <v>#N/A</v>
      </c>
      <c r="S741" s="106" t="e">
        <f>IF(VLOOKUP($A741,Source!$A:$H,8,FALSE)=0,"",VLOOKUP($A741,Source!$A:$H,8,FALSE))</f>
        <v>#N/A</v>
      </c>
    </row>
    <row r="742" spans="1:19" x14ac:dyDescent="0.25">
      <c r="A742" s="98">
        <v>740</v>
      </c>
      <c r="B742" s="99"/>
      <c r="C742" s="100" t="e">
        <f>VLOOKUP(A742,Source!A:B,2,FALSE)</f>
        <v>#N/A</v>
      </c>
      <c r="D742" s="165">
        <f>IF(ISNA(VLOOKUP(A742,Source!A:B,2,FALSE)),0,(VLOOKUP(A742,'Vague 2'!A:H,8,FALSE)+VLOOKUP(A742,'Vague 1'!A:H,8,FALSE)+VLOOKUP(A742,'Vague 3'!A:H,8,FALSE)+VLOOKUP(A742,'Vague 4'!A:H,8,FALSE)))</f>
        <v>0</v>
      </c>
      <c r="E742" s="159" t="e">
        <f>VLOOKUP(A742+0.2,'Vague 2'!A:G,7,FALSE)</f>
        <v>#N/A</v>
      </c>
      <c r="F742" s="160" t="e">
        <f>VLOOKUP(A742+0.3,'Vague 2'!A:G,7,FALSE)</f>
        <v>#N/A</v>
      </c>
      <c r="G742" s="161" t="e">
        <f>VLOOKUP(A742+0.2,'Vague 1'!A:G,7,FALSE)</f>
        <v>#N/A</v>
      </c>
      <c r="H742" s="161" t="e">
        <f>VLOOKUP(A742+0.3,'Vague 1'!A:G,7,FALSE)</f>
        <v>#N/A</v>
      </c>
      <c r="I742" s="160" t="e">
        <f>VLOOKUP(A742+0.4,'Vague 1'!A:G,7,FALSE)</f>
        <v>#N/A</v>
      </c>
      <c r="J742" s="161" t="e">
        <f>VLOOKUP(A742+0.2,'Vague 3'!A:G,7,FALSE)</f>
        <v>#N/A</v>
      </c>
      <c r="K742" s="161" t="e">
        <f>VLOOKUP(A742+0.3,'Vague 3'!A:G,7,FALSE)</f>
        <v>#N/A</v>
      </c>
      <c r="L742" s="159" t="e">
        <f>VLOOKUP(A742+0.2,'Vague 4'!A:G,7,FALSE)</f>
        <v>#N/A</v>
      </c>
      <c r="M742" s="160" t="e">
        <f>VLOOKUP(A742+0.3,'Vague 4'!A:G,7,FALSE)</f>
        <v>#N/A</v>
      </c>
      <c r="N742" s="104" t="e">
        <f>IF(VLOOKUP($A742,Source!$A:$H,3,FALSE)=0,"",VLOOKUP($A742,Source!$A:$H,3,FALSE))</f>
        <v>#N/A</v>
      </c>
      <c r="O742" s="105" t="e">
        <f>IF(VLOOKUP($A742,Source!$A:$H,4,FALSE)=0,"",VLOOKUP($A742,Source!$A:$H,4,FALSE))</f>
        <v>#N/A</v>
      </c>
      <c r="P742" s="105" t="e">
        <f>IF(VLOOKUP($A742,Source!$A:$H,5,FALSE)=0,"",VLOOKUP($A742,Source!$A:$H,5,FALSE))</f>
        <v>#N/A</v>
      </c>
      <c r="Q742" s="105" t="e">
        <f>IF(VLOOKUP($A742,Source!$A:$H,6,FALSE)=0,"",VLOOKUP($A742,Source!$A:$H,6,FALSE))</f>
        <v>#N/A</v>
      </c>
      <c r="R742" s="105" t="e">
        <f>IF(VLOOKUP($A742,Source!$A:$H,7,FALSE)=0,"",VLOOKUP($A742,Source!$A:$H,7,FALSE))</f>
        <v>#N/A</v>
      </c>
      <c r="S742" s="106" t="e">
        <f>IF(VLOOKUP($A742,Source!$A:$H,8,FALSE)=0,"",VLOOKUP($A742,Source!$A:$H,8,FALSE))</f>
        <v>#N/A</v>
      </c>
    </row>
    <row r="743" spans="1:19" x14ac:dyDescent="0.25">
      <c r="A743" s="98">
        <v>741</v>
      </c>
      <c r="B743" s="99"/>
      <c r="C743" s="100" t="e">
        <f>VLOOKUP(A743,Source!A:B,2,FALSE)</f>
        <v>#N/A</v>
      </c>
      <c r="D743" s="165">
        <f>IF(ISNA(VLOOKUP(A743,Source!A:B,2,FALSE)),0,(VLOOKUP(A743,'Vague 2'!A:H,8,FALSE)+VLOOKUP(A743,'Vague 1'!A:H,8,FALSE)+VLOOKUP(A743,'Vague 3'!A:H,8,FALSE)+VLOOKUP(A743,'Vague 4'!A:H,8,FALSE)))</f>
        <v>0</v>
      </c>
      <c r="E743" s="159" t="e">
        <f>VLOOKUP(A743+0.2,'Vague 2'!A:G,7,FALSE)</f>
        <v>#N/A</v>
      </c>
      <c r="F743" s="160" t="e">
        <f>VLOOKUP(A743+0.3,'Vague 2'!A:G,7,FALSE)</f>
        <v>#N/A</v>
      </c>
      <c r="G743" s="161" t="e">
        <f>VLOOKUP(A743+0.2,'Vague 1'!A:G,7,FALSE)</f>
        <v>#N/A</v>
      </c>
      <c r="H743" s="161" t="e">
        <f>VLOOKUP(A743+0.3,'Vague 1'!A:G,7,FALSE)</f>
        <v>#N/A</v>
      </c>
      <c r="I743" s="160" t="e">
        <f>VLOOKUP(A743+0.4,'Vague 1'!A:G,7,FALSE)</f>
        <v>#N/A</v>
      </c>
      <c r="J743" s="161" t="e">
        <f>VLOOKUP(A743+0.2,'Vague 3'!A:G,7,FALSE)</f>
        <v>#N/A</v>
      </c>
      <c r="K743" s="161" t="e">
        <f>VLOOKUP(A743+0.3,'Vague 3'!A:G,7,FALSE)</f>
        <v>#N/A</v>
      </c>
      <c r="L743" s="159" t="e">
        <f>VLOOKUP(A743+0.2,'Vague 4'!A:G,7,FALSE)</f>
        <v>#N/A</v>
      </c>
      <c r="M743" s="160" t="e">
        <f>VLOOKUP(A743+0.3,'Vague 4'!A:G,7,FALSE)</f>
        <v>#N/A</v>
      </c>
      <c r="N743" s="104" t="e">
        <f>IF(VLOOKUP($A743,Source!$A:$H,3,FALSE)=0,"",VLOOKUP($A743,Source!$A:$H,3,FALSE))</f>
        <v>#N/A</v>
      </c>
      <c r="O743" s="105" t="e">
        <f>IF(VLOOKUP($A743,Source!$A:$H,4,FALSE)=0,"",VLOOKUP($A743,Source!$A:$H,4,FALSE))</f>
        <v>#N/A</v>
      </c>
      <c r="P743" s="105" t="e">
        <f>IF(VLOOKUP($A743,Source!$A:$H,5,FALSE)=0,"",VLOOKUP($A743,Source!$A:$H,5,FALSE))</f>
        <v>#N/A</v>
      </c>
      <c r="Q743" s="105" t="e">
        <f>IF(VLOOKUP($A743,Source!$A:$H,6,FALSE)=0,"",VLOOKUP($A743,Source!$A:$H,6,FALSE))</f>
        <v>#N/A</v>
      </c>
      <c r="R743" s="105" t="e">
        <f>IF(VLOOKUP($A743,Source!$A:$H,7,FALSE)=0,"",VLOOKUP($A743,Source!$A:$H,7,FALSE))</f>
        <v>#N/A</v>
      </c>
      <c r="S743" s="106" t="e">
        <f>IF(VLOOKUP($A743,Source!$A:$H,8,FALSE)=0,"",VLOOKUP($A743,Source!$A:$H,8,FALSE))</f>
        <v>#N/A</v>
      </c>
    </row>
    <row r="744" spans="1:19" x14ac:dyDescent="0.25">
      <c r="A744" s="98">
        <v>742</v>
      </c>
      <c r="B744" s="99"/>
      <c r="C744" s="100" t="e">
        <f>VLOOKUP(A744,Source!A:B,2,FALSE)</f>
        <v>#N/A</v>
      </c>
      <c r="D744" s="165">
        <f>IF(ISNA(VLOOKUP(A744,Source!A:B,2,FALSE)),0,(VLOOKUP(A744,'Vague 2'!A:H,8,FALSE)+VLOOKUP(A744,'Vague 1'!A:H,8,FALSE)+VLOOKUP(A744,'Vague 3'!A:H,8,FALSE)+VLOOKUP(A744,'Vague 4'!A:H,8,FALSE)))</f>
        <v>0</v>
      </c>
      <c r="E744" s="159" t="e">
        <f>VLOOKUP(A744+0.2,'Vague 2'!A:G,7,FALSE)</f>
        <v>#N/A</v>
      </c>
      <c r="F744" s="160" t="e">
        <f>VLOOKUP(A744+0.3,'Vague 2'!A:G,7,FALSE)</f>
        <v>#N/A</v>
      </c>
      <c r="G744" s="161" t="e">
        <f>VLOOKUP(A744+0.2,'Vague 1'!A:G,7,FALSE)</f>
        <v>#N/A</v>
      </c>
      <c r="H744" s="161" t="e">
        <f>VLOOKUP(A744+0.3,'Vague 1'!A:G,7,FALSE)</f>
        <v>#N/A</v>
      </c>
      <c r="I744" s="160" t="e">
        <f>VLOOKUP(A744+0.4,'Vague 1'!A:G,7,FALSE)</f>
        <v>#N/A</v>
      </c>
      <c r="J744" s="161" t="e">
        <f>VLOOKUP(A744+0.2,'Vague 3'!A:G,7,FALSE)</f>
        <v>#N/A</v>
      </c>
      <c r="K744" s="161" t="e">
        <f>VLOOKUP(A744+0.3,'Vague 3'!A:G,7,FALSE)</f>
        <v>#N/A</v>
      </c>
      <c r="L744" s="159" t="e">
        <f>VLOOKUP(A744+0.2,'Vague 4'!A:G,7,FALSE)</f>
        <v>#N/A</v>
      </c>
      <c r="M744" s="160" t="e">
        <f>VLOOKUP(A744+0.3,'Vague 4'!A:G,7,FALSE)</f>
        <v>#N/A</v>
      </c>
      <c r="N744" s="104" t="e">
        <f>IF(VLOOKUP($A744,Source!$A:$H,3,FALSE)=0,"",VLOOKUP($A744,Source!$A:$H,3,FALSE))</f>
        <v>#N/A</v>
      </c>
      <c r="O744" s="105" t="e">
        <f>IF(VLOOKUP($A744,Source!$A:$H,4,FALSE)=0,"",VLOOKUP($A744,Source!$A:$H,4,FALSE))</f>
        <v>#N/A</v>
      </c>
      <c r="P744" s="105" t="e">
        <f>IF(VLOOKUP($A744,Source!$A:$H,5,FALSE)=0,"",VLOOKUP($A744,Source!$A:$H,5,FALSE))</f>
        <v>#N/A</v>
      </c>
      <c r="Q744" s="105" t="e">
        <f>IF(VLOOKUP($A744,Source!$A:$H,6,FALSE)=0,"",VLOOKUP($A744,Source!$A:$H,6,FALSE))</f>
        <v>#N/A</v>
      </c>
      <c r="R744" s="105" t="e">
        <f>IF(VLOOKUP($A744,Source!$A:$H,7,FALSE)=0,"",VLOOKUP($A744,Source!$A:$H,7,FALSE))</f>
        <v>#N/A</v>
      </c>
      <c r="S744" s="106" t="e">
        <f>IF(VLOOKUP($A744,Source!$A:$H,8,FALSE)=0,"",VLOOKUP($A744,Source!$A:$H,8,FALSE))</f>
        <v>#N/A</v>
      </c>
    </row>
    <row r="745" spans="1:19" x14ac:dyDescent="0.25">
      <c r="A745" s="98">
        <v>743</v>
      </c>
      <c r="B745" s="99"/>
      <c r="C745" s="100" t="e">
        <f>VLOOKUP(A745,Source!A:B,2,FALSE)</f>
        <v>#N/A</v>
      </c>
      <c r="D745" s="165">
        <f>IF(ISNA(VLOOKUP(A745,Source!A:B,2,FALSE)),0,(VLOOKUP(A745,'Vague 2'!A:H,8,FALSE)+VLOOKUP(A745,'Vague 1'!A:H,8,FALSE)+VLOOKUP(A745,'Vague 3'!A:H,8,FALSE)+VLOOKUP(A745,'Vague 4'!A:H,8,FALSE)))</f>
        <v>0</v>
      </c>
      <c r="E745" s="159" t="e">
        <f>VLOOKUP(A745+0.2,'Vague 2'!A:G,7,FALSE)</f>
        <v>#N/A</v>
      </c>
      <c r="F745" s="160" t="e">
        <f>VLOOKUP(A745+0.3,'Vague 2'!A:G,7,FALSE)</f>
        <v>#N/A</v>
      </c>
      <c r="G745" s="161" t="e">
        <f>VLOOKUP(A745+0.2,'Vague 1'!A:G,7,FALSE)</f>
        <v>#N/A</v>
      </c>
      <c r="H745" s="161" t="e">
        <f>VLOOKUP(A745+0.3,'Vague 1'!A:G,7,FALSE)</f>
        <v>#N/A</v>
      </c>
      <c r="I745" s="160" t="e">
        <f>VLOOKUP(A745+0.4,'Vague 1'!A:G,7,FALSE)</f>
        <v>#N/A</v>
      </c>
      <c r="J745" s="161" t="e">
        <f>VLOOKUP(A745+0.2,'Vague 3'!A:G,7,FALSE)</f>
        <v>#N/A</v>
      </c>
      <c r="K745" s="161" t="e">
        <f>VLOOKUP(A745+0.3,'Vague 3'!A:G,7,FALSE)</f>
        <v>#N/A</v>
      </c>
      <c r="L745" s="159" t="e">
        <f>VLOOKUP(A745+0.2,'Vague 4'!A:G,7,FALSE)</f>
        <v>#N/A</v>
      </c>
      <c r="M745" s="160" t="e">
        <f>VLOOKUP(A745+0.3,'Vague 4'!A:G,7,FALSE)</f>
        <v>#N/A</v>
      </c>
      <c r="N745" s="104" t="e">
        <f>IF(VLOOKUP($A745,Source!$A:$H,3,FALSE)=0,"",VLOOKUP($A745,Source!$A:$H,3,FALSE))</f>
        <v>#N/A</v>
      </c>
      <c r="O745" s="105" t="e">
        <f>IF(VLOOKUP($A745,Source!$A:$H,4,FALSE)=0,"",VLOOKUP($A745,Source!$A:$H,4,FALSE))</f>
        <v>#N/A</v>
      </c>
      <c r="P745" s="105" t="e">
        <f>IF(VLOOKUP($A745,Source!$A:$H,5,FALSE)=0,"",VLOOKUP($A745,Source!$A:$H,5,FALSE))</f>
        <v>#N/A</v>
      </c>
      <c r="Q745" s="105" t="e">
        <f>IF(VLOOKUP($A745,Source!$A:$H,6,FALSE)=0,"",VLOOKUP($A745,Source!$A:$H,6,FALSE))</f>
        <v>#N/A</v>
      </c>
      <c r="R745" s="105" t="e">
        <f>IF(VLOOKUP($A745,Source!$A:$H,7,FALSE)=0,"",VLOOKUP($A745,Source!$A:$H,7,FALSE))</f>
        <v>#N/A</v>
      </c>
      <c r="S745" s="106" t="e">
        <f>IF(VLOOKUP($A745,Source!$A:$H,8,FALSE)=0,"",VLOOKUP($A745,Source!$A:$H,8,FALSE))</f>
        <v>#N/A</v>
      </c>
    </row>
    <row r="746" spans="1:19" x14ac:dyDescent="0.25">
      <c r="A746" s="98">
        <v>744</v>
      </c>
      <c r="B746" s="99"/>
      <c r="C746" s="100" t="e">
        <f>VLOOKUP(A746,Source!A:B,2,FALSE)</f>
        <v>#N/A</v>
      </c>
      <c r="D746" s="165">
        <f>IF(ISNA(VLOOKUP(A746,Source!A:B,2,FALSE)),0,(VLOOKUP(A746,'Vague 2'!A:H,8,FALSE)+VLOOKUP(A746,'Vague 1'!A:H,8,FALSE)+VLOOKUP(A746,'Vague 3'!A:H,8,FALSE)+VLOOKUP(A746,'Vague 4'!A:H,8,FALSE)))</f>
        <v>0</v>
      </c>
      <c r="E746" s="159" t="e">
        <f>VLOOKUP(A746+0.2,'Vague 2'!A:G,7,FALSE)</f>
        <v>#N/A</v>
      </c>
      <c r="F746" s="160" t="e">
        <f>VLOOKUP(A746+0.3,'Vague 2'!A:G,7,FALSE)</f>
        <v>#N/A</v>
      </c>
      <c r="G746" s="161" t="e">
        <f>VLOOKUP(A746+0.2,'Vague 1'!A:G,7,FALSE)</f>
        <v>#N/A</v>
      </c>
      <c r="H746" s="161" t="e">
        <f>VLOOKUP(A746+0.3,'Vague 1'!A:G,7,FALSE)</f>
        <v>#N/A</v>
      </c>
      <c r="I746" s="160" t="e">
        <f>VLOOKUP(A746+0.4,'Vague 1'!A:G,7,FALSE)</f>
        <v>#N/A</v>
      </c>
      <c r="J746" s="161" t="e">
        <f>VLOOKUP(A746+0.2,'Vague 3'!A:G,7,FALSE)</f>
        <v>#N/A</v>
      </c>
      <c r="K746" s="161" t="e">
        <f>VLOOKUP(A746+0.3,'Vague 3'!A:G,7,FALSE)</f>
        <v>#N/A</v>
      </c>
      <c r="L746" s="159" t="e">
        <f>VLOOKUP(A746+0.2,'Vague 4'!A:G,7,FALSE)</f>
        <v>#N/A</v>
      </c>
      <c r="M746" s="160" t="e">
        <f>VLOOKUP(A746+0.3,'Vague 4'!A:G,7,FALSE)</f>
        <v>#N/A</v>
      </c>
      <c r="N746" s="104" t="e">
        <f>IF(VLOOKUP($A746,Source!$A:$H,3,FALSE)=0,"",VLOOKUP($A746,Source!$A:$H,3,FALSE))</f>
        <v>#N/A</v>
      </c>
      <c r="O746" s="105" t="e">
        <f>IF(VLOOKUP($A746,Source!$A:$H,4,FALSE)=0,"",VLOOKUP($A746,Source!$A:$H,4,FALSE))</f>
        <v>#N/A</v>
      </c>
      <c r="P746" s="105" t="e">
        <f>IF(VLOOKUP($A746,Source!$A:$H,5,FALSE)=0,"",VLOOKUP($A746,Source!$A:$H,5,FALSE))</f>
        <v>#N/A</v>
      </c>
      <c r="Q746" s="105" t="e">
        <f>IF(VLOOKUP($A746,Source!$A:$H,6,FALSE)=0,"",VLOOKUP($A746,Source!$A:$H,6,FALSE))</f>
        <v>#N/A</v>
      </c>
      <c r="R746" s="105" t="e">
        <f>IF(VLOOKUP($A746,Source!$A:$H,7,FALSE)=0,"",VLOOKUP($A746,Source!$A:$H,7,FALSE))</f>
        <v>#N/A</v>
      </c>
      <c r="S746" s="106" t="e">
        <f>IF(VLOOKUP($A746,Source!$A:$H,8,FALSE)=0,"",VLOOKUP($A746,Source!$A:$H,8,FALSE))</f>
        <v>#N/A</v>
      </c>
    </row>
    <row r="747" spans="1:19" x14ac:dyDescent="0.25">
      <c r="A747" s="98">
        <v>745</v>
      </c>
      <c r="B747" s="99"/>
      <c r="C747" s="100" t="e">
        <f>VLOOKUP(A747,Source!A:B,2,FALSE)</f>
        <v>#N/A</v>
      </c>
      <c r="D747" s="165">
        <f>IF(ISNA(VLOOKUP(A747,Source!A:B,2,FALSE)),0,(VLOOKUP(A747,'Vague 2'!A:H,8,FALSE)+VLOOKUP(A747,'Vague 1'!A:H,8,FALSE)+VLOOKUP(A747,'Vague 3'!A:H,8,FALSE)+VLOOKUP(A747,'Vague 4'!A:H,8,FALSE)))</f>
        <v>0</v>
      </c>
      <c r="E747" s="159" t="e">
        <f>VLOOKUP(A747+0.2,'Vague 2'!A:G,7,FALSE)</f>
        <v>#N/A</v>
      </c>
      <c r="F747" s="160" t="e">
        <f>VLOOKUP(A747+0.3,'Vague 2'!A:G,7,FALSE)</f>
        <v>#N/A</v>
      </c>
      <c r="G747" s="161" t="e">
        <f>VLOOKUP(A747+0.2,'Vague 1'!A:G,7,FALSE)</f>
        <v>#N/A</v>
      </c>
      <c r="H747" s="161" t="e">
        <f>VLOOKUP(A747+0.3,'Vague 1'!A:G,7,FALSE)</f>
        <v>#N/A</v>
      </c>
      <c r="I747" s="160" t="e">
        <f>VLOOKUP(A747+0.4,'Vague 1'!A:G,7,FALSE)</f>
        <v>#N/A</v>
      </c>
      <c r="J747" s="161" t="e">
        <f>VLOOKUP(A747+0.2,'Vague 3'!A:G,7,FALSE)</f>
        <v>#N/A</v>
      </c>
      <c r="K747" s="161" t="e">
        <f>VLOOKUP(A747+0.3,'Vague 3'!A:G,7,FALSE)</f>
        <v>#N/A</v>
      </c>
      <c r="L747" s="159" t="e">
        <f>VLOOKUP(A747+0.2,'Vague 4'!A:G,7,FALSE)</f>
        <v>#N/A</v>
      </c>
      <c r="M747" s="160" t="e">
        <f>VLOOKUP(A747+0.3,'Vague 4'!A:G,7,FALSE)</f>
        <v>#N/A</v>
      </c>
      <c r="N747" s="104" t="e">
        <f>IF(VLOOKUP($A747,Source!$A:$H,3,FALSE)=0,"",VLOOKUP($A747,Source!$A:$H,3,FALSE))</f>
        <v>#N/A</v>
      </c>
      <c r="O747" s="105" t="e">
        <f>IF(VLOOKUP($A747,Source!$A:$H,4,FALSE)=0,"",VLOOKUP($A747,Source!$A:$H,4,FALSE))</f>
        <v>#N/A</v>
      </c>
      <c r="P747" s="105" t="e">
        <f>IF(VLOOKUP($A747,Source!$A:$H,5,FALSE)=0,"",VLOOKUP($A747,Source!$A:$H,5,FALSE))</f>
        <v>#N/A</v>
      </c>
      <c r="Q747" s="105" t="e">
        <f>IF(VLOOKUP($A747,Source!$A:$H,6,FALSE)=0,"",VLOOKUP($A747,Source!$A:$H,6,FALSE))</f>
        <v>#N/A</v>
      </c>
      <c r="R747" s="105" t="e">
        <f>IF(VLOOKUP($A747,Source!$A:$H,7,FALSE)=0,"",VLOOKUP($A747,Source!$A:$H,7,FALSE))</f>
        <v>#N/A</v>
      </c>
      <c r="S747" s="106" t="e">
        <f>IF(VLOOKUP($A747,Source!$A:$H,8,FALSE)=0,"",VLOOKUP($A747,Source!$A:$H,8,FALSE))</f>
        <v>#N/A</v>
      </c>
    </row>
    <row r="748" spans="1:19" x14ac:dyDescent="0.25">
      <c r="A748" s="98">
        <v>746</v>
      </c>
      <c r="B748" s="99"/>
      <c r="C748" s="100" t="e">
        <f>VLOOKUP(A748,Source!A:B,2,FALSE)</f>
        <v>#N/A</v>
      </c>
      <c r="D748" s="165">
        <f>IF(ISNA(VLOOKUP(A748,Source!A:B,2,FALSE)),0,(VLOOKUP(A748,'Vague 2'!A:H,8,FALSE)+VLOOKUP(A748,'Vague 1'!A:H,8,FALSE)+VLOOKUP(A748,'Vague 3'!A:H,8,FALSE)+VLOOKUP(A748,'Vague 4'!A:H,8,FALSE)))</f>
        <v>0</v>
      </c>
      <c r="E748" s="159" t="e">
        <f>VLOOKUP(A748+0.2,'Vague 2'!A:G,7,FALSE)</f>
        <v>#N/A</v>
      </c>
      <c r="F748" s="160" t="e">
        <f>VLOOKUP(A748+0.3,'Vague 2'!A:G,7,FALSE)</f>
        <v>#N/A</v>
      </c>
      <c r="G748" s="161" t="e">
        <f>VLOOKUP(A748+0.2,'Vague 1'!A:G,7,FALSE)</f>
        <v>#N/A</v>
      </c>
      <c r="H748" s="161" t="e">
        <f>VLOOKUP(A748+0.3,'Vague 1'!A:G,7,FALSE)</f>
        <v>#N/A</v>
      </c>
      <c r="I748" s="160" t="e">
        <f>VLOOKUP(A748+0.4,'Vague 1'!A:G,7,FALSE)</f>
        <v>#N/A</v>
      </c>
      <c r="J748" s="161" t="e">
        <f>VLOOKUP(A748+0.2,'Vague 3'!A:G,7,FALSE)</f>
        <v>#N/A</v>
      </c>
      <c r="K748" s="161" t="e">
        <f>VLOOKUP(A748+0.3,'Vague 3'!A:G,7,FALSE)</f>
        <v>#N/A</v>
      </c>
      <c r="L748" s="159" t="e">
        <f>VLOOKUP(A748+0.2,'Vague 4'!A:G,7,FALSE)</f>
        <v>#N/A</v>
      </c>
      <c r="M748" s="160" t="e">
        <f>VLOOKUP(A748+0.3,'Vague 4'!A:G,7,FALSE)</f>
        <v>#N/A</v>
      </c>
      <c r="N748" s="104" t="e">
        <f>IF(VLOOKUP($A748,Source!$A:$H,3,FALSE)=0,"",VLOOKUP($A748,Source!$A:$H,3,FALSE))</f>
        <v>#N/A</v>
      </c>
      <c r="O748" s="105" t="e">
        <f>IF(VLOOKUP($A748,Source!$A:$H,4,FALSE)=0,"",VLOOKUP($A748,Source!$A:$H,4,FALSE))</f>
        <v>#N/A</v>
      </c>
      <c r="P748" s="105" t="e">
        <f>IF(VLOOKUP($A748,Source!$A:$H,5,FALSE)=0,"",VLOOKUP($A748,Source!$A:$H,5,FALSE))</f>
        <v>#N/A</v>
      </c>
      <c r="Q748" s="105" t="e">
        <f>IF(VLOOKUP($A748,Source!$A:$H,6,FALSE)=0,"",VLOOKUP($A748,Source!$A:$H,6,FALSE))</f>
        <v>#N/A</v>
      </c>
      <c r="R748" s="105" t="e">
        <f>IF(VLOOKUP($A748,Source!$A:$H,7,FALSE)=0,"",VLOOKUP($A748,Source!$A:$H,7,FALSE))</f>
        <v>#N/A</v>
      </c>
      <c r="S748" s="106" t="e">
        <f>IF(VLOOKUP($A748,Source!$A:$H,8,FALSE)=0,"",VLOOKUP($A748,Source!$A:$H,8,FALSE))</f>
        <v>#N/A</v>
      </c>
    </row>
    <row r="749" spans="1:19" x14ac:dyDescent="0.25">
      <c r="A749" s="98">
        <v>747</v>
      </c>
      <c r="B749" s="99"/>
      <c r="C749" s="100" t="e">
        <f>VLOOKUP(A749,Source!A:B,2,FALSE)</f>
        <v>#N/A</v>
      </c>
      <c r="D749" s="165">
        <f>IF(ISNA(VLOOKUP(A749,Source!A:B,2,FALSE)),0,(VLOOKUP(A749,'Vague 2'!A:H,8,FALSE)+VLOOKUP(A749,'Vague 1'!A:H,8,FALSE)+VLOOKUP(A749,'Vague 3'!A:H,8,FALSE)+VLOOKUP(A749,'Vague 4'!A:H,8,FALSE)))</f>
        <v>0</v>
      </c>
      <c r="E749" s="159" t="e">
        <f>VLOOKUP(A749+0.2,'Vague 2'!A:G,7,FALSE)</f>
        <v>#N/A</v>
      </c>
      <c r="F749" s="160" t="e">
        <f>VLOOKUP(A749+0.3,'Vague 2'!A:G,7,FALSE)</f>
        <v>#N/A</v>
      </c>
      <c r="G749" s="161" t="e">
        <f>VLOOKUP(A749+0.2,'Vague 1'!A:G,7,FALSE)</f>
        <v>#N/A</v>
      </c>
      <c r="H749" s="161" t="e">
        <f>VLOOKUP(A749+0.3,'Vague 1'!A:G,7,FALSE)</f>
        <v>#N/A</v>
      </c>
      <c r="I749" s="160" t="e">
        <f>VLOOKUP(A749+0.4,'Vague 1'!A:G,7,FALSE)</f>
        <v>#N/A</v>
      </c>
      <c r="J749" s="161" t="e">
        <f>VLOOKUP(A749+0.2,'Vague 3'!A:G,7,FALSE)</f>
        <v>#N/A</v>
      </c>
      <c r="K749" s="161" t="e">
        <f>VLOOKUP(A749+0.3,'Vague 3'!A:G,7,FALSE)</f>
        <v>#N/A</v>
      </c>
      <c r="L749" s="159" t="e">
        <f>VLOOKUP(A749+0.2,'Vague 4'!A:G,7,FALSE)</f>
        <v>#N/A</v>
      </c>
      <c r="M749" s="160" t="e">
        <f>VLOOKUP(A749+0.3,'Vague 4'!A:G,7,FALSE)</f>
        <v>#N/A</v>
      </c>
      <c r="N749" s="104" t="e">
        <f>IF(VLOOKUP($A749,Source!$A:$H,3,FALSE)=0,"",VLOOKUP($A749,Source!$A:$H,3,FALSE))</f>
        <v>#N/A</v>
      </c>
      <c r="O749" s="105" t="e">
        <f>IF(VLOOKUP($A749,Source!$A:$H,4,FALSE)=0,"",VLOOKUP($A749,Source!$A:$H,4,FALSE))</f>
        <v>#N/A</v>
      </c>
      <c r="P749" s="105" t="e">
        <f>IF(VLOOKUP($A749,Source!$A:$H,5,FALSE)=0,"",VLOOKUP($A749,Source!$A:$H,5,FALSE))</f>
        <v>#N/A</v>
      </c>
      <c r="Q749" s="105" t="e">
        <f>IF(VLOOKUP($A749,Source!$A:$H,6,FALSE)=0,"",VLOOKUP($A749,Source!$A:$H,6,FALSE))</f>
        <v>#N/A</v>
      </c>
      <c r="R749" s="105" t="e">
        <f>IF(VLOOKUP($A749,Source!$A:$H,7,FALSE)=0,"",VLOOKUP($A749,Source!$A:$H,7,FALSE))</f>
        <v>#N/A</v>
      </c>
      <c r="S749" s="106" t="e">
        <f>IF(VLOOKUP($A749,Source!$A:$H,8,FALSE)=0,"",VLOOKUP($A749,Source!$A:$H,8,FALSE))</f>
        <v>#N/A</v>
      </c>
    </row>
    <row r="750" spans="1:19" x14ac:dyDescent="0.25">
      <c r="A750" s="98">
        <v>748</v>
      </c>
      <c r="B750" s="99"/>
      <c r="C750" s="100" t="e">
        <f>VLOOKUP(A750,Source!A:B,2,FALSE)</f>
        <v>#N/A</v>
      </c>
      <c r="D750" s="165">
        <f>IF(ISNA(VLOOKUP(A750,Source!A:B,2,FALSE)),0,(VLOOKUP(A750,'Vague 2'!A:H,8,FALSE)+VLOOKUP(A750,'Vague 1'!A:H,8,FALSE)+VLOOKUP(A750,'Vague 3'!A:H,8,FALSE)+VLOOKUP(A750,'Vague 4'!A:H,8,FALSE)))</f>
        <v>0</v>
      </c>
      <c r="E750" s="159" t="e">
        <f>VLOOKUP(A750+0.2,'Vague 2'!A:G,7,FALSE)</f>
        <v>#N/A</v>
      </c>
      <c r="F750" s="160" t="e">
        <f>VLOOKUP(A750+0.3,'Vague 2'!A:G,7,FALSE)</f>
        <v>#N/A</v>
      </c>
      <c r="G750" s="161" t="e">
        <f>VLOOKUP(A750+0.2,'Vague 1'!A:G,7,FALSE)</f>
        <v>#N/A</v>
      </c>
      <c r="H750" s="161" t="e">
        <f>VLOOKUP(A750+0.3,'Vague 1'!A:G,7,FALSE)</f>
        <v>#N/A</v>
      </c>
      <c r="I750" s="160" t="e">
        <f>VLOOKUP(A750+0.4,'Vague 1'!A:G,7,FALSE)</f>
        <v>#N/A</v>
      </c>
      <c r="J750" s="161" t="e">
        <f>VLOOKUP(A750+0.2,'Vague 3'!A:G,7,FALSE)</f>
        <v>#N/A</v>
      </c>
      <c r="K750" s="161" t="e">
        <f>VLOOKUP(A750+0.3,'Vague 3'!A:G,7,FALSE)</f>
        <v>#N/A</v>
      </c>
      <c r="L750" s="159" t="e">
        <f>VLOOKUP(A750+0.2,'Vague 4'!A:G,7,FALSE)</f>
        <v>#N/A</v>
      </c>
      <c r="M750" s="160" t="e">
        <f>VLOOKUP(A750+0.3,'Vague 4'!A:G,7,FALSE)</f>
        <v>#N/A</v>
      </c>
      <c r="N750" s="104" t="e">
        <f>IF(VLOOKUP($A750,Source!$A:$H,3,FALSE)=0,"",VLOOKUP($A750,Source!$A:$H,3,FALSE))</f>
        <v>#N/A</v>
      </c>
      <c r="O750" s="105" t="e">
        <f>IF(VLOOKUP($A750,Source!$A:$H,4,FALSE)=0,"",VLOOKUP($A750,Source!$A:$H,4,FALSE))</f>
        <v>#N/A</v>
      </c>
      <c r="P750" s="105" t="e">
        <f>IF(VLOOKUP($A750,Source!$A:$H,5,FALSE)=0,"",VLOOKUP($A750,Source!$A:$H,5,FALSE))</f>
        <v>#N/A</v>
      </c>
      <c r="Q750" s="105" t="e">
        <f>IF(VLOOKUP($A750,Source!$A:$H,6,FALSE)=0,"",VLOOKUP($A750,Source!$A:$H,6,FALSE))</f>
        <v>#N/A</v>
      </c>
      <c r="R750" s="105" t="e">
        <f>IF(VLOOKUP($A750,Source!$A:$H,7,FALSE)=0,"",VLOOKUP($A750,Source!$A:$H,7,FALSE))</f>
        <v>#N/A</v>
      </c>
      <c r="S750" s="106" t="e">
        <f>IF(VLOOKUP($A750,Source!$A:$H,8,FALSE)=0,"",VLOOKUP($A750,Source!$A:$H,8,FALSE))</f>
        <v>#N/A</v>
      </c>
    </row>
    <row r="751" spans="1:19" x14ac:dyDescent="0.25">
      <c r="A751" s="98">
        <v>749</v>
      </c>
      <c r="B751" s="99"/>
      <c r="C751" s="100" t="e">
        <f>VLOOKUP(A751,Source!A:B,2,FALSE)</f>
        <v>#N/A</v>
      </c>
      <c r="D751" s="165">
        <f>IF(ISNA(VLOOKUP(A751,Source!A:B,2,FALSE)),0,(VLOOKUP(A751,'Vague 2'!A:H,8,FALSE)+VLOOKUP(A751,'Vague 1'!A:H,8,FALSE)+VLOOKUP(A751,'Vague 3'!A:H,8,FALSE)+VLOOKUP(A751,'Vague 4'!A:H,8,FALSE)))</f>
        <v>0</v>
      </c>
      <c r="E751" s="159" t="e">
        <f>VLOOKUP(A751+0.2,'Vague 2'!A:G,7,FALSE)</f>
        <v>#N/A</v>
      </c>
      <c r="F751" s="160" t="e">
        <f>VLOOKUP(A751+0.3,'Vague 2'!A:G,7,FALSE)</f>
        <v>#N/A</v>
      </c>
      <c r="G751" s="161" t="e">
        <f>VLOOKUP(A751+0.2,'Vague 1'!A:G,7,FALSE)</f>
        <v>#N/A</v>
      </c>
      <c r="H751" s="161" t="e">
        <f>VLOOKUP(A751+0.3,'Vague 1'!A:G,7,FALSE)</f>
        <v>#N/A</v>
      </c>
      <c r="I751" s="160" t="e">
        <f>VLOOKUP(A751+0.4,'Vague 1'!A:G,7,FALSE)</f>
        <v>#N/A</v>
      </c>
      <c r="J751" s="161" t="e">
        <f>VLOOKUP(A751+0.2,'Vague 3'!A:G,7,FALSE)</f>
        <v>#N/A</v>
      </c>
      <c r="K751" s="161" t="e">
        <f>VLOOKUP(A751+0.3,'Vague 3'!A:G,7,FALSE)</f>
        <v>#N/A</v>
      </c>
      <c r="L751" s="159" t="e">
        <f>VLOOKUP(A751+0.2,'Vague 4'!A:G,7,FALSE)</f>
        <v>#N/A</v>
      </c>
      <c r="M751" s="160" t="e">
        <f>VLOOKUP(A751+0.3,'Vague 4'!A:G,7,FALSE)</f>
        <v>#N/A</v>
      </c>
      <c r="N751" s="104" t="e">
        <f>IF(VLOOKUP($A751,Source!$A:$H,3,FALSE)=0,"",VLOOKUP($A751,Source!$A:$H,3,FALSE))</f>
        <v>#N/A</v>
      </c>
      <c r="O751" s="105" t="e">
        <f>IF(VLOOKUP($A751,Source!$A:$H,4,FALSE)=0,"",VLOOKUP($A751,Source!$A:$H,4,FALSE))</f>
        <v>#N/A</v>
      </c>
      <c r="P751" s="105" t="e">
        <f>IF(VLOOKUP($A751,Source!$A:$H,5,FALSE)=0,"",VLOOKUP($A751,Source!$A:$H,5,FALSE))</f>
        <v>#N/A</v>
      </c>
      <c r="Q751" s="105" t="e">
        <f>IF(VLOOKUP($A751,Source!$A:$H,6,FALSE)=0,"",VLOOKUP($A751,Source!$A:$H,6,FALSE))</f>
        <v>#N/A</v>
      </c>
      <c r="R751" s="105" t="e">
        <f>IF(VLOOKUP($A751,Source!$A:$H,7,FALSE)=0,"",VLOOKUP($A751,Source!$A:$H,7,FALSE))</f>
        <v>#N/A</v>
      </c>
      <c r="S751" s="106" t="e">
        <f>IF(VLOOKUP($A751,Source!$A:$H,8,FALSE)=0,"",VLOOKUP($A751,Source!$A:$H,8,FALSE))</f>
        <v>#N/A</v>
      </c>
    </row>
    <row r="752" spans="1:19" x14ac:dyDescent="0.25">
      <c r="A752" s="98">
        <v>750</v>
      </c>
      <c r="B752" s="99"/>
      <c r="C752" s="100" t="e">
        <f>VLOOKUP(A752,Source!A:B,2,FALSE)</f>
        <v>#N/A</v>
      </c>
      <c r="D752" s="165">
        <f>IF(ISNA(VLOOKUP(A752,Source!A:B,2,FALSE)),0,(VLOOKUP(A752,'Vague 2'!A:H,8,FALSE)+VLOOKUP(A752,'Vague 1'!A:H,8,FALSE)+VLOOKUP(A752,'Vague 3'!A:H,8,FALSE)+VLOOKUP(A752,'Vague 4'!A:H,8,FALSE)))</f>
        <v>0</v>
      </c>
      <c r="E752" s="159" t="e">
        <f>VLOOKUP(A752+0.2,'Vague 2'!A:G,7,FALSE)</f>
        <v>#N/A</v>
      </c>
      <c r="F752" s="160" t="e">
        <f>VLOOKUP(A752+0.3,'Vague 2'!A:G,7,FALSE)</f>
        <v>#N/A</v>
      </c>
      <c r="G752" s="161" t="e">
        <f>VLOOKUP(A752+0.2,'Vague 1'!A:G,7,FALSE)</f>
        <v>#N/A</v>
      </c>
      <c r="H752" s="161" t="e">
        <f>VLOOKUP(A752+0.3,'Vague 1'!A:G,7,FALSE)</f>
        <v>#N/A</v>
      </c>
      <c r="I752" s="160" t="e">
        <f>VLOOKUP(A752+0.4,'Vague 1'!A:G,7,FALSE)</f>
        <v>#N/A</v>
      </c>
      <c r="J752" s="161" t="e">
        <f>VLOOKUP(A752+0.2,'Vague 3'!A:G,7,FALSE)</f>
        <v>#N/A</v>
      </c>
      <c r="K752" s="161" t="e">
        <f>VLOOKUP(A752+0.3,'Vague 3'!A:G,7,FALSE)</f>
        <v>#N/A</v>
      </c>
      <c r="L752" s="159" t="e">
        <f>VLOOKUP(A752+0.2,'Vague 4'!A:G,7,FALSE)</f>
        <v>#N/A</v>
      </c>
      <c r="M752" s="160" t="e">
        <f>VLOOKUP(A752+0.3,'Vague 4'!A:G,7,FALSE)</f>
        <v>#N/A</v>
      </c>
      <c r="N752" s="104" t="e">
        <f>IF(VLOOKUP($A752,Source!$A:$H,3,FALSE)=0,"",VLOOKUP($A752,Source!$A:$H,3,FALSE))</f>
        <v>#N/A</v>
      </c>
      <c r="O752" s="105" t="e">
        <f>IF(VLOOKUP($A752,Source!$A:$H,4,FALSE)=0,"",VLOOKUP($A752,Source!$A:$H,4,FALSE))</f>
        <v>#N/A</v>
      </c>
      <c r="P752" s="105" t="e">
        <f>IF(VLOOKUP($A752,Source!$A:$H,5,FALSE)=0,"",VLOOKUP($A752,Source!$A:$H,5,FALSE))</f>
        <v>#N/A</v>
      </c>
      <c r="Q752" s="105" t="e">
        <f>IF(VLOOKUP($A752,Source!$A:$H,6,FALSE)=0,"",VLOOKUP($A752,Source!$A:$H,6,FALSE))</f>
        <v>#N/A</v>
      </c>
      <c r="R752" s="105" t="e">
        <f>IF(VLOOKUP($A752,Source!$A:$H,7,FALSE)=0,"",VLOOKUP($A752,Source!$A:$H,7,FALSE))</f>
        <v>#N/A</v>
      </c>
      <c r="S752" s="106" t="e">
        <f>IF(VLOOKUP($A752,Source!$A:$H,8,FALSE)=0,"",VLOOKUP($A752,Source!$A:$H,8,FALSE))</f>
        <v>#N/A</v>
      </c>
    </row>
    <row r="753" spans="1:19" x14ac:dyDescent="0.25">
      <c r="A753" s="98">
        <v>751</v>
      </c>
      <c r="B753" s="99"/>
      <c r="C753" s="100" t="e">
        <f>VLOOKUP(A753,Source!A:B,2,FALSE)</f>
        <v>#N/A</v>
      </c>
      <c r="D753" s="165">
        <f>IF(ISNA(VLOOKUP(A753,Source!A:B,2,FALSE)),0,(VLOOKUP(A753,'Vague 2'!A:H,8,FALSE)+VLOOKUP(A753,'Vague 1'!A:H,8,FALSE)+VLOOKUP(A753,'Vague 3'!A:H,8,FALSE)+VLOOKUP(A753,'Vague 4'!A:H,8,FALSE)))</f>
        <v>0</v>
      </c>
      <c r="E753" s="159" t="e">
        <f>VLOOKUP(A753+0.2,'Vague 2'!A:G,7,FALSE)</f>
        <v>#N/A</v>
      </c>
      <c r="F753" s="160" t="e">
        <f>VLOOKUP(A753+0.3,'Vague 2'!A:G,7,FALSE)</f>
        <v>#N/A</v>
      </c>
      <c r="G753" s="161" t="e">
        <f>VLOOKUP(A753+0.2,'Vague 1'!A:G,7,FALSE)</f>
        <v>#N/A</v>
      </c>
      <c r="H753" s="161" t="e">
        <f>VLOOKUP(A753+0.3,'Vague 1'!A:G,7,FALSE)</f>
        <v>#N/A</v>
      </c>
      <c r="I753" s="160" t="e">
        <f>VLOOKUP(A753+0.4,'Vague 1'!A:G,7,FALSE)</f>
        <v>#N/A</v>
      </c>
      <c r="J753" s="161" t="e">
        <f>VLOOKUP(A753+0.2,'Vague 3'!A:G,7,FALSE)</f>
        <v>#N/A</v>
      </c>
      <c r="K753" s="161" t="e">
        <f>VLOOKUP(A753+0.3,'Vague 3'!A:G,7,FALSE)</f>
        <v>#N/A</v>
      </c>
      <c r="L753" s="159" t="e">
        <f>VLOOKUP(A753+0.2,'Vague 4'!A:G,7,FALSE)</f>
        <v>#N/A</v>
      </c>
      <c r="M753" s="160" t="e">
        <f>VLOOKUP(A753+0.3,'Vague 4'!A:G,7,FALSE)</f>
        <v>#N/A</v>
      </c>
      <c r="N753" s="104" t="e">
        <f>IF(VLOOKUP($A753,Source!$A:$H,3,FALSE)=0,"",VLOOKUP($A753,Source!$A:$H,3,FALSE))</f>
        <v>#N/A</v>
      </c>
      <c r="O753" s="105" t="e">
        <f>IF(VLOOKUP($A753,Source!$A:$H,4,FALSE)=0,"",VLOOKUP($A753,Source!$A:$H,4,FALSE))</f>
        <v>#N/A</v>
      </c>
      <c r="P753" s="105" t="e">
        <f>IF(VLOOKUP($A753,Source!$A:$H,5,FALSE)=0,"",VLOOKUP($A753,Source!$A:$H,5,FALSE))</f>
        <v>#N/A</v>
      </c>
      <c r="Q753" s="105" t="e">
        <f>IF(VLOOKUP($A753,Source!$A:$H,6,FALSE)=0,"",VLOOKUP($A753,Source!$A:$H,6,FALSE))</f>
        <v>#N/A</v>
      </c>
      <c r="R753" s="105" t="e">
        <f>IF(VLOOKUP($A753,Source!$A:$H,7,FALSE)=0,"",VLOOKUP($A753,Source!$A:$H,7,FALSE))</f>
        <v>#N/A</v>
      </c>
      <c r="S753" s="106" t="e">
        <f>IF(VLOOKUP($A753,Source!$A:$H,8,FALSE)=0,"",VLOOKUP($A753,Source!$A:$H,8,FALSE))</f>
        <v>#N/A</v>
      </c>
    </row>
    <row r="754" spans="1:19" x14ac:dyDescent="0.25">
      <c r="A754" s="98">
        <v>752</v>
      </c>
      <c r="B754" s="99"/>
      <c r="C754" s="100" t="e">
        <f>VLOOKUP(A754,Source!A:B,2,FALSE)</f>
        <v>#N/A</v>
      </c>
      <c r="D754" s="165">
        <f>IF(ISNA(VLOOKUP(A754,Source!A:B,2,FALSE)),0,(VLOOKUP(A754,'Vague 2'!A:H,8,FALSE)+VLOOKUP(A754,'Vague 1'!A:H,8,FALSE)+VLOOKUP(A754,'Vague 3'!A:H,8,FALSE)+VLOOKUP(A754,'Vague 4'!A:H,8,FALSE)))</f>
        <v>0</v>
      </c>
      <c r="E754" s="159" t="e">
        <f>VLOOKUP(A754+0.2,'Vague 2'!A:G,7,FALSE)</f>
        <v>#N/A</v>
      </c>
      <c r="F754" s="160" t="e">
        <f>VLOOKUP(A754+0.3,'Vague 2'!A:G,7,FALSE)</f>
        <v>#N/A</v>
      </c>
      <c r="G754" s="161" t="e">
        <f>VLOOKUP(A754+0.2,'Vague 1'!A:G,7,FALSE)</f>
        <v>#N/A</v>
      </c>
      <c r="H754" s="161" t="e">
        <f>VLOOKUP(A754+0.3,'Vague 1'!A:G,7,FALSE)</f>
        <v>#N/A</v>
      </c>
      <c r="I754" s="160" t="e">
        <f>VLOOKUP(A754+0.4,'Vague 1'!A:G,7,FALSE)</f>
        <v>#N/A</v>
      </c>
      <c r="J754" s="161" t="e">
        <f>VLOOKUP(A754+0.2,'Vague 3'!A:G,7,FALSE)</f>
        <v>#N/A</v>
      </c>
      <c r="K754" s="161" t="e">
        <f>VLOOKUP(A754+0.3,'Vague 3'!A:G,7,FALSE)</f>
        <v>#N/A</v>
      </c>
      <c r="L754" s="159" t="e">
        <f>VLOOKUP(A754+0.2,'Vague 4'!A:G,7,FALSE)</f>
        <v>#N/A</v>
      </c>
      <c r="M754" s="160" t="e">
        <f>VLOOKUP(A754+0.3,'Vague 4'!A:G,7,FALSE)</f>
        <v>#N/A</v>
      </c>
      <c r="N754" s="104" t="e">
        <f>IF(VLOOKUP($A754,Source!$A:$H,3,FALSE)=0,"",VLOOKUP($A754,Source!$A:$H,3,FALSE))</f>
        <v>#N/A</v>
      </c>
      <c r="O754" s="105" t="e">
        <f>IF(VLOOKUP($A754,Source!$A:$H,4,FALSE)=0,"",VLOOKUP($A754,Source!$A:$H,4,FALSE))</f>
        <v>#N/A</v>
      </c>
      <c r="P754" s="105" t="e">
        <f>IF(VLOOKUP($A754,Source!$A:$H,5,FALSE)=0,"",VLOOKUP($A754,Source!$A:$H,5,FALSE))</f>
        <v>#N/A</v>
      </c>
      <c r="Q754" s="105" t="e">
        <f>IF(VLOOKUP($A754,Source!$A:$H,6,FALSE)=0,"",VLOOKUP($A754,Source!$A:$H,6,FALSE))</f>
        <v>#N/A</v>
      </c>
      <c r="R754" s="105" t="e">
        <f>IF(VLOOKUP($A754,Source!$A:$H,7,FALSE)=0,"",VLOOKUP($A754,Source!$A:$H,7,FALSE))</f>
        <v>#N/A</v>
      </c>
      <c r="S754" s="106" t="e">
        <f>IF(VLOOKUP($A754,Source!$A:$H,8,FALSE)=0,"",VLOOKUP($A754,Source!$A:$H,8,FALSE))</f>
        <v>#N/A</v>
      </c>
    </row>
    <row r="755" spans="1:19" x14ac:dyDescent="0.25">
      <c r="A755" s="98">
        <v>753</v>
      </c>
      <c r="B755" s="99"/>
      <c r="C755" s="100" t="e">
        <f>VLOOKUP(A755,Source!A:B,2,FALSE)</f>
        <v>#N/A</v>
      </c>
      <c r="D755" s="165">
        <f>IF(ISNA(VLOOKUP(A755,Source!A:B,2,FALSE)),0,(VLOOKUP(A755,'Vague 2'!A:H,8,FALSE)+VLOOKUP(A755,'Vague 1'!A:H,8,FALSE)+VLOOKUP(A755,'Vague 3'!A:H,8,FALSE)+VLOOKUP(A755,'Vague 4'!A:H,8,FALSE)))</f>
        <v>0</v>
      </c>
      <c r="E755" s="159" t="e">
        <f>VLOOKUP(A755+0.2,'Vague 2'!A:G,7,FALSE)</f>
        <v>#N/A</v>
      </c>
      <c r="F755" s="160" t="e">
        <f>VLOOKUP(A755+0.3,'Vague 2'!A:G,7,FALSE)</f>
        <v>#N/A</v>
      </c>
      <c r="G755" s="161" t="e">
        <f>VLOOKUP(A755+0.2,'Vague 1'!A:G,7,FALSE)</f>
        <v>#N/A</v>
      </c>
      <c r="H755" s="161" t="e">
        <f>VLOOKUP(A755+0.3,'Vague 1'!A:G,7,FALSE)</f>
        <v>#N/A</v>
      </c>
      <c r="I755" s="160" t="e">
        <f>VLOOKUP(A755+0.4,'Vague 1'!A:G,7,FALSE)</f>
        <v>#N/A</v>
      </c>
      <c r="J755" s="161" t="e">
        <f>VLOOKUP(A755+0.2,'Vague 3'!A:G,7,FALSE)</f>
        <v>#N/A</v>
      </c>
      <c r="K755" s="161" t="e">
        <f>VLOOKUP(A755+0.3,'Vague 3'!A:G,7,FALSE)</f>
        <v>#N/A</v>
      </c>
      <c r="L755" s="159" t="e">
        <f>VLOOKUP(A755+0.2,'Vague 4'!A:G,7,FALSE)</f>
        <v>#N/A</v>
      </c>
      <c r="M755" s="160" t="e">
        <f>VLOOKUP(A755+0.3,'Vague 4'!A:G,7,FALSE)</f>
        <v>#N/A</v>
      </c>
      <c r="N755" s="104" t="e">
        <f>IF(VLOOKUP($A755,Source!$A:$H,3,FALSE)=0,"",VLOOKUP($A755,Source!$A:$H,3,FALSE))</f>
        <v>#N/A</v>
      </c>
      <c r="O755" s="105" t="e">
        <f>IF(VLOOKUP($A755,Source!$A:$H,4,FALSE)=0,"",VLOOKUP($A755,Source!$A:$H,4,FALSE))</f>
        <v>#N/A</v>
      </c>
      <c r="P755" s="105" t="e">
        <f>IF(VLOOKUP($A755,Source!$A:$H,5,FALSE)=0,"",VLOOKUP($A755,Source!$A:$H,5,FALSE))</f>
        <v>#N/A</v>
      </c>
      <c r="Q755" s="105" t="e">
        <f>IF(VLOOKUP($A755,Source!$A:$H,6,FALSE)=0,"",VLOOKUP($A755,Source!$A:$H,6,FALSE))</f>
        <v>#N/A</v>
      </c>
      <c r="R755" s="105" t="e">
        <f>IF(VLOOKUP($A755,Source!$A:$H,7,FALSE)=0,"",VLOOKUP($A755,Source!$A:$H,7,FALSE))</f>
        <v>#N/A</v>
      </c>
      <c r="S755" s="106" t="e">
        <f>IF(VLOOKUP($A755,Source!$A:$H,8,FALSE)=0,"",VLOOKUP($A755,Source!$A:$H,8,FALSE))</f>
        <v>#N/A</v>
      </c>
    </row>
    <row r="756" spans="1:19" x14ac:dyDescent="0.25">
      <c r="A756" s="98">
        <v>754</v>
      </c>
      <c r="B756" s="99"/>
      <c r="C756" s="100" t="e">
        <f>VLOOKUP(A756,Source!A:B,2,FALSE)</f>
        <v>#N/A</v>
      </c>
      <c r="D756" s="165">
        <f>IF(ISNA(VLOOKUP(A756,Source!A:B,2,FALSE)),0,(VLOOKUP(A756,'Vague 2'!A:H,8,FALSE)+VLOOKUP(A756,'Vague 1'!A:H,8,FALSE)+VLOOKUP(A756,'Vague 3'!A:H,8,FALSE)+VLOOKUP(A756,'Vague 4'!A:H,8,FALSE)))</f>
        <v>0</v>
      </c>
      <c r="E756" s="159" t="e">
        <f>VLOOKUP(A756+0.2,'Vague 2'!A:G,7,FALSE)</f>
        <v>#N/A</v>
      </c>
      <c r="F756" s="160" t="e">
        <f>VLOOKUP(A756+0.3,'Vague 2'!A:G,7,FALSE)</f>
        <v>#N/A</v>
      </c>
      <c r="G756" s="161" t="e">
        <f>VLOOKUP(A756+0.2,'Vague 1'!A:G,7,FALSE)</f>
        <v>#N/A</v>
      </c>
      <c r="H756" s="161" t="e">
        <f>VLOOKUP(A756+0.3,'Vague 1'!A:G,7,FALSE)</f>
        <v>#N/A</v>
      </c>
      <c r="I756" s="160" t="e">
        <f>VLOOKUP(A756+0.4,'Vague 1'!A:G,7,FALSE)</f>
        <v>#N/A</v>
      </c>
      <c r="J756" s="161" t="e">
        <f>VLOOKUP(A756+0.2,'Vague 3'!A:G,7,FALSE)</f>
        <v>#N/A</v>
      </c>
      <c r="K756" s="161" t="e">
        <f>VLOOKUP(A756+0.3,'Vague 3'!A:G,7,FALSE)</f>
        <v>#N/A</v>
      </c>
      <c r="L756" s="159" t="e">
        <f>VLOOKUP(A756+0.2,'Vague 4'!A:G,7,FALSE)</f>
        <v>#N/A</v>
      </c>
      <c r="M756" s="160" t="e">
        <f>VLOOKUP(A756+0.3,'Vague 4'!A:G,7,FALSE)</f>
        <v>#N/A</v>
      </c>
      <c r="N756" s="104" t="e">
        <f>IF(VLOOKUP($A756,Source!$A:$H,3,FALSE)=0,"",VLOOKUP($A756,Source!$A:$H,3,FALSE))</f>
        <v>#N/A</v>
      </c>
      <c r="O756" s="105" t="e">
        <f>IF(VLOOKUP($A756,Source!$A:$H,4,FALSE)=0,"",VLOOKUP($A756,Source!$A:$H,4,FALSE))</f>
        <v>#N/A</v>
      </c>
      <c r="P756" s="105" t="e">
        <f>IF(VLOOKUP($A756,Source!$A:$H,5,FALSE)=0,"",VLOOKUP($A756,Source!$A:$H,5,FALSE))</f>
        <v>#N/A</v>
      </c>
      <c r="Q756" s="105" t="e">
        <f>IF(VLOOKUP($A756,Source!$A:$H,6,FALSE)=0,"",VLOOKUP($A756,Source!$A:$H,6,FALSE))</f>
        <v>#N/A</v>
      </c>
      <c r="R756" s="105" t="e">
        <f>IF(VLOOKUP($A756,Source!$A:$H,7,FALSE)=0,"",VLOOKUP($A756,Source!$A:$H,7,FALSE))</f>
        <v>#N/A</v>
      </c>
      <c r="S756" s="106" t="e">
        <f>IF(VLOOKUP($A756,Source!$A:$H,8,FALSE)=0,"",VLOOKUP($A756,Source!$A:$H,8,FALSE))</f>
        <v>#N/A</v>
      </c>
    </row>
    <row r="757" spans="1:19" x14ac:dyDescent="0.25">
      <c r="A757" s="98">
        <v>755</v>
      </c>
      <c r="B757" s="99"/>
      <c r="C757" s="100" t="e">
        <f>VLOOKUP(A757,Source!A:B,2,FALSE)</f>
        <v>#N/A</v>
      </c>
      <c r="D757" s="165">
        <f>IF(ISNA(VLOOKUP(A757,Source!A:B,2,FALSE)),0,(VLOOKUP(A757,'Vague 2'!A:H,8,FALSE)+VLOOKUP(A757,'Vague 1'!A:H,8,FALSE)+VLOOKUP(A757,'Vague 3'!A:H,8,FALSE)+VLOOKUP(A757,'Vague 4'!A:H,8,FALSE)))</f>
        <v>0</v>
      </c>
      <c r="E757" s="159" t="e">
        <f>VLOOKUP(A757+0.2,'Vague 2'!A:G,7,FALSE)</f>
        <v>#N/A</v>
      </c>
      <c r="F757" s="160" t="e">
        <f>VLOOKUP(A757+0.3,'Vague 2'!A:G,7,FALSE)</f>
        <v>#N/A</v>
      </c>
      <c r="G757" s="161" t="e">
        <f>VLOOKUP(A757+0.2,'Vague 1'!A:G,7,FALSE)</f>
        <v>#N/A</v>
      </c>
      <c r="H757" s="161" t="e">
        <f>VLOOKUP(A757+0.3,'Vague 1'!A:G,7,FALSE)</f>
        <v>#N/A</v>
      </c>
      <c r="I757" s="160" t="e">
        <f>VLOOKUP(A757+0.4,'Vague 1'!A:G,7,FALSE)</f>
        <v>#N/A</v>
      </c>
      <c r="J757" s="161" t="e">
        <f>VLOOKUP(A757+0.2,'Vague 3'!A:G,7,FALSE)</f>
        <v>#N/A</v>
      </c>
      <c r="K757" s="161" t="e">
        <f>VLOOKUP(A757+0.3,'Vague 3'!A:G,7,FALSE)</f>
        <v>#N/A</v>
      </c>
      <c r="L757" s="159" t="e">
        <f>VLOOKUP(A757+0.2,'Vague 4'!A:G,7,FALSE)</f>
        <v>#N/A</v>
      </c>
      <c r="M757" s="160" t="e">
        <f>VLOOKUP(A757+0.3,'Vague 4'!A:G,7,FALSE)</f>
        <v>#N/A</v>
      </c>
      <c r="N757" s="104" t="e">
        <f>IF(VLOOKUP($A757,Source!$A:$H,3,FALSE)=0,"",VLOOKUP($A757,Source!$A:$H,3,FALSE))</f>
        <v>#N/A</v>
      </c>
      <c r="O757" s="105" t="e">
        <f>IF(VLOOKUP($A757,Source!$A:$H,4,FALSE)=0,"",VLOOKUP($A757,Source!$A:$H,4,FALSE))</f>
        <v>#N/A</v>
      </c>
      <c r="P757" s="105" t="e">
        <f>IF(VLOOKUP($A757,Source!$A:$H,5,FALSE)=0,"",VLOOKUP($A757,Source!$A:$H,5,FALSE))</f>
        <v>#N/A</v>
      </c>
      <c r="Q757" s="105" t="e">
        <f>IF(VLOOKUP($A757,Source!$A:$H,6,FALSE)=0,"",VLOOKUP($A757,Source!$A:$H,6,FALSE))</f>
        <v>#N/A</v>
      </c>
      <c r="R757" s="105" t="e">
        <f>IF(VLOOKUP($A757,Source!$A:$H,7,FALSE)=0,"",VLOOKUP($A757,Source!$A:$H,7,FALSE))</f>
        <v>#N/A</v>
      </c>
      <c r="S757" s="106" t="e">
        <f>IF(VLOOKUP($A757,Source!$A:$H,8,FALSE)=0,"",VLOOKUP($A757,Source!$A:$H,8,FALSE))</f>
        <v>#N/A</v>
      </c>
    </row>
    <row r="758" spans="1:19" x14ac:dyDescent="0.25">
      <c r="A758" s="98">
        <v>756</v>
      </c>
      <c r="B758" s="99"/>
      <c r="C758" s="100" t="e">
        <f>VLOOKUP(A758,Source!A:B,2,FALSE)</f>
        <v>#N/A</v>
      </c>
      <c r="D758" s="165">
        <f>IF(ISNA(VLOOKUP(A758,Source!A:B,2,FALSE)),0,(VLOOKUP(A758,'Vague 2'!A:H,8,FALSE)+VLOOKUP(A758,'Vague 1'!A:H,8,FALSE)+VLOOKUP(A758,'Vague 3'!A:H,8,FALSE)+VLOOKUP(A758,'Vague 4'!A:H,8,FALSE)))</f>
        <v>0</v>
      </c>
      <c r="E758" s="159" t="e">
        <f>VLOOKUP(A758+0.2,'Vague 2'!A:G,7,FALSE)</f>
        <v>#N/A</v>
      </c>
      <c r="F758" s="160" t="e">
        <f>VLOOKUP(A758+0.3,'Vague 2'!A:G,7,FALSE)</f>
        <v>#N/A</v>
      </c>
      <c r="G758" s="161" t="e">
        <f>VLOOKUP(A758+0.2,'Vague 1'!A:G,7,FALSE)</f>
        <v>#N/A</v>
      </c>
      <c r="H758" s="161" t="e">
        <f>VLOOKUP(A758+0.3,'Vague 1'!A:G,7,FALSE)</f>
        <v>#N/A</v>
      </c>
      <c r="I758" s="160" t="e">
        <f>VLOOKUP(A758+0.4,'Vague 1'!A:G,7,FALSE)</f>
        <v>#N/A</v>
      </c>
      <c r="J758" s="161" t="e">
        <f>VLOOKUP(A758+0.2,'Vague 3'!A:G,7,FALSE)</f>
        <v>#N/A</v>
      </c>
      <c r="K758" s="161" t="e">
        <f>VLOOKUP(A758+0.3,'Vague 3'!A:G,7,FALSE)</f>
        <v>#N/A</v>
      </c>
      <c r="L758" s="159" t="e">
        <f>VLOOKUP(A758+0.2,'Vague 4'!A:G,7,FALSE)</f>
        <v>#N/A</v>
      </c>
      <c r="M758" s="160" t="e">
        <f>VLOOKUP(A758+0.3,'Vague 4'!A:G,7,FALSE)</f>
        <v>#N/A</v>
      </c>
      <c r="N758" s="104" t="e">
        <f>IF(VLOOKUP($A758,Source!$A:$H,3,FALSE)=0,"",VLOOKUP($A758,Source!$A:$H,3,FALSE))</f>
        <v>#N/A</v>
      </c>
      <c r="O758" s="105" t="e">
        <f>IF(VLOOKUP($A758,Source!$A:$H,4,FALSE)=0,"",VLOOKUP($A758,Source!$A:$H,4,FALSE))</f>
        <v>#N/A</v>
      </c>
      <c r="P758" s="105" t="e">
        <f>IF(VLOOKUP($A758,Source!$A:$H,5,FALSE)=0,"",VLOOKUP($A758,Source!$A:$H,5,FALSE))</f>
        <v>#N/A</v>
      </c>
      <c r="Q758" s="105" t="e">
        <f>IF(VLOOKUP($A758,Source!$A:$H,6,FALSE)=0,"",VLOOKUP($A758,Source!$A:$H,6,FALSE))</f>
        <v>#N/A</v>
      </c>
      <c r="R758" s="105" t="e">
        <f>IF(VLOOKUP($A758,Source!$A:$H,7,FALSE)=0,"",VLOOKUP($A758,Source!$A:$H,7,FALSE))</f>
        <v>#N/A</v>
      </c>
      <c r="S758" s="106" t="e">
        <f>IF(VLOOKUP($A758,Source!$A:$H,8,FALSE)=0,"",VLOOKUP($A758,Source!$A:$H,8,FALSE))</f>
        <v>#N/A</v>
      </c>
    </row>
    <row r="759" spans="1:19" x14ac:dyDescent="0.25">
      <c r="A759" s="98">
        <v>757</v>
      </c>
      <c r="B759" s="99"/>
      <c r="C759" s="100" t="e">
        <f>VLOOKUP(A759,Source!A:B,2,FALSE)</f>
        <v>#N/A</v>
      </c>
      <c r="D759" s="165">
        <f>IF(ISNA(VLOOKUP(A759,Source!A:B,2,FALSE)),0,(VLOOKUP(A759,'Vague 2'!A:H,8,FALSE)+VLOOKUP(A759,'Vague 1'!A:H,8,FALSE)+VLOOKUP(A759,'Vague 3'!A:H,8,FALSE)+VLOOKUP(A759,'Vague 4'!A:H,8,FALSE)))</f>
        <v>0</v>
      </c>
      <c r="E759" s="159" t="e">
        <f>VLOOKUP(A759+0.2,'Vague 2'!A:G,7,FALSE)</f>
        <v>#N/A</v>
      </c>
      <c r="F759" s="160" t="e">
        <f>VLOOKUP(A759+0.3,'Vague 2'!A:G,7,FALSE)</f>
        <v>#N/A</v>
      </c>
      <c r="G759" s="161" t="e">
        <f>VLOOKUP(A759+0.2,'Vague 1'!A:G,7,FALSE)</f>
        <v>#N/A</v>
      </c>
      <c r="H759" s="161" t="e">
        <f>VLOOKUP(A759+0.3,'Vague 1'!A:G,7,FALSE)</f>
        <v>#N/A</v>
      </c>
      <c r="I759" s="160" t="e">
        <f>VLOOKUP(A759+0.4,'Vague 1'!A:G,7,FALSE)</f>
        <v>#N/A</v>
      </c>
      <c r="J759" s="161" t="e">
        <f>VLOOKUP(A759+0.2,'Vague 3'!A:G,7,FALSE)</f>
        <v>#N/A</v>
      </c>
      <c r="K759" s="161" t="e">
        <f>VLOOKUP(A759+0.3,'Vague 3'!A:G,7,FALSE)</f>
        <v>#N/A</v>
      </c>
      <c r="L759" s="159" t="e">
        <f>VLOOKUP(A759+0.2,'Vague 4'!A:G,7,FALSE)</f>
        <v>#N/A</v>
      </c>
      <c r="M759" s="160" t="e">
        <f>VLOOKUP(A759+0.3,'Vague 4'!A:G,7,FALSE)</f>
        <v>#N/A</v>
      </c>
      <c r="N759" s="104" t="e">
        <f>IF(VLOOKUP($A759,Source!$A:$H,3,FALSE)=0,"",VLOOKUP($A759,Source!$A:$H,3,FALSE))</f>
        <v>#N/A</v>
      </c>
      <c r="O759" s="105" t="e">
        <f>IF(VLOOKUP($A759,Source!$A:$H,4,FALSE)=0,"",VLOOKUP($A759,Source!$A:$H,4,FALSE))</f>
        <v>#N/A</v>
      </c>
      <c r="P759" s="105" t="e">
        <f>IF(VLOOKUP($A759,Source!$A:$H,5,FALSE)=0,"",VLOOKUP($A759,Source!$A:$H,5,FALSE))</f>
        <v>#N/A</v>
      </c>
      <c r="Q759" s="105" t="e">
        <f>IF(VLOOKUP($A759,Source!$A:$H,6,FALSE)=0,"",VLOOKUP($A759,Source!$A:$H,6,FALSE))</f>
        <v>#N/A</v>
      </c>
      <c r="R759" s="105" t="e">
        <f>IF(VLOOKUP($A759,Source!$A:$H,7,FALSE)=0,"",VLOOKUP($A759,Source!$A:$H,7,FALSE))</f>
        <v>#N/A</v>
      </c>
      <c r="S759" s="106" t="e">
        <f>IF(VLOOKUP($A759,Source!$A:$H,8,FALSE)=0,"",VLOOKUP($A759,Source!$A:$H,8,FALSE))</f>
        <v>#N/A</v>
      </c>
    </row>
    <row r="760" spans="1:19" x14ac:dyDescent="0.25">
      <c r="A760" s="98">
        <v>758</v>
      </c>
      <c r="B760" s="99"/>
      <c r="C760" s="100" t="e">
        <f>VLOOKUP(A760,Source!A:B,2,FALSE)</f>
        <v>#N/A</v>
      </c>
      <c r="D760" s="165">
        <f>IF(ISNA(VLOOKUP(A760,Source!A:B,2,FALSE)),0,(VLOOKUP(A760,'Vague 2'!A:H,8,FALSE)+VLOOKUP(A760,'Vague 1'!A:H,8,FALSE)+VLOOKUP(A760,'Vague 3'!A:H,8,FALSE)+VLOOKUP(A760,'Vague 4'!A:H,8,FALSE)))</f>
        <v>0</v>
      </c>
      <c r="E760" s="159" t="e">
        <f>VLOOKUP(A760+0.2,'Vague 2'!A:G,7,FALSE)</f>
        <v>#N/A</v>
      </c>
      <c r="F760" s="160" t="e">
        <f>VLOOKUP(A760+0.3,'Vague 2'!A:G,7,FALSE)</f>
        <v>#N/A</v>
      </c>
      <c r="G760" s="161" t="e">
        <f>VLOOKUP(A760+0.2,'Vague 1'!A:G,7,FALSE)</f>
        <v>#N/A</v>
      </c>
      <c r="H760" s="161" t="e">
        <f>VLOOKUP(A760+0.3,'Vague 1'!A:G,7,FALSE)</f>
        <v>#N/A</v>
      </c>
      <c r="I760" s="160" t="e">
        <f>VLOOKUP(A760+0.4,'Vague 1'!A:G,7,FALSE)</f>
        <v>#N/A</v>
      </c>
      <c r="J760" s="161" t="e">
        <f>VLOOKUP(A760+0.2,'Vague 3'!A:G,7,FALSE)</f>
        <v>#N/A</v>
      </c>
      <c r="K760" s="161" t="e">
        <f>VLOOKUP(A760+0.3,'Vague 3'!A:G,7,FALSE)</f>
        <v>#N/A</v>
      </c>
      <c r="L760" s="159" t="e">
        <f>VLOOKUP(A760+0.2,'Vague 4'!A:G,7,FALSE)</f>
        <v>#N/A</v>
      </c>
      <c r="M760" s="160" t="e">
        <f>VLOOKUP(A760+0.3,'Vague 4'!A:G,7,FALSE)</f>
        <v>#N/A</v>
      </c>
      <c r="N760" s="104" t="e">
        <f>IF(VLOOKUP($A760,Source!$A:$H,3,FALSE)=0,"",VLOOKUP($A760,Source!$A:$H,3,FALSE))</f>
        <v>#N/A</v>
      </c>
      <c r="O760" s="105" t="e">
        <f>IF(VLOOKUP($A760,Source!$A:$H,4,FALSE)=0,"",VLOOKUP($A760,Source!$A:$H,4,FALSE))</f>
        <v>#N/A</v>
      </c>
      <c r="P760" s="105" t="e">
        <f>IF(VLOOKUP($A760,Source!$A:$H,5,FALSE)=0,"",VLOOKUP($A760,Source!$A:$H,5,FALSE))</f>
        <v>#N/A</v>
      </c>
      <c r="Q760" s="105" t="e">
        <f>IF(VLOOKUP($A760,Source!$A:$H,6,FALSE)=0,"",VLOOKUP($A760,Source!$A:$H,6,FALSE))</f>
        <v>#N/A</v>
      </c>
      <c r="R760" s="105" t="e">
        <f>IF(VLOOKUP($A760,Source!$A:$H,7,FALSE)=0,"",VLOOKUP($A760,Source!$A:$H,7,FALSE))</f>
        <v>#N/A</v>
      </c>
      <c r="S760" s="106" t="e">
        <f>IF(VLOOKUP($A760,Source!$A:$H,8,FALSE)=0,"",VLOOKUP($A760,Source!$A:$H,8,FALSE))</f>
        <v>#N/A</v>
      </c>
    </row>
    <row r="761" spans="1:19" x14ac:dyDescent="0.25">
      <c r="A761" s="98">
        <v>759</v>
      </c>
      <c r="B761" s="99"/>
      <c r="C761" s="100" t="e">
        <f>VLOOKUP(A761,Source!A:B,2,FALSE)</f>
        <v>#N/A</v>
      </c>
      <c r="D761" s="165">
        <f>IF(ISNA(VLOOKUP(A761,Source!A:B,2,FALSE)),0,(VLOOKUP(A761,'Vague 2'!A:H,8,FALSE)+VLOOKUP(A761,'Vague 1'!A:H,8,FALSE)+VLOOKUP(A761,'Vague 3'!A:H,8,FALSE)+VLOOKUP(A761,'Vague 4'!A:H,8,FALSE)))</f>
        <v>0</v>
      </c>
      <c r="E761" s="159" t="e">
        <f>VLOOKUP(A761+0.2,'Vague 2'!A:G,7,FALSE)</f>
        <v>#N/A</v>
      </c>
      <c r="F761" s="160" t="e">
        <f>VLOOKUP(A761+0.3,'Vague 2'!A:G,7,FALSE)</f>
        <v>#N/A</v>
      </c>
      <c r="G761" s="161" t="e">
        <f>VLOOKUP(A761+0.2,'Vague 1'!A:G,7,FALSE)</f>
        <v>#N/A</v>
      </c>
      <c r="H761" s="161" t="e">
        <f>VLOOKUP(A761+0.3,'Vague 1'!A:G,7,FALSE)</f>
        <v>#N/A</v>
      </c>
      <c r="I761" s="160" t="e">
        <f>VLOOKUP(A761+0.4,'Vague 1'!A:G,7,FALSE)</f>
        <v>#N/A</v>
      </c>
      <c r="J761" s="161" t="e">
        <f>VLOOKUP(A761+0.2,'Vague 3'!A:G,7,FALSE)</f>
        <v>#N/A</v>
      </c>
      <c r="K761" s="161" t="e">
        <f>VLOOKUP(A761+0.3,'Vague 3'!A:G,7,FALSE)</f>
        <v>#N/A</v>
      </c>
      <c r="L761" s="159" t="e">
        <f>VLOOKUP(A761+0.2,'Vague 4'!A:G,7,FALSE)</f>
        <v>#N/A</v>
      </c>
      <c r="M761" s="160" t="e">
        <f>VLOOKUP(A761+0.3,'Vague 4'!A:G,7,FALSE)</f>
        <v>#N/A</v>
      </c>
      <c r="N761" s="104" t="e">
        <f>IF(VLOOKUP($A761,Source!$A:$H,3,FALSE)=0,"",VLOOKUP($A761,Source!$A:$H,3,FALSE))</f>
        <v>#N/A</v>
      </c>
      <c r="O761" s="105" t="e">
        <f>IF(VLOOKUP($A761,Source!$A:$H,4,FALSE)=0,"",VLOOKUP($A761,Source!$A:$H,4,FALSE))</f>
        <v>#N/A</v>
      </c>
      <c r="P761" s="105" t="e">
        <f>IF(VLOOKUP($A761,Source!$A:$H,5,FALSE)=0,"",VLOOKUP($A761,Source!$A:$H,5,FALSE))</f>
        <v>#N/A</v>
      </c>
      <c r="Q761" s="105" t="e">
        <f>IF(VLOOKUP($A761,Source!$A:$H,6,FALSE)=0,"",VLOOKUP($A761,Source!$A:$H,6,FALSE))</f>
        <v>#N/A</v>
      </c>
      <c r="R761" s="105" t="e">
        <f>IF(VLOOKUP($A761,Source!$A:$H,7,FALSE)=0,"",VLOOKUP($A761,Source!$A:$H,7,FALSE))</f>
        <v>#N/A</v>
      </c>
      <c r="S761" s="106" t="e">
        <f>IF(VLOOKUP($A761,Source!$A:$H,8,FALSE)=0,"",VLOOKUP($A761,Source!$A:$H,8,FALSE))</f>
        <v>#N/A</v>
      </c>
    </row>
    <row r="762" spans="1:19" x14ac:dyDescent="0.25">
      <c r="A762" s="98">
        <v>760</v>
      </c>
      <c r="B762" s="99"/>
      <c r="C762" s="100" t="e">
        <f>VLOOKUP(A762,Source!A:B,2,FALSE)</f>
        <v>#N/A</v>
      </c>
      <c r="D762" s="165">
        <f>IF(ISNA(VLOOKUP(A762,Source!A:B,2,FALSE)),0,(VLOOKUP(A762,'Vague 2'!A:H,8,FALSE)+VLOOKUP(A762,'Vague 1'!A:H,8,FALSE)+VLOOKUP(A762,'Vague 3'!A:H,8,FALSE)+VLOOKUP(A762,'Vague 4'!A:H,8,FALSE)))</f>
        <v>0</v>
      </c>
      <c r="E762" s="159" t="e">
        <f>VLOOKUP(A762+0.2,'Vague 2'!A:G,7,FALSE)</f>
        <v>#N/A</v>
      </c>
      <c r="F762" s="160" t="e">
        <f>VLOOKUP(A762+0.3,'Vague 2'!A:G,7,FALSE)</f>
        <v>#N/A</v>
      </c>
      <c r="G762" s="161" t="e">
        <f>VLOOKUP(A762+0.2,'Vague 1'!A:G,7,FALSE)</f>
        <v>#N/A</v>
      </c>
      <c r="H762" s="161" t="e">
        <f>VLOOKUP(A762+0.3,'Vague 1'!A:G,7,FALSE)</f>
        <v>#N/A</v>
      </c>
      <c r="I762" s="160" t="e">
        <f>VLOOKUP(A762+0.4,'Vague 1'!A:G,7,FALSE)</f>
        <v>#N/A</v>
      </c>
      <c r="J762" s="161" t="e">
        <f>VLOOKUP(A762+0.2,'Vague 3'!A:G,7,FALSE)</f>
        <v>#N/A</v>
      </c>
      <c r="K762" s="161" t="e">
        <f>VLOOKUP(A762+0.3,'Vague 3'!A:G,7,FALSE)</f>
        <v>#N/A</v>
      </c>
      <c r="L762" s="159" t="e">
        <f>VLOOKUP(A762+0.2,'Vague 4'!A:G,7,FALSE)</f>
        <v>#N/A</v>
      </c>
      <c r="M762" s="160" t="e">
        <f>VLOOKUP(A762+0.3,'Vague 4'!A:G,7,FALSE)</f>
        <v>#N/A</v>
      </c>
      <c r="N762" s="104" t="e">
        <f>IF(VLOOKUP($A762,Source!$A:$H,3,FALSE)=0,"",VLOOKUP($A762,Source!$A:$H,3,FALSE))</f>
        <v>#N/A</v>
      </c>
      <c r="O762" s="105" t="e">
        <f>IF(VLOOKUP($A762,Source!$A:$H,4,FALSE)=0,"",VLOOKUP($A762,Source!$A:$H,4,FALSE))</f>
        <v>#N/A</v>
      </c>
      <c r="P762" s="105" t="e">
        <f>IF(VLOOKUP($A762,Source!$A:$H,5,FALSE)=0,"",VLOOKUP($A762,Source!$A:$H,5,FALSE))</f>
        <v>#N/A</v>
      </c>
      <c r="Q762" s="105" t="e">
        <f>IF(VLOOKUP($A762,Source!$A:$H,6,FALSE)=0,"",VLOOKUP($A762,Source!$A:$H,6,FALSE))</f>
        <v>#N/A</v>
      </c>
      <c r="R762" s="105" t="e">
        <f>IF(VLOOKUP($A762,Source!$A:$H,7,FALSE)=0,"",VLOOKUP($A762,Source!$A:$H,7,FALSE))</f>
        <v>#N/A</v>
      </c>
      <c r="S762" s="106" t="e">
        <f>IF(VLOOKUP($A762,Source!$A:$H,8,FALSE)=0,"",VLOOKUP($A762,Source!$A:$H,8,FALSE))</f>
        <v>#N/A</v>
      </c>
    </row>
    <row r="763" spans="1:19" x14ac:dyDescent="0.25">
      <c r="A763" s="98">
        <v>761</v>
      </c>
      <c r="B763" s="99"/>
      <c r="C763" s="100" t="e">
        <f>VLOOKUP(A763,Source!A:B,2,FALSE)</f>
        <v>#N/A</v>
      </c>
      <c r="D763" s="165">
        <f>IF(ISNA(VLOOKUP(A763,Source!A:B,2,FALSE)),0,(VLOOKUP(A763,'Vague 2'!A:H,8,FALSE)+VLOOKUP(A763,'Vague 1'!A:H,8,FALSE)+VLOOKUP(A763,'Vague 3'!A:H,8,FALSE)+VLOOKUP(A763,'Vague 4'!A:H,8,FALSE)))</f>
        <v>0</v>
      </c>
      <c r="E763" s="159" t="e">
        <f>VLOOKUP(A763+0.2,'Vague 2'!A:G,7,FALSE)</f>
        <v>#N/A</v>
      </c>
      <c r="F763" s="160" t="e">
        <f>VLOOKUP(A763+0.3,'Vague 2'!A:G,7,FALSE)</f>
        <v>#N/A</v>
      </c>
      <c r="G763" s="161" t="e">
        <f>VLOOKUP(A763+0.2,'Vague 1'!A:G,7,FALSE)</f>
        <v>#N/A</v>
      </c>
      <c r="H763" s="161" t="e">
        <f>VLOOKUP(A763+0.3,'Vague 1'!A:G,7,FALSE)</f>
        <v>#N/A</v>
      </c>
      <c r="I763" s="160" t="e">
        <f>VLOOKUP(A763+0.4,'Vague 1'!A:G,7,FALSE)</f>
        <v>#N/A</v>
      </c>
      <c r="J763" s="161" t="e">
        <f>VLOOKUP(A763+0.2,'Vague 3'!A:G,7,FALSE)</f>
        <v>#N/A</v>
      </c>
      <c r="K763" s="161" t="e">
        <f>VLOOKUP(A763+0.3,'Vague 3'!A:G,7,FALSE)</f>
        <v>#N/A</v>
      </c>
      <c r="L763" s="159" t="e">
        <f>VLOOKUP(A763+0.2,'Vague 4'!A:G,7,FALSE)</f>
        <v>#N/A</v>
      </c>
      <c r="M763" s="160" t="e">
        <f>VLOOKUP(A763+0.3,'Vague 4'!A:G,7,FALSE)</f>
        <v>#N/A</v>
      </c>
      <c r="N763" s="104" t="e">
        <f>IF(VLOOKUP($A763,Source!$A:$H,3,FALSE)=0,"",VLOOKUP($A763,Source!$A:$H,3,FALSE))</f>
        <v>#N/A</v>
      </c>
      <c r="O763" s="105" t="e">
        <f>IF(VLOOKUP($A763,Source!$A:$H,4,FALSE)=0,"",VLOOKUP($A763,Source!$A:$H,4,FALSE))</f>
        <v>#N/A</v>
      </c>
      <c r="P763" s="105" t="e">
        <f>IF(VLOOKUP($A763,Source!$A:$H,5,FALSE)=0,"",VLOOKUP($A763,Source!$A:$H,5,FALSE))</f>
        <v>#N/A</v>
      </c>
      <c r="Q763" s="105" t="e">
        <f>IF(VLOOKUP($A763,Source!$A:$H,6,FALSE)=0,"",VLOOKUP($A763,Source!$A:$H,6,FALSE))</f>
        <v>#N/A</v>
      </c>
      <c r="R763" s="105" t="e">
        <f>IF(VLOOKUP($A763,Source!$A:$H,7,FALSE)=0,"",VLOOKUP($A763,Source!$A:$H,7,FALSE))</f>
        <v>#N/A</v>
      </c>
      <c r="S763" s="106" t="e">
        <f>IF(VLOOKUP($A763,Source!$A:$H,8,FALSE)=0,"",VLOOKUP($A763,Source!$A:$H,8,FALSE))</f>
        <v>#N/A</v>
      </c>
    </row>
    <row r="764" spans="1:19" x14ac:dyDescent="0.25">
      <c r="A764" s="98">
        <v>762</v>
      </c>
      <c r="B764" s="99"/>
      <c r="C764" s="100" t="e">
        <f>VLOOKUP(A764,Source!A:B,2,FALSE)</f>
        <v>#N/A</v>
      </c>
      <c r="D764" s="165">
        <f>IF(ISNA(VLOOKUP(A764,Source!A:B,2,FALSE)),0,(VLOOKUP(A764,'Vague 2'!A:H,8,FALSE)+VLOOKUP(A764,'Vague 1'!A:H,8,FALSE)+VLOOKUP(A764,'Vague 3'!A:H,8,FALSE)+VLOOKUP(A764,'Vague 4'!A:H,8,FALSE)))</f>
        <v>0</v>
      </c>
      <c r="E764" s="159" t="e">
        <f>VLOOKUP(A764+0.2,'Vague 2'!A:G,7,FALSE)</f>
        <v>#N/A</v>
      </c>
      <c r="F764" s="160" t="e">
        <f>VLOOKUP(A764+0.3,'Vague 2'!A:G,7,FALSE)</f>
        <v>#N/A</v>
      </c>
      <c r="G764" s="161" t="e">
        <f>VLOOKUP(A764+0.2,'Vague 1'!A:G,7,FALSE)</f>
        <v>#N/A</v>
      </c>
      <c r="H764" s="161" t="e">
        <f>VLOOKUP(A764+0.3,'Vague 1'!A:G,7,FALSE)</f>
        <v>#N/A</v>
      </c>
      <c r="I764" s="160" t="e">
        <f>VLOOKUP(A764+0.4,'Vague 1'!A:G,7,FALSE)</f>
        <v>#N/A</v>
      </c>
      <c r="J764" s="161" t="e">
        <f>VLOOKUP(A764+0.2,'Vague 3'!A:G,7,FALSE)</f>
        <v>#N/A</v>
      </c>
      <c r="K764" s="161" t="e">
        <f>VLOOKUP(A764+0.3,'Vague 3'!A:G,7,FALSE)</f>
        <v>#N/A</v>
      </c>
      <c r="L764" s="159" t="e">
        <f>VLOOKUP(A764+0.2,'Vague 4'!A:G,7,FALSE)</f>
        <v>#N/A</v>
      </c>
      <c r="M764" s="160" t="e">
        <f>VLOOKUP(A764+0.3,'Vague 4'!A:G,7,FALSE)</f>
        <v>#N/A</v>
      </c>
      <c r="N764" s="104" t="e">
        <f>IF(VLOOKUP($A764,Source!$A:$H,3,FALSE)=0,"",VLOOKUP($A764,Source!$A:$H,3,FALSE))</f>
        <v>#N/A</v>
      </c>
      <c r="O764" s="105" t="e">
        <f>IF(VLOOKUP($A764,Source!$A:$H,4,FALSE)=0,"",VLOOKUP($A764,Source!$A:$H,4,FALSE))</f>
        <v>#N/A</v>
      </c>
      <c r="P764" s="105" t="e">
        <f>IF(VLOOKUP($A764,Source!$A:$H,5,FALSE)=0,"",VLOOKUP($A764,Source!$A:$H,5,FALSE))</f>
        <v>#N/A</v>
      </c>
      <c r="Q764" s="105" t="e">
        <f>IF(VLOOKUP($A764,Source!$A:$H,6,FALSE)=0,"",VLOOKUP($A764,Source!$A:$H,6,FALSE))</f>
        <v>#N/A</v>
      </c>
      <c r="R764" s="105" t="e">
        <f>IF(VLOOKUP($A764,Source!$A:$H,7,FALSE)=0,"",VLOOKUP($A764,Source!$A:$H,7,FALSE))</f>
        <v>#N/A</v>
      </c>
      <c r="S764" s="106" t="e">
        <f>IF(VLOOKUP($A764,Source!$A:$H,8,FALSE)=0,"",VLOOKUP($A764,Source!$A:$H,8,FALSE))</f>
        <v>#N/A</v>
      </c>
    </row>
    <row r="765" spans="1:19" x14ac:dyDescent="0.25">
      <c r="A765" s="98">
        <v>763</v>
      </c>
      <c r="B765" s="99"/>
      <c r="C765" s="100" t="e">
        <f>VLOOKUP(A765,Source!A:B,2,FALSE)</f>
        <v>#N/A</v>
      </c>
      <c r="D765" s="165">
        <f>IF(ISNA(VLOOKUP(A765,Source!A:B,2,FALSE)),0,(VLOOKUP(A765,'Vague 2'!A:H,8,FALSE)+VLOOKUP(A765,'Vague 1'!A:H,8,FALSE)+VLOOKUP(A765,'Vague 3'!A:H,8,FALSE)+VLOOKUP(A765,'Vague 4'!A:H,8,FALSE)))</f>
        <v>0</v>
      </c>
      <c r="E765" s="159" t="e">
        <f>VLOOKUP(A765+0.2,'Vague 2'!A:G,7,FALSE)</f>
        <v>#N/A</v>
      </c>
      <c r="F765" s="160" t="e">
        <f>VLOOKUP(A765+0.3,'Vague 2'!A:G,7,FALSE)</f>
        <v>#N/A</v>
      </c>
      <c r="G765" s="161" t="e">
        <f>VLOOKUP(A765+0.2,'Vague 1'!A:G,7,FALSE)</f>
        <v>#N/A</v>
      </c>
      <c r="H765" s="161" t="e">
        <f>VLOOKUP(A765+0.3,'Vague 1'!A:G,7,FALSE)</f>
        <v>#N/A</v>
      </c>
      <c r="I765" s="160" t="e">
        <f>VLOOKUP(A765+0.4,'Vague 1'!A:G,7,FALSE)</f>
        <v>#N/A</v>
      </c>
      <c r="J765" s="161" t="e">
        <f>VLOOKUP(A765+0.2,'Vague 3'!A:G,7,FALSE)</f>
        <v>#N/A</v>
      </c>
      <c r="K765" s="161" t="e">
        <f>VLOOKUP(A765+0.3,'Vague 3'!A:G,7,FALSE)</f>
        <v>#N/A</v>
      </c>
      <c r="L765" s="159" t="e">
        <f>VLOOKUP(A765+0.2,'Vague 4'!A:G,7,FALSE)</f>
        <v>#N/A</v>
      </c>
      <c r="M765" s="160" t="e">
        <f>VLOOKUP(A765+0.3,'Vague 4'!A:G,7,FALSE)</f>
        <v>#N/A</v>
      </c>
      <c r="N765" s="104" t="e">
        <f>IF(VLOOKUP($A765,Source!$A:$H,3,FALSE)=0,"",VLOOKUP($A765,Source!$A:$H,3,FALSE))</f>
        <v>#N/A</v>
      </c>
      <c r="O765" s="105" t="e">
        <f>IF(VLOOKUP($A765,Source!$A:$H,4,FALSE)=0,"",VLOOKUP($A765,Source!$A:$H,4,FALSE))</f>
        <v>#N/A</v>
      </c>
      <c r="P765" s="105" t="e">
        <f>IF(VLOOKUP($A765,Source!$A:$H,5,FALSE)=0,"",VLOOKUP($A765,Source!$A:$H,5,FALSE))</f>
        <v>#N/A</v>
      </c>
      <c r="Q765" s="105" t="e">
        <f>IF(VLOOKUP($A765,Source!$A:$H,6,FALSE)=0,"",VLOOKUP($A765,Source!$A:$H,6,FALSE))</f>
        <v>#N/A</v>
      </c>
      <c r="R765" s="105" t="e">
        <f>IF(VLOOKUP($A765,Source!$A:$H,7,FALSE)=0,"",VLOOKUP($A765,Source!$A:$H,7,FALSE))</f>
        <v>#N/A</v>
      </c>
      <c r="S765" s="106" t="e">
        <f>IF(VLOOKUP($A765,Source!$A:$H,8,FALSE)=0,"",VLOOKUP($A765,Source!$A:$H,8,FALSE))</f>
        <v>#N/A</v>
      </c>
    </row>
    <row r="766" spans="1:19" x14ac:dyDescent="0.25">
      <c r="A766" s="98">
        <v>764</v>
      </c>
      <c r="B766" s="99"/>
      <c r="C766" s="100" t="e">
        <f>VLOOKUP(A766,Source!A:B,2,FALSE)</f>
        <v>#N/A</v>
      </c>
      <c r="D766" s="165">
        <f>IF(ISNA(VLOOKUP(A766,Source!A:B,2,FALSE)),0,(VLOOKUP(A766,'Vague 2'!A:H,8,FALSE)+VLOOKUP(A766,'Vague 1'!A:H,8,FALSE)+VLOOKUP(A766,'Vague 3'!A:H,8,FALSE)+VLOOKUP(A766,'Vague 4'!A:H,8,FALSE)))</f>
        <v>0</v>
      </c>
      <c r="E766" s="159" t="e">
        <f>VLOOKUP(A766+0.2,'Vague 2'!A:G,7,FALSE)</f>
        <v>#N/A</v>
      </c>
      <c r="F766" s="160" t="e">
        <f>VLOOKUP(A766+0.3,'Vague 2'!A:G,7,FALSE)</f>
        <v>#N/A</v>
      </c>
      <c r="G766" s="161" t="e">
        <f>VLOOKUP(A766+0.2,'Vague 1'!A:G,7,FALSE)</f>
        <v>#N/A</v>
      </c>
      <c r="H766" s="161" t="e">
        <f>VLOOKUP(A766+0.3,'Vague 1'!A:G,7,FALSE)</f>
        <v>#N/A</v>
      </c>
      <c r="I766" s="160" t="e">
        <f>VLOOKUP(A766+0.4,'Vague 1'!A:G,7,FALSE)</f>
        <v>#N/A</v>
      </c>
      <c r="J766" s="161" t="e">
        <f>VLOOKUP(A766+0.2,'Vague 3'!A:G,7,FALSE)</f>
        <v>#N/A</v>
      </c>
      <c r="K766" s="161" t="e">
        <f>VLOOKUP(A766+0.3,'Vague 3'!A:G,7,FALSE)</f>
        <v>#N/A</v>
      </c>
      <c r="L766" s="159" t="e">
        <f>VLOOKUP(A766+0.2,'Vague 4'!A:G,7,FALSE)</f>
        <v>#N/A</v>
      </c>
      <c r="M766" s="160" t="e">
        <f>VLOOKUP(A766+0.3,'Vague 4'!A:G,7,FALSE)</f>
        <v>#N/A</v>
      </c>
      <c r="N766" s="104" t="e">
        <f>IF(VLOOKUP($A766,Source!$A:$H,3,FALSE)=0,"",VLOOKUP($A766,Source!$A:$H,3,FALSE))</f>
        <v>#N/A</v>
      </c>
      <c r="O766" s="105" t="e">
        <f>IF(VLOOKUP($A766,Source!$A:$H,4,FALSE)=0,"",VLOOKUP($A766,Source!$A:$H,4,FALSE))</f>
        <v>#N/A</v>
      </c>
      <c r="P766" s="105" t="e">
        <f>IF(VLOOKUP($A766,Source!$A:$H,5,FALSE)=0,"",VLOOKUP($A766,Source!$A:$H,5,FALSE))</f>
        <v>#N/A</v>
      </c>
      <c r="Q766" s="105" t="e">
        <f>IF(VLOOKUP($A766,Source!$A:$H,6,FALSE)=0,"",VLOOKUP($A766,Source!$A:$H,6,FALSE))</f>
        <v>#N/A</v>
      </c>
      <c r="R766" s="105" t="e">
        <f>IF(VLOOKUP($A766,Source!$A:$H,7,FALSE)=0,"",VLOOKUP($A766,Source!$A:$H,7,FALSE))</f>
        <v>#N/A</v>
      </c>
      <c r="S766" s="106" t="e">
        <f>IF(VLOOKUP($A766,Source!$A:$H,8,FALSE)=0,"",VLOOKUP($A766,Source!$A:$H,8,FALSE))</f>
        <v>#N/A</v>
      </c>
    </row>
    <row r="767" spans="1:19" x14ac:dyDescent="0.25">
      <c r="A767" s="98">
        <v>765</v>
      </c>
      <c r="B767" s="99"/>
      <c r="C767" s="100" t="e">
        <f>VLOOKUP(A767,Source!A:B,2,FALSE)</f>
        <v>#N/A</v>
      </c>
      <c r="D767" s="165">
        <f>IF(ISNA(VLOOKUP(A767,Source!A:B,2,FALSE)),0,(VLOOKUP(A767,'Vague 2'!A:H,8,FALSE)+VLOOKUP(A767,'Vague 1'!A:H,8,FALSE)+VLOOKUP(A767,'Vague 3'!A:H,8,FALSE)+VLOOKUP(A767,'Vague 4'!A:H,8,FALSE)))</f>
        <v>0</v>
      </c>
      <c r="E767" s="159" t="e">
        <f>VLOOKUP(A767+0.2,'Vague 2'!A:G,7,FALSE)</f>
        <v>#N/A</v>
      </c>
      <c r="F767" s="160" t="e">
        <f>VLOOKUP(A767+0.3,'Vague 2'!A:G,7,FALSE)</f>
        <v>#N/A</v>
      </c>
      <c r="G767" s="161" t="e">
        <f>VLOOKUP(A767+0.2,'Vague 1'!A:G,7,FALSE)</f>
        <v>#N/A</v>
      </c>
      <c r="H767" s="161" t="e">
        <f>VLOOKUP(A767+0.3,'Vague 1'!A:G,7,FALSE)</f>
        <v>#N/A</v>
      </c>
      <c r="I767" s="160" t="e">
        <f>VLOOKUP(A767+0.4,'Vague 1'!A:G,7,FALSE)</f>
        <v>#N/A</v>
      </c>
      <c r="J767" s="161" t="e">
        <f>VLOOKUP(A767+0.2,'Vague 3'!A:G,7,FALSE)</f>
        <v>#N/A</v>
      </c>
      <c r="K767" s="161" t="e">
        <f>VLOOKUP(A767+0.3,'Vague 3'!A:G,7,FALSE)</f>
        <v>#N/A</v>
      </c>
      <c r="L767" s="159" t="e">
        <f>VLOOKUP(A767+0.2,'Vague 4'!A:G,7,FALSE)</f>
        <v>#N/A</v>
      </c>
      <c r="M767" s="160" t="e">
        <f>VLOOKUP(A767+0.3,'Vague 4'!A:G,7,FALSE)</f>
        <v>#N/A</v>
      </c>
      <c r="N767" s="104" t="e">
        <f>IF(VLOOKUP($A767,Source!$A:$H,3,FALSE)=0,"",VLOOKUP($A767,Source!$A:$H,3,FALSE))</f>
        <v>#N/A</v>
      </c>
      <c r="O767" s="105" t="e">
        <f>IF(VLOOKUP($A767,Source!$A:$H,4,FALSE)=0,"",VLOOKUP($A767,Source!$A:$H,4,FALSE))</f>
        <v>#N/A</v>
      </c>
      <c r="P767" s="105" t="e">
        <f>IF(VLOOKUP($A767,Source!$A:$H,5,FALSE)=0,"",VLOOKUP($A767,Source!$A:$H,5,FALSE))</f>
        <v>#N/A</v>
      </c>
      <c r="Q767" s="105" t="e">
        <f>IF(VLOOKUP($A767,Source!$A:$H,6,FALSE)=0,"",VLOOKUP($A767,Source!$A:$H,6,FALSE))</f>
        <v>#N/A</v>
      </c>
      <c r="R767" s="105" t="e">
        <f>IF(VLOOKUP($A767,Source!$A:$H,7,FALSE)=0,"",VLOOKUP($A767,Source!$A:$H,7,FALSE))</f>
        <v>#N/A</v>
      </c>
      <c r="S767" s="106" t="e">
        <f>IF(VLOOKUP($A767,Source!$A:$H,8,FALSE)=0,"",VLOOKUP($A767,Source!$A:$H,8,FALSE))</f>
        <v>#N/A</v>
      </c>
    </row>
    <row r="768" spans="1:19" x14ac:dyDescent="0.25">
      <c r="A768" s="98">
        <v>766</v>
      </c>
      <c r="B768" s="99"/>
      <c r="C768" s="100" t="e">
        <f>VLOOKUP(A768,Source!A:B,2,FALSE)</f>
        <v>#N/A</v>
      </c>
      <c r="D768" s="165">
        <f>IF(ISNA(VLOOKUP(A768,Source!A:B,2,FALSE)),0,(VLOOKUP(A768,'Vague 2'!A:H,8,FALSE)+VLOOKUP(A768,'Vague 1'!A:H,8,FALSE)+VLOOKUP(A768,'Vague 3'!A:H,8,FALSE)+VLOOKUP(A768,'Vague 4'!A:H,8,FALSE)))</f>
        <v>0</v>
      </c>
      <c r="E768" s="159" t="e">
        <f>VLOOKUP(A768+0.2,'Vague 2'!A:G,7,FALSE)</f>
        <v>#N/A</v>
      </c>
      <c r="F768" s="160" t="e">
        <f>VLOOKUP(A768+0.3,'Vague 2'!A:G,7,FALSE)</f>
        <v>#N/A</v>
      </c>
      <c r="G768" s="161" t="e">
        <f>VLOOKUP(A768+0.2,'Vague 1'!A:G,7,FALSE)</f>
        <v>#N/A</v>
      </c>
      <c r="H768" s="161" t="e">
        <f>VLOOKUP(A768+0.3,'Vague 1'!A:G,7,FALSE)</f>
        <v>#N/A</v>
      </c>
      <c r="I768" s="160" t="e">
        <f>VLOOKUP(A768+0.4,'Vague 1'!A:G,7,FALSE)</f>
        <v>#N/A</v>
      </c>
      <c r="J768" s="161" t="e">
        <f>VLOOKUP(A768+0.2,'Vague 3'!A:G,7,FALSE)</f>
        <v>#N/A</v>
      </c>
      <c r="K768" s="161" t="e">
        <f>VLOOKUP(A768+0.3,'Vague 3'!A:G,7,FALSE)</f>
        <v>#N/A</v>
      </c>
      <c r="L768" s="159" t="e">
        <f>VLOOKUP(A768+0.2,'Vague 4'!A:G,7,FALSE)</f>
        <v>#N/A</v>
      </c>
      <c r="M768" s="160" t="e">
        <f>VLOOKUP(A768+0.3,'Vague 4'!A:G,7,FALSE)</f>
        <v>#N/A</v>
      </c>
      <c r="N768" s="104" t="e">
        <f>IF(VLOOKUP($A768,Source!$A:$H,3,FALSE)=0,"",VLOOKUP($A768,Source!$A:$H,3,FALSE))</f>
        <v>#N/A</v>
      </c>
      <c r="O768" s="105" t="e">
        <f>IF(VLOOKUP($A768,Source!$A:$H,4,FALSE)=0,"",VLOOKUP($A768,Source!$A:$H,4,FALSE))</f>
        <v>#N/A</v>
      </c>
      <c r="P768" s="105" t="e">
        <f>IF(VLOOKUP($A768,Source!$A:$H,5,FALSE)=0,"",VLOOKUP($A768,Source!$A:$H,5,FALSE))</f>
        <v>#N/A</v>
      </c>
      <c r="Q768" s="105" t="e">
        <f>IF(VLOOKUP($A768,Source!$A:$H,6,FALSE)=0,"",VLOOKUP($A768,Source!$A:$H,6,FALSE))</f>
        <v>#N/A</v>
      </c>
      <c r="R768" s="105" t="e">
        <f>IF(VLOOKUP($A768,Source!$A:$H,7,FALSE)=0,"",VLOOKUP($A768,Source!$A:$H,7,FALSE))</f>
        <v>#N/A</v>
      </c>
      <c r="S768" s="106" t="e">
        <f>IF(VLOOKUP($A768,Source!$A:$H,8,FALSE)=0,"",VLOOKUP($A768,Source!$A:$H,8,FALSE))</f>
        <v>#N/A</v>
      </c>
    </row>
    <row r="769" spans="1:19" x14ac:dyDescent="0.25">
      <c r="A769" s="98">
        <v>767</v>
      </c>
      <c r="B769" s="99"/>
      <c r="C769" s="100" t="e">
        <f>VLOOKUP(A769,Source!A:B,2,FALSE)</f>
        <v>#N/A</v>
      </c>
      <c r="D769" s="165">
        <f>IF(ISNA(VLOOKUP(A769,Source!A:B,2,FALSE)),0,(VLOOKUP(A769,'Vague 2'!A:H,8,FALSE)+VLOOKUP(A769,'Vague 1'!A:H,8,FALSE)+VLOOKUP(A769,'Vague 3'!A:H,8,FALSE)+VLOOKUP(A769,'Vague 4'!A:H,8,FALSE)))</f>
        <v>0</v>
      </c>
      <c r="E769" s="159" t="e">
        <f>VLOOKUP(A769+0.2,'Vague 2'!A:G,7,FALSE)</f>
        <v>#N/A</v>
      </c>
      <c r="F769" s="160" t="e">
        <f>VLOOKUP(A769+0.3,'Vague 2'!A:G,7,FALSE)</f>
        <v>#N/A</v>
      </c>
      <c r="G769" s="161" t="e">
        <f>VLOOKUP(A769+0.2,'Vague 1'!A:G,7,FALSE)</f>
        <v>#N/A</v>
      </c>
      <c r="H769" s="161" t="e">
        <f>VLOOKUP(A769+0.3,'Vague 1'!A:G,7,FALSE)</f>
        <v>#N/A</v>
      </c>
      <c r="I769" s="160" t="e">
        <f>VLOOKUP(A769+0.4,'Vague 1'!A:G,7,FALSE)</f>
        <v>#N/A</v>
      </c>
      <c r="J769" s="161" t="e">
        <f>VLOOKUP(A769+0.2,'Vague 3'!A:G,7,FALSE)</f>
        <v>#N/A</v>
      </c>
      <c r="K769" s="161" t="e">
        <f>VLOOKUP(A769+0.3,'Vague 3'!A:G,7,FALSE)</f>
        <v>#N/A</v>
      </c>
      <c r="L769" s="159" t="e">
        <f>VLOOKUP(A769+0.2,'Vague 4'!A:G,7,FALSE)</f>
        <v>#N/A</v>
      </c>
      <c r="M769" s="160" t="e">
        <f>VLOOKUP(A769+0.3,'Vague 4'!A:G,7,FALSE)</f>
        <v>#N/A</v>
      </c>
      <c r="N769" s="104" t="e">
        <f>IF(VLOOKUP($A769,Source!$A:$H,3,FALSE)=0,"",VLOOKUP($A769,Source!$A:$H,3,FALSE))</f>
        <v>#N/A</v>
      </c>
      <c r="O769" s="105" t="e">
        <f>IF(VLOOKUP($A769,Source!$A:$H,4,FALSE)=0,"",VLOOKUP($A769,Source!$A:$H,4,FALSE))</f>
        <v>#N/A</v>
      </c>
      <c r="P769" s="105" t="e">
        <f>IF(VLOOKUP($A769,Source!$A:$H,5,FALSE)=0,"",VLOOKUP($A769,Source!$A:$H,5,FALSE))</f>
        <v>#N/A</v>
      </c>
      <c r="Q769" s="105" t="e">
        <f>IF(VLOOKUP($A769,Source!$A:$H,6,FALSE)=0,"",VLOOKUP($A769,Source!$A:$H,6,FALSE))</f>
        <v>#N/A</v>
      </c>
      <c r="R769" s="105" t="e">
        <f>IF(VLOOKUP($A769,Source!$A:$H,7,FALSE)=0,"",VLOOKUP($A769,Source!$A:$H,7,FALSE))</f>
        <v>#N/A</v>
      </c>
      <c r="S769" s="106" t="e">
        <f>IF(VLOOKUP($A769,Source!$A:$H,8,FALSE)=0,"",VLOOKUP($A769,Source!$A:$H,8,FALSE))</f>
        <v>#N/A</v>
      </c>
    </row>
    <row r="770" spans="1:19" x14ac:dyDescent="0.25">
      <c r="A770" s="98">
        <v>768</v>
      </c>
      <c r="B770" s="99"/>
      <c r="C770" s="100" t="e">
        <f>VLOOKUP(A770,Source!A:B,2,FALSE)</f>
        <v>#N/A</v>
      </c>
      <c r="D770" s="165">
        <f>IF(ISNA(VLOOKUP(A770,Source!A:B,2,FALSE)),0,(VLOOKUP(A770,'Vague 2'!A:H,8,FALSE)+VLOOKUP(A770,'Vague 1'!A:H,8,FALSE)+VLOOKUP(A770,'Vague 3'!A:H,8,FALSE)+VLOOKUP(A770,'Vague 4'!A:H,8,FALSE)))</f>
        <v>0</v>
      </c>
      <c r="E770" s="159" t="e">
        <f>VLOOKUP(A770+0.2,'Vague 2'!A:G,7,FALSE)</f>
        <v>#N/A</v>
      </c>
      <c r="F770" s="160" t="e">
        <f>VLOOKUP(A770+0.3,'Vague 2'!A:G,7,FALSE)</f>
        <v>#N/A</v>
      </c>
      <c r="G770" s="161" t="e">
        <f>VLOOKUP(A770+0.2,'Vague 1'!A:G,7,FALSE)</f>
        <v>#N/A</v>
      </c>
      <c r="H770" s="161" t="e">
        <f>VLOOKUP(A770+0.3,'Vague 1'!A:G,7,FALSE)</f>
        <v>#N/A</v>
      </c>
      <c r="I770" s="160" t="e">
        <f>VLOOKUP(A770+0.4,'Vague 1'!A:G,7,FALSE)</f>
        <v>#N/A</v>
      </c>
      <c r="J770" s="161" t="e">
        <f>VLOOKUP(A770+0.2,'Vague 3'!A:G,7,FALSE)</f>
        <v>#N/A</v>
      </c>
      <c r="K770" s="161" t="e">
        <f>VLOOKUP(A770+0.3,'Vague 3'!A:G,7,FALSE)</f>
        <v>#N/A</v>
      </c>
      <c r="L770" s="159" t="e">
        <f>VLOOKUP(A770+0.2,'Vague 4'!A:G,7,FALSE)</f>
        <v>#N/A</v>
      </c>
      <c r="M770" s="160" t="e">
        <f>VLOOKUP(A770+0.3,'Vague 4'!A:G,7,FALSE)</f>
        <v>#N/A</v>
      </c>
      <c r="N770" s="104" t="e">
        <f>IF(VLOOKUP($A770,Source!$A:$H,3,FALSE)=0,"",VLOOKUP($A770,Source!$A:$H,3,FALSE))</f>
        <v>#N/A</v>
      </c>
      <c r="O770" s="105" t="e">
        <f>IF(VLOOKUP($A770,Source!$A:$H,4,FALSE)=0,"",VLOOKUP($A770,Source!$A:$H,4,FALSE))</f>
        <v>#N/A</v>
      </c>
      <c r="P770" s="105" t="e">
        <f>IF(VLOOKUP($A770,Source!$A:$H,5,FALSE)=0,"",VLOOKUP($A770,Source!$A:$H,5,FALSE))</f>
        <v>#N/A</v>
      </c>
      <c r="Q770" s="105" t="e">
        <f>IF(VLOOKUP($A770,Source!$A:$H,6,FALSE)=0,"",VLOOKUP($A770,Source!$A:$H,6,FALSE))</f>
        <v>#N/A</v>
      </c>
      <c r="R770" s="105" t="e">
        <f>IF(VLOOKUP($A770,Source!$A:$H,7,FALSE)=0,"",VLOOKUP($A770,Source!$A:$H,7,FALSE))</f>
        <v>#N/A</v>
      </c>
      <c r="S770" s="106" t="e">
        <f>IF(VLOOKUP($A770,Source!$A:$H,8,FALSE)=0,"",VLOOKUP($A770,Source!$A:$H,8,FALSE))</f>
        <v>#N/A</v>
      </c>
    </row>
    <row r="771" spans="1:19" x14ac:dyDescent="0.25">
      <c r="A771" s="98">
        <v>769</v>
      </c>
      <c r="B771" s="99"/>
      <c r="C771" s="100" t="e">
        <f>VLOOKUP(A771,Source!A:B,2,FALSE)</f>
        <v>#N/A</v>
      </c>
      <c r="D771" s="165">
        <f>IF(ISNA(VLOOKUP(A771,Source!A:B,2,FALSE)),0,(VLOOKUP(A771,'Vague 2'!A:H,8,FALSE)+VLOOKUP(A771,'Vague 1'!A:H,8,FALSE)+VLOOKUP(A771,'Vague 3'!A:H,8,FALSE)+VLOOKUP(A771,'Vague 4'!A:H,8,FALSE)))</f>
        <v>0</v>
      </c>
      <c r="E771" s="159" t="e">
        <f>VLOOKUP(A771+0.2,'Vague 2'!A:G,7,FALSE)</f>
        <v>#N/A</v>
      </c>
      <c r="F771" s="160" t="e">
        <f>VLOOKUP(A771+0.3,'Vague 2'!A:G,7,FALSE)</f>
        <v>#N/A</v>
      </c>
      <c r="G771" s="161" t="e">
        <f>VLOOKUP(A771+0.2,'Vague 1'!A:G,7,FALSE)</f>
        <v>#N/A</v>
      </c>
      <c r="H771" s="161" t="e">
        <f>VLOOKUP(A771+0.3,'Vague 1'!A:G,7,FALSE)</f>
        <v>#N/A</v>
      </c>
      <c r="I771" s="160" t="e">
        <f>VLOOKUP(A771+0.4,'Vague 1'!A:G,7,FALSE)</f>
        <v>#N/A</v>
      </c>
      <c r="J771" s="161" t="e">
        <f>VLOOKUP(A771+0.2,'Vague 3'!A:G,7,FALSE)</f>
        <v>#N/A</v>
      </c>
      <c r="K771" s="161" t="e">
        <f>VLOOKUP(A771+0.3,'Vague 3'!A:G,7,FALSE)</f>
        <v>#N/A</v>
      </c>
      <c r="L771" s="159" t="e">
        <f>VLOOKUP(A771+0.2,'Vague 4'!A:G,7,FALSE)</f>
        <v>#N/A</v>
      </c>
      <c r="M771" s="160" t="e">
        <f>VLOOKUP(A771+0.3,'Vague 4'!A:G,7,FALSE)</f>
        <v>#N/A</v>
      </c>
      <c r="N771" s="104" t="e">
        <f>IF(VLOOKUP($A771,Source!$A:$H,3,FALSE)=0,"",VLOOKUP($A771,Source!$A:$H,3,FALSE))</f>
        <v>#N/A</v>
      </c>
      <c r="O771" s="105" t="e">
        <f>IF(VLOOKUP($A771,Source!$A:$H,4,FALSE)=0,"",VLOOKUP($A771,Source!$A:$H,4,FALSE))</f>
        <v>#N/A</v>
      </c>
      <c r="P771" s="105" t="e">
        <f>IF(VLOOKUP($A771,Source!$A:$H,5,FALSE)=0,"",VLOOKUP($A771,Source!$A:$H,5,FALSE))</f>
        <v>#N/A</v>
      </c>
      <c r="Q771" s="105" t="e">
        <f>IF(VLOOKUP($A771,Source!$A:$H,6,FALSE)=0,"",VLOOKUP($A771,Source!$A:$H,6,FALSE))</f>
        <v>#N/A</v>
      </c>
      <c r="R771" s="105" t="e">
        <f>IF(VLOOKUP($A771,Source!$A:$H,7,FALSE)=0,"",VLOOKUP($A771,Source!$A:$H,7,FALSE))</f>
        <v>#N/A</v>
      </c>
      <c r="S771" s="106" t="e">
        <f>IF(VLOOKUP($A771,Source!$A:$H,8,FALSE)=0,"",VLOOKUP($A771,Source!$A:$H,8,FALSE))</f>
        <v>#N/A</v>
      </c>
    </row>
    <row r="772" spans="1:19" x14ac:dyDescent="0.25">
      <c r="A772" s="98">
        <v>770</v>
      </c>
      <c r="B772" s="99"/>
      <c r="C772" s="100" t="e">
        <f>VLOOKUP(A772,Source!A:B,2,FALSE)</f>
        <v>#N/A</v>
      </c>
      <c r="D772" s="165">
        <f>IF(ISNA(VLOOKUP(A772,Source!A:B,2,FALSE)),0,(VLOOKUP(A772,'Vague 2'!A:H,8,FALSE)+VLOOKUP(A772,'Vague 1'!A:H,8,FALSE)+VLOOKUP(A772,'Vague 3'!A:H,8,FALSE)+VLOOKUP(A772,'Vague 4'!A:H,8,FALSE)))</f>
        <v>0</v>
      </c>
      <c r="E772" s="159" t="e">
        <f>VLOOKUP(A772+0.2,'Vague 2'!A:G,7,FALSE)</f>
        <v>#N/A</v>
      </c>
      <c r="F772" s="160" t="e">
        <f>VLOOKUP(A772+0.3,'Vague 2'!A:G,7,FALSE)</f>
        <v>#N/A</v>
      </c>
      <c r="G772" s="161" t="e">
        <f>VLOOKUP(A772+0.2,'Vague 1'!A:G,7,FALSE)</f>
        <v>#N/A</v>
      </c>
      <c r="H772" s="161" t="e">
        <f>VLOOKUP(A772+0.3,'Vague 1'!A:G,7,FALSE)</f>
        <v>#N/A</v>
      </c>
      <c r="I772" s="160" t="e">
        <f>VLOOKUP(A772+0.4,'Vague 1'!A:G,7,FALSE)</f>
        <v>#N/A</v>
      </c>
      <c r="J772" s="161" t="e">
        <f>VLOOKUP(A772+0.2,'Vague 3'!A:G,7,FALSE)</f>
        <v>#N/A</v>
      </c>
      <c r="K772" s="161" t="e">
        <f>VLOOKUP(A772+0.3,'Vague 3'!A:G,7,FALSE)</f>
        <v>#N/A</v>
      </c>
      <c r="L772" s="159" t="e">
        <f>VLOOKUP(A772+0.2,'Vague 4'!A:G,7,FALSE)</f>
        <v>#N/A</v>
      </c>
      <c r="M772" s="160" t="e">
        <f>VLOOKUP(A772+0.3,'Vague 4'!A:G,7,FALSE)</f>
        <v>#N/A</v>
      </c>
      <c r="N772" s="104" t="e">
        <f>IF(VLOOKUP($A772,Source!$A:$H,3,FALSE)=0,"",VLOOKUP($A772,Source!$A:$H,3,FALSE))</f>
        <v>#N/A</v>
      </c>
      <c r="O772" s="105" t="e">
        <f>IF(VLOOKUP($A772,Source!$A:$H,4,FALSE)=0,"",VLOOKUP($A772,Source!$A:$H,4,FALSE))</f>
        <v>#N/A</v>
      </c>
      <c r="P772" s="105" t="e">
        <f>IF(VLOOKUP($A772,Source!$A:$H,5,FALSE)=0,"",VLOOKUP($A772,Source!$A:$H,5,FALSE))</f>
        <v>#N/A</v>
      </c>
      <c r="Q772" s="105" t="e">
        <f>IF(VLOOKUP($A772,Source!$A:$H,6,FALSE)=0,"",VLOOKUP($A772,Source!$A:$H,6,FALSE))</f>
        <v>#N/A</v>
      </c>
      <c r="R772" s="105" t="e">
        <f>IF(VLOOKUP($A772,Source!$A:$H,7,FALSE)=0,"",VLOOKUP($A772,Source!$A:$H,7,FALSE))</f>
        <v>#N/A</v>
      </c>
      <c r="S772" s="106" t="e">
        <f>IF(VLOOKUP($A772,Source!$A:$H,8,FALSE)=0,"",VLOOKUP($A772,Source!$A:$H,8,FALSE))</f>
        <v>#N/A</v>
      </c>
    </row>
    <row r="773" spans="1:19" x14ac:dyDescent="0.25">
      <c r="A773" s="98">
        <v>771</v>
      </c>
      <c r="B773" s="99"/>
      <c r="C773" s="100" t="e">
        <f>VLOOKUP(A773,Source!A:B,2,FALSE)</f>
        <v>#N/A</v>
      </c>
      <c r="D773" s="165">
        <f>IF(ISNA(VLOOKUP(A773,Source!A:B,2,FALSE)),0,(VLOOKUP(A773,'Vague 2'!A:H,8,FALSE)+VLOOKUP(A773,'Vague 1'!A:H,8,FALSE)+VLOOKUP(A773,'Vague 3'!A:H,8,FALSE)+VLOOKUP(A773,'Vague 4'!A:H,8,FALSE)))</f>
        <v>0</v>
      </c>
      <c r="E773" s="159" t="e">
        <f>VLOOKUP(A773+0.2,'Vague 2'!A:G,7,FALSE)</f>
        <v>#N/A</v>
      </c>
      <c r="F773" s="160" t="e">
        <f>VLOOKUP(A773+0.3,'Vague 2'!A:G,7,FALSE)</f>
        <v>#N/A</v>
      </c>
      <c r="G773" s="161" t="e">
        <f>VLOOKUP(A773+0.2,'Vague 1'!A:G,7,FALSE)</f>
        <v>#N/A</v>
      </c>
      <c r="H773" s="161" t="e">
        <f>VLOOKUP(A773+0.3,'Vague 1'!A:G,7,FALSE)</f>
        <v>#N/A</v>
      </c>
      <c r="I773" s="160" t="e">
        <f>VLOOKUP(A773+0.4,'Vague 1'!A:G,7,FALSE)</f>
        <v>#N/A</v>
      </c>
      <c r="J773" s="161" t="e">
        <f>VLOOKUP(A773+0.2,'Vague 3'!A:G,7,FALSE)</f>
        <v>#N/A</v>
      </c>
      <c r="K773" s="161" t="e">
        <f>VLOOKUP(A773+0.3,'Vague 3'!A:G,7,FALSE)</f>
        <v>#N/A</v>
      </c>
      <c r="L773" s="159" t="e">
        <f>VLOOKUP(A773+0.2,'Vague 4'!A:G,7,FALSE)</f>
        <v>#N/A</v>
      </c>
      <c r="M773" s="160" t="e">
        <f>VLOOKUP(A773+0.3,'Vague 4'!A:G,7,FALSE)</f>
        <v>#N/A</v>
      </c>
      <c r="N773" s="104" t="e">
        <f>IF(VLOOKUP($A773,Source!$A:$H,3,FALSE)=0,"",VLOOKUP($A773,Source!$A:$H,3,FALSE))</f>
        <v>#N/A</v>
      </c>
      <c r="O773" s="105" t="e">
        <f>IF(VLOOKUP($A773,Source!$A:$H,4,FALSE)=0,"",VLOOKUP($A773,Source!$A:$H,4,FALSE))</f>
        <v>#N/A</v>
      </c>
      <c r="P773" s="105" t="e">
        <f>IF(VLOOKUP($A773,Source!$A:$H,5,FALSE)=0,"",VLOOKUP($A773,Source!$A:$H,5,FALSE))</f>
        <v>#N/A</v>
      </c>
      <c r="Q773" s="105" t="e">
        <f>IF(VLOOKUP($A773,Source!$A:$H,6,FALSE)=0,"",VLOOKUP($A773,Source!$A:$H,6,FALSE))</f>
        <v>#N/A</v>
      </c>
      <c r="R773" s="105" t="e">
        <f>IF(VLOOKUP($A773,Source!$A:$H,7,FALSE)=0,"",VLOOKUP($A773,Source!$A:$H,7,FALSE))</f>
        <v>#N/A</v>
      </c>
      <c r="S773" s="106" t="e">
        <f>IF(VLOOKUP($A773,Source!$A:$H,8,FALSE)=0,"",VLOOKUP($A773,Source!$A:$H,8,FALSE))</f>
        <v>#N/A</v>
      </c>
    </row>
    <row r="774" spans="1:19" x14ac:dyDescent="0.25">
      <c r="A774" s="98">
        <v>772</v>
      </c>
      <c r="B774" s="99"/>
      <c r="C774" s="100" t="e">
        <f>VLOOKUP(A774,Source!A:B,2,FALSE)</f>
        <v>#N/A</v>
      </c>
      <c r="D774" s="165">
        <f>IF(ISNA(VLOOKUP(A774,Source!A:B,2,FALSE)),0,(VLOOKUP(A774,'Vague 2'!A:H,8,FALSE)+VLOOKUP(A774,'Vague 1'!A:H,8,FALSE)+VLOOKUP(A774,'Vague 3'!A:H,8,FALSE)+VLOOKUP(A774,'Vague 4'!A:H,8,FALSE)))</f>
        <v>0</v>
      </c>
      <c r="E774" s="159" t="e">
        <f>VLOOKUP(A774+0.2,'Vague 2'!A:G,7,FALSE)</f>
        <v>#N/A</v>
      </c>
      <c r="F774" s="160" t="e">
        <f>VLOOKUP(A774+0.3,'Vague 2'!A:G,7,FALSE)</f>
        <v>#N/A</v>
      </c>
      <c r="G774" s="161" t="e">
        <f>VLOOKUP(A774+0.2,'Vague 1'!A:G,7,FALSE)</f>
        <v>#N/A</v>
      </c>
      <c r="H774" s="161" t="e">
        <f>VLOOKUP(A774+0.3,'Vague 1'!A:G,7,FALSE)</f>
        <v>#N/A</v>
      </c>
      <c r="I774" s="160" t="e">
        <f>VLOOKUP(A774+0.4,'Vague 1'!A:G,7,FALSE)</f>
        <v>#N/A</v>
      </c>
      <c r="J774" s="161" t="e">
        <f>VLOOKUP(A774+0.2,'Vague 3'!A:G,7,FALSE)</f>
        <v>#N/A</v>
      </c>
      <c r="K774" s="161" t="e">
        <f>VLOOKUP(A774+0.3,'Vague 3'!A:G,7,FALSE)</f>
        <v>#N/A</v>
      </c>
      <c r="L774" s="159" t="e">
        <f>VLOOKUP(A774+0.2,'Vague 4'!A:G,7,FALSE)</f>
        <v>#N/A</v>
      </c>
      <c r="M774" s="160" t="e">
        <f>VLOOKUP(A774+0.3,'Vague 4'!A:G,7,FALSE)</f>
        <v>#N/A</v>
      </c>
      <c r="N774" s="104" t="e">
        <f>IF(VLOOKUP($A774,Source!$A:$H,3,FALSE)=0,"",VLOOKUP($A774,Source!$A:$H,3,FALSE))</f>
        <v>#N/A</v>
      </c>
      <c r="O774" s="105" t="e">
        <f>IF(VLOOKUP($A774,Source!$A:$H,4,FALSE)=0,"",VLOOKUP($A774,Source!$A:$H,4,FALSE))</f>
        <v>#N/A</v>
      </c>
      <c r="P774" s="105" t="e">
        <f>IF(VLOOKUP($A774,Source!$A:$H,5,FALSE)=0,"",VLOOKUP($A774,Source!$A:$H,5,FALSE))</f>
        <v>#N/A</v>
      </c>
      <c r="Q774" s="105" t="e">
        <f>IF(VLOOKUP($A774,Source!$A:$H,6,FALSE)=0,"",VLOOKUP($A774,Source!$A:$H,6,FALSE))</f>
        <v>#N/A</v>
      </c>
      <c r="R774" s="105" t="e">
        <f>IF(VLOOKUP($A774,Source!$A:$H,7,FALSE)=0,"",VLOOKUP($A774,Source!$A:$H,7,FALSE))</f>
        <v>#N/A</v>
      </c>
      <c r="S774" s="106" t="e">
        <f>IF(VLOOKUP($A774,Source!$A:$H,8,FALSE)=0,"",VLOOKUP($A774,Source!$A:$H,8,FALSE))</f>
        <v>#N/A</v>
      </c>
    </row>
    <row r="775" spans="1:19" x14ac:dyDescent="0.25">
      <c r="A775" s="98">
        <v>773</v>
      </c>
      <c r="B775" s="99"/>
      <c r="C775" s="100" t="e">
        <f>VLOOKUP(A775,Source!A:B,2,FALSE)</f>
        <v>#N/A</v>
      </c>
      <c r="D775" s="165">
        <f>IF(ISNA(VLOOKUP(A775,Source!A:B,2,FALSE)),0,(VLOOKUP(A775,'Vague 2'!A:H,8,FALSE)+VLOOKUP(A775,'Vague 1'!A:H,8,FALSE)+VLOOKUP(A775,'Vague 3'!A:H,8,FALSE)+VLOOKUP(A775,'Vague 4'!A:H,8,FALSE)))</f>
        <v>0</v>
      </c>
      <c r="E775" s="159" t="e">
        <f>VLOOKUP(A775+0.2,'Vague 2'!A:G,7,FALSE)</f>
        <v>#N/A</v>
      </c>
      <c r="F775" s="160" t="e">
        <f>VLOOKUP(A775+0.3,'Vague 2'!A:G,7,FALSE)</f>
        <v>#N/A</v>
      </c>
      <c r="G775" s="161" t="e">
        <f>VLOOKUP(A775+0.2,'Vague 1'!A:G,7,FALSE)</f>
        <v>#N/A</v>
      </c>
      <c r="H775" s="161" t="e">
        <f>VLOOKUP(A775+0.3,'Vague 1'!A:G,7,FALSE)</f>
        <v>#N/A</v>
      </c>
      <c r="I775" s="160" t="e">
        <f>VLOOKUP(A775+0.4,'Vague 1'!A:G,7,FALSE)</f>
        <v>#N/A</v>
      </c>
      <c r="J775" s="161" t="e">
        <f>VLOOKUP(A775+0.2,'Vague 3'!A:G,7,FALSE)</f>
        <v>#N/A</v>
      </c>
      <c r="K775" s="161" t="e">
        <f>VLOOKUP(A775+0.3,'Vague 3'!A:G,7,FALSE)</f>
        <v>#N/A</v>
      </c>
      <c r="L775" s="159" t="e">
        <f>VLOOKUP(A775+0.2,'Vague 4'!A:G,7,FALSE)</f>
        <v>#N/A</v>
      </c>
      <c r="M775" s="160" t="e">
        <f>VLOOKUP(A775+0.3,'Vague 4'!A:G,7,FALSE)</f>
        <v>#N/A</v>
      </c>
      <c r="N775" s="104" t="e">
        <f>IF(VLOOKUP($A775,Source!$A:$H,3,FALSE)=0,"",VLOOKUP($A775,Source!$A:$H,3,FALSE))</f>
        <v>#N/A</v>
      </c>
      <c r="O775" s="105" t="e">
        <f>IF(VLOOKUP($A775,Source!$A:$H,4,FALSE)=0,"",VLOOKUP($A775,Source!$A:$H,4,FALSE))</f>
        <v>#N/A</v>
      </c>
      <c r="P775" s="105" t="e">
        <f>IF(VLOOKUP($A775,Source!$A:$H,5,FALSE)=0,"",VLOOKUP($A775,Source!$A:$H,5,FALSE))</f>
        <v>#N/A</v>
      </c>
      <c r="Q775" s="105" t="e">
        <f>IF(VLOOKUP($A775,Source!$A:$H,6,FALSE)=0,"",VLOOKUP($A775,Source!$A:$H,6,FALSE))</f>
        <v>#N/A</v>
      </c>
      <c r="R775" s="105" t="e">
        <f>IF(VLOOKUP($A775,Source!$A:$H,7,FALSE)=0,"",VLOOKUP($A775,Source!$A:$H,7,FALSE))</f>
        <v>#N/A</v>
      </c>
      <c r="S775" s="106" t="e">
        <f>IF(VLOOKUP($A775,Source!$A:$H,8,FALSE)=0,"",VLOOKUP($A775,Source!$A:$H,8,FALSE))</f>
        <v>#N/A</v>
      </c>
    </row>
    <row r="776" spans="1:19" x14ac:dyDescent="0.25">
      <c r="A776" s="98">
        <v>774</v>
      </c>
      <c r="B776" s="99"/>
      <c r="C776" s="100" t="e">
        <f>VLOOKUP(A776,Source!A:B,2,FALSE)</f>
        <v>#N/A</v>
      </c>
      <c r="D776" s="165">
        <f>IF(ISNA(VLOOKUP(A776,Source!A:B,2,FALSE)),0,(VLOOKUP(A776,'Vague 2'!A:H,8,FALSE)+VLOOKUP(A776,'Vague 1'!A:H,8,FALSE)+VLOOKUP(A776,'Vague 3'!A:H,8,FALSE)+VLOOKUP(A776,'Vague 4'!A:H,8,FALSE)))</f>
        <v>0</v>
      </c>
      <c r="E776" s="159" t="e">
        <f>VLOOKUP(A776+0.2,'Vague 2'!A:G,7,FALSE)</f>
        <v>#N/A</v>
      </c>
      <c r="F776" s="160" t="e">
        <f>VLOOKUP(A776+0.3,'Vague 2'!A:G,7,FALSE)</f>
        <v>#N/A</v>
      </c>
      <c r="G776" s="161" t="e">
        <f>VLOOKUP(A776+0.2,'Vague 1'!A:G,7,FALSE)</f>
        <v>#N/A</v>
      </c>
      <c r="H776" s="161" t="e">
        <f>VLOOKUP(A776+0.3,'Vague 1'!A:G,7,FALSE)</f>
        <v>#N/A</v>
      </c>
      <c r="I776" s="160" t="e">
        <f>VLOOKUP(A776+0.4,'Vague 1'!A:G,7,FALSE)</f>
        <v>#N/A</v>
      </c>
      <c r="J776" s="161" t="e">
        <f>VLOOKUP(A776+0.2,'Vague 3'!A:G,7,FALSE)</f>
        <v>#N/A</v>
      </c>
      <c r="K776" s="161" t="e">
        <f>VLOOKUP(A776+0.3,'Vague 3'!A:G,7,FALSE)</f>
        <v>#N/A</v>
      </c>
      <c r="L776" s="159" t="e">
        <f>VLOOKUP(A776+0.2,'Vague 4'!A:G,7,FALSE)</f>
        <v>#N/A</v>
      </c>
      <c r="M776" s="160" t="e">
        <f>VLOOKUP(A776+0.3,'Vague 4'!A:G,7,FALSE)</f>
        <v>#N/A</v>
      </c>
      <c r="N776" s="104" t="e">
        <f>IF(VLOOKUP($A776,Source!$A:$H,3,FALSE)=0,"",VLOOKUP($A776,Source!$A:$H,3,FALSE))</f>
        <v>#N/A</v>
      </c>
      <c r="O776" s="105" t="e">
        <f>IF(VLOOKUP($A776,Source!$A:$H,4,FALSE)=0,"",VLOOKUP($A776,Source!$A:$H,4,FALSE))</f>
        <v>#N/A</v>
      </c>
      <c r="P776" s="105" t="e">
        <f>IF(VLOOKUP($A776,Source!$A:$H,5,FALSE)=0,"",VLOOKUP($A776,Source!$A:$H,5,FALSE))</f>
        <v>#N/A</v>
      </c>
      <c r="Q776" s="105" t="e">
        <f>IF(VLOOKUP($A776,Source!$A:$H,6,FALSE)=0,"",VLOOKUP($A776,Source!$A:$H,6,FALSE))</f>
        <v>#N/A</v>
      </c>
      <c r="R776" s="105" t="e">
        <f>IF(VLOOKUP($A776,Source!$A:$H,7,FALSE)=0,"",VLOOKUP($A776,Source!$A:$H,7,FALSE))</f>
        <v>#N/A</v>
      </c>
      <c r="S776" s="106" t="e">
        <f>IF(VLOOKUP($A776,Source!$A:$H,8,FALSE)=0,"",VLOOKUP($A776,Source!$A:$H,8,FALSE))</f>
        <v>#N/A</v>
      </c>
    </row>
    <row r="777" spans="1:19" x14ac:dyDescent="0.25">
      <c r="A777" s="98">
        <v>775</v>
      </c>
      <c r="B777" s="99"/>
      <c r="C777" s="100" t="e">
        <f>VLOOKUP(A777,Source!A:B,2,FALSE)</f>
        <v>#N/A</v>
      </c>
      <c r="D777" s="165">
        <f>IF(ISNA(VLOOKUP(A777,Source!A:B,2,FALSE)),0,(VLOOKUP(A777,'Vague 2'!A:H,8,FALSE)+VLOOKUP(A777,'Vague 1'!A:H,8,FALSE)+VLOOKUP(A777,'Vague 3'!A:H,8,FALSE)+VLOOKUP(A777,'Vague 4'!A:H,8,FALSE)))</f>
        <v>0</v>
      </c>
      <c r="E777" s="159" t="e">
        <f>VLOOKUP(A777+0.2,'Vague 2'!A:G,7,FALSE)</f>
        <v>#N/A</v>
      </c>
      <c r="F777" s="160" t="e">
        <f>VLOOKUP(A777+0.3,'Vague 2'!A:G,7,FALSE)</f>
        <v>#N/A</v>
      </c>
      <c r="G777" s="161" t="e">
        <f>VLOOKUP(A777+0.2,'Vague 1'!A:G,7,FALSE)</f>
        <v>#N/A</v>
      </c>
      <c r="H777" s="161" t="e">
        <f>VLOOKUP(A777+0.3,'Vague 1'!A:G,7,FALSE)</f>
        <v>#N/A</v>
      </c>
      <c r="I777" s="160" t="e">
        <f>VLOOKUP(A777+0.4,'Vague 1'!A:G,7,FALSE)</f>
        <v>#N/A</v>
      </c>
      <c r="J777" s="161" t="e">
        <f>VLOOKUP(A777+0.2,'Vague 3'!A:G,7,FALSE)</f>
        <v>#N/A</v>
      </c>
      <c r="K777" s="161" t="e">
        <f>VLOOKUP(A777+0.3,'Vague 3'!A:G,7,FALSE)</f>
        <v>#N/A</v>
      </c>
      <c r="L777" s="159" t="e">
        <f>VLOOKUP(A777+0.2,'Vague 4'!A:G,7,FALSE)</f>
        <v>#N/A</v>
      </c>
      <c r="M777" s="160" t="e">
        <f>VLOOKUP(A777+0.3,'Vague 4'!A:G,7,FALSE)</f>
        <v>#N/A</v>
      </c>
      <c r="N777" s="104" t="e">
        <f>IF(VLOOKUP($A777,Source!$A:$H,3,FALSE)=0,"",VLOOKUP($A777,Source!$A:$H,3,FALSE))</f>
        <v>#N/A</v>
      </c>
      <c r="O777" s="105" t="e">
        <f>IF(VLOOKUP($A777,Source!$A:$H,4,FALSE)=0,"",VLOOKUP($A777,Source!$A:$H,4,FALSE))</f>
        <v>#N/A</v>
      </c>
      <c r="P777" s="105" t="e">
        <f>IF(VLOOKUP($A777,Source!$A:$H,5,FALSE)=0,"",VLOOKUP($A777,Source!$A:$H,5,FALSE))</f>
        <v>#N/A</v>
      </c>
      <c r="Q777" s="105" t="e">
        <f>IF(VLOOKUP($A777,Source!$A:$H,6,FALSE)=0,"",VLOOKUP($A777,Source!$A:$H,6,FALSE))</f>
        <v>#N/A</v>
      </c>
      <c r="R777" s="105" t="e">
        <f>IF(VLOOKUP($A777,Source!$A:$H,7,FALSE)=0,"",VLOOKUP($A777,Source!$A:$H,7,FALSE))</f>
        <v>#N/A</v>
      </c>
      <c r="S777" s="106" t="e">
        <f>IF(VLOOKUP($A777,Source!$A:$H,8,FALSE)=0,"",VLOOKUP($A777,Source!$A:$H,8,FALSE))</f>
        <v>#N/A</v>
      </c>
    </row>
    <row r="778" spans="1:19" x14ac:dyDescent="0.25">
      <c r="A778" s="98">
        <v>776</v>
      </c>
      <c r="B778" s="99"/>
      <c r="C778" s="100" t="e">
        <f>VLOOKUP(A778,Source!A:B,2,FALSE)</f>
        <v>#N/A</v>
      </c>
      <c r="D778" s="165">
        <f>IF(ISNA(VLOOKUP(A778,Source!A:B,2,FALSE)),0,(VLOOKUP(A778,'Vague 2'!A:H,8,FALSE)+VLOOKUP(A778,'Vague 1'!A:H,8,FALSE)+VLOOKUP(A778,'Vague 3'!A:H,8,FALSE)+VLOOKUP(A778,'Vague 4'!A:H,8,FALSE)))</f>
        <v>0</v>
      </c>
      <c r="E778" s="159" t="e">
        <f>VLOOKUP(A778+0.2,'Vague 2'!A:G,7,FALSE)</f>
        <v>#N/A</v>
      </c>
      <c r="F778" s="160" t="e">
        <f>VLOOKUP(A778+0.3,'Vague 2'!A:G,7,FALSE)</f>
        <v>#N/A</v>
      </c>
      <c r="G778" s="161" t="e">
        <f>VLOOKUP(A778+0.2,'Vague 1'!A:G,7,FALSE)</f>
        <v>#N/A</v>
      </c>
      <c r="H778" s="161" t="e">
        <f>VLOOKUP(A778+0.3,'Vague 1'!A:G,7,FALSE)</f>
        <v>#N/A</v>
      </c>
      <c r="I778" s="160" t="e">
        <f>VLOOKUP(A778+0.4,'Vague 1'!A:G,7,FALSE)</f>
        <v>#N/A</v>
      </c>
      <c r="J778" s="161" t="e">
        <f>VLOOKUP(A778+0.2,'Vague 3'!A:G,7,FALSE)</f>
        <v>#N/A</v>
      </c>
      <c r="K778" s="161" t="e">
        <f>VLOOKUP(A778+0.3,'Vague 3'!A:G,7,FALSE)</f>
        <v>#N/A</v>
      </c>
      <c r="L778" s="159" t="e">
        <f>VLOOKUP(A778+0.2,'Vague 4'!A:G,7,FALSE)</f>
        <v>#N/A</v>
      </c>
      <c r="M778" s="160" t="e">
        <f>VLOOKUP(A778+0.3,'Vague 4'!A:G,7,FALSE)</f>
        <v>#N/A</v>
      </c>
      <c r="N778" s="104" t="e">
        <f>IF(VLOOKUP($A778,Source!$A:$H,3,FALSE)=0,"",VLOOKUP($A778,Source!$A:$H,3,FALSE))</f>
        <v>#N/A</v>
      </c>
      <c r="O778" s="105" t="e">
        <f>IF(VLOOKUP($A778,Source!$A:$H,4,FALSE)=0,"",VLOOKUP($A778,Source!$A:$H,4,FALSE))</f>
        <v>#N/A</v>
      </c>
      <c r="P778" s="105" t="e">
        <f>IF(VLOOKUP($A778,Source!$A:$H,5,FALSE)=0,"",VLOOKUP($A778,Source!$A:$H,5,FALSE))</f>
        <v>#N/A</v>
      </c>
      <c r="Q778" s="105" t="e">
        <f>IF(VLOOKUP($A778,Source!$A:$H,6,FALSE)=0,"",VLOOKUP($A778,Source!$A:$H,6,FALSE))</f>
        <v>#N/A</v>
      </c>
      <c r="R778" s="105" t="e">
        <f>IF(VLOOKUP($A778,Source!$A:$H,7,FALSE)=0,"",VLOOKUP($A778,Source!$A:$H,7,FALSE))</f>
        <v>#N/A</v>
      </c>
      <c r="S778" s="106" t="e">
        <f>IF(VLOOKUP($A778,Source!$A:$H,8,FALSE)=0,"",VLOOKUP($A778,Source!$A:$H,8,FALSE))</f>
        <v>#N/A</v>
      </c>
    </row>
    <row r="779" spans="1:19" x14ac:dyDescent="0.25">
      <c r="A779" s="98">
        <v>777</v>
      </c>
      <c r="B779" s="99"/>
      <c r="C779" s="100" t="e">
        <f>VLOOKUP(A779,Source!A:B,2,FALSE)</f>
        <v>#N/A</v>
      </c>
      <c r="D779" s="165">
        <f>IF(ISNA(VLOOKUP(A779,Source!A:B,2,FALSE)),0,(VLOOKUP(A779,'Vague 2'!A:H,8,FALSE)+VLOOKUP(A779,'Vague 1'!A:H,8,FALSE)+VLOOKUP(A779,'Vague 3'!A:H,8,FALSE)+VLOOKUP(A779,'Vague 4'!A:H,8,FALSE)))</f>
        <v>0</v>
      </c>
      <c r="E779" s="159" t="e">
        <f>VLOOKUP(A779+0.2,'Vague 2'!A:G,7,FALSE)</f>
        <v>#N/A</v>
      </c>
      <c r="F779" s="160" t="e">
        <f>VLOOKUP(A779+0.3,'Vague 2'!A:G,7,FALSE)</f>
        <v>#N/A</v>
      </c>
      <c r="G779" s="161" t="e">
        <f>VLOOKUP(A779+0.2,'Vague 1'!A:G,7,FALSE)</f>
        <v>#N/A</v>
      </c>
      <c r="H779" s="161" t="e">
        <f>VLOOKUP(A779+0.3,'Vague 1'!A:G,7,FALSE)</f>
        <v>#N/A</v>
      </c>
      <c r="I779" s="160" t="e">
        <f>VLOOKUP(A779+0.4,'Vague 1'!A:G,7,FALSE)</f>
        <v>#N/A</v>
      </c>
      <c r="J779" s="161" t="e">
        <f>VLOOKUP(A779+0.2,'Vague 3'!A:G,7,FALSE)</f>
        <v>#N/A</v>
      </c>
      <c r="K779" s="161" t="e">
        <f>VLOOKUP(A779+0.3,'Vague 3'!A:G,7,FALSE)</f>
        <v>#N/A</v>
      </c>
      <c r="L779" s="159" t="e">
        <f>VLOOKUP(A779+0.2,'Vague 4'!A:G,7,FALSE)</f>
        <v>#N/A</v>
      </c>
      <c r="M779" s="160" t="e">
        <f>VLOOKUP(A779+0.3,'Vague 4'!A:G,7,FALSE)</f>
        <v>#N/A</v>
      </c>
      <c r="N779" s="104" t="e">
        <f>IF(VLOOKUP($A779,Source!$A:$H,3,FALSE)=0,"",VLOOKUP($A779,Source!$A:$H,3,FALSE))</f>
        <v>#N/A</v>
      </c>
      <c r="O779" s="105" t="e">
        <f>IF(VLOOKUP($A779,Source!$A:$H,4,FALSE)=0,"",VLOOKUP($A779,Source!$A:$H,4,FALSE))</f>
        <v>#N/A</v>
      </c>
      <c r="P779" s="105" t="e">
        <f>IF(VLOOKUP($A779,Source!$A:$H,5,FALSE)=0,"",VLOOKUP($A779,Source!$A:$H,5,FALSE))</f>
        <v>#N/A</v>
      </c>
      <c r="Q779" s="105" t="e">
        <f>IF(VLOOKUP($A779,Source!$A:$H,6,FALSE)=0,"",VLOOKUP($A779,Source!$A:$H,6,FALSE))</f>
        <v>#N/A</v>
      </c>
      <c r="R779" s="105" t="e">
        <f>IF(VLOOKUP($A779,Source!$A:$H,7,FALSE)=0,"",VLOOKUP($A779,Source!$A:$H,7,FALSE))</f>
        <v>#N/A</v>
      </c>
      <c r="S779" s="106" t="e">
        <f>IF(VLOOKUP($A779,Source!$A:$H,8,FALSE)=0,"",VLOOKUP($A779,Source!$A:$H,8,FALSE))</f>
        <v>#N/A</v>
      </c>
    </row>
    <row r="780" spans="1:19" x14ac:dyDescent="0.25">
      <c r="A780" s="98">
        <v>778</v>
      </c>
      <c r="B780" s="99"/>
      <c r="C780" s="100" t="e">
        <f>VLOOKUP(A780,Source!A:B,2,FALSE)</f>
        <v>#N/A</v>
      </c>
      <c r="D780" s="165">
        <f>IF(ISNA(VLOOKUP(A780,Source!A:B,2,FALSE)),0,(VLOOKUP(A780,'Vague 2'!A:H,8,FALSE)+VLOOKUP(A780,'Vague 1'!A:H,8,FALSE)+VLOOKUP(A780,'Vague 3'!A:H,8,FALSE)+VLOOKUP(A780,'Vague 4'!A:H,8,FALSE)))</f>
        <v>0</v>
      </c>
      <c r="E780" s="159" t="e">
        <f>VLOOKUP(A780+0.2,'Vague 2'!A:G,7,FALSE)</f>
        <v>#N/A</v>
      </c>
      <c r="F780" s="160" t="e">
        <f>VLOOKUP(A780+0.3,'Vague 2'!A:G,7,FALSE)</f>
        <v>#N/A</v>
      </c>
      <c r="G780" s="161" t="e">
        <f>VLOOKUP(A780+0.2,'Vague 1'!A:G,7,FALSE)</f>
        <v>#N/A</v>
      </c>
      <c r="H780" s="161" t="e">
        <f>VLOOKUP(A780+0.3,'Vague 1'!A:G,7,FALSE)</f>
        <v>#N/A</v>
      </c>
      <c r="I780" s="160" t="e">
        <f>VLOOKUP(A780+0.4,'Vague 1'!A:G,7,FALSE)</f>
        <v>#N/A</v>
      </c>
      <c r="J780" s="161" t="e">
        <f>VLOOKUP(A780+0.2,'Vague 3'!A:G,7,FALSE)</f>
        <v>#N/A</v>
      </c>
      <c r="K780" s="161" t="e">
        <f>VLOOKUP(A780+0.3,'Vague 3'!A:G,7,FALSE)</f>
        <v>#N/A</v>
      </c>
      <c r="L780" s="159" t="e">
        <f>VLOOKUP(A780+0.2,'Vague 4'!A:G,7,FALSE)</f>
        <v>#N/A</v>
      </c>
      <c r="M780" s="160" t="e">
        <f>VLOOKUP(A780+0.3,'Vague 4'!A:G,7,FALSE)</f>
        <v>#N/A</v>
      </c>
      <c r="N780" s="104" t="e">
        <f>IF(VLOOKUP($A780,Source!$A:$H,3,FALSE)=0,"",VLOOKUP($A780,Source!$A:$H,3,FALSE))</f>
        <v>#N/A</v>
      </c>
      <c r="O780" s="105" t="e">
        <f>IF(VLOOKUP($A780,Source!$A:$H,4,FALSE)=0,"",VLOOKUP($A780,Source!$A:$H,4,FALSE))</f>
        <v>#N/A</v>
      </c>
      <c r="P780" s="105" t="e">
        <f>IF(VLOOKUP($A780,Source!$A:$H,5,FALSE)=0,"",VLOOKUP($A780,Source!$A:$H,5,FALSE))</f>
        <v>#N/A</v>
      </c>
      <c r="Q780" s="105" t="e">
        <f>IF(VLOOKUP($A780,Source!$A:$H,6,FALSE)=0,"",VLOOKUP($A780,Source!$A:$H,6,FALSE))</f>
        <v>#N/A</v>
      </c>
      <c r="R780" s="105" t="e">
        <f>IF(VLOOKUP($A780,Source!$A:$H,7,FALSE)=0,"",VLOOKUP($A780,Source!$A:$H,7,FALSE))</f>
        <v>#N/A</v>
      </c>
      <c r="S780" s="106" t="e">
        <f>IF(VLOOKUP($A780,Source!$A:$H,8,FALSE)=0,"",VLOOKUP($A780,Source!$A:$H,8,FALSE))</f>
        <v>#N/A</v>
      </c>
    </row>
    <row r="781" spans="1:19" x14ac:dyDescent="0.25">
      <c r="A781" s="98">
        <v>779</v>
      </c>
      <c r="B781" s="99"/>
      <c r="C781" s="100" t="e">
        <f>VLOOKUP(A781,Source!A:B,2,FALSE)</f>
        <v>#N/A</v>
      </c>
      <c r="D781" s="165">
        <f>IF(ISNA(VLOOKUP(A781,Source!A:B,2,FALSE)),0,(VLOOKUP(A781,'Vague 2'!A:H,8,FALSE)+VLOOKUP(A781,'Vague 1'!A:H,8,FALSE)+VLOOKUP(A781,'Vague 3'!A:H,8,FALSE)+VLOOKUP(A781,'Vague 4'!A:H,8,FALSE)))</f>
        <v>0</v>
      </c>
      <c r="E781" s="159" t="e">
        <f>VLOOKUP(A781+0.2,'Vague 2'!A:G,7,FALSE)</f>
        <v>#N/A</v>
      </c>
      <c r="F781" s="160" t="e">
        <f>VLOOKUP(A781+0.3,'Vague 2'!A:G,7,FALSE)</f>
        <v>#N/A</v>
      </c>
      <c r="G781" s="161" t="e">
        <f>VLOOKUP(A781+0.2,'Vague 1'!A:G,7,FALSE)</f>
        <v>#N/A</v>
      </c>
      <c r="H781" s="161" t="e">
        <f>VLOOKUP(A781+0.3,'Vague 1'!A:G,7,FALSE)</f>
        <v>#N/A</v>
      </c>
      <c r="I781" s="160" t="e">
        <f>VLOOKUP(A781+0.4,'Vague 1'!A:G,7,FALSE)</f>
        <v>#N/A</v>
      </c>
      <c r="J781" s="161" t="e">
        <f>VLOOKUP(A781+0.2,'Vague 3'!A:G,7,FALSE)</f>
        <v>#N/A</v>
      </c>
      <c r="K781" s="161" t="e">
        <f>VLOOKUP(A781+0.3,'Vague 3'!A:G,7,FALSE)</f>
        <v>#N/A</v>
      </c>
      <c r="L781" s="159" t="e">
        <f>VLOOKUP(A781+0.2,'Vague 4'!A:G,7,FALSE)</f>
        <v>#N/A</v>
      </c>
      <c r="M781" s="160" t="e">
        <f>VLOOKUP(A781+0.3,'Vague 4'!A:G,7,FALSE)</f>
        <v>#N/A</v>
      </c>
      <c r="N781" s="104" t="e">
        <f>IF(VLOOKUP($A781,Source!$A:$H,3,FALSE)=0,"",VLOOKUP($A781,Source!$A:$H,3,FALSE))</f>
        <v>#N/A</v>
      </c>
      <c r="O781" s="105" t="e">
        <f>IF(VLOOKUP($A781,Source!$A:$H,4,FALSE)=0,"",VLOOKUP($A781,Source!$A:$H,4,FALSE))</f>
        <v>#N/A</v>
      </c>
      <c r="P781" s="105" t="e">
        <f>IF(VLOOKUP($A781,Source!$A:$H,5,FALSE)=0,"",VLOOKUP($A781,Source!$A:$H,5,FALSE))</f>
        <v>#N/A</v>
      </c>
      <c r="Q781" s="105" t="e">
        <f>IF(VLOOKUP($A781,Source!$A:$H,6,FALSE)=0,"",VLOOKUP($A781,Source!$A:$H,6,FALSE))</f>
        <v>#N/A</v>
      </c>
      <c r="R781" s="105" t="e">
        <f>IF(VLOOKUP($A781,Source!$A:$H,7,FALSE)=0,"",VLOOKUP($A781,Source!$A:$H,7,FALSE))</f>
        <v>#N/A</v>
      </c>
      <c r="S781" s="106" t="e">
        <f>IF(VLOOKUP($A781,Source!$A:$H,8,FALSE)=0,"",VLOOKUP($A781,Source!$A:$H,8,FALSE))</f>
        <v>#N/A</v>
      </c>
    </row>
    <row r="782" spans="1:19" x14ac:dyDescent="0.25">
      <c r="A782" s="98">
        <v>780</v>
      </c>
      <c r="B782" s="99"/>
      <c r="C782" s="100" t="e">
        <f>VLOOKUP(A782,Source!A:B,2,FALSE)</f>
        <v>#N/A</v>
      </c>
      <c r="D782" s="165">
        <f>IF(ISNA(VLOOKUP(A782,Source!A:B,2,FALSE)),0,(VLOOKUP(A782,'Vague 2'!A:H,8,FALSE)+VLOOKUP(A782,'Vague 1'!A:H,8,FALSE)+VLOOKUP(A782,'Vague 3'!A:H,8,FALSE)+VLOOKUP(A782,'Vague 4'!A:H,8,FALSE)))</f>
        <v>0</v>
      </c>
      <c r="E782" s="159" t="e">
        <f>VLOOKUP(A782+0.2,'Vague 2'!A:G,7,FALSE)</f>
        <v>#N/A</v>
      </c>
      <c r="F782" s="160" t="e">
        <f>VLOOKUP(A782+0.3,'Vague 2'!A:G,7,FALSE)</f>
        <v>#N/A</v>
      </c>
      <c r="G782" s="161" t="e">
        <f>VLOOKUP(A782+0.2,'Vague 1'!A:G,7,FALSE)</f>
        <v>#N/A</v>
      </c>
      <c r="H782" s="161" t="e">
        <f>VLOOKUP(A782+0.3,'Vague 1'!A:G,7,FALSE)</f>
        <v>#N/A</v>
      </c>
      <c r="I782" s="160" t="e">
        <f>VLOOKUP(A782+0.4,'Vague 1'!A:G,7,FALSE)</f>
        <v>#N/A</v>
      </c>
      <c r="J782" s="161" t="e">
        <f>VLOOKUP(A782+0.2,'Vague 3'!A:G,7,FALSE)</f>
        <v>#N/A</v>
      </c>
      <c r="K782" s="161" t="e">
        <f>VLOOKUP(A782+0.3,'Vague 3'!A:G,7,FALSE)</f>
        <v>#N/A</v>
      </c>
      <c r="L782" s="159" t="e">
        <f>VLOOKUP(A782+0.2,'Vague 4'!A:G,7,FALSE)</f>
        <v>#N/A</v>
      </c>
      <c r="M782" s="160" t="e">
        <f>VLOOKUP(A782+0.3,'Vague 4'!A:G,7,FALSE)</f>
        <v>#N/A</v>
      </c>
      <c r="N782" s="104" t="e">
        <f>IF(VLOOKUP($A782,Source!$A:$H,3,FALSE)=0,"",VLOOKUP($A782,Source!$A:$H,3,FALSE))</f>
        <v>#N/A</v>
      </c>
      <c r="O782" s="105" t="e">
        <f>IF(VLOOKUP($A782,Source!$A:$H,4,FALSE)=0,"",VLOOKUP($A782,Source!$A:$H,4,FALSE))</f>
        <v>#N/A</v>
      </c>
      <c r="P782" s="105" t="e">
        <f>IF(VLOOKUP($A782,Source!$A:$H,5,FALSE)=0,"",VLOOKUP($A782,Source!$A:$H,5,FALSE))</f>
        <v>#N/A</v>
      </c>
      <c r="Q782" s="105" t="e">
        <f>IF(VLOOKUP($A782,Source!$A:$H,6,FALSE)=0,"",VLOOKUP($A782,Source!$A:$H,6,FALSE))</f>
        <v>#N/A</v>
      </c>
      <c r="R782" s="105" t="e">
        <f>IF(VLOOKUP($A782,Source!$A:$H,7,FALSE)=0,"",VLOOKUP($A782,Source!$A:$H,7,FALSE))</f>
        <v>#N/A</v>
      </c>
      <c r="S782" s="106" t="e">
        <f>IF(VLOOKUP($A782,Source!$A:$H,8,FALSE)=0,"",VLOOKUP($A782,Source!$A:$H,8,FALSE))</f>
        <v>#N/A</v>
      </c>
    </row>
    <row r="783" spans="1:19" x14ac:dyDescent="0.25">
      <c r="A783" s="98">
        <v>781</v>
      </c>
      <c r="B783" s="99"/>
      <c r="C783" s="100" t="e">
        <f>VLOOKUP(A783,Source!A:B,2,FALSE)</f>
        <v>#N/A</v>
      </c>
      <c r="D783" s="165">
        <f>IF(ISNA(VLOOKUP(A783,Source!A:B,2,FALSE)),0,(VLOOKUP(A783,'Vague 2'!A:H,8,FALSE)+VLOOKUP(A783,'Vague 1'!A:H,8,FALSE)+VLOOKUP(A783,'Vague 3'!A:H,8,FALSE)+VLOOKUP(A783,'Vague 4'!A:H,8,FALSE)))</f>
        <v>0</v>
      </c>
      <c r="E783" s="159" t="e">
        <f>VLOOKUP(A783+0.2,'Vague 2'!A:G,7,FALSE)</f>
        <v>#N/A</v>
      </c>
      <c r="F783" s="160" t="e">
        <f>VLOOKUP(A783+0.3,'Vague 2'!A:G,7,FALSE)</f>
        <v>#N/A</v>
      </c>
      <c r="G783" s="161" t="e">
        <f>VLOOKUP(A783+0.2,'Vague 1'!A:G,7,FALSE)</f>
        <v>#N/A</v>
      </c>
      <c r="H783" s="161" t="e">
        <f>VLOOKUP(A783+0.3,'Vague 1'!A:G,7,FALSE)</f>
        <v>#N/A</v>
      </c>
      <c r="I783" s="160" t="e">
        <f>VLOOKUP(A783+0.4,'Vague 1'!A:G,7,FALSE)</f>
        <v>#N/A</v>
      </c>
      <c r="J783" s="161" t="e">
        <f>VLOOKUP(A783+0.2,'Vague 3'!A:G,7,FALSE)</f>
        <v>#N/A</v>
      </c>
      <c r="K783" s="161" t="e">
        <f>VLOOKUP(A783+0.3,'Vague 3'!A:G,7,FALSE)</f>
        <v>#N/A</v>
      </c>
      <c r="L783" s="159" t="e">
        <f>VLOOKUP(A783+0.2,'Vague 4'!A:G,7,FALSE)</f>
        <v>#N/A</v>
      </c>
      <c r="M783" s="160" t="e">
        <f>VLOOKUP(A783+0.3,'Vague 4'!A:G,7,FALSE)</f>
        <v>#N/A</v>
      </c>
      <c r="N783" s="104" t="e">
        <f>IF(VLOOKUP($A783,Source!$A:$H,3,FALSE)=0,"",VLOOKUP($A783,Source!$A:$H,3,FALSE))</f>
        <v>#N/A</v>
      </c>
      <c r="O783" s="105" t="e">
        <f>IF(VLOOKUP($A783,Source!$A:$H,4,FALSE)=0,"",VLOOKUP($A783,Source!$A:$H,4,FALSE))</f>
        <v>#N/A</v>
      </c>
      <c r="P783" s="105" t="e">
        <f>IF(VLOOKUP($A783,Source!$A:$H,5,FALSE)=0,"",VLOOKUP($A783,Source!$A:$H,5,FALSE))</f>
        <v>#N/A</v>
      </c>
      <c r="Q783" s="105" t="e">
        <f>IF(VLOOKUP($A783,Source!$A:$H,6,FALSE)=0,"",VLOOKUP($A783,Source!$A:$H,6,FALSE))</f>
        <v>#N/A</v>
      </c>
      <c r="R783" s="105" t="e">
        <f>IF(VLOOKUP($A783,Source!$A:$H,7,FALSE)=0,"",VLOOKUP($A783,Source!$A:$H,7,FALSE))</f>
        <v>#N/A</v>
      </c>
      <c r="S783" s="106" t="e">
        <f>IF(VLOOKUP($A783,Source!$A:$H,8,FALSE)=0,"",VLOOKUP($A783,Source!$A:$H,8,FALSE))</f>
        <v>#N/A</v>
      </c>
    </row>
    <row r="784" spans="1:19" x14ac:dyDescent="0.25">
      <c r="A784" s="98">
        <v>782</v>
      </c>
      <c r="B784" s="99"/>
      <c r="C784" s="100" t="e">
        <f>VLOOKUP(A784,Source!A:B,2,FALSE)</f>
        <v>#N/A</v>
      </c>
      <c r="D784" s="165">
        <f>IF(ISNA(VLOOKUP(A784,Source!A:B,2,FALSE)),0,(VLOOKUP(A784,'Vague 2'!A:H,8,FALSE)+VLOOKUP(A784,'Vague 1'!A:H,8,FALSE)+VLOOKUP(A784,'Vague 3'!A:H,8,FALSE)+VLOOKUP(A784,'Vague 4'!A:H,8,FALSE)))</f>
        <v>0</v>
      </c>
      <c r="E784" s="159" t="e">
        <f>VLOOKUP(A784+0.2,'Vague 2'!A:G,7,FALSE)</f>
        <v>#N/A</v>
      </c>
      <c r="F784" s="160" t="e">
        <f>VLOOKUP(A784+0.3,'Vague 2'!A:G,7,FALSE)</f>
        <v>#N/A</v>
      </c>
      <c r="G784" s="161" t="e">
        <f>VLOOKUP(A784+0.2,'Vague 1'!A:G,7,FALSE)</f>
        <v>#N/A</v>
      </c>
      <c r="H784" s="161" t="e">
        <f>VLOOKUP(A784+0.3,'Vague 1'!A:G,7,FALSE)</f>
        <v>#N/A</v>
      </c>
      <c r="I784" s="160" t="e">
        <f>VLOOKUP(A784+0.4,'Vague 1'!A:G,7,FALSE)</f>
        <v>#N/A</v>
      </c>
      <c r="J784" s="161" t="e">
        <f>VLOOKUP(A784+0.2,'Vague 3'!A:G,7,FALSE)</f>
        <v>#N/A</v>
      </c>
      <c r="K784" s="161" t="e">
        <f>VLOOKUP(A784+0.3,'Vague 3'!A:G,7,FALSE)</f>
        <v>#N/A</v>
      </c>
      <c r="L784" s="159" t="e">
        <f>VLOOKUP(A784+0.2,'Vague 4'!A:G,7,FALSE)</f>
        <v>#N/A</v>
      </c>
      <c r="M784" s="160" t="e">
        <f>VLOOKUP(A784+0.3,'Vague 4'!A:G,7,FALSE)</f>
        <v>#N/A</v>
      </c>
      <c r="N784" s="104" t="e">
        <f>IF(VLOOKUP($A784,Source!$A:$H,3,FALSE)=0,"",VLOOKUP($A784,Source!$A:$H,3,FALSE))</f>
        <v>#N/A</v>
      </c>
      <c r="O784" s="105" t="e">
        <f>IF(VLOOKUP($A784,Source!$A:$H,4,FALSE)=0,"",VLOOKUP($A784,Source!$A:$H,4,FALSE))</f>
        <v>#N/A</v>
      </c>
      <c r="P784" s="105" t="e">
        <f>IF(VLOOKUP($A784,Source!$A:$H,5,FALSE)=0,"",VLOOKUP($A784,Source!$A:$H,5,FALSE))</f>
        <v>#N/A</v>
      </c>
      <c r="Q784" s="105" t="e">
        <f>IF(VLOOKUP($A784,Source!$A:$H,6,FALSE)=0,"",VLOOKUP($A784,Source!$A:$H,6,FALSE))</f>
        <v>#N/A</v>
      </c>
      <c r="R784" s="105" t="e">
        <f>IF(VLOOKUP($A784,Source!$A:$H,7,FALSE)=0,"",VLOOKUP($A784,Source!$A:$H,7,FALSE))</f>
        <v>#N/A</v>
      </c>
      <c r="S784" s="106" t="e">
        <f>IF(VLOOKUP($A784,Source!$A:$H,8,FALSE)=0,"",VLOOKUP($A784,Source!$A:$H,8,FALSE))</f>
        <v>#N/A</v>
      </c>
    </row>
    <row r="785" spans="1:19" x14ac:dyDescent="0.25">
      <c r="A785" s="98">
        <v>783</v>
      </c>
      <c r="B785" s="99"/>
      <c r="C785" s="100" t="e">
        <f>VLOOKUP(A785,Source!A:B,2,FALSE)</f>
        <v>#N/A</v>
      </c>
      <c r="D785" s="165">
        <f>IF(ISNA(VLOOKUP(A785,Source!A:B,2,FALSE)),0,(VLOOKUP(A785,'Vague 2'!A:H,8,FALSE)+VLOOKUP(A785,'Vague 1'!A:H,8,FALSE)+VLOOKUP(A785,'Vague 3'!A:H,8,FALSE)+VLOOKUP(A785,'Vague 4'!A:H,8,FALSE)))</f>
        <v>0</v>
      </c>
      <c r="E785" s="159" t="e">
        <f>VLOOKUP(A785+0.2,'Vague 2'!A:G,7,FALSE)</f>
        <v>#N/A</v>
      </c>
      <c r="F785" s="160" t="e">
        <f>VLOOKUP(A785+0.3,'Vague 2'!A:G,7,FALSE)</f>
        <v>#N/A</v>
      </c>
      <c r="G785" s="161" t="e">
        <f>VLOOKUP(A785+0.2,'Vague 1'!A:G,7,FALSE)</f>
        <v>#N/A</v>
      </c>
      <c r="H785" s="161" t="e">
        <f>VLOOKUP(A785+0.3,'Vague 1'!A:G,7,FALSE)</f>
        <v>#N/A</v>
      </c>
      <c r="I785" s="160" t="e">
        <f>VLOOKUP(A785+0.4,'Vague 1'!A:G,7,FALSE)</f>
        <v>#N/A</v>
      </c>
      <c r="J785" s="161" t="e">
        <f>VLOOKUP(A785+0.2,'Vague 3'!A:G,7,FALSE)</f>
        <v>#N/A</v>
      </c>
      <c r="K785" s="161" t="e">
        <f>VLOOKUP(A785+0.3,'Vague 3'!A:G,7,FALSE)</f>
        <v>#N/A</v>
      </c>
      <c r="L785" s="159" t="e">
        <f>VLOOKUP(A785+0.2,'Vague 4'!A:G,7,FALSE)</f>
        <v>#N/A</v>
      </c>
      <c r="M785" s="160" t="e">
        <f>VLOOKUP(A785+0.3,'Vague 4'!A:G,7,FALSE)</f>
        <v>#N/A</v>
      </c>
      <c r="N785" s="104" t="e">
        <f>IF(VLOOKUP($A785,Source!$A:$H,3,FALSE)=0,"",VLOOKUP($A785,Source!$A:$H,3,FALSE))</f>
        <v>#N/A</v>
      </c>
      <c r="O785" s="105" t="e">
        <f>IF(VLOOKUP($A785,Source!$A:$H,4,FALSE)=0,"",VLOOKUP($A785,Source!$A:$H,4,FALSE))</f>
        <v>#N/A</v>
      </c>
      <c r="P785" s="105" t="e">
        <f>IF(VLOOKUP($A785,Source!$A:$H,5,FALSE)=0,"",VLOOKUP($A785,Source!$A:$H,5,FALSE))</f>
        <v>#N/A</v>
      </c>
      <c r="Q785" s="105" t="e">
        <f>IF(VLOOKUP($A785,Source!$A:$H,6,FALSE)=0,"",VLOOKUP($A785,Source!$A:$H,6,FALSE))</f>
        <v>#N/A</v>
      </c>
      <c r="R785" s="105" t="e">
        <f>IF(VLOOKUP($A785,Source!$A:$H,7,FALSE)=0,"",VLOOKUP($A785,Source!$A:$H,7,FALSE))</f>
        <v>#N/A</v>
      </c>
      <c r="S785" s="106" t="e">
        <f>IF(VLOOKUP($A785,Source!$A:$H,8,FALSE)=0,"",VLOOKUP($A785,Source!$A:$H,8,FALSE))</f>
        <v>#N/A</v>
      </c>
    </row>
    <row r="786" spans="1:19" x14ac:dyDescent="0.25">
      <c r="A786" s="98">
        <v>784</v>
      </c>
      <c r="B786" s="99"/>
      <c r="C786" s="100" t="e">
        <f>VLOOKUP(A786,Source!A:B,2,FALSE)</f>
        <v>#N/A</v>
      </c>
      <c r="D786" s="165">
        <f>IF(ISNA(VLOOKUP(A786,Source!A:B,2,FALSE)),0,(VLOOKUP(A786,'Vague 2'!A:H,8,FALSE)+VLOOKUP(A786,'Vague 1'!A:H,8,FALSE)+VLOOKUP(A786,'Vague 3'!A:H,8,FALSE)+VLOOKUP(A786,'Vague 4'!A:H,8,FALSE)))</f>
        <v>0</v>
      </c>
      <c r="E786" s="159" t="e">
        <f>VLOOKUP(A786+0.2,'Vague 2'!A:G,7,FALSE)</f>
        <v>#N/A</v>
      </c>
      <c r="F786" s="160" t="e">
        <f>VLOOKUP(A786+0.3,'Vague 2'!A:G,7,FALSE)</f>
        <v>#N/A</v>
      </c>
      <c r="G786" s="161" t="e">
        <f>VLOOKUP(A786+0.2,'Vague 1'!A:G,7,FALSE)</f>
        <v>#N/A</v>
      </c>
      <c r="H786" s="161" t="e">
        <f>VLOOKUP(A786+0.3,'Vague 1'!A:G,7,FALSE)</f>
        <v>#N/A</v>
      </c>
      <c r="I786" s="160" t="e">
        <f>VLOOKUP(A786+0.4,'Vague 1'!A:G,7,FALSE)</f>
        <v>#N/A</v>
      </c>
      <c r="J786" s="161" t="e">
        <f>VLOOKUP(A786+0.2,'Vague 3'!A:G,7,FALSE)</f>
        <v>#N/A</v>
      </c>
      <c r="K786" s="161" t="e">
        <f>VLOOKUP(A786+0.3,'Vague 3'!A:G,7,FALSE)</f>
        <v>#N/A</v>
      </c>
      <c r="L786" s="159" t="e">
        <f>VLOOKUP(A786+0.2,'Vague 4'!A:G,7,FALSE)</f>
        <v>#N/A</v>
      </c>
      <c r="M786" s="160" t="e">
        <f>VLOOKUP(A786+0.3,'Vague 4'!A:G,7,FALSE)</f>
        <v>#N/A</v>
      </c>
      <c r="N786" s="104" t="e">
        <f>IF(VLOOKUP($A786,Source!$A:$H,3,FALSE)=0,"",VLOOKUP($A786,Source!$A:$H,3,FALSE))</f>
        <v>#N/A</v>
      </c>
      <c r="O786" s="105" t="e">
        <f>IF(VLOOKUP($A786,Source!$A:$H,4,FALSE)=0,"",VLOOKUP($A786,Source!$A:$H,4,FALSE))</f>
        <v>#N/A</v>
      </c>
      <c r="P786" s="105" t="e">
        <f>IF(VLOOKUP($A786,Source!$A:$H,5,FALSE)=0,"",VLOOKUP($A786,Source!$A:$H,5,FALSE))</f>
        <v>#N/A</v>
      </c>
      <c r="Q786" s="105" t="e">
        <f>IF(VLOOKUP($A786,Source!$A:$H,6,FALSE)=0,"",VLOOKUP($A786,Source!$A:$H,6,FALSE))</f>
        <v>#N/A</v>
      </c>
      <c r="R786" s="105" t="e">
        <f>IF(VLOOKUP($A786,Source!$A:$H,7,FALSE)=0,"",VLOOKUP($A786,Source!$A:$H,7,FALSE))</f>
        <v>#N/A</v>
      </c>
      <c r="S786" s="106" t="e">
        <f>IF(VLOOKUP($A786,Source!$A:$H,8,FALSE)=0,"",VLOOKUP($A786,Source!$A:$H,8,FALSE))</f>
        <v>#N/A</v>
      </c>
    </row>
    <row r="787" spans="1:19" x14ac:dyDescent="0.25">
      <c r="A787" s="98">
        <v>785</v>
      </c>
      <c r="B787" s="99"/>
      <c r="C787" s="100" t="e">
        <f>VLOOKUP(A787,Source!A:B,2,FALSE)</f>
        <v>#N/A</v>
      </c>
      <c r="D787" s="165">
        <f>IF(ISNA(VLOOKUP(A787,Source!A:B,2,FALSE)),0,(VLOOKUP(A787,'Vague 2'!A:H,8,FALSE)+VLOOKUP(A787,'Vague 1'!A:H,8,FALSE)+VLOOKUP(A787,'Vague 3'!A:H,8,FALSE)+VLOOKUP(A787,'Vague 4'!A:H,8,FALSE)))</f>
        <v>0</v>
      </c>
      <c r="E787" s="159" t="e">
        <f>VLOOKUP(A787+0.2,'Vague 2'!A:G,7,FALSE)</f>
        <v>#N/A</v>
      </c>
      <c r="F787" s="160" t="e">
        <f>VLOOKUP(A787+0.3,'Vague 2'!A:G,7,FALSE)</f>
        <v>#N/A</v>
      </c>
      <c r="G787" s="161" t="e">
        <f>VLOOKUP(A787+0.2,'Vague 1'!A:G,7,FALSE)</f>
        <v>#N/A</v>
      </c>
      <c r="H787" s="161" t="e">
        <f>VLOOKUP(A787+0.3,'Vague 1'!A:G,7,FALSE)</f>
        <v>#N/A</v>
      </c>
      <c r="I787" s="160" t="e">
        <f>VLOOKUP(A787+0.4,'Vague 1'!A:G,7,FALSE)</f>
        <v>#N/A</v>
      </c>
      <c r="J787" s="161" t="e">
        <f>VLOOKUP(A787+0.2,'Vague 3'!A:G,7,FALSE)</f>
        <v>#N/A</v>
      </c>
      <c r="K787" s="161" t="e">
        <f>VLOOKUP(A787+0.3,'Vague 3'!A:G,7,FALSE)</f>
        <v>#N/A</v>
      </c>
      <c r="L787" s="159" t="e">
        <f>VLOOKUP(A787+0.2,'Vague 4'!A:G,7,FALSE)</f>
        <v>#N/A</v>
      </c>
      <c r="M787" s="160" t="e">
        <f>VLOOKUP(A787+0.3,'Vague 4'!A:G,7,FALSE)</f>
        <v>#N/A</v>
      </c>
      <c r="N787" s="104" t="e">
        <f>IF(VLOOKUP($A787,Source!$A:$H,3,FALSE)=0,"",VLOOKUP($A787,Source!$A:$H,3,FALSE))</f>
        <v>#N/A</v>
      </c>
      <c r="O787" s="105" t="e">
        <f>IF(VLOOKUP($A787,Source!$A:$H,4,FALSE)=0,"",VLOOKUP($A787,Source!$A:$H,4,FALSE))</f>
        <v>#N/A</v>
      </c>
      <c r="P787" s="105" t="e">
        <f>IF(VLOOKUP($A787,Source!$A:$H,5,FALSE)=0,"",VLOOKUP($A787,Source!$A:$H,5,FALSE))</f>
        <v>#N/A</v>
      </c>
      <c r="Q787" s="105" t="e">
        <f>IF(VLOOKUP($A787,Source!$A:$H,6,FALSE)=0,"",VLOOKUP($A787,Source!$A:$H,6,FALSE))</f>
        <v>#N/A</v>
      </c>
      <c r="R787" s="105" t="e">
        <f>IF(VLOOKUP($A787,Source!$A:$H,7,FALSE)=0,"",VLOOKUP($A787,Source!$A:$H,7,FALSE))</f>
        <v>#N/A</v>
      </c>
      <c r="S787" s="106" t="e">
        <f>IF(VLOOKUP($A787,Source!$A:$H,8,FALSE)=0,"",VLOOKUP($A787,Source!$A:$H,8,FALSE))</f>
        <v>#N/A</v>
      </c>
    </row>
    <row r="788" spans="1:19" x14ac:dyDescent="0.25">
      <c r="A788" s="98">
        <v>786</v>
      </c>
      <c r="B788" s="99"/>
      <c r="C788" s="100" t="e">
        <f>VLOOKUP(A788,Source!A:B,2,FALSE)</f>
        <v>#N/A</v>
      </c>
      <c r="D788" s="165">
        <f>IF(ISNA(VLOOKUP(A788,Source!A:B,2,FALSE)),0,(VLOOKUP(A788,'Vague 2'!A:H,8,FALSE)+VLOOKUP(A788,'Vague 1'!A:H,8,FALSE)+VLOOKUP(A788,'Vague 3'!A:H,8,FALSE)+VLOOKUP(A788,'Vague 4'!A:H,8,FALSE)))</f>
        <v>0</v>
      </c>
      <c r="E788" s="159" t="e">
        <f>VLOOKUP(A788+0.2,'Vague 2'!A:G,7,FALSE)</f>
        <v>#N/A</v>
      </c>
      <c r="F788" s="160" t="e">
        <f>VLOOKUP(A788+0.3,'Vague 2'!A:G,7,FALSE)</f>
        <v>#N/A</v>
      </c>
      <c r="G788" s="161" t="e">
        <f>VLOOKUP(A788+0.2,'Vague 1'!A:G,7,FALSE)</f>
        <v>#N/A</v>
      </c>
      <c r="H788" s="161" t="e">
        <f>VLOOKUP(A788+0.3,'Vague 1'!A:G,7,FALSE)</f>
        <v>#N/A</v>
      </c>
      <c r="I788" s="160" t="e">
        <f>VLOOKUP(A788+0.4,'Vague 1'!A:G,7,FALSE)</f>
        <v>#N/A</v>
      </c>
      <c r="J788" s="161" t="e">
        <f>VLOOKUP(A788+0.2,'Vague 3'!A:G,7,FALSE)</f>
        <v>#N/A</v>
      </c>
      <c r="K788" s="161" t="e">
        <f>VLOOKUP(A788+0.3,'Vague 3'!A:G,7,FALSE)</f>
        <v>#N/A</v>
      </c>
      <c r="L788" s="159" t="e">
        <f>VLOOKUP(A788+0.2,'Vague 4'!A:G,7,FALSE)</f>
        <v>#N/A</v>
      </c>
      <c r="M788" s="160" t="e">
        <f>VLOOKUP(A788+0.3,'Vague 4'!A:G,7,FALSE)</f>
        <v>#N/A</v>
      </c>
      <c r="N788" s="104" t="e">
        <f>IF(VLOOKUP($A788,Source!$A:$H,3,FALSE)=0,"",VLOOKUP($A788,Source!$A:$H,3,FALSE))</f>
        <v>#N/A</v>
      </c>
      <c r="O788" s="105" t="e">
        <f>IF(VLOOKUP($A788,Source!$A:$H,4,FALSE)=0,"",VLOOKUP($A788,Source!$A:$H,4,FALSE))</f>
        <v>#N/A</v>
      </c>
      <c r="P788" s="105" t="e">
        <f>IF(VLOOKUP($A788,Source!$A:$H,5,FALSE)=0,"",VLOOKUP($A788,Source!$A:$H,5,FALSE))</f>
        <v>#N/A</v>
      </c>
      <c r="Q788" s="105" t="e">
        <f>IF(VLOOKUP($A788,Source!$A:$H,6,FALSE)=0,"",VLOOKUP($A788,Source!$A:$H,6,FALSE))</f>
        <v>#N/A</v>
      </c>
      <c r="R788" s="105" t="e">
        <f>IF(VLOOKUP($A788,Source!$A:$H,7,FALSE)=0,"",VLOOKUP($A788,Source!$A:$H,7,FALSE))</f>
        <v>#N/A</v>
      </c>
      <c r="S788" s="106" t="e">
        <f>IF(VLOOKUP($A788,Source!$A:$H,8,FALSE)=0,"",VLOOKUP($A788,Source!$A:$H,8,FALSE))</f>
        <v>#N/A</v>
      </c>
    </row>
    <row r="789" spans="1:19" x14ac:dyDescent="0.25">
      <c r="A789" s="98">
        <v>787</v>
      </c>
      <c r="B789" s="99"/>
      <c r="C789" s="100" t="e">
        <f>VLOOKUP(A789,Source!A:B,2,FALSE)</f>
        <v>#N/A</v>
      </c>
      <c r="D789" s="165">
        <f>IF(ISNA(VLOOKUP(A789,Source!A:B,2,FALSE)),0,(VLOOKUP(A789,'Vague 2'!A:H,8,FALSE)+VLOOKUP(A789,'Vague 1'!A:H,8,FALSE)+VLOOKUP(A789,'Vague 3'!A:H,8,FALSE)+VLOOKUP(A789,'Vague 4'!A:H,8,FALSE)))</f>
        <v>0</v>
      </c>
      <c r="E789" s="159" t="e">
        <f>VLOOKUP(A789+0.2,'Vague 2'!A:G,7,FALSE)</f>
        <v>#N/A</v>
      </c>
      <c r="F789" s="160" t="e">
        <f>VLOOKUP(A789+0.3,'Vague 2'!A:G,7,FALSE)</f>
        <v>#N/A</v>
      </c>
      <c r="G789" s="161" t="e">
        <f>VLOOKUP(A789+0.2,'Vague 1'!A:G,7,FALSE)</f>
        <v>#N/A</v>
      </c>
      <c r="H789" s="161" t="e">
        <f>VLOOKUP(A789+0.3,'Vague 1'!A:G,7,FALSE)</f>
        <v>#N/A</v>
      </c>
      <c r="I789" s="160" t="e">
        <f>VLOOKUP(A789+0.4,'Vague 1'!A:G,7,FALSE)</f>
        <v>#N/A</v>
      </c>
      <c r="J789" s="161" t="e">
        <f>VLOOKUP(A789+0.2,'Vague 3'!A:G,7,FALSE)</f>
        <v>#N/A</v>
      </c>
      <c r="K789" s="161" t="e">
        <f>VLOOKUP(A789+0.3,'Vague 3'!A:G,7,FALSE)</f>
        <v>#N/A</v>
      </c>
      <c r="L789" s="159" t="e">
        <f>VLOOKUP(A789+0.2,'Vague 4'!A:G,7,FALSE)</f>
        <v>#N/A</v>
      </c>
      <c r="M789" s="160" t="e">
        <f>VLOOKUP(A789+0.3,'Vague 4'!A:G,7,FALSE)</f>
        <v>#N/A</v>
      </c>
      <c r="N789" s="104" t="e">
        <f>IF(VLOOKUP($A789,Source!$A:$H,3,FALSE)=0,"",VLOOKUP($A789,Source!$A:$H,3,FALSE))</f>
        <v>#N/A</v>
      </c>
      <c r="O789" s="105" t="e">
        <f>IF(VLOOKUP($A789,Source!$A:$H,4,FALSE)=0,"",VLOOKUP($A789,Source!$A:$H,4,FALSE))</f>
        <v>#N/A</v>
      </c>
      <c r="P789" s="105" t="e">
        <f>IF(VLOOKUP($A789,Source!$A:$H,5,FALSE)=0,"",VLOOKUP($A789,Source!$A:$H,5,FALSE))</f>
        <v>#N/A</v>
      </c>
      <c r="Q789" s="105" t="e">
        <f>IF(VLOOKUP($A789,Source!$A:$H,6,FALSE)=0,"",VLOOKUP($A789,Source!$A:$H,6,FALSE))</f>
        <v>#N/A</v>
      </c>
      <c r="R789" s="105" t="e">
        <f>IF(VLOOKUP($A789,Source!$A:$H,7,FALSE)=0,"",VLOOKUP($A789,Source!$A:$H,7,FALSE))</f>
        <v>#N/A</v>
      </c>
      <c r="S789" s="106" t="e">
        <f>IF(VLOOKUP($A789,Source!$A:$H,8,FALSE)=0,"",VLOOKUP($A789,Source!$A:$H,8,FALSE))</f>
        <v>#N/A</v>
      </c>
    </row>
    <row r="790" spans="1:19" x14ac:dyDescent="0.25">
      <c r="A790" s="98">
        <v>788</v>
      </c>
      <c r="B790" s="99"/>
      <c r="C790" s="100" t="e">
        <f>VLOOKUP(A790,Source!A:B,2,FALSE)</f>
        <v>#N/A</v>
      </c>
      <c r="D790" s="165">
        <f>IF(ISNA(VLOOKUP(A790,Source!A:B,2,FALSE)),0,(VLOOKUP(A790,'Vague 2'!A:H,8,FALSE)+VLOOKUP(A790,'Vague 1'!A:H,8,FALSE)+VLOOKUP(A790,'Vague 3'!A:H,8,FALSE)+VLOOKUP(A790,'Vague 4'!A:H,8,FALSE)))</f>
        <v>0</v>
      </c>
      <c r="E790" s="159" t="e">
        <f>VLOOKUP(A790+0.2,'Vague 2'!A:G,7,FALSE)</f>
        <v>#N/A</v>
      </c>
      <c r="F790" s="160" t="e">
        <f>VLOOKUP(A790+0.3,'Vague 2'!A:G,7,FALSE)</f>
        <v>#N/A</v>
      </c>
      <c r="G790" s="161" t="e">
        <f>VLOOKUP(A790+0.2,'Vague 1'!A:G,7,FALSE)</f>
        <v>#N/A</v>
      </c>
      <c r="H790" s="161" t="e">
        <f>VLOOKUP(A790+0.3,'Vague 1'!A:G,7,FALSE)</f>
        <v>#N/A</v>
      </c>
      <c r="I790" s="160" t="e">
        <f>VLOOKUP(A790+0.4,'Vague 1'!A:G,7,FALSE)</f>
        <v>#N/A</v>
      </c>
      <c r="J790" s="161" t="e">
        <f>VLOOKUP(A790+0.2,'Vague 3'!A:G,7,FALSE)</f>
        <v>#N/A</v>
      </c>
      <c r="K790" s="161" t="e">
        <f>VLOOKUP(A790+0.3,'Vague 3'!A:G,7,FALSE)</f>
        <v>#N/A</v>
      </c>
      <c r="L790" s="159" t="e">
        <f>VLOOKUP(A790+0.2,'Vague 4'!A:G,7,FALSE)</f>
        <v>#N/A</v>
      </c>
      <c r="M790" s="160" t="e">
        <f>VLOOKUP(A790+0.3,'Vague 4'!A:G,7,FALSE)</f>
        <v>#N/A</v>
      </c>
      <c r="N790" s="104" t="e">
        <f>IF(VLOOKUP($A790,Source!$A:$H,3,FALSE)=0,"",VLOOKUP($A790,Source!$A:$H,3,FALSE))</f>
        <v>#N/A</v>
      </c>
      <c r="O790" s="105" t="e">
        <f>IF(VLOOKUP($A790,Source!$A:$H,4,FALSE)=0,"",VLOOKUP($A790,Source!$A:$H,4,FALSE))</f>
        <v>#N/A</v>
      </c>
      <c r="P790" s="105" t="e">
        <f>IF(VLOOKUP($A790,Source!$A:$H,5,FALSE)=0,"",VLOOKUP($A790,Source!$A:$H,5,FALSE))</f>
        <v>#N/A</v>
      </c>
      <c r="Q790" s="105" t="e">
        <f>IF(VLOOKUP($A790,Source!$A:$H,6,FALSE)=0,"",VLOOKUP($A790,Source!$A:$H,6,FALSE))</f>
        <v>#N/A</v>
      </c>
      <c r="R790" s="105" t="e">
        <f>IF(VLOOKUP($A790,Source!$A:$H,7,FALSE)=0,"",VLOOKUP($A790,Source!$A:$H,7,FALSE))</f>
        <v>#N/A</v>
      </c>
      <c r="S790" s="106" t="e">
        <f>IF(VLOOKUP($A790,Source!$A:$H,8,FALSE)=0,"",VLOOKUP($A790,Source!$A:$H,8,FALSE))</f>
        <v>#N/A</v>
      </c>
    </row>
    <row r="791" spans="1:19" x14ac:dyDescent="0.25">
      <c r="A791" s="98">
        <v>789</v>
      </c>
      <c r="B791" s="99"/>
      <c r="C791" s="100" t="e">
        <f>VLOOKUP(A791,Source!A:B,2,FALSE)</f>
        <v>#N/A</v>
      </c>
      <c r="D791" s="165">
        <f>IF(ISNA(VLOOKUP(A791,Source!A:B,2,FALSE)),0,(VLOOKUP(A791,'Vague 2'!A:H,8,FALSE)+VLOOKUP(A791,'Vague 1'!A:H,8,FALSE)+VLOOKUP(A791,'Vague 3'!A:H,8,FALSE)+VLOOKUP(A791,'Vague 4'!A:H,8,FALSE)))</f>
        <v>0</v>
      </c>
      <c r="E791" s="159" t="e">
        <f>VLOOKUP(A791+0.2,'Vague 2'!A:G,7,FALSE)</f>
        <v>#N/A</v>
      </c>
      <c r="F791" s="160" t="e">
        <f>VLOOKUP(A791+0.3,'Vague 2'!A:G,7,FALSE)</f>
        <v>#N/A</v>
      </c>
      <c r="G791" s="161" t="e">
        <f>VLOOKUP(A791+0.2,'Vague 1'!A:G,7,FALSE)</f>
        <v>#N/A</v>
      </c>
      <c r="H791" s="161" t="e">
        <f>VLOOKUP(A791+0.3,'Vague 1'!A:G,7,FALSE)</f>
        <v>#N/A</v>
      </c>
      <c r="I791" s="160" t="e">
        <f>VLOOKUP(A791+0.4,'Vague 1'!A:G,7,FALSE)</f>
        <v>#N/A</v>
      </c>
      <c r="J791" s="161" t="e">
        <f>VLOOKUP(A791+0.2,'Vague 3'!A:G,7,FALSE)</f>
        <v>#N/A</v>
      </c>
      <c r="K791" s="161" t="e">
        <f>VLOOKUP(A791+0.3,'Vague 3'!A:G,7,FALSE)</f>
        <v>#N/A</v>
      </c>
      <c r="L791" s="159" t="e">
        <f>VLOOKUP(A791+0.2,'Vague 4'!A:G,7,FALSE)</f>
        <v>#N/A</v>
      </c>
      <c r="M791" s="160" t="e">
        <f>VLOOKUP(A791+0.3,'Vague 4'!A:G,7,FALSE)</f>
        <v>#N/A</v>
      </c>
      <c r="N791" s="104" t="e">
        <f>IF(VLOOKUP($A791,Source!$A:$H,3,FALSE)=0,"",VLOOKUP($A791,Source!$A:$H,3,FALSE))</f>
        <v>#N/A</v>
      </c>
      <c r="O791" s="105" t="e">
        <f>IF(VLOOKUP($A791,Source!$A:$H,4,FALSE)=0,"",VLOOKUP($A791,Source!$A:$H,4,FALSE))</f>
        <v>#N/A</v>
      </c>
      <c r="P791" s="105" t="e">
        <f>IF(VLOOKUP($A791,Source!$A:$H,5,FALSE)=0,"",VLOOKUP($A791,Source!$A:$H,5,FALSE))</f>
        <v>#N/A</v>
      </c>
      <c r="Q791" s="105" t="e">
        <f>IF(VLOOKUP($A791,Source!$A:$H,6,FALSE)=0,"",VLOOKUP($A791,Source!$A:$H,6,FALSE))</f>
        <v>#N/A</v>
      </c>
      <c r="R791" s="105" t="e">
        <f>IF(VLOOKUP($A791,Source!$A:$H,7,FALSE)=0,"",VLOOKUP($A791,Source!$A:$H,7,FALSE))</f>
        <v>#N/A</v>
      </c>
      <c r="S791" s="106" t="e">
        <f>IF(VLOOKUP($A791,Source!$A:$H,8,FALSE)=0,"",VLOOKUP($A791,Source!$A:$H,8,FALSE))</f>
        <v>#N/A</v>
      </c>
    </row>
    <row r="792" spans="1:19" x14ac:dyDescent="0.25">
      <c r="A792" s="98">
        <v>790</v>
      </c>
      <c r="B792" s="99"/>
      <c r="C792" s="100" t="e">
        <f>VLOOKUP(A792,Source!A:B,2,FALSE)</f>
        <v>#N/A</v>
      </c>
      <c r="D792" s="165">
        <f>IF(ISNA(VLOOKUP(A792,Source!A:B,2,FALSE)),0,(VLOOKUP(A792,'Vague 2'!A:H,8,FALSE)+VLOOKUP(A792,'Vague 1'!A:H,8,FALSE)+VLOOKUP(A792,'Vague 3'!A:H,8,FALSE)+VLOOKUP(A792,'Vague 4'!A:H,8,FALSE)))</f>
        <v>0</v>
      </c>
      <c r="E792" s="159" t="e">
        <f>VLOOKUP(A792+0.2,'Vague 2'!A:G,7,FALSE)</f>
        <v>#N/A</v>
      </c>
      <c r="F792" s="160" t="e">
        <f>VLOOKUP(A792+0.3,'Vague 2'!A:G,7,FALSE)</f>
        <v>#N/A</v>
      </c>
      <c r="G792" s="161" t="e">
        <f>VLOOKUP(A792+0.2,'Vague 1'!A:G,7,FALSE)</f>
        <v>#N/A</v>
      </c>
      <c r="H792" s="161" t="e">
        <f>VLOOKUP(A792+0.3,'Vague 1'!A:G,7,FALSE)</f>
        <v>#N/A</v>
      </c>
      <c r="I792" s="160" t="e">
        <f>VLOOKUP(A792+0.4,'Vague 1'!A:G,7,FALSE)</f>
        <v>#N/A</v>
      </c>
      <c r="J792" s="161" t="e">
        <f>VLOOKUP(A792+0.2,'Vague 3'!A:G,7,FALSE)</f>
        <v>#N/A</v>
      </c>
      <c r="K792" s="161" t="e">
        <f>VLOOKUP(A792+0.3,'Vague 3'!A:G,7,FALSE)</f>
        <v>#N/A</v>
      </c>
      <c r="L792" s="159" t="e">
        <f>VLOOKUP(A792+0.2,'Vague 4'!A:G,7,FALSE)</f>
        <v>#N/A</v>
      </c>
      <c r="M792" s="160" t="e">
        <f>VLOOKUP(A792+0.3,'Vague 4'!A:G,7,FALSE)</f>
        <v>#N/A</v>
      </c>
      <c r="N792" s="104" t="e">
        <f>IF(VLOOKUP($A792,Source!$A:$H,3,FALSE)=0,"",VLOOKUP($A792,Source!$A:$H,3,FALSE))</f>
        <v>#N/A</v>
      </c>
      <c r="O792" s="105" t="e">
        <f>IF(VLOOKUP($A792,Source!$A:$H,4,FALSE)=0,"",VLOOKUP($A792,Source!$A:$H,4,FALSE))</f>
        <v>#N/A</v>
      </c>
      <c r="P792" s="105" t="e">
        <f>IF(VLOOKUP($A792,Source!$A:$H,5,FALSE)=0,"",VLOOKUP($A792,Source!$A:$H,5,FALSE))</f>
        <v>#N/A</v>
      </c>
      <c r="Q792" s="105" t="e">
        <f>IF(VLOOKUP($A792,Source!$A:$H,6,FALSE)=0,"",VLOOKUP($A792,Source!$A:$H,6,FALSE))</f>
        <v>#N/A</v>
      </c>
      <c r="R792" s="105" t="e">
        <f>IF(VLOOKUP($A792,Source!$A:$H,7,FALSE)=0,"",VLOOKUP($A792,Source!$A:$H,7,FALSE))</f>
        <v>#N/A</v>
      </c>
      <c r="S792" s="106" t="e">
        <f>IF(VLOOKUP($A792,Source!$A:$H,8,FALSE)=0,"",VLOOKUP($A792,Source!$A:$H,8,FALSE))</f>
        <v>#N/A</v>
      </c>
    </row>
    <row r="793" spans="1:19" x14ac:dyDescent="0.25">
      <c r="A793" s="98">
        <v>791</v>
      </c>
      <c r="B793" s="99"/>
      <c r="C793" s="100" t="e">
        <f>VLOOKUP(A793,Source!A:B,2,FALSE)</f>
        <v>#N/A</v>
      </c>
      <c r="D793" s="165">
        <f>IF(ISNA(VLOOKUP(A793,Source!A:B,2,FALSE)),0,(VLOOKUP(A793,'Vague 2'!A:H,8,FALSE)+VLOOKUP(A793,'Vague 1'!A:H,8,FALSE)+VLOOKUP(A793,'Vague 3'!A:H,8,FALSE)+VLOOKUP(A793,'Vague 4'!A:H,8,FALSE)))</f>
        <v>0</v>
      </c>
      <c r="E793" s="159" t="e">
        <f>VLOOKUP(A793+0.2,'Vague 2'!A:G,7,FALSE)</f>
        <v>#N/A</v>
      </c>
      <c r="F793" s="160" t="e">
        <f>VLOOKUP(A793+0.3,'Vague 2'!A:G,7,FALSE)</f>
        <v>#N/A</v>
      </c>
      <c r="G793" s="161" t="e">
        <f>VLOOKUP(A793+0.2,'Vague 1'!A:G,7,FALSE)</f>
        <v>#N/A</v>
      </c>
      <c r="H793" s="161" t="e">
        <f>VLOOKUP(A793+0.3,'Vague 1'!A:G,7,FALSE)</f>
        <v>#N/A</v>
      </c>
      <c r="I793" s="160" t="e">
        <f>VLOOKUP(A793+0.4,'Vague 1'!A:G,7,FALSE)</f>
        <v>#N/A</v>
      </c>
      <c r="J793" s="161" t="e">
        <f>VLOOKUP(A793+0.2,'Vague 3'!A:G,7,FALSE)</f>
        <v>#N/A</v>
      </c>
      <c r="K793" s="161" t="e">
        <f>VLOOKUP(A793+0.3,'Vague 3'!A:G,7,FALSE)</f>
        <v>#N/A</v>
      </c>
      <c r="L793" s="159" t="e">
        <f>VLOOKUP(A793+0.2,'Vague 4'!A:G,7,FALSE)</f>
        <v>#N/A</v>
      </c>
      <c r="M793" s="160" t="e">
        <f>VLOOKUP(A793+0.3,'Vague 4'!A:G,7,FALSE)</f>
        <v>#N/A</v>
      </c>
      <c r="N793" s="104" t="e">
        <f>IF(VLOOKUP($A793,Source!$A:$H,3,FALSE)=0,"",VLOOKUP($A793,Source!$A:$H,3,FALSE))</f>
        <v>#N/A</v>
      </c>
      <c r="O793" s="105" t="e">
        <f>IF(VLOOKUP($A793,Source!$A:$H,4,FALSE)=0,"",VLOOKUP($A793,Source!$A:$H,4,FALSE))</f>
        <v>#N/A</v>
      </c>
      <c r="P793" s="105" t="e">
        <f>IF(VLOOKUP($A793,Source!$A:$H,5,FALSE)=0,"",VLOOKUP($A793,Source!$A:$H,5,FALSE))</f>
        <v>#N/A</v>
      </c>
      <c r="Q793" s="105" t="e">
        <f>IF(VLOOKUP($A793,Source!$A:$H,6,FALSE)=0,"",VLOOKUP($A793,Source!$A:$H,6,FALSE))</f>
        <v>#N/A</v>
      </c>
      <c r="R793" s="105" t="e">
        <f>IF(VLOOKUP($A793,Source!$A:$H,7,FALSE)=0,"",VLOOKUP($A793,Source!$A:$H,7,FALSE))</f>
        <v>#N/A</v>
      </c>
      <c r="S793" s="106" t="e">
        <f>IF(VLOOKUP($A793,Source!$A:$H,8,FALSE)=0,"",VLOOKUP($A793,Source!$A:$H,8,FALSE))</f>
        <v>#N/A</v>
      </c>
    </row>
    <row r="794" spans="1:19" x14ac:dyDescent="0.25">
      <c r="A794" s="98">
        <v>792</v>
      </c>
      <c r="B794" s="99"/>
      <c r="C794" s="100" t="e">
        <f>VLOOKUP(A794,Source!A:B,2,FALSE)</f>
        <v>#N/A</v>
      </c>
      <c r="D794" s="165">
        <f>IF(ISNA(VLOOKUP(A794,Source!A:B,2,FALSE)),0,(VLOOKUP(A794,'Vague 2'!A:H,8,FALSE)+VLOOKUP(A794,'Vague 1'!A:H,8,FALSE)+VLOOKUP(A794,'Vague 3'!A:H,8,FALSE)+VLOOKUP(A794,'Vague 4'!A:H,8,FALSE)))</f>
        <v>0</v>
      </c>
      <c r="E794" s="159" t="e">
        <f>VLOOKUP(A794+0.2,'Vague 2'!A:G,7,FALSE)</f>
        <v>#N/A</v>
      </c>
      <c r="F794" s="160" t="e">
        <f>VLOOKUP(A794+0.3,'Vague 2'!A:G,7,FALSE)</f>
        <v>#N/A</v>
      </c>
      <c r="G794" s="161" t="e">
        <f>VLOOKUP(A794+0.2,'Vague 1'!A:G,7,FALSE)</f>
        <v>#N/A</v>
      </c>
      <c r="H794" s="161" t="e">
        <f>VLOOKUP(A794+0.3,'Vague 1'!A:G,7,FALSE)</f>
        <v>#N/A</v>
      </c>
      <c r="I794" s="160" t="e">
        <f>VLOOKUP(A794+0.4,'Vague 1'!A:G,7,FALSE)</f>
        <v>#N/A</v>
      </c>
      <c r="J794" s="161" t="e">
        <f>VLOOKUP(A794+0.2,'Vague 3'!A:G,7,FALSE)</f>
        <v>#N/A</v>
      </c>
      <c r="K794" s="161" t="e">
        <f>VLOOKUP(A794+0.3,'Vague 3'!A:G,7,FALSE)</f>
        <v>#N/A</v>
      </c>
      <c r="L794" s="159" t="e">
        <f>VLOOKUP(A794+0.2,'Vague 4'!A:G,7,FALSE)</f>
        <v>#N/A</v>
      </c>
      <c r="M794" s="160" t="e">
        <f>VLOOKUP(A794+0.3,'Vague 4'!A:G,7,FALSE)</f>
        <v>#N/A</v>
      </c>
      <c r="N794" s="104" t="e">
        <f>IF(VLOOKUP($A794,Source!$A:$H,3,FALSE)=0,"",VLOOKUP($A794,Source!$A:$H,3,FALSE))</f>
        <v>#N/A</v>
      </c>
      <c r="O794" s="105" t="e">
        <f>IF(VLOOKUP($A794,Source!$A:$H,4,FALSE)=0,"",VLOOKUP($A794,Source!$A:$H,4,FALSE))</f>
        <v>#N/A</v>
      </c>
      <c r="P794" s="105" t="e">
        <f>IF(VLOOKUP($A794,Source!$A:$H,5,FALSE)=0,"",VLOOKUP($A794,Source!$A:$H,5,FALSE))</f>
        <v>#N/A</v>
      </c>
      <c r="Q794" s="105" t="e">
        <f>IF(VLOOKUP($A794,Source!$A:$H,6,FALSE)=0,"",VLOOKUP($A794,Source!$A:$H,6,FALSE))</f>
        <v>#N/A</v>
      </c>
      <c r="R794" s="105" t="e">
        <f>IF(VLOOKUP($A794,Source!$A:$H,7,FALSE)=0,"",VLOOKUP($A794,Source!$A:$H,7,FALSE))</f>
        <v>#N/A</v>
      </c>
      <c r="S794" s="106" t="e">
        <f>IF(VLOOKUP($A794,Source!$A:$H,8,FALSE)=0,"",VLOOKUP($A794,Source!$A:$H,8,FALSE))</f>
        <v>#N/A</v>
      </c>
    </row>
    <row r="795" spans="1:19" x14ac:dyDescent="0.25">
      <c r="A795" s="98">
        <v>793</v>
      </c>
      <c r="B795" s="99"/>
      <c r="C795" s="100" t="e">
        <f>VLOOKUP(A795,Source!A:B,2,FALSE)</f>
        <v>#N/A</v>
      </c>
      <c r="D795" s="165">
        <f>IF(ISNA(VLOOKUP(A795,Source!A:B,2,FALSE)),0,(VLOOKUP(A795,'Vague 2'!A:H,8,FALSE)+VLOOKUP(A795,'Vague 1'!A:H,8,FALSE)+VLOOKUP(A795,'Vague 3'!A:H,8,FALSE)+VLOOKUP(A795,'Vague 4'!A:H,8,FALSE)))</f>
        <v>0</v>
      </c>
      <c r="E795" s="159" t="e">
        <f>VLOOKUP(A795+0.2,'Vague 2'!A:G,7,FALSE)</f>
        <v>#N/A</v>
      </c>
      <c r="F795" s="160" t="e">
        <f>VLOOKUP(A795+0.3,'Vague 2'!A:G,7,FALSE)</f>
        <v>#N/A</v>
      </c>
      <c r="G795" s="161" t="e">
        <f>VLOOKUP(A795+0.2,'Vague 1'!A:G,7,FALSE)</f>
        <v>#N/A</v>
      </c>
      <c r="H795" s="161" t="e">
        <f>VLOOKUP(A795+0.3,'Vague 1'!A:G,7,FALSE)</f>
        <v>#N/A</v>
      </c>
      <c r="I795" s="160" t="e">
        <f>VLOOKUP(A795+0.4,'Vague 1'!A:G,7,FALSE)</f>
        <v>#N/A</v>
      </c>
      <c r="J795" s="161" t="e">
        <f>VLOOKUP(A795+0.2,'Vague 3'!A:G,7,FALSE)</f>
        <v>#N/A</v>
      </c>
      <c r="K795" s="161" t="e">
        <f>VLOOKUP(A795+0.3,'Vague 3'!A:G,7,FALSE)</f>
        <v>#N/A</v>
      </c>
      <c r="L795" s="159" t="e">
        <f>VLOOKUP(A795+0.2,'Vague 4'!A:G,7,FALSE)</f>
        <v>#N/A</v>
      </c>
      <c r="M795" s="160" t="e">
        <f>VLOOKUP(A795+0.3,'Vague 4'!A:G,7,FALSE)</f>
        <v>#N/A</v>
      </c>
      <c r="N795" s="104" t="e">
        <f>IF(VLOOKUP($A795,Source!$A:$H,3,FALSE)=0,"",VLOOKUP($A795,Source!$A:$H,3,FALSE))</f>
        <v>#N/A</v>
      </c>
      <c r="O795" s="105" t="e">
        <f>IF(VLOOKUP($A795,Source!$A:$H,4,FALSE)=0,"",VLOOKUP($A795,Source!$A:$H,4,FALSE))</f>
        <v>#N/A</v>
      </c>
      <c r="P795" s="105" t="e">
        <f>IF(VLOOKUP($A795,Source!$A:$H,5,FALSE)=0,"",VLOOKUP($A795,Source!$A:$H,5,FALSE))</f>
        <v>#N/A</v>
      </c>
      <c r="Q795" s="105" t="e">
        <f>IF(VLOOKUP($A795,Source!$A:$H,6,FALSE)=0,"",VLOOKUP($A795,Source!$A:$H,6,FALSE))</f>
        <v>#N/A</v>
      </c>
      <c r="R795" s="105" t="e">
        <f>IF(VLOOKUP($A795,Source!$A:$H,7,FALSE)=0,"",VLOOKUP($A795,Source!$A:$H,7,FALSE))</f>
        <v>#N/A</v>
      </c>
      <c r="S795" s="106" t="e">
        <f>IF(VLOOKUP($A795,Source!$A:$H,8,FALSE)=0,"",VLOOKUP($A795,Source!$A:$H,8,FALSE))</f>
        <v>#N/A</v>
      </c>
    </row>
    <row r="796" spans="1:19" x14ac:dyDescent="0.25">
      <c r="A796" s="98">
        <v>794</v>
      </c>
      <c r="B796" s="99"/>
      <c r="C796" s="100" t="e">
        <f>VLOOKUP(A796,Source!A:B,2,FALSE)</f>
        <v>#N/A</v>
      </c>
      <c r="D796" s="165">
        <f>IF(ISNA(VLOOKUP(A796,Source!A:B,2,FALSE)),0,(VLOOKUP(A796,'Vague 2'!A:H,8,FALSE)+VLOOKUP(A796,'Vague 1'!A:H,8,FALSE)+VLOOKUP(A796,'Vague 3'!A:H,8,FALSE)+VLOOKUP(A796,'Vague 4'!A:H,8,FALSE)))</f>
        <v>0</v>
      </c>
      <c r="E796" s="159" t="e">
        <f>VLOOKUP(A796+0.2,'Vague 2'!A:G,7,FALSE)</f>
        <v>#N/A</v>
      </c>
      <c r="F796" s="160" t="e">
        <f>VLOOKUP(A796+0.3,'Vague 2'!A:G,7,FALSE)</f>
        <v>#N/A</v>
      </c>
      <c r="G796" s="161" t="e">
        <f>VLOOKUP(A796+0.2,'Vague 1'!A:G,7,FALSE)</f>
        <v>#N/A</v>
      </c>
      <c r="H796" s="161" t="e">
        <f>VLOOKUP(A796+0.3,'Vague 1'!A:G,7,FALSE)</f>
        <v>#N/A</v>
      </c>
      <c r="I796" s="160" t="e">
        <f>VLOOKUP(A796+0.4,'Vague 1'!A:G,7,FALSE)</f>
        <v>#N/A</v>
      </c>
      <c r="J796" s="161" t="e">
        <f>VLOOKUP(A796+0.2,'Vague 3'!A:G,7,FALSE)</f>
        <v>#N/A</v>
      </c>
      <c r="K796" s="161" t="e">
        <f>VLOOKUP(A796+0.3,'Vague 3'!A:G,7,FALSE)</f>
        <v>#N/A</v>
      </c>
      <c r="L796" s="159" t="e">
        <f>VLOOKUP(A796+0.2,'Vague 4'!A:G,7,FALSE)</f>
        <v>#N/A</v>
      </c>
      <c r="M796" s="160" t="e">
        <f>VLOOKUP(A796+0.3,'Vague 4'!A:G,7,FALSE)</f>
        <v>#N/A</v>
      </c>
      <c r="N796" s="104" t="e">
        <f>IF(VLOOKUP($A796,Source!$A:$H,3,FALSE)=0,"",VLOOKUP($A796,Source!$A:$H,3,FALSE))</f>
        <v>#N/A</v>
      </c>
      <c r="O796" s="105" t="e">
        <f>IF(VLOOKUP($A796,Source!$A:$H,4,FALSE)=0,"",VLOOKUP($A796,Source!$A:$H,4,FALSE))</f>
        <v>#N/A</v>
      </c>
      <c r="P796" s="105" t="e">
        <f>IF(VLOOKUP($A796,Source!$A:$H,5,FALSE)=0,"",VLOOKUP($A796,Source!$A:$H,5,FALSE))</f>
        <v>#N/A</v>
      </c>
      <c r="Q796" s="105" t="e">
        <f>IF(VLOOKUP($A796,Source!$A:$H,6,FALSE)=0,"",VLOOKUP($A796,Source!$A:$H,6,FALSE))</f>
        <v>#N/A</v>
      </c>
      <c r="R796" s="105" t="e">
        <f>IF(VLOOKUP($A796,Source!$A:$H,7,FALSE)=0,"",VLOOKUP($A796,Source!$A:$H,7,FALSE))</f>
        <v>#N/A</v>
      </c>
      <c r="S796" s="106" t="e">
        <f>IF(VLOOKUP($A796,Source!$A:$H,8,FALSE)=0,"",VLOOKUP($A796,Source!$A:$H,8,FALSE))</f>
        <v>#N/A</v>
      </c>
    </row>
    <row r="797" spans="1:19" x14ac:dyDescent="0.25">
      <c r="A797" s="98">
        <v>795</v>
      </c>
      <c r="B797" s="99"/>
      <c r="C797" s="100" t="e">
        <f>VLOOKUP(A797,Source!A:B,2,FALSE)</f>
        <v>#N/A</v>
      </c>
      <c r="D797" s="165">
        <f>IF(ISNA(VLOOKUP(A797,Source!A:B,2,FALSE)),0,(VLOOKUP(A797,'Vague 2'!A:H,8,FALSE)+VLOOKUP(A797,'Vague 1'!A:H,8,FALSE)+VLOOKUP(A797,'Vague 3'!A:H,8,FALSE)+VLOOKUP(A797,'Vague 4'!A:H,8,FALSE)))</f>
        <v>0</v>
      </c>
      <c r="E797" s="159" t="e">
        <f>VLOOKUP(A797+0.2,'Vague 2'!A:G,7,FALSE)</f>
        <v>#N/A</v>
      </c>
      <c r="F797" s="160" t="e">
        <f>VLOOKUP(A797+0.3,'Vague 2'!A:G,7,FALSE)</f>
        <v>#N/A</v>
      </c>
      <c r="G797" s="161" t="e">
        <f>VLOOKUP(A797+0.2,'Vague 1'!A:G,7,FALSE)</f>
        <v>#N/A</v>
      </c>
      <c r="H797" s="161" t="e">
        <f>VLOOKUP(A797+0.3,'Vague 1'!A:G,7,FALSE)</f>
        <v>#N/A</v>
      </c>
      <c r="I797" s="160" t="e">
        <f>VLOOKUP(A797+0.4,'Vague 1'!A:G,7,FALSE)</f>
        <v>#N/A</v>
      </c>
      <c r="J797" s="161" t="e">
        <f>VLOOKUP(A797+0.2,'Vague 3'!A:G,7,FALSE)</f>
        <v>#N/A</v>
      </c>
      <c r="K797" s="161" t="e">
        <f>VLOOKUP(A797+0.3,'Vague 3'!A:G,7,FALSE)</f>
        <v>#N/A</v>
      </c>
      <c r="L797" s="159" t="e">
        <f>VLOOKUP(A797+0.2,'Vague 4'!A:G,7,FALSE)</f>
        <v>#N/A</v>
      </c>
      <c r="M797" s="160" t="e">
        <f>VLOOKUP(A797+0.3,'Vague 4'!A:G,7,FALSE)</f>
        <v>#N/A</v>
      </c>
      <c r="N797" s="104" t="e">
        <f>IF(VLOOKUP($A797,Source!$A:$H,3,FALSE)=0,"",VLOOKUP($A797,Source!$A:$H,3,FALSE))</f>
        <v>#N/A</v>
      </c>
      <c r="O797" s="105" t="e">
        <f>IF(VLOOKUP($A797,Source!$A:$H,4,FALSE)=0,"",VLOOKUP($A797,Source!$A:$H,4,FALSE))</f>
        <v>#N/A</v>
      </c>
      <c r="P797" s="105" t="e">
        <f>IF(VLOOKUP($A797,Source!$A:$H,5,FALSE)=0,"",VLOOKUP($A797,Source!$A:$H,5,FALSE))</f>
        <v>#N/A</v>
      </c>
      <c r="Q797" s="105" t="e">
        <f>IF(VLOOKUP($A797,Source!$A:$H,6,FALSE)=0,"",VLOOKUP($A797,Source!$A:$H,6,FALSE))</f>
        <v>#N/A</v>
      </c>
      <c r="R797" s="105" t="e">
        <f>IF(VLOOKUP($A797,Source!$A:$H,7,FALSE)=0,"",VLOOKUP($A797,Source!$A:$H,7,FALSE))</f>
        <v>#N/A</v>
      </c>
      <c r="S797" s="106" t="e">
        <f>IF(VLOOKUP($A797,Source!$A:$H,8,FALSE)=0,"",VLOOKUP($A797,Source!$A:$H,8,FALSE))</f>
        <v>#N/A</v>
      </c>
    </row>
    <row r="798" spans="1:19" x14ac:dyDescent="0.25">
      <c r="A798" s="98">
        <v>796</v>
      </c>
      <c r="B798" s="99"/>
      <c r="C798" s="100" t="e">
        <f>VLOOKUP(A798,Source!A:B,2,FALSE)</f>
        <v>#N/A</v>
      </c>
      <c r="D798" s="165">
        <f>IF(ISNA(VLOOKUP(A798,Source!A:B,2,FALSE)),0,(VLOOKUP(A798,'Vague 2'!A:H,8,FALSE)+VLOOKUP(A798,'Vague 1'!A:H,8,FALSE)+VLOOKUP(A798,'Vague 3'!A:H,8,FALSE)+VLOOKUP(A798,'Vague 4'!A:H,8,FALSE)))</f>
        <v>0</v>
      </c>
      <c r="E798" s="159" t="e">
        <f>VLOOKUP(A798+0.2,'Vague 2'!A:G,7,FALSE)</f>
        <v>#N/A</v>
      </c>
      <c r="F798" s="160" t="e">
        <f>VLOOKUP(A798+0.3,'Vague 2'!A:G,7,FALSE)</f>
        <v>#N/A</v>
      </c>
      <c r="G798" s="161" t="e">
        <f>VLOOKUP(A798+0.2,'Vague 1'!A:G,7,FALSE)</f>
        <v>#N/A</v>
      </c>
      <c r="H798" s="161" t="e">
        <f>VLOOKUP(A798+0.3,'Vague 1'!A:G,7,FALSE)</f>
        <v>#N/A</v>
      </c>
      <c r="I798" s="160" t="e">
        <f>VLOOKUP(A798+0.4,'Vague 1'!A:G,7,FALSE)</f>
        <v>#N/A</v>
      </c>
      <c r="J798" s="161" t="e">
        <f>VLOOKUP(A798+0.2,'Vague 3'!A:G,7,FALSE)</f>
        <v>#N/A</v>
      </c>
      <c r="K798" s="161" t="e">
        <f>VLOOKUP(A798+0.3,'Vague 3'!A:G,7,FALSE)</f>
        <v>#N/A</v>
      </c>
      <c r="L798" s="159" t="e">
        <f>VLOOKUP(A798+0.2,'Vague 4'!A:G,7,FALSE)</f>
        <v>#N/A</v>
      </c>
      <c r="M798" s="160" t="e">
        <f>VLOOKUP(A798+0.3,'Vague 4'!A:G,7,FALSE)</f>
        <v>#N/A</v>
      </c>
      <c r="N798" s="104" t="e">
        <f>IF(VLOOKUP($A798,Source!$A:$H,3,FALSE)=0,"",VLOOKUP($A798,Source!$A:$H,3,FALSE))</f>
        <v>#N/A</v>
      </c>
      <c r="O798" s="105" t="e">
        <f>IF(VLOOKUP($A798,Source!$A:$H,4,FALSE)=0,"",VLOOKUP($A798,Source!$A:$H,4,FALSE))</f>
        <v>#N/A</v>
      </c>
      <c r="P798" s="105" t="e">
        <f>IF(VLOOKUP($A798,Source!$A:$H,5,FALSE)=0,"",VLOOKUP($A798,Source!$A:$H,5,FALSE))</f>
        <v>#N/A</v>
      </c>
      <c r="Q798" s="105" t="e">
        <f>IF(VLOOKUP($A798,Source!$A:$H,6,FALSE)=0,"",VLOOKUP($A798,Source!$A:$H,6,FALSE))</f>
        <v>#N/A</v>
      </c>
      <c r="R798" s="105" t="e">
        <f>IF(VLOOKUP($A798,Source!$A:$H,7,FALSE)=0,"",VLOOKUP($A798,Source!$A:$H,7,FALSE))</f>
        <v>#N/A</v>
      </c>
      <c r="S798" s="106" t="e">
        <f>IF(VLOOKUP($A798,Source!$A:$H,8,FALSE)=0,"",VLOOKUP($A798,Source!$A:$H,8,FALSE))</f>
        <v>#N/A</v>
      </c>
    </row>
    <row r="799" spans="1:19" x14ac:dyDescent="0.25">
      <c r="A799" s="98">
        <v>797</v>
      </c>
      <c r="B799" s="99"/>
      <c r="C799" s="100" t="e">
        <f>VLOOKUP(A799,Source!A:B,2,FALSE)</f>
        <v>#N/A</v>
      </c>
      <c r="D799" s="165">
        <f>IF(ISNA(VLOOKUP(A799,Source!A:B,2,FALSE)),0,(VLOOKUP(A799,'Vague 2'!A:H,8,FALSE)+VLOOKUP(A799,'Vague 1'!A:H,8,FALSE)+VLOOKUP(A799,'Vague 3'!A:H,8,FALSE)+VLOOKUP(A799,'Vague 4'!A:H,8,FALSE)))</f>
        <v>0</v>
      </c>
      <c r="E799" s="159" t="e">
        <f>VLOOKUP(A799+0.2,'Vague 2'!A:G,7,FALSE)</f>
        <v>#N/A</v>
      </c>
      <c r="F799" s="160" t="e">
        <f>VLOOKUP(A799+0.3,'Vague 2'!A:G,7,FALSE)</f>
        <v>#N/A</v>
      </c>
      <c r="G799" s="161" t="e">
        <f>VLOOKUP(A799+0.2,'Vague 1'!A:G,7,FALSE)</f>
        <v>#N/A</v>
      </c>
      <c r="H799" s="161" t="e">
        <f>VLOOKUP(A799+0.3,'Vague 1'!A:G,7,FALSE)</f>
        <v>#N/A</v>
      </c>
      <c r="I799" s="160" t="e">
        <f>VLOOKUP(A799+0.4,'Vague 1'!A:G,7,FALSE)</f>
        <v>#N/A</v>
      </c>
      <c r="J799" s="161" t="e">
        <f>VLOOKUP(A799+0.2,'Vague 3'!A:G,7,FALSE)</f>
        <v>#N/A</v>
      </c>
      <c r="K799" s="161" t="e">
        <f>VLOOKUP(A799+0.3,'Vague 3'!A:G,7,FALSE)</f>
        <v>#N/A</v>
      </c>
      <c r="L799" s="159" t="e">
        <f>VLOOKUP(A799+0.2,'Vague 4'!A:G,7,FALSE)</f>
        <v>#N/A</v>
      </c>
      <c r="M799" s="160" t="e">
        <f>VLOOKUP(A799+0.3,'Vague 4'!A:G,7,FALSE)</f>
        <v>#N/A</v>
      </c>
      <c r="N799" s="104" t="e">
        <f>IF(VLOOKUP($A799,Source!$A:$H,3,FALSE)=0,"",VLOOKUP($A799,Source!$A:$H,3,FALSE))</f>
        <v>#N/A</v>
      </c>
      <c r="O799" s="105" t="e">
        <f>IF(VLOOKUP($A799,Source!$A:$H,4,FALSE)=0,"",VLOOKUP($A799,Source!$A:$H,4,FALSE))</f>
        <v>#N/A</v>
      </c>
      <c r="P799" s="105" t="e">
        <f>IF(VLOOKUP($A799,Source!$A:$H,5,FALSE)=0,"",VLOOKUP($A799,Source!$A:$H,5,FALSE))</f>
        <v>#N/A</v>
      </c>
      <c r="Q799" s="105" t="e">
        <f>IF(VLOOKUP($A799,Source!$A:$H,6,FALSE)=0,"",VLOOKUP($A799,Source!$A:$H,6,FALSE))</f>
        <v>#N/A</v>
      </c>
      <c r="R799" s="105" t="e">
        <f>IF(VLOOKUP($A799,Source!$A:$H,7,FALSE)=0,"",VLOOKUP($A799,Source!$A:$H,7,FALSE))</f>
        <v>#N/A</v>
      </c>
      <c r="S799" s="106" t="e">
        <f>IF(VLOOKUP($A799,Source!$A:$H,8,FALSE)=0,"",VLOOKUP($A799,Source!$A:$H,8,FALSE))</f>
        <v>#N/A</v>
      </c>
    </row>
    <row r="800" spans="1:19" x14ac:dyDescent="0.25">
      <c r="A800" s="98">
        <v>798</v>
      </c>
      <c r="B800" s="99"/>
      <c r="C800" s="100" t="e">
        <f>VLOOKUP(A800,Source!A:B,2,FALSE)</f>
        <v>#N/A</v>
      </c>
      <c r="D800" s="165">
        <f>IF(ISNA(VLOOKUP(A800,Source!A:B,2,FALSE)),0,(VLOOKUP(A800,'Vague 2'!A:H,8,FALSE)+VLOOKUP(A800,'Vague 1'!A:H,8,FALSE)+VLOOKUP(A800,'Vague 3'!A:H,8,FALSE)+VLOOKUP(A800,'Vague 4'!A:H,8,FALSE)))</f>
        <v>0</v>
      </c>
      <c r="E800" s="159" t="e">
        <f>VLOOKUP(A800+0.2,'Vague 2'!A:G,7,FALSE)</f>
        <v>#N/A</v>
      </c>
      <c r="F800" s="160" t="e">
        <f>VLOOKUP(A800+0.3,'Vague 2'!A:G,7,FALSE)</f>
        <v>#N/A</v>
      </c>
      <c r="G800" s="161" t="e">
        <f>VLOOKUP(A800+0.2,'Vague 1'!A:G,7,FALSE)</f>
        <v>#N/A</v>
      </c>
      <c r="H800" s="161" t="e">
        <f>VLOOKUP(A800+0.3,'Vague 1'!A:G,7,FALSE)</f>
        <v>#N/A</v>
      </c>
      <c r="I800" s="160" t="e">
        <f>VLOOKUP(A800+0.4,'Vague 1'!A:G,7,FALSE)</f>
        <v>#N/A</v>
      </c>
      <c r="J800" s="161" t="e">
        <f>VLOOKUP(A800+0.2,'Vague 3'!A:G,7,FALSE)</f>
        <v>#N/A</v>
      </c>
      <c r="K800" s="161" t="e">
        <f>VLOOKUP(A800+0.3,'Vague 3'!A:G,7,FALSE)</f>
        <v>#N/A</v>
      </c>
      <c r="L800" s="159" t="e">
        <f>VLOOKUP(A800+0.2,'Vague 4'!A:G,7,FALSE)</f>
        <v>#N/A</v>
      </c>
      <c r="M800" s="160" t="e">
        <f>VLOOKUP(A800+0.3,'Vague 4'!A:G,7,FALSE)</f>
        <v>#N/A</v>
      </c>
      <c r="N800" s="104" t="e">
        <f>IF(VLOOKUP($A800,Source!$A:$H,3,FALSE)=0,"",VLOOKUP($A800,Source!$A:$H,3,FALSE))</f>
        <v>#N/A</v>
      </c>
      <c r="O800" s="105" t="e">
        <f>IF(VLOOKUP($A800,Source!$A:$H,4,FALSE)=0,"",VLOOKUP($A800,Source!$A:$H,4,FALSE))</f>
        <v>#N/A</v>
      </c>
      <c r="P800" s="105" t="e">
        <f>IF(VLOOKUP($A800,Source!$A:$H,5,FALSE)=0,"",VLOOKUP($A800,Source!$A:$H,5,FALSE))</f>
        <v>#N/A</v>
      </c>
      <c r="Q800" s="105" t="e">
        <f>IF(VLOOKUP($A800,Source!$A:$H,6,FALSE)=0,"",VLOOKUP($A800,Source!$A:$H,6,FALSE))</f>
        <v>#N/A</v>
      </c>
      <c r="R800" s="105" t="e">
        <f>IF(VLOOKUP($A800,Source!$A:$H,7,FALSE)=0,"",VLOOKUP($A800,Source!$A:$H,7,FALSE))</f>
        <v>#N/A</v>
      </c>
      <c r="S800" s="106" t="e">
        <f>IF(VLOOKUP($A800,Source!$A:$H,8,FALSE)=0,"",VLOOKUP($A800,Source!$A:$H,8,FALSE))</f>
        <v>#N/A</v>
      </c>
    </row>
    <row r="801" spans="1:19" x14ac:dyDescent="0.25">
      <c r="A801" s="98">
        <v>799</v>
      </c>
      <c r="B801" s="99"/>
      <c r="C801" s="100" t="e">
        <f>VLOOKUP(A801,Source!A:B,2,FALSE)</f>
        <v>#N/A</v>
      </c>
      <c r="D801" s="165">
        <f>IF(ISNA(VLOOKUP(A801,Source!A:B,2,FALSE)),0,(VLOOKUP(A801,'Vague 2'!A:H,8,FALSE)+VLOOKUP(A801,'Vague 1'!A:H,8,FALSE)+VLOOKUP(A801,'Vague 3'!A:H,8,FALSE)+VLOOKUP(A801,'Vague 4'!A:H,8,FALSE)))</f>
        <v>0</v>
      </c>
      <c r="E801" s="159" t="e">
        <f>VLOOKUP(A801+0.2,'Vague 2'!A:G,7,FALSE)</f>
        <v>#N/A</v>
      </c>
      <c r="F801" s="160" t="e">
        <f>VLOOKUP(A801+0.3,'Vague 2'!A:G,7,FALSE)</f>
        <v>#N/A</v>
      </c>
      <c r="G801" s="161" t="e">
        <f>VLOOKUP(A801+0.2,'Vague 1'!A:G,7,FALSE)</f>
        <v>#N/A</v>
      </c>
      <c r="H801" s="161" t="e">
        <f>VLOOKUP(A801+0.3,'Vague 1'!A:G,7,FALSE)</f>
        <v>#N/A</v>
      </c>
      <c r="I801" s="160" t="e">
        <f>VLOOKUP(A801+0.4,'Vague 1'!A:G,7,FALSE)</f>
        <v>#N/A</v>
      </c>
      <c r="J801" s="161" t="e">
        <f>VLOOKUP(A801+0.2,'Vague 3'!A:G,7,FALSE)</f>
        <v>#N/A</v>
      </c>
      <c r="K801" s="161" t="e">
        <f>VLOOKUP(A801+0.3,'Vague 3'!A:G,7,FALSE)</f>
        <v>#N/A</v>
      </c>
      <c r="L801" s="159" t="e">
        <f>VLOOKUP(A801+0.2,'Vague 4'!A:G,7,FALSE)</f>
        <v>#N/A</v>
      </c>
      <c r="M801" s="160" t="e">
        <f>VLOOKUP(A801+0.3,'Vague 4'!A:G,7,FALSE)</f>
        <v>#N/A</v>
      </c>
      <c r="N801" s="104" t="e">
        <f>IF(VLOOKUP($A801,Source!$A:$H,3,FALSE)=0,"",VLOOKUP($A801,Source!$A:$H,3,FALSE))</f>
        <v>#N/A</v>
      </c>
      <c r="O801" s="105" t="e">
        <f>IF(VLOOKUP($A801,Source!$A:$H,4,FALSE)=0,"",VLOOKUP($A801,Source!$A:$H,4,FALSE))</f>
        <v>#N/A</v>
      </c>
      <c r="P801" s="105" t="e">
        <f>IF(VLOOKUP($A801,Source!$A:$H,5,FALSE)=0,"",VLOOKUP($A801,Source!$A:$H,5,FALSE))</f>
        <v>#N/A</v>
      </c>
      <c r="Q801" s="105" t="e">
        <f>IF(VLOOKUP($A801,Source!$A:$H,6,FALSE)=0,"",VLOOKUP($A801,Source!$A:$H,6,FALSE))</f>
        <v>#N/A</v>
      </c>
      <c r="R801" s="105" t="e">
        <f>IF(VLOOKUP($A801,Source!$A:$H,7,FALSE)=0,"",VLOOKUP($A801,Source!$A:$H,7,FALSE))</f>
        <v>#N/A</v>
      </c>
      <c r="S801" s="106" t="e">
        <f>IF(VLOOKUP($A801,Source!$A:$H,8,FALSE)=0,"",VLOOKUP($A801,Source!$A:$H,8,FALSE))</f>
        <v>#N/A</v>
      </c>
    </row>
    <row r="802" spans="1:19" x14ac:dyDescent="0.25">
      <c r="A802" s="98">
        <v>800</v>
      </c>
      <c r="B802" s="99"/>
      <c r="C802" s="100" t="e">
        <f>VLOOKUP(A802,Source!A:B,2,FALSE)</f>
        <v>#N/A</v>
      </c>
      <c r="D802" s="165">
        <f>IF(ISNA(VLOOKUP(A802,Source!A:B,2,FALSE)),0,(VLOOKUP(A802,'Vague 2'!A:H,8,FALSE)+VLOOKUP(A802,'Vague 1'!A:H,8,FALSE)+VLOOKUP(A802,'Vague 3'!A:H,8,FALSE)+VLOOKUP(A802,'Vague 4'!A:H,8,FALSE)))</f>
        <v>0</v>
      </c>
      <c r="E802" s="159" t="e">
        <f>VLOOKUP(A802+0.2,'Vague 2'!A:G,7,FALSE)</f>
        <v>#N/A</v>
      </c>
      <c r="F802" s="160" t="e">
        <f>VLOOKUP(A802+0.3,'Vague 2'!A:G,7,FALSE)</f>
        <v>#N/A</v>
      </c>
      <c r="G802" s="161" t="e">
        <f>VLOOKUP(A802+0.2,'Vague 1'!A:G,7,FALSE)</f>
        <v>#N/A</v>
      </c>
      <c r="H802" s="161" t="e">
        <f>VLOOKUP(A802+0.3,'Vague 1'!A:G,7,FALSE)</f>
        <v>#N/A</v>
      </c>
      <c r="I802" s="160" t="e">
        <f>VLOOKUP(A802+0.4,'Vague 1'!A:G,7,FALSE)</f>
        <v>#N/A</v>
      </c>
      <c r="J802" s="161" t="e">
        <f>VLOOKUP(A802+0.2,'Vague 3'!A:G,7,FALSE)</f>
        <v>#N/A</v>
      </c>
      <c r="K802" s="161" t="e">
        <f>VLOOKUP(A802+0.3,'Vague 3'!A:G,7,FALSE)</f>
        <v>#N/A</v>
      </c>
      <c r="L802" s="159" t="e">
        <f>VLOOKUP(A802+0.2,'Vague 4'!A:G,7,FALSE)</f>
        <v>#N/A</v>
      </c>
      <c r="M802" s="160" t="e">
        <f>VLOOKUP(A802+0.3,'Vague 4'!A:G,7,FALSE)</f>
        <v>#N/A</v>
      </c>
      <c r="N802" s="104" t="e">
        <f>IF(VLOOKUP($A802,Source!$A:$H,3,FALSE)=0,"",VLOOKUP($A802,Source!$A:$H,3,FALSE))</f>
        <v>#N/A</v>
      </c>
      <c r="O802" s="105" t="e">
        <f>IF(VLOOKUP($A802,Source!$A:$H,4,FALSE)=0,"",VLOOKUP($A802,Source!$A:$H,4,FALSE))</f>
        <v>#N/A</v>
      </c>
      <c r="P802" s="105" t="e">
        <f>IF(VLOOKUP($A802,Source!$A:$H,5,FALSE)=0,"",VLOOKUP($A802,Source!$A:$H,5,FALSE))</f>
        <v>#N/A</v>
      </c>
      <c r="Q802" s="105" t="e">
        <f>IF(VLOOKUP($A802,Source!$A:$H,6,FALSE)=0,"",VLOOKUP($A802,Source!$A:$H,6,FALSE))</f>
        <v>#N/A</v>
      </c>
      <c r="R802" s="105" t="e">
        <f>IF(VLOOKUP($A802,Source!$A:$H,7,FALSE)=0,"",VLOOKUP($A802,Source!$A:$H,7,FALSE))</f>
        <v>#N/A</v>
      </c>
      <c r="S802" s="106" t="e">
        <f>IF(VLOOKUP($A802,Source!$A:$H,8,FALSE)=0,"",VLOOKUP($A802,Source!$A:$H,8,FALSE))</f>
        <v>#N/A</v>
      </c>
    </row>
    <row r="803" spans="1:19" x14ac:dyDescent="0.25">
      <c r="A803" s="98">
        <v>801</v>
      </c>
      <c r="B803" s="99"/>
      <c r="C803" s="100" t="e">
        <f>VLOOKUP(A803,Source!A:B,2,FALSE)</f>
        <v>#N/A</v>
      </c>
      <c r="D803" s="165">
        <f>IF(ISNA(VLOOKUP(A803,Source!A:B,2,FALSE)),0,(VLOOKUP(A803,'Vague 2'!A:H,8,FALSE)+VLOOKUP(A803,'Vague 1'!A:H,8,FALSE)+VLOOKUP(A803,'Vague 3'!A:H,8,FALSE)+VLOOKUP(A803,'Vague 4'!A:H,8,FALSE)))</f>
        <v>0</v>
      </c>
      <c r="E803" s="159" t="e">
        <f>VLOOKUP(A803+0.2,'Vague 2'!A:G,7,FALSE)</f>
        <v>#N/A</v>
      </c>
      <c r="F803" s="160" t="e">
        <f>VLOOKUP(A803+0.3,'Vague 2'!A:G,7,FALSE)</f>
        <v>#N/A</v>
      </c>
      <c r="G803" s="161" t="e">
        <f>VLOOKUP(A803+0.2,'Vague 1'!A:G,7,FALSE)</f>
        <v>#N/A</v>
      </c>
      <c r="H803" s="161" t="e">
        <f>VLOOKUP(A803+0.3,'Vague 1'!A:G,7,FALSE)</f>
        <v>#N/A</v>
      </c>
      <c r="I803" s="160" t="e">
        <f>VLOOKUP(A803+0.4,'Vague 1'!A:G,7,FALSE)</f>
        <v>#N/A</v>
      </c>
      <c r="J803" s="161" t="e">
        <f>VLOOKUP(A803+0.2,'Vague 3'!A:G,7,FALSE)</f>
        <v>#N/A</v>
      </c>
      <c r="K803" s="161" t="e">
        <f>VLOOKUP(A803+0.3,'Vague 3'!A:G,7,FALSE)</f>
        <v>#N/A</v>
      </c>
      <c r="L803" s="159" t="e">
        <f>VLOOKUP(A803+0.2,'Vague 4'!A:G,7,FALSE)</f>
        <v>#N/A</v>
      </c>
      <c r="M803" s="160" t="e">
        <f>VLOOKUP(A803+0.3,'Vague 4'!A:G,7,FALSE)</f>
        <v>#N/A</v>
      </c>
      <c r="N803" s="104" t="e">
        <f>IF(VLOOKUP($A803,Source!$A:$H,3,FALSE)=0,"",VLOOKUP($A803,Source!$A:$H,3,FALSE))</f>
        <v>#N/A</v>
      </c>
      <c r="O803" s="105" t="e">
        <f>IF(VLOOKUP($A803,Source!$A:$H,4,FALSE)=0,"",VLOOKUP($A803,Source!$A:$H,4,FALSE))</f>
        <v>#N/A</v>
      </c>
      <c r="P803" s="105" t="e">
        <f>IF(VLOOKUP($A803,Source!$A:$H,5,FALSE)=0,"",VLOOKUP($A803,Source!$A:$H,5,FALSE))</f>
        <v>#N/A</v>
      </c>
      <c r="Q803" s="105" t="e">
        <f>IF(VLOOKUP($A803,Source!$A:$H,6,FALSE)=0,"",VLOOKUP($A803,Source!$A:$H,6,FALSE))</f>
        <v>#N/A</v>
      </c>
      <c r="R803" s="105" t="e">
        <f>IF(VLOOKUP($A803,Source!$A:$H,7,FALSE)=0,"",VLOOKUP($A803,Source!$A:$H,7,FALSE))</f>
        <v>#N/A</v>
      </c>
      <c r="S803" s="106" t="e">
        <f>IF(VLOOKUP($A803,Source!$A:$H,8,FALSE)=0,"",VLOOKUP($A803,Source!$A:$H,8,FALSE))</f>
        <v>#N/A</v>
      </c>
    </row>
    <row r="804" spans="1:19" x14ac:dyDescent="0.25">
      <c r="A804" s="98">
        <v>802</v>
      </c>
      <c r="B804" s="99"/>
      <c r="C804" s="100" t="e">
        <f>VLOOKUP(A804,Source!A:B,2,FALSE)</f>
        <v>#N/A</v>
      </c>
      <c r="D804" s="165">
        <f>IF(ISNA(VLOOKUP(A804,Source!A:B,2,FALSE)),0,(VLOOKUP(A804,'Vague 2'!A:H,8,FALSE)+VLOOKUP(A804,'Vague 1'!A:H,8,FALSE)+VLOOKUP(A804,'Vague 3'!A:H,8,FALSE)+VLOOKUP(A804,'Vague 4'!A:H,8,FALSE)))</f>
        <v>0</v>
      </c>
      <c r="E804" s="159" t="e">
        <f>VLOOKUP(A804+0.2,'Vague 2'!A:G,7,FALSE)</f>
        <v>#N/A</v>
      </c>
      <c r="F804" s="160" t="e">
        <f>VLOOKUP(A804+0.3,'Vague 2'!A:G,7,FALSE)</f>
        <v>#N/A</v>
      </c>
      <c r="G804" s="161" t="e">
        <f>VLOOKUP(A804+0.2,'Vague 1'!A:G,7,FALSE)</f>
        <v>#N/A</v>
      </c>
      <c r="H804" s="161" t="e">
        <f>VLOOKUP(A804+0.3,'Vague 1'!A:G,7,FALSE)</f>
        <v>#N/A</v>
      </c>
      <c r="I804" s="160" t="e">
        <f>VLOOKUP(A804+0.4,'Vague 1'!A:G,7,FALSE)</f>
        <v>#N/A</v>
      </c>
      <c r="J804" s="161" t="e">
        <f>VLOOKUP(A804+0.2,'Vague 3'!A:G,7,FALSE)</f>
        <v>#N/A</v>
      </c>
      <c r="K804" s="161" t="e">
        <f>VLOOKUP(A804+0.3,'Vague 3'!A:G,7,FALSE)</f>
        <v>#N/A</v>
      </c>
      <c r="L804" s="159" t="e">
        <f>VLOOKUP(A804+0.2,'Vague 4'!A:G,7,FALSE)</f>
        <v>#N/A</v>
      </c>
      <c r="M804" s="160" t="e">
        <f>VLOOKUP(A804+0.3,'Vague 4'!A:G,7,FALSE)</f>
        <v>#N/A</v>
      </c>
      <c r="N804" s="104" t="e">
        <f>IF(VLOOKUP($A804,Source!$A:$H,3,FALSE)=0,"",VLOOKUP($A804,Source!$A:$H,3,FALSE))</f>
        <v>#N/A</v>
      </c>
      <c r="O804" s="105" t="e">
        <f>IF(VLOOKUP($A804,Source!$A:$H,4,FALSE)=0,"",VLOOKUP($A804,Source!$A:$H,4,FALSE))</f>
        <v>#N/A</v>
      </c>
      <c r="P804" s="105" t="e">
        <f>IF(VLOOKUP($A804,Source!$A:$H,5,FALSE)=0,"",VLOOKUP($A804,Source!$A:$H,5,FALSE))</f>
        <v>#N/A</v>
      </c>
      <c r="Q804" s="105" t="e">
        <f>IF(VLOOKUP($A804,Source!$A:$H,6,FALSE)=0,"",VLOOKUP($A804,Source!$A:$H,6,FALSE))</f>
        <v>#N/A</v>
      </c>
      <c r="R804" s="105" t="e">
        <f>IF(VLOOKUP($A804,Source!$A:$H,7,FALSE)=0,"",VLOOKUP($A804,Source!$A:$H,7,FALSE))</f>
        <v>#N/A</v>
      </c>
      <c r="S804" s="106" t="e">
        <f>IF(VLOOKUP($A804,Source!$A:$H,8,FALSE)=0,"",VLOOKUP($A804,Source!$A:$H,8,FALSE))</f>
        <v>#N/A</v>
      </c>
    </row>
    <row r="805" spans="1:19" x14ac:dyDescent="0.25">
      <c r="A805" s="98">
        <v>803</v>
      </c>
      <c r="B805" s="99"/>
      <c r="C805" s="100" t="e">
        <f>VLOOKUP(A805,Source!A:B,2,FALSE)</f>
        <v>#N/A</v>
      </c>
      <c r="D805" s="165">
        <f>IF(ISNA(VLOOKUP(A805,Source!A:B,2,FALSE)),0,(VLOOKUP(A805,'Vague 2'!A:H,8,FALSE)+VLOOKUP(A805,'Vague 1'!A:H,8,FALSE)+VLOOKUP(A805,'Vague 3'!A:H,8,FALSE)+VLOOKUP(A805,'Vague 4'!A:H,8,FALSE)))</f>
        <v>0</v>
      </c>
      <c r="E805" s="159" t="e">
        <f>VLOOKUP(A805+0.2,'Vague 2'!A:G,7,FALSE)</f>
        <v>#N/A</v>
      </c>
      <c r="F805" s="160" t="e">
        <f>VLOOKUP(A805+0.3,'Vague 2'!A:G,7,FALSE)</f>
        <v>#N/A</v>
      </c>
      <c r="G805" s="161" t="e">
        <f>VLOOKUP(A805+0.2,'Vague 1'!A:G,7,FALSE)</f>
        <v>#N/A</v>
      </c>
      <c r="H805" s="161" t="e">
        <f>VLOOKUP(A805+0.3,'Vague 1'!A:G,7,FALSE)</f>
        <v>#N/A</v>
      </c>
      <c r="I805" s="160" t="e">
        <f>VLOOKUP(A805+0.4,'Vague 1'!A:G,7,FALSE)</f>
        <v>#N/A</v>
      </c>
      <c r="J805" s="161" t="e">
        <f>VLOOKUP(A805+0.2,'Vague 3'!A:G,7,FALSE)</f>
        <v>#N/A</v>
      </c>
      <c r="K805" s="161" t="e">
        <f>VLOOKUP(A805+0.3,'Vague 3'!A:G,7,FALSE)</f>
        <v>#N/A</v>
      </c>
      <c r="L805" s="159" t="e">
        <f>VLOOKUP(A805+0.2,'Vague 4'!A:G,7,FALSE)</f>
        <v>#N/A</v>
      </c>
      <c r="M805" s="160" t="e">
        <f>VLOOKUP(A805+0.3,'Vague 4'!A:G,7,FALSE)</f>
        <v>#N/A</v>
      </c>
      <c r="N805" s="104" t="e">
        <f>IF(VLOOKUP($A805,Source!$A:$H,3,FALSE)=0,"",VLOOKUP($A805,Source!$A:$H,3,FALSE))</f>
        <v>#N/A</v>
      </c>
      <c r="O805" s="105" t="e">
        <f>IF(VLOOKUP($A805,Source!$A:$H,4,FALSE)=0,"",VLOOKUP($A805,Source!$A:$H,4,FALSE))</f>
        <v>#N/A</v>
      </c>
      <c r="P805" s="105" t="e">
        <f>IF(VLOOKUP($A805,Source!$A:$H,5,FALSE)=0,"",VLOOKUP($A805,Source!$A:$H,5,FALSE))</f>
        <v>#N/A</v>
      </c>
      <c r="Q805" s="105" t="e">
        <f>IF(VLOOKUP($A805,Source!$A:$H,6,FALSE)=0,"",VLOOKUP($A805,Source!$A:$H,6,FALSE))</f>
        <v>#N/A</v>
      </c>
      <c r="R805" s="105" t="e">
        <f>IF(VLOOKUP($A805,Source!$A:$H,7,FALSE)=0,"",VLOOKUP($A805,Source!$A:$H,7,FALSE))</f>
        <v>#N/A</v>
      </c>
      <c r="S805" s="106" t="e">
        <f>IF(VLOOKUP($A805,Source!$A:$H,8,FALSE)=0,"",VLOOKUP($A805,Source!$A:$H,8,FALSE))</f>
        <v>#N/A</v>
      </c>
    </row>
    <row r="806" spans="1:19" x14ac:dyDescent="0.25">
      <c r="A806" s="98">
        <v>804</v>
      </c>
      <c r="B806" s="99"/>
      <c r="C806" s="100" t="e">
        <f>VLOOKUP(A806,Source!A:B,2,FALSE)</f>
        <v>#N/A</v>
      </c>
      <c r="D806" s="165">
        <f>IF(ISNA(VLOOKUP(A806,Source!A:B,2,FALSE)),0,(VLOOKUP(A806,'Vague 2'!A:H,8,FALSE)+VLOOKUP(A806,'Vague 1'!A:H,8,FALSE)+VLOOKUP(A806,'Vague 3'!A:H,8,FALSE)+VLOOKUP(A806,'Vague 4'!A:H,8,FALSE)))</f>
        <v>0</v>
      </c>
      <c r="E806" s="159" t="e">
        <f>VLOOKUP(A806+0.2,'Vague 2'!A:G,7,FALSE)</f>
        <v>#N/A</v>
      </c>
      <c r="F806" s="160" t="e">
        <f>VLOOKUP(A806+0.3,'Vague 2'!A:G,7,FALSE)</f>
        <v>#N/A</v>
      </c>
      <c r="G806" s="161" t="e">
        <f>VLOOKUP(A806+0.2,'Vague 1'!A:G,7,FALSE)</f>
        <v>#N/A</v>
      </c>
      <c r="H806" s="161" t="e">
        <f>VLOOKUP(A806+0.3,'Vague 1'!A:G,7,FALSE)</f>
        <v>#N/A</v>
      </c>
      <c r="I806" s="160" t="e">
        <f>VLOOKUP(A806+0.4,'Vague 1'!A:G,7,FALSE)</f>
        <v>#N/A</v>
      </c>
      <c r="J806" s="161" t="e">
        <f>VLOOKUP(A806+0.2,'Vague 3'!A:G,7,FALSE)</f>
        <v>#N/A</v>
      </c>
      <c r="K806" s="161" t="e">
        <f>VLOOKUP(A806+0.3,'Vague 3'!A:G,7,FALSE)</f>
        <v>#N/A</v>
      </c>
      <c r="L806" s="159" t="e">
        <f>VLOOKUP(A806+0.2,'Vague 4'!A:G,7,FALSE)</f>
        <v>#N/A</v>
      </c>
      <c r="M806" s="160" t="e">
        <f>VLOOKUP(A806+0.3,'Vague 4'!A:G,7,FALSE)</f>
        <v>#N/A</v>
      </c>
      <c r="N806" s="104" t="e">
        <f>IF(VLOOKUP($A806,Source!$A:$H,3,FALSE)=0,"",VLOOKUP($A806,Source!$A:$H,3,FALSE))</f>
        <v>#N/A</v>
      </c>
      <c r="O806" s="105" t="e">
        <f>IF(VLOOKUP($A806,Source!$A:$H,4,FALSE)=0,"",VLOOKUP($A806,Source!$A:$H,4,FALSE))</f>
        <v>#N/A</v>
      </c>
      <c r="P806" s="105" t="e">
        <f>IF(VLOOKUP($A806,Source!$A:$H,5,FALSE)=0,"",VLOOKUP($A806,Source!$A:$H,5,FALSE))</f>
        <v>#N/A</v>
      </c>
      <c r="Q806" s="105" t="e">
        <f>IF(VLOOKUP($A806,Source!$A:$H,6,FALSE)=0,"",VLOOKUP($A806,Source!$A:$H,6,FALSE))</f>
        <v>#N/A</v>
      </c>
      <c r="R806" s="105" t="e">
        <f>IF(VLOOKUP($A806,Source!$A:$H,7,FALSE)=0,"",VLOOKUP($A806,Source!$A:$H,7,FALSE))</f>
        <v>#N/A</v>
      </c>
      <c r="S806" s="106" t="e">
        <f>IF(VLOOKUP($A806,Source!$A:$H,8,FALSE)=0,"",VLOOKUP($A806,Source!$A:$H,8,FALSE))</f>
        <v>#N/A</v>
      </c>
    </row>
    <row r="807" spans="1:19" x14ac:dyDescent="0.25">
      <c r="A807" s="98">
        <v>805</v>
      </c>
      <c r="B807" s="99"/>
      <c r="C807" s="100" t="e">
        <f>VLOOKUP(A807,Source!A:B,2,FALSE)</f>
        <v>#N/A</v>
      </c>
      <c r="D807" s="165">
        <f>IF(ISNA(VLOOKUP(A807,Source!A:B,2,FALSE)),0,(VLOOKUP(A807,'Vague 2'!A:H,8,FALSE)+VLOOKUP(A807,'Vague 1'!A:H,8,FALSE)+VLOOKUP(A807,'Vague 3'!A:H,8,FALSE)+VLOOKUP(A807,'Vague 4'!A:H,8,FALSE)))</f>
        <v>0</v>
      </c>
      <c r="E807" s="159" t="e">
        <f>VLOOKUP(A807+0.2,'Vague 2'!A:G,7,FALSE)</f>
        <v>#N/A</v>
      </c>
      <c r="F807" s="160" t="e">
        <f>VLOOKUP(A807+0.3,'Vague 2'!A:G,7,FALSE)</f>
        <v>#N/A</v>
      </c>
      <c r="G807" s="161" t="e">
        <f>VLOOKUP(A807+0.2,'Vague 1'!A:G,7,FALSE)</f>
        <v>#N/A</v>
      </c>
      <c r="H807" s="161" t="e">
        <f>VLOOKUP(A807+0.3,'Vague 1'!A:G,7,FALSE)</f>
        <v>#N/A</v>
      </c>
      <c r="I807" s="160" t="e">
        <f>VLOOKUP(A807+0.4,'Vague 1'!A:G,7,FALSE)</f>
        <v>#N/A</v>
      </c>
      <c r="J807" s="161" t="e">
        <f>VLOOKUP(A807+0.2,'Vague 3'!A:G,7,FALSE)</f>
        <v>#N/A</v>
      </c>
      <c r="K807" s="161" t="e">
        <f>VLOOKUP(A807+0.3,'Vague 3'!A:G,7,FALSE)</f>
        <v>#N/A</v>
      </c>
      <c r="L807" s="159" t="e">
        <f>VLOOKUP(A807+0.2,'Vague 4'!A:G,7,FALSE)</f>
        <v>#N/A</v>
      </c>
      <c r="M807" s="160" t="e">
        <f>VLOOKUP(A807+0.3,'Vague 4'!A:G,7,FALSE)</f>
        <v>#N/A</v>
      </c>
      <c r="N807" s="104" t="e">
        <f>IF(VLOOKUP($A807,Source!$A:$H,3,FALSE)=0,"",VLOOKUP($A807,Source!$A:$H,3,FALSE))</f>
        <v>#N/A</v>
      </c>
      <c r="O807" s="105" t="e">
        <f>IF(VLOOKUP($A807,Source!$A:$H,4,FALSE)=0,"",VLOOKUP($A807,Source!$A:$H,4,FALSE))</f>
        <v>#N/A</v>
      </c>
      <c r="P807" s="105" t="e">
        <f>IF(VLOOKUP($A807,Source!$A:$H,5,FALSE)=0,"",VLOOKUP($A807,Source!$A:$H,5,FALSE))</f>
        <v>#N/A</v>
      </c>
      <c r="Q807" s="105" t="e">
        <f>IF(VLOOKUP($A807,Source!$A:$H,6,FALSE)=0,"",VLOOKUP($A807,Source!$A:$H,6,FALSE))</f>
        <v>#N/A</v>
      </c>
      <c r="R807" s="105" t="e">
        <f>IF(VLOOKUP($A807,Source!$A:$H,7,FALSE)=0,"",VLOOKUP($A807,Source!$A:$H,7,FALSE))</f>
        <v>#N/A</v>
      </c>
      <c r="S807" s="106" t="e">
        <f>IF(VLOOKUP($A807,Source!$A:$H,8,FALSE)=0,"",VLOOKUP($A807,Source!$A:$H,8,FALSE))</f>
        <v>#N/A</v>
      </c>
    </row>
    <row r="808" spans="1:19" x14ac:dyDescent="0.25">
      <c r="A808" s="98">
        <v>806</v>
      </c>
      <c r="B808" s="99"/>
      <c r="C808" s="100" t="e">
        <f>VLOOKUP(A808,Source!A:B,2,FALSE)</f>
        <v>#N/A</v>
      </c>
      <c r="D808" s="165">
        <f>IF(ISNA(VLOOKUP(A808,Source!A:B,2,FALSE)),0,(VLOOKUP(A808,'Vague 2'!A:H,8,FALSE)+VLOOKUP(A808,'Vague 1'!A:H,8,FALSE)+VLOOKUP(A808,'Vague 3'!A:H,8,FALSE)+VLOOKUP(A808,'Vague 4'!A:H,8,FALSE)))</f>
        <v>0</v>
      </c>
      <c r="E808" s="159" t="e">
        <f>VLOOKUP(A808+0.2,'Vague 2'!A:G,7,FALSE)</f>
        <v>#N/A</v>
      </c>
      <c r="F808" s="160" t="e">
        <f>VLOOKUP(A808+0.3,'Vague 2'!A:G,7,FALSE)</f>
        <v>#N/A</v>
      </c>
      <c r="G808" s="161" t="e">
        <f>VLOOKUP(A808+0.2,'Vague 1'!A:G,7,FALSE)</f>
        <v>#N/A</v>
      </c>
      <c r="H808" s="161" t="e">
        <f>VLOOKUP(A808+0.3,'Vague 1'!A:G,7,FALSE)</f>
        <v>#N/A</v>
      </c>
      <c r="I808" s="160" t="e">
        <f>VLOOKUP(A808+0.4,'Vague 1'!A:G,7,FALSE)</f>
        <v>#N/A</v>
      </c>
      <c r="J808" s="161" t="e">
        <f>VLOOKUP(A808+0.2,'Vague 3'!A:G,7,FALSE)</f>
        <v>#N/A</v>
      </c>
      <c r="K808" s="161" t="e">
        <f>VLOOKUP(A808+0.3,'Vague 3'!A:G,7,FALSE)</f>
        <v>#N/A</v>
      </c>
      <c r="L808" s="159" t="e">
        <f>VLOOKUP(A808+0.2,'Vague 4'!A:G,7,FALSE)</f>
        <v>#N/A</v>
      </c>
      <c r="M808" s="160" t="e">
        <f>VLOOKUP(A808+0.3,'Vague 4'!A:G,7,FALSE)</f>
        <v>#N/A</v>
      </c>
      <c r="N808" s="104" t="e">
        <f>IF(VLOOKUP($A808,Source!$A:$H,3,FALSE)=0,"",VLOOKUP($A808,Source!$A:$H,3,FALSE))</f>
        <v>#N/A</v>
      </c>
      <c r="O808" s="105" t="e">
        <f>IF(VLOOKUP($A808,Source!$A:$H,4,FALSE)=0,"",VLOOKUP($A808,Source!$A:$H,4,FALSE))</f>
        <v>#N/A</v>
      </c>
      <c r="P808" s="105" t="e">
        <f>IF(VLOOKUP($A808,Source!$A:$H,5,FALSE)=0,"",VLOOKUP($A808,Source!$A:$H,5,FALSE))</f>
        <v>#N/A</v>
      </c>
      <c r="Q808" s="105" t="e">
        <f>IF(VLOOKUP($A808,Source!$A:$H,6,FALSE)=0,"",VLOOKUP($A808,Source!$A:$H,6,FALSE))</f>
        <v>#N/A</v>
      </c>
      <c r="R808" s="105" t="e">
        <f>IF(VLOOKUP($A808,Source!$A:$H,7,FALSE)=0,"",VLOOKUP($A808,Source!$A:$H,7,FALSE))</f>
        <v>#N/A</v>
      </c>
      <c r="S808" s="106" t="e">
        <f>IF(VLOOKUP($A808,Source!$A:$H,8,FALSE)=0,"",VLOOKUP($A808,Source!$A:$H,8,FALSE))</f>
        <v>#N/A</v>
      </c>
    </row>
    <row r="809" spans="1:19" x14ac:dyDescent="0.25">
      <c r="A809" s="98">
        <v>807</v>
      </c>
      <c r="B809" s="99"/>
      <c r="C809" s="100" t="e">
        <f>VLOOKUP(A809,Source!A:B,2,FALSE)</f>
        <v>#N/A</v>
      </c>
      <c r="D809" s="165">
        <f>IF(ISNA(VLOOKUP(A809,Source!A:B,2,FALSE)),0,(VLOOKUP(A809,'Vague 2'!A:H,8,FALSE)+VLOOKUP(A809,'Vague 1'!A:H,8,FALSE)+VLOOKUP(A809,'Vague 3'!A:H,8,FALSE)+VLOOKUP(A809,'Vague 4'!A:H,8,FALSE)))</f>
        <v>0</v>
      </c>
      <c r="E809" s="159" t="e">
        <f>VLOOKUP(A809+0.2,'Vague 2'!A:G,7,FALSE)</f>
        <v>#N/A</v>
      </c>
      <c r="F809" s="160" t="e">
        <f>VLOOKUP(A809+0.3,'Vague 2'!A:G,7,FALSE)</f>
        <v>#N/A</v>
      </c>
      <c r="G809" s="161" t="e">
        <f>VLOOKUP(A809+0.2,'Vague 1'!A:G,7,FALSE)</f>
        <v>#N/A</v>
      </c>
      <c r="H809" s="161" t="e">
        <f>VLOOKUP(A809+0.3,'Vague 1'!A:G,7,FALSE)</f>
        <v>#N/A</v>
      </c>
      <c r="I809" s="160" t="e">
        <f>VLOOKUP(A809+0.4,'Vague 1'!A:G,7,FALSE)</f>
        <v>#N/A</v>
      </c>
      <c r="J809" s="161" t="e">
        <f>VLOOKUP(A809+0.2,'Vague 3'!A:G,7,FALSE)</f>
        <v>#N/A</v>
      </c>
      <c r="K809" s="161" t="e">
        <f>VLOOKUP(A809+0.3,'Vague 3'!A:G,7,FALSE)</f>
        <v>#N/A</v>
      </c>
      <c r="L809" s="159" t="e">
        <f>VLOOKUP(A809+0.2,'Vague 4'!A:G,7,FALSE)</f>
        <v>#N/A</v>
      </c>
      <c r="M809" s="160" t="e">
        <f>VLOOKUP(A809+0.3,'Vague 4'!A:G,7,FALSE)</f>
        <v>#N/A</v>
      </c>
      <c r="N809" s="104" t="e">
        <f>IF(VLOOKUP($A809,Source!$A:$H,3,FALSE)=0,"",VLOOKUP($A809,Source!$A:$H,3,FALSE))</f>
        <v>#N/A</v>
      </c>
      <c r="O809" s="105" t="e">
        <f>IF(VLOOKUP($A809,Source!$A:$H,4,FALSE)=0,"",VLOOKUP($A809,Source!$A:$H,4,FALSE))</f>
        <v>#N/A</v>
      </c>
      <c r="P809" s="105" t="e">
        <f>IF(VLOOKUP($A809,Source!$A:$H,5,FALSE)=0,"",VLOOKUP($A809,Source!$A:$H,5,FALSE))</f>
        <v>#N/A</v>
      </c>
      <c r="Q809" s="105" t="e">
        <f>IF(VLOOKUP($A809,Source!$A:$H,6,FALSE)=0,"",VLOOKUP($A809,Source!$A:$H,6,FALSE))</f>
        <v>#N/A</v>
      </c>
      <c r="R809" s="105" t="e">
        <f>IF(VLOOKUP($A809,Source!$A:$H,7,FALSE)=0,"",VLOOKUP($A809,Source!$A:$H,7,FALSE))</f>
        <v>#N/A</v>
      </c>
      <c r="S809" s="106" t="e">
        <f>IF(VLOOKUP($A809,Source!$A:$H,8,FALSE)=0,"",VLOOKUP($A809,Source!$A:$H,8,FALSE))</f>
        <v>#N/A</v>
      </c>
    </row>
    <row r="810" spans="1:19" x14ac:dyDescent="0.25">
      <c r="A810" s="98">
        <v>808</v>
      </c>
      <c r="B810" s="99"/>
      <c r="C810" s="100" t="e">
        <f>VLOOKUP(A810,Source!A:B,2,FALSE)</f>
        <v>#N/A</v>
      </c>
      <c r="D810" s="165">
        <f>IF(ISNA(VLOOKUP(A810,Source!A:B,2,FALSE)),0,(VLOOKUP(A810,'Vague 2'!A:H,8,FALSE)+VLOOKUP(A810,'Vague 1'!A:H,8,FALSE)+VLOOKUP(A810,'Vague 3'!A:H,8,FALSE)+VLOOKUP(A810,'Vague 4'!A:H,8,FALSE)))</f>
        <v>0</v>
      </c>
      <c r="E810" s="159" t="e">
        <f>VLOOKUP(A810+0.2,'Vague 2'!A:G,7,FALSE)</f>
        <v>#N/A</v>
      </c>
      <c r="F810" s="160" t="e">
        <f>VLOOKUP(A810+0.3,'Vague 2'!A:G,7,FALSE)</f>
        <v>#N/A</v>
      </c>
      <c r="G810" s="161" t="e">
        <f>VLOOKUP(A810+0.2,'Vague 1'!A:G,7,FALSE)</f>
        <v>#N/A</v>
      </c>
      <c r="H810" s="161" t="e">
        <f>VLOOKUP(A810+0.3,'Vague 1'!A:G,7,FALSE)</f>
        <v>#N/A</v>
      </c>
      <c r="I810" s="160" t="e">
        <f>VLOOKUP(A810+0.4,'Vague 1'!A:G,7,FALSE)</f>
        <v>#N/A</v>
      </c>
      <c r="J810" s="161" t="e">
        <f>VLOOKUP(A810+0.2,'Vague 3'!A:G,7,FALSE)</f>
        <v>#N/A</v>
      </c>
      <c r="K810" s="161" t="e">
        <f>VLOOKUP(A810+0.3,'Vague 3'!A:G,7,FALSE)</f>
        <v>#N/A</v>
      </c>
      <c r="L810" s="159" t="e">
        <f>VLOOKUP(A810+0.2,'Vague 4'!A:G,7,FALSE)</f>
        <v>#N/A</v>
      </c>
      <c r="M810" s="160" t="e">
        <f>VLOOKUP(A810+0.3,'Vague 4'!A:G,7,FALSE)</f>
        <v>#N/A</v>
      </c>
      <c r="N810" s="104" t="e">
        <f>IF(VLOOKUP($A810,Source!$A:$H,3,FALSE)=0,"",VLOOKUP($A810,Source!$A:$H,3,FALSE))</f>
        <v>#N/A</v>
      </c>
      <c r="O810" s="105" t="e">
        <f>IF(VLOOKUP($A810,Source!$A:$H,4,FALSE)=0,"",VLOOKUP($A810,Source!$A:$H,4,FALSE))</f>
        <v>#N/A</v>
      </c>
      <c r="P810" s="105" t="e">
        <f>IF(VLOOKUP($A810,Source!$A:$H,5,FALSE)=0,"",VLOOKUP($A810,Source!$A:$H,5,FALSE))</f>
        <v>#N/A</v>
      </c>
      <c r="Q810" s="105" t="e">
        <f>IF(VLOOKUP($A810,Source!$A:$H,6,FALSE)=0,"",VLOOKUP($A810,Source!$A:$H,6,FALSE))</f>
        <v>#N/A</v>
      </c>
      <c r="R810" s="105" t="e">
        <f>IF(VLOOKUP($A810,Source!$A:$H,7,FALSE)=0,"",VLOOKUP($A810,Source!$A:$H,7,FALSE))</f>
        <v>#N/A</v>
      </c>
      <c r="S810" s="106" t="e">
        <f>IF(VLOOKUP($A810,Source!$A:$H,8,FALSE)=0,"",VLOOKUP($A810,Source!$A:$H,8,FALSE))</f>
        <v>#N/A</v>
      </c>
    </row>
    <row r="811" spans="1:19" x14ac:dyDescent="0.25">
      <c r="A811" s="98">
        <v>809</v>
      </c>
      <c r="B811" s="99"/>
      <c r="C811" s="100" t="e">
        <f>VLOOKUP(A811,Source!A:B,2,FALSE)</f>
        <v>#N/A</v>
      </c>
      <c r="D811" s="165">
        <f>IF(ISNA(VLOOKUP(A811,Source!A:B,2,FALSE)),0,(VLOOKUP(A811,'Vague 2'!A:H,8,FALSE)+VLOOKUP(A811,'Vague 1'!A:H,8,FALSE)+VLOOKUP(A811,'Vague 3'!A:H,8,FALSE)+VLOOKUP(A811,'Vague 4'!A:H,8,FALSE)))</f>
        <v>0</v>
      </c>
      <c r="E811" s="159" t="e">
        <f>VLOOKUP(A811+0.2,'Vague 2'!A:G,7,FALSE)</f>
        <v>#N/A</v>
      </c>
      <c r="F811" s="160" t="e">
        <f>VLOOKUP(A811+0.3,'Vague 2'!A:G,7,FALSE)</f>
        <v>#N/A</v>
      </c>
      <c r="G811" s="161" t="e">
        <f>VLOOKUP(A811+0.2,'Vague 1'!A:G,7,FALSE)</f>
        <v>#N/A</v>
      </c>
      <c r="H811" s="161" t="e">
        <f>VLOOKUP(A811+0.3,'Vague 1'!A:G,7,FALSE)</f>
        <v>#N/A</v>
      </c>
      <c r="I811" s="160" t="e">
        <f>VLOOKUP(A811+0.4,'Vague 1'!A:G,7,FALSE)</f>
        <v>#N/A</v>
      </c>
      <c r="J811" s="161" t="e">
        <f>VLOOKUP(A811+0.2,'Vague 3'!A:G,7,FALSE)</f>
        <v>#N/A</v>
      </c>
      <c r="K811" s="161" t="e">
        <f>VLOOKUP(A811+0.3,'Vague 3'!A:G,7,FALSE)</f>
        <v>#N/A</v>
      </c>
      <c r="L811" s="159" t="e">
        <f>VLOOKUP(A811+0.2,'Vague 4'!A:G,7,FALSE)</f>
        <v>#N/A</v>
      </c>
      <c r="M811" s="160" t="e">
        <f>VLOOKUP(A811+0.3,'Vague 4'!A:G,7,FALSE)</f>
        <v>#N/A</v>
      </c>
      <c r="N811" s="104" t="e">
        <f>IF(VLOOKUP($A811,Source!$A:$H,3,FALSE)=0,"",VLOOKUP($A811,Source!$A:$H,3,FALSE))</f>
        <v>#N/A</v>
      </c>
      <c r="O811" s="105" t="e">
        <f>IF(VLOOKUP($A811,Source!$A:$H,4,FALSE)=0,"",VLOOKUP($A811,Source!$A:$H,4,FALSE))</f>
        <v>#N/A</v>
      </c>
      <c r="P811" s="105" t="e">
        <f>IF(VLOOKUP($A811,Source!$A:$H,5,FALSE)=0,"",VLOOKUP($A811,Source!$A:$H,5,FALSE))</f>
        <v>#N/A</v>
      </c>
      <c r="Q811" s="105" t="e">
        <f>IF(VLOOKUP($A811,Source!$A:$H,6,FALSE)=0,"",VLOOKUP($A811,Source!$A:$H,6,FALSE))</f>
        <v>#N/A</v>
      </c>
      <c r="R811" s="105" t="e">
        <f>IF(VLOOKUP($A811,Source!$A:$H,7,FALSE)=0,"",VLOOKUP($A811,Source!$A:$H,7,FALSE))</f>
        <v>#N/A</v>
      </c>
      <c r="S811" s="106" t="e">
        <f>IF(VLOOKUP($A811,Source!$A:$H,8,FALSE)=0,"",VLOOKUP($A811,Source!$A:$H,8,FALSE))</f>
        <v>#N/A</v>
      </c>
    </row>
    <row r="812" spans="1:19" x14ac:dyDescent="0.25">
      <c r="A812" s="98">
        <v>810</v>
      </c>
      <c r="B812" s="99"/>
      <c r="C812" s="100" t="e">
        <f>VLOOKUP(A812,Source!A:B,2,FALSE)</f>
        <v>#N/A</v>
      </c>
      <c r="D812" s="165">
        <f>IF(ISNA(VLOOKUP(A812,Source!A:B,2,FALSE)),0,(VLOOKUP(A812,'Vague 2'!A:H,8,FALSE)+VLOOKUP(A812,'Vague 1'!A:H,8,FALSE)+VLOOKUP(A812,'Vague 3'!A:H,8,FALSE)+VLOOKUP(A812,'Vague 4'!A:H,8,FALSE)))</f>
        <v>0</v>
      </c>
      <c r="E812" s="159" t="e">
        <f>VLOOKUP(A812+0.2,'Vague 2'!A:G,7,FALSE)</f>
        <v>#N/A</v>
      </c>
      <c r="F812" s="160" t="e">
        <f>VLOOKUP(A812+0.3,'Vague 2'!A:G,7,FALSE)</f>
        <v>#N/A</v>
      </c>
      <c r="G812" s="161" t="e">
        <f>VLOOKUP(A812+0.2,'Vague 1'!A:G,7,FALSE)</f>
        <v>#N/A</v>
      </c>
      <c r="H812" s="161" t="e">
        <f>VLOOKUP(A812+0.3,'Vague 1'!A:G,7,FALSE)</f>
        <v>#N/A</v>
      </c>
      <c r="I812" s="160" t="e">
        <f>VLOOKUP(A812+0.4,'Vague 1'!A:G,7,FALSE)</f>
        <v>#N/A</v>
      </c>
      <c r="J812" s="161" t="e">
        <f>VLOOKUP(A812+0.2,'Vague 3'!A:G,7,FALSE)</f>
        <v>#N/A</v>
      </c>
      <c r="K812" s="161" t="e">
        <f>VLOOKUP(A812+0.3,'Vague 3'!A:G,7,FALSE)</f>
        <v>#N/A</v>
      </c>
      <c r="L812" s="159" t="e">
        <f>VLOOKUP(A812+0.2,'Vague 4'!A:G,7,FALSE)</f>
        <v>#N/A</v>
      </c>
      <c r="M812" s="160" t="e">
        <f>VLOOKUP(A812+0.3,'Vague 4'!A:G,7,FALSE)</f>
        <v>#N/A</v>
      </c>
      <c r="N812" s="104" t="e">
        <f>IF(VLOOKUP($A812,Source!$A:$H,3,FALSE)=0,"",VLOOKUP($A812,Source!$A:$H,3,FALSE))</f>
        <v>#N/A</v>
      </c>
      <c r="O812" s="105" t="e">
        <f>IF(VLOOKUP($A812,Source!$A:$H,4,FALSE)=0,"",VLOOKUP($A812,Source!$A:$H,4,FALSE))</f>
        <v>#N/A</v>
      </c>
      <c r="P812" s="105" t="e">
        <f>IF(VLOOKUP($A812,Source!$A:$H,5,FALSE)=0,"",VLOOKUP($A812,Source!$A:$H,5,FALSE))</f>
        <v>#N/A</v>
      </c>
      <c r="Q812" s="105" t="e">
        <f>IF(VLOOKUP($A812,Source!$A:$H,6,FALSE)=0,"",VLOOKUP($A812,Source!$A:$H,6,FALSE))</f>
        <v>#N/A</v>
      </c>
      <c r="R812" s="105" t="e">
        <f>IF(VLOOKUP($A812,Source!$A:$H,7,FALSE)=0,"",VLOOKUP($A812,Source!$A:$H,7,FALSE))</f>
        <v>#N/A</v>
      </c>
      <c r="S812" s="106" t="e">
        <f>IF(VLOOKUP($A812,Source!$A:$H,8,FALSE)=0,"",VLOOKUP($A812,Source!$A:$H,8,FALSE))</f>
        <v>#N/A</v>
      </c>
    </row>
    <row r="813" spans="1:19" x14ac:dyDescent="0.25">
      <c r="A813" s="98">
        <v>811</v>
      </c>
      <c r="B813" s="99"/>
      <c r="C813" s="100" t="e">
        <f>VLOOKUP(A813,Source!A:B,2,FALSE)</f>
        <v>#N/A</v>
      </c>
      <c r="D813" s="165">
        <f>IF(ISNA(VLOOKUP(A813,Source!A:B,2,FALSE)),0,(VLOOKUP(A813,'Vague 2'!A:H,8,FALSE)+VLOOKUP(A813,'Vague 1'!A:H,8,FALSE)+VLOOKUP(A813,'Vague 3'!A:H,8,FALSE)+VLOOKUP(A813,'Vague 4'!A:H,8,FALSE)))</f>
        <v>0</v>
      </c>
      <c r="E813" s="159" t="e">
        <f>VLOOKUP(A813+0.2,'Vague 2'!A:G,7,FALSE)</f>
        <v>#N/A</v>
      </c>
      <c r="F813" s="160" t="e">
        <f>VLOOKUP(A813+0.3,'Vague 2'!A:G,7,FALSE)</f>
        <v>#N/A</v>
      </c>
      <c r="G813" s="161" t="e">
        <f>VLOOKUP(A813+0.2,'Vague 1'!A:G,7,FALSE)</f>
        <v>#N/A</v>
      </c>
      <c r="H813" s="161" t="e">
        <f>VLOOKUP(A813+0.3,'Vague 1'!A:G,7,FALSE)</f>
        <v>#N/A</v>
      </c>
      <c r="I813" s="160" t="e">
        <f>VLOOKUP(A813+0.4,'Vague 1'!A:G,7,FALSE)</f>
        <v>#N/A</v>
      </c>
      <c r="J813" s="161" t="e">
        <f>VLOOKUP(A813+0.2,'Vague 3'!A:G,7,FALSE)</f>
        <v>#N/A</v>
      </c>
      <c r="K813" s="161" t="e">
        <f>VLOOKUP(A813+0.3,'Vague 3'!A:G,7,FALSE)</f>
        <v>#N/A</v>
      </c>
      <c r="L813" s="159" t="e">
        <f>VLOOKUP(A813+0.2,'Vague 4'!A:G,7,FALSE)</f>
        <v>#N/A</v>
      </c>
      <c r="M813" s="160" t="e">
        <f>VLOOKUP(A813+0.3,'Vague 4'!A:G,7,FALSE)</f>
        <v>#N/A</v>
      </c>
      <c r="N813" s="104" t="e">
        <f>IF(VLOOKUP($A813,Source!$A:$H,3,FALSE)=0,"",VLOOKUP($A813,Source!$A:$H,3,FALSE))</f>
        <v>#N/A</v>
      </c>
      <c r="O813" s="105" t="e">
        <f>IF(VLOOKUP($A813,Source!$A:$H,4,FALSE)=0,"",VLOOKUP($A813,Source!$A:$H,4,FALSE))</f>
        <v>#N/A</v>
      </c>
      <c r="P813" s="105" t="e">
        <f>IF(VLOOKUP($A813,Source!$A:$H,5,FALSE)=0,"",VLOOKUP($A813,Source!$A:$H,5,FALSE))</f>
        <v>#N/A</v>
      </c>
      <c r="Q813" s="105" t="e">
        <f>IF(VLOOKUP($A813,Source!$A:$H,6,FALSE)=0,"",VLOOKUP($A813,Source!$A:$H,6,FALSE))</f>
        <v>#N/A</v>
      </c>
      <c r="R813" s="105" t="e">
        <f>IF(VLOOKUP($A813,Source!$A:$H,7,FALSE)=0,"",VLOOKUP($A813,Source!$A:$H,7,FALSE))</f>
        <v>#N/A</v>
      </c>
      <c r="S813" s="106" t="e">
        <f>IF(VLOOKUP($A813,Source!$A:$H,8,FALSE)=0,"",VLOOKUP($A813,Source!$A:$H,8,FALSE))</f>
        <v>#N/A</v>
      </c>
    </row>
    <row r="814" spans="1:19" x14ac:dyDescent="0.25">
      <c r="A814" s="98">
        <v>812</v>
      </c>
      <c r="B814" s="99"/>
      <c r="C814" s="100" t="e">
        <f>VLOOKUP(A814,Source!A:B,2,FALSE)</f>
        <v>#N/A</v>
      </c>
      <c r="D814" s="165">
        <f>IF(ISNA(VLOOKUP(A814,Source!A:B,2,FALSE)),0,(VLOOKUP(A814,'Vague 2'!A:H,8,FALSE)+VLOOKUP(A814,'Vague 1'!A:H,8,FALSE)+VLOOKUP(A814,'Vague 3'!A:H,8,FALSE)+VLOOKUP(A814,'Vague 4'!A:H,8,FALSE)))</f>
        <v>0</v>
      </c>
      <c r="E814" s="159" t="e">
        <f>VLOOKUP(A814+0.2,'Vague 2'!A:G,7,FALSE)</f>
        <v>#N/A</v>
      </c>
      <c r="F814" s="160" t="e">
        <f>VLOOKUP(A814+0.3,'Vague 2'!A:G,7,FALSE)</f>
        <v>#N/A</v>
      </c>
      <c r="G814" s="161" t="e">
        <f>VLOOKUP(A814+0.2,'Vague 1'!A:G,7,FALSE)</f>
        <v>#N/A</v>
      </c>
      <c r="H814" s="161" t="e">
        <f>VLOOKUP(A814+0.3,'Vague 1'!A:G,7,FALSE)</f>
        <v>#N/A</v>
      </c>
      <c r="I814" s="160" t="e">
        <f>VLOOKUP(A814+0.4,'Vague 1'!A:G,7,FALSE)</f>
        <v>#N/A</v>
      </c>
      <c r="J814" s="161" t="e">
        <f>VLOOKUP(A814+0.2,'Vague 3'!A:G,7,FALSE)</f>
        <v>#N/A</v>
      </c>
      <c r="K814" s="161" t="e">
        <f>VLOOKUP(A814+0.3,'Vague 3'!A:G,7,FALSE)</f>
        <v>#N/A</v>
      </c>
      <c r="L814" s="159" t="e">
        <f>VLOOKUP(A814+0.2,'Vague 4'!A:G,7,FALSE)</f>
        <v>#N/A</v>
      </c>
      <c r="M814" s="160" t="e">
        <f>VLOOKUP(A814+0.3,'Vague 4'!A:G,7,FALSE)</f>
        <v>#N/A</v>
      </c>
      <c r="N814" s="104" t="e">
        <f>IF(VLOOKUP($A814,Source!$A:$H,3,FALSE)=0,"",VLOOKUP($A814,Source!$A:$H,3,FALSE))</f>
        <v>#N/A</v>
      </c>
      <c r="O814" s="105" t="e">
        <f>IF(VLOOKUP($A814,Source!$A:$H,4,FALSE)=0,"",VLOOKUP($A814,Source!$A:$H,4,FALSE))</f>
        <v>#N/A</v>
      </c>
      <c r="P814" s="105" t="e">
        <f>IF(VLOOKUP($A814,Source!$A:$H,5,FALSE)=0,"",VLOOKUP($A814,Source!$A:$H,5,FALSE))</f>
        <v>#N/A</v>
      </c>
      <c r="Q814" s="105" t="e">
        <f>IF(VLOOKUP($A814,Source!$A:$H,6,FALSE)=0,"",VLOOKUP($A814,Source!$A:$H,6,FALSE))</f>
        <v>#N/A</v>
      </c>
      <c r="R814" s="105" t="e">
        <f>IF(VLOOKUP($A814,Source!$A:$H,7,FALSE)=0,"",VLOOKUP($A814,Source!$A:$H,7,FALSE))</f>
        <v>#N/A</v>
      </c>
      <c r="S814" s="106" t="e">
        <f>IF(VLOOKUP($A814,Source!$A:$H,8,FALSE)=0,"",VLOOKUP($A814,Source!$A:$H,8,FALSE))</f>
        <v>#N/A</v>
      </c>
    </row>
    <row r="815" spans="1:19" x14ac:dyDescent="0.25">
      <c r="A815" s="98">
        <v>813</v>
      </c>
      <c r="B815" s="99"/>
      <c r="C815" s="100" t="e">
        <f>VLOOKUP(A815,Source!A:B,2,FALSE)</f>
        <v>#N/A</v>
      </c>
      <c r="D815" s="165">
        <f>IF(ISNA(VLOOKUP(A815,Source!A:B,2,FALSE)),0,(VLOOKUP(A815,'Vague 2'!A:H,8,FALSE)+VLOOKUP(A815,'Vague 1'!A:H,8,FALSE)+VLOOKUP(A815,'Vague 3'!A:H,8,FALSE)+VLOOKUP(A815,'Vague 4'!A:H,8,FALSE)))</f>
        <v>0</v>
      </c>
      <c r="E815" s="159" t="e">
        <f>VLOOKUP(A815+0.2,'Vague 2'!A:G,7,FALSE)</f>
        <v>#N/A</v>
      </c>
      <c r="F815" s="160" t="e">
        <f>VLOOKUP(A815+0.3,'Vague 2'!A:G,7,FALSE)</f>
        <v>#N/A</v>
      </c>
      <c r="G815" s="161" t="e">
        <f>VLOOKUP(A815+0.2,'Vague 1'!A:G,7,FALSE)</f>
        <v>#N/A</v>
      </c>
      <c r="H815" s="161" t="e">
        <f>VLOOKUP(A815+0.3,'Vague 1'!A:G,7,FALSE)</f>
        <v>#N/A</v>
      </c>
      <c r="I815" s="160" t="e">
        <f>VLOOKUP(A815+0.4,'Vague 1'!A:G,7,FALSE)</f>
        <v>#N/A</v>
      </c>
      <c r="J815" s="161" t="e">
        <f>VLOOKUP(A815+0.2,'Vague 3'!A:G,7,FALSE)</f>
        <v>#N/A</v>
      </c>
      <c r="K815" s="161" t="e">
        <f>VLOOKUP(A815+0.3,'Vague 3'!A:G,7,FALSE)</f>
        <v>#N/A</v>
      </c>
      <c r="L815" s="159" t="e">
        <f>VLOOKUP(A815+0.2,'Vague 4'!A:G,7,FALSE)</f>
        <v>#N/A</v>
      </c>
      <c r="M815" s="160" t="e">
        <f>VLOOKUP(A815+0.3,'Vague 4'!A:G,7,FALSE)</f>
        <v>#N/A</v>
      </c>
      <c r="N815" s="104" t="e">
        <f>IF(VLOOKUP($A815,Source!$A:$H,3,FALSE)=0,"",VLOOKUP($A815,Source!$A:$H,3,FALSE))</f>
        <v>#N/A</v>
      </c>
      <c r="O815" s="105" t="e">
        <f>IF(VLOOKUP($A815,Source!$A:$H,4,FALSE)=0,"",VLOOKUP($A815,Source!$A:$H,4,FALSE))</f>
        <v>#N/A</v>
      </c>
      <c r="P815" s="105" t="e">
        <f>IF(VLOOKUP($A815,Source!$A:$H,5,FALSE)=0,"",VLOOKUP($A815,Source!$A:$H,5,FALSE))</f>
        <v>#N/A</v>
      </c>
      <c r="Q815" s="105" t="e">
        <f>IF(VLOOKUP($A815,Source!$A:$H,6,FALSE)=0,"",VLOOKUP($A815,Source!$A:$H,6,FALSE))</f>
        <v>#N/A</v>
      </c>
      <c r="R815" s="105" t="e">
        <f>IF(VLOOKUP($A815,Source!$A:$H,7,FALSE)=0,"",VLOOKUP($A815,Source!$A:$H,7,FALSE))</f>
        <v>#N/A</v>
      </c>
      <c r="S815" s="106" t="e">
        <f>IF(VLOOKUP($A815,Source!$A:$H,8,FALSE)=0,"",VLOOKUP($A815,Source!$A:$H,8,FALSE))</f>
        <v>#N/A</v>
      </c>
    </row>
    <row r="816" spans="1:19" x14ac:dyDescent="0.25">
      <c r="A816" s="98">
        <v>814</v>
      </c>
      <c r="B816" s="99"/>
      <c r="C816" s="100" t="e">
        <f>VLOOKUP(A816,Source!A:B,2,FALSE)</f>
        <v>#N/A</v>
      </c>
      <c r="D816" s="165">
        <f>IF(ISNA(VLOOKUP(A816,Source!A:B,2,FALSE)),0,(VLOOKUP(A816,'Vague 2'!A:H,8,FALSE)+VLOOKUP(A816,'Vague 1'!A:H,8,FALSE)+VLOOKUP(A816,'Vague 3'!A:H,8,FALSE)+VLOOKUP(A816,'Vague 4'!A:H,8,FALSE)))</f>
        <v>0</v>
      </c>
      <c r="E816" s="159" t="e">
        <f>VLOOKUP(A816+0.2,'Vague 2'!A:G,7,FALSE)</f>
        <v>#N/A</v>
      </c>
      <c r="F816" s="160" t="e">
        <f>VLOOKUP(A816+0.3,'Vague 2'!A:G,7,FALSE)</f>
        <v>#N/A</v>
      </c>
      <c r="G816" s="161" t="e">
        <f>VLOOKUP(A816+0.2,'Vague 1'!A:G,7,FALSE)</f>
        <v>#N/A</v>
      </c>
      <c r="H816" s="161" t="e">
        <f>VLOOKUP(A816+0.3,'Vague 1'!A:G,7,FALSE)</f>
        <v>#N/A</v>
      </c>
      <c r="I816" s="160" t="e">
        <f>VLOOKUP(A816+0.4,'Vague 1'!A:G,7,FALSE)</f>
        <v>#N/A</v>
      </c>
      <c r="J816" s="161" t="e">
        <f>VLOOKUP(A816+0.2,'Vague 3'!A:G,7,FALSE)</f>
        <v>#N/A</v>
      </c>
      <c r="K816" s="161" t="e">
        <f>VLOOKUP(A816+0.3,'Vague 3'!A:G,7,FALSE)</f>
        <v>#N/A</v>
      </c>
      <c r="L816" s="159" t="e">
        <f>VLOOKUP(A816+0.2,'Vague 4'!A:G,7,FALSE)</f>
        <v>#N/A</v>
      </c>
      <c r="M816" s="160" t="e">
        <f>VLOOKUP(A816+0.3,'Vague 4'!A:G,7,FALSE)</f>
        <v>#N/A</v>
      </c>
      <c r="N816" s="104" t="e">
        <f>IF(VLOOKUP($A816,Source!$A:$H,3,FALSE)=0,"",VLOOKUP($A816,Source!$A:$H,3,FALSE))</f>
        <v>#N/A</v>
      </c>
      <c r="O816" s="105" t="e">
        <f>IF(VLOOKUP($A816,Source!$A:$H,4,FALSE)=0,"",VLOOKUP($A816,Source!$A:$H,4,FALSE))</f>
        <v>#N/A</v>
      </c>
      <c r="P816" s="105" t="e">
        <f>IF(VLOOKUP($A816,Source!$A:$H,5,FALSE)=0,"",VLOOKUP($A816,Source!$A:$H,5,FALSE))</f>
        <v>#N/A</v>
      </c>
      <c r="Q816" s="105" t="e">
        <f>IF(VLOOKUP($A816,Source!$A:$H,6,FALSE)=0,"",VLOOKUP($A816,Source!$A:$H,6,FALSE))</f>
        <v>#N/A</v>
      </c>
      <c r="R816" s="105" t="e">
        <f>IF(VLOOKUP($A816,Source!$A:$H,7,FALSE)=0,"",VLOOKUP($A816,Source!$A:$H,7,FALSE))</f>
        <v>#N/A</v>
      </c>
      <c r="S816" s="106" t="e">
        <f>IF(VLOOKUP($A816,Source!$A:$H,8,FALSE)=0,"",VLOOKUP($A816,Source!$A:$H,8,FALSE))</f>
        <v>#N/A</v>
      </c>
    </row>
    <row r="817" spans="1:19" x14ac:dyDescent="0.25">
      <c r="A817" s="98">
        <v>815</v>
      </c>
      <c r="B817" s="99"/>
      <c r="C817" s="100" t="e">
        <f>VLOOKUP(A817,Source!A:B,2,FALSE)</f>
        <v>#N/A</v>
      </c>
      <c r="D817" s="165">
        <f>IF(ISNA(VLOOKUP(A817,Source!A:B,2,FALSE)),0,(VLOOKUP(A817,'Vague 2'!A:H,8,FALSE)+VLOOKUP(A817,'Vague 1'!A:H,8,FALSE)+VLOOKUP(A817,'Vague 3'!A:H,8,FALSE)+VLOOKUP(A817,'Vague 4'!A:H,8,FALSE)))</f>
        <v>0</v>
      </c>
      <c r="E817" s="159" t="e">
        <f>VLOOKUP(A817+0.2,'Vague 2'!A:G,7,FALSE)</f>
        <v>#N/A</v>
      </c>
      <c r="F817" s="160" t="e">
        <f>VLOOKUP(A817+0.3,'Vague 2'!A:G,7,FALSE)</f>
        <v>#N/A</v>
      </c>
      <c r="G817" s="161" t="e">
        <f>VLOOKUP(A817+0.2,'Vague 1'!A:G,7,FALSE)</f>
        <v>#N/A</v>
      </c>
      <c r="H817" s="161" t="e">
        <f>VLOOKUP(A817+0.3,'Vague 1'!A:G,7,FALSE)</f>
        <v>#N/A</v>
      </c>
      <c r="I817" s="160" t="e">
        <f>VLOOKUP(A817+0.4,'Vague 1'!A:G,7,FALSE)</f>
        <v>#N/A</v>
      </c>
      <c r="J817" s="161" t="e">
        <f>VLOOKUP(A817+0.2,'Vague 3'!A:G,7,FALSE)</f>
        <v>#N/A</v>
      </c>
      <c r="K817" s="161" t="e">
        <f>VLOOKUP(A817+0.3,'Vague 3'!A:G,7,FALSE)</f>
        <v>#N/A</v>
      </c>
      <c r="L817" s="159" t="e">
        <f>VLOOKUP(A817+0.2,'Vague 4'!A:G,7,FALSE)</f>
        <v>#N/A</v>
      </c>
      <c r="M817" s="160" t="e">
        <f>VLOOKUP(A817+0.3,'Vague 4'!A:G,7,FALSE)</f>
        <v>#N/A</v>
      </c>
      <c r="N817" s="104" t="e">
        <f>IF(VLOOKUP($A817,Source!$A:$H,3,FALSE)=0,"",VLOOKUP($A817,Source!$A:$H,3,FALSE))</f>
        <v>#N/A</v>
      </c>
      <c r="O817" s="105" t="e">
        <f>IF(VLOOKUP($A817,Source!$A:$H,4,FALSE)=0,"",VLOOKUP($A817,Source!$A:$H,4,FALSE))</f>
        <v>#N/A</v>
      </c>
      <c r="P817" s="105" t="e">
        <f>IF(VLOOKUP($A817,Source!$A:$H,5,FALSE)=0,"",VLOOKUP($A817,Source!$A:$H,5,FALSE))</f>
        <v>#N/A</v>
      </c>
      <c r="Q817" s="105" t="e">
        <f>IF(VLOOKUP($A817,Source!$A:$H,6,FALSE)=0,"",VLOOKUP($A817,Source!$A:$H,6,FALSE))</f>
        <v>#N/A</v>
      </c>
      <c r="R817" s="105" t="e">
        <f>IF(VLOOKUP($A817,Source!$A:$H,7,FALSE)=0,"",VLOOKUP($A817,Source!$A:$H,7,FALSE))</f>
        <v>#N/A</v>
      </c>
      <c r="S817" s="106" t="e">
        <f>IF(VLOOKUP($A817,Source!$A:$H,8,FALSE)=0,"",VLOOKUP($A817,Source!$A:$H,8,FALSE))</f>
        <v>#N/A</v>
      </c>
    </row>
    <row r="818" spans="1:19" x14ac:dyDescent="0.25">
      <c r="A818" s="98">
        <v>816</v>
      </c>
      <c r="B818" s="99"/>
      <c r="C818" s="100" t="e">
        <f>VLOOKUP(A818,Source!A:B,2,FALSE)</f>
        <v>#N/A</v>
      </c>
      <c r="D818" s="165">
        <f>IF(ISNA(VLOOKUP(A818,Source!A:B,2,FALSE)),0,(VLOOKUP(A818,'Vague 2'!A:H,8,FALSE)+VLOOKUP(A818,'Vague 1'!A:H,8,FALSE)+VLOOKUP(A818,'Vague 3'!A:H,8,FALSE)+VLOOKUP(A818,'Vague 4'!A:H,8,FALSE)))</f>
        <v>0</v>
      </c>
      <c r="E818" s="159" t="e">
        <f>VLOOKUP(A818+0.2,'Vague 2'!A:G,7,FALSE)</f>
        <v>#N/A</v>
      </c>
      <c r="F818" s="160" t="e">
        <f>VLOOKUP(A818+0.3,'Vague 2'!A:G,7,FALSE)</f>
        <v>#N/A</v>
      </c>
      <c r="G818" s="161" t="e">
        <f>VLOOKUP(A818+0.2,'Vague 1'!A:G,7,FALSE)</f>
        <v>#N/A</v>
      </c>
      <c r="H818" s="161" t="e">
        <f>VLOOKUP(A818+0.3,'Vague 1'!A:G,7,FALSE)</f>
        <v>#N/A</v>
      </c>
      <c r="I818" s="160" t="e">
        <f>VLOOKUP(A818+0.4,'Vague 1'!A:G,7,FALSE)</f>
        <v>#N/A</v>
      </c>
      <c r="J818" s="161" t="e">
        <f>VLOOKUP(A818+0.2,'Vague 3'!A:G,7,FALSE)</f>
        <v>#N/A</v>
      </c>
      <c r="K818" s="161" t="e">
        <f>VLOOKUP(A818+0.3,'Vague 3'!A:G,7,FALSE)</f>
        <v>#N/A</v>
      </c>
      <c r="L818" s="159" t="e">
        <f>VLOOKUP(A818+0.2,'Vague 4'!A:G,7,FALSE)</f>
        <v>#N/A</v>
      </c>
      <c r="M818" s="160" t="e">
        <f>VLOOKUP(A818+0.3,'Vague 4'!A:G,7,FALSE)</f>
        <v>#N/A</v>
      </c>
      <c r="N818" s="104" t="e">
        <f>IF(VLOOKUP($A818,Source!$A:$H,3,FALSE)=0,"",VLOOKUP($A818,Source!$A:$H,3,FALSE))</f>
        <v>#N/A</v>
      </c>
      <c r="O818" s="105" t="e">
        <f>IF(VLOOKUP($A818,Source!$A:$H,4,FALSE)=0,"",VLOOKUP($A818,Source!$A:$H,4,FALSE))</f>
        <v>#N/A</v>
      </c>
      <c r="P818" s="105" t="e">
        <f>IF(VLOOKUP($A818,Source!$A:$H,5,FALSE)=0,"",VLOOKUP($A818,Source!$A:$H,5,FALSE))</f>
        <v>#N/A</v>
      </c>
      <c r="Q818" s="105" t="e">
        <f>IF(VLOOKUP($A818,Source!$A:$H,6,FALSE)=0,"",VLOOKUP($A818,Source!$A:$H,6,FALSE))</f>
        <v>#N/A</v>
      </c>
      <c r="R818" s="105" t="e">
        <f>IF(VLOOKUP($A818,Source!$A:$H,7,FALSE)=0,"",VLOOKUP($A818,Source!$A:$H,7,FALSE))</f>
        <v>#N/A</v>
      </c>
      <c r="S818" s="106" t="e">
        <f>IF(VLOOKUP($A818,Source!$A:$H,8,FALSE)=0,"",VLOOKUP($A818,Source!$A:$H,8,FALSE))</f>
        <v>#N/A</v>
      </c>
    </row>
    <row r="819" spans="1:19" x14ac:dyDescent="0.25">
      <c r="A819" s="98">
        <v>817</v>
      </c>
      <c r="B819" s="99"/>
      <c r="C819" s="100" t="e">
        <f>VLOOKUP(A819,Source!A:B,2,FALSE)</f>
        <v>#N/A</v>
      </c>
      <c r="D819" s="165">
        <f>IF(ISNA(VLOOKUP(A819,Source!A:B,2,FALSE)),0,(VLOOKUP(A819,'Vague 2'!A:H,8,FALSE)+VLOOKUP(A819,'Vague 1'!A:H,8,FALSE)+VLOOKUP(A819,'Vague 3'!A:H,8,FALSE)+VLOOKUP(A819,'Vague 4'!A:H,8,FALSE)))</f>
        <v>0</v>
      </c>
      <c r="E819" s="159" t="e">
        <f>VLOOKUP(A819+0.2,'Vague 2'!A:G,7,FALSE)</f>
        <v>#N/A</v>
      </c>
      <c r="F819" s="160" t="e">
        <f>VLOOKUP(A819+0.3,'Vague 2'!A:G,7,FALSE)</f>
        <v>#N/A</v>
      </c>
      <c r="G819" s="161" t="e">
        <f>VLOOKUP(A819+0.2,'Vague 1'!A:G,7,FALSE)</f>
        <v>#N/A</v>
      </c>
      <c r="H819" s="161" t="e">
        <f>VLOOKUP(A819+0.3,'Vague 1'!A:G,7,FALSE)</f>
        <v>#N/A</v>
      </c>
      <c r="I819" s="160" t="e">
        <f>VLOOKUP(A819+0.4,'Vague 1'!A:G,7,FALSE)</f>
        <v>#N/A</v>
      </c>
      <c r="J819" s="161" t="e">
        <f>VLOOKUP(A819+0.2,'Vague 3'!A:G,7,FALSE)</f>
        <v>#N/A</v>
      </c>
      <c r="K819" s="161" t="e">
        <f>VLOOKUP(A819+0.3,'Vague 3'!A:G,7,FALSE)</f>
        <v>#N/A</v>
      </c>
      <c r="L819" s="159" t="e">
        <f>VLOOKUP(A819+0.2,'Vague 4'!A:G,7,FALSE)</f>
        <v>#N/A</v>
      </c>
      <c r="M819" s="160" t="e">
        <f>VLOOKUP(A819+0.3,'Vague 4'!A:G,7,FALSE)</f>
        <v>#N/A</v>
      </c>
      <c r="N819" s="104" t="e">
        <f>IF(VLOOKUP($A819,Source!$A:$H,3,FALSE)=0,"",VLOOKUP($A819,Source!$A:$H,3,FALSE))</f>
        <v>#N/A</v>
      </c>
      <c r="O819" s="105" t="e">
        <f>IF(VLOOKUP($A819,Source!$A:$H,4,FALSE)=0,"",VLOOKUP($A819,Source!$A:$H,4,FALSE))</f>
        <v>#N/A</v>
      </c>
      <c r="P819" s="105" t="e">
        <f>IF(VLOOKUP($A819,Source!$A:$H,5,FALSE)=0,"",VLOOKUP($A819,Source!$A:$H,5,FALSE))</f>
        <v>#N/A</v>
      </c>
      <c r="Q819" s="105" t="e">
        <f>IF(VLOOKUP($A819,Source!$A:$H,6,FALSE)=0,"",VLOOKUP($A819,Source!$A:$H,6,FALSE))</f>
        <v>#N/A</v>
      </c>
      <c r="R819" s="105" t="e">
        <f>IF(VLOOKUP($A819,Source!$A:$H,7,FALSE)=0,"",VLOOKUP($A819,Source!$A:$H,7,FALSE))</f>
        <v>#N/A</v>
      </c>
      <c r="S819" s="106" t="e">
        <f>IF(VLOOKUP($A819,Source!$A:$H,8,FALSE)=0,"",VLOOKUP($A819,Source!$A:$H,8,FALSE))</f>
        <v>#N/A</v>
      </c>
    </row>
    <row r="820" spans="1:19" x14ac:dyDescent="0.25">
      <c r="A820" s="98">
        <v>818</v>
      </c>
      <c r="B820" s="99"/>
      <c r="C820" s="100" t="e">
        <f>VLOOKUP(A820,Source!A:B,2,FALSE)</f>
        <v>#N/A</v>
      </c>
      <c r="D820" s="165">
        <f>IF(ISNA(VLOOKUP(A820,Source!A:B,2,FALSE)),0,(VLOOKUP(A820,'Vague 2'!A:H,8,FALSE)+VLOOKUP(A820,'Vague 1'!A:H,8,FALSE)+VLOOKUP(A820,'Vague 3'!A:H,8,FALSE)+VLOOKUP(A820,'Vague 4'!A:H,8,FALSE)))</f>
        <v>0</v>
      </c>
      <c r="E820" s="159" t="e">
        <f>VLOOKUP(A820+0.2,'Vague 2'!A:G,7,FALSE)</f>
        <v>#N/A</v>
      </c>
      <c r="F820" s="160" t="e">
        <f>VLOOKUP(A820+0.3,'Vague 2'!A:G,7,FALSE)</f>
        <v>#N/A</v>
      </c>
      <c r="G820" s="161" t="e">
        <f>VLOOKUP(A820+0.2,'Vague 1'!A:G,7,FALSE)</f>
        <v>#N/A</v>
      </c>
      <c r="H820" s="161" t="e">
        <f>VLOOKUP(A820+0.3,'Vague 1'!A:G,7,FALSE)</f>
        <v>#N/A</v>
      </c>
      <c r="I820" s="160" t="e">
        <f>VLOOKUP(A820+0.4,'Vague 1'!A:G,7,FALSE)</f>
        <v>#N/A</v>
      </c>
      <c r="J820" s="161" t="e">
        <f>VLOOKUP(A820+0.2,'Vague 3'!A:G,7,FALSE)</f>
        <v>#N/A</v>
      </c>
      <c r="K820" s="161" t="e">
        <f>VLOOKUP(A820+0.3,'Vague 3'!A:G,7,FALSE)</f>
        <v>#N/A</v>
      </c>
      <c r="L820" s="159" t="e">
        <f>VLOOKUP(A820+0.2,'Vague 4'!A:G,7,FALSE)</f>
        <v>#N/A</v>
      </c>
      <c r="M820" s="160" t="e">
        <f>VLOOKUP(A820+0.3,'Vague 4'!A:G,7,FALSE)</f>
        <v>#N/A</v>
      </c>
      <c r="N820" s="104" t="e">
        <f>IF(VLOOKUP($A820,Source!$A:$H,3,FALSE)=0,"",VLOOKUP($A820,Source!$A:$H,3,FALSE))</f>
        <v>#N/A</v>
      </c>
      <c r="O820" s="105" t="e">
        <f>IF(VLOOKUP($A820,Source!$A:$H,4,FALSE)=0,"",VLOOKUP($A820,Source!$A:$H,4,FALSE))</f>
        <v>#N/A</v>
      </c>
      <c r="P820" s="105" t="e">
        <f>IF(VLOOKUP($A820,Source!$A:$H,5,FALSE)=0,"",VLOOKUP($A820,Source!$A:$H,5,FALSE))</f>
        <v>#N/A</v>
      </c>
      <c r="Q820" s="105" t="e">
        <f>IF(VLOOKUP($A820,Source!$A:$H,6,FALSE)=0,"",VLOOKUP($A820,Source!$A:$H,6,FALSE))</f>
        <v>#N/A</v>
      </c>
      <c r="R820" s="105" t="e">
        <f>IF(VLOOKUP($A820,Source!$A:$H,7,FALSE)=0,"",VLOOKUP($A820,Source!$A:$H,7,FALSE))</f>
        <v>#N/A</v>
      </c>
      <c r="S820" s="106" t="e">
        <f>IF(VLOOKUP($A820,Source!$A:$H,8,FALSE)=0,"",VLOOKUP($A820,Source!$A:$H,8,FALSE))</f>
        <v>#N/A</v>
      </c>
    </row>
    <row r="821" spans="1:19" x14ac:dyDescent="0.25">
      <c r="A821" s="98">
        <v>819</v>
      </c>
      <c r="B821" s="99"/>
      <c r="C821" s="100" t="e">
        <f>VLOOKUP(A821,Source!A:B,2,FALSE)</f>
        <v>#N/A</v>
      </c>
      <c r="D821" s="165">
        <f>IF(ISNA(VLOOKUP(A821,Source!A:B,2,FALSE)),0,(VLOOKUP(A821,'Vague 2'!A:H,8,FALSE)+VLOOKUP(A821,'Vague 1'!A:H,8,FALSE)+VLOOKUP(A821,'Vague 3'!A:H,8,FALSE)+VLOOKUP(A821,'Vague 4'!A:H,8,FALSE)))</f>
        <v>0</v>
      </c>
      <c r="E821" s="159" t="e">
        <f>VLOOKUP(A821+0.2,'Vague 2'!A:G,7,FALSE)</f>
        <v>#N/A</v>
      </c>
      <c r="F821" s="160" t="e">
        <f>VLOOKUP(A821+0.3,'Vague 2'!A:G,7,FALSE)</f>
        <v>#N/A</v>
      </c>
      <c r="G821" s="161" t="e">
        <f>VLOOKUP(A821+0.2,'Vague 1'!A:G,7,FALSE)</f>
        <v>#N/A</v>
      </c>
      <c r="H821" s="161" t="e">
        <f>VLOOKUP(A821+0.3,'Vague 1'!A:G,7,FALSE)</f>
        <v>#N/A</v>
      </c>
      <c r="I821" s="160" t="e">
        <f>VLOOKUP(A821+0.4,'Vague 1'!A:G,7,FALSE)</f>
        <v>#N/A</v>
      </c>
      <c r="J821" s="161" t="e">
        <f>VLOOKUP(A821+0.2,'Vague 3'!A:G,7,FALSE)</f>
        <v>#N/A</v>
      </c>
      <c r="K821" s="161" t="e">
        <f>VLOOKUP(A821+0.3,'Vague 3'!A:G,7,FALSE)</f>
        <v>#N/A</v>
      </c>
      <c r="L821" s="159" t="e">
        <f>VLOOKUP(A821+0.2,'Vague 4'!A:G,7,FALSE)</f>
        <v>#N/A</v>
      </c>
      <c r="M821" s="160" t="e">
        <f>VLOOKUP(A821+0.3,'Vague 4'!A:G,7,FALSE)</f>
        <v>#N/A</v>
      </c>
      <c r="N821" s="104" t="e">
        <f>IF(VLOOKUP($A821,Source!$A:$H,3,FALSE)=0,"",VLOOKUP($A821,Source!$A:$H,3,FALSE))</f>
        <v>#N/A</v>
      </c>
      <c r="O821" s="105" t="e">
        <f>IF(VLOOKUP($A821,Source!$A:$H,4,FALSE)=0,"",VLOOKUP($A821,Source!$A:$H,4,FALSE))</f>
        <v>#N/A</v>
      </c>
      <c r="P821" s="105" t="e">
        <f>IF(VLOOKUP($A821,Source!$A:$H,5,FALSE)=0,"",VLOOKUP($A821,Source!$A:$H,5,FALSE))</f>
        <v>#N/A</v>
      </c>
      <c r="Q821" s="105" t="e">
        <f>IF(VLOOKUP($A821,Source!$A:$H,6,FALSE)=0,"",VLOOKUP($A821,Source!$A:$H,6,FALSE))</f>
        <v>#N/A</v>
      </c>
      <c r="R821" s="105" t="e">
        <f>IF(VLOOKUP($A821,Source!$A:$H,7,FALSE)=0,"",VLOOKUP($A821,Source!$A:$H,7,FALSE))</f>
        <v>#N/A</v>
      </c>
      <c r="S821" s="106" t="e">
        <f>IF(VLOOKUP($A821,Source!$A:$H,8,FALSE)=0,"",VLOOKUP($A821,Source!$A:$H,8,FALSE))</f>
        <v>#N/A</v>
      </c>
    </row>
    <row r="822" spans="1:19" x14ac:dyDescent="0.25">
      <c r="A822" s="98">
        <v>820</v>
      </c>
      <c r="B822" s="99"/>
      <c r="C822" s="100" t="e">
        <f>VLOOKUP(A822,Source!A:B,2,FALSE)</f>
        <v>#N/A</v>
      </c>
      <c r="D822" s="165">
        <f>IF(ISNA(VLOOKUP(A822,Source!A:B,2,FALSE)),0,(VLOOKUP(A822,'Vague 2'!A:H,8,FALSE)+VLOOKUP(A822,'Vague 1'!A:H,8,FALSE)+VLOOKUP(A822,'Vague 3'!A:H,8,FALSE)+VLOOKUP(A822,'Vague 4'!A:H,8,FALSE)))</f>
        <v>0</v>
      </c>
      <c r="E822" s="159" t="e">
        <f>VLOOKUP(A822+0.2,'Vague 2'!A:G,7,FALSE)</f>
        <v>#N/A</v>
      </c>
      <c r="F822" s="160" t="e">
        <f>VLOOKUP(A822+0.3,'Vague 2'!A:G,7,FALSE)</f>
        <v>#N/A</v>
      </c>
      <c r="G822" s="161" t="e">
        <f>VLOOKUP(A822+0.2,'Vague 1'!A:G,7,FALSE)</f>
        <v>#N/A</v>
      </c>
      <c r="H822" s="161" t="e">
        <f>VLOOKUP(A822+0.3,'Vague 1'!A:G,7,FALSE)</f>
        <v>#N/A</v>
      </c>
      <c r="I822" s="160" t="e">
        <f>VLOOKUP(A822+0.4,'Vague 1'!A:G,7,FALSE)</f>
        <v>#N/A</v>
      </c>
      <c r="J822" s="161" t="e">
        <f>VLOOKUP(A822+0.2,'Vague 3'!A:G,7,FALSE)</f>
        <v>#N/A</v>
      </c>
      <c r="K822" s="161" t="e">
        <f>VLOOKUP(A822+0.3,'Vague 3'!A:G,7,FALSE)</f>
        <v>#N/A</v>
      </c>
      <c r="L822" s="159" t="e">
        <f>VLOOKUP(A822+0.2,'Vague 4'!A:G,7,FALSE)</f>
        <v>#N/A</v>
      </c>
      <c r="M822" s="160" t="e">
        <f>VLOOKUP(A822+0.3,'Vague 4'!A:G,7,FALSE)</f>
        <v>#N/A</v>
      </c>
      <c r="N822" s="104" t="e">
        <f>IF(VLOOKUP($A822,Source!$A:$H,3,FALSE)=0,"",VLOOKUP($A822,Source!$A:$H,3,FALSE))</f>
        <v>#N/A</v>
      </c>
      <c r="O822" s="105" t="e">
        <f>IF(VLOOKUP($A822,Source!$A:$H,4,FALSE)=0,"",VLOOKUP($A822,Source!$A:$H,4,FALSE))</f>
        <v>#N/A</v>
      </c>
      <c r="P822" s="105" t="e">
        <f>IF(VLOOKUP($A822,Source!$A:$H,5,FALSE)=0,"",VLOOKUP($A822,Source!$A:$H,5,FALSE))</f>
        <v>#N/A</v>
      </c>
      <c r="Q822" s="105" t="e">
        <f>IF(VLOOKUP($A822,Source!$A:$H,6,FALSE)=0,"",VLOOKUP($A822,Source!$A:$H,6,FALSE))</f>
        <v>#N/A</v>
      </c>
      <c r="R822" s="105" t="e">
        <f>IF(VLOOKUP($A822,Source!$A:$H,7,FALSE)=0,"",VLOOKUP($A822,Source!$A:$H,7,FALSE))</f>
        <v>#N/A</v>
      </c>
      <c r="S822" s="106" t="e">
        <f>IF(VLOOKUP($A822,Source!$A:$H,8,FALSE)=0,"",VLOOKUP($A822,Source!$A:$H,8,FALSE))</f>
        <v>#N/A</v>
      </c>
    </row>
    <row r="823" spans="1:19" x14ac:dyDescent="0.25">
      <c r="A823" s="98">
        <v>821</v>
      </c>
      <c r="B823" s="99"/>
      <c r="C823" s="100" t="e">
        <f>VLOOKUP(A823,Source!A:B,2,FALSE)</f>
        <v>#N/A</v>
      </c>
      <c r="D823" s="165">
        <f>IF(ISNA(VLOOKUP(A823,Source!A:B,2,FALSE)),0,(VLOOKUP(A823,'Vague 2'!A:H,8,FALSE)+VLOOKUP(A823,'Vague 1'!A:H,8,FALSE)+VLOOKUP(A823,'Vague 3'!A:H,8,FALSE)+VLOOKUP(A823,'Vague 4'!A:H,8,FALSE)))</f>
        <v>0</v>
      </c>
      <c r="E823" s="159" t="e">
        <f>VLOOKUP(A823+0.2,'Vague 2'!A:G,7,FALSE)</f>
        <v>#N/A</v>
      </c>
      <c r="F823" s="160" t="e">
        <f>VLOOKUP(A823+0.3,'Vague 2'!A:G,7,FALSE)</f>
        <v>#N/A</v>
      </c>
      <c r="G823" s="161" t="e">
        <f>VLOOKUP(A823+0.2,'Vague 1'!A:G,7,FALSE)</f>
        <v>#N/A</v>
      </c>
      <c r="H823" s="161" t="e">
        <f>VLOOKUP(A823+0.3,'Vague 1'!A:G,7,FALSE)</f>
        <v>#N/A</v>
      </c>
      <c r="I823" s="160" t="e">
        <f>VLOOKUP(A823+0.4,'Vague 1'!A:G,7,FALSE)</f>
        <v>#N/A</v>
      </c>
      <c r="J823" s="161" t="e">
        <f>VLOOKUP(A823+0.2,'Vague 3'!A:G,7,FALSE)</f>
        <v>#N/A</v>
      </c>
      <c r="K823" s="161" t="e">
        <f>VLOOKUP(A823+0.3,'Vague 3'!A:G,7,FALSE)</f>
        <v>#N/A</v>
      </c>
      <c r="L823" s="159" t="e">
        <f>VLOOKUP(A823+0.2,'Vague 4'!A:G,7,FALSE)</f>
        <v>#N/A</v>
      </c>
      <c r="M823" s="160" t="e">
        <f>VLOOKUP(A823+0.3,'Vague 4'!A:G,7,FALSE)</f>
        <v>#N/A</v>
      </c>
      <c r="N823" s="104" t="e">
        <f>IF(VLOOKUP($A823,Source!$A:$H,3,FALSE)=0,"",VLOOKUP($A823,Source!$A:$H,3,FALSE))</f>
        <v>#N/A</v>
      </c>
      <c r="O823" s="105" t="e">
        <f>IF(VLOOKUP($A823,Source!$A:$H,4,FALSE)=0,"",VLOOKUP($A823,Source!$A:$H,4,FALSE))</f>
        <v>#N/A</v>
      </c>
      <c r="P823" s="105" t="e">
        <f>IF(VLOOKUP($A823,Source!$A:$H,5,FALSE)=0,"",VLOOKUP($A823,Source!$A:$H,5,FALSE))</f>
        <v>#N/A</v>
      </c>
      <c r="Q823" s="105" t="e">
        <f>IF(VLOOKUP($A823,Source!$A:$H,6,FALSE)=0,"",VLOOKUP($A823,Source!$A:$H,6,FALSE))</f>
        <v>#N/A</v>
      </c>
      <c r="R823" s="105" t="e">
        <f>IF(VLOOKUP($A823,Source!$A:$H,7,FALSE)=0,"",VLOOKUP($A823,Source!$A:$H,7,FALSE))</f>
        <v>#N/A</v>
      </c>
      <c r="S823" s="106" t="e">
        <f>IF(VLOOKUP($A823,Source!$A:$H,8,FALSE)=0,"",VLOOKUP($A823,Source!$A:$H,8,FALSE))</f>
        <v>#N/A</v>
      </c>
    </row>
    <row r="824" spans="1:19" x14ac:dyDescent="0.25">
      <c r="A824" s="98">
        <v>822</v>
      </c>
      <c r="B824" s="99"/>
      <c r="C824" s="100" t="e">
        <f>VLOOKUP(A824,Source!A:B,2,FALSE)</f>
        <v>#N/A</v>
      </c>
      <c r="D824" s="165">
        <f>IF(ISNA(VLOOKUP(A824,Source!A:B,2,FALSE)),0,(VLOOKUP(A824,'Vague 2'!A:H,8,FALSE)+VLOOKUP(A824,'Vague 1'!A:H,8,FALSE)+VLOOKUP(A824,'Vague 3'!A:H,8,FALSE)+VLOOKUP(A824,'Vague 4'!A:H,8,FALSE)))</f>
        <v>0</v>
      </c>
      <c r="E824" s="159" t="e">
        <f>VLOOKUP(A824+0.2,'Vague 2'!A:G,7,FALSE)</f>
        <v>#N/A</v>
      </c>
      <c r="F824" s="160" t="e">
        <f>VLOOKUP(A824+0.3,'Vague 2'!A:G,7,FALSE)</f>
        <v>#N/A</v>
      </c>
      <c r="G824" s="161" t="e">
        <f>VLOOKUP(A824+0.2,'Vague 1'!A:G,7,FALSE)</f>
        <v>#N/A</v>
      </c>
      <c r="H824" s="161" t="e">
        <f>VLOOKUP(A824+0.3,'Vague 1'!A:G,7,FALSE)</f>
        <v>#N/A</v>
      </c>
      <c r="I824" s="160" t="e">
        <f>VLOOKUP(A824+0.4,'Vague 1'!A:G,7,FALSE)</f>
        <v>#N/A</v>
      </c>
      <c r="J824" s="161" t="e">
        <f>VLOOKUP(A824+0.2,'Vague 3'!A:G,7,FALSE)</f>
        <v>#N/A</v>
      </c>
      <c r="K824" s="161" t="e">
        <f>VLOOKUP(A824+0.3,'Vague 3'!A:G,7,FALSE)</f>
        <v>#N/A</v>
      </c>
      <c r="L824" s="159" t="e">
        <f>VLOOKUP(A824+0.2,'Vague 4'!A:G,7,FALSE)</f>
        <v>#N/A</v>
      </c>
      <c r="M824" s="160" t="e">
        <f>VLOOKUP(A824+0.3,'Vague 4'!A:G,7,FALSE)</f>
        <v>#N/A</v>
      </c>
      <c r="N824" s="104" t="e">
        <f>IF(VLOOKUP($A824,Source!$A:$H,3,FALSE)=0,"",VLOOKUP($A824,Source!$A:$H,3,FALSE))</f>
        <v>#N/A</v>
      </c>
      <c r="O824" s="105" t="e">
        <f>IF(VLOOKUP($A824,Source!$A:$H,4,FALSE)=0,"",VLOOKUP($A824,Source!$A:$H,4,FALSE))</f>
        <v>#N/A</v>
      </c>
      <c r="P824" s="105" t="e">
        <f>IF(VLOOKUP($A824,Source!$A:$H,5,FALSE)=0,"",VLOOKUP($A824,Source!$A:$H,5,FALSE))</f>
        <v>#N/A</v>
      </c>
      <c r="Q824" s="105" t="e">
        <f>IF(VLOOKUP($A824,Source!$A:$H,6,FALSE)=0,"",VLOOKUP($A824,Source!$A:$H,6,FALSE))</f>
        <v>#N/A</v>
      </c>
      <c r="R824" s="105" t="e">
        <f>IF(VLOOKUP($A824,Source!$A:$H,7,FALSE)=0,"",VLOOKUP($A824,Source!$A:$H,7,FALSE))</f>
        <v>#N/A</v>
      </c>
      <c r="S824" s="106" t="e">
        <f>IF(VLOOKUP($A824,Source!$A:$H,8,FALSE)=0,"",VLOOKUP($A824,Source!$A:$H,8,FALSE))</f>
        <v>#N/A</v>
      </c>
    </row>
    <row r="825" spans="1:19" x14ac:dyDescent="0.25">
      <c r="A825" s="98">
        <v>823</v>
      </c>
      <c r="B825" s="99"/>
      <c r="C825" s="100" t="e">
        <f>VLOOKUP(A825,Source!A:B,2,FALSE)</f>
        <v>#N/A</v>
      </c>
      <c r="D825" s="165">
        <f>IF(ISNA(VLOOKUP(A825,Source!A:B,2,FALSE)),0,(VLOOKUP(A825,'Vague 2'!A:H,8,FALSE)+VLOOKUP(A825,'Vague 1'!A:H,8,FALSE)+VLOOKUP(A825,'Vague 3'!A:H,8,FALSE)+VLOOKUP(A825,'Vague 4'!A:H,8,FALSE)))</f>
        <v>0</v>
      </c>
      <c r="E825" s="159" t="e">
        <f>VLOOKUP(A825+0.2,'Vague 2'!A:G,7,FALSE)</f>
        <v>#N/A</v>
      </c>
      <c r="F825" s="160" t="e">
        <f>VLOOKUP(A825+0.3,'Vague 2'!A:G,7,FALSE)</f>
        <v>#N/A</v>
      </c>
      <c r="G825" s="161" t="e">
        <f>VLOOKUP(A825+0.2,'Vague 1'!A:G,7,FALSE)</f>
        <v>#N/A</v>
      </c>
      <c r="H825" s="161" t="e">
        <f>VLOOKUP(A825+0.3,'Vague 1'!A:G,7,FALSE)</f>
        <v>#N/A</v>
      </c>
      <c r="I825" s="160" t="e">
        <f>VLOOKUP(A825+0.4,'Vague 1'!A:G,7,FALSE)</f>
        <v>#N/A</v>
      </c>
      <c r="J825" s="161" t="e">
        <f>VLOOKUP(A825+0.2,'Vague 3'!A:G,7,FALSE)</f>
        <v>#N/A</v>
      </c>
      <c r="K825" s="161" t="e">
        <f>VLOOKUP(A825+0.3,'Vague 3'!A:G,7,FALSE)</f>
        <v>#N/A</v>
      </c>
      <c r="L825" s="159" t="e">
        <f>VLOOKUP(A825+0.2,'Vague 4'!A:G,7,FALSE)</f>
        <v>#N/A</v>
      </c>
      <c r="M825" s="160" t="e">
        <f>VLOOKUP(A825+0.3,'Vague 4'!A:G,7,FALSE)</f>
        <v>#N/A</v>
      </c>
      <c r="N825" s="104" t="e">
        <f>IF(VLOOKUP($A825,Source!$A:$H,3,FALSE)=0,"",VLOOKUP($A825,Source!$A:$H,3,FALSE))</f>
        <v>#N/A</v>
      </c>
      <c r="O825" s="105" t="e">
        <f>IF(VLOOKUP($A825,Source!$A:$H,4,FALSE)=0,"",VLOOKUP($A825,Source!$A:$H,4,FALSE))</f>
        <v>#N/A</v>
      </c>
      <c r="P825" s="105" t="e">
        <f>IF(VLOOKUP($A825,Source!$A:$H,5,FALSE)=0,"",VLOOKUP($A825,Source!$A:$H,5,FALSE))</f>
        <v>#N/A</v>
      </c>
      <c r="Q825" s="105" t="e">
        <f>IF(VLOOKUP($A825,Source!$A:$H,6,FALSE)=0,"",VLOOKUP($A825,Source!$A:$H,6,FALSE))</f>
        <v>#N/A</v>
      </c>
      <c r="R825" s="105" t="e">
        <f>IF(VLOOKUP($A825,Source!$A:$H,7,FALSE)=0,"",VLOOKUP($A825,Source!$A:$H,7,FALSE))</f>
        <v>#N/A</v>
      </c>
      <c r="S825" s="106" t="e">
        <f>IF(VLOOKUP($A825,Source!$A:$H,8,FALSE)=0,"",VLOOKUP($A825,Source!$A:$H,8,FALSE))</f>
        <v>#N/A</v>
      </c>
    </row>
    <row r="826" spans="1:19" x14ac:dyDescent="0.25">
      <c r="A826" s="98">
        <v>824</v>
      </c>
      <c r="B826" s="99"/>
      <c r="C826" s="100" t="e">
        <f>VLOOKUP(A826,Source!A:B,2,FALSE)</f>
        <v>#N/A</v>
      </c>
      <c r="D826" s="165">
        <f>IF(ISNA(VLOOKUP(A826,Source!A:B,2,FALSE)),0,(VLOOKUP(A826,'Vague 2'!A:H,8,FALSE)+VLOOKUP(A826,'Vague 1'!A:H,8,FALSE)+VLOOKUP(A826,'Vague 3'!A:H,8,FALSE)+VLOOKUP(A826,'Vague 4'!A:H,8,FALSE)))</f>
        <v>0</v>
      </c>
      <c r="E826" s="159" t="e">
        <f>VLOOKUP(A826+0.2,'Vague 2'!A:G,7,FALSE)</f>
        <v>#N/A</v>
      </c>
      <c r="F826" s="160" t="e">
        <f>VLOOKUP(A826+0.3,'Vague 2'!A:G,7,FALSE)</f>
        <v>#N/A</v>
      </c>
      <c r="G826" s="161" t="e">
        <f>VLOOKUP(A826+0.2,'Vague 1'!A:G,7,FALSE)</f>
        <v>#N/A</v>
      </c>
      <c r="H826" s="161" t="e">
        <f>VLOOKUP(A826+0.3,'Vague 1'!A:G,7,FALSE)</f>
        <v>#N/A</v>
      </c>
      <c r="I826" s="160" t="e">
        <f>VLOOKUP(A826+0.4,'Vague 1'!A:G,7,FALSE)</f>
        <v>#N/A</v>
      </c>
      <c r="J826" s="161" t="e">
        <f>VLOOKUP(A826+0.2,'Vague 3'!A:G,7,FALSE)</f>
        <v>#N/A</v>
      </c>
      <c r="K826" s="161" t="e">
        <f>VLOOKUP(A826+0.3,'Vague 3'!A:G,7,FALSE)</f>
        <v>#N/A</v>
      </c>
      <c r="L826" s="159" t="e">
        <f>VLOOKUP(A826+0.2,'Vague 4'!A:G,7,FALSE)</f>
        <v>#N/A</v>
      </c>
      <c r="M826" s="160" t="e">
        <f>VLOOKUP(A826+0.3,'Vague 4'!A:G,7,FALSE)</f>
        <v>#N/A</v>
      </c>
      <c r="N826" s="104" t="e">
        <f>IF(VLOOKUP($A826,Source!$A:$H,3,FALSE)=0,"",VLOOKUP($A826,Source!$A:$H,3,FALSE))</f>
        <v>#N/A</v>
      </c>
      <c r="O826" s="105" t="e">
        <f>IF(VLOOKUP($A826,Source!$A:$H,4,FALSE)=0,"",VLOOKUP($A826,Source!$A:$H,4,FALSE))</f>
        <v>#N/A</v>
      </c>
      <c r="P826" s="105" t="e">
        <f>IF(VLOOKUP($A826,Source!$A:$H,5,FALSE)=0,"",VLOOKUP($A826,Source!$A:$H,5,FALSE))</f>
        <v>#N/A</v>
      </c>
      <c r="Q826" s="105" t="e">
        <f>IF(VLOOKUP($A826,Source!$A:$H,6,FALSE)=0,"",VLOOKUP($A826,Source!$A:$H,6,FALSE))</f>
        <v>#N/A</v>
      </c>
      <c r="R826" s="105" t="e">
        <f>IF(VLOOKUP($A826,Source!$A:$H,7,FALSE)=0,"",VLOOKUP($A826,Source!$A:$H,7,FALSE))</f>
        <v>#N/A</v>
      </c>
      <c r="S826" s="106" t="e">
        <f>IF(VLOOKUP($A826,Source!$A:$H,8,FALSE)=0,"",VLOOKUP($A826,Source!$A:$H,8,FALSE))</f>
        <v>#N/A</v>
      </c>
    </row>
    <row r="827" spans="1:19" x14ac:dyDescent="0.25">
      <c r="A827" s="98">
        <v>825</v>
      </c>
      <c r="B827" s="99"/>
      <c r="C827" s="100" t="e">
        <f>VLOOKUP(A827,Source!A:B,2,FALSE)</f>
        <v>#N/A</v>
      </c>
      <c r="D827" s="165">
        <f>IF(ISNA(VLOOKUP(A827,Source!A:B,2,FALSE)),0,(VLOOKUP(A827,'Vague 2'!A:H,8,FALSE)+VLOOKUP(A827,'Vague 1'!A:H,8,FALSE)+VLOOKUP(A827,'Vague 3'!A:H,8,FALSE)+VLOOKUP(A827,'Vague 4'!A:H,8,FALSE)))</f>
        <v>0</v>
      </c>
      <c r="E827" s="159" t="e">
        <f>VLOOKUP(A827+0.2,'Vague 2'!A:G,7,FALSE)</f>
        <v>#N/A</v>
      </c>
      <c r="F827" s="160" t="e">
        <f>VLOOKUP(A827+0.3,'Vague 2'!A:G,7,FALSE)</f>
        <v>#N/A</v>
      </c>
      <c r="G827" s="161" t="e">
        <f>VLOOKUP(A827+0.2,'Vague 1'!A:G,7,FALSE)</f>
        <v>#N/A</v>
      </c>
      <c r="H827" s="161" t="e">
        <f>VLOOKUP(A827+0.3,'Vague 1'!A:G,7,FALSE)</f>
        <v>#N/A</v>
      </c>
      <c r="I827" s="160" t="e">
        <f>VLOOKUP(A827+0.4,'Vague 1'!A:G,7,FALSE)</f>
        <v>#N/A</v>
      </c>
      <c r="J827" s="161" t="e">
        <f>VLOOKUP(A827+0.2,'Vague 3'!A:G,7,FALSE)</f>
        <v>#N/A</v>
      </c>
      <c r="K827" s="161" t="e">
        <f>VLOOKUP(A827+0.3,'Vague 3'!A:G,7,FALSE)</f>
        <v>#N/A</v>
      </c>
      <c r="L827" s="159" t="e">
        <f>VLOOKUP(A827+0.2,'Vague 4'!A:G,7,FALSE)</f>
        <v>#N/A</v>
      </c>
      <c r="M827" s="160" t="e">
        <f>VLOOKUP(A827+0.3,'Vague 4'!A:G,7,FALSE)</f>
        <v>#N/A</v>
      </c>
      <c r="N827" s="104" t="e">
        <f>IF(VLOOKUP($A827,Source!$A:$H,3,FALSE)=0,"",VLOOKUP($A827,Source!$A:$H,3,FALSE))</f>
        <v>#N/A</v>
      </c>
      <c r="O827" s="105" t="e">
        <f>IF(VLOOKUP($A827,Source!$A:$H,4,FALSE)=0,"",VLOOKUP($A827,Source!$A:$H,4,FALSE))</f>
        <v>#N/A</v>
      </c>
      <c r="P827" s="105" t="e">
        <f>IF(VLOOKUP($A827,Source!$A:$H,5,FALSE)=0,"",VLOOKUP($A827,Source!$A:$H,5,FALSE))</f>
        <v>#N/A</v>
      </c>
      <c r="Q827" s="105" t="e">
        <f>IF(VLOOKUP($A827,Source!$A:$H,6,FALSE)=0,"",VLOOKUP($A827,Source!$A:$H,6,FALSE))</f>
        <v>#N/A</v>
      </c>
      <c r="R827" s="105" t="e">
        <f>IF(VLOOKUP($A827,Source!$A:$H,7,FALSE)=0,"",VLOOKUP($A827,Source!$A:$H,7,FALSE))</f>
        <v>#N/A</v>
      </c>
      <c r="S827" s="106" t="e">
        <f>IF(VLOOKUP($A827,Source!$A:$H,8,FALSE)=0,"",VLOOKUP($A827,Source!$A:$H,8,FALSE))</f>
        <v>#N/A</v>
      </c>
    </row>
    <row r="828" spans="1:19" x14ac:dyDescent="0.25">
      <c r="A828" s="98">
        <v>826</v>
      </c>
      <c r="B828" s="99"/>
      <c r="C828" s="100" t="e">
        <f>VLOOKUP(A828,Source!A:B,2,FALSE)</f>
        <v>#N/A</v>
      </c>
      <c r="D828" s="165">
        <f>IF(ISNA(VLOOKUP(A828,Source!A:B,2,FALSE)),0,(VLOOKUP(A828,'Vague 2'!A:H,8,FALSE)+VLOOKUP(A828,'Vague 1'!A:H,8,FALSE)+VLOOKUP(A828,'Vague 3'!A:H,8,FALSE)+VLOOKUP(A828,'Vague 4'!A:H,8,FALSE)))</f>
        <v>0</v>
      </c>
      <c r="E828" s="159" t="e">
        <f>VLOOKUP(A828+0.2,'Vague 2'!A:G,7,FALSE)</f>
        <v>#N/A</v>
      </c>
      <c r="F828" s="160" t="e">
        <f>VLOOKUP(A828+0.3,'Vague 2'!A:G,7,FALSE)</f>
        <v>#N/A</v>
      </c>
      <c r="G828" s="161" t="e">
        <f>VLOOKUP(A828+0.2,'Vague 1'!A:G,7,FALSE)</f>
        <v>#N/A</v>
      </c>
      <c r="H828" s="161" t="e">
        <f>VLOOKUP(A828+0.3,'Vague 1'!A:G,7,FALSE)</f>
        <v>#N/A</v>
      </c>
      <c r="I828" s="160" t="e">
        <f>VLOOKUP(A828+0.4,'Vague 1'!A:G,7,FALSE)</f>
        <v>#N/A</v>
      </c>
      <c r="J828" s="161" t="e">
        <f>VLOOKUP(A828+0.2,'Vague 3'!A:G,7,FALSE)</f>
        <v>#N/A</v>
      </c>
      <c r="K828" s="161" t="e">
        <f>VLOOKUP(A828+0.3,'Vague 3'!A:G,7,FALSE)</f>
        <v>#N/A</v>
      </c>
      <c r="L828" s="159" t="e">
        <f>VLOOKUP(A828+0.2,'Vague 4'!A:G,7,FALSE)</f>
        <v>#N/A</v>
      </c>
      <c r="M828" s="160" t="e">
        <f>VLOOKUP(A828+0.3,'Vague 4'!A:G,7,FALSE)</f>
        <v>#N/A</v>
      </c>
      <c r="N828" s="104" t="e">
        <f>IF(VLOOKUP($A828,Source!$A:$H,3,FALSE)=0,"",VLOOKUP($A828,Source!$A:$H,3,FALSE))</f>
        <v>#N/A</v>
      </c>
      <c r="O828" s="105" t="e">
        <f>IF(VLOOKUP($A828,Source!$A:$H,4,FALSE)=0,"",VLOOKUP($A828,Source!$A:$H,4,FALSE))</f>
        <v>#N/A</v>
      </c>
      <c r="P828" s="105" t="e">
        <f>IF(VLOOKUP($A828,Source!$A:$H,5,FALSE)=0,"",VLOOKUP($A828,Source!$A:$H,5,FALSE))</f>
        <v>#N/A</v>
      </c>
      <c r="Q828" s="105" t="e">
        <f>IF(VLOOKUP($A828,Source!$A:$H,6,FALSE)=0,"",VLOOKUP($A828,Source!$A:$H,6,FALSE))</f>
        <v>#N/A</v>
      </c>
      <c r="R828" s="105" t="e">
        <f>IF(VLOOKUP($A828,Source!$A:$H,7,FALSE)=0,"",VLOOKUP($A828,Source!$A:$H,7,FALSE))</f>
        <v>#N/A</v>
      </c>
      <c r="S828" s="106" t="e">
        <f>IF(VLOOKUP($A828,Source!$A:$H,8,FALSE)=0,"",VLOOKUP($A828,Source!$A:$H,8,FALSE))</f>
        <v>#N/A</v>
      </c>
    </row>
    <row r="829" spans="1:19" x14ac:dyDescent="0.25">
      <c r="A829" s="98">
        <v>827</v>
      </c>
      <c r="B829" s="99"/>
      <c r="C829" s="100" t="e">
        <f>VLOOKUP(A829,Source!A:B,2,FALSE)</f>
        <v>#N/A</v>
      </c>
      <c r="D829" s="165">
        <f>IF(ISNA(VLOOKUP(A829,Source!A:B,2,FALSE)),0,(VLOOKUP(A829,'Vague 2'!A:H,8,FALSE)+VLOOKUP(A829,'Vague 1'!A:H,8,FALSE)+VLOOKUP(A829,'Vague 3'!A:H,8,FALSE)+VLOOKUP(A829,'Vague 4'!A:H,8,FALSE)))</f>
        <v>0</v>
      </c>
      <c r="E829" s="159" t="e">
        <f>VLOOKUP(A829+0.2,'Vague 2'!A:G,7,FALSE)</f>
        <v>#N/A</v>
      </c>
      <c r="F829" s="160" t="e">
        <f>VLOOKUP(A829+0.3,'Vague 2'!A:G,7,FALSE)</f>
        <v>#N/A</v>
      </c>
      <c r="G829" s="161" t="e">
        <f>VLOOKUP(A829+0.2,'Vague 1'!A:G,7,FALSE)</f>
        <v>#N/A</v>
      </c>
      <c r="H829" s="161" t="e">
        <f>VLOOKUP(A829+0.3,'Vague 1'!A:G,7,FALSE)</f>
        <v>#N/A</v>
      </c>
      <c r="I829" s="160" t="e">
        <f>VLOOKUP(A829+0.4,'Vague 1'!A:G,7,FALSE)</f>
        <v>#N/A</v>
      </c>
      <c r="J829" s="161" t="e">
        <f>VLOOKUP(A829+0.2,'Vague 3'!A:G,7,FALSE)</f>
        <v>#N/A</v>
      </c>
      <c r="K829" s="161" t="e">
        <f>VLOOKUP(A829+0.3,'Vague 3'!A:G,7,FALSE)</f>
        <v>#N/A</v>
      </c>
      <c r="L829" s="159" t="e">
        <f>VLOOKUP(A829+0.2,'Vague 4'!A:G,7,FALSE)</f>
        <v>#N/A</v>
      </c>
      <c r="M829" s="160" t="e">
        <f>VLOOKUP(A829+0.3,'Vague 4'!A:G,7,FALSE)</f>
        <v>#N/A</v>
      </c>
      <c r="N829" s="104" t="e">
        <f>IF(VLOOKUP($A829,Source!$A:$H,3,FALSE)=0,"",VLOOKUP($A829,Source!$A:$H,3,FALSE))</f>
        <v>#N/A</v>
      </c>
      <c r="O829" s="105" t="e">
        <f>IF(VLOOKUP($A829,Source!$A:$H,4,FALSE)=0,"",VLOOKUP($A829,Source!$A:$H,4,FALSE))</f>
        <v>#N/A</v>
      </c>
      <c r="P829" s="105" t="e">
        <f>IF(VLOOKUP($A829,Source!$A:$H,5,FALSE)=0,"",VLOOKUP($A829,Source!$A:$H,5,FALSE))</f>
        <v>#N/A</v>
      </c>
      <c r="Q829" s="105" t="e">
        <f>IF(VLOOKUP($A829,Source!$A:$H,6,FALSE)=0,"",VLOOKUP($A829,Source!$A:$H,6,FALSE))</f>
        <v>#N/A</v>
      </c>
      <c r="R829" s="105" t="e">
        <f>IF(VLOOKUP($A829,Source!$A:$H,7,FALSE)=0,"",VLOOKUP($A829,Source!$A:$H,7,FALSE))</f>
        <v>#N/A</v>
      </c>
      <c r="S829" s="106" t="e">
        <f>IF(VLOOKUP($A829,Source!$A:$H,8,FALSE)=0,"",VLOOKUP($A829,Source!$A:$H,8,FALSE))</f>
        <v>#N/A</v>
      </c>
    </row>
    <row r="830" spans="1:19" x14ac:dyDescent="0.25">
      <c r="A830" s="98">
        <v>828</v>
      </c>
      <c r="B830" s="99"/>
      <c r="C830" s="100" t="e">
        <f>VLOOKUP(A830,Source!A:B,2,FALSE)</f>
        <v>#N/A</v>
      </c>
      <c r="D830" s="165">
        <f>IF(ISNA(VLOOKUP(A830,Source!A:B,2,FALSE)),0,(VLOOKUP(A830,'Vague 2'!A:H,8,FALSE)+VLOOKUP(A830,'Vague 1'!A:H,8,FALSE)+VLOOKUP(A830,'Vague 3'!A:H,8,FALSE)+VLOOKUP(A830,'Vague 4'!A:H,8,FALSE)))</f>
        <v>0</v>
      </c>
      <c r="E830" s="159" t="e">
        <f>VLOOKUP(A830+0.2,'Vague 2'!A:G,7,FALSE)</f>
        <v>#N/A</v>
      </c>
      <c r="F830" s="160" t="e">
        <f>VLOOKUP(A830+0.3,'Vague 2'!A:G,7,FALSE)</f>
        <v>#N/A</v>
      </c>
      <c r="G830" s="161" t="e">
        <f>VLOOKUP(A830+0.2,'Vague 1'!A:G,7,FALSE)</f>
        <v>#N/A</v>
      </c>
      <c r="H830" s="161" t="e">
        <f>VLOOKUP(A830+0.3,'Vague 1'!A:G,7,FALSE)</f>
        <v>#N/A</v>
      </c>
      <c r="I830" s="160" t="e">
        <f>VLOOKUP(A830+0.4,'Vague 1'!A:G,7,FALSE)</f>
        <v>#N/A</v>
      </c>
      <c r="J830" s="161" t="e">
        <f>VLOOKUP(A830+0.2,'Vague 3'!A:G,7,FALSE)</f>
        <v>#N/A</v>
      </c>
      <c r="K830" s="161" t="e">
        <f>VLOOKUP(A830+0.3,'Vague 3'!A:G,7,FALSE)</f>
        <v>#N/A</v>
      </c>
      <c r="L830" s="159" t="e">
        <f>VLOOKUP(A830+0.2,'Vague 4'!A:G,7,FALSE)</f>
        <v>#N/A</v>
      </c>
      <c r="M830" s="160" t="e">
        <f>VLOOKUP(A830+0.3,'Vague 4'!A:G,7,FALSE)</f>
        <v>#N/A</v>
      </c>
      <c r="N830" s="104" t="e">
        <f>IF(VLOOKUP($A830,Source!$A:$H,3,FALSE)=0,"",VLOOKUP($A830,Source!$A:$H,3,FALSE))</f>
        <v>#N/A</v>
      </c>
      <c r="O830" s="105" t="e">
        <f>IF(VLOOKUP($A830,Source!$A:$H,4,FALSE)=0,"",VLOOKUP($A830,Source!$A:$H,4,FALSE))</f>
        <v>#N/A</v>
      </c>
      <c r="P830" s="105" t="e">
        <f>IF(VLOOKUP($A830,Source!$A:$H,5,FALSE)=0,"",VLOOKUP($A830,Source!$A:$H,5,FALSE))</f>
        <v>#N/A</v>
      </c>
      <c r="Q830" s="105" t="e">
        <f>IF(VLOOKUP($A830,Source!$A:$H,6,FALSE)=0,"",VLOOKUP($A830,Source!$A:$H,6,FALSE))</f>
        <v>#N/A</v>
      </c>
      <c r="R830" s="105" t="e">
        <f>IF(VLOOKUP($A830,Source!$A:$H,7,FALSE)=0,"",VLOOKUP($A830,Source!$A:$H,7,FALSE))</f>
        <v>#N/A</v>
      </c>
      <c r="S830" s="106" t="e">
        <f>IF(VLOOKUP($A830,Source!$A:$H,8,FALSE)=0,"",VLOOKUP($A830,Source!$A:$H,8,FALSE))</f>
        <v>#N/A</v>
      </c>
    </row>
    <row r="831" spans="1:19" x14ac:dyDescent="0.25">
      <c r="A831" s="98">
        <v>829</v>
      </c>
      <c r="B831" s="99"/>
      <c r="C831" s="100" t="e">
        <f>VLOOKUP(A831,Source!A:B,2,FALSE)</f>
        <v>#N/A</v>
      </c>
      <c r="D831" s="165">
        <f>IF(ISNA(VLOOKUP(A831,Source!A:B,2,FALSE)),0,(VLOOKUP(A831,'Vague 2'!A:H,8,FALSE)+VLOOKUP(A831,'Vague 1'!A:H,8,FALSE)+VLOOKUP(A831,'Vague 3'!A:H,8,FALSE)+VLOOKUP(A831,'Vague 4'!A:H,8,FALSE)))</f>
        <v>0</v>
      </c>
      <c r="E831" s="159" t="e">
        <f>VLOOKUP(A831+0.2,'Vague 2'!A:G,7,FALSE)</f>
        <v>#N/A</v>
      </c>
      <c r="F831" s="160" t="e">
        <f>VLOOKUP(A831+0.3,'Vague 2'!A:G,7,FALSE)</f>
        <v>#N/A</v>
      </c>
      <c r="G831" s="161" t="e">
        <f>VLOOKUP(A831+0.2,'Vague 1'!A:G,7,FALSE)</f>
        <v>#N/A</v>
      </c>
      <c r="H831" s="161" t="e">
        <f>VLOOKUP(A831+0.3,'Vague 1'!A:G,7,FALSE)</f>
        <v>#N/A</v>
      </c>
      <c r="I831" s="160" t="e">
        <f>VLOOKUP(A831+0.4,'Vague 1'!A:G,7,FALSE)</f>
        <v>#N/A</v>
      </c>
      <c r="J831" s="161" t="e">
        <f>VLOOKUP(A831+0.2,'Vague 3'!A:G,7,FALSE)</f>
        <v>#N/A</v>
      </c>
      <c r="K831" s="161" t="e">
        <f>VLOOKUP(A831+0.3,'Vague 3'!A:G,7,FALSE)</f>
        <v>#N/A</v>
      </c>
      <c r="L831" s="159" t="e">
        <f>VLOOKUP(A831+0.2,'Vague 4'!A:G,7,FALSE)</f>
        <v>#N/A</v>
      </c>
      <c r="M831" s="160" t="e">
        <f>VLOOKUP(A831+0.3,'Vague 4'!A:G,7,FALSE)</f>
        <v>#N/A</v>
      </c>
      <c r="N831" s="104" t="e">
        <f>IF(VLOOKUP($A831,Source!$A:$H,3,FALSE)=0,"",VLOOKUP($A831,Source!$A:$H,3,FALSE))</f>
        <v>#N/A</v>
      </c>
      <c r="O831" s="105" t="e">
        <f>IF(VLOOKUP($A831,Source!$A:$H,4,FALSE)=0,"",VLOOKUP($A831,Source!$A:$H,4,FALSE))</f>
        <v>#N/A</v>
      </c>
      <c r="P831" s="105" t="e">
        <f>IF(VLOOKUP($A831,Source!$A:$H,5,FALSE)=0,"",VLOOKUP($A831,Source!$A:$H,5,FALSE))</f>
        <v>#N/A</v>
      </c>
      <c r="Q831" s="105" t="e">
        <f>IF(VLOOKUP($A831,Source!$A:$H,6,FALSE)=0,"",VLOOKUP($A831,Source!$A:$H,6,FALSE))</f>
        <v>#N/A</v>
      </c>
      <c r="R831" s="105" t="e">
        <f>IF(VLOOKUP($A831,Source!$A:$H,7,FALSE)=0,"",VLOOKUP($A831,Source!$A:$H,7,FALSE))</f>
        <v>#N/A</v>
      </c>
      <c r="S831" s="106" t="e">
        <f>IF(VLOOKUP($A831,Source!$A:$H,8,FALSE)=0,"",VLOOKUP($A831,Source!$A:$H,8,FALSE))</f>
        <v>#N/A</v>
      </c>
    </row>
    <row r="832" spans="1:19" x14ac:dyDescent="0.25">
      <c r="A832" s="98">
        <v>830</v>
      </c>
      <c r="B832" s="99"/>
      <c r="C832" s="100" t="e">
        <f>VLOOKUP(A832,Source!A:B,2,FALSE)</f>
        <v>#N/A</v>
      </c>
      <c r="D832" s="165">
        <f>IF(ISNA(VLOOKUP(A832,Source!A:B,2,FALSE)),0,(VLOOKUP(A832,'Vague 2'!A:H,8,FALSE)+VLOOKUP(A832,'Vague 1'!A:H,8,FALSE)+VLOOKUP(A832,'Vague 3'!A:H,8,FALSE)+VLOOKUP(A832,'Vague 4'!A:H,8,FALSE)))</f>
        <v>0</v>
      </c>
      <c r="E832" s="159" t="e">
        <f>VLOOKUP(A832+0.2,'Vague 2'!A:G,7,FALSE)</f>
        <v>#N/A</v>
      </c>
      <c r="F832" s="160" t="e">
        <f>VLOOKUP(A832+0.3,'Vague 2'!A:G,7,FALSE)</f>
        <v>#N/A</v>
      </c>
      <c r="G832" s="161" t="e">
        <f>VLOOKUP(A832+0.2,'Vague 1'!A:G,7,FALSE)</f>
        <v>#N/A</v>
      </c>
      <c r="H832" s="161" t="e">
        <f>VLOOKUP(A832+0.3,'Vague 1'!A:G,7,FALSE)</f>
        <v>#N/A</v>
      </c>
      <c r="I832" s="160" t="e">
        <f>VLOOKUP(A832+0.4,'Vague 1'!A:G,7,FALSE)</f>
        <v>#N/A</v>
      </c>
      <c r="J832" s="161" t="e">
        <f>VLOOKUP(A832+0.2,'Vague 3'!A:G,7,FALSE)</f>
        <v>#N/A</v>
      </c>
      <c r="K832" s="161" t="e">
        <f>VLOOKUP(A832+0.3,'Vague 3'!A:G,7,FALSE)</f>
        <v>#N/A</v>
      </c>
      <c r="L832" s="159" t="e">
        <f>VLOOKUP(A832+0.2,'Vague 4'!A:G,7,FALSE)</f>
        <v>#N/A</v>
      </c>
      <c r="M832" s="160" t="e">
        <f>VLOOKUP(A832+0.3,'Vague 4'!A:G,7,FALSE)</f>
        <v>#N/A</v>
      </c>
      <c r="N832" s="104" t="e">
        <f>IF(VLOOKUP($A832,Source!$A:$H,3,FALSE)=0,"",VLOOKUP($A832,Source!$A:$H,3,FALSE))</f>
        <v>#N/A</v>
      </c>
      <c r="O832" s="105" t="e">
        <f>IF(VLOOKUP($A832,Source!$A:$H,4,FALSE)=0,"",VLOOKUP($A832,Source!$A:$H,4,FALSE))</f>
        <v>#N/A</v>
      </c>
      <c r="P832" s="105" t="e">
        <f>IF(VLOOKUP($A832,Source!$A:$H,5,FALSE)=0,"",VLOOKUP($A832,Source!$A:$H,5,FALSE))</f>
        <v>#N/A</v>
      </c>
      <c r="Q832" s="105" t="e">
        <f>IF(VLOOKUP($A832,Source!$A:$H,6,FALSE)=0,"",VLOOKUP($A832,Source!$A:$H,6,FALSE))</f>
        <v>#N/A</v>
      </c>
      <c r="R832" s="105" t="e">
        <f>IF(VLOOKUP($A832,Source!$A:$H,7,FALSE)=0,"",VLOOKUP($A832,Source!$A:$H,7,FALSE))</f>
        <v>#N/A</v>
      </c>
      <c r="S832" s="106" t="e">
        <f>IF(VLOOKUP($A832,Source!$A:$H,8,FALSE)=0,"",VLOOKUP($A832,Source!$A:$H,8,FALSE))</f>
        <v>#N/A</v>
      </c>
    </row>
    <row r="833" spans="1:19" x14ac:dyDescent="0.25">
      <c r="A833" s="98">
        <v>831</v>
      </c>
      <c r="B833" s="99"/>
      <c r="C833" s="100" t="e">
        <f>VLOOKUP(A833,Source!A:B,2,FALSE)</f>
        <v>#N/A</v>
      </c>
      <c r="D833" s="165">
        <f>IF(ISNA(VLOOKUP(A833,Source!A:B,2,FALSE)),0,(VLOOKUP(A833,'Vague 2'!A:H,8,FALSE)+VLOOKUP(A833,'Vague 1'!A:H,8,FALSE)+VLOOKUP(A833,'Vague 3'!A:H,8,FALSE)+VLOOKUP(A833,'Vague 4'!A:H,8,FALSE)))</f>
        <v>0</v>
      </c>
      <c r="E833" s="159" t="e">
        <f>VLOOKUP(A833+0.2,'Vague 2'!A:G,7,FALSE)</f>
        <v>#N/A</v>
      </c>
      <c r="F833" s="160" t="e">
        <f>VLOOKUP(A833+0.3,'Vague 2'!A:G,7,FALSE)</f>
        <v>#N/A</v>
      </c>
      <c r="G833" s="161" t="e">
        <f>VLOOKUP(A833+0.2,'Vague 1'!A:G,7,FALSE)</f>
        <v>#N/A</v>
      </c>
      <c r="H833" s="161" t="e">
        <f>VLOOKUP(A833+0.3,'Vague 1'!A:G,7,FALSE)</f>
        <v>#N/A</v>
      </c>
      <c r="I833" s="160" t="e">
        <f>VLOOKUP(A833+0.4,'Vague 1'!A:G,7,FALSE)</f>
        <v>#N/A</v>
      </c>
      <c r="J833" s="161" t="e">
        <f>VLOOKUP(A833+0.2,'Vague 3'!A:G,7,FALSE)</f>
        <v>#N/A</v>
      </c>
      <c r="K833" s="161" t="e">
        <f>VLOOKUP(A833+0.3,'Vague 3'!A:G,7,FALSE)</f>
        <v>#N/A</v>
      </c>
      <c r="L833" s="159" t="e">
        <f>VLOOKUP(A833+0.2,'Vague 4'!A:G,7,FALSE)</f>
        <v>#N/A</v>
      </c>
      <c r="M833" s="160" t="e">
        <f>VLOOKUP(A833+0.3,'Vague 4'!A:G,7,FALSE)</f>
        <v>#N/A</v>
      </c>
      <c r="N833" s="104" t="e">
        <f>IF(VLOOKUP($A833,Source!$A:$H,3,FALSE)=0,"",VLOOKUP($A833,Source!$A:$H,3,FALSE))</f>
        <v>#N/A</v>
      </c>
      <c r="O833" s="105" t="e">
        <f>IF(VLOOKUP($A833,Source!$A:$H,4,FALSE)=0,"",VLOOKUP($A833,Source!$A:$H,4,FALSE))</f>
        <v>#N/A</v>
      </c>
      <c r="P833" s="105" t="e">
        <f>IF(VLOOKUP($A833,Source!$A:$H,5,FALSE)=0,"",VLOOKUP($A833,Source!$A:$H,5,FALSE))</f>
        <v>#N/A</v>
      </c>
      <c r="Q833" s="105" t="e">
        <f>IF(VLOOKUP($A833,Source!$A:$H,6,FALSE)=0,"",VLOOKUP($A833,Source!$A:$H,6,FALSE))</f>
        <v>#N/A</v>
      </c>
      <c r="R833" s="105" t="e">
        <f>IF(VLOOKUP($A833,Source!$A:$H,7,FALSE)=0,"",VLOOKUP($A833,Source!$A:$H,7,FALSE))</f>
        <v>#N/A</v>
      </c>
      <c r="S833" s="106" t="e">
        <f>IF(VLOOKUP($A833,Source!$A:$H,8,FALSE)=0,"",VLOOKUP($A833,Source!$A:$H,8,FALSE))</f>
        <v>#N/A</v>
      </c>
    </row>
    <row r="834" spans="1:19" x14ac:dyDescent="0.25">
      <c r="A834" s="98">
        <v>832</v>
      </c>
      <c r="B834" s="99"/>
      <c r="C834" s="100" t="e">
        <f>VLOOKUP(A834,Source!A:B,2,FALSE)</f>
        <v>#N/A</v>
      </c>
      <c r="D834" s="165">
        <f>IF(ISNA(VLOOKUP(A834,Source!A:B,2,FALSE)),0,(VLOOKUP(A834,'Vague 2'!A:H,8,FALSE)+VLOOKUP(A834,'Vague 1'!A:H,8,FALSE)+VLOOKUP(A834,'Vague 3'!A:H,8,FALSE)+VLOOKUP(A834,'Vague 4'!A:H,8,FALSE)))</f>
        <v>0</v>
      </c>
      <c r="E834" s="159" t="e">
        <f>VLOOKUP(A834+0.2,'Vague 2'!A:G,7,FALSE)</f>
        <v>#N/A</v>
      </c>
      <c r="F834" s="160" t="e">
        <f>VLOOKUP(A834+0.3,'Vague 2'!A:G,7,FALSE)</f>
        <v>#N/A</v>
      </c>
      <c r="G834" s="161" t="e">
        <f>VLOOKUP(A834+0.2,'Vague 1'!A:G,7,FALSE)</f>
        <v>#N/A</v>
      </c>
      <c r="H834" s="161" t="e">
        <f>VLOOKUP(A834+0.3,'Vague 1'!A:G,7,FALSE)</f>
        <v>#N/A</v>
      </c>
      <c r="I834" s="160" t="e">
        <f>VLOOKUP(A834+0.4,'Vague 1'!A:G,7,FALSE)</f>
        <v>#N/A</v>
      </c>
      <c r="J834" s="161" t="e">
        <f>VLOOKUP(A834+0.2,'Vague 3'!A:G,7,FALSE)</f>
        <v>#N/A</v>
      </c>
      <c r="K834" s="161" t="e">
        <f>VLOOKUP(A834+0.3,'Vague 3'!A:G,7,FALSE)</f>
        <v>#N/A</v>
      </c>
      <c r="L834" s="159" t="e">
        <f>VLOOKUP(A834+0.2,'Vague 4'!A:G,7,FALSE)</f>
        <v>#N/A</v>
      </c>
      <c r="M834" s="160" t="e">
        <f>VLOOKUP(A834+0.3,'Vague 4'!A:G,7,FALSE)</f>
        <v>#N/A</v>
      </c>
      <c r="N834" s="104" t="e">
        <f>IF(VLOOKUP($A834,Source!$A:$H,3,FALSE)=0,"",VLOOKUP($A834,Source!$A:$H,3,FALSE))</f>
        <v>#N/A</v>
      </c>
      <c r="O834" s="105" t="e">
        <f>IF(VLOOKUP($A834,Source!$A:$H,4,FALSE)=0,"",VLOOKUP($A834,Source!$A:$H,4,FALSE))</f>
        <v>#N/A</v>
      </c>
      <c r="P834" s="105" t="e">
        <f>IF(VLOOKUP($A834,Source!$A:$H,5,FALSE)=0,"",VLOOKUP($A834,Source!$A:$H,5,FALSE))</f>
        <v>#N/A</v>
      </c>
      <c r="Q834" s="105" t="e">
        <f>IF(VLOOKUP($A834,Source!$A:$H,6,FALSE)=0,"",VLOOKUP($A834,Source!$A:$H,6,FALSE))</f>
        <v>#N/A</v>
      </c>
      <c r="R834" s="105" t="e">
        <f>IF(VLOOKUP($A834,Source!$A:$H,7,FALSE)=0,"",VLOOKUP($A834,Source!$A:$H,7,FALSE))</f>
        <v>#N/A</v>
      </c>
      <c r="S834" s="106" t="e">
        <f>IF(VLOOKUP($A834,Source!$A:$H,8,FALSE)=0,"",VLOOKUP($A834,Source!$A:$H,8,FALSE))</f>
        <v>#N/A</v>
      </c>
    </row>
    <row r="835" spans="1:19" x14ac:dyDescent="0.25">
      <c r="A835" s="98">
        <v>833</v>
      </c>
      <c r="B835" s="99"/>
      <c r="C835" s="100" t="e">
        <f>VLOOKUP(A835,Source!A:B,2,FALSE)</f>
        <v>#N/A</v>
      </c>
      <c r="D835" s="165">
        <f>IF(ISNA(VLOOKUP(A835,Source!A:B,2,FALSE)),0,(VLOOKUP(A835,'Vague 2'!A:H,8,FALSE)+VLOOKUP(A835,'Vague 1'!A:H,8,FALSE)+VLOOKUP(A835,'Vague 3'!A:H,8,FALSE)+VLOOKUP(A835,'Vague 4'!A:H,8,FALSE)))</f>
        <v>0</v>
      </c>
      <c r="E835" s="159" t="e">
        <f>VLOOKUP(A835+0.2,'Vague 2'!A:G,7,FALSE)</f>
        <v>#N/A</v>
      </c>
      <c r="F835" s="160" t="e">
        <f>VLOOKUP(A835+0.3,'Vague 2'!A:G,7,FALSE)</f>
        <v>#N/A</v>
      </c>
      <c r="G835" s="161" t="e">
        <f>VLOOKUP(A835+0.2,'Vague 1'!A:G,7,FALSE)</f>
        <v>#N/A</v>
      </c>
      <c r="H835" s="161" t="e">
        <f>VLOOKUP(A835+0.3,'Vague 1'!A:G,7,FALSE)</f>
        <v>#N/A</v>
      </c>
      <c r="I835" s="160" t="e">
        <f>VLOOKUP(A835+0.4,'Vague 1'!A:G,7,FALSE)</f>
        <v>#N/A</v>
      </c>
      <c r="J835" s="161" t="e">
        <f>VLOOKUP(A835+0.2,'Vague 3'!A:G,7,FALSE)</f>
        <v>#N/A</v>
      </c>
      <c r="K835" s="161" t="e">
        <f>VLOOKUP(A835+0.3,'Vague 3'!A:G,7,FALSE)</f>
        <v>#N/A</v>
      </c>
      <c r="L835" s="159" t="e">
        <f>VLOOKUP(A835+0.2,'Vague 4'!A:G,7,FALSE)</f>
        <v>#N/A</v>
      </c>
      <c r="M835" s="160" t="e">
        <f>VLOOKUP(A835+0.3,'Vague 4'!A:G,7,FALSE)</f>
        <v>#N/A</v>
      </c>
      <c r="N835" s="104" t="e">
        <f>IF(VLOOKUP($A835,Source!$A:$H,3,FALSE)=0,"",VLOOKUP($A835,Source!$A:$H,3,FALSE))</f>
        <v>#N/A</v>
      </c>
      <c r="O835" s="105" t="e">
        <f>IF(VLOOKUP($A835,Source!$A:$H,4,FALSE)=0,"",VLOOKUP($A835,Source!$A:$H,4,FALSE))</f>
        <v>#N/A</v>
      </c>
      <c r="P835" s="105" t="e">
        <f>IF(VLOOKUP($A835,Source!$A:$H,5,FALSE)=0,"",VLOOKUP($A835,Source!$A:$H,5,FALSE))</f>
        <v>#N/A</v>
      </c>
      <c r="Q835" s="105" t="e">
        <f>IF(VLOOKUP($A835,Source!$A:$H,6,FALSE)=0,"",VLOOKUP($A835,Source!$A:$H,6,FALSE))</f>
        <v>#N/A</v>
      </c>
      <c r="R835" s="105" t="e">
        <f>IF(VLOOKUP($A835,Source!$A:$H,7,FALSE)=0,"",VLOOKUP($A835,Source!$A:$H,7,FALSE))</f>
        <v>#N/A</v>
      </c>
      <c r="S835" s="106" t="e">
        <f>IF(VLOOKUP($A835,Source!$A:$H,8,FALSE)=0,"",VLOOKUP($A835,Source!$A:$H,8,FALSE))</f>
        <v>#N/A</v>
      </c>
    </row>
    <row r="836" spans="1:19" x14ac:dyDescent="0.25">
      <c r="A836" s="98">
        <v>834</v>
      </c>
      <c r="B836" s="99"/>
      <c r="C836" s="100" t="e">
        <f>VLOOKUP(A836,Source!A:B,2,FALSE)</f>
        <v>#N/A</v>
      </c>
      <c r="D836" s="165">
        <f>IF(ISNA(VLOOKUP(A836,Source!A:B,2,FALSE)),0,(VLOOKUP(A836,'Vague 2'!A:H,8,FALSE)+VLOOKUP(A836,'Vague 1'!A:H,8,FALSE)+VLOOKUP(A836,'Vague 3'!A:H,8,FALSE)+VLOOKUP(A836,'Vague 4'!A:H,8,FALSE)))</f>
        <v>0</v>
      </c>
      <c r="E836" s="159" t="e">
        <f>VLOOKUP(A836+0.2,'Vague 2'!A:G,7,FALSE)</f>
        <v>#N/A</v>
      </c>
      <c r="F836" s="160" t="e">
        <f>VLOOKUP(A836+0.3,'Vague 2'!A:G,7,FALSE)</f>
        <v>#N/A</v>
      </c>
      <c r="G836" s="161" t="e">
        <f>VLOOKUP(A836+0.2,'Vague 1'!A:G,7,FALSE)</f>
        <v>#N/A</v>
      </c>
      <c r="H836" s="161" t="e">
        <f>VLOOKUP(A836+0.3,'Vague 1'!A:G,7,FALSE)</f>
        <v>#N/A</v>
      </c>
      <c r="I836" s="160" t="e">
        <f>VLOOKUP(A836+0.4,'Vague 1'!A:G,7,FALSE)</f>
        <v>#N/A</v>
      </c>
      <c r="J836" s="161" t="e">
        <f>VLOOKUP(A836+0.2,'Vague 3'!A:G,7,FALSE)</f>
        <v>#N/A</v>
      </c>
      <c r="K836" s="161" t="e">
        <f>VLOOKUP(A836+0.3,'Vague 3'!A:G,7,FALSE)</f>
        <v>#N/A</v>
      </c>
      <c r="L836" s="159" t="e">
        <f>VLOOKUP(A836+0.2,'Vague 4'!A:G,7,FALSE)</f>
        <v>#N/A</v>
      </c>
      <c r="M836" s="160" t="e">
        <f>VLOOKUP(A836+0.3,'Vague 4'!A:G,7,FALSE)</f>
        <v>#N/A</v>
      </c>
      <c r="N836" s="104" t="e">
        <f>IF(VLOOKUP($A836,Source!$A:$H,3,FALSE)=0,"",VLOOKUP($A836,Source!$A:$H,3,FALSE))</f>
        <v>#N/A</v>
      </c>
      <c r="O836" s="105" t="e">
        <f>IF(VLOOKUP($A836,Source!$A:$H,4,FALSE)=0,"",VLOOKUP($A836,Source!$A:$H,4,FALSE))</f>
        <v>#N/A</v>
      </c>
      <c r="P836" s="105" t="e">
        <f>IF(VLOOKUP($A836,Source!$A:$H,5,FALSE)=0,"",VLOOKUP($A836,Source!$A:$H,5,FALSE))</f>
        <v>#N/A</v>
      </c>
      <c r="Q836" s="105" t="e">
        <f>IF(VLOOKUP($A836,Source!$A:$H,6,FALSE)=0,"",VLOOKUP($A836,Source!$A:$H,6,FALSE))</f>
        <v>#N/A</v>
      </c>
      <c r="R836" s="105" t="e">
        <f>IF(VLOOKUP($A836,Source!$A:$H,7,FALSE)=0,"",VLOOKUP($A836,Source!$A:$H,7,FALSE))</f>
        <v>#N/A</v>
      </c>
      <c r="S836" s="106" t="e">
        <f>IF(VLOOKUP($A836,Source!$A:$H,8,FALSE)=0,"",VLOOKUP($A836,Source!$A:$H,8,FALSE))</f>
        <v>#N/A</v>
      </c>
    </row>
    <row r="837" spans="1:19" x14ac:dyDescent="0.25">
      <c r="A837" s="98">
        <v>835</v>
      </c>
      <c r="B837" s="99"/>
      <c r="C837" s="100" t="e">
        <f>VLOOKUP(A837,Source!A:B,2,FALSE)</f>
        <v>#N/A</v>
      </c>
      <c r="D837" s="165">
        <f>IF(ISNA(VLOOKUP(A837,Source!A:B,2,FALSE)),0,(VLOOKUP(A837,'Vague 2'!A:H,8,FALSE)+VLOOKUP(A837,'Vague 1'!A:H,8,FALSE)+VLOOKUP(A837,'Vague 3'!A:H,8,FALSE)+VLOOKUP(A837,'Vague 4'!A:H,8,FALSE)))</f>
        <v>0</v>
      </c>
      <c r="E837" s="159" t="e">
        <f>VLOOKUP(A837+0.2,'Vague 2'!A:G,7,FALSE)</f>
        <v>#N/A</v>
      </c>
      <c r="F837" s="160" t="e">
        <f>VLOOKUP(A837+0.3,'Vague 2'!A:G,7,FALSE)</f>
        <v>#N/A</v>
      </c>
      <c r="G837" s="161" t="e">
        <f>VLOOKUP(A837+0.2,'Vague 1'!A:G,7,FALSE)</f>
        <v>#N/A</v>
      </c>
      <c r="H837" s="161" t="e">
        <f>VLOOKUP(A837+0.3,'Vague 1'!A:G,7,FALSE)</f>
        <v>#N/A</v>
      </c>
      <c r="I837" s="160" t="e">
        <f>VLOOKUP(A837+0.4,'Vague 1'!A:G,7,FALSE)</f>
        <v>#N/A</v>
      </c>
      <c r="J837" s="161" t="e">
        <f>VLOOKUP(A837+0.2,'Vague 3'!A:G,7,FALSE)</f>
        <v>#N/A</v>
      </c>
      <c r="K837" s="161" t="e">
        <f>VLOOKUP(A837+0.3,'Vague 3'!A:G,7,FALSE)</f>
        <v>#N/A</v>
      </c>
      <c r="L837" s="159" t="e">
        <f>VLOOKUP(A837+0.2,'Vague 4'!A:G,7,FALSE)</f>
        <v>#N/A</v>
      </c>
      <c r="M837" s="160" t="e">
        <f>VLOOKUP(A837+0.3,'Vague 4'!A:G,7,FALSE)</f>
        <v>#N/A</v>
      </c>
      <c r="N837" s="104" t="e">
        <f>IF(VLOOKUP($A837,Source!$A:$H,3,FALSE)=0,"",VLOOKUP($A837,Source!$A:$H,3,FALSE))</f>
        <v>#N/A</v>
      </c>
      <c r="O837" s="105" t="e">
        <f>IF(VLOOKUP($A837,Source!$A:$H,4,FALSE)=0,"",VLOOKUP($A837,Source!$A:$H,4,FALSE))</f>
        <v>#N/A</v>
      </c>
      <c r="P837" s="105" t="e">
        <f>IF(VLOOKUP($A837,Source!$A:$H,5,FALSE)=0,"",VLOOKUP($A837,Source!$A:$H,5,FALSE))</f>
        <v>#N/A</v>
      </c>
      <c r="Q837" s="105" t="e">
        <f>IF(VLOOKUP($A837,Source!$A:$H,6,FALSE)=0,"",VLOOKUP($A837,Source!$A:$H,6,FALSE))</f>
        <v>#N/A</v>
      </c>
      <c r="R837" s="105" t="e">
        <f>IF(VLOOKUP($A837,Source!$A:$H,7,FALSE)=0,"",VLOOKUP($A837,Source!$A:$H,7,FALSE))</f>
        <v>#N/A</v>
      </c>
      <c r="S837" s="106" t="e">
        <f>IF(VLOOKUP($A837,Source!$A:$H,8,FALSE)=0,"",VLOOKUP($A837,Source!$A:$H,8,FALSE))</f>
        <v>#N/A</v>
      </c>
    </row>
    <row r="838" spans="1:19" x14ac:dyDescent="0.25">
      <c r="A838" s="98">
        <v>836</v>
      </c>
      <c r="B838" s="99"/>
      <c r="C838" s="100" t="e">
        <f>VLOOKUP(A838,Source!A:B,2,FALSE)</f>
        <v>#N/A</v>
      </c>
      <c r="D838" s="165">
        <f>IF(ISNA(VLOOKUP(A838,Source!A:B,2,FALSE)),0,(VLOOKUP(A838,'Vague 2'!A:H,8,FALSE)+VLOOKUP(A838,'Vague 1'!A:H,8,FALSE)+VLOOKUP(A838,'Vague 3'!A:H,8,FALSE)+VLOOKUP(A838,'Vague 4'!A:H,8,FALSE)))</f>
        <v>0</v>
      </c>
      <c r="E838" s="159" t="e">
        <f>VLOOKUP(A838+0.2,'Vague 2'!A:G,7,FALSE)</f>
        <v>#N/A</v>
      </c>
      <c r="F838" s="160" t="e">
        <f>VLOOKUP(A838+0.3,'Vague 2'!A:G,7,FALSE)</f>
        <v>#N/A</v>
      </c>
      <c r="G838" s="161" t="e">
        <f>VLOOKUP(A838+0.2,'Vague 1'!A:G,7,FALSE)</f>
        <v>#N/A</v>
      </c>
      <c r="H838" s="161" t="e">
        <f>VLOOKUP(A838+0.3,'Vague 1'!A:G,7,FALSE)</f>
        <v>#N/A</v>
      </c>
      <c r="I838" s="160" t="e">
        <f>VLOOKUP(A838+0.4,'Vague 1'!A:G,7,FALSE)</f>
        <v>#N/A</v>
      </c>
      <c r="J838" s="161" t="e">
        <f>VLOOKUP(A838+0.2,'Vague 3'!A:G,7,FALSE)</f>
        <v>#N/A</v>
      </c>
      <c r="K838" s="161" t="e">
        <f>VLOOKUP(A838+0.3,'Vague 3'!A:G,7,FALSE)</f>
        <v>#N/A</v>
      </c>
      <c r="L838" s="159" t="e">
        <f>VLOOKUP(A838+0.2,'Vague 4'!A:G,7,FALSE)</f>
        <v>#N/A</v>
      </c>
      <c r="M838" s="160" t="e">
        <f>VLOOKUP(A838+0.3,'Vague 4'!A:G,7,FALSE)</f>
        <v>#N/A</v>
      </c>
      <c r="N838" s="104" t="e">
        <f>IF(VLOOKUP($A838,Source!$A:$H,3,FALSE)=0,"",VLOOKUP($A838,Source!$A:$H,3,FALSE))</f>
        <v>#N/A</v>
      </c>
      <c r="O838" s="105" t="e">
        <f>IF(VLOOKUP($A838,Source!$A:$H,4,FALSE)=0,"",VLOOKUP($A838,Source!$A:$H,4,FALSE))</f>
        <v>#N/A</v>
      </c>
      <c r="P838" s="105" t="e">
        <f>IF(VLOOKUP($A838,Source!$A:$H,5,FALSE)=0,"",VLOOKUP($A838,Source!$A:$H,5,FALSE))</f>
        <v>#N/A</v>
      </c>
      <c r="Q838" s="105" t="e">
        <f>IF(VLOOKUP($A838,Source!$A:$H,6,FALSE)=0,"",VLOOKUP($A838,Source!$A:$H,6,FALSE))</f>
        <v>#N/A</v>
      </c>
      <c r="R838" s="105" t="e">
        <f>IF(VLOOKUP($A838,Source!$A:$H,7,FALSE)=0,"",VLOOKUP($A838,Source!$A:$H,7,FALSE))</f>
        <v>#N/A</v>
      </c>
      <c r="S838" s="106" t="e">
        <f>IF(VLOOKUP($A838,Source!$A:$H,8,FALSE)=0,"",VLOOKUP($A838,Source!$A:$H,8,FALSE))</f>
        <v>#N/A</v>
      </c>
    </row>
    <row r="839" spans="1:19" x14ac:dyDescent="0.25">
      <c r="A839" s="98">
        <v>837</v>
      </c>
      <c r="B839" s="99"/>
      <c r="C839" s="100" t="e">
        <f>VLOOKUP(A839,Source!A:B,2,FALSE)</f>
        <v>#N/A</v>
      </c>
      <c r="D839" s="165">
        <f>IF(ISNA(VLOOKUP(A839,Source!A:B,2,FALSE)),0,(VLOOKUP(A839,'Vague 2'!A:H,8,FALSE)+VLOOKUP(A839,'Vague 1'!A:H,8,FALSE)+VLOOKUP(A839,'Vague 3'!A:H,8,FALSE)+VLOOKUP(A839,'Vague 4'!A:H,8,FALSE)))</f>
        <v>0</v>
      </c>
      <c r="E839" s="159" t="e">
        <f>VLOOKUP(A839+0.2,'Vague 2'!A:G,7,FALSE)</f>
        <v>#N/A</v>
      </c>
      <c r="F839" s="160" t="e">
        <f>VLOOKUP(A839+0.3,'Vague 2'!A:G,7,FALSE)</f>
        <v>#N/A</v>
      </c>
      <c r="G839" s="161" t="e">
        <f>VLOOKUP(A839+0.2,'Vague 1'!A:G,7,FALSE)</f>
        <v>#N/A</v>
      </c>
      <c r="H839" s="161" t="e">
        <f>VLOOKUP(A839+0.3,'Vague 1'!A:G,7,FALSE)</f>
        <v>#N/A</v>
      </c>
      <c r="I839" s="160" t="e">
        <f>VLOOKUP(A839+0.4,'Vague 1'!A:G,7,FALSE)</f>
        <v>#N/A</v>
      </c>
      <c r="J839" s="161" t="e">
        <f>VLOOKUP(A839+0.2,'Vague 3'!A:G,7,FALSE)</f>
        <v>#N/A</v>
      </c>
      <c r="K839" s="161" t="e">
        <f>VLOOKUP(A839+0.3,'Vague 3'!A:G,7,FALSE)</f>
        <v>#N/A</v>
      </c>
      <c r="L839" s="159" t="e">
        <f>VLOOKUP(A839+0.2,'Vague 4'!A:G,7,FALSE)</f>
        <v>#N/A</v>
      </c>
      <c r="M839" s="160" t="e">
        <f>VLOOKUP(A839+0.3,'Vague 4'!A:G,7,FALSE)</f>
        <v>#N/A</v>
      </c>
      <c r="N839" s="104" t="e">
        <f>IF(VLOOKUP($A839,Source!$A:$H,3,FALSE)=0,"",VLOOKUP($A839,Source!$A:$H,3,FALSE))</f>
        <v>#N/A</v>
      </c>
      <c r="O839" s="105" t="e">
        <f>IF(VLOOKUP($A839,Source!$A:$H,4,FALSE)=0,"",VLOOKUP($A839,Source!$A:$H,4,FALSE))</f>
        <v>#N/A</v>
      </c>
      <c r="P839" s="105" t="e">
        <f>IF(VLOOKUP($A839,Source!$A:$H,5,FALSE)=0,"",VLOOKUP($A839,Source!$A:$H,5,FALSE))</f>
        <v>#N/A</v>
      </c>
      <c r="Q839" s="105" t="e">
        <f>IF(VLOOKUP($A839,Source!$A:$H,6,FALSE)=0,"",VLOOKUP($A839,Source!$A:$H,6,FALSE))</f>
        <v>#N/A</v>
      </c>
      <c r="R839" s="105" t="e">
        <f>IF(VLOOKUP($A839,Source!$A:$H,7,FALSE)=0,"",VLOOKUP($A839,Source!$A:$H,7,FALSE))</f>
        <v>#N/A</v>
      </c>
      <c r="S839" s="106" t="e">
        <f>IF(VLOOKUP($A839,Source!$A:$H,8,FALSE)=0,"",VLOOKUP($A839,Source!$A:$H,8,FALSE))</f>
        <v>#N/A</v>
      </c>
    </row>
    <row r="840" spans="1:19" x14ac:dyDescent="0.25">
      <c r="A840" s="98">
        <v>838</v>
      </c>
      <c r="B840" s="99"/>
      <c r="C840" s="100" t="e">
        <f>VLOOKUP(A840,Source!A:B,2,FALSE)</f>
        <v>#N/A</v>
      </c>
      <c r="D840" s="165">
        <f>IF(ISNA(VLOOKUP(A840,Source!A:B,2,FALSE)),0,(VLOOKUP(A840,'Vague 2'!A:H,8,FALSE)+VLOOKUP(A840,'Vague 1'!A:H,8,FALSE)+VLOOKUP(A840,'Vague 3'!A:H,8,FALSE)+VLOOKUP(A840,'Vague 4'!A:H,8,FALSE)))</f>
        <v>0</v>
      </c>
      <c r="E840" s="159" t="e">
        <f>VLOOKUP(A840+0.2,'Vague 2'!A:G,7,FALSE)</f>
        <v>#N/A</v>
      </c>
      <c r="F840" s="160" t="e">
        <f>VLOOKUP(A840+0.3,'Vague 2'!A:G,7,FALSE)</f>
        <v>#N/A</v>
      </c>
      <c r="G840" s="161" t="e">
        <f>VLOOKUP(A840+0.2,'Vague 1'!A:G,7,FALSE)</f>
        <v>#N/A</v>
      </c>
      <c r="H840" s="161" t="e">
        <f>VLOOKUP(A840+0.3,'Vague 1'!A:G,7,FALSE)</f>
        <v>#N/A</v>
      </c>
      <c r="I840" s="160" t="e">
        <f>VLOOKUP(A840+0.4,'Vague 1'!A:G,7,FALSE)</f>
        <v>#N/A</v>
      </c>
      <c r="J840" s="161" t="e">
        <f>VLOOKUP(A840+0.2,'Vague 3'!A:G,7,FALSE)</f>
        <v>#N/A</v>
      </c>
      <c r="K840" s="161" t="e">
        <f>VLOOKUP(A840+0.3,'Vague 3'!A:G,7,FALSE)</f>
        <v>#N/A</v>
      </c>
      <c r="L840" s="159" t="e">
        <f>VLOOKUP(A840+0.2,'Vague 4'!A:G,7,FALSE)</f>
        <v>#N/A</v>
      </c>
      <c r="M840" s="160" t="e">
        <f>VLOOKUP(A840+0.3,'Vague 4'!A:G,7,FALSE)</f>
        <v>#N/A</v>
      </c>
      <c r="N840" s="104" t="e">
        <f>IF(VLOOKUP($A840,Source!$A:$H,3,FALSE)=0,"",VLOOKUP($A840,Source!$A:$H,3,FALSE))</f>
        <v>#N/A</v>
      </c>
      <c r="O840" s="105" t="e">
        <f>IF(VLOOKUP($A840,Source!$A:$H,4,FALSE)=0,"",VLOOKUP($A840,Source!$A:$H,4,FALSE))</f>
        <v>#N/A</v>
      </c>
      <c r="P840" s="105" t="e">
        <f>IF(VLOOKUP($A840,Source!$A:$H,5,FALSE)=0,"",VLOOKUP($A840,Source!$A:$H,5,FALSE))</f>
        <v>#N/A</v>
      </c>
      <c r="Q840" s="105" t="e">
        <f>IF(VLOOKUP($A840,Source!$A:$H,6,FALSE)=0,"",VLOOKUP($A840,Source!$A:$H,6,FALSE))</f>
        <v>#N/A</v>
      </c>
      <c r="R840" s="105" t="e">
        <f>IF(VLOOKUP($A840,Source!$A:$H,7,FALSE)=0,"",VLOOKUP($A840,Source!$A:$H,7,FALSE))</f>
        <v>#N/A</v>
      </c>
      <c r="S840" s="106" t="e">
        <f>IF(VLOOKUP($A840,Source!$A:$H,8,FALSE)=0,"",VLOOKUP($A840,Source!$A:$H,8,FALSE))</f>
        <v>#N/A</v>
      </c>
    </row>
    <row r="841" spans="1:19" x14ac:dyDescent="0.25">
      <c r="A841" s="98">
        <v>839</v>
      </c>
      <c r="B841" s="99"/>
      <c r="C841" s="100" t="e">
        <f>VLOOKUP(A841,Source!A:B,2,FALSE)</f>
        <v>#N/A</v>
      </c>
      <c r="D841" s="165">
        <f>IF(ISNA(VLOOKUP(A841,Source!A:B,2,FALSE)),0,(VLOOKUP(A841,'Vague 2'!A:H,8,FALSE)+VLOOKUP(A841,'Vague 1'!A:H,8,FALSE)+VLOOKUP(A841,'Vague 3'!A:H,8,FALSE)+VLOOKUP(A841,'Vague 4'!A:H,8,FALSE)))</f>
        <v>0</v>
      </c>
      <c r="E841" s="159" t="e">
        <f>VLOOKUP(A841+0.2,'Vague 2'!A:G,7,FALSE)</f>
        <v>#N/A</v>
      </c>
      <c r="F841" s="160" t="e">
        <f>VLOOKUP(A841+0.3,'Vague 2'!A:G,7,FALSE)</f>
        <v>#N/A</v>
      </c>
      <c r="G841" s="161" t="e">
        <f>VLOOKUP(A841+0.2,'Vague 1'!A:G,7,FALSE)</f>
        <v>#N/A</v>
      </c>
      <c r="H841" s="161" t="e">
        <f>VLOOKUP(A841+0.3,'Vague 1'!A:G,7,FALSE)</f>
        <v>#N/A</v>
      </c>
      <c r="I841" s="160" t="e">
        <f>VLOOKUP(A841+0.4,'Vague 1'!A:G,7,FALSE)</f>
        <v>#N/A</v>
      </c>
      <c r="J841" s="161" t="e">
        <f>VLOOKUP(A841+0.2,'Vague 3'!A:G,7,FALSE)</f>
        <v>#N/A</v>
      </c>
      <c r="K841" s="161" t="e">
        <f>VLOOKUP(A841+0.3,'Vague 3'!A:G,7,FALSE)</f>
        <v>#N/A</v>
      </c>
      <c r="L841" s="159" t="e">
        <f>VLOOKUP(A841+0.2,'Vague 4'!A:G,7,FALSE)</f>
        <v>#N/A</v>
      </c>
      <c r="M841" s="160" t="e">
        <f>VLOOKUP(A841+0.3,'Vague 4'!A:G,7,FALSE)</f>
        <v>#N/A</v>
      </c>
      <c r="N841" s="104" t="e">
        <f>IF(VLOOKUP($A841,Source!$A:$H,3,FALSE)=0,"",VLOOKUP($A841,Source!$A:$H,3,FALSE))</f>
        <v>#N/A</v>
      </c>
      <c r="O841" s="105" t="e">
        <f>IF(VLOOKUP($A841,Source!$A:$H,4,FALSE)=0,"",VLOOKUP($A841,Source!$A:$H,4,FALSE))</f>
        <v>#N/A</v>
      </c>
      <c r="P841" s="105" t="e">
        <f>IF(VLOOKUP($A841,Source!$A:$H,5,FALSE)=0,"",VLOOKUP($A841,Source!$A:$H,5,FALSE))</f>
        <v>#N/A</v>
      </c>
      <c r="Q841" s="105" t="e">
        <f>IF(VLOOKUP($A841,Source!$A:$H,6,FALSE)=0,"",VLOOKUP($A841,Source!$A:$H,6,FALSE))</f>
        <v>#N/A</v>
      </c>
      <c r="R841" s="105" t="e">
        <f>IF(VLOOKUP($A841,Source!$A:$H,7,FALSE)=0,"",VLOOKUP($A841,Source!$A:$H,7,FALSE))</f>
        <v>#N/A</v>
      </c>
      <c r="S841" s="106" t="e">
        <f>IF(VLOOKUP($A841,Source!$A:$H,8,FALSE)=0,"",VLOOKUP($A841,Source!$A:$H,8,FALSE))</f>
        <v>#N/A</v>
      </c>
    </row>
    <row r="842" spans="1:19" x14ac:dyDescent="0.25">
      <c r="A842" s="98">
        <v>840</v>
      </c>
      <c r="B842" s="99"/>
      <c r="C842" s="100" t="e">
        <f>VLOOKUP(A842,Source!A:B,2,FALSE)</f>
        <v>#N/A</v>
      </c>
      <c r="D842" s="165">
        <f>IF(ISNA(VLOOKUP(A842,Source!A:B,2,FALSE)),0,(VLOOKUP(A842,'Vague 2'!A:H,8,FALSE)+VLOOKUP(A842,'Vague 1'!A:H,8,FALSE)+VLOOKUP(A842,'Vague 3'!A:H,8,FALSE)+VLOOKUP(A842,'Vague 4'!A:H,8,FALSE)))</f>
        <v>0</v>
      </c>
      <c r="E842" s="159" t="e">
        <f>VLOOKUP(A842+0.2,'Vague 2'!A:G,7,FALSE)</f>
        <v>#N/A</v>
      </c>
      <c r="F842" s="160" t="e">
        <f>VLOOKUP(A842+0.3,'Vague 2'!A:G,7,FALSE)</f>
        <v>#N/A</v>
      </c>
      <c r="G842" s="161" t="e">
        <f>VLOOKUP(A842+0.2,'Vague 1'!A:G,7,FALSE)</f>
        <v>#N/A</v>
      </c>
      <c r="H842" s="161" t="e">
        <f>VLOOKUP(A842+0.3,'Vague 1'!A:G,7,FALSE)</f>
        <v>#N/A</v>
      </c>
      <c r="I842" s="160" t="e">
        <f>VLOOKUP(A842+0.4,'Vague 1'!A:G,7,FALSE)</f>
        <v>#N/A</v>
      </c>
      <c r="J842" s="161" t="e">
        <f>VLOOKUP(A842+0.2,'Vague 3'!A:G,7,FALSE)</f>
        <v>#N/A</v>
      </c>
      <c r="K842" s="161" t="e">
        <f>VLOOKUP(A842+0.3,'Vague 3'!A:G,7,FALSE)</f>
        <v>#N/A</v>
      </c>
      <c r="L842" s="159" t="e">
        <f>VLOOKUP(A842+0.2,'Vague 4'!A:G,7,FALSE)</f>
        <v>#N/A</v>
      </c>
      <c r="M842" s="160" t="e">
        <f>VLOOKUP(A842+0.3,'Vague 4'!A:G,7,FALSE)</f>
        <v>#N/A</v>
      </c>
      <c r="N842" s="104" t="e">
        <f>IF(VLOOKUP($A842,Source!$A:$H,3,FALSE)=0,"",VLOOKUP($A842,Source!$A:$H,3,FALSE))</f>
        <v>#N/A</v>
      </c>
      <c r="O842" s="105" t="e">
        <f>IF(VLOOKUP($A842,Source!$A:$H,4,FALSE)=0,"",VLOOKUP($A842,Source!$A:$H,4,FALSE))</f>
        <v>#N/A</v>
      </c>
      <c r="P842" s="105" t="e">
        <f>IF(VLOOKUP($A842,Source!$A:$H,5,FALSE)=0,"",VLOOKUP($A842,Source!$A:$H,5,FALSE))</f>
        <v>#N/A</v>
      </c>
      <c r="Q842" s="105" t="e">
        <f>IF(VLOOKUP($A842,Source!$A:$H,6,FALSE)=0,"",VLOOKUP($A842,Source!$A:$H,6,FALSE))</f>
        <v>#N/A</v>
      </c>
      <c r="R842" s="105" t="e">
        <f>IF(VLOOKUP($A842,Source!$A:$H,7,FALSE)=0,"",VLOOKUP($A842,Source!$A:$H,7,FALSE))</f>
        <v>#N/A</v>
      </c>
      <c r="S842" s="106" t="e">
        <f>IF(VLOOKUP($A842,Source!$A:$H,8,FALSE)=0,"",VLOOKUP($A842,Source!$A:$H,8,FALSE))</f>
        <v>#N/A</v>
      </c>
    </row>
    <row r="843" spans="1:19" x14ac:dyDescent="0.25">
      <c r="A843" s="98">
        <v>841</v>
      </c>
      <c r="B843" s="99"/>
      <c r="C843" s="100" t="e">
        <f>VLOOKUP(A843,Source!A:B,2,FALSE)</f>
        <v>#N/A</v>
      </c>
      <c r="D843" s="165">
        <f>IF(ISNA(VLOOKUP(A843,Source!A:B,2,FALSE)),0,(VLOOKUP(A843,'Vague 2'!A:H,8,FALSE)+VLOOKUP(A843,'Vague 1'!A:H,8,FALSE)+VLOOKUP(A843,'Vague 3'!A:H,8,FALSE)+VLOOKUP(A843,'Vague 4'!A:H,8,FALSE)))</f>
        <v>0</v>
      </c>
      <c r="E843" s="159" t="e">
        <f>VLOOKUP(A843+0.2,'Vague 2'!A:G,7,FALSE)</f>
        <v>#N/A</v>
      </c>
      <c r="F843" s="160" t="e">
        <f>VLOOKUP(A843+0.3,'Vague 2'!A:G,7,FALSE)</f>
        <v>#N/A</v>
      </c>
      <c r="G843" s="161" t="e">
        <f>VLOOKUP(A843+0.2,'Vague 1'!A:G,7,FALSE)</f>
        <v>#N/A</v>
      </c>
      <c r="H843" s="161" t="e">
        <f>VLOOKUP(A843+0.3,'Vague 1'!A:G,7,FALSE)</f>
        <v>#N/A</v>
      </c>
      <c r="I843" s="160" t="e">
        <f>VLOOKUP(A843+0.4,'Vague 1'!A:G,7,FALSE)</f>
        <v>#N/A</v>
      </c>
      <c r="J843" s="161" t="e">
        <f>VLOOKUP(A843+0.2,'Vague 3'!A:G,7,FALSE)</f>
        <v>#N/A</v>
      </c>
      <c r="K843" s="161" t="e">
        <f>VLOOKUP(A843+0.3,'Vague 3'!A:G,7,FALSE)</f>
        <v>#N/A</v>
      </c>
      <c r="L843" s="159" t="e">
        <f>VLOOKUP(A843+0.2,'Vague 4'!A:G,7,FALSE)</f>
        <v>#N/A</v>
      </c>
      <c r="M843" s="160" t="e">
        <f>VLOOKUP(A843+0.3,'Vague 4'!A:G,7,FALSE)</f>
        <v>#N/A</v>
      </c>
      <c r="N843" s="104" t="e">
        <f>IF(VLOOKUP($A843,Source!$A:$H,3,FALSE)=0,"",VLOOKUP($A843,Source!$A:$H,3,FALSE))</f>
        <v>#N/A</v>
      </c>
      <c r="O843" s="105" t="e">
        <f>IF(VLOOKUP($A843,Source!$A:$H,4,FALSE)=0,"",VLOOKUP($A843,Source!$A:$H,4,FALSE))</f>
        <v>#N/A</v>
      </c>
      <c r="P843" s="105" t="e">
        <f>IF(VLOOKUP($A843,Source!$A:$H,5,FALSE)=0,"",VLOOKUP($A843,Source!$A:$H,5,FALSE))</f>
        <v>#N/A</v>
      </c>
      <c r="Q843" s="105" t="e">
        <f>IF(VLOOKUP($A843,Source!$A:$H,6,FALSE)=0,"",VLOOKUP($A843,Source!$A:$H,6,FALSE))</f>
        <v>#N/A</v>
      </c>
      <c r="R843" s="105" t="e">
        <f>IF(VLOOKUP($A843,Source!$A:$H,7,FALSE)=0,"",VLOOKUP($A843,Source!$A:$H,7,FALSE))</f>
        <v>#N/A</v>
      </c>
      <c r="S843" s="106" t="e">
        <f>IF(VLOOKUP($A843,Source!$A:$H,8,FALSE)=0,"",VLOOKUP($A843,Source!$A:$H,8,FALSE))</f>
        <v>#N/A</v>
      </c>
    </row>
    <row r="844" spans="1:19" x14ac:dyDescent="0.25">
      <c r="A844" s="98">
        <v>842</v>
      </c>
      <c r="B844" s="99"/>
      <c r="C844" s="100" t="e">
        <f>VLOOKUP(A844,Source!A:B,2,FALSE)</f>
        <v>#N/A</v>
      </c>
      <c r="D844" s="165">
        <f>IF(ISNA(VLOOKUP(A844,Source!A:B,2,FALSE)),0,(VLOOKUP(A844,'Vague 2'!A:H,8,FALSE)+VLOOKUP(A844,'Vague 1'!A:H,8,FALSE)+VLOOKUP(A844,'Vague 3'!A:H,8,FALSE)+VLOOKUP(A844,'Vague 4'!A:H,8,FALSE)))</f>
        <v>0</v>
      </c>
      <c r="E844" s="159" t="e">
        <f>VLOOKUP(A844+0.2,'Vague 2'!A:G,7,FALSE)</f>
        <v>#N/A</v>
      </c>
      <c r="F844" s="160" t="e">
        <f>VLOOKUP(A844+0.3,'Vague 2'!A:G,7,FALSE)</f>
        <v>#N/A</v>
      </c>
      <c r="G844" s="161" t="e">
        <f>VLOOKUP(A844+0.2,'Vague 1'!A:G,7,FALSE)</f>
        <v>#N/A</v>
      </c>
      <c r="H844" s="161" t="e">
        <f>VLOOKUP(A844+0.3,'Vague 1'!A:G,7,FALSE)</f>
        <v>#N/A</v>
      </c>
      <c r="I844" s="160" t="e">
        <f>VLOOKUP(A844+0.4,'Vague 1'!A:G,7,FALSE)</f>
        <v>#N/A</v>
      </c>
      <c r="J844" s="161" t="e">
        <f>VLOOKUP(A844+0.2,'Vague 3'!A:G,7,FALSE)</f>
        <v>#N/A</v>
      </c>
      <c r="K844" s="161" t="e">
        <f>VLOOKUP(A844+0.3,'Vague 3'!A:G,7,FALSE)</f>
        <v>#N/A</v>
      </c>
      <c r="L844" s="159" t="e">
        <f>VLOOKUP(A844+0.2,'Vague 4'!A:G,7,FALSE)</f>
        <v>#N/A</v>
      </c>
      <c r="M844" s="160" t="e">
        <f>VLOOKUP(A844+0.3,'Vague 4'!A:G,7,FALSE)</f>
        <v>#N/A</v>
      </c>
      <c r="N844" s="104" t="e">
        <f>IF(VLOOKUP($A844,Source!$A:$H,3,FALSE)=0,"",VLOOKUP($A844,Source!$A:$H,3,FALSE))</f>
        <v>#N/A</v>
      </c>
      <c r="O844" s="105" t="e">
        <f>IF(VLOOKUP($A844,Source!$A:$H,4,FALSE)=0,"",VLOOKUP($A844,Source!$A:$H,4,FALSE))</f>
        <v>#N/A</v>
      </c>
      <c r="P844" s="105" t="e">
        <f>IF(VLOOKUP($A844,Source!$A:$H,5,FALSE)=0,"",VLOOKUP($A844,Source!$A:$H,5,FALSE))</f>
        <v>#N/A</v>
      </c>
      <c r="Q844" s="105" t="e">
        <f>IF(VLOOKUP($A844,Source!$A:$H,6,FALSE)=0,"",VLOOKUP($A844,Source!$A:$H,6,FALSE))</f>
        <v>#N/A</v>
      </c>
      <c r="R844" s="105" t="e">
        <f>IF(VLOOKUP($A844,Source!$A:$H,7,FALSE)=0,"",VLOOKUP($A844,Source!$A:$H,7,FALSE))</f>
        <v>#N/A</v>
      </c>
      <c r="S844" s="106" t="e">
        <f>IF(VLOOKUP($A844,Source!$A:$H,8,FALSE)=0,"",VLOOKUP($A844,Source!$A:$H,8,FALSE))</f>
        <v>#N/A</v>
      </c>
    </row>
    <row r="845" spans="1:19" x14ac:dyDescent="0.25">
      <c r="A845" s="98">
        <v>843</v>
      </c>
      <c r="B845" s="99"/>
      <c r="C845" s="100" t="e">
        <f>VLOOKUP(A845,Source!A:B,2,FALSE)</f>
        <v>#N/A</v>
      </c>
      <c r="D845" s="165">
        <f>IF(ISNA(VLOOKUP(A845,Source!A:B,2,FALSE)),0,(VLOOKUP(A845,'Vague 2'!A:H,8,FALSE)+VLOOKUP(A845,'Vague 1'!A:H,8,FALSE)+VLOOKUP(A845,'Vague 3'!A:H,8,FALSE)+VLOOKUP(A845,'Vague 4'!A:H,8,FALSE)))</f>
        <v>0</v>
      </c>
      <c r="E845" s="159" t="e">
        <f>VLOOKUP(A845+0.2,'Vague 2'!A:G,7,FALSE)</f>
        <v>#N/A</v>
      </c>
      <c r="F845" s="160" t="e">
        <f>VLOOKUP(A845+0.3,'Vague 2'!A:G,7,FALSE)</f>
        <v>#N/A</v>
      </c>
      <c r="G845" s="161" t="e">
        <f>VLOOKUP(A845+0.2,'Vague 1'!A:G,7,FALSE)</f>
        <v>#N/A</v>
      </c>
      <c r="H845" s="161" t="e">
        <f>VLOOKUP(A845+0.3,'Vague 1'!A:G,7,FALSE)</f>
        <v>#N/A</v>
      </c>
      <c r="I845" s="160" t="e">
        <f>VLOOKUP(A845+0.4,'Vague 1'!A:G,7,FALSE)</f>
        <v>#N/A</v>
      </c>
      <c r="J845" s="161" t="e">
        <f>VLOOKUP(A845+0.2,'Vague 3'!A:G,7,FALSE)</f>
        <v>#N/A</v>
      </c>
      <c r="K845" s="161" t="e">
        <f>VLOOKUP(A845+0.3,'Vague 3'!A:G,7,FALSE)</f>
        <v>#N/A</v>
      </c>
      <c r="L845" s="159" t="e">
        <f>VLOOKUP(A845+0.2,'Vague 4'!A:G,7,FALSE)</f>
        <v>#N/A</v>
      </c>
      <c r="M845" s="160" t="e">
        <f>VLOOKUP(A845+0.3,'Vague 4'!A:G,7,FALSE)</f>
        <v>#N/A</v>
      </c>
      <c r="N845" s="104" t="e">
        <f>IF(VLOOKUP($A845,Source!$A:$H,3,FALSE)=0,"",VLOOKUP($A845,Source!$A:$H,3,FALSE))</f>
        <v>#N/A</v>
      </c>
      <c r="O845" s="105" t="e">
        <f>IF(VLOOKUP($A845,Source!$A:$H,4,FALSE)=0,"",VLOOKUP($A845,Source!$A:$H,4,FALSE))</f>
        <v>#N/A</v>
      </c>
      <c r="P845" s="105" t="e">
        <f>IF(VLOOKUP($A845,Source!$A:$H,5,FALSE)=0,"",VLOOKUP($A845,Source!$A:$H,5,FALSE))</f>
        <v>#N/A</v>
      </c>
      <c r="Q845" s="105" t="e">
        <f>IF(VLOOKUP($A845,Source!$A:$H,6,FALSE)=0,"",VLOOKUP($A845,Source!$A:$H,6,FALSE))</f>
        <v>#N/A</v>
      </c>
      <c r="R845" s="105" t="e">
        <f>IF(VLOOKUP($A845,Source!$A:$H,7,FALSE)=0,"",VLOOKUP($A845,Source!$A:$H,7,FALSE))</f>
        <v>#N/A</v>
      </c>
      <c r="S845" s="106" t="e">
        <f>IF(VLOOKUP($A845,Source!$A:$H,8,FALSE)=0,"",VLOOKUP($A845,Source!$A:$H,8,FALSE))</f>
        <v>#N/A</v>
      </c>
    </row>
    <row r="846" spans="1:19" x14ac:dyDescent="0.25">
      <c r="A846" s="98">
        <v>844</v>
      </c>
      <c r="B846" s="99"/>
      <c r="C846" s="100" t="e">
        <f>VLOOKUP(A846,Source!A:B,2,FALSE)</f>
        <v>#N/A</v>
      </c>
      <c r="D846" s="165">
        <f>IF(ISNA(VLOOKUP(A846,Source!A:B,2,FALSE)),0,(VLOOKUP(A846,'Vague 2'!A:H,8,FALSE)+VLOOKUP(A846,'Vague 1'!A:H,8,FALSE)+VLOOKUP(A846,'Vague 3'!A:H,8,FALSE)+VLOOKUP(A846,'Vague 4'!A:H,8,FALSE)))</f>
        <v>0</v>
      </c>
      <c r="E846" s="159" t="e">
        <f>VLOOKUP(A846+0.2,'Vague 2'!A:G,7,FALSE)</f>
        <v>#N/A</v>
      </c>
      <c r="F846" s="160" t="e">
        <f>VLOOKUP(A846+0.3,'Vague 2'!A:G,7,FALSE)</f>
        <v>#N/A</v>
      </c>
      <c r="G846" s="161" t="e">
        <f>VLOOKUP(A846+0.2,'Vague 1'!A:G,7,FALSE)</f>
        <v>#N/A</v>
      </c>
      <c r="H846" s="161" t="e">
        <f>VLOOKUP(A846+0.3,'Vague 1'!A:G,7,FALSE)</f>
        <v>#N/A</v>
      </c>
      <c r="I846" s="160" t="e">
        <f>VLOOKUP(A846+0.4,'Vague 1'!A:G,7,FALSE)</f>
        <v>#N/A</v>
      </c>
      <c r="J846" s="161" t="e">
        <f>VLOOKUP(A846+0.2,'Vague 3'!A:G,7,FALSE)</f>
        <v>#N/A</v>
      </c>
      <c r="K846" s="161" t="e">
        <f>VLOOKUP(A846+0.3,'Vague 3'!A:G,7,FALSE)</f>
        <v>#N/A</v>
      </c>
      <c r="L846" s="159" t="e">
        <f>VLOOKUP(A846+0.2,'Vague 4'!A:G,7,FALSE)</f>
        <v>#N/A</v>
      </c>
      <c r="M846" s="160" t="e">
        <f>VLOOKUP(A846+0.3,'Vague 4'!A:G,7,FALSE)</f>
        <v>#N/A</v>
      </c>
      <c r="N846" s="104" t="e">
        <f>IF(VLOOKUP($A846,Source!$A:$H,3,FALSE)=0,"",VLOOKUP($A846,Source!$A:$H,3,FALSE))</f>
        <v>#N/A</v>
      </c>
      <c r="O846" s="105" t="e">
        <f>IF(VLOOKUP($A846,Source!$A:$H,4,FALSE)=0,"",VLOOKUP($A846,Source!$A:$H,4,FALSE))</f>
        <v>#N/A</v>
      </c>
      <c r="P846" s="105" t="e">
        <f>IF(VLOOKUP($A846,Source!$A:$H,5,FALSE)=0,"",VLOOKUP($A846,Source!$A:$H,5,FALSE))</f>
        <v>#N/A</v>
      </c>
      <c r="Q846" s="105" t="e">
        <f>IF(VLOOKUP($A846,Source!$A:$H,6,FALSE)=0,"",VLOOKUP($A846,Source!$A:$H,6,FALSE))</f>
        <v>#N/A</v>
      </c>
      <c r="R846" s="105" t="e">
        <f>IF(VLOOKUP($A846,Source!$A:$H,7,FALSE)=0,"",VLOOKUP($A846,Source!$A:$H,7,FALSE))</f>
        <v>#N/A</v>
      </c>
      <c r="S846" s="106" t="e">
        <f>IF(VLOOKUP($A846,Source!$A:$H,8,FALSE)=0,"",VLOOKUP($A846,Source!$A:$H,8,FALSE))</f>
        <v>#N/A</v>
      </c>
    </row>
    <row r="847" spans="1:19" x14ac:dyDescent="0.25">
      <c r="A847" s="98">
        <v>845</v>
      </c>
      <c r="B847" s="99"/>
      <c r="C847" s="100" t="e">
        <f>VLOOKUP(A847,Source!A:B,2,FALSE)</f>
        <v>#N/A</v>
      </c>
      <c r="D847" s="165">
        <f>IF(ISNA(VLOOKUP(A847,Source!A:B,2,FALSE)),0,(VLOOKUP(A847,'Vague 2'!A:H,8,FALSE)+VLOOKUP(A847,'Vague 1'!A:H,8,FALSE)+VLOOKUP(A847,'Vague 3'!A:H,8,FALSE)+VLOOKUP(A847,'Vague 4'!A:H,8,FALSE)))</f>
        <v>0</v>
      </c>
      <c r="E847" s="159" t="e">
        <f>VLOOKUP(A847+0.2,'Vague 2'!A:G,7,FALSE)</f>
        <v>#N/A</v>
      </c>
      <c r="F847" s="160" t="e">
        <f>VLOOKUP(A847+0.3,'Vague 2'!A:G,7,FALSE)</f>
        <v>#N/A</v>
      </c>
      <c r="G847" s="161" t="e">
        <f>VLOOKUP(A847+0.2,'Vague 1'!A:G,7,FALSE)</f>
        <v>#N/A</v>
      </c>
      <c r="H847" s="161" t="e">
        <f>VLOOKUP(A847+0.3,'Vague 1'!A:G,7,FALSE)</f>
        <v>#N/A</v>
      </c>
      <c r="I847" s="160" t="e">
        <f>VLOOKUP(A847+0.4,'Vague 1'!A:G,7,FALSE)</f>
        <v>#N/A</v>
      </c>
      <c r="J847" s="161" t="e">
        <f>VLOOKUP(A847+0.2,'Vague 3'!A:G,7,FALSE)</f>
        <v>#N/A</v>
      </c>
      <c r="K847" s="161" t="e">
        <f>VLOOKUP(A847+0.3,'Vague 3'!A:G,7,FALSE)</f>
        <v>#N/A</v>
      </c>
      <c r="L847" s="159" t="e">
        <f>VLOOKUP(A847+0.2,'Vague 4'!A:G,7,FALSE)</f>
        <v>#N/A</v>
      </c>
      <c r="M847" s="160" t="e">
        <f>VLOOKUP(A847+0.3,'Vague 4'!A:G,7,FALSE)</f>
        <v>#N/A</v>
      </c>
      <c r="N847" s="104" t="e">
        <f>IF(VLOOKUP($A847,Source!$A:$H,3,FALSE)=0,"",VLOOKUP($A847,Source!$A:$H,3,FALSE))</f>
        <v>#N/A</v>
      </c>
      <c r="O847" s="105" t="e">
        <f>IF(VLOOKUP($A847,Source!$A:$H,4,FALSE)=0,"",VLOOKUP($A847,Source!$A:$H,4,FALSE))</f>
        <v>#N/A</v>
      </c>
      <c r="P847" s="105" t="e">
        <f>IF(VLOOKUP($A847,Source!$A:$H,5,FALSE)=0,"",VLOOKUP($A847,Source!$A:$H,5,FALSE))</f>
        <v>#N/A</v>
      </c>
      <c r="Q847" s="105" t="e">
        <f>IF(VLOOKUP($A847,Source!$A:$H,6,FALSE)=0,"",VLOOKUP($A847,Source!$A:$H,6,FALSE))</f>
        <v>#N/A</v>
      </c>
      <c r="R847" s="105" t="e">
        <f>IF(VLOOKUP($A847,Source!$A:$H,7,FALSE)=0,"",VLOOKUP($A847,Source!$A:$H,7,FALSE))</f>
        <v>#N/A</v>
      </c>
      <c r="S847" s="106" t="e">
        <f>IF(VLOOKUP($A847,Source!$A:$H,8,FALSE)=0,"",VLOOKUP($A847,Source!$A:$H,8,FALSE))</f>
        <v>#N/A</v>
      </c>
    </row>
    <row r="848" spans="1:19" x14ac:dyDescent="0.25">
      <c r="A848" s="98">
        <v>846</v>
      </c>
      <c r="B848" s="99"/>
      <c r="C848" s="100" t="e">
        <f>VLOOKUP(A848,Source!A:B,2,FALSE)</f>
        <v>#N/A</v>
      </c>
      <c r="D848" s="165">
        <f>IF(ISNA(VLOOKUP(A848,Source!A:B,2,FALSE)),0,(VLOOKUP(A848,'Vague 2'!A:H,8,FALSE)+VLOOKUP(A848,'Vague 1'!A:H,8,FALSE)+VLOOKUP(A848,'Vague 3'!A:H,8,FALSE)+VLOOKUP(A848,'Vague 4'!A:H,8,FALSE)))</f>
        <v>0</v>
      </c>
      <c r="E848" s="159" t="e">
        <f>VLOOKUP(A848+0.2,'Vague 2'!A:G,7,FALSE)</f>
        <v>#N/A</v>
      </c>
      <c r="F848" s="160" t="e">
        <f>VLOOKUP(A848+0.3,'Vague 2'!A:G,7,FALSE)</f>
        <v>#N/A</v>
      </c>
      <c r="G848" s="161" t="e">
        <f>VLOOKUP(A848+0.2,'Vague 1'!A:G,7,FALSE)</f>
        <v>#N/A</v>
      </c>
      <c r="H848" s="161" t="e">
        <f>VLOOKUP(A848+0.3,'Vague 1'!A:G,7,FALSE)</f>
        <v>#N/A</v>
      </c>
      <c r="I848" s="160" t="e">
        <f>VLOOKUP(A848+0.4,'Vague 1'!A:G,7,FALSE)</f>
        <v>#N/A</v>
      </c>
      <c r="J848" s="161" t="e">
        <f>VLOOKUP(A848+0.2,'Vague 3'!A:G,7,FALSE)</f>
        <v>#N/A</v>
      </c>
      <c r="K848" s="161" t="e">
        <f>VLOOKUP(A848+0.3,'Vague 3'!A:G,7,FALSE)</f>
        <v>#N/A</v>
      </c>
      <c r="L848" s="159" t="e">
        <f>VLOOKUP(A848+0.2,'Vague 4'!A:G,7,FALSE)</f>
        <v>#N/A</v>
      </c>
      <c r="M848" s="160" t="e">
        <f>VLOOKUP(A848+0.3,'Vague 4'!A:G,7,FALSE)</f>
        <v>#N/A</v>
      </c>
      <c r="N848" s="104" t="e">
        <f>IF(VLOOKUP($A848,Source!$A:$H,3,FALSE)=0,"",VLOOKUP($A848,Source!$A:$H,3,FALSE))</f>
        <v>#N/A</v>
      </c>
      <c r="O848" s="105" t="e">
        <f>IF(VLOOKUP($A848,Source!$A:$H,4,FALSE)=0,"",VLOOKUP($A848,Source!$A:$H,4,FALSE))</f>
        <v>#N/A</v>
      </c>
      <c r="P848" s="105" t="e">
        <f>IF(VLOOKUP($A848,Source!$A:$H,5,FALSE)=0,"",VLOOKUP($A848,Source!$A:$H,5,FALSE))</f>
        <v>#N/A</v>
      </c>
      <c r="Q848" s="105" t="e">
        <f>IF(VLOOKUP($A848,Source!$A:$H,6,FALSE)=0,"",VLOOKUP($A848,Source!$A:$H,6,FALSE))</f>
        <v>#N/A</v>
      </c>
      <c r="R848" s="105" t="e">
        <f>IF(VLOOKUP($A848,Source!$A:$H,7,FALSE)=0,"",VLOOKUP($A848,Source!$A:$H,7,FALSE))</f>
        <v>#N/A</v>
      </c>
      <c r="S848" s="106" t="e">
        <f>IF(VLOOKUP($A848,Source!$A:$H,8,FALSE)=0,"",VLOOKUP($A848,Source!$A:$H,8,FALSE))</f>
        <v>#N/A</v>
      </c>
    </row>
    <row r="849" spans="1:19" x14ac:dyDescent="0.25">
      <c r="A849" s="98">
        <v>847</v>
      </c>
      <c r="B849" s="99"/>
      <c r="C849" s="100" t="e">
        <f>VLOOKUP(A849,Source!A:B,2,FALSE)</f>
        <v>#N/A</v>
      </c>
      <c r="D849" s="165">
        <f>IF(ISNA(VLOOKUP(A849,Source!A:B,2,FALSE)),0,(VLOOKUP(A849,'Vague 2'!A:H,8,FALSE)+VLOOKUP(A849,'Vague 1'!A:H,8,FALSE)+VLOOKUP(A849,'Vague 3'!A:H,8,FALSE)+VLOOKUP(A849,'Vague 4'!A:H,8,FALSE)))</f>
        <v>0</v>
      </c>
      <c r="E849" s="159" t="e">
        <f>VLOOKUP(A849+0.2,'Vague 2'!A:G,7,FALSE)</f>
        <v>#N/A</v>
      </c>
      <c r="F849" s="160" t="e">
        <f>VLOOKUP(A849+0.3,'Vague 2'!A:G,7,FALSE)</f>
        <v>#N/A</v>
      </c>
      <c r="G849" s="161" t="e">
        <f>VLOOKUP(A849+0.2,'Vague 1'!A:G,7,FALSE)</f>
        <v>#N/A</v>
      </c>
      <c r="H849" s="161" t="e">
        <f>VLOOKUP(A849+0.3,'Vague 1'!A:G,7,FALSE)</f>
        <v>#N/A</v>
      </c>
      <c r="I849" s="160" t="e">
        <f>VLOOKUP(A849+0.4,'Vague 1'!A:G,7,FALSE)</f>
        <v>#N/A</v>
      </c>
      <c r="J849" s="161" t="e">
        <f>VLOOKUP(A849+0.2,'Vague 3'!A:G,7,FALSE)</f>
        <v>#N/A</v>
      </c>
      <c r="K849" s="161" t="e">
        <f>VLOOKUP(A849+0.3,'Vague 3'!A:G,7,FALSE)</f>
        <v>#N/A</v>
      </c>
      <c r="L849" s="159" t="e">
        <f>VLOOKUP(A849+0.2,'Vague 4'!A:G,7,FALSE)</f>
        <v>#N/A</v>
      </c>
      <c r="M849" s="160" t="e">
        <f>VLOOKUP(A849+0.3,'Vague 4'!A:G,7,FALSE)</f>
        <v>#N/A</v>
      </c>
      <c r="N849" s="104" t="e">
        <f>IF(VLOOKUP($A849,Source!$A:$H,3,FALSE)=0,"",VLOOKUP($A849,Source!$A:$H,3,FALSE))</f>
        <v>#N/A</v>
      </c>
      <c r="O849" s="105" t="e">
        <f>IF(VLOOKUP($A849,Source!$A:$H,4,FALSE)=0,"",VLOOKUP($A849,Source!$A:$H,4,FALSE))</f>
        <v>#N/A</v>
      </c>
      <c r="P849" s="105" t="e">
        <f>IF(VLOOKUP($A849,Source!$A:$H,5,FALSE)=0,"",VLOOKUP($A849,Source!$A:$H,5,FALSE))</f>
        <v>#N/A</v>
      </c>
      <c r="Q849" s="105" t="e">
        <f>IF(VLOOKUP($A849,Source!$A:$H,6,FALSE)=0,"",VLOOKUP($A849,Source!$A:$H,6,FALSE))</f>
        <v>#N/A</v>
      </c>
      <c r="R849" s="105" t="e">
        <f>IF(VLOOKUP($A849,Source!$A:$H,7,FALSE)=0,"",VLOOKUP($A849,Source!$A:$H,7,FALSE))</f>
        <v>#N/A</v>
      </c>
      <c r="S849" s="106" t="e">
        <f>IF(VLOOKUP($A849,Source!$A:$H,8,FALSE)=0,"",VLOOKUP($A849,Source!$A:$H,8,FALSE))</f>
        <v>#N/A</v>
      </c>
    </row>
    <row r="850" spans="1:19" x14ac:dyDescent="0.25">
      <c r="A850" s="98">
        <v>848</v>
      </c>
      <c r="B850" s="99"/>
      <c r="C850" s="100" t="e">
        <f>VLOOKUP(A850,Source!A:B,2,FALSE)</f>
        <v>#N/A</v>
      </c>
      <c r="D850" s="165">
        <f>IF(ISNA(VLOOKUP(A850,Source!A:B,2,FALSE)),0,(VLOOKUP(A850,'Vague 2'!A:H,8,FALSE)+VLOOKUP(A850,'Vague 1'!A:H,8,FALSE)+VLOOKUP(A850,'Vague 3'!A:H,8,FALSE)+VLOOKUP(A850,'Vague 4'!A:H,8,FALSE)))</f>
        <v>0</v>
      </c>
      <c r="E850" s="159" t="e">
        <f>VLOOKUP(A850+0.2,'Vague 2'!A:G,7,FALSE)</f>
        <v>#N/A</v>
      </c>
      <c r="F850" s="160" t="e">
        <f>VLOOKUP(A850+0.3,'Vague 2'!A:G,7,FALSE)</f>
        <v>#N/A</v>
      </c>
      <c r="G850" s="161" t="e">
        <f>VLOOKUP(A850+0.2,'Vague 1'!A:G,7,FALSE)</f>
        <v>#N/A</v>
      </c>
      <c r="H850" s="161" t="e">
        <f>VLOOKUP(A850+0.3,'Vague 1'!A:G,7,FALSE)</f>
        <v>#N/A</v>
      </c>
      <c r="I850" s="160" t="e">
        <f>VLOOKUP(A850+0.4,'Vague 1'!A:G,7,FALSE)</f>
        <v>#N/A</v>
      </c>
      <c r="J850" s="161" t="e">
        <f>VLOOKUP(A850+0.2,'Vague 3'!A:G,7,FALSE)</f>
        <v>#N/A</v>
      </c>
      <c r="K850" s="161" t="e">
        <f>VLOOKUP(A850+0.3,'Vague 3'!A:G,7,FALSE)</f>
        <v>#N/A</v>
      </c>
      <c r="L850" s="159" t="e">
        <f>VLOOKUP(A850+0.2,'Vague 4'!A:G,7,FALSE)</f>
        <v>#N/A</v>
      </c>
      <c r="M850" s="160" t="e">
        <f>VLOOKUP(A850+0.3,'Vague 4'!A:G,7,FALSE)</f>
        <v>#N/A</v>
      </c>
      <c r="N850" s="104" t="e">
        <f>IF(VLOOKUP($A850,Source!$A:$H,3,FALSE)=0,"",VLOOKUP($A850,Source!$A:$H,3,FALSE))</f>
        <v>#N/A</v>
      </c>
      <c r="O850" s="105" t="e">
        <f>IF(VLOOKUP($A850,Source!$A:$H,4,FALSE)=0,"",VLOOKUP($A850,Source!$A:$H,4,FALSE))</f>
        <v>#N/A</v>
      </c>
      <c r="P850" s="105" t="e">
        <f>IF(VLOOKUP($A850,Source!$A:$H,5,FALSE)=0,"",VLOOKUP($A850,Source!$A:$H,5,FALSE))</f>
        <v>#N/A</v>
      </c>
      <c r="Q850" s="105" t="e">
        <f>IF(VLOOKUP($A850,Source!$A:$H,6,FALSE)=0,"",VLOOKUP($A850,Source!$A:$H,6,FALSE))</f>
        <v>#N/A</v>
      </c>
      <c r="R850" s="105" t="e">
        <f>IF(VLOOKUP($A850,Source!$A:$H,7,FALSE)=0,"",VLOOKUP($A850,Source!$A:$H,7,FALSE))</f>
        <v>#N/A</v>
      </c>
      <c r="S850" s="106" t="e">
        <f>IF(VLOOKUP($A850,Source!$A:$H,8,FALSE)=0,"",VLOOKUP($A850,Source!$A:$H,8,FALSE))</f>
        <v>#N/A</v>
      </c>
    </row>
    <row r="851" spans="1:19" x14ac:dyDescent="0.25">
      <c r="A851" s="98">
        <v>849</v>
      </c>
      <c r="B851" s="99"/>
      <c r="C851" s="100" t="e">
        <f>VLOOKUP(A851,Source!A:B,2,FALSE)</f>
        <v>#N/A</v>
      </c>
      <c r="D851" s="165">
        <f>IF(ISNA(VLOOKUP(A851,Source!A:B,2,FALSE)),0,(VLOOKUP(A851,'Vague 2'!A:H,8,FALSE)+VLOOKUP(A851,'Vague 1'!A:H,8,FALSE)+VLOOKUP(A851,'Vague 3'!A:H,8,FALSE)+VLOOKUP(A851,'Vague 4'!A:H,8,FALSE)))</f>
        <v>0</v>
      </c>
      <c r="E851" s="159" t="e">
        <f>VLOOKUP(A851+0.2,'Vague 2'!A:G,7,FALSE)</f>
        <v>#N/A</v>
      </c>
      <c r="F851" s="160" t="e">
        <f>VLOOKUP(A851+0.3,'Vague 2'!A:G,7,FALSE)</f>
        <v>#N/A</v>
      </c>
      <c r="G851" s="161" t="e">
        <f>VLOOKUP(A851+0.2,'Vague 1'!A:G,7,FALSE)</f>
        <v>#N/A</v>
      </c>
      <c r="H851" s="161" t="e">
        <f>VLOOKUP(A851+0.3,'Vague 1'!A:G,7,FALSE)</f>
        <v>#N/A</v>
      </c>
      <c r="I851" s="160" t="e">
        <f>VLOOKUP(A851+0.4,'Vague 1'!A:G,7,FALSE)</f>
        <v>#N/A</v>
      </c>
      <c r="J851" s="161" t="e">
        <f>VLOOKUP(A851+0.2,'Vague 3'!A:G,7,FALSE)</f>
        <v>#N/A</v>
      </c>
      <c r="K851" s="161" t="e">
        <f>VLOOKUP(A851+0.3,'Vague 3'!A:G,7,FALSE)</f>
        <v>#N/A</v>
      </c>
      <c r="L851" s="159" t="e">
        <f>VLOOKUP(A851+0.2,'Vague 4'!A:G,7,FALSE)</f>
        <v>#N/A</v>
      </c>
      <c r="M851" s="160" t="e">
        <f>VLOOKUP(A851+0.3,'Vague 4'!A:G,7,FALSE)</f>
        <v>#N/A</v>
      </c>
      <c r="N851" s="104" t="e">
        <f>IF(VLOOKUP($A851,Source!$A:$H,3,FALSE)=0,"",VLOOKUP($A851,Source!$A:$H,3,FALSE))</f>
        <v>#N/A</v>
      </c>
      <c r="O851" s="105" t="e">
        <f>IF(VLOOKUP($A851,Source!$A:$H,4,FALSE)=0,"",VLOOKUP($A851,Source!$A:$H,4,FALSE))</f>
        <v>#N/A</v>
      </c>
      <c r="P851" s="105" t="e">
        <f>IF(VLOOKUP($A851,Source!$A:$H,5,FALSE)=0,"",VLOOKUP($A851,Source!$A:$H,5,FALSE))</f>
        <v>#N/A</v>
      </c>
      <c r="Q851" s="105" t="e">
        <f>IF(VLOOKUP($A851,Source!$A:$H,6,FALSE)=0,"",VLOOKUP($A851,Source!$A:$H,6,FALSE))</f>
        <v>#N/A</v>
      </c>
      <c r="R851" s="105" t="e">
        <f>IF(VLOOKUP($A851,Source!$A:$H,7,FALSE)=0,"",VLOOKUP($A851,Source!$A:$H,7,FALSE))</f>
        <v>#N/A</v>
      </c>
      <c r="S851" s="106" t="e">
        <f>IF(VLOOKUP($A851,Source!$A:$H,8,FALSE)=0,"",VLOOKUP($A851,Source!$A:$H,8,FALSE))</f>
        <v>#N/A</v>
      </c>
    </row>
    <row r="852" spans="1:19" x14ac:dyDescent="0.25">
      <c r="A852" s="98">
        <v>850</v>
      </c>
      <c r="B852" s="99"/>
      <c r="C852" s="100" t="e">
        <f>VLOOKUP(A852,Source!A:B,2,FALSE)</f>
        <v>#N/A</v>
      </c>
      <c r="D852" s="165">
        <f>IF(ISNA(VLOOKUP(A852,Source!A:B,2,FALSE)),0,(VLOOKUP(A852,'Vague 2'!A:H,8,FALSE)+VLOOKUP(A852,'Vague 1'!A:H,8,FALSE)+VLOOKUP(A852,'Vague 3'!A:H,8,FALSE)+VLOOKUP(A852,'Vague 4'!A:H,8,FALSE)))</f>
        <v>0</v>
      </c>
      <c r="E852" s="159" t="e">
        <f>VLOOKUP(A852+0.2,'Vague 2'!A:G,7,FALSE)</f>
        <v>#N/A</v>
      </c>
      <c r="F852" s="160" t="e">
        <f>VLOOKUP(A852+0.3,'Vague 2'!A:G,7,FALSE)</f>
        <v>#N/A</v>
      </c>
      <c r="G852" s="161" t="e">
        <f>VLOOKUP(A852+0.2,'Vague 1'!A:G,7,FALSE)</f>
        <v>#N/A</v>
      </c>
      <c r="H852" s="161" t="e">
        <f>VLOOKUP(A852+0.3,'Vague 1'!A:G,7,FALSE)</f>
        <v>#N/A</v>
      </c>
      <c r="I852" s="160" t="e">
        <f>VLOOKUP(A852+0.4,'Vague 1'!A:G,7,FALSE)</f>
        <v>#N/A</v>
      </c>
      <c r="J852" s="161" t="e">
        <f>VLOOKUP(A852+0.2,'Vague 3'!A:G,7,FALSE)</f>
        <v>#N/A</v>
      </c>
      <c r="K852" s="161" t="e">
        <f>VLOOKUP(A852+0.3,'Vague 3'!A:G,7,FALSE)</f>
        <v>#N/A</v>
      </c>
      <c r="L852" s="159" t="e">
        <f>VLOOKUP(A852+0.2,'Vague 4'!A:G,7,FALSE)</f>
        <v>#N/A</v>
      </c>
      <c r="M852" s="160" t="e">
        <f>VLOOKUP(A852+0.3,'Vague 4'!A:G,7,FALSE)</f>
        <v>#N/A</v>
      </c>
      <c r="N852" s="104" t="e">
        <f>IF(VLOOKUP($A852,Source!$A:$H,3,FALSE)=0,"",VLOOKUP($A852,Source!$A:$H,3,FALSE))</f>
        <v>#N/A</v>
      </c>
      <c r="O852" s="105" t="e">
        <f>IF(VLOOKUP($A852,Source!$A:$H,4,FALSE)=0,"",VLOOKUP($A852,Source!$A:$H,4,FALSE))</f>
        <v>#N/A</v>
      </c>
      <c r="P852" s="105" t="e">
        <f>IF(VLOOKUP($A852,Source!$A:$H,5,FALSE)=0,"",VLOOKUP($A852,Source!$A:$H,5,FALSE))</f>
        <v>#N/A</v>
      </c>
      <c r="Q852" s="105" t="e">
        <f>IF(VLOOKUP($A852,Source!$A:$H,6,FALSE)=0,"",VLOOKUP($A852,Source!$A:$H,6,FALSE))</f>
        <v>#N/A</v>
      </c>
      <c r="R852" s="105" t="e">
        <f>IF(VLOOKUP($A852,Source!$A:$H,7,FALSE)=0,"",VLOOKUP($A852,Source!$A:$H,7,FALSE))</f>
        <v>#N/A</v>
      </c>
      <c r="S852" s="106" t="e">
        <f>IF(VLOOKUP($A852,Source!$A:$H,8,FALSE)=0,"",VLOOKUP($A852,Source!$A:$H,8,FALSE))</f>
        <v>#N/A</v>
      </c>
    </row>
    <row r="853" spans="1:19" x14ac:dyDescent="0.25">
      <c r="A853" s="98">
        <v>851</v>
      </c>
      <c r="B853" s="99"/>
      <c r="C853" s="100" t="e">
        <f>VLOOKUP(A853,Source!A:B,2,FALSE)</f>
        <v>#N/A</v>
      </c>
      <c r="D853" s="165">
        <f>IF(ISNA(VLOOKUP(A853,Source!A:B,2,FALSE)),0,(VLOOKUP(A853,'Vague 2'!A:H,8,FALSE)+VLOOKUP(A853,'Vague 1'!A:H,8,FALSE)+VLOOKUP(A853,'Vague 3'!A:H,8,FALSE)+VLOOKUP(A853,'Vague 4'!A:H,8,FALSE)))</f>
        <v>0</v>
      </c>
      <c r="E853" s="159" t="e">
        <f>VLOOKUP(A853+0.2,'Vague 2'!A:G,7,FALSE)</f>
        <v>#N/A</v>
      </c>
      <c r="F853" s="160" t="e">
        <f>VLOOKUP(A853+0.3,'Vague 2'!A:G,7,FALSE)</f>
        <v>#N/A</v>
      </c>
      <c r="G853" s="161" t="e">
        <f>VLOOKUP(A853+0.2,'Vague 1'!A:G,7,FALSE)</f>
        <v>#N/A</v>
      </c>
      <c r="H853" s="161" t="e">
        <f>VLOOKUP(A853+0.3,'Vague 1'!A:G,7,FALSE)</f>
        <v>#N/A</v>
      </c>
      <c r="I853" s="160" t="e">
        <f>VLOOKUP(A853+0.4,'Vague 1'!A:G,7,FALSE)</f>
        <v>#N/A</v>
      </c>
      <c r="J853" s="161" t="e">
        <f>VLOOKUP(A853+0.2,'Vague 3'!A:G,7,FALSE)</f>
        <v>#N/A</v>
      </c>
      <c r="K853" s="161" t="e">
        <f>VLOOKUP(A853+0.3,'Vague 3'!A:G,7,FALSE)</f>
        <v>#N/A</v>
      </c>
      <c r="L853" s="159" t="e">
        <f>VLOOKUP(A853+0.2,'Vague 4'!A:G,7,FALSE)</f>
        <v>#N/A</v>
      </c>
      <c r="M853" s="160" t="e">
        <f>VLOOKUP(A853+0.3,'Vague 4'!A:G,7,FALSE)</f>
        <v>#N/A</v>
      </c>
      <c r="N853" s="104" t="e">
        <f>IF(VLOOKUP($A853,Source!$A:$H,3,FALSE)=0,"",VLOOKUP($A853,Source!$A:$H,3,FALSE))</f>
        <v>#N/A</v>
      </c>
      <c r="O853" s="105" t="e">
        <f>IF(VLOOKUP($A853,Source!$A:$H,4,FALSE)=0,"",VLOOKUP($A853,Source!$A:$H,4,FALSE))</f>
        <v>#N/A</v>
      </c>
      <c r="P853" s="105" t="e">
        <f>IF(VLOOKUP($A853,Source!$A:$H,5,FALSE)=0,"",VLOOKUP($A853,Source!$A:$H,5,FALSE))</f>
        <v>#N/A</v>
      </c>
      <c r="Q853" s="105" t="e">
        <f>IF(VLOOKUP($A853,Source!$A:$H,6,FALSE)=0,"",VLOOKUP($A853,Source!$A:$H,6,FALSE))</f>
        <v>#N/A</v>
      </c>
      <c r="R853" s="105" t="e">
        <f>IF(VLOOKUP($A853,Source!$A:$H,7,FALSE)=0,"",VLOOKUP($A853,Source!$A:$H,7,FALSE))</f>
        <v>#N/A</v>
      </c>
      <c r="S853" s="106" t="e">
        <f>IF(VLOOKUP($A853,Source!$A:$H,8,FALSE)=0,"",VLOOKUP($A853,Source!$A:$H,8,FALSE))</f>
        <v>#N/A</v>
      </c>
    </row>
    <row r="854" spans="1:19" x14ac:dyDescent="0.25">
      <c r="A854" s="98">
        <v>852</v>
      </c>
      <c r="B854" s="99"/>
      <c r="C854" s="100" t="e">
        <f>VLOOKUP(A854,Source!A:B,2,FALSE)</f>
        <v>#N/A</v>
      </c>
      <c r="D854" s="165">
        <f>IF(ISNA(VLOOKUP(A854,Source!A:B,2,FALSE)),0,(VLOOKUP(A854,'Vague 2'!A:H,8,FALSE)+VLOOKUP(A854,'Vague 1'!A:H,8,FALSE)+VLOOKUP(A854,'Vague 3'!A:H,8,FALSE)+VLOOKUP(A854,'Vague 4'!A:H,8,FALSE)))</f>
        <v>0</v>
      </c>
      <c r="E854" s="159" t="e">
        <f>VLOOKUP(A854+0.2,'Vague 2'!A:G,7,FALSE)</f>
        <v>#N/A</v>
      </c>
      <c r="F854" s="160" t="e">
        <f>VLOOKUP(A854+0.3,'Vague 2'!A:G,7,FALSE)</f>
        <v>#N/A</v>
      </c>
      <c r="G854" s="161" t="e">
        <f>VLOOKUP(A854+0.2,'Vague 1'!A:G,7,FALSE)</f>
        <v>#N/A</v>
      </c>
      <c r="H854" s="161" t="e">
        <f>VLOOKUP(A854+0.3,'Vague 1'!A:G,7,FALSE)</f>
        <v>#N/A</v>
      </c>
      <c r="I854" s="160" t="e">
        <f>VLOOKUP(A854+0.4,'Vague 1'!A:G,7,FALSE)</f>
        <v>#N/A</v>
      </c>
      <c r="J854" s="161" t="e">
        <f>VLOOKUP(A854+0.2,'Vague 3'!A:G,7,FALSE)</f>
        <v>#N/A</v>
      </c>
      <c r="K854" s="161" t="e">
        <f>VLOOKUP(A854+0.3,'Vague 3'!A:G,7,FALSE)</f>
        <v>#N/A</v>
      </c>
      <c r="L854" s="159" t="e">
        <f>VLOOKUP(A854+0.2,'Vague 4'!A:G,7,FALSE)</f>
        <v>#N/A</v>
      </c>
      <c r="M854" s="160" t="e">
        <f>VLOOKUP(A854+0.3,'Vague 4'!A:G,7,FALSE)</f>
        <v>#N/A</v>
      </c>
      <c r="N854" s="104" t="e">
        <f>IF(VLOOKUP($A854,Source!$A:$H,3,FALSE)=0,"",VLOOKUP($A854,Source!$A:$H,3,FALSE))</f>
        <v>#N/A</v>
      </c>
      <c r="O854" s="105" t="e">
        <f>IF(VLOOKUP($A854,Source!$A:$H,4,FALSE)=0,"",VLOOKUP($A854,Source!$A:$H,4,FALSE))</f>
        <v>#N/A</v>
      </c>
      <c r="P854" s="105" t="e">
        <f>IF(VLOOKUP($A854,Source!$A:$H,5,FALSE)=0,"",VLOOKUP($A854,Source!$A:$H,5,FALSE))</f>
        <v>#N/A</v>
      </c>
      <c r="Q854" s="105" t="e">
        <f>IF(VLOOKUP($A854,Source!$A:$H,6,FALSE)=0,"",VLOOKUP($A854,Source!$A:$H,6,FALSE))</f>
        <v>#N/A</v>
      </c>
      <c r="R854" s="105" t="e">
        <f>IF(VLOOKUP($A854,Source!$A:$H,7,FALSE)=0,"",VLOOKUP($A854,Source!$A:$H,7,FALSE))</f>
        <v>#N/A</v>
      </c>
      <c r="S854" s="106" t="e">
        <f>IF(VLOOKUP($A854,Source!$A:$H,8,FALSE)=0,"",VLOOKUP($A854,Source!$A:$H,8,FALSE))</f>
        <v>#N/A</v>
      </c>
    </row>
    <row r="855" spans="1:19" x14ac:dyDescent="0.25">
      <c r="A855" s="98">
        <v>853</v>
      </c>
      <c r="B855" s="99"/>
      <c r="C855" s="100" t="e">
        <f>VLOOKUP(A855,Source!A:B,2,FALSE)</f>
        <v>#N/A</v>
      </c>
      <c r="D855" s="165">
        <f>IF(ISNA(VLOOKUP(A855,Source!A:B,2,FALSE)),0,(VLOOKUP(A855,'Vague 2'!A:H,8,FALSE)+VLOOKUP(A855,'Vague 1'!A:H,8,FALSE)+VLOOKUP(A855,'Vague 3'!A:H,8,FALSE)+VLOOKUP(A855,'Vague 4'!A:H,8,FALSE)))</f>
        <v>0</v>
      </c>
      <c r="E855" s="159" t="e">
        <f>VLOOKUP(A855+0.2,'Vague 2'!A:G,7,FALSE)</f>
        <v>#N/A</v>
      </c>
      <c r="F855" s="160" t="e">
        <f>VLOOKUP(A855+0.3,'Vague 2'!A:G,7,FALSE)</f>
        <v>#N/A</v>
      </c>
      <c r="G855" s="161" t="e">
        <f>VLOOKUP(A855+0.2,'Vague 1'!A:G,7,FALSE)</f>
        <v>#N/A</v>
      </c>
      <c r="H855" s="161" t="e">
        <f>VLOOKUP(A855+0.3,'Vague 1'!A:G,7,FALSE)</f>
        <v>#N/A</v>
      </c>
      <c r="I855" s="160" t="e">
        <f>VLOOKUP(A855+0.4,'Vague 1'!A:G,7,FALSE)</f>
        <v>#N/A</v>
      </c>
      <c r="J855" s="161" t="e">
        <f>VLOOKUP(A855+0.2,'Vague 3'!A:G,7,FALSE)</f>
        <v>#N/A</v>
      </c>
      <c r="K855" s="161" t="e">
        <f>VLOOKUP(A855+0.3,'Vague 3'!A:G,7,FALSE)</f>
        <v>#N/A</v>
      </c>
      <c r="L855" s="159" t="e">
        <f>VLOOKUP(A855+0.2,'Vague 4'!A:G,7,FALSE)</f>
        <v>#N/A</v>
      </c>
      <c r="M855" s="160" t="e">
        <f>VLOOKUP(A855+0.3,'Vague 4'!A:G,7,FALSE)</f>
        <v>#N/A</v>
      </c>
      <c r="N855" s="104" t="e">
        <f>IF(VLOOKUP($A855,Source!$A:$H,3,FALSE)=0,"",VLOOKUP($A855,Source!$A:$H,3,FALSE))</f>
        <v>#N/A</v>
      </c>
      <c r="O855" s="105" t="e">
        <f>IF(VLOOKUP($A855,Source!$A:$H,4,FALSE)=0,"",VLOOKUP($A855,Source!$A:$H,4,FALSE))</f>
        <v>#N/A</v>
      </c>
      <c r="P855" s="105" t="e">
        <f>IF(VLOOKUP($A855,Source!$A:$H,5,FALSE)=0,"",VLOOKUP($A855,Source!$A:$H,5,FALSE))</f>
        <v>#N/A</v>
      </c>
      <c r="Q855" s="105" t="e">
        <f>IF(VLOOKUP($A855,Source!$A:$H,6,FALSE)=0,"",VLOOKUP($A855,Source!$A:$H,6,FALSE))</f>
        <v>#N/A</v>
      </c>
      <c r="R855" s="105" t="e">
        <f>IF(VLOOKUP($A855,Source!$A:$H,7,FALSE)=0,"",VLOOKUP($A855,Source!$A:$H,7,FALSE))</f>
        <v>#N/A</v>
      </c>
      <c r="S855" s="106" t="e">
        <f>IF(VLOOKUP($A855,Source!$A:$H,8,FALSE)=0,"",VLOOKUP($A855,Source!$A:$H,8,FALSE))</f>
        <v>#N/A</v>
      </c>
    </row>
    <row r="856" spans="1:19" x14ac:dyDescent="0.25">
      <c r="A856" s="98">
        <v>854</v>
      </c>
      <c r="B856" s="99"/>
      <c r="C856" s="100" t="e">
        <f>VLOOKUP(A856,Source!A:B,2,FALSE)</f>
        <v>#N/A</v>
      </c>
      <c r="D856" s="165">
        <f>IF(ISNA(VLOOKUP(A856,Source!A:B,2,FALSE)),0,(VLOOKUP(A856,'Vague 2'!A:H,8,FALSE)+VLOOKUP(A856,'Vague 1'!A:H,8,FALSE)+VLOOKUP(A856,'Vague 3'!A:H,8,FALSE)+VLOOKUP(A856,'Vague 4'!A:H,8,FALSE)))</f>
        <v>0</v>
      </c>
      <c r="E856" s="159" t="e">
        <f>VLOOKUP(A856+0.2,'Vague 2'!A:G,7,FALSE)</f>
        <v>#N/A</v>
      </c>
      <c r="F856" s="160" t="e">
        <f>VLOOKUP(A856+0.3,'Vague 2'!A:G,7,FALSE)</f>
        <v>#N/A</v>
      </c>
      <c r="G856" s="161" t="e">
        <f>VLOOKUP(A856+0.2,'Vague 1'!A:G,7,FALSE)</f>
        <v>#N/A</v>
      </c>
      <c r="H856" s="161" t="e">
        <f>VLOOKUP(A856+0.3,'Vague 1'!A:G,7,FALSE)</f>
        <v>#N/A</v>
      </c>
      <c r="I856" s="160" t="e">
        <f>VLOOKUP(A856+0.4,'Vague 1'!A:G,7,FALSE)</f>
        <v>#N/A</v>
      </c>
      <c r="J856" s="161" t="e">
        <f>VLOOKUP(A856+0.2,'Vague 3'!A:G,7,FALSE)</f>
        <v>#N/A</v>
      </c>
      <c r="K856" s="161" t="e">
        <f>VLOOKUP(A856+0.3,'Vague 3'!A:G,7,FALSE)</f>
        <v>#N/A</v>
      </c>
      <c r="L856" s="159" t="e">
        <f>VLOOKUP(A856+0.2,'Vague 4'!A:G,7,FALSE)</f>
        <v>#N/A</v>
      </c>
      <c r="M856" s="160" t="e">
        <f>VLOOKUP(A856+0.3,'Vague 4'!A:G,7,FALSE)</f>
        <v>#N/A</v>
      </c>
      <c r="N856" s="104" t="e">
        <f>IF(VLOOKUP($A856,Source!$A:$H,3,FALSE)=0,"",VLOOKUP($A856,Source!$A:$H,3,FALSE))</f>
        <v>#N/A</v>
      </c>
      <c r="O856" s="105" t="e">
        <f>IF(VLOOKUP($A856,Source!$A:$H,4,FALSE)=0,"",VLOOKUP($A856,Source!$A:$H,4,FALSE))</f>
        <v>#N/A</v>
      </c>
      <c r="P856" s="105" t="e">
        <f>IF(VLOOKUP($A856,Source!$A:$H,5,FALSE)=0,"",VLOOKUP($A856,Source!$A:$H,5,FALSE))</f>
        <v>#N/A</v>
      </c>
      <c r="Q856" s="105" t="e">
        <f>IF(VLOOKUP($A856,Source!$A:$H,6,FALSE)=0,"",VLOOKUP($A856,Source!$A:$H,6,FALSE))</f>
        <v>#N/A</v>
      </c>
      <c r="R856" s="105" t="e">
        <f>IF(VLOOKUP($A856,Source!$A:$H,7,FALSE)=0,"",VLOOKUP($A856,Source!$A:$H,7,FALSE))</f>
        <v>#N/A</v>
      </c>
      <c r="S856" s="106" t="e">
        <f>IF(VLOOKUP($A856,Source!$A:$H,8,FALSE)=0,"",VLOOKUP($A856,Source!$A:$H,8,FALSE))</f>
        <v>#N/A</v>
      </c>
    </row>
    <row r="857" spans="1:19" x14ac:dyDescent="0.25">
      <c r="A857" s="98">
        <v>855</v>
      </c>
      <c r="B857" s="99"/>
      <c r="C857" s="100" t="e">
        <f>VLOOKUP(A857,Source!A:B,2,FALSE)</f>
        <v>#N/A</v>
      </c>
      <c r="D857" s="165">
        <f>IF(ISNA(VLOOKUP(A857,Source!A:B,2,FALSE)),0,(VLOOKUP(A857,'Vague 2'!A:H,8,FALSE)+VLOOKUP(A857,'Vague 1'!A:H,8,FALSE)+VLOOKUP(A857,'Vague 3'!A:H,8,FALSE)+VLOOKUP(A857,'Vague 4'!A:H,8,FALSE)))</f>
        <v>0</v>
      </c>
      <c r="E857" s="159" t="e">
        <f>VLOOKUP(A857+0.2,'Vague 2'!A:G,7,FALSE)</f>
        <v>#N/A</v>
      </c>
      <c r="F857" s="160" t="e">
        <f>VLOOKUP(A857+0.3,'Vague 2'!A:G,7,FALSE)</f>
        <v>#N/A</v>
      </c>
      <c r="G857" s="161" t="e">
        <f>VLOOKUP(A857+0.2,'Vague 1'!A:G,7,FALSE)</f>
        <v>#N/A</v>
      </c>
      <c r="H857" s="161" t="e">
        <f>VLOOKUP(A857+0.3,'Vague 1'!A:G,7,FALSE)</f>
        <v>#N/A</v>
      </c>
      <c r="I857" s="160" t="e">
        <f>VLOOKUP(A857+0.4,'Vague 1'!A:G,7,FALSE)</f>
        <v>#N/A</v>
      </c>
      <c r="J857" s="161" t="e">
        <f>VLOOKUP(A857+0.2,'Vague 3'!A:G,7,FALSE)</f>
        <v>#N/A</v>
      </c>
      <c r="K857" s="161" t="e">
        <f>VLOOKUP(A857+0.3,'Vague 3'!A:G,7,FALSE)</f>
        <v>#N/A</v>
      </c>
      <c r="L857" s="159" t="e">
        <f>VLOOKUP(A857+0.2,'Vague 4'!A:G,7,FALSE)</f>
        <v>#N/A</v>
      </c>
      <c r="M857" s="160" t="e">
        <f>VLOOKUP(A857+0.3,'Vague 4'!A:G,7,FALSE)</f>
        <v>#N/A</v>
      </c>
      <c r="N857" s="104" t="e">
        <f>IF(VLOOKUP($A857,Source!$A:$H,3,FALSE)=0,"",VLOOKUP($A857,Source!$A:$H,3,FALSE))</f>
        <v>#N/A</v>
      </c>
      <c r="O857" s="105" t="e">
        <f>IF(VLOOKUP($A857,Source!$A:$H,4,FALSE)=0,"",VLOOKUP($A857,Source!$A:$H,4,FALSE))</f>
        <v>#N/A</v>
      </c>
      <c r="P857" s="105" t="e">
        <f>IF(VLOOKUP($A857,Source!$A:$H,5,FALSE)=0,"",VLOOKUP($A857,Source!$A:$H,5,FALSE))</f>
        <v>#N/A</v>
      </c>
      <c r="Q857" s="105" t="e">
        <f>IF(VLOOKUP($A857,Source!$A:$H,6,FALSE)=0,"",VLOOKUP($A857,Source!$A:$H,6,FALSE))</f>
        <v>#N/A</v>
      </c>
      <c r="R857" s="105" t="e">
        <f>IF(VLOOKUP($A857,Source!$A:$H,7,FALSE)=0,"",VLOOKUP($A857,Source!$A:$H,7,FALSE))</f>
        <v>#N/A</v>
      </c>
      <c r="S857" s="106" t="e">
        <f>IF(VLOOKUP($A857,Source!$A:$H,8,FALSE)=0,"",VLOOKUP($A857,Source!$A:$H,8,FALSE))</f>
        <v>#N/A</v>
      </c>
    </row>
    <row r="858" spans="1:19" x14ac:dyDescent="0.25">
      <c r="A858" s="98">
        <v>856</v>
      </c>
      <c r="B858" s="99"/>
      <c r="C858" s="100" t="e">
        <f>VLOOKUP(A858,Source!A:B,2,FALSE)</f>
        <v>#N/A</v>
      </c>
      <c r="D858" s="165">
        <f>IF(ISNA(VLOOKUP(A858,Source!A:B,2,FALSE)),0,(VLOOKUP(A858,'Vague 2'!A:H,8,FALSE)+VLOOKUP(A858,'Vague 1'!A:H,8,FALSE)+VLOOKUP(A858,'Vague 3'!A:H,8,FALSE)+VLOOKUP(A858,'Vague 4'!A:H,8,FALSE)))</f>
        <v>0</v>
      </c>
      <c r="E858" s="159" t="e">
        <f>VLOOKUP(A858+0.2,'Vague 2'!A:G,7,FALSE)</f>
        <v>#N/A</v>
      </c>
      <c r="F858" s="160" t="e">
        <f>VLOOKUP(A858+0.3,'Vague 2'!A:G,7,FALSE)</f>
        <v>#N/A</v>
      </c>
      <c r="G858" s="161" t="e">
        <f>VLOOKUP(A858+0.2,'Vague 1'!A:G,7,FALSE)</f>
        <v>#N/A</v>
      </c>
      <c r="H858" s="161" t="e">
        <f>VLOOKUP(A858+0.3,'Vague 1'!A:G,7,FALSE)</f>
        <v>#N/A</v>
      </c>
      <c r="I858" s="160" t="e">
        <f>VLOOKUP(A858+0.4,'Vague 1'!A:G,7,FALSE)</f>
        <v>#N/A</v>
      </c>
      <c r="J858" s="161" t="e">
        <f>VLOOKUP(A858+0.2,'Vague 3'!A:G,7,FALSE)</f>
        <v>#N/A</v>
      </c>
      <c r="K858" s="161" t="e">
        <f>VLOOKUP(A858+0.3,'Vague 3'!A:G,7,FALSE)</f>
        <v>#N/A</v>
      </c>
      <c r="L858" s="159" t="e">
        <f>VLOOKUP(A858+0.2,'Vague 4'!A:G,7,FALSE)</f>
        <v>#N/A</v>
      </c>
      <c r="M858" s="160" t="e">
        <f>VLOOKUP(A858+0.3,'Vague 4'!A:G,7,FALSE)</f>
        <v>#N/A</v>
      </c>
      <c r="N858" s="104" t="e">
        <f>IF(VLOOKUP($A858,Source!$A:$H,3,FALSE)=0,"",VLOOKUP($A858,Source!$A:$H,3,FALSE))</f>
        <v>#N/A</v>
      </c>
      <c r="O858" s="105" t="e">
        <f>IF(VLOOKUP($A858,Source!$A:$H,4,FALSE)=0,"",VLOOKUP($A858,Source!$A:$H,4,FALSE))</f>
        <v>#N/A</v>
      </c>
      <c r="P858" s="105" t="e">
        <f>IF(VLOOKUP($A858,Source!$A:$H,5,FALSE)=0,"",VLOOKUP($A858,Source!$A:$H,5,FALSE))</f>
        <v>#N/A</v>
      </c>
      <c r="Q858" s="105" t="e">
        <f>IF(VLOOKUP($A858,Source!$A:$H,6,FALSE)=0,"",VLOOKUP($A858,Source!$A:$H,6,FALSE))</f>
        <v>#N/A</v>
      </c>
      <c r="R858" s="105" t="e">
        <f>IF(VLOOKUP($A858,Source!$A:$H,7,FALSE)=0,"",VLOOKUP($A858,Source!$A:$H,7,FALSE))</f>
        <v>#N/A</v>
      </c>
      <c r="S858" s="106" t="e">
        <f>IF(VLOOKUP($A858,Source!$A:$H,8,FALSE)=0,"",VLOOKUP($A858,Source!$A:$H,8,FALSE))</f>
        <v>#N/A</v>
      </c>
    </row>
    <row r="859" spans="1:19" x14ac:dyDescent="0.25">
      <c r="A859" s="98">
        <v>857</v>
      </c>
      <c r="B859" s="99"/>
      <c r="C859" s="100" t="e">
        <f>VLOOKUP(A859,Source!A:B,2,FALSE)</f>
        <v>#N/A</v>
      </c>
      <c r="D859" s="165">
        <f>IF(ISNA(VLOOKUP(A859,Source!A:B,2,FALSE)),0,(VLOOKUP(A859,'Vague 2'!A:H,8,FALSE)+VLOOKUP(A859,'Vague 1'!A:H,8,FALSE)+VLOOKUP(A859,'Vague 3'!A:H,8,FALSE)+VLOOKUP(A859,'Vague 4'!A:H,8,FALSE)))</f>
        <v>0</v>
      </c>
      <c r="E859" s="159" t="e">
        <f>VLOOKUP(A859+0.2,'Vague 2'!A:G,7,FALSE)</f>
        <v>#N/A</v>
      </c>
      <c r="F859" s="160" t="e">
        <f>VLOOKUP(A859+0.3,'Vague 2'!A:G,7,FALSE)</f>
        <v>#N/A</v>
      </c>
      <c r="G859" s="161" t="e">
        <f>VLOOKUP(A859+0.2,'Vague 1'!A:G,7,FALSE)</f>
        <v>#N/A</v>
      </c>
      <c r="H859" s="161" t="e">
        <f>VLOOKUP(A859+0.3,'Vague 1'!A:G,7,FALSE)</f>
        <v>#N/A</v>
      </c>
      <c r="I859" s="160" t="e">
        <f>VLOOKUP(A859+0.4,'Vague 1'!A:G,7,FALSE)</f>
        <v>#N/A</v>
      </c>
      <c r="J859" s="161" t="e">
        <f>VLOOKUP(A859+0.2,'Vague 3'!A:G,7,FALSE)</f>
        <v>#N/A</v>
      </c>
      <c r="K859" s="161" t="e">
        <f>VLOOKUP(A859+0.3,'Vague 3'!A:G,7,FALSE)</f>
        <v>#N/A</v>
      </c>
      <c r="L859" s="159" t="e">
        <f>VLOOKUP(A859+0.2,'Vague 4'!A:G,7,FALSE)</f>
        <v>#N/A</v>
      </c>
      <c r="M859" s="160" t="e">
        <f>VLOOKUP(A859+0.3,'Vague 4'!A:G,7,FALSE)</f>
        <v>#N/A</v>
      </c>
      <c r="N859" s="104" t="e">
        <f>IF(VLOOKUP($A859,Source!$A:$H,3,FALSE)=0,"",VLOOKUP($A859,Source!$A:$H,3,FALSE))</f>
        <v>#N/A</v>
      </c>
      <c r="O859" s="105" t="e">
        <f>IF(VLOOKUP($A859,Source!$A:$H,4,FALSE)=0,"",VLOOKUP($A859,Source!$A:$H,4,FALSE))</f>
        <v>#N/A</v>
      </c>
      <c r="P859" s="105" t="e">
        <f>IF(VLOOKUP($A859,Source!$A:$H,5,FALSE)=0,"",VLOOKUP($A859,Source!$A:$H,5,FALSE))</f>
        <v>#N/A</v>
      </c>
      <c r="Q859" s="105" t="e">
        <f>IF(VLOOKUP($A859,Source!$A:$H,6,FALSE)=0,"",VLOOKUP($A859,Source!$A:$H,6,FALSE))</f>
        <v>#N/A</v>
      </c>
      <c r="R859" s="105" t="e">
        <f>IF(VLOOKUP($A859,Source!$A:$H,7,FALSE)=0,"",VLOOKUP($A859,Source!$A:$H,7,FALSE))</f>
        <v>#N/A</v>
      </c>
      <c r="S859" s="106" t="e">
        <f>IF(VLOOKUP($A859,Source!$A:$H,8,FALSE)=0,"",VLOOKUP($A859,Source!$A:$H,8,FALSE))</f>
        <v>#N/A</v>
      </c>
    </row>
    <row r="860" spans="1:19" x14ac:dyDescent="0.25">
      <c r="A860" s="98">
        <v>858</v>
      </c>
      <c r="B860" s="99"/>
      <c r="C860" s="100" t="e">
        <f>VLOOKUP(A860,Source!A:B,2,FALSE)</f>
        <v>#N/A</v>
      </c>
      <c r="D860" s="165">
        <f>IF(ISNA(VLOOKUP(A860,Source!A:B,2,FALSE)),0,(VLOOKUP(A860,'Vague 2'!A:H,8,FALSE)+VLOOKUP(A860,'Vague 1'!A:H,8,FALSE)+VLOOKUP(A860,'Vague 3'!A:H,8,FALSE)+VLOOKUP(A860,'Vague 4'!A:H,8,FALSE)))</f>
        <v>0</v>
      </c>
      <c r="E860" s="159" t="e">
        <f>VLOOKUP(A860+0.2,'Vague 2'!A:G,7,FALSE)</f>
        <v>#N/A</v>
      </c>
      <c r="F860" s="160" t="e">
        <f>VLOOKUP(A860+0.3,'Vague 2'!A:G,7,FALSE)</f>
        <v>#N/A</v>
      </c>
      <c r="G860" s="161" t="e">
        <f>VLOOKUP(A860+0.2,'Vague 1'!A:G,7,FALSE)</f>
        <v>#N/A</v>
      </c>
      <c r="H860" s="161" t="e">
        <f>VLOOKUP(A860+0.3,'Vague 1'!A:G,7,FALSE)</f>
        <v>#N/A</v>
      </c>
      <c r="I860" s="160" t="e">
        <f>VLOOKUP(A860+0.4,'Vague 1'!A:G,7,FALSE)</f>
        <v>#N/A</v>
      </c>
      <c r="J860" s="161" t="e">
        <f>VLOOKUP(A860+0.2,'Vague 3'!A:G,7,FALSE)</f>
        <v>#N/A</v>
      </c>
      <c r="K860" s="161" t="e">
        <f>VLOOKUP(A860+0.3,'Vague 3'!A:G,7,FALSE)</f>
        <v>#N/A</v>
      </c>
      <c r="L860" s="159" t="e">
        <f>VLOOKUP(A860+0.2,'Vague 4'!A:G,7,FALSE)</f>
        <v>#N/A</v>
      </c>
      <c r="M860" s="160" t="e">
        <f>VLOOKUP(A860+0.3,'Vague 4'!A:G,7,FALSE)</f>
        <v>#N/A</v>
      </c>
      <c r="N860" s="104" t="e">
        <f>IF(VLOOKUP($A860,Source!$A:$H,3,FALSE)=0,"",VLOOKUP($A860,Source!$A:$H,3,FALSE))</f>
        <v>#N/A</v>
      </c>
      <c r="O860" s="105" t="e">
        <f>IF(VLOOKUP($A860,Source!$A:$H,4,FALSE)=0,"",VLOOKUP($A860,Source!$A:$H,4,FALSE))</f>
        <v>#N/A</v>
      </c>
      <c r="P860" s="105" t="e">
        <f>IF(VLOOKUP($A860,Source!$A:$H,5,FALSE)=0,"",VLOOKUP($A860,Source!$A:$H,5,FALSE))</f>
        <v>#N/A</v>
      </c>
      <c r="Q860" s="105" t="e">
        <f>IF(VLOOKUP($A860,Source!$A:$H,6,FALSE)=0,"",VLOOKUP($A860,Source!$A:$H,6,FALSE))</f>
        <v>#N/A</v>
      </c>
      <c r="R860" s="105" t="e">
        <f>IF(VLOOKUP($A860,Source!$A:$H,7,FALSE)=0,"",VLOOKUP($A860,Source!$A:$H,7,FALSE))</f>
        <v>#N/A</v>
      </c>
      <c r="S860" s="106" t="e">
        <f>IF(VLOOKUP($A860,Source!$A:$H,8,FALSE)=0,"",VLOOKUP($A860,Source!$A:$H,8,FALSE))</f>
        <v>#N/A</v>
      </c>
    </row>
    <row r="861" spans="1:19" x14ac:dyDescent="0.25">
      <c r="A861" s="98">
        <v>859</v>
      </c>
      <c r="B861" s="99"/>
      <c r="C861" s="100" t="e">
        <f>VLOOKUP(A861,Source!A:B,2,FALSE)</f>
        <v>#N/A</v>
      </c>
      <c r="D861" s="165">
        <f>IF(ISNA(VLOOKUP(A861,Source!A:B,2,FALSE)),0,(VLOOKUP(A861,'Vague 2'!A:H,8,FALSE)+VLOOKUP(A861,'Vague 1'!A:H,8,FALSE)+VLOOKUP(A861,'Vague 3'!A:H,8,FALSE)+VLOOKUP(A861,'Vague 4'!A:H,8,FALSE)))</f>
        <v>0</v>
      </c>
      <c r="E861" s="159" t="e">
        <f>VLOOKUP(A861+0.2,'Vague 2'!A:G,7,FALSE)</f>
        <v>#N/A</v>
      </c>
      <c r="F861" s="160" t="e">
        <f>VLOOKUP(A861+0.3,'Vague 2'!A:G,7,FALSE)</f>
        <v>#N/A</v>
      </c>
      <c r="G861" s="161" t="e">
        <f>VLOOKUP(A861+0.2,'Vague 1'!A:G,7,FALSE)</f>
        <v>#N/A</v>
      </c>
      <c r="H861" s="161" t="e">
        <f>VLOOKUP(A861+0.3,'Vague 1'!A:G,7,FALSE)</f>
        <v>#N/A</v>
      </c>
      <c r="I861" s="160" t="e">
        <f>VLOOKUP(A861+0.4,'Vague 1'!A:G,7,FALSE)</f>
        <v>#N/A</v>
      </c>
      <c r="J861" s="161" t="e">
        <f>VLOOKUP(A861+0.2,'Vague 3'!A:G,7,FALSE)</f>
        <v>#N/A</v>
      </c>
      <c r="K861" s="161" t="e">
        <f>VLOOKUP(A861+0.3,'Vague 3'!A:G,7,FALSE)</f>
        <v>#N/A</v>
      </c>
      <c r="L861" s="159" t="e">
        <f>VLOOKUP(A861+0.2,'Vague 4'!A:G,7,FALSE)</f>
        <v>#N/A</v>
      </c>
      <c r="M861" s="160" t="e">
        <f>VLOOKUP(A861+0.3,'Vague 4'!A:G,7,FALSE)</f>
        <v>#N/A</v>
      </c>
      <c r="N861" s="104" t="e">
        <f>IF(VLOOKUP($A861,Source!$A:$H,3,FALSE)=0,"",VLOOKUP($A861,Source!$A:$H,3,FALSE))</f>
        <v>#N/A</v>
      </c>
      <c r="O861" s="105" t="e">
        <f>IF(VLOOKUP($A861,Source!$A:$H,4,FALSE)=0,"",VLOOKUP($A861,Source!$A:$H,4,FALSE))</f>
        <v>#N/A</v>
      </c>
      <c r="P861" s="105" t="e">
        <f>IF(VLOOKUP($A861,Source!$A:$H,5,FALSE)=0,"",VLOOKUP($A861,Source!$A:$H,5,FALSE))</f>
        <v>#N/A</v>
      </c>
      <c r="Q861" s="105" t="e">
        <f>IF(VLOOKUP($A861,Source!$A:$H,6,FALSE)=0,"",VLOOKUP($A861,Source!$A:$H,6,FALSE))</f>
        <v>#N/A</v>
      </c>
      <c r="R861" s="105" t="e">
        <f>IF(VLOOKUP($A861,Source!$A:$H,7,FALSE)=0,"",VLOOKUP($A861,Source!$A:$H,7,FALSE))</f>
        <v>#N/A</v>
      </c>
      <c r="S861" s="106" t="e">
        <f>IF(VLOOKUP($A861,Source!$A:$H,8,FALSE)=0,"",VLOOKUP($A861,Source!$A:$H,8,FALSE))</f>
        <v>#N/A</v>
      </c>
    </row>
    <row r="862" spans="1:19" x14ac:dyDescent="0.25">
      <c r="A862" s="98">
        <v>860</v>
      </c>
      <c r="B862" s="99"/>
      <c r="C862" s="100" t="e">
        <f>VLOOKUP(A862,Source!A:B,2,FALSE)</f>
        <v>#N/A</v>
      </c>
      <c r="D862" s="165">
        <f>IF(ISNA(VLOOKUP(A862,Source!A:B,2,FALSE)),0,(VLOOKUP(A862,'Vague 2'!A:H,8,FALSE)+VLOOKUP(A862,'Vague 1'!A:H,8,FALSE)+VLOOKUP(A862,'Vague 3'!A:H,8,FALSE)+VLOOKUP(A862,'Vague 4'!A:H,8,FALSE)))</f>
        <v>0</v>
      </c>
      <c r="E862" s="159" t="e">
        <f>VLOOKUP(A862+0.2,'Vague 2'!A:G,7,FALSE)</f>
        <v>#N/A</v>
      </c>
      <c r="F862" s="160" t="e">
        <f>VLOOKUP(A862+0.3,'Vague 2'!A:G,7,FALSE)</f>
        <v>#N/A</v>
      </c>
      <c r="G862" s="161" t="e">
        <f>VLOOKUP(A862+0.2,'Vague 1'!A:G,7,FALSE)</f>
        <v>#N/A</v>
      </c>
      <c r="H862" s="161" t="e">
        <f>VLOOKUP(A862+0.3,'Vague 1'!A:G,7,FALSE)</f>
        <v>#N/A</v>
      </c>
      <c r="I862" s="160" t="e">
        <f>VLOOKUP(A862+0.4,'Vague 1'!A:G,7,FALSE)</f>
        <v>#N/A</v>
      </c>
      <c r="J862" s="161" t="e">
        <f>VLOOKUP(A862+0.2,'Vague 3'!A:G,7,FALSE)</f>
        <v>#N/A</v>
      </c>
      <c r="K862" s="161" t="e">
        <f>VLOOKUP(A862+0.3,'Vague 3'!A:G,7,FALSE)</f>
        <v>#N/A</v>
      </c>
      <c r="L862" s="159" t="e">
        <f>VLOOKUP(A862+0.2,'Vague 4'!A:G,7,FALSE)</f>
        <v>#N/A</v>
      </c>
      <c r="M862" s="160" t="e">
        <f>VLOOKUP(A862+0.3,'Vague 4'!A:G,7,FALSE)</f>
        <v>#N/A</v>
      </c>
      <c r="N862" s="104" t="e">
        <f>IF(VLOOKUP($A862,Source!$A:$H,3,FALSE)=0,"",VLOOKUP($A862,Source!$A:$H,3,FALSE))</f>
        <v>#N/A</v>
      </c>
      <c r="O862" s="105" t="e">
        <f>IF(VLOOKUP($A862,Source!$A:$H,4,FALSE)=0,"",VLOOKUP($A862,Source!$A:$H,4,FALSE))</f>
        <v>#N/A</v>
      </c>
      <c r="P862" s="105" t="e">
        <f>IF(VLOOKUP($A862,Source!$A:$H,5,FALSE)=0,"",VLOOKUP($A862,Source!$A:$H,5,FALSE))</f>
        <v>#N/A</v>
      </c>
      <c r="Q862" s="105" t="e">
        <f>IF(VLOOKUP($A862,Source!$A:$H,6,FALSE)=0,"",VLOOKUP($A862,Source!$A:$H,6,FALSE))</f>
        <v>#N/A</v>
      </c>
      <c r="R862" s="105" t="e">
        <f>IF(VLOOKUP($A862,Source!$A:$H,7,FALSE)=0,"",VLOOKUP($A862,Source!$A:$H,7,FALSE))</f>
        <v>#N/A</v>
      </c>
      <c r="S862" s="106" t="e">
        <f>IF(VLOOKUP($A862,Source!$A:$H,8,FALSE)=0,"",VLOOKUP($A862,Source!$A:$H,8,FALSE))</f>
        <v>#N/A</v>
      </c>
    </row>
    <row r="863" spans="1:19" x14ac:dyDescent="0.25">
      <c r="A863" s="98">
        <v>861</v>
      </c>
      <c r="B863" s="99"/>
      <c r="C863" s="100" t="e">
        <f>VLOOKUP(A863,Source!A:B,2,FALSE)</f>
        <v>#N/A</v>
      </c>
      <c r="D863" s="165">
        <f>IF(ISNA(VLOOKUP(A863,Source!A:B,2,FALSE)),0,(VLOOKUP(A863,'Vague 2'!A:H,8,FALSE)+VLOOKUP(A863,'Vague 1'!A:H,8,FALSE)+VLOOKUP(A863,'Vague 3'!A:H,8,FALSE)+VLOOKUP(A863,'Vague 4'!A:H,8,FALSE)))</f>
        <v>0</v>
      </c>
      <c r="E863" s="159" t="e">
        <f>VLOOKUP(A863+0.2,'Vague 2'!A:G,7,FALSE)</f>
        <v>#N/A</v>
      </c>
      <c r="F863" s="160" t="e">
        <f>VLOOKUP(A863+0.3,'Vague 2'!A:G,7,FALSE)</f>
        <v>#N/A</v>
      </c>
      <c r="G863" s="161" t="e">
        <f>VLOOKUP(A863+0.2,'Vague 1'!A:G,7,FALSE)</f>
        <v>#N/A</v>
      </c>
      <c r="H863" s="161" t="e">
        <f>VLOOKUP(A863+0.3,'Vague 1'!A:G,7,FALSE)</f>
        <v>#N/A</v>
      </c>
      <c r="I863" s="160" t="e">
        <f>VLOOKUP(A863+0.4,'Vague 1'!A:G,7,FALSE)</f>
        <v>#N/A</v>
      </c>
      <c r="J863" s="161" t="e">
        <f>VLOOKUP(A863+0.2,'Vague 3'!A:G,7,FALSE)</f>
        <v>#N/A</v>
      </c>
      <c r="K863" s="161" t="e">
        <f>VLOOKUP(A863+0.3,'Vague 3'!A:G,7,FALSE)</f>
        <v>#N/A</v>
      </c>
      <c r="L863" s="159" t="e">
        <f>VLOOKUP(A863+0.2,'Vague 4'!A:G,7,FALSE)</f>
        <v>#N/A</v>
      </c>
      <c r="M863" s="160" t="e">
        <f>VLOOKUP(A863+0.3,'Vague 4'!A:G,7,FALSE)</f>
        <v>#N/A</v>
      </c>
      <c r="N863" s="104" t="e">
        <f>IF(VLOOKUP($A863,Source!$A:$H,3,FALSE)=0,"",VLOOKUP($A863,Source!$A:$H,3,FALSE))</f>
        <v>#N/A</v>
      </c>
      <c r="O863" s="105" t="e">
        <f>IF(VLOOKUP($A863,Source!$A:$H,4,FALSE)=0,"",VLOOKUP($A863,Source!$A:$H,4,FALSE))</f>
        <v>#N/A</v>
      </c>
      <c r="P863" s="105" t="e">
        <f>IF(VLOOKUP($A863,Source!$A:$H,5,FALSE)=0,"",VLOOKUP($A863,Source!$A:$H,5,FALSE))</f>
        <v>#N/A</v>
      </c>
      <c r="Q863" s="105" t="e">
        <f>IF(VLOOKUP($A863,Source!$A:$H,6,FALSE)=0,"",VLOOKUP($A863,Source!$A:$H,6,FALSE))</f>
        <v>#N/A</v>
      </c>
      <c r="R863" s="105" t="e">
        <f>IF(VLOOKUP($A863,Source!$A:$H,7,FALSE)=0,"",VLOOKUP($A863,Source!$A:$H,7,FALSE))</f>
        <v>#N/A</v>
      </c>
      <c r="S863" s="106" t="e">
        <f>IF(VLOOKUP($A863,Source!$A:$H,8,FALSE)=0,"",VLOOKUP($A863,Source!$A:$H,8,FALSE))</f>
        <v>#N/A</v>
      </c>
    </row>
    <row r="864" spans="1:19" x14ac:dyDescent="0.25">
      <c r="A864" s="98">
        <v>862</v>
      </c>
      <c r="B864" s="99"/>
      <c r="C864" s="100" t="e">
        <f>VLOOKUP(A864,Source!A:B,2,FALSE)</f>
        <v>#N/A</v>
      </c>
      <c r="D864" s="165">
        <f>IF(ISNA(VLOOKUP(A864,Source!A:B,2,FALSE)),0,(VLOOKUP(A864,'Vague 2'!A:H,8,FALSE)+VLOOKUP(A864,'Vague 1'!A:H,8,FALSE)+VLOOKUP(A864,'Vague 3'!A:H,8,FALSE)+VLOOKUP(A864,'Vague 4'!A:H,8,FALSE)))</f>
        <v>0</v>
      </c>
      <c r="E864" s="159" t="e">
        <f>VLOOKUP(A864+0.2,'Vague 2'!A:G,7,FALSE)</f>
        <v>#N/A</v>
      </c>
      <c r="F864" s="160" t="e">
        <f>VLOOKUP(A864+0.3,'Vague 2'!A:G,7,FALSE)</f>
        <v>#N/A</v>
      </c>
      <c r="G864" s="161" t="e">
        <f>VLOOKUP(A864+0.2,'Vague 1'!A:G,7,FALSE)</f>
        <v>#N/A</v>
      </c>
      <c r="H864" s="161" t="e">
        <f>VLOOKUP(A864+0.3,'Vague 1'!A:G,7,FALSE)</f>
        <v>#N/A</v>
      </c>
      <c r="I864" s="160" t="e">
        <f>VLOOKUP(A864+0.4,'Vague 1'!A:G,7,FALSE)</f>
        <v>#N/A</v>
      </c>
      <c r="J864" s="161" t="e">
        <f>VLOOKUP(A864+0.2,'Vague 3'!A:G,7,FALSE)</f>
        <v>#N/A</v>
      </c>
      <c r="K864" s="161" t="e">
        <f>VLOOKUP(A864+0.3,'Vague 3'!A:G,7,FALSE)</f>
        <v>#N/A</v>
      </c>
      <c r="L864" s="159" t="e">
        <f>VLOOKUP(A864+0.2,'Vague 4'!A:G,7,FALSE)</f>
        <v>#N/A</v>
      </c>
      <c r="M864" s="160" t="e">
        <f>VLOOKUP(A864+0.3,'Vague 4'!A:G,7,FALSE)</f>
        <v>#N/A</v>
      </c>
      <c r="N864" s="104" t="e">
        <f>IF(VLOOKUP($A864,Source!$A:$H,3,FALSE)=0,"",VLOOKUP($A864,Source!$A:$H,3,FALSE))</f>
        <v>#N/A</v>
      </c>
      <c r="O864" s="105" t="e">
        <f>IF(VLOOKUP($A864,Source!$A:$H,4,FALSE)=0,"",VLOOKUP($A864,Source!$A:$H,4,FALSE))</f>
        <v>#N/A</v>
      </c>
      <c r="P864" s="105" t="e">
        <f>IF(VLOOKUP($A864,Source!$A:$H,5,FALSE)=0,"",VLOOKUP($A864,Source!$A:$H,5,FALSE))</f>
        <v>#N/A</v>
      </c>
      <c r="Q864" s="105" t="e">
        <f>IF(VLOOKUP($A864,Source!$A:$H,6,FALSE)=0,"",VLOOKUP($A864,Source!$A:$H,6,FALSE))</f>
        <v>#N/A</v>
      </c>
      <c r="R864" s="105" t="e">
        <f>IF(VLOOKUP($A864,Source!$A:$H,7,FALSE)=0,"",VLOOKUP($A864,Source!$A:$H,7,FALSE))</f>
        <v>#N/A</v>
      </c>
      <c r="S864" s="106" t="e">
        <f>IF(VLOOKUP($A864,Source!$A:$H,8,FALSE)=0,"",VLOOKUP($A864,Source!$A:$H,8,FALSE))</f>
        <v>#N/A</v>
      </c>
    </row>
    <row r="865" spans="1:19" x14ac:dyDescent="0.25">
      <c r="A865" s="98">
        <v>863</v>
      </c>
      <c r="B865" s="99"/>
      <c r="C865" s="100" t="e">
        <f>VLOOKUP(A865,Source!A:B,2,FALSE)</f>
        <v>#N/A</v>
      </c>
      <c r="D865" s="165">
        <f>IF(ISNA(VLOOKUP(A865,Source!A:B,2,FALSE)),0,(VLOOKUP(A865,'Vague 2'!A:H,8,FALSE)+VLOOKUP(A865,'Vague 1'!A:H,8,FALSE)+VLOOKUP(A865,'Vague 3'!A:H,8,FALSE)+VLOOKUP(A865,'Vague 4'!A:H,8,FALSE)))</f>
        <v>0</v>
      </c>
      <c r="E865" s="159" t="e">
        <f>VLOOKUP(A865+0.2,'Vague 2'!A:G,7,FALSE)</f>
        <v>#N/A</v>
      </c>
      <c r="F865" s="160" t="e">
        <f>VLOOKUP(A865+0.3,'Vague 2'!A:G,7,FALSE)</f>
        <v>#N/A</v>
      </c>
      <c r="G865" s="161" t="e">
        <f>VLOOKUP(A865+0.2,'Vague 1'!A:G,7,FALSE)</f>
        <v>#N/A</v>
      </c>
      <c r="H865" s="161" t="e">
        <f>VLOOKUP(A865+0.3,'Vague 1'!A:G,7,FALSE)</f>
        <v>#N/A</v>
      </c>
      <c r="I865" s="160" t="e">
        <f>VLOOKUP(A865+0.4,'Vague 1'!A:G,7,FALSE)</f>
        <v>#N/A</v>
      </c>
      <c r="J865" s="161" t="e">
        <f>VLOOKUP(A865+0.2,'Vague 3'!A:G,7,FALSE)</f>
        <v>#N/A</v>
      </c>
      <c r="K865" s="161" t="e">
        <f>VLOOKUP(A865+0.3,'Vague 3'!A:G,7,FALSE)</f>
        <v>#N/A</v>
      </c>
      <c r="L865" s="159" t="e">
        <f>VLOOKUP(A865+0.2,'Vague 4'!A:G,7,FALSE)</f>
        <v>#N/A</v>
      </c>
      <c r="M865" s="160" t="e">
        <f>VLOOKUP(A865+0.3,'Vague 4'!A:G,7,FALSE)</f>
        <v>#N/A</v>
      </c>
      <c r="N865" s="104" t="e">
        <f>IF(VLOOKUP($A865,Source!$A:$H,3,FALSE)=0,"",VLOOKUP($A865,Source!$A:$H,3,FALSE))</f>
        <v>#N/A</v>
      </c>
      <c r="O865" s="105" t="e">
        <f>IF(VLOOKUP($A865,Source!$A:$H,4,FALSE)=0,"",VLOOKUP($A865,Source!$A:$H,4,FALSE))</f>
        <v>#N/A</v>
      </c>
      <c r="P865" s="105" t="e">
        <f>IF(VLOOKUP($A865,Source!$A:$H,5,FALSE)=0,"",VLOOKUP($A865,Source!$A:$H,5,FALSE))</f>
        <v>#N/A</v>
      </c>
      <c r="Q865" s="105" t="e">
        <f>IF(VLOOKUP($A865,Source!$A:$H,6,FALSE)=0,"",VLOOKUP($A865,Source!$A:$H,6,FALSE))</f>
        <v>#N/A</v>
      </c>
      <c r="R865" s="105" t="e">
        <f>IF(VLOOKUP($A865,Source!$A:$H,7,FALSE)=0,"",VLOOKUP($A865,Source!$A:$H,7,FALSE))</f>
        <v>#N/A</v>
      </c>
      <c r="S865" s="106" t="e">
        <f>IF(VLOOKUP($A865,Source!$A:$H,8,FALSE)=0,"",VLOOKUP($A865,Source!$A:$H,8,FALSE))</f>
        <v>#N/A</v>
      </c>
    </row>
    <row r="866" spans="1:19" x14ac:dyDescent="0.25">
      <c r="A866" s="98">
        <v>864</v>
      </c>
      <c r="B866" s="99"/>
      <c r="C866" s="100" t="e">
        <f>VLOOKUP(A866,Source!A:B,2,FALSE)</f>
        <v>#N/A</v>
      </c>
      <c r="D866" s="165">
        <f>IF(ISNA(VLOOKUP(A866,Source!A:B,2,FALSE)),0,(VLOOKUP(A866,'Vague 2'!A:H,8,FALSE)+VLOOKUP(A866,'Vague 1'!A:H,8,FALSE)+VLOOKUP(A866,'Vague 3'!A:H,8,FALSE)+VLOOKUP(A866,'Vague 4'!A:H,8,FALSE)))</f>
        <v>0</v>
      </c>
      <c r="E866" s="159" t="e">
        <f>VLOOKUP(A866+0.2,'Vague 2'!A:G,7,FALSE)</f>
        <v>#N/A</v>
      </c>
      <c r="F866" s="160" t="e">
        <f>VLOOKUP(A866+0.3,'Vague 2'!A:G,7,FALSE)</f>
        <v>#N/A</v>
      </c>
      <c r="G866" s="161" t="e">
        <f>VLOOKUP(A866+0.2,'Vague 1'!A:G,7,FALSE)</f>
        <v>#N/A</v>
      </c>
      <c r="H866" s="161" t="e">
        <f>VLOOKUP(A866+0.3,'Vague 1'!A:G,7,FALSE)</f>
        <v>#N/A</v>
      </c>
      <c r="I866" s="160" t="e">
        <f>VLOOKUP(A866+0.4,'Vague 1'!A:G,7,FALSE)</f>
        <v>#N/A</v>
      </c>
      <c r="J866" s="161" t="e">
        <f>VLOOKUP(A866+0.2,'Vague 3'!A:G,7,FALSE)</f>
        <v>#N/A</v>
      </c>
      <c r="K866" s="161" t="e">
        <f>VLOOKUP(A866+0.3,'Vague 3'!A:G,7,FALSE)</f>
        <v>#N/A</v>
      </c>
      <c r="L866" s="159" t="e">
        <f>VLOOKUP(A866+0.2,'Vague 4'!A:G,7,FALSE)</f>
        <v>#N/A</v>
      </c>
      <c r="M866" s="160" t="e">
        <f>VLOOKUP(A866+0.3,'Vague 4'!A:G,7,FALSE)</f>
        <v>#N/A</v>
      </c>
      <c r="N866" s="104" t="e">
        <f>IF(VLOOKUP($A866,Source!$A:$H,3,FALSE)=0,"",VLOOKUP($A866,Source!$A:$H,3,FALSE))</f>
        <v>#N/A</v>
      </c>
      <c r="O866" s="105" t="e">
        <f>IF(VLOOKUP($A866,Source!$A:$H,4,FALSE)=0,"",VLOOKUP($A866,Source!$A:$H,4,FALSE))</f>
        <v>#N/A</v>
      </c>
      <c r="P866" s="105" t="e">
        <f>IF(VLOOKUP($A866,Source!$A:$H,5,FALSE)=0,"",VLOOKUP($A866,Source!$A:$H,5,FALSE))</f>
        <v>#N/A</v>
      </c>
      <c r="Q866" s="105" t="e">
        <f>IF(VLOOKUP($A866,Source!$A:$H,6,FALSE)=0,"",VLOOKUP($A866,Source!$A:$H,6,FALSE))</f>
        <v>#N/A</v>
      </c>
      <c r="R866" s="105" t="e">
        <f>IF(VLOOKUP($A866,Source!$A:$H,7,FALSE)=0,"",VLOOKUP($A866,Source!$A:$H,7,FALSE))</f>
        <v>#N/A</v>
      </c>
      <c r="S866" s="106" t="e">
        <f>IF(VLOOKUP($A866,Source!$A:$H,8,FALSE)=0,"",VLOOKUP($A866,Source!$A:$H,8,FALSE))</f>
        <v>#N/A</v>
      </c>
    </row>
    <row r="867" spans="1:19" x14ac:dyDescent="0.25">
      <c r="A867" s="98">
        <v>865</v>
      </c>
      <c r="B867" s="99"/>
      <c r="C867" s="100" t="e">
        <f>VLOOKUP(A867,Source!A:B,2,FALSE)</f>
        <v>#N/A</v>
      </c>
      <c r="D867" s="165">
        <f>IF(ISNA(VLOOKUP(A867,Source!A:B,2,FALSE)),0,(VLOOKUP(A867,'Vague 2'!A:H,8,FALSE)+VLOOKUP(A867,'Vague 1'!A:H,8,FALSE)+VLOOKUP(A867,'Vague 3'!A:H,8,FALSE)+VLOOKUP(A867,'Vague 4'!A:H,8,FALSE)))</f>
        <v>0</v>
      </c>
      <c r="E867" s="159" t="e">
        <f>VLOOKUP(A867+0.2,'Vague 2'!A:G,7,FALSE)</f>
        <v>#N/A</v>
      </c>
      <c r="F867" s="160" t="e">
        <f>VLOOKUP(A867+0.3,'Vague 2'!A:G,7,FALSE)</f>
        <v>#N/A</v>
      </c>
      <c r="G867" s="161" t="e">
        <f>VLOOKUP(A867+0.2,'Vague 1'!A:G,7,FALSE)</f>
        <v>#N/A</v>
      </c>
      <c r="H867" s="161" t="e">
        <f>VLOOKUP(A867+0.3,'Vague 1'!A:G,7,FALSE)</f>
        <v>#N/A</v>
      </c>
      <c r="I867" s="160" t="e">
        <f>VLOOKUP(A867+0.4,'Vague 1'!A:G,7,FALSE)</f>
        <v>#N/A</v>
      </c>
      <c r="J867" s="161" t="e">
        <f>VLOOKUP(A867+0.2,'Vague 3'!A:G,7,FALSE)</f>
        <v>#N/A</v>
      </c>
      <c r="K867" s="161" t="e">
        <f>VLOOKUP(A867+0.3,'Vague 3'!A:G,7,FALSE)</f>
        <v>#N/A</v>
      </c>
      <c r="L867" s="159" t="e">
        <f>VLOOKUP(A867+0.2,'Vague 4'!A:G,7,FALSE)</f>
        <v>#N/A</v>
      </c>
      <c r="M867" s="160" t="e">
        <f>VLOOKUP(A867+0.3,'Vague 4'!A:G,7,FALSE)</f>
        <v>#N/A</v>
      </c>
      <c r="N867" s="104" t="e">
        <f>IF(VLOOKUP($A867,Source!$A:$H,3,FALSE)=0,"",VLOOKUP($A867,Source!$A:$H,3,FALSE))</f>
        <v>#N/A</v>
      </c>
      <c r="O867" s="105" t="e">
        <f>IF(VLOOKUP($A867,Source!$A:$H,4,FALSE)=0,"",VLOOKUP($A867,Source!$A:$H,4,FALSE))</f>
        <v>#N/A</v>
      </c>
      <c r="P867" s="105" t="e">
        <f>IF(VLOOKUP($A867,Source!$A:$H,5,FALSE)=0,"",VLOOKUP($A867,Source!$A:$H,5,FALSE))</f>
        <v>#N/A</v>
      </c>
      <c r="Q867" s="105" t="e">
        <f>IF(VLOOKUP($A867,Source!$A:$H,6,FALSE)=0,"",VLOOKUP($A867,Source!$A:$H,6,FALSE))</f>
        <v>#N/A</v>
      </c>
      <c r="R867" s="105" t="e">
        <f>IF(VLOOKUP($A867,Source!$A:$H,7,FALSE)=0,"",VLOOKUP($A867,Source!$A:$H,7,FALSE))</f>
        <v>#N/A</v>
      </c>
      <c r="S867" s="106" t="e">
        <f>IF(VLOOKUP($A867,Source!$A:$H,8,FALSE)=0,"",VLOOKUP($A867,Source!$A:$H,8,FALSE))</f>
        <v>#N/A</v>
      </c>
    </row>
    <row r="868" spans="1:19" x14ac:dyDescent="0.25">
      <c r="A868" s="98">
        <v>866</v>
      </c>
      <c r="B868" s="99"/>
      <c r="C868" s="100" t="e">
        <f>VLOOKUP(A868,Source!A:B,2,FALSE)</f>
        <v>#N/A</v>
      </c>
      <c r="D868" s="165">
        <f>IF(ISNA(VLOOKUP(A868,Source!A:B,2,FALSE)),0,(VLOOKUP(A868,'Vague 2'!A:H,8,FALSE)+VLOOKUP(A868,'Vague 1'!A:H,8,FALSE)+VLOOKUP(A868,'Vague 3'!A:H,8,FALSE)+VLOOKUP(A868,'Vague 4'!A:H,8,FALSE)))</f>
        <v>0</v>
      </c>
      <c r="E868" s="159" t="e">
        <f>VLOOKUP(A868+0.2,'Vague 2'!A:G,7,FALSE)</f>
        <v>#N/A</v>
      </c>
      <c r="F868" s="160" t="e">
        <f>VLOOKUP(A868+0.3,'Vague 2'!A:G,7,FALSE)</f>
        <v>#N/A</v>
      </c>
      <c r="G868" s="161" t="e">
        <f>VLOOKUP(A868+0.2,'Vague 1'!A:G,7,FALSE)</f>
        <v>#N/A</v>
      </c>
      <c r="H868" s="161" t="e">
        <f>VLOOKUP(A868+0.3,'Vague 1'!A:G,7,FALSE)</f>
        <v>#N/A</v>
      </c>
      <c r="I868" s="160" t="e">
        <f>VLOOKUP(A868+0.4,'Vague 1'!A:G,7,FALSE)</f>
        <v>#N/A</v>
      </c>
      <c r="J868" s="161" t="e">
        <f>VLOOKUP(A868+0.2,'Vague 3'!A:G,7,FALSE)</f>
        <v>#N/A</v>
      </c>
      <c r="K868" s="161" t="e">
        <f>VLOOKUP(A868+0.3,'Vague 3'!A:G,7,FALSE)</f>
        <v>#N/A</v>
      </c>
      <c r="L868" s="159" t="e">
        <f>VLOOKUP(A868+0.2,'Vague 4'!A:G,7,FALSE)</f>
        <v>#N/A</v>
      </c>
      <c r="M868" s="160" t="e">
        <f>VLOOKUP(A868+0.3,'Vague 4'!A:G,7,FALSE)</f>
        <v>#N/A</v>
      </c>
      <c r="N868" s="104" t="e">
        <f>IF(VLOOKUP($A868,Source!$A:$H,3,FALSE)=0,"",VLOOKUP($A868,Source!$A:$H,3,FALSE))</f>
        <v>#N/A</v>
      </c>
      <c r="O868" s="105" t="e">
        <f>IF(VLOOKUP($A868,Source!$A:$H,4,FALSE)=0,"",VLOOKUP($A868,Source!$A:$H,4,FALSE))</f>
        <v>#N/A</v>
      </c>
      <c r="P868" s="105" t="e">
        <f>IF(VLOOKUP($A868,Source!$A:$H,5,FALSE)=0,"",VLOOKUP($A868,Source!$A:$H,5,FALSE))</f>
        <v>#N/A</v>
      </c>
      <c r="Q868" s="105" t="e">
        <f>IF(VLOOKUP($A868,Source!$A:$H,6,FALSE)=0,"",VLOOKUP($A868,Source!$A:$H,6,FALSE))</f>
        <v>#N/A</v>
      </c>
      <c r="R868" s="105" t="e">
        <f>IF(VLOOKUP($A868,Source!$A:$H,7,FALSE)=0,"",VLOOKUP($A868,Source!$A:$H,7,FALSE))</f>
        <v>#N/A</v>
      </c>
      <c r="S868" s="106" t="e">
        <f>IF(VLOOKUP($A868,Source!$A:$H,8,FALSE)=0,"",VLOOKUP($A868,Source!$A:$H,8,FALSE))</f>
        <v>#N/A</v>
      </c>
    </row>
    <row r="869" spans="1:19" x14ac:dyDescent="0.25">
      <c r="A869" s="98">
        <v>867</v>
      </c>
      <c r="B869" s="99"/>
      <c r="C869" s="100" t="e">
        <f>VLOOKUP(A869,Source!A:B,2,FALSE)</f>
        <v>#N/A</v>
      </c>
      <c r="D869" s="165">
        <f>IF(ISNA(VLOOKUP(A869,Source!A:B,2,FALSE)),0,(VLOOKUP(A869,'Vague 2'!A:H,8,FALSE)+VLOOKUP(A869,'Vague 1'!A:H,8,FALSE)+VLOOKUP(A869,'Vague 3'!A:H,8,FALSE)+VLOOKUP(A869,'Vague 4'!A:H,8,FALSE)))</f>
        <v>0</v>
      </c>
      <c r="E869" s="159" t="e">
        <f>VLOOKUP(A869+0.2,'Vague 2'!A:G,7,FALSE)</f>
        <v>#N/A</v>
      </c>
      <c r="F869" s="160" t="e">
        <f>VLOOKUP(A869+0.3,'Vague 2'!A:G,7,FALSE)</f>
        <v>#N/A</v>
      </c>
      <c r="G869" s="161" t="e">
        <f>VLOOKUP(A869+0.2,'Vague 1'!A:G,7,FALSE)</f>
        <v>#N/A</v>
      </c>
      <c r="H869" s="161" t="e">
        <f>VLOOKUP(A869+0.3,'Vague 1'!A:G,7,FALSE)</f>
        <v>#N/A</v>
      </c>
      <c r="I869" s="160" t="e">
        <f>VLOOKUP(A869+0.4,'Vague 1'!A:G,7,FALSE)</f>
        <v>#N/A</v>
      </c>
      <c r="J869" s="161" t="e">
        <f>VLOOKUP(A869+0.2,'Vague 3'!A:G,7,FALSE)</f>
        <v>#N/A</v>
      </c>
      <c r="K869" s="161" t="e">
        <f>VLOOKUP(A869+0.3,'Vague 3'!A:G,7,FALSE)</f>
        <v>#N/A</v>
      </c>
      <c r="L869" s="159" t="e">
        <f>VLOOKUP(A869+0.2,'Vague 4'!A:G,7,FALSE)</f>
        <v>#N/A</v>
      </c>
      <c r="M869" s="160" t="e">
        <f>VLOOKUP(A869+0.3,'Vague 4'!A:G,7,FALSE)</f>
        <v>#N/A</v>
      </c>
      <c r="N869" s="104" t="e">
        <f>IF(VLOOKUP($A869,Source!$A:$H,3,FALSE)=0,"",VLOOKUP($A869,Source!$A:$H,3,FALSE))</f>
        <v>#N/A</v>
      </c>
      <c r="O869" s="105" t="e">
        <f>IF(VLOOKUP($A869,Source!$A:$H,4,FALSE)=0,"",VLOOKUP($A869,Source!$A:$H,4,FALSE))</f>
        <v>#N/A</v>
      </c>
      <c r="P869" s="105" t="e">
        <f>IF(VLOOKUP($A869,Source!$A:$H,5,FALSE)=0,"",VLOOKUP($A869,Source!$A:$H,5,FALSE))</f>
        <v>#N/A</v>
      </c>
      <c r="Q869" s="105" t="e">
        <f>IF(VLOOKUP($A869,Source!$A:$H,6,FALSE)=0,"",VLOOKUP($A869,Source!$A:$H,6,FALSE))</f>
        <v>#N/A</v>
      </c>
      <c r="R869" s="105" t="e">
        <f>IF(VLOOKUP($A869,Source!$A:$H,7,FALSE)=0,"",VLOOKUP($A869,Source!$A:$H,7,FALSE))</f>
        <v>#N/A</v>
      </c>
      <c r="S869" s="106" t="e">
        <f>IF(VLOOKUP($A869,Source!$A:$H,8,FALSE)=0,"",VLOOKUP($A869,Source!$A:$H,8,FALSE))</f>
        <v>#N/A</v>
      </c>
    </row>
    <row r="870" spans="1:19" x14ac:dyDescent="0.25">
      <c r="A870" s="98">
        <v>868</v>
      </c>
      <c r="B870" s="99"/>
      <c r="C870" s="100" t="e">
        <f>VLOOKUP(A870,Source!A:B,2,FALSE)</f>
        <v>#N/A</v>
      </c>
      <c r="D870" s="165">
        <f>IF(ISNA(VLOOKUP(A870,Source!A:B,2,FALSE)),0,(VLOOKUP(A870,'Vague 2'!A:H,8,FALSE)+VLOOKUP(A870,'Vague 1'!A:H,8,FALSE)+VLOOKUP(A870,'Vague 3'!A:H,8,FALSE)+VLOOKUP(A870,'Vague 4'!A:H,8,FALSE)))</f>
        <v>0</v>
      </c>
      <c r="E870" s="159" t="e">
        <f>VLOOKUP(A870+0.2,'Vague 2'!A:G,7,FALSE)</f>
        <v>#N/A</v>
      </c>
      <c r="F870" s="160" t="e">
        <f>VLOOKUP(A870+0.3,'Vague 2'!A:G,7,FALSE)</f>
        <v>#N/A</v>
      </c>
      <c r="G870" s="161" t="e">
        <f>VLOOKUP(A870+0.2,'Vague 1'!A:G,7,FALSE)</f>
        <v>#N/A</v>
      </c>
      <c r="H870" s="161" t="e">
        <f>VLOOKUP(A870+0.3,'Vague 1'!A:G,7,FALSE)</f>
        <v>#N/A</v>
      </c>
      <c r="I870" s="160" t="e">
        <f>VLOOKUP(A870+0.4,'Vague 1'!A:G,7,FALSE)</f>
        <v>#N/A</v>
      </c>
      <c r="J870" s="161" t="e">
        <f>VLOOKUP(A870+0.2,'Vague 3'!A:G,7,FALSE)</f>
        <v>#N/A</v>
      </c>
      <c r="K870" s="161" t="e">
        <f>VLOOKUP(A870+0.3,'Vague 3'!A:G,7,FALSE)</f>
        <v>#N/A</v>
      </c>
      <c r="L870" s="159" t="e">
        <f>VLOOKUP(A870+0.2,'Vague 4'!A:G,7,FALSE)</f>
        <v>#N/A</v>
      </c>
      <c r="M870" s="160" t="e">
        <f>VLOOKUP(A870+0.3,'Vague 4'!A:G,7,FALSE)</f>
        <v>#N/A</v>
      </c>
      <c r="N870" s="104" t="e">
        <f>IF(VLOOKUP($A870,Source!$A:$H,3,FALSE)=0,"",VLOOKUP($A870,Source!$A:$H,3,FALSE))</f>
        <v>#N/A</v>
      </c>
      <c r="O870" s="105" t="e">
        <f>IF(VLOOKUP($A870,Source!$A:$H,4,FALSE)=0,"",VLOOKUP($A870,Source!$A:$H,4,FALSE))</f>
        <v>#N/A</v>
      </c>
      <c r="P870" s="105" t="e">
        <f>IF(VLOOKUP($A870,Source!$A:$H,5,FALSE)=0,"",VLOOKUP($A870,Source!$A:$H,5,FALSE))</f>
        <v>#N/A</v>
      </c>
      <c r="Q870" s="105" t="e">
        <f>IF(VLOOKUP($A870,Source!$A:$H,6,FALSE)=0,"",VLOOKUP($A870,Source!$A:$H,6,FALSE))</f>
        <v>#N/A</v>
      </c>
      <c r="R870" s="105" t="e">
        <f>IF(VLOOKUP($A870,Source!$A:$H,7,FALSE)=0,"",VLOOKUP($A870,Source!$A:$H,7,FALSE))</f>
        <v>#N/A</v>
      </c>
      <c r="S870" s="106" t="e">
        <f>IF(VLOOKUP($A870,Source!$A:$H,8,FALSE)=0,"",VLOOKUP($A870,Source!$A:$H,8,FALSE))</f>
        <v>#N/A</v>
      </c>
    </row>
    <row r="871" spans="1:19" x14ac:dyDescent="0.25">
      <c r="A871" s="98">
        <v>869</v>
      </c>
      <c r="B871" s="99"/>
      <c r="C871" s="100" t="e">
        <f>VLOOKUP(A871,Source!A:B,2,FALSE)</f>
        <v>#N/A</v>
      </c>
      <c r="D871" s="165">
        <f>IF(ISNA(VLOOKUP(A871,Source!A:B,2,FALSE)),0,(VLOOKUP(A871,'Vague 2'!A:H,8,FALSE)+VLOOKUP(A871,'Vague 1'!A:H,8,FALSE)+VLOOKUP(A871,'Vague 3'!A:H,8,FALSE)+VLOOKUP(A871,'Vague 4'!A:H,8,FALSE)))</f>
        <v>0</v>
      </c>
      <c r="E871" s="159" t="e">
        <f>VLOOKUP(A871+0.2,'Vague 2'!A:G,7,FALSE)</f>
        <v>#N/A</v>
      </c>
      <c r="F871" s="160" t="e">
        <f>VLOOKUP(A871+0.3,'Vague 2'!A:G,7,FALSE)</f>
        <v>#N/A</v>
      </c>
      <c r="G871" s="161" t="e">
        <f>VLOOKUP(A871+0.2,'Vague 1'!A:G,7,FALSE)</f>
        <v>#N/A</v>
      </c>
      <c r="H871" s="161" t="e">
        <f>VLOOKUP(A871+0.3,'Vague 1'!A:G,7,FALSE)</f>
        <v>#N/A</v>
      </c>
      <c r="I871" s="160" t="e">
        <f>VLOOKUP(A871+0.4,'Vague 1'!A:G,7,FALSE)</f>
        <v>#N/A</v>
      </c>
      <c r="J871" s="161" t="e">
        <f>VLOOKUP(A871+0.2,'Vague 3'!A:G,7,FALSE)</f>
        <v>#N/A</v>
      </c>
      <c r="K871" s="161" t="e">
        <f>VLOOKUP(A871+0.3,'Vague 3'!A:G,7,FALSE)</f>
        <v>#N/A</v>
      </c>
      <c r="L871" s="159" t="e">
        <f>VLOOKUP(A871+0.2,'Vague 4'!A:G,7,FALSE)</f>
        <v>#N/A</v>
      </c>
      <c r="M871" s="160" t="e">
        <f>VLOOKUP(A871+0.3,'Vague 4'!A:G,7,FALSE)</f>
        <v>#N/A</v>
      </c>
      <c r="N871" s="104" t="e">
        <f>IF(VLOOKUP($A871,Source!$A:$H,3,FALSE)=0,"",VLOOKUP($A871,Source!$A:$H,3,FALSE))</f>
        <v>#N/A</v>
      </c>
      <c r="O871" s="105" t="e">
        <f>IF(VLOOKUP($A871,Source!$A:$H,4,FALSE)=0,"",VLOOKUP($A871,Source!$A:$H,4,FALSE))</f>
        <v>#N/A</v>
      </c>
      <c r="P871" s="105" t="e">
        <f>IF(VLOOKUP($A871,Source!$A:$H,5,FALSE)=0,"",VLOOKUP($A871,Source!$A:$H,5,FALSE))</f>
        <v>#N/A</v>
      </c>
      <c r="Q871" s="105" t="e">
        <f>IF(VLOOKUP($A871,Source!$A:$H,6,FALSE)=0,"",VLOOKUP($A871,Source!$A:$H,6,FALSE))</f>
        <v>#N/A</v>
      </c>
      <c r="R871" s="105" t="e">
        <f>IF(VLOOKUP($A871,Source!$A:$H,7,FALSE)=0,"",VLOOKUP($A871,Source!$A:$H,7,FALSE))</f>
        <v>#N/A</v>
      </c>
      <c r="S871" s="106" t="e">
        <f>IF(VLOOKUP($A871,Source!$A:$H,8,FALSE)=0,"",VLOOKUP($A871,Source!$A:$H,8,FALSE))</f>
        <v>#N/A</v>
      </c>
    </row>
    <row r="872" spans="1:19" x14ac:dyDescent="0.25">
      <c r="A872" s="98">
        <v>870</v>
      </c>
      <c r="B872" s="99"/>
      <c r="C872" s="100" t="e">
        <f>VLOOKUP(A872,Source!A:B,2,FALSE)</f>
        <v>#N/A</v>
      </c>
      <c r="D872" s="165">
        <f>IF(ISNA(VLOOKUP(A872,Source!A:B,2,FALSE)),0,(VLOOKUP(A872,'Vague 2'!A:H,8,FALSE)+VLOOKUP(A872,'Vague 1'!A:H,8,FALSE)+VLOOKUP(A872,'Vague 3'!A:H,8,FALSE)+VLOOKUP(A872,'Vague 4'!A:H,8,FALSE)))</f>
        <v>0</v>
      </c>
      <c r="E872" s="159" t="e">
        <f>VLOOKUP(A872+0.2,'Vague 2'!A:G,7,FALSE)</f>
        <v>#N/A</v>
      </c>
      <c r="F872" s="160" t="e">
        <f>VLOOKUP(A872+0.3,'Vague 2'!A:G,7,FALSE)</f>
        <v>#N/A</v>
      </c>
      <c r="G872" s="161" t="e">
        <f>VLOOKUP(A872+0.2,'Vague 1'!A:G,7,FALSE)</f>
        <v>#N/A</v>
      </c>
      <c r="H872" s="161" t="e">
        <f>VLOOKUP(A872+0.3,'Vague 1'!A:G,7,FALSE)</f>
        <v>#N/A</v>
      </c>
      <c r="I872" s="160" t="e">
        <f>VLOOKUP(A872+0.4,'Vague 1'!A:G,7,FALSE)</f>
        <v>#N/A</v>
      </c>
      <c r="J872" s="161" t="e">
        <f>VLOOKUP(A872+0.2,'Vague 3'!A:G,7,FALSE)</f>
        <v>#N/A</v>
      </c>
      <c r="K872" s="161" t="e">
        <f>VLOOKUP(A872+0.3,'Vague 3'!A:G,7,FALSE)</f>
        <v>#N/A</v>
      </c>
      <c r="L872" s="159" t="e">
        <f>VLOOKUP(A872+0.2,'Vague 4'!A:G,7,FALSE)</f>
        <v>#N/A</v>
      </c>
      <c r="M872" s="160" t="e">
        <f>VLOOKUP(A872+0.3,'Vague 4'!A:G,7,FALSE)</f>
        <v>#N/A</v>
      </c>
      <c r="N872" s="104" t="e">
        <f>IF(VLOOKUP($A872,Source!$A:$H,3,FALSE)=0,"",VLOOKUP($A872,Source!$A:$H,3,FALSE))</f>
        <v>#N/A</v>
      </c>
      <c r="O872" s="105" t="e">
        <f>IF(VLOOKUP($A872,Source!$A:$H,4,FALSE)=0,"",VLOOKUP($A872,Source!$A:$H,4,FALSE))</f>
        <v>#N/A</v>
      </c>
      <c r="P872" s="105" t="e">
        <f>IF(VLOOKUP($A872,Source!$A:$H,5,FALSE)=0,"",VLOOKUP($A872,Source!$A:$H,5,FALSE))</f>
        <v>#N/A</v>
      </c>
      <c r="Q872" s="105" t="e">
        <f>IF(VLOOKUP($A872,Source!$A:$H,6,FALSE)=0,"",VLOOKUP($A872,Source!$A:$H,6,FALSE))</f>
        <v>#N/A</v>
      </c>
      <c r="R872" s="105" t="e">
        <f>IF(VLOOKUP($A872,Source!$A:$H,7,FALSE)=0,"",VLOOKUP($A872,Source!$A:$H,7,FALSE))</f>
        <v>#N/A</v>
      </c>
      <c r="S872" s="106" t="e">
        <f>IF(VLOOKUP($A872,Source!$A:$H,8,FALSE)=0,"",VLOOKUP($A872,Source!$A:$H,8,FALSE))</f>
        <v>#N/A</v>
      </c>
    </row>
    <row r="873" spans="1:19" x14ac:dyDescent="0.25">
      <c r="A873" s="98">
        <v>871</v>
      </c>
      <c r="B873" s="99"/>
      <c r="C873" s="100" t="e">
        <f>VLOOKUP(A873,Source!A:B,2,FALSE)</f>
        <v>#N/A</v>
      </c>
      <c r="D873" s="165">
        <f>IF(ISNA(VLOOKUP(A873,Source!A:B,2,FALSE)),0,(VLOOKUP(A873,'Vague 2'!A:H,8,FALSE)+VLOOKUP(A873,'Vague 1'!A:H,8,FALSE)+VLOOKUP(A873,'Vague 3'!A:H,8,FALSE)+VLOOKUP(A873,'Vague 4'!A:H,8,FALSE)))</f>
        <v>0</v>
      </c>
      <c r="E873" s="159" t="e">
        <f>VLOOKUP(A873+0.2,'Vague 2'!A:G,7,FALSE)</f>
        <v>#N/A</v>
      </c>
      <c r="F873" s="160" t="e">
        <f>VLOOKUP(A873+0.3,'Vague 2'!A:G,7,FALSE)</f>
        <v>#N/A</v>
      </c>
      <c r="G873" s="161" t="e">
        <f>VLOOKUP(A873+0.2,'Vague 1'!A:G,7,FALSE)</f>
        <v>#N/A</v>
      </c>
      <c r="H873" s="161" t="e">
        <f>VLOOKUP(A873+0.3,'Vague 1'!A:G,7,FALSE)</f>
        <v>#N/A</v>
      </c>
      <c r="I873" s="160" t="e">
        <f>VLOOKUP(A873+0.4,'Vague 1'!A:G,7,FALSE)</f>
        <v>#N/A</v>
      </c>
      <c r="J873" s="161" t="e">
        <f>VLOOKUP(A873+0.2,'Vague 3'!A:G,7,FALSE)</f>
        <v>#N/A</v>
      </c>
      <c r="K873" s="161" t="e">
        <f>VLOOKUP(A873+0.3,'Vague 3'!A:G,7,FALSE)</f>
        <v>#N/A</v>
      </c>
      <c r="L873" s="159" t="e">
        <f>VLOOKUP(A873+0.2,'Vague 4'!A:G,7,FALSE)</f>
        <v>#N/A</v>
      </c>
      <c r="M873" s="160" t="e">
        <f>VLOOKUP(A873+0.3,'Vague 4'!A:G,7,FALSE)</f>
        <v>#N/A</v>
      </c>
      <c r="N873" s="104" t="e">
        <f>IF(VLOOKUP($A873,Source!$A:$H,3,FALSE)=0,"",VLOOKUP($A873,Source!$A:$H,3,FALSE))</f>
        <v>#N/A</v>
      </c>
      <c r="O873" s="105" t="e">
        <f>IF(VLOOKUP($A873,Source!$A:$H,4,FALSE)=0,"",VLOOKUP($A873,Source!$A:$H,4,FALSE))</f>
        <v>#N/A</v>
      </c>
      <c r="P873" s="105" t="e">
        <f>IF(VLOOKUP($A873,Source!$A:$H,5,FALSE)=0,"",VLOOKUP($A873,Source!$A:$H,5,FALSE))</f>
        <v>#N/A</v>
      </c>
      <c r="Q873" s="105" t="e">
        <f>IF(VLOOKUP($A873,Source!$A:$H,6,FALSE)=0,"",VLOOKUP($A873,Source!$A:$H,6,FALSE))</f>
        <v>#N/A</v>
      </c>
      <c r="R873" s="105" t="e">
        <f>IF(VLOOKUP($A873,Source!$A:$H,7,FALSE)=0,"",VLOOKUP($A873,Source!$A:$H,7,FALSE))</f>
        <v>#N/A</v>
      </c>
      <c r="S873" s="106" t="e">
        <f>IF(VLOOKUP($A873,Source!$A:$H,8,FALSE)=0,"",VLOOKUP($A873,Source!$A:$H,8,FALSE))</f>
        <v>#N/A</v>
      </c>
    </row>
    <row r="874" spans="1:19" x14ac:dyDescent="0.25">
      <c r="A874" s="98">
        <v>872</v>
      </c>
      <c r="B874" s="99"/>
      <c r="C874" s="100" t="e">
        <f>VLOOKUP(A874,Source!A:B,2,FALSE)</f>
        <v>#N/A</v>
      </c>
      <c r="D874" s="165">
        <f>IF(ISNA(VLOOKUP(A874,Source!A:B,2,FALSE)),0,(VLOOKUP(A874,'Vague 2'!A:H,8,FALSE)+VLOOKUP(A874,'Vague 1'!A:H,8,FALSE)+VLOOKUP(A874,'Vague 3'!A:H,8,FALSE)+VLOOKUP(A874,'Vague 4'!A:H,8,FALSE)))</f>
        <v>0</v>
      </c>
      <c r="E874" s="159" t="e">
        <f>VLOOKUP(A874+0.2,'Vague 2'!A:G,7,FALSE)</f>
        <v>#N/A</v>
      </c>
      <c r="F874" s="160" t="e">
        <f>VLOOKUP(A874+0.3,'Vague 2'!A:G,7,FALSE)</f>
        <v>#N/A</v>
      </c>
      <c r="G874" s="161" t="e">
        <f>VLOOKUP(A874+0.2,'Vague 1'!A:G,7,FALSE)</f>
        <v>#N/A</v>
      </c>
      <c r="H874" s="161" t="e">
        <f>VLOOKUP(A874+0.3,'Vague 1'!A:G,7,FALSE)</f>
        <v>#N/A</v>
      </c>
      <c r="I874" s="160" t="e">
        <f>VLOOKUP(A874+0.4,'Vague 1'!A:G,7,FALSE)</f>
        <v>#N/A</v>
      </c>
      <c r="J874" s="161" t="e">
        <f>VLOOKUP(A874+0.2,'Vague 3'!A:G,7,FALSE)</f>
        <v>#N/A</v>
      </c>
      <c r="K874" s="161" t="e">
        <f>VLOOKUP(A874+0.3,'Vague 3'!A:G,7,FALSE)</f>
        <v>#N/A</v>
      </c>
      <c r="L874" s="159" t="e">
        <f>VLOOKUP(A874+0.2,'Vague 4'!A:G,7,FALSE)</f>
        <v>#N/A</v>
      </c>
      <c r="M874" s="160" t="e">
        <f>VLOOKUP(A874+0.3,'Vague 4'!A:G,7,FALSE)</f>
        <v>#N/A</v>
      </c>
      <c r="N874" s="104" t="e">
        <f>IF(VLOOKUP($A874,Source!$A:$H,3,FALSE)=0,"",VLOOKUP($A874,Source!$A:$H,3,FALSE))</f>
        <v>#N/A</v>
      </c>
      <c r="O874" s="105" t="e">
        <f>IF(VLOOKUP($A874,Source!$A:$H,4,FALSE)=0,"",VLOOKUP($A874,Source!$A:$H,4,FALSE))</f>
        <v>#N/A</v>
      </c>
      <c r="P874" s="105" t="e">
        <f>IF(VLOOKUP($A874,Source!$A:$H,5,FALSE)=0,"",VLOOKUP($A874,Source!$A:$H,5,FALSE))</f>
        <v>#N/A</v>
      </c>
      <c r="Q874" s="105" t="e">
        <f>IF(VLOOKUP($A874,Source!$A:$H,6,FALSE)=0,"",VLOOKUP($A874,Source!$A:$H,6,FALSE))</f>
        <v>#N/A</v>
      </c>
      <c r="R874" s="105" t="e">
        <f>IF(VLOOKUP($A874,Source!$A:$H,7,FALSE)=0,"",VLOOKUP($A874,Source!$A:$H,7,FALSE))</f>
        <v>#N/A</v>
      </c>
      <c r="S874" s="106" t="e">
        <f>IF(VLOOKUP($A874,Source!$A:$H,8,FALSE)=0,"",VLOOKUP($A874,Source!$A:$H,8,FALSE))</f>
        <v>#N/A</v>
      </c>
    </row>
    <row r="875" spans="1:19" x14ac:dyDescent="0.25">
      <c r="A875" s="98">
        <v>873</v>
      </c>
      <c r="B875" s="99"/>
      <c r="C875" s="100" t="e">
        <f>VLOOKUP(A875,Source!A:B,2,FALSE)</f>
        <v>#N/A</v>
      </c>
      <c r="D875" s="165">
        <f>IF(ISNA(VLOOKUP(A875,Source!A:B,2,FALSE)),0,(VLOOKUP(A875,'Vague 2'!A:H,8,FALSE)+VLOOKUP(A875,'Vague 1'!A:H,8,FALSE)+VLOOKUP(A875,'Vague 3'!A:H,8,FALSE)+VLOOKUP(A875,'Vague 4'!A:H,8,FALSE)))</f>
        <v>0</v>
      </c>
      <c r="E875" s="159" t="e">
        <f>VLOOKUP(A875+0.2,'Vague 2'!A:G,7,FALSE)</f>
        <v>#N/A</v>
      </c>
      <c r="F875" s="160" t="e">
        <f>VLOOKUP(A875+0.3,'Vague 2'!A:G,7,FALSE)</f>
        <v>#N/A</v>
      </c>
      <c r="G875" s="161" t="e">
        <f>VLOOKUP(A875+0.2,'Vague 1'!A:G,7,FALSE)</f>
        <v>#N/A</v>
      </c>
      <c r="H875" s="161" t="e">
        <f>VLOOKUP(A875+0.3,'Vague 1'!A:G,7,FALSE)</f>
        <v>#N/A</v>
      </c>
      <c r="I875" s="160" t="e">
        <f>VLOOKUP(A875+0.4,'Vague 1'!A:G,7,FALSE)</f>
        <v>#N/A</v>
      </c>
      <c r="J875" s="161" t="e">
        <f>VLOOKUP(A875+0.2,'Vague 3'!A:G,7,FALSE)</f>
        <v>#N/A</v>
      </c>
      <c r="K875" s="161" t="e">
        <f>VLOOKUP(A875+0.3,'Vague 3'!A:G,7,FALSE)</f>
        <v>#N/A</v>
      </c>
      <c r="L875" s="159" t="e">
        <f>VLOOKUP(A875+0.2,'Vague 4'!A:G,7,FALSE)</f>
        <v>#N/A</v>
      </c>
      <c r="M875" s="160" t="e">
        <f>VLOOKUP(A875+0.3,'Vague 4'!A:G,7,FALSE)</f>
        <v>#N/A</v>
      </c>
      <c r="N875" s="104" t="e">
        <f>IF(VLOOKUP($A875,Source!$A:$H,3,FALSE)=0,"",VLOOKUP($A875,Source!$A:$H,3,FALSE))</f>
        <v>#N/A</v>
      </c>
      <c r="O875" s="105" t="e">
        <f>IF(VLOOKUP($A875,Source!$A:$H,4,FALSE)=0,"",VLOOKUP($A875,Source!$A:$H,4,FALSE))</f>
        <v>#N/A</v>
      </c>
      <c r="P875" s="105" t="e">
        <f>IF(VLOOKUP($A875,Source!$A:$H,5,FALSE)=0,"",VLOOKUP($A875,Source!$A:$H,5,FALSE))</f>
        <v>#N/A</v>
      </c>
      <c r="Q875" s="105" t="e">
        <f>IF(VLOOKUP($A875,Source!$A:$H,6,FALSE)=0,"",VLOOKUP($A875,Source!$A:$H,6,FALSE))</f>
        <v>#N/A</v>
      </c>
      <c r="R875" s="105" t="e">
        <f>IF(VLOOKUP($A875,Source!$A:$H,7,FALSE)=0,"",VLOOKUP($A875,Source!$A:$H,7,FALSE))</f>
        <v>#N/A</v>
      </c>
      <c r="S875" s="106" t="e">
        <f>IF(VLOOKUP($A875,Source!$A:$H,8,FALSE)=0,"",VLOOKUP($A875,Source!$A:$H,8,FALSE))</f>
        <v>#N/A</v>
      </c>
    </row>
    <row r="876" spans="1:19" x14ac:dyDescent="0.25">
      <c r="A876" s="98">
        <v>874</v>
      </c>
      <c r="B876" s="99"/>
      <c r="C876" s="100" t="e">
        <f>VLOOKUP(A876,Source!A:B,2,FALSE)</f>
        <v>#N/A</v>
      </c>
      <c r="D876" s="165">
        <f>IF(ISNA(VLOOKUP(A876,Source!A:B,2,FALSE)),0,(VLOOKUP(A876,'Vague 2'!A:H,8,FALSE)+VLOOKUP(A876,'Vague 1'!A:H,8,FALSE)+VLOOKUP(A876,'Vague 3'!A:H,8,FALSE)+VLOOKUP(A876,'Vague 4'!A:H,8,FALSE)))</f>
        <v>0</v>
      </c>
      <c r="E876" s="159" t="e">
        <f>VLOOKUP(A876+0.2,'Vague 2'!A:G,7,FALSE)</f>
        <v>#N/A</v>
      </c>
      <c r="F876" s="160" t="e">
        <f>VLOOKUP(A876+0.3,'Vague 2'!A:G,7,FALSE)</f>
        <v>#N/A</v>
      </c>
      <c r="G876" s="161" t="e">
        <f>VLOOKUP(A876+0.2,'Vague 1'!A:G,7,FALSE)</f>
        <v>#N/A</v>
      </c>
      <c r="H876" s="161" t="e">
        <f>VLOOKUP(A876+0.3,'Vague 1'!A:G,7,FALSE)</f>
        <v>#N/A</v>
      </c>
      <c r="I876" s="160" t="e">
        <f>VLOOKUP(A876+0.4,'Vague 1'!A:G,7,FALSE)</f>
        <v>#N/A</v>
      </c>
      <c r="J876" s="161" t="e">
        <f>VLOOKUP(A876+0.2,'Vague 3'!A:G,7,FALSE)</f>
        <v>#N/A</v>
      </c>
      <c r="K876" s="161" t="e">
        <f>VLOOKUP(A876+0.3,'Vague 3'!A:G,7,FALSE)</f>
        <v>#N/A</v>
      </c>
      <c r="L876" s="159" t="e">
        <f>VLOOKUP(A876+0.2,'Vague 4'!A:G,7,FALSE)</f>
        <v>#N/A</v>
      </c>
      <c r="M876" s="160" t="e">
        <f>VLOOKUP(A876+0.3,'Vague 4'!A:G,7,FALSE)</f>
        <v>#N/A</v>
      </c>
      <c r="N876" s="104" t="e">
        <f>IF(VLOOKUP($A876,Source!$A:$H,3,FALSE)=0,"",VLOOKUP($A876,Source!$A:$H,3,FALSE))</f>
        <v>#N/A</v>
      </c>
      <c r="O876" s="105" t="e">
        <f>IF(VLOOKUP($A876,Source!$A:$H,4,FALSE)=0,"",VLOOKUP($A876,Source!$A:$H,4,FALSE))</f>
        <v>#N/A</v>
      </c>
      <c r="P876" s="105" t="e">
        <f>IF(VLOOKUP($A876,Source!$A:$H,5,FALSE)=0,"",VLOOKUP($A876,Source!$A:$H,5,FALSE))</f>
        <v>#N/A</v>
      </c>
      <c r="Q876" s="105" t="e">
        <f>IF(VLOOKUP($A876,Source!$A:$H,6,FALSE)=0,"",VLOOKUP($A876,Source!$A:$H,6,FALSE))</f>
        <v>#N/A</v>
      </c>
      <c r="R876" s="105" t="e">
        <f>IF(VLOOKUP($A876,Source!$A:$H,7,FALSE)=0,"",VLOOKUP($A876,Source!$A:$H,7,FALSE))</f>
        <v>#N/A</v>
      </c>
      <c r="S876" s="106" t="e">
        <f>IF(VLOOKUP($A876,Source!$A:$H,8,FALSE)=0,"",VLOOKUP($A876,Source!$A:$H,8,FALSE))</f>
        <v>#N/A</v>
      </c>
    </row>
    <row r="877" spans="1:19" x14ac:dyDescent="0.25">
      <c r="A877" s="98">
        <v>875</v>
      </c>
      <c r="B877" s="99"/>
      <c r="C877" s="100" t="e">
        <f>VLOOKUP(A877,Source!A:B,2,FALSE)</f>
        <v>#N/A</v>
      </c>
      <c r="D877" s="165">
        <f>IF(ISNA(VLOOKUP(A877,Source!A:B,2,FALSE)),0,(VLOOKUP(A877,'Vague 2'!A:H,8,FALSE)+VLOOKUP(A877,'Vague 1'!A:H,8,FALSE)+VLOOKUP(A877,'Vague 3'!A:H,8,FALSE)+VLOOKUP(A877,'Vague 4'!A:H,8,FALSE)))</f>
        <v>0</v>
      </c>
      <c r="E877" s="159" t="e">
        <f>VLOOKUP(A877+0.2,'Vague 2'!A:G,7,FALSE)</f>
        <v>#N/A</v>
      </c>
      <c r="F877" s="160" t="e">
        <f>VLOOKUP(A877+0.3,'Vague 2'!A:G,7,FALSE)</f>
        <v>#N/A</v>
      </c>
      <c r="G877" s="161" t="e">
        <f>VLOOKUP(A877+0.2,'Vague 1'!A:G,7,FALSE)</f>
        <v>#N/A</v>
      </c>
      <c r="H877" s="161" t="e">
        <f>VLOOKUP(A877+0.3,'Vague 1'!A:G,7,FALSE)</f>
        <v>#N/A</v>
      </c>
      <c r="I877" s="160" t="e">
        <f>VLOOKUP(A877+0.4,'Vague 1'!A:G,7,FALSE)</f>
        <v>#N/A</v>
      </c>
      <c r="J877" s="161" t="e">
        <f>VLOOKUP(A877+0.2,'Vague 3'!A:G,7,FALSE)</f>
        <v>#N/A</v>
      </c>
      <c r="K877" s="161" t="e">
        <f>VLOOKUP(A877+0.3,'Vague 3'!A:G,7,FALSE)</f>
        <v>#N/A</v>
      </c>
      <c r="L877" s="159" t="e">
        <f>VLOOKUP(A877+0.2,'Vague 4'!A:G,7,FALSE)</f>
        <v>#N/A</v>
      </c>
      <c r="M877" s="160" t="e">
        <f>VLOOKUP(A877+0.3,'Vague 4'!A:G,7,FALSE)</f>
        <v>#N/A</v>
      </c>
      <c r="N877" s="104" t="e">
        <f>IF(VLOOKUP($A877,Source!$A:$H,3,FALSE)=0,"",VLOOKUP($A877,Source!$A:$H,3,FALSE))</f>
        <v>#N/A</v>
      </c>
      <c r="O877" s="105" t="e">
        <f>IF(VLOOKUP($A877,Source!$A:$H,4,FALSE)=0,"",VLOOKUP($A877,Source!$A:$H,4,FALSE))</f>
        <v>#N/A</v>
      </c>
      <c r="P877" s="105" t="e">
        <f>IF(VLOOKUP($A877,Source!$A:$H,5,FALSE)=0,"",VLOOKUP($A877,Source!$A:$H,5,FALSE))</f>
        <v>#N/A</v>
      </c>
      <c r="Q877" s="105" t="e">
        <f>IF(VLOOKUP($A877,Source!$A:$H,6,FALSE)=0,"",VLOOKUP($A877,Source!$A:$H,6,FALSE))</f>
        <v>#N/A</v>
      </c>
      <c r="R877" s="105" t="e">
        <f>IF(VLOOKUP($A877,Source!$A:$H,7,FALSE)=0,"",VLOOKUP($A877,Source!$A:$H,7,FALSE))</f>
        <v>#N/A</v>
      </c>
      <c r="S877" s="106" t="e">
        <f>IF(VLOOKUP($A877,Source!$A:$H,8,FALSE)=0,"",VLOOKUP($A877,Source!$A:$H,8,FALSE))</f>
        <v>#N/A</v>
      </c>
    </row>
    <row r="878" spans="1:19" x14ac:dyDescent="0.25">
      <c r="A878" s="98">
        <v>876</v>
      </c>
      <c r="B878" s="99"/>
      <c r="C878" s="100" t="e">
        <f>VLOOKUP(A878,Source!A:B,2,FALSE)</f>
        <v>#N/A</v>
      </c>
      <c r="D878" s="165">
        <f>IF(ISNA(VLOOKUP(A878,Source!A:B,2,FALSE)),0,(VLOOKUP(A878,'Vague 2'!A:H,8,FALSE)+VLOOKUP(A878,'Vague 1'!A:H,8,FALSE)+VLOOKUP(A878,'Vague 3'!A:H,8,FALSE)+VLOOKUP(A878,'Vague 4'!A:H,8,FALSE)))</f>
        <v>0</v>
      </c>
      <c r="E878" s="159" t="e">
        <f>VLOOKUP(A878+0.2,'Vague 2'!A:G,7,FALSE)</f>
        <v>#N/A</v>
      </c>
      <c r="F878" s="160" t="e">
        <f>VLOOKUP(A878+0.3,'Vague 2'!A:G,7,FALSE)</f>
        <v>#N/A</v>
      </c>
      <c r="G878" s="161" t="e">
        <f>VLOOKUP(A878+0.2,'Vague 1'!A:G,7,FALSE)</f>
        <v>#N/A</v>
      </c>
      <c r="H878" s="161" t="e">
        <f>VLOOKUP(A878+0.3,'Vague 1'!A:G,7,FALSE)</f>
        <v>#N/A</v>
      </c>
      <c r="I878" s="160" t="e">
        <f>VLOOKUP(A878+0.4,'Vague 1'!A:G,7,FALSE)</f>
        <v>#N/A</v>
      </c>
      <c r="J878" s="161" t="e">
        <f>VLOOKUP(A878+0.2,'Vague 3'!A:G,7,FALSE)</f>
        <v>#N/A</v>
      </c>
      <c r="K878" s="161" t="e">
        <f>VLOOKUP(A878+0.3,'Vague 3'!A:G,7,FALSE)</f>
        <v>#N/A</v>
      </c>
      <c r="L878" s="159" t="e">
        <f>VLOOKUP(A878+0.2,'Vague 4'!A:G,7,FALSE)</f>
        <v>#N/A</v>
      </c>
      <c r="M878" s="160" t="e">
        <f>VLOOKUP(A878+0.3,'Vague 4'!A:G,7,FALSE)</f>
        <v>#N/A</v>
      </c>
      <c r="N878" s="104" t="e">
        <f>IF(VLOOKUP($A878,Source!$A:$H,3,FALSE)=0,"",VLOOKUP($A878,Source!$A:$H,3,FALSE))</f>
        <v>#N/A</v>
      </c>
      <c r="O878" s="105" t="e">
        <f>IF(VLOOKUP($A878,Source!$A:$H,4,FALSE)=0,"",VLOOKUP($A878,Source!$A:$H,4,FALSE))</f>
        <v>#N/A</v>
      </c>
      <c r="P878" s="105" t="e">
        <f>IF(VLOOKUP($A878,Source!$A:$H,5,FALSE)=0,"",VLOOKUP($A878,Source!$A:$H,5,FALSE))</f>
        <v>#N/A</v>
      </c>
      <c r="Q878" s="105" t="e">
        <f>IF(VLOOKUP($A878,Source!$A:$H,6,FALSE)=0,"",VLOOKUP($A878,Source!$A:$H,6,FALSE))</f>
        <v>#N/A</v>
      </c>
      <c r="R878" s="105" t="e">
        <f>IF(VLOOKUP($A878,Source!$A:$H,7,FALSE)=0,"",VLOOKUP($A878,Source!$A:$H,7,FALSE))</f>
        <v>#N/A</v>
      </c>
      <c r="S878" s="106" t="e">
        <f>IF(VLOOKUP($A878,Source!$A:$H,8,FALSE)=0,"",VLOOKUP($A878,Source!$A:$H,8,FALSE))</f>
        <v>#N/A</v>
      </c>
    </row>
    <row r="879" spans="1:19" x14ac:dyDescent="0.25">
      <c r="A879" s="98">
        <v>877</v>
      </c>
      <c r="B879" s="99"/>
      <c r="C879" s="100" t="e">
        <f>VLOOKUP(A879,Source!A:B,2,FALSE)</f>
        <v>#N/A</v>
      </c>
      <c r="D879" s="165">
        <f>IF(ISNA(VLOOKUP(A879,Source!A:B,2,FALSE)),0,(VLOOKUP(A879,'Vague 2'!A:H,8,FALSE)+VLOOKUP(A879,'Vague 1'!A:H,8,FALSE)+VLOOKUP(A879,'Vague 3'!A:H,8,FALSE)+VLOOKUP(A879,'Vague 4'!A:H,8,FALSE)))</f>
        <v>0</v>
      </c>
      <c r="E879" s="159" t="e">
        <f>VLOOKUP(A879+0.2,'Vague 2'!A:G,7,FALSE)</f>
        <v>#N/A</v>
      </c>
      <c r="F879" s="160" t="e">
        <f>VLOOKUP(A879+0.3,'Vague 2'!A:G,7,FALSE)</f>
        <v>#N/A</v>
      </c>
      <c r="G879" s="161" t="e">
        <f>VLOOKUP(A879+0.2,'Vague 1'!A:G,7,FALSE)</f>
        <v>#N/A</v>
      </c>
      <c r="H879" s="161" t="e">
        <f>VLOOKUP(A879+0.3,'Vague 1'!A:G,7,FALSE)</f>
        <v>#N/A</v>
      </c>
      <c r="I879" s="160" t="e">
        <f>VLOOKUP(A879+0.4,'Vague 1'!A:G,7,FALSE)</f>
        <v>#N/A</v>
      </c>
      <c r="J879" s="161" t="e">
        <f>VLOOKUP(A879+0.2,'Vague 3'!A:G,7,FALSE)</f>
        <v>#N/A</v>
      </c>
      <c r="K879" s="161" t="e">
        <f>VLOOKUP(A879+0.3,'Vague 3'!A:G,7,FALSE)</f>
        <v>#N/A</v>
      </c>
      <c r="L879" s="159" t="e">
        <f>VLOOKUP(A879+0.2,'Vague 4'!A:G,7,FALSE)</f>
        <v>#N/A</v>
      </c>
      <c r="M879" s="160" t="e">
        <f>VLOOKUP(A879+0.3,'Vague 4'!A:G,7,FALSE)</f>
        <v>#N/A</v>
      </c>
      <c r="N879" s="104" t="e">
        <f>IF(VLOOKUP($A879,Source!$A:$H,3,FALSE)=0,"",VLOOKUP($A879,Source!$A:$H,3,FALSE))</f>
        <v>#N/A</v>
      </c>
      <c r="O879" s="105" t="e">
        <f>IF(VLOOKUP($A879,Source!$A:$H,4,FALSE)=0,"",VLOOKUP($A879,Source!$A:$H,4,FALSE))</f>
        <v>#N/A</v>
      </c>
      <c r="P879" s="105" t="e">
        <f>IF(VLOOKUP($A879,Source!$A:$H,5,FALSE)=0,"",VLOOKUP($A879,Source!$A:$H,5,FALSE))</f>
        <v>#N/A</v>
      </c>
      <c r="Q879" s="105" t="e">
        <f>IF(VLOOKUP($A879,Source!$A:$H,6,FALSE)=0,"",VLOOKUP($A879,Source!$A:$H,6,FALSE))</f>
        <v>#N/A</v>
      </c>
      <c r="R879" s="105" t="e">
        <f>IF(VLOOKUP($A879,Source!$A:$H,7,FALSE)=0,"",VLOOKUP($A879,Source!$A:$H,7,FALSE))</f>
        <v>#N/A</v>
      </c>
      <c r="S879" s="106" t="e">
        <f>IF(VLOOKUP($A879,Source!$A:$H,8,FALSE)=0,"",VLOOKUP($A879,Source!$A:$H,8,FALSE))</f>
        <v>#N/A</v>
      </c>
    </row>
    <row r="880" spans="1:19" x14ac:dyDescent="0.25">
      <c r="A880" s="98">
        <v>878</v>
      </c>
      <c r="B880" s="99"/>
      <c r="C880" s="100" t="e">
        <f>VLOOKUP(A880,Source!A:B,2,FALSE)</f>
        <v>#N/A</v>
      </c>
      <c r="D880" s="165">
        <f>IF(ISNA(VLOOKUP(A880,Source!A:B,2,FALSE)),0,(VLOOKUP(A880,'Vague 2'!A:H,8,FALSE)+VLOOKUP(A880,'Vague 1'!A:H,8,FALSE)+VLOOKUP(A880,'Vague 3'!A:H,8,FALSE)+VLOOKUP(A880,'Vague 4'!A:H,8,FALSE)))</f>
        <v>0</v>
      </c>
      <c r="E880" s="159" t="e">
        <f>VLOOKUP(A880+0.2,'Vague 2'!A:G,7,FALSE)</f>
        <v>#N/A</v>
      </c>
      <c r="F880" s="160" t="e">
        <f>VLOOKUP(A880+0.3,'Vague 2'!A:G,7,FALSE)</f>
        <v>#N/A</v>
      </c>
      <c r="G880" s="161" t="e">
        <f>VLOOKUP(A880+0.2,'Vague 1'!A:G,7,FALSE)</f>
        <v>#N/A</v>
      </c>
      <c r="H880" s="161" t="e">
        <f>VLOOKUP(A880+0.3,'Vague 1'!A:G,7,FALSE)</f>
        <v>#N/A</v>
      </c>
      <c r="I880" s="160" t="e">
        <f>VLOOKUP(A880+0.4,'Vague 1'!A:G,7,FALSE)</f>
        <v>#N/A</v>
      </c>
      <c r="J880" s="161" t="e">
        <f>VLOOKUP(A880+0.2,'Vague 3'!A:G,7,FALSE)</f>
        <v>#N/A</v>
      </c>
      <c r="K880" s="161" t="e">
        <f>VLOOKUP(A880+0.3,'Vague 3'!A:G,7,FALSE)</f>
        <v>#N/A</v>
      </c>
      <c r="L880" s="159" t="e">
        <f>VLOOKUP(A880+0.2,'Vague 4'!A:G,7,FALSE)</f>
        <v>#N/A</v>
      </c>
      <c r="M880" s="160" t="e">
        <f>VLOOKUP(A880+0.3,'Vague 4'!A:G,7,FALSE)</f>
        <v>#N/A</v>
      </c>
      <c r="N880" s="104" t="e">
        <f>IF(VLOOKUP($A880,Source!$A:$H,3,FALSE)=0,"",VLOOKUP($A880,Source!$A:$H,3,FALSE))</f>
        <v>#N/A</v>
      </c>
      <c r="O880" s="105" t="e">
        <f>IF(VLOOKUP($A880,Source!$A:$H,4,FALSE)=0,"",VLOOKUP($A880,Source!$A:$H,4,FALSE))</f>
        <v>#N/A</v>
      </c>
      <c r="P880" s="105" t="e">
        <f>IF(VLOOKUP($A880,Source!$A:$H,5,FALSE)=0,"",VLOOKUP($A880,Source!$A:$H,5,FALSE))</f>
        <v>#N/A</v>
      </c>
      <c r="Q880" s="105" t="e">
        <f>IF(VLOOKUP($A880,Source!$A:$H,6,FALSE)=0,"",VLOOKUP($A880,Source!$A:$H,6,FALSE))</f>
        <v>#N/A</v>
      </c>
      <c r="R880" s="105" t="e">
        <f>IF(VLOOKUP($A880,Source!$A:$H,7,FALSE)=0,"",VLOOKUP($A880,Source!$A:$H,7,FALSE))</f>
        <v>#N/A</v>
      </c>
      <c r="S880" s="106" t="e">
        <f>IF(VLOOKUP($A880,Source!$A:$H,8,FALSE)=0,"",VLOOKUP($A880,Source!$A:$H,8,FALSE))</f>
        <v>#N/A</v>
      </c>
    </row>
    <row r="881" spans="1:19" x14ac:dyDescent="0.25">
      <c r="A881" s="98">
        <v>879</v>
      </c>
      <c r="B881" s="99"/>
      <c r="C881" s="100" t="e">
        <f>VLOOKUP(A881,Source!A:B,2,FALSE)</f>
        <v>#N/A</v>
      </c>
      <c r="D881" s="165">
        <f>IF(ISNA(VLOOKUP(A881,Source!A:B,2,FALSE)),0,(VLOOKUP(A881,'Vague 2'!A:H,8,FALSE)+VLOOKUP(A881,'Vague 1'!A:H,8,FALSE)+VLOOKUP(A881,'Vague 3'!A:H,8,FALSE)+VLOOKUP(A881,'Vague 4'!A:H,8,FALSE)))</f>
        <v>0</v>
      </c>
      <c r="E881" s="159" t="e">
        <f>VLOOKUP(A881+0.2,'Vague 2'!A:G,7,FALSE)</f>
        <v>#N/A</v>
      </c>
      <c r="F881" s="160" t="e">
        <f>VLOOKUP(A881+0.3,'Vague 2'!A:G,7,FALSE)</f>
        <v>#N/A</v>
      </c>
      <c r="G881" s="161" t="e">
        <f>VLOOKUP(A881+0.2,'Vague 1'!A:G,7,FALSE)</f>
        <v>#N/A</v>
      </c>
      <c r="H881" s="161" t="e">
        <f>VLOOKUP(A881+0.3,'Vague 1'!A:G,7,FALSE)</f>
        <v>#N/A</v>
      </c>
      <c r="I881" s="160" t="e">
        <f>VLOOKUP(A881+0.4,'Vague 1'!A:G,7,FALSE)</f>
        <v>#N/A</v>
      </c>
      <c r="J881" s="161" t="e">
        <f>VLOOKUP(A881+0.2,'Vague 3'!A:G,7,FALSE)</f>
        <v>#N/A</v>
      </c>
      <c r="K881" s="161" t="e">
        <f>VLOOKUP(A881+0.3,'Vague 3'!A:G,7,FALSE)</f>
        <v>#N/A</v>
      </c>
      <c r="L881" s="159" t="e">
        <f>VLOOKUP(A881+0.2,'Vague 4'!A:G,7,FALSE)</f>
        <v>#N/A</v>
      </c>
      <c r="M881" s="160" t="e">
        <f>VLOOKUP(A881+0.3,'Vague 4'!A:G,7,FALSE)</f>
        <v>#N/A</v>
      </c>
      <c r="N881" s="104" t="e">
        <f>IF(VLOOKUP($A881,Source!$A:$H,3,FALSE)=0,"",VLOOKUP($A881,Source!$A:$H,3,FALSE))</f>
        <v>#N/A</v>
      </c>
      <c r="O881" s="105" t="e">
        <f>IF(VLOOKUP($A881,Source!$A:$H,4,FALSE)=0,"",VLOOKUP($A881,Source!$A:$H,4,FALSE))</f>
        <v>#N/A</v>
      </c>
      <c r="P881" s="105" t="e">
        <f>IF(VLOOKUP($A881,Source!$A:$H,5,FALSE)=0,"",VLOOKUP($A881,Source!$A:$H,5,FALSE))</f>
        <v>#N/A</v>
      </c>
      <c r="Q881" s="105" t="e">
        <f>IF(VLOOKUP($A881,Source!$A:$H,6,FALSE)=0,"",VLOOKUP($A881,Source!$A:$H,6,FALSE))</f>
        <v>#N/A</v>
      </c>
      <c r="R881" s="105" t="e">
        <f>IF(VLOOKUP($A881,Source!$A:$H,7,FALSE)=0,"",VLOOKUP($A881,Source!$A:$H,7,FALSE))</f>
        <v>#N/A</v>
      </c>
      <c r="S881" s="106" t="e">
        <f>IF(VLOOKUP($A881,Source!$A:$H,8,FALSE)=0,"",VLOOKUP($A881,Source!$A:$H,8,FALSE))</f>
        <v>#N/A</v>
      </c>
    </row>
    <row r="882" spans="1:19" x14ac:dyDescent="0.25">
      <c r="A882" s="98">
        <v>880</v>
      </c>
      <c r="B882" s="99"/>
      <c r="C882" s="100" t="e">
        <f>VLOOKUP(A882,Source!A:B,2,FALSE)</f>
        <v>#N/A</v>
      </c>
      <c r="D882" s="165">
        <f>IF(ISNA(VLOOKUP(A882,Source!A:B,2,FALSE)),0,(VLOOKUP(A882,'Vague 2'!A:H,8,FALSE)+VLOOKUP(A882,'Vague 1'!A:H,8,FALSE)+VLOOKUP(A882,'Vague 3'!A:H,8,FALSE)+VLOOKUP(A882,'Vague 4'!A:H,8,FALSE)))</f>
        <v>0</v>
      </c>
      <c r="E882" s="159" t="e">
        <f>VLOOKUP(A882+0.2,'Vague 2'!A:G,7,FALSE)</f>
        <v>#N/A</v>
      </c>
      <c r="F882" s="160" t="e">
        <f>VLOOKUP(A882+0.3,'Vague 2'!A:G,7,FALSE)</f>
        <v>#N/A</v>
      </c>
      <c r="G882" s="161" t="e">
        <f>VLOOKUP(A882+0.2,'Vague 1'!A:G,7,FALSE)</f>
        <v>#N/A</v>
      </c>
      <c r="H882" s="161" t="e">
        <f>VLOOKUP(A882+0.3,'Vague 1'!A:G,7,FALSE)</f>
        <v>#N/A</v>
      </c>
      <c r="I882" s="160" t="e">
        <f>VLOOKUP(A882+0.4,'Vague 1'!A:G,7,FALSE)</f>
        <v>#N/A</v>
      </c>
      <c r="J882" s="161" t="e">
        <f>VLOOKUP(A882+0.2,'Vague 3'!A:G,7,FALSE)</f>
        <v>#N/A</v>
      </c>
      <c r="K882" s="161" t="e">
        <f>VLOOKUP(A882+0.3,'Vague 3'!A:G,7,FALSE)</f>
        <v>#N/A</v>
      </c>
      <c r="L882" s="159" t="e">
        <f>VLOOKUP(A882+0.2,'Vague 4'!A:G,7,FALSE)</f>
        <v>#N/A</v>
      </c>
      <c r="M882" s="160" t="e">
        <f>VLOOKUP(A882+0.3,'Vague 4'!A:G,7,FALSE)</f>
        <v>#N/A</v>
      </c>
      <c r="N882" s="104" t="e">
        <f>IF(VLOOKUP($A882,Source!$A:$H,3,FALSE)=0,"",VLOOKUP($A882,Source!$A:$H,3,FALSE))</f>
        <v>#N/A</v>
      </c>
      <c r="O882" s="105" t="e">
        <f>IF(VLOOKUP($A882,Source!$A:$H,4,FALSE)=0,"",VLOOKUP($A882,Source!$A:$H,4,FALSE))</f>
        <v>#N/A</v>
      </c>
      <c r="P882" s="105" t="e">
        <f>IF(VLOOKUP($A882,Source!$A:$H,5,FALSE)=0,"",VLOOKUP($A882,Source!$A:$H,5,FALSE))</f>
        <v>#N/A</v>
      </c>
      <c r="Q882" s="105" t="e">
        <f>IF(VLOOKUP($A882,Source!$A:$H,6,FALSE)=0,"",VLOOKUP($A882,Source!$A:$H,6,FALSE))</f>
        <v>#N/A</v>
      </c>
      <c r="R882" s="105" t="e">
        <f>IF(VLOOKUP($A882,Source!$A:$H,7,FALSE)=0,"",VLOOKUP($A882,Source!$A:$H,7,FALSE))</f>
        <v>#N/A</v>
      </c>
      <c r="S882" s="106" t="e">
        <f>IF(VLOOKUP($A882,Source!$A:$H,8,FALSE)=0,"",VLOOKUP($A882,Source!$A:$H,8,FALSE))</f>
        <v>#N/A</v>
      </c>
    </row>
    <row r="883" spans="1:19" x14ac:dyDescent="0.25">
      <c r="A883" s="98">
        <v>881</v>
      </c>
      <c r="B883" s="99"/>
      <c r="C883" s="100" t="e">
        <f>VLOOKUP(A883,Source!A:B,2,FALSE)</f>
        <v>#N/A</v>
      </c>
      <c r="D883" s="165">
        <f>IF(ISNA(VLOOKUP(A883,Source!A:B,2,FALSE)),0,(VLOOKUP(A883,'Vague 2'!A:H,8,FALSE)+VLOOKUP(A883,'Vague 1'!A:H,8,FALSE)+VLOOKUP(A883,'Vague 3'!A:H,8,FALSE)+VLOOKUP(A883,'Vague 4'!A:H,8,FALSE)))</f>
        <v>0</v>
      </c>
      <c r="E883" s="159" t="e">
        <f>VLOOKUP(A883+0.2,'Vague 2'!A:G,7,FALSE)</f>
        <v>#N/A</v>
      </c>
      <c r="F883" s="160" t="e">
        <f>VLOOKUP(A883+0.3,'Vague 2'!A:G,7,FALSE)</f>
        <v>#N/A</v>
      </c>
      <c r="G883" s="161" t="e">
        <f>VLOOKUP(A883+0.2,'Vague 1'!A:G,7,FALSE)</f>
        <v>#N/A</v>
      </c>
      <c r="H883" s="161" t="e">
        <f>VLOOKUP(A883+0.3,'Vague 1'!A:G,7,FALSE)</f>
        <v>#N/A</v>
      </c>
      <c r="I883" s="160" t="e">
        <f>VLOOKUP(A883+0.4,'Vague 1'!A:G,7,FALSE)</f>
        <v>#N/A</v>
      </c>
      <c r="J883" s="161" t="e">
        <f>VLOOKUP(A883+0.2,'Vague 3'!A:G,7,FALSE)</f>
        <v>#N/A</v>
      </c>
      <c r="K883" s="161" t="e">
        <f>VLOOKUP(A883+0.3,'Vague 3'!A:G,7,FALSE)</f>
        <v>#N/A</v>
      </c>
      <c r="L883" s="159" t="e">
        <f>VLOOKUP(A883+0.2,'Vague 4'!A:G,7,FALSE)</f>
        <v>#N/A</v>
      </c>
      <c r="M883" s="160" t="e">
        <f>VLOOKUP(A883+0.3,'Vague 4'!A:G,7,FALSE)</f>
        <v>#N/A</v>
      </c>
      <c r="N883" s="104" t="e">
        <f>IF(VLOOKUP($A883,Source!$A:$H,3,FALSE)=0,"",VLOOKUP($A883,Source!$A:$H,3,FALSE))</f>
        <v>#N/A</v>
      </c>
      <c r="O883" s="105" t="e">
        <f>IF(VLOOKUP($A883,Source!$A:$H,4,FALSE)=0,"",VLOOKUP($A883,Source!$A:$H,4,FALSE))</f>
        <v>#N/A</v>
      </c>
      <c r="P883" s="105" t="e">
        <f>IF(VLOOKUP($A883,Source!$A:$H,5,FALSE)=0,"",VLOOKUP($A883,Source!$A:$H,5,FALSE))</f>
        <v>#N/A</v>
      </c>
      <c r="Q883" s="105" t="e">
        <f>IF(VLOOKUP($A883,Source!$A:$H,6,FALSE)=0,"",VLOOKUP($A883,Source!$A:$H,6,FALSE))</f>
        <v>#N/A</v>
      </c>
      <c r="R883" s="105" t="e">
        <f>IF(VLOOKUP($A883,Source!$A:$H,7,FALSE)=0,"",VLOOKUP($A883,Source!$A:$H,7,FALSE))</f>
        <v>#N/A</v>
      </c>
      <c r="S883" s="106" t="e">
        <f>IF(VLOOKUP($A883,Source!$A:$H,8,FALSE)=0,"",VLOOKUP($A883,Source!$A:$H,8,FALSE))</f>
        <v>#N/A</v>
      </c>
    </row>
    <row r="884" spans="1:19" x14ac:dyDescent="0.25">
      <c r="A884" s="98">
        <v>882</v>
      </c>
      <c r="B884" s="99"/>
      <c r="C884" s="100" t="e">
        <f>VLOOKUP(A884,Source!A:B,2,FALSE)</f>
        <v>#N/A</v>
      </c>
      <c r="D884" s="165">
        <f>IF(ISNA(VLOOKUP(A884,Source!A:B,2,FALSE)),0,(VLOOKUP(A884,'Vague 2'!A:H,8,FALSE)+VLOOKUP(A884,'Vague 1'!A:H,8,FALSE)+VLOOKUP(A884,'Vague 3'!A:H,8,FALSE)+VLOOKUP(A884,'Vague 4'!A:H,8,FALSE)))</f>
        <v>0</v>
      </c>
      <c r="E884" s="159" t="e">
        <f>VLOOKUP(A884+0.2,'Vague 2'!A:G,7,FALSE)</f>
        <v>#N/A</v>
      </c>
      <c r="F884" s="160" t="e">
        <f>VLOOKUP(A884+0.3,'Vague 2'!A:G,7,FALSE)</f>
        <v>#N/A</v>
      </c>
      <c r="G884" s="161" t="e">
        <f>VLOOKUP(A884+0.2,'Vague 1'!A:G,7,FALSE)</f>
        <v>#N/A</v>
      </c>
      <c r="H884" s="161" t="e">
        <f>VLOOKUP(A884+0.3,'Vague 1'!A:G,7,FALSE)</f>
        <v>#N/A</v>
      </c>
      <c r="I884" s="160" t="e">
        <f>VLOOKUP(A884+0.4,'Vague 1'!A:G,7,FALSE)</f>
        <v>#N/A</v>
      </c>
      <c r="J884" s="161" t="e">
        <f>VLOOKUP(A884+0.2,'Vague 3'!A:G,7,FALSE)</f>
        <v>#N/A</v>
      </c>
      <c r="K884" s="161" t="e">
        <f>VLOOKUP(A884+0.3,'Vague 3'!A:G,7,FALSE)</f>
        <v>#N/A</v>
      </c>
      <c r="L884" s="159" t="e">
        <f>VLOOKUP(A884+0.2,'Vague 4'!A:G,7,FALSE)</f>
        <v>#N/A</v>
      </c>
      <c r="M884" s="160" t="e">
        <f>VLOOKUP(A884+0.3,'Vague 4'!A:G,7,FALSE)</f>
        <v>#N/A</v>
      </c>
      <c r="N884" s="104" t="e">
        <f>IF(VLOOKUP($A884,Source!$A:$H,3,FALSE)=0,"",VLOOKUP($A884,Source!$A:$H,3,FALSE))</f>
        <v>#N/A</v>
      </c>
      <c r="O884" s="105" t="e">
        <f>IF(VLOOKUP($A884,Source!$A:$H,4,FALSE)=0,"",VLOOKUP($A884,Source!$A:$H,4,FALSE))</f>
        <v>#N/A</v>
      </c>
      <c r="P884" s="105" t="e">
        <f>IF(VLOOKUP($A884,Source!$A:$H,5,FALSE)=0,"",VLOOKUP($A884,Source!$A:$H,5,FALSE))</f>
        <v>#N/A</v>
      </c>
      <c r="Q884" s="105" t="e">
        <f>IF(VLOOKUP($A884,Source!$A:$H,6,FALSE)=0,"",VLOOKUP($A884,Source!$A:$H,6,FALSE))</f>
        <v>#N/A</v>
      </c>
      <c r="R884" s="105" t="e">
        <f>IF(VLOOKUP($A884,Source!$A:$H,7,FALSE)=0,"",VLOOKUP($A884,Source!$A:$H,7,FALSE))</f>
        <v>#N/A</v>
      </c>
      <c r="S884" s="106" t="e">
        <f>IF(VLOOKUP($A884,Source!$A:$H,8,FALSE)=0,"",VLOOKUP($A884,Source!$A:$H,8,FALSE))</f>
        <v>#N/A</v>
      </c>
    </row>
    <row r="885" spans="1:19" x14ac:dyDescent="0.25">
      <c r="A885" s="98">
        <v>883</v>
      </c>
      <c r="B885" s="99"/>
      <c r="C885" s="100" t="e">
        <f>VLOOKUP(A885,Source!A:B,2,FALSE)</f>
        <v>#N/A</v>
      </c>
      <c r="D885" s="165">
        <f>IF(ISNA(VLOOKUP(A885,Source!A:B,2,FALSE)),0,(VLOOKUP(A885,'Vague 2'!A:H,8,FALSE)+VLOOKUP(A885,'Vague 1'!A:H,8,FALSE)+VLOOKUP(A885,'Vague 3'!A:H,8,FALSE)+VLOOKUP(A885,'Vague 4'!A:H,8,FALSE)))</f>
        <v>0</v>
      </c>
      <c r="E885" s="159" t="e">
        <f>VLOOKUP(A885+0.2,'Vague 2'!A:G,7,FALSE)</f>
        <v>#N/A</v>
      </c>
      <c r="F885" s="160" t="e">
        <f>VLOOKUP(A885+0.3,'Vague 2'!A:G,7,FALSE)</f>
        <v>#N/A</v>
      </c>
      <c r="G885" s="161" t="e">
        <f>VLOOKUP(A885+0.2,'Vague 1'!A:G,7,FALSE)</f>
        <v>#N/A</v>
      </c>
      <c r="H885" s="161" t="e">
        <f>VLOOKUP(A885+0.3,'Vague 1'!A:G,7,FALSE)</f>
        <v>#N/A</v>
      </c>
      <c r="I885" s="160" t="e">
        <f>VLOOKUP(A885+0.4,'Vague 1'!A:G,7,FALSE)</f>
        <v>#N/A</v>
      </c>
      <c r="J885" s="161" t="e">
        <f>VLOOKUP(A885+0.2,'Vague 3'!A:G,7,FALSE)</f>
        <v>#N/A</v>
      </c>
      <c r="K885" s="161" t="e">
        <f>VLOOKUP(A885+0.3,'Vague 3'!A:G,7,FALSE)</f>
        <v>#N/A</v>
      </c>
      <c r="L885" s="159" t="e">
        <f>VLOOKUP(A885+0.2,'Vague 4'!A:G,7,FALSE)</f>
        <v>#N/A</v>
      </c>
      <c r="M885" s="160" t="e">
        <f>VLOOKUP(A885+0.3,'Vague 4'!A:G,7,FALSE)</f>
        <v>#N/A</v>
      </c>
      <c r="N885" s="104" t="e">
        <f>IF(VLOOKUP($A885,Source!$A:$H,3,FALSE)=0,"",VLOOKUP($A885,Source!$A:$H,3,FALSE))</f>
        <v>#N/A</v>
      </c>
      <c r="O885" s="105" t="e">
        <f>IF(VLOOKUP($A885,Source!$A:$H,4,FALSE)=0,"",VLOOKUP($A885,Source!$A:$H,4,FALSE))</f>
        <v>#N/A</v>
      </c>
      <c r="P885" s="105" t="e">
        <f>IF(VLOOKUP($A885,Source!$A:$H,5,FALSE)=0,"",VLOOKUP($A885,Source!$A:$H,5,FALSE))</f>
        <v>#N/A</v>
      </c>
      <c r="Q885" s="105" t="e">
        <f>IF(VLOOKUP($A885,Source!$A:$H,6,FALSE)=0,"",VLOOKUP($A885,Source!$A:$H,6,FALSE))</f>
        <v>#N/A</v>
      </c>
      <c r="R885" s="105" t="e">
        <f>IF(VLOOKUP($A885,Source!$A:$H,7,FALSE)=0,"",VLOOKUP($A885,Source!$A:$H,7,FALSE))</f>
        <v>#N/A</v>
      </c>
      <c r="S885" s="106" t="e">
        <f>IF(VLOOKUP($A885,Source!$A:$H,8,FALSE)=0,"",VLOOKUP($A885,Source!$A:$H,8,FALSE))</f>
        <v>#N/A</v>
      </c>
    </row>
    <row r="886" spans="1:19" x14ac:dyDescent="0.25">
      <c r="A886" s="98">
        <v>884</v>
      </c>
      <c r="B886" s="99"/>
      <c r="C886" s="100" t="e">
        <f>VLOOKUP(A886,Source!A:B,2,FALSE)</f>
        <v>#N/A</v>
      </c>
      <c r="D886" s="165">
        <f>IF(ISNA(VLOOKUP(A886,Source!A:B,2,FALSE)),0,(VLOOKUP(A886,'Vague 2'!A:H,8,FALSE)+VLOOKUP(A886,'Vague 1'!A:H,8,FALSE)+VLOOKUP(A886,'Vague 3'!A:H,8,FALSE)+VLOOKUP(A886,'Vague 4'!A:H,8,FALSE)))</f>
        <v>0</v>
      </c>
      <c r="E886" s="159" t="e">
        <f>VLOOKUP(A886+0.2,'Vague 2'!A:G,7,FALSE)</f>
        <v>#N/A</v>
      </c>
      <c r="F886" s="160" t="e">
        <f>VLOOKUP(A886+0.3,'Vague 2'!A:G,7,FALSE)</f>
        <v>#N/A</v>
      </c>
      <c r="G886" s="161" t="e">
        <f>VLOOKUP(A886+0.2,'Vague 1'!A:G,7,FALSE)</f>
        <v>#N/A</v>
      </c>
      <c r="H886" s="161" t="e">
        <f>VLOOKUP(A886+0.3,'Vague 1'!A:G,7,FALSE)</f>
        <v>#N/A</v>
      </c>
      <c r="I886" s="160" t="e">
        <f>VLOOKUP(A886+0.4,'Vague 1'!A:G,7,FALSE)</f>
        <v>#N/A</v>
      </c>
      <c r="J886" s="161" t="e">
        <f>VLOOKUP(A886+0.2,'Vague 3'!A:G,7,FALSE)</f>
        <v>#N/A</v>
      </c>
      <c r="K886" s="161" t="e">
        <f>VLOOKUP(A886+0.3,'Vague 3'!A:G,7,FALSE)</f>
        <v>#N/A</v>
      </c>
      <c r="L886" s="159" t="e">
        <f>VLOOKUP(A886+0.2,'Vague 4'!A:G,7,FALSE)</f>
        <v>#N/A</v>
      </c>
      <c r="M886" s="160" t="e">
        <f>VLOOKUP(A886+0.3,'Vague 4'!A:G,7,FALSE)</f>
        <v>#N/A</v>
      </c>
      <c r="N886" s="104" t="e">
        <f>IF(VLOOKUP($A886,Source!$A:$H,3,FALSE)=0,"",VLOOKUP($A886,Source!$A:$H,3,FALSE))</f>
        <v>#N/A</v>
      </c>
      <c r="O886" s="105" t="e">
        <f>IF(VLOOKUP($A886,Source!$A:$H,4,FALSE)=0,"",VLOOKUP($A886,Source!$A:$H,4,FALSE))</f>
        <v>#N/A</v>
      </c>
      <c r="P886" s="105" t="e">
        <f>IF(VLOOKUP($A886,Source!$A:$H,5,FALSE)=0,"",VLOOKUP($A886,Source!$A:$H,5,FALSE))</f>
        <v>#N/A</v>
      </c>
      <c r="Q886" s="105" t="e">
        <f>IF(VLOOKUP($A886,Source!$A:$H,6,FALSE)=0,"",VLOOKUP($A886,Source!$A:$H,6,FALSE))</f>
        <v>#N/A</v>
      </c>
      <c r="R886" s="105" t="e">
        <f>IF(VLOOKUP($A886,Source!$A:$H,7,FALSE)=0,"",VLOOKUP($A886,Source!$A:$H,7,FALSE))</f>
        <v>#N/A</v>
      </c>
      <c r="S886" s="106" t="e">
        <f>IF(VLOOKUP($A886,Source!$A:$H,8,FALSE)=0,"",VLOOKUP($A886,Source!$A:$H,8,FALSE))</f>
        <v>#N/A</v>
      </c>
    </row>
    <row r="887" spans="1:19" x14ac:dyDescent="0.25">
      <c r="A887" s="98">
        <v>885</v>
      </c>
      <c r="B887" s="99"/>
      <c r="C887" s="100" t="e">
        <f>VLOOKUP(A887,Source!A:B,2,FALSE)</f>
        <v>#N/A</v>
      </c>
      <c r="D887" s="165">
        <f>IF(ISNA(VLOOKUP(A887,Source!A:B,2,FALSE)),0,(VLOOKUP(A887,'Vague 2'!A:H,8,FALSE)+VLOOKUP(A887,'Vague 1'!A:H,8,FALSE)+VLOOKUP(A887,'Vague 3'!A:H,8,FALSE)+VLOOKUP(A887,'Vague 4'!A:H,8,FALSE)))</f>
        <v>0</v>
      </c>
      <c r="E887" s="159" t="e">
        <f>VLOOKUP(A887+0.2,'Vague 2'!A:G,7,FALSE)</f>
        <v>#N/A</v>
      </c>
      <c r="F887" s="160" t="e">
        <f>VLOOKUP(A887+0.3,'Vague 2'!A:G,7,FALSE)</f>
        <v>#N/A</v>
      </c>
      <c r="G887" s="161" t="e">
        <f>VLOOKUP(A887+0.2,'Vague 1'!A:G,7,FALSE)</f>
        <v>#N/A</v>
      </c>
      <c r="H887" s="161" t="e">
        <f>VLOOKUP(A887+0.3,'Vague 1'!A:G,7,FALSE)</f>
        <v>#N/A</v>
      </c>
      <c r="I887" s="160" t="e">
        <f>VLOOKUP(A887+0.4,'Vague 1'!A:G,7,FALSE)</f>
        <v>#N/A</v>
      </c>
      <c r="J887" s="161" t="e">
        <f>VLOOKUP(A887+0.2,'Vague 3'!A:G,7,FALSE)</f>
        <v>#N/A</v>
      </c>
      <c r="K887" s="161" t="e">
        <f>VLOOKUP(A887+0.3,'Vague 3'!A:G,7,FALSE)</f>
        <v>#N/A</v>
      </c>
      <c r="L887" s="159" t="e">
        <f>VLOOKUP(A887+0.2,'Vague 4'!A:G,7,FALSE)</f>
        <v>#N/A</v>
      </c>
      <c r="M887" s="160" t="e">
        <f>VLOOKUP(A887+0.3,'Vague 4'!A:G,7,FALSE)</f>
        <v>#N/A</v>
      </c>
      <c r="N887" s="104" t="e">
        <f>IF(VLOOKUP($A887,Source!$A:$H,3,FALSE)=0,"",VLOOKUP($A887,Source!$A:$H,3,FALSE))</f>
        <v>#N/A</v>
      </c>
      <c r="O887" s="105" t="e">
        <f>IF(VLOOKUP($A887,Source!$A:$H,4,FALSE)=0,"",VLOOKUP($A887,Source!$A:$H,4,FALSE))</f>
        <v>#N/A</v>
      </c>
      <c r="P887" s="105" t="e">
        <f>IF(VLOOKUP($A887,Source!$A:$H,5,FALSE)=0,"",VLOOKUP($A887,Source!$A:$H,5,FALSE))</f>
        <v>#N/A</v>
      </c>
      <c r="Q887" s="105" t="e">
        <f>IF(VLOOKUP($A887,Source!$A:$H,6,FALSE)=0,"",VLOOKUP($A887,Source!$A:$H,6,FALSE))</f>
        <v>#N/A</v>
      </c>
      <c r="R887" s="105" t="e">
        <f>IF(VLOOKUP($A887,Source!$A:$H,7,FALSE)=0,"",VLOOKUP($A887,Source!$A:$H,7,FALSE))</f>
        <v>#N/A</v>
      </c>
      <c r="S887" s="106" t="e">
        <f>IF(VLOOKUP($A887,Source!$A:$H,8,FALSE)=0,"",VLOOKUP($A887,Source!$A:$H,8,FALSE))</f>
        <v>#N/A</v>
      </c>
    </row>
    <row r="888" spans="1:19" x14ac:dyDescent="0.25">
      <c r="A888" s="98">
        <v>886</v>
      </c>
      <c r="B888" s="99"/>
      <c r="C888" s="100" t="e">
        <f>VLOOKUP(A888,Source!A:B,2,FALSE)</f>
        <v>#N/A</v>
      </c>
      <c r="D888" s="165">
        <f>IF(ISNA(VLOOKUP(A888,Source!A:B,2,FALSE)),0,(VLOOKUP(A888,'Vague 2'!A:H,8,FALSE)+VLOOKUP(A888,'Vague 1'!A:H,8,FALSE)+VLOOKUP(A888,'Vague 3'!A:H,8,FALSE)+VLOOKUP(A888,'Vague 4'!A:H,8,FALSE)))</f>
        <v>0</v>
      </c>
      <c r="E888" s="159" t="e">
        <f>VLOOKUP(A888+0.2,'Vague 2'!A:G,7,FALSE)</f>
        <v>#N/A</v>
      </c>
      <c r="F888" s="160" t="e">
        <f>VLOOKUP(A888+0.3,'Vague 2'!A:G,7,FALSE)</f>
        <v>#N/A</v>
      </c>
      <c r="G888" s="161" t="e">
        <f>VLOOKUP(A888+0.2,'Vague 1'!A:G,7,FALSE)</f>
        <v>#N/A</v>
      </c>
      <c r="H888" s="161" t="e">
        <f>VLOOKUP(A888+0.3,'Vague 1'!A:G,7,FALSE)</f>
        <v>#N/A</v>
      </c>
      <c r="I888" s="160" t="e">
        <f>VLOOKUP(A888+0.4,'Vague 1'!A:G,7,FALSE)</f>
        <v>#N/A</v>
      </c>
      <c r="J888" s="161" t="e">
        <f>VLOOKUP(A888+0.2,'Vague 3'!A:G,7,FALSE)</f>
        <v>#N/A</v>
      </c>
      <c r="K888" s="161" t="e">
        <f>VLOOKUP(A888+0.3,'Vague 3'!A:G,7,FALSE)</f>
        <v>#N/A</v>
      </c>
      <c r="L888" s="159" t="e">
        <f>VLOOKUP(A888+0.2,'Vague 4'!A:G,7,FALSE)</f>
        <v>#N/A</v>
      </c>
      <c r="M888" s="160" t="e">
        <f>VLOOKUP(A888+0.3,'Vague 4'!A:G,7,FALSE)</f>
        <v>#N/A</v>
      </c>
      <c r="N888" s="104" t="e">
        <f>IF(VLOOKUP($A888,Source!$A:$H,3,FALSE)=0,"",VLOOKUP($A888,Source!$A:$H,3,FALSE))</f>
        <v>#N/A</v>
      </c>
      <c r="O888" s="105" t="e">
        <f>IF(VLOOKUP($A888,Source!$A:$H,4,FALSE)=0,"",VLOOKUP($A888,Source!$A:$H,4,FALSE))</f>
        <v>#N/A</v>
      </c>
      <c r="P888" s="105" t="e">
        <f>IF(VLOOKUP($A888,Source!$A:$H,5,FALSE)=0,"",VLOOKUP($A888,Source!$A:$H,5,FALSE))</f>
        <v>#N/A</v>
      </c>
      <c r="Q888" s="105" t="e">
        <f>IF(VLOOKUP($A888,Source!$A:$H,6,FALSE)=0,"",VLOOKUP($A888,Source!$A:$H,6,FALSE))</f>
        <v>#N/A</v>
      </c>
      <c r="R888" s="105" t="e">
        <f>IF(VLOOKUP($A888,Source!$A:$H,7,FALSE)=0,"",VLOOKUP($A888,Source!$A:$H,7,FALSE))</f>
        <v>#N/A</v>
      </c>
      <c r="S888" s="106" t="e">
        <f>IF(VLOOKUP($A888,Source!$A:$H,8,FALSE)=0,"",VLOOKUP($A888,Source!$A:$H,8,FALSE))</f>
        <v>#N/A</v>
      </c>
    </row>
    <row r="889" spans="1:19" x14ac:dyDescent="0.25">
      <c r="A889" s="98">
        <v>887</v>
      </c>
      <c r="B889" s="99"/>
      <c r="C889" s="100" t="e">
        <f>VLOOKUP(A889,Source!A:B,2,FALSE)</f>
        <v>#N/A</v>
      </c>
      <c r="D889" s="165">
        <f>IF(ISNA(VLOOKUP(A889,Source!A:B,2,FALSE)),0,(VLOOKUP(A889,'Vague 2'!A:H,8,FALSE)+VLOOKUP(A889,'Vague 1'!A:H,8,FALSE)+VLOOKUP(A889,'Vague 3'!A:H,8,FALSE)+VLOOKUP(A889,'Vague 4'!A:H,8,FALSE)))</f>
        <v>0</v>
      </c>
      <c r="E889" s="159" t="e">
        <f>VLOOKUP(A889+0.2,'Vague 2'!A:G,7,FALSE)</f>
        <v>#N/A</v>
      </c>
      <c r="F889" s="160" t="e">
        <f>VLOOKUP(A889+0.3,'Vague 2'!A:G,7,FALSE)</f>
        <v>#N/A</v>
      </c>
      <c r="G889" s="161" t="e">
        <f>VLOOKUP(A889+0.2,'Vague 1'!A:G,7,FALSE)</f>
        <v>#N/A</v>
      </c>
      <c r="H889" s="161" t="e">
        <f>VLOOKUP(A889+0.3,'Vague 1'!A:G,7,FALSE)</f>
        <v>#N/A</v>
      </c>
      <c r="I889" s="160" t="e">
        <f>VLOOKUP(A889+0.4,'Vague 1'!A:G,7,FALSE)</f>
        <v>#N/A</v>
      </c>
      <c r="J889" s="161" t="e">
        <f>VLOOKUP(A889+0.2,'Vague 3'!A:G,7,FALSE)</f>
        <v>#N/A</v>
      </c>
      <c r="K889" s="161" t="e">
        <f>VLOOKUP(A889+0.3,'Vague 3'!A:G,7,FALSE)</f>
        <v>#N/A</v>
      </c>
      <c r="L889" s="159" t="e">
        <f>VLOOKUP(A889+0.2,'Vague 4'!A:G,7,FALSE)</f>
        <v>#N/A</v>
      </c>
      <c r="M889" s="160" t="e">
        <f>VLOOKUP(A889+0.3,'Vague 4'!A:G,7,FALSE)</f>
        <v>#N/A</v>
      </c>
      <c r="N889" s="104" t="e">
        <f>IF(VLOOKUP($A889,Source!$A:$H,3,FALSE)=0,"",VLOOKUP($A889,Source!$A:$H,3,FALSE))</f>
        <v>#N/A</v>
      </c>
      <c r="O889" s="105" t="e">
        <f>IF(VLOOKUP($A889,Source!$A:$H,4,FALSE)=0,"",VLOOKUP($A889,Source!$A:$H,4,FALSE))</f>
        <v>#N/A</v>
      </c>
      <c r="P889" s="105" t="e">
        <f>IF(VLOOKUP($A889,Source!$A:$H,5,FALSE)=0,"",VLOOKUP($A889,Source!$A:$H,5,FALSE))</f>
        <v>#N/A</v>
      </c>
      <c r="Q889" s="105" t="e">
        <f>IF(VLOOKUP($A889,Source!$A:$H,6,FALSE)=0,"",VLOOKUP($A889,Source!$A:$H,6,FALSE))</f>
        <v>#N/A</v>
      </c>
      <c r="R889" s="105" t="e">
        <f>IF(VLOOKUP($A889,Source!$A:$H,7,FALSE)=0,"",VLOOKUP($A889,Source!$A:$H,7,FALSE))</f>
        <v>#N/A</v>
      </c>
      <c r="S889" s="106" t="e">
        <f>IF(VLOOKUP($A889,Source!$A:$H,8,FALSE)=0,"",VLOOKUP($A889,Source!$A:$H,8,FALSE))</f>
        <v>#N/A</v>
      </c>
    </row>
    <row r="890" spans="1:19" x14ac:dyDescent="0.25">
      <c r="A890" s="98">
        <v>888</v>
      </c>
      <c r="B890" s="99"/>
      <c r="C890" s="100" t="e">
        <f>VLOOKUP(A890,Source!A:B,2,FALSE)</f>
        <v>#N/A</v>
      </c>
      <c r="D890" s="165">
        <f>IF(ISNA(VLOOKUP(A890,Source!A:B,2,FALSE)),0,(VLOOKUP(A890,'Vague 2'!A:H,8,FALSE)+VLOOKUP(A890,'Vague 1'!A:H,8,FALSE)+VLOOKUP(A890,'Vague 3'!A:H,8,FALSE)+VLOOKUP(A890,'Vague 4'!A:H,8,FALSE)))</f>
        <v>0</v>
      </c>
      <c r="E890" s="159" t="e">
        <f>VLOOKUP(A890+0.2,'Vague 2'!A:G,7,FALSE)</f>
        <v>#N/A</v>
      </c>
      <c r="F890" s="160" t="e">
        <f>VLOOKUP(A890+0.3,'Vague 2'!A:G,7,FALSE)</f>
        <v>#N/A</v>
      </c>
      <c r="G890" s="161" t="e">
        <f>VLOOKUP(A890+0.2,'Vague 1'!A:G,7,FALSE)</f>
        <v>#N/A</v>
      </c>
      <c r="H890" s="161" t="e">
        <f>VLOOKUP(A890+0.3,'Vague 1'!A:G,7,FALSE)</f>
        <v>#N/A</v>
      </c>
      <c r="I890" s="160" t="e">
        <f>VLOOKUP(A890+0.4,'Vague 1'!A:G,7,FALSE)</f>
        <v>#N/A</v>
      </c>
      <c r="J890" s="161" t="e">
        <f>VLOOKUP(A890+0.2,'Vague 3'!A:G,7,FALSE)</f>
        <v>#N/A</v>
      </c>
      <c r="K890" s="161" t="e">
        <f>VLOOKUP(A890+0.3,'Vague 3'!A:G,7,FALSE)</f>
        <v>#N/A</v>
      </c>
      <c r="L890" s="159" t="e">
        <f>VLOOKUP(A890+0.2,'Vague 4'!A:G,7,FALSE)</f>
        <v>#N/A</v>
      </c>
      <c r="M890" s="160" t="e">
        <f>VLOOKUP(A890+0.3,'Vague 4'!A:G,7,FALSE)</f>
        <v>#N/A</v>
      </c>
      <c r="N890" s="104" t="e">
        <f>IF(VLOOKUP($A890,Source!$A:$H,3,FALSE)=0,"",VLOOKUP($A890,Source!$A:$H,3,FALSE))</f>
        <v>#N/A</v>
      </c>
      <c r="O890" s="105" t="e">
        <f>IF(VLOOKUP($A890,Source!$A:$H,4,FALSE)=0,"",VLOOKUP($A890,Source!$A:$H,4,FALSE))</f>
        <v>#N/A</v>
      </c>
      <c r="P890" s="105" t="e">
        <f>IF(VLOOKUP($A890,Source!$A:$H,5,FALSE)=0,"",VLOOKUP($A890,Source!$A:$H,5,FALSE))</f>
        <v>#N/A</v>
      </c>
      <c r="Q890" s="105" t="e">
        <f>IF(VLOOKUP($A890,Source!$A:$H,6,FALSE)=0,"",VLOOKUP($A890,Source!$A:$H,6,FALSE))</f>
        <v>#N/A</v>
      </c>
      <c r="R890" s="105" t="e">
        <f>IF(VLOOKUP($A890,Source!$A:$H,7,FALSE)=0,"",VLOOKUP($A890,Source!$A:$H,7,FALSE))</f>
        <v>#N/A</v>
      </c>
      <c r="S890" s="106" t="e">
        <f>IF(VLOOKUP($A890,Source!$A:$H,8,FALSE)=0,"",VLOOKUP($A890,Source!$A:$H,8,FALSE))</f>
        <v>#N/A</v>
      </c>
    </row>
    <row r="891" spans="1:19" x14ac:dyDescent="0.25">
      <c r="A891" s="98">
        <v>889</v>
      </c>
      <c r="B891" s="99"/>
      <c r="C891" s="100" t="e">
        <f>VLOOKUP(A891,Source!A:B,2,FALSE)</f>
        <v>#N/A</v>
      </c>
      <c r="D891" s="165">
        <f>IF(ISNA(VLOOKUP(A891,Source!A:B,2,FALSE)),0,(VLOOKUP(A891,'Vague 2'!A:H,8,FALSE)+VLOOKUP(A891,'Vague 1'!A:H,8,FALSE)+VLOOKUP(A891,'Vague 3'!A:H,8,FALSE)+VLOOKUP(A891,'Vague 4'!A:H,8,FALSE)))</f>
        <v>0</v>
      </c>
      <c r="E891" s="159" t="e">
        <f>VLOOKUP(A891+0.2,'Vague 2'!A:G,7,FALSE)</f>
        <v>#N/A</v>
      </c>
      <c r="F891" s="160" t="e">
        <f>VLOOKUP(A891+0.3,'Vague 2'!A:G,7,FALSE)</f>
        <v>#N/A</v>
      </c>
      <c r="G891" s="161" t="e">
        <f>VLOOKUP(A891+0.2,'Vague 1'!A:G,7,FALSE)</f>
        <v>#N/A</v>
      </c>
      <c r="H891" s="161" t="e">
        <f>VLOOKUP(A891+0.3,'Vague 1'!A:G,7,FALSE)</f>
        <v>#N/A</v>
      </c>
      <c r="I891" s="160" t="e">
        <f>VLOOKUP(A891+0.4,'Vague 1'!A:G,7,FALSE)</f>
        <v>#N/A</v>
      </c>
      <c r="J891" s="161" t="e">
        <f>VLOOKUP(A891+0.2,'Vague 3'!A:G,7,FALSE)</f>
        <v>#N/A</v>
      </c>
      <c r="K891" s="161" t="e">
        <f>VLOOKUP(A891+0.3,'Vague 3'!A:G,7,FALSE)</f>
        <v>#N/A</v>
      </c>
      <c r="L891" s="159" t="e">
        <f>VLOOKUP(A891+0.2,'Vague 4'!A:G,7,FALSE)</f>
        <v>#N/A</v>
      </c>
      <c r="M891" s="160" t="e">
        <f>VLOOKUP(A891+0.3,'Vague 4'!A:G,7,FALSE)</f>
        <v>#N/A</v>
      </c>
      <c r="N891" s="104" t="e">
        <f>IF(VLOOKUP($A891,Source!$A:$H,3,FALSE)=0,"",VLOOKUP($A891,Source!$A:$H,3,FALSE))</f>
        <v>#N/A</v>
      </c>
      <c r="O891" s="105" t="e">
        <f>IF(VLOOKUP($A891,Source!$A:$H,4,FALSE)=0,"",VLOOKUP($A891,Source!$A:$H,4,FALSE))</f>
        <v>#N/A</v>
      </c>
      <c r="P891" s="105" t="e">
        <f>IF(VLOOKUP($A891,Source!$A:$H,5,FALSE)=0,"",VLOOKUP($A891,Source!$A:$H,5,FALSE))</f>
        <v>#N/A</v>
      </c>
      <c r="Q891" s="105" t="e">
        <f>IF(VLOOKUP($A891,Source!$A:$H,6,FALSE)=0,"",VLOOKUP($A891,Source!$A:$H,6,FALSE))</f>
        <v>#N/A</v>
      </c>
      <c r="R891" s="105" t="e">
        <f>IF(VLOOKUP($A891,Source!$A:$H,7,FALSE)=0,"",VLOOKUP($A891,Source!$A:$H,7,FALSE))</f>
        <v>#N/A</v>
      </c>
      <c r="S891" s="106" t="e">
        <f>IF(VLOOKUP($A891,Source!$A:$H,8,FALSE)=0,"",VLOOKUP($A891,Source!$A:$H,8,FALSE))</f>
        <v>#N/A</v>
      </c>
    </row>
    <row r="892" spans="1:19" x14ac:dyDescent="0.25">
      <c r="A892" s="98">
        <v>890</v>
      </c>
      <c r="B892" s="99"/>
      <c r="C892" s="100" t="e">
        <f>VLOOKUP(A892,Source!A:B,2,FALSE)</f>
        <v>#N/A</v>
      </c>
      <c r="D892" s="165">
        <f>IF(ISNA(VLOOKUP(A892,Source!A:B,2,FALSE)),0,(VLOOKUP(A892,'Vague 2'!A:H,8,FALSE)+VLOOKUP(A892,'Vague 1'!A:H,8,FALSE)+VLOOKUP(A892,'Vague 3'!A:H,8,FALSE)+VLOOKUP(A892,'Vague 4'!A:H,8,FALSE)))</f>
        <v>0</v>
      </c>
      <c r="E892" s="159" t="e">
        <f>VLOOKUP(A892+0.2,'Vague 2'!A:G,7,FALSE)</f>
        <v>#N/A</v>
      </c>
      <c r="F892" s="160" t="e">
        <f>VLOOKUP(A892+0.3,'Vague 2'!A:G,7,FALSE)</f>
        <v>#N/A</v>
      </c>
      <c r="G892" s="161" t="e">
        <f>VLOOKUP(A892+0.2,'Vague 1'!A:G,7,FALSE)</f>
        <v>#N/A</v>
      </c>
      <c r="H892" s="161" t="e">
        <f>VLOOKUP(A892+0.3,'Vague 1'!A:G,7,FALSE)</f>
        <v>#N/A</v>
      </c>
      <c r="I892" s="160" t="e">
        <f>VLOOKUP(A892+0.4,'Vague 1'!A:G,7,FALSE)</f>
        <v>#N/A</v>
      </c>
      <c r="J892" s="161" t="e">
        <f>VLOOKUP(A892+0.2,'Vague 3'!A:G,7,FALSE)</f>
        <v>#N/A</v>
      </c>
      <c r="K892" s="161" t="e">
        <f>VLOOKUP(A892+0.3,'Vague 3'!A:G,7,FALSE)</f>
        <v>#N/A</v>
      </c>
      <c r="L892" s="159" t="e">
        <f>VLOOKUP(A892+0.2,'Vague 4'!A:G,7,FALSE)</f>
        <v>#N/A</v>
      </c>
      <c r="M892" s="160" t="e">
        <f>VLOOKUP(A892+0.3,'Vague 4'!A:G,7,FALSE)</f>
        <v>#N/A</v>
      </c>
      <c r="N892" s="104" t="e">
        <f>IF(VLOOKUP($A892,Source!$A:$H,3,FALSE)=0,"",VLOOKUP($A892,Source!$A:$H,3,FALSE))</f>
        <v>#N/A</v>
      </c>
      <c r="O892" s="105" t="e">
        <f>IF(VLOOKUP($A892,Source!$A:$H,4,FALSE)=0,"",VLOOKUP($A892,Source!$A:$H,4,FALSE))</f>
        <v>#N/A</v>
      </c>
      <c r="P892" s="105" t="e">
        <f>IF(VLOOKUP($A892,Source!$A:$H,5,FALSE)=0,"",VLOOKUP($A892,Source!$A:$H,5,FALSE))</f>
        <v>#N/A</v>
      </c>
      <c r="Q892" s="105" t="e">
        <f>IF(VLOOKUP($A892,Source!$A:$H,6,FALSE)=0,"",VLOOKUP($A892,Source!$A:$H,6,FALSE))</f>
        <v>#N/A</v>
      </c>
      <c r="R892" s="105" t="e">
        <f>IF(VLOOKUP($A892,Source!$A:$H,7,FALSE)=0,"",VLOOKUP($A892,Source!$A:$H,7,FALSE))</f>
        <v>#N/A</v>
      </c>
      <c r="S892" s="106" t="e">
        <f>IF(VLOOKUP($A892,Source!$A:$H,8,FALSE)=0,"",VLOOKUP($A892,Source!$A:$H,8,FALSE))</f>
        <v>#N/A</v>
      </c>
    </row>
    <row r="893" spans="1:19" x14ac:dyDescent="0.25">
      <c r="A893" s="98">
        <v>891</v>
      </c>
      <c r="B893" s="99"/>
      <c r="C893" s="100" t="e">
        <f>VLOOKUP(A893,Source!A:B,2,FALSE)</f>
        <v>#N/A</v>
      </c>
      <c r="D893" s="165">
        <f>IF(ISNA(VLOOKUP(A893,Source!A:B,2,FALSE)),0,(VLOOKUP(A893,'Vague 2'!A:H,8,FALSE)+VLOOKUP(A893,'Vague 1'!A:H,8,FALSE)+VLOOKUP(A893,'Vague 3'!A:H,8,FALSE)+VLOOKUP(A893,'Vague 4'!A:H,8,FALSE)))</f>
        <v>0</v>
      </c>
      <c r="E893" s="159" t="e">
        <f>VLOOKUP(A893+0.2,'Vague 2'!A:G,7,FALSE)</f>
        <v>#N/A</v>
      </c>
      <c r="F893" s="160" t="e">
        <f>VLOOKUP(A893+0.3,'Vague 2'!A:G,7,FALSE)</f>
        <v>#N/A</v>
      </c>
      <c r="G893" s="161" t="e">
        <f>VLOOKUP(A893+0.2,'Vague 1'!A:G,7,FALSE)</f>
        <v>#N/A</v>
      </c>
      <c r="H893" s="161" t="e">
        <f>VLOOKUP(A893+0.3,'Vague 1'!A:G,7,FALSE)</f>
        <v>#N/A</v>
      </c>
      <c r="I893" s="160" t="e">
        <f>VLOOKUP(A893+0.4,'Vague 1'!A:G,7,FALSE)</f>
        <v>#N/A</v>
      </c>
      <c r="J893" s="161" t="e">
        <f>VLOOKUP(A893+0.2,'Vague 3'!A:G,7,FALSE)</f>
        <v>#N/A</v>
      </c>
      <c r="K893" s="161" t="e">
        <f>VLOOKUP(A893+0.3,'Vague 3'!A:G,7,FALSE)</f>
        <v>#N/A</v>
      </c>
      <c r="L893" s="159" t="e">
        <f>VLOOKUP(A893+0.2,'Vague 4'!A:G,7,FALSE)</f>
        <v>#N/A</v>
      </c>
      <c r="M893" s="160" t="e">
        <f>VLOOKUP(A893+0.3,'Vague 4'!A:G,7,FALSE)</f>
        <v>#N/A</v>
      </c>
      <c r="N893" s="104" t="e">
        <f>IF(VLOOKUP($A893,Source!$A:$H,3,FALSE)=0,"",VLOOKUP($A893,Source!$A:$H,3,FALSE))</f>
        <v>#N/A</v>
      </c>
      <c r="O893" s="105" t="e">
        <f>IF(VLOOKUP($A893,Source!$A:$H,4,FALSE)=0,"",VLOOKUP($A893,Source!$A:$H,4,FALSE))</f>
        <v>#N/A</v>
      </c>
      <c r="P893" s="105" t="e">
        <f>IF(VLOOKUP($A893,Source!$A:$H,5,FALSE)=0,"",VLOOKUP($A893,Source!$A:$H,5,FALSE))</f>
        <v>#N/A</v>
      </c>
      <c r="Q893" s="105" t="e">
        <f>IF(VLOOKUP($A893,Source!$A:$H,6,FALSE)=0,"",VLOOKUP($A893,Source!$A:$H,6,FALSE))</f>
        <v>#N/A</v>
      </c>
      <c r="R893" s="105" t="e">
        <f>IF(VLOOKUP($A893,Source!$A:$H,7,FALSE)=0,"",VLOOKUP($A893,Source!$A:$H,7,FALSE))</f>
        <v>#N/A</v>
      </c>
      <c r="S893" s="106" t="e">
        <f>IF(VLOOKUP($A893,Source!$A:$H,8,FALSE)=0,"",VLOOKUP($A893,Source!$A:$H,8,FALSE))</f>
        <v>#N/A</v>
      </c>
    </row>
    <row r="894" spans="1:19" x14ac:dyDescent="0.25">
      <c r="A894" s="98">
        <v>892</v>
      </c>
      <c r="B894" s="99"/>
      <c r="C894" s="100" t="e">
        <f>VLOOKUP(A894,Source!A:B,2,FALSE)</f>
        <v>#N/A</v>
      </c>
      <c r="D894" s="165">
        <f>IF(ISNA(VLOOKUP(A894,Source!A:B,2,FALSE)),0,(VLOOKUP(A894,'Vague 2'!A:H,8,FALSE)+VLOOKUP(A894,'Vague 1'!A:H,8,FALSE)+VLOOKUP(A894,'Vague 3'!A:H,8,FALSE)+VLOOKUP(A894,'Vague 4'!A:H,8,FALSE)))</f>
        <v>0</v>
      </c>
      <c r="E894" s="159" t="e">
        <f>VLOOKUP(A894+0.2,'Vague 2'!A:G,7,FALSE)</f>
        <v>#N/A</v>
      </c>
      <c r="F894" s="160" t="e">
        <f>VLOOKUP(A894+0.3,'Vague 2'!A:G,7,FALSE)</f>
        <v>#N/A</v>
      </c>
      <c r="G894" s="161" t="e">
        <f>VLOOKUP(A894+0.2,'Vague 1'!A:G,7,FALSE)</f>
        <v>#N/A</v>
      </c>
      <c r="H894" s="161" t="e">
        <f>VLOOKUP(A894+0.3,'Vague 1'!A:G,7,FALSE)</f>
        <v>#N/A</v>
      </c>
      <c r="I894" s="160" t="e">
        <f>VLOOKUP(A894+0.4,'Vague 1'!A:G,7,FALSE)</f>
        <v>#N/A</v>
      </c>
      <c r="J894" s="161" t="e">
        <f>VLOOKUP(A894+0.2,'Vague 3'!A:G,7,FALSE)</f>
        <v>#N/A</v>
      </c>
      <c r="K894" s="161" t="e">
        <f>VLOOKUP(A894+0.3,'Vague 3'!A:G,7,FALSE)</f>
        <v>#N/A</v>
      </c>
      <c r="L894" s="159" t="e">
        <f>VLOOKUP(A894+0.2,'Vague 4'!A:G,7,FALSE)</f>
        <v>#N/A</v>
      </c>
      <c r="M894" s="160" t="e">
        <f>VLOOKUP(A894+0.3,'Vague 4'!A:G,7,FALSE)</f>
        <v>#N/A</v>
      </c>
      <c r="N894" s="104" t="e">
        <f>IF(VLOOKUP($A894,Source!$A:$H,3,FALSE)=0,"",VLOOKUP($A894,Source!$A:$H,3,FALSE))</f>
        <v>#N/A</v>
      </c>
      <c r="O894" s="105" t="e">
        <f>IF(VLOOKUP($A894,Source!$A:$H,4,FALSE)=0,"",VLOOKUP($A894,Source!$A:$H,4,FALSE))</f>
        <v>#N/A</v>
      </c>
      <c r="P894" s="105" t="e">
        <f>IF(VLOOKUP($A894,Source!$A:$H,5,FALSE)=0,"",VLOOKUP($A894,Source!$A:$H,5,FALSE))</f>
        <v>#N/A</v>
      </c>
      <c r="Q894" s="105" t="e">
        <f>IF(VLOOKUP($A894,Source!$A:$H,6,FALSE)=0,"",VLOOKUP($A894,Source!$A:$H,6,FALSE))</f>
        <v>#N/A</v>
      </c>
      <c r="R894" s="105" t="e">
        <f>IF(VLOOKUP($A894,Source!$A:$H,7,FALSE)=0,"",VLOOKUP($A894,Source!$A:$H,7,FALSE))</f>
        <v>#N/A</v>
      </c>
      <c r="S894" s="106" t="e">
        <f>IF(VLOOKUP($A894,Source!$A:$H,8,FALSE)=0,"",VLOOKUP($A894,Source!$A:$H,8,FALSE))</f>
        <v>#N/A</v>
      </c>
    </row>
    <row r="895" spans="1:19" x14ac:dyDescent="0.25">
      <c r="A895" s="98">
        <v>893</v>
      </c>
      <c r="B895" s="99"/>
      <c r="C895" s="100" t="e">
        <f>VLOOKUP(A895,Source!A:B,2,FALSE)</f>
        <v>#N/A</v>
      </c>
      <c r="D895" s="165">
        <f>IF(ISNA(VLOOKUP(A895,Source!A:B,2,FALSE)),0,(VLOOKUP(A895,'Vague 2'!A:H,8,FALSE)+VLOOKUP(A895,'Vague 1'!A:H,8,FALSE)+VLOOKUP(A895,'Vague 3'!A:H,8,FALSE)+VLOOKUP(A895,'Vague 4'!A:H,8,FALSE)))</f>
        <v>0</v>
      </c>
      <c r="E895" s="159" t="e">
        <f>VLOOKUP(A895+0.2,'Vague 2'!A:G,7,FALSE)</f>
        <v>#N/A</v>
      </c>
      <c r="F895" s="160" t="e">
        <f>VLOOKUP(A895+0.3,'Vague 2'!A:G,7,FALSE)</f>
        <v>#N/A</v>
      </c>
      <c r="G895" s="161" t="e">
        <f>VLOOKUP(A895+0.2,'Vague 1'!A:G,7,FALSE)</f>
        <v>#N/A</v>
      </c>
      <c r="H895" s="161" t="e">
        <f>VLOOKUP(A895+0.3,'Vague 1'!A:G,7,FALSE)</f>
        <v>#N/A</v>
      </c>
      <c r="I895" s="160" t="e">
        <f>VLOOKUP(A895+0.4,'Vague 1'!A:G,7,FALSE)</f>
        <v>#N/A</v>
      </c>
      <c r="J895" s="161" t="e">
        <f>VLOOKUP(A895+0.2,'Vague 3'!A:G,7,FALSE)</f>
        <v>#N/A</v>
      </c>
      <c r="K895" s="161" t="e">
        <f>VLOOKUP(A895+0.3,'Vague 3'!A:G,7,FALSE)</f>
        <v>#N/A</v>
      </c>
      <c r="L895" s="159" t="e">
        <f>VLOOKUP(A895+0.2,'Vague 4'!A:G,7,FALSE)</f>
        <v>#N/A</v>
      </c>
      <c r="M895" s="160" t="e">
        <f>VLOOKUP(A895+0.3,'Vague 4'!A:G,7,FALSE)</f>
        <v>#N/A</v>
      </c>
      <c r="N895" s="104" t="e">
        <f>IF(VLOOKUP($A895,Source!$A:$H,3,FALSE)=0,"",VLOOKUP($A895,Source!$A:$H,3,FALSE))</f>
        <v>#N/A</v>
      </c>
      <c r="O895" s="105" t="e">
        <f>IF(VLOOKUP($A895,Source!$A:$H,4,FALSE)=0,"",VLOOKUP($A895,Source!$A:$H,4,FALSE))</f>
        <v>#N/A</v>
      </c>
      <c r="P895" s="105" t="e">
        <f>IF(VLOOKUP($A895,Source!$A:$H,5,FALSE)=0,"",VLOOKUP($A895,Source!$A:$H,5,FALSE))</f>
        <v>#N/A</v>
      </c>
      <c r="Q895" s="105" t="e">
        <f>IF(VLOOKUP($A895,Source!$A:$H,6,FALSE)=0,"",VLOOKUP($A895,Source!$A:$H,6,FALSE))</f>
        <v>#N/A</v>
      </c>
      <c r="R895" s="105" t="e">
        <f>IF(VLOOKUP($A895,Source!$A:$H,7,FALSE)=0,"",VLOOKUP($A895,Source!$A:$H,7,FALSE))</f>
        <v>#N/A</v>
      </c>
      <c r="S895" s="106" t="e">
        <f>IF(VLOOKUP($A895,Source!$A:$H,8,FALSE)=0,"",VLOOKUP($A895,Source!$A:$H,8,FALSE))</f>
        <v>#N/A</v>
      </c>
    </row>
    <row r="896" spans="1:19" x14ac:dyDescent="0.25">
      <c r="A896" s="98">
        <v>894</v>
      </c>
      <c r="B896" s="99"/>
      <c r="C896" s="100" t="e">
        <f>VLOOKUP(A896,Source!A:B,2,FALSE)</f>
        <v>#N/A</v>
      </c>
      <c r="D896" s="165">
        <f>IF(ISNA(VLOOKUP(A896,Source!A:B,2,FALSE)),0,(VLOOKUP(A896,'Vague 2'!A:H,8,FALSE)+VLOOKUP(A896,'Vague 1'!A:H,8,FALSE)+VLOOKUP(A896,'Vague 3'!A:H,8,FALSE)+VLOOKUP(A896,'Vague 4'!A:H,8,FALSE)))</f>
        <v>0</v>
      </c>
      <c r="E896" s="159" t="e">
        <f>VLOOKUP(A896+0.2,'Vague 2'!A:G,7,FALSE)</f>
        <v>#N/A</v>
      </c>
      <c r="F896" s="160" t="e">
        <f>VLOOKUP(A896+0.3,'Vague 2'!A:G,7,FALSE)</f>
        <v>#N/A</v>
      </c>
      <c r="G896" s="161" t="e">
        <f>VLOOKUP(A896+0.2,'Vague 1'!A:G,7,FALSE)</f>
        <v>#N/A</v>
      </c>
      <c r="H896" s="161" t="e">
        <f>VLOOKUP(A896+0.3,'Vague 1'!A:G,7,FALSE)</f>
        <v>#N/A</v>
      </c>
      <c r="I896" s="160" t="e">
        <f>VLOOKUP(A896+0.4,'Vague 1'!A:G,7,FALSE)</f>
        <v>#N/A</v>
      </c>
      <c r="J896" s="161" t="e">
        <f>VLOOKUP(A896+0.2,'Vague 3'!A:G,7,FALSE)</f>
        <v>#N/A</v>
      </c>
      <c r="K896" s="161" t="e">
        <f>VLOOKUP(A896+0.3,'Vague 3'!A:G,7,FALSE)</f>
        <v>#N/A</v>
      </c>
      <c r="L896" s="159" t="e">
        <f>VLOOKUP(A896+0.2,'Vague 4'!A:G,7,FALSE)</f>
        <v>#N/A</v>
      </c>
      <c r="M896" s="160" t="e">
        <f>VLOOKUP(A896+0.3,'Vague 4'!A:G,7,FALSE)</f>
        <v>#N/A</v>
      </c>
      <c r="N896" s="104" t="e">
        <f>IF(VLOOKUP($A896,Source!$A:$H,3,FALSE)=0,"",VLOOKUP($A896,Source!$A:$H,3,FALSE))</f>
        <v>#N/A</v>
      </c>
      <c r="O896" s="105" t="e">
        <f>IF(VLOOKUP($A896,Source!$A:$H,4,FALSE)=0,"",VLOOKUP($A896,Source!$A:$H,4,FALSE))</f>
        <v>#N/A</v>
      </c>
      <c r="P896" s="105" t="e">
        <f>IF(VLOOKUP($A896,Source!$A:$H,5,FALSE)=0,"",VLOOKUP($A896,Source!$A:$H,5,FALSE))</f>
        <v>#N/A</v>
      </c>
      <c r="Q896" s="105" t="e">
        <f>IF(VLOOKUP($A896,Source!$A:$H,6,FALSE)=0,"",VLOOKUP($A896,Source!$A:$H,6,FALSE))</f>
        <v>#N/A</v>
      </c>
      <c r="R896" s="105" t="e">
        <f>IF(VLOOKUP($A896,Source!$A:$H,7,FALSE)=0,"",VLOOKUP($A896,Source!$A:$H,7,FALSE))</f>
        <v>#N/A</v>
      </c>
      <c r="S896" s="106" t="e">
        <f>IF(VLOOKUP($A896,Source!$A:$H,8,FALSE)=0,"",VLOOKUP($A896,Source!$A:$H,8,FALSE))</f>
        <v>#N/A</v>
      </c>
    </row>
    <row r="897" spans="1:19" x14ac:dyDescent="0.25">
      <c r="A897" s="98">
        <v>895</v>
      </c>
      <c r="B897" s="99"/>
      <c r="C897" s="100" t="e">
        <f>VLOOKUP(A897,Source!A:B,2,FALSE)</f>
        <v>#N/A</v>
      </c>
      <c r="D897" s="165">
        <f>IF(ISNA(VLOOKUP(A897,Source!A:B,2,FALSE)),0,(VLOOKUP(A897,'Vague 2'!A:H,8,FALSE)+VLOOKUP(A897,'Vague 1'!A:H,8,FALSE)+VLOOKUP(A897,'Vague 3'!A:H,8,FALSE)+VLOOKUP(A897,'Vague 4'!A:H,8,FALSE)))</f>
        <v>0</v>
      </c>
      <c r="E897" s="159" t="e">
        <f>VLOOKUP(A897+0.2,'Vague 2'!A:G,7,FALSE)</f>
        <v>#N/A</v>
      </c>
      <c r="F897" s="160" t="e">
        <f>VLOOKUP(A897+0.3,'Vague 2'!A:G,7,FALSE)</f>
        <v>#N/A</v>
      </c>
      <c r="G897" s="161" t="e">
        <f>VLOOKUP(A897+0.2,'Vague 1'!A:G,7,FALSE)</f>
        <v>#N/A</v>
      </c>
      <c r="H897" s="161" t="e">
        <f>VLOOKUP(A897+0.3,'Vague 1'!A:G,7,FALSE)</f>
        <v>#N/A</v>
      </c>
      <c r="I897" s="160" t="e">
        <f>VLOOKUP(A897+0.4,'Vague 1'!A:G,7,FALSE)</f>
        <v>#N/A</v>
      </c>
      <c r="J897" s="161" t="e">
        <f>VLOOKUP(A897+0.2,'Vague 3'!A:G,7,FALSE)</f>
        <v>#N/A</v>
      </c>
      <c r="K897" s="161" t="e">
        <f>VLOOKUP(A897+0.3,'Vague 3'!A:G,7,FALSE)</f>
        <v>#N/A</v>
      </c>
      <c r="L897" s="159" t="e">
        <f>VLOOKUP(A897+0.2,'Vague 4'!A:G,7,FALSE)</f>
        <v>#N/A</v>
      </c>
      <c r="M897" s="160" t="e">
        <f>VLOOKUP(A897+0.3,'Vague 4'!A:G,7,FALSE)</f>
        <v>#N/A</v>
      </c>
      <c r="N897" s="104" t="e">
        <f>IF(VLOOKUP($A897,Source!$A:$H,3,FALSE)=0,"",VLOOKUP($A897,Source!$A:$H,3,FALSE))</f>
        <v>#N/A</v>
      </c>
      <c r="O897" s="105" t="e">
        <f>IF(VLOOKUP($A897,Source!$A:$H,4,FALSE)=0,"",VLOOKUP($A897,Source!$A:$H,4,FALSE))</f>
        <v>#N/A</v>
      </c>
      <c r="P897" s="105" t="e">
        <f>IF(VLOOKUP($A897,Source!$A:$H,5,FALSE)=0,"",VLOOKUP($A897,Source!$A:$H,5,FALSE))</f>
        <v>#N/A</v>
      </c>
      <c r="Q897" s="105" t="e">
        <f>IF(VLOOKUP($A897,Source!$A:$H,6,FALSE)=0,"",VLOOKUP($A897,Source!$A:$H,6,FALSE))</f>
        <v>#N/A</v>
      </c>
      <c r="R897" s="105" t="e">
        <f>IF(VLOOKUP($A897,Source!$A:$H,7,FALSE)=0,"",VLOOKUP($A897,Source!$A:$H,7,FALSE))</f>
        <v>#N/A</v>
      </c>
      <c r="S897" s="106" t="e">
        <f>IF(VLOOKUP($A897,Source!$A:$H,8,FALSE)=0,"",VLOOKUP($A897,Source!$A:$H,8,FALSE))</f>
        <v>#N/A</v>
      </c>
    </row>
    <row r="898" spans="1:19" x14ac:dyDescent="0.25">
      <c r="A898" s="98">
        <v>896</v>
      </c>
      <c r="B898" s="99"/>
      <c r="C898" s="100" t="e">
        <f>VLOOKUP(A898,Source!A:B,2,FALSE)</f>
        <v>#N/A</v>
      </c>
      <c r="D898" s="165">
        <f>IF(ISNA(VLOOKUP(A898,Source!A:B,2,FALSE)),0,(VLOOKUP(A898,'Vague 2'!A:H,8,FALSE)+VLOOKUP(A898,'Vague 1'!A:H,8,FALSE)+VLOOKUP(A898,'Vague 3'!A:H,8,FALSE)+VLOOKUP(A898,'Vague 4'!A:H,8,FALSE)))</f>
        <v>0</v>
      </c>
      <c r="E898" s="159" t="e">
        <f>VLOOKUP(A898+0.2,'Vague 2'!A:G,7,FALSE)</f>
        <v>#N/A</v>
      </c>
      <c r="F898" s="160" t="e">
        <f>VLOOKUP(A898+0.3,'Vague 2'!A:G,7,FALSE)</f>
        <v>#N/A</v>
      </c>
      <c r="G898" s="161" t="e">
        <f>VLOOKUP(A898+0.2,'Vague 1'!A:G,7,FALSE)</f>
        <v>#N/A</v>
      </c>
      <c r="H898" s="161" t="e">
        <f>VLOOKUP(A898+0.3,'Vague 1'!A:G,7,FALSE)</f>
        <v>#N/A</v>
      </c>
      <c r="I898" s="160" t="e">
        <f>VLOOKUP(A898+0.4,'Vague 1'!A:G,7,FALSE)</f>
        <v>#N/A</v>
      </c>
      <c r="J898" s="161" t="e">
        <f>VLOOKUP(A898+0.2,'Vague 3'!A:G,7,FALSE)</f>
        <v>#N/A</v>
      </c>
      <c r="K898" s="161" t="e">
        <f>VLOOKUP(A898+0.3,'Vague 3'!A:G,7,FALSE)</f>
        <v>#N/A</v>
      </c>
      <c r="L898" s="159" t="e">
        <f>VLOOKUP(A898+0.2,'Vague 4'!A:G,7,FALSE)</f>
        <v>#N/A</v>
      </c>
      <c r="M898" s="160" t="e">
        <f>VLOOKUP(A898+0.3,'Vague 4'!A:G,7,FALSE)</f>
        <v>#N/A</v>
      </c>
      <c r="N898" s="104" t="e">
        <f>IF(VLOOKUP($A898,Source!$A:$H,3,FALSE)=0,"",VLOOKUP($A898,Source!$A:$H,3,FALSE))</f>
        <v>#N/A</v>
      </c>
      <c r="O898" s="105" t="e">
        <f>IF(VLOOKUP($A898,Source!$A:$H,4,FALSE)=0,"",VLOOKUP($A898,Source!$A:$H,4,FALSE))</f>
        <v>#N/A</v>
      </c>
      <c r="P898" s="105" t="e">
        <f>IF(VLOOKUP($A898,Source!$A:$H,5,FALSE)=0,"",VLOOKUP($A898,Source!$A:$H,5,FALSE))</f>
        <v>#N/A</v>
      </c>
      <c r="Q898" s="105" t="e">
        <f>IF(VLOOKUP($A898,Source!$A:$H,6,FALSE)=0,"",VLOOKUP($A898,Source!$A:$H,6,FALSE))</f>
        <v>#N/A</v>
      </c>
      <c r="R898" s="105" t="e">
        <f>IF(VLOOKUP($A898,Source!$A:$H,7,FALSE)=0,"",VLOOKUP($A898,Source!$A:$H,7,FALSE))</f>
        <v>#N/A</v>
      </c>
      <c r="S898" s="106" t="e">
        <f>IF(VLOOKUP($A898,Source!$A:$H,8,FALSE)=0,"",VLOOKUP($A898,Source!$A:$H,8,FALSE))</f>
        <v>#N/A</v>
      </c>
    </row>
    <row r="899" spans="1:19" x14ac:dyDescent="0.25">
      <c r="A899" s="98">
        <v>897</v>
      </c>
      <c r="B899" s="99"/>
      <c r="C899" s="100" t="e">
        <f>VLOOKUP(A899,Source!A:B,2,FALSE)</f>
        <v>#N/A</v>
      </c>
      <c r="D899" s="165">
        <f>IF(ISNA(VLOOKUP(A899,Source!A:B,2,FALSE)),0,(VLOOKUP(A899,'Vague 2'!A:H,8,FALSE)+VLOOKUP(A899,'Vague 1'!A:H,8,FALSE)+VLOOKUP(A899,'Vague 3'!A:H,8,FALSE)+VLOOKUP(A899,'Vague 4'!A:H,8,FALSE)))</f>
        <v>0</v>
      </c>
      <c r="E899" s="159" t="e">
        <f>VLOOKUP(A899+0.2,'Vague 2'!A:G,7,FALSE)</f>
        <v>#N/A</v>
      </c>
      <c r="F899" s="160" t="e">
        <f>VLOOKUP(A899+0.3,'Vague 2'!A:G,7,FALSE)</f>
        <v>#N/A</v>
      </c>
      <c r="G899" s="161" t="e">
        <f>VLOOKUP(A899+0.2,'Vague 1'!A:G,7,FALSE)</f>
        <v>#N/A</v>
      </c>
      <c r="H899" s="161" t="e">
        <f>VLOOKUP(A899+0.3,'Vague 1'!A:G,7,FALSE)</f>
        <v>#N/A</v>
      </c>
      <c r="I899" s="160" t="e">
        <f>VLOOKUP(A899+0.4,'Vague 1'!A:G,7,FALSE)</f>
        <v>#N/A</v>
      </c>
      <c r="J899" s="161" t="e">
        <f>VLOOKUP(A899+0.2,'Vague 3'!A:G,7,FALSE)</f>
        <v>#N/A</v>
      </c>
      <c r="K899" s="161" t="e">
        <f>VLOOKUP(A899+0.3,'Vague 3'!A:G,7,FALSE)</f>
        <v>#N/A</v>
      </c>
      <c r="L899" s="159" t="e">
        <f>VLOOKUP(A899+0.2,'Vague 4'!A:G,7,FALSE)</f>
        <v>#N/A</v>
      </c>
      <c r="M899" s="160" t="e">
        <f>VLOOKUP(A899+0.3,'Vague 4'!A:G,7,FALSE)</f>
        <v>#N/A</v>
      </c>
      <c r="N899" s="104" t="e">
        <f>IF(VLOOKUP($A899,Source!$A:$H,3,FALSE)=0,"",VLOOKUP($A899,Source!$A:$H,3,FALSE))</f>
        <v>#N/A</v>
      </c>
      <c r="O899" s="105" t="e">
        <f>IF(VLOOKUP($A899,Source!$A:$H,4,FALSE)=0,"",VLOOKUP($A899,Source!$A:$H,4,FALSE))</f>
        <v>#N/A</v>
      </c>
      <c r="P899" s="105" t="e">
        <f>IF(VLOOKUP($A899,Source!$A:$H,5,FALSE)=0,"",VLOOKUP($A899,Source!$A:$H,5,FALSE))</f>
        <v>#N/A</v>
      </c>
      <c r="Q899" s="105" t="e">
        <f>IF(VLOOKUP($A899,Source!$A:$H,6,FALSE)=0,"",VLOOKUP($A899,Source!$A:$H,6,FALSE))</f>
        <v>#N/A</v>
      </c>
      <c r="R899" s="105" t="e">
        <f>IF(VLOOKUP($A899,Source!$A:$H,7,FALSE)=0,"",VLOOKUP($A899,Source!$A:$H,7,FALSE))</f>
        <v>#N/A</v>
      </c>
      <c r="S899" s="106" t="e">
        <f>IF(VLOOKUP($A899,Source!$A:$H,8,FALSE)=0,"",VLOOKUP($A899,Source!$A:$H,8,FALSE))</f>
        <v>#N/A</v>
      </c>
    </row>
    <row r="900" spans="1:19" x14ac:dyDescent="0.25">
      <c r="A900" s="98">
        <v>898</v>
      </c>
      <c r="B900" s="99"/>
      <c r="C900" s="100" t="e">
        <f>VLOOKUP(A900,Source!A:B,2,FALSE)</f>
        <v>#N/A</v>
      </c>
      <c r="D900" s="165">
        <f>IF(ISNA(VLOOKUP(A900,Source!A:B,2,FALSE)),0,(VLOOKUP(A900,'Vague 2'!A:H,8,FALSE)+VLOOKUP(A900,'Vague 1'!A:H,8,FALSE)+VLOOKUP(A900,'Vague 3'!A:H,8,FALSE)+VLOOKUP(A900,'Vague 4'!A:H,8,FALSE)))</f>
        <v>0</v>
      </c>
      <c r="E900" s="159" t="e">
        <f>VLOOKUP(A900+0.2,'Vague 2'!A:G,7,FALSE)</f>
        <v>#N/A</v>
      </c>
      <c r="F900" s="160" t="e">
        <f>VLOOKUP(A900+0.3,'Vague 2'!A:G,7,FALSE)</f>
        <v>#N/A</v>
      </c>
      <c r="G900" s="161" t="e">
        <f>VLOOKUP(A900+0.2,'Vague 1'!A:G,7,FALSE)</f>
        <v>#N/A</v>
      </c>
      <c r="H900" s="161" t="e">
        <f>VLOOKUP(A900+0.3,'Vague 1'!A:G,7,FALSE)</f>
        <v>#N/A</v>
      </c>
      <c r="I900" s="160" t="e">
        <f>VLOOKUP(A900+0.4,'Vague 1'!A:G,7,FALSE)</f>
        <v>#N/A</v>
      </c>
      <c r="J900" s="161" t="e">
        <f>VLOOKUP(A900+0.2,'Vague 3'!A:G,7,FALSE)</f>
        <v>#N/A</v>
      </c>
      <c r="K900" s="161" t="e">
        <f>VLOOKUP(A900+0.3,'Vague 3'!A:G,7,FALSE)</f>
        <v>#N/A</v>
      </c>
      <c r="L900" s="159" t="e">
        <f>VLOOKUP(A900+0.2,'Vague 4'!A:G,7,FALSE)</f>
        <v>#N/A</v>
      </c>
      <c r="M900" s="160" t="e">
        <f>VLOOKUP(A900+0.3,'Vague 4'!A:G,7,FALSE)</f>
        <v>#N/A</v>
      </c>
      <c r="N900" s="104" t="e">
        <f>IF(VLOOKUP($A900,Source!$A:$H,3,FALSE)=0,"",VLOOKUP($A900,Source!$A:$H,3,FALSE))</f>
        <v>#N/A</v>
      </c>
      <c r="O900" s="105" t="e">
        <f>IF(VLOOKUP($A900,Source!$A:$H,4,FALSE)=0,"",VLOOKUP($A900,Source!$A:$H,4,FALSE))</f>
        <v>#N/A</v>
      </c>
      <c r="P900" s="105" t="e">
        <f>IF(VLOOKUP($A900,Source!$A:$H,5,FALSE)=0,"",VLOOKUP($A900,Source!$A:$H,5,FALSE))</f>
        <v>#N/A</v>
      </c>
      <c r="Q900" s="105" t="e">
        <f>IF(VLOOKUP($A900,Source!$A:$H,6,FALSE)=0,"",VLOOKUP($A900,Source!$A:$H,6,FALSE))</f>
        <v>#N/A</v>
      </c>
      <c r="R900" s="105" t="e">
        <f>IF(VLOOKUP($A900,Source!$A:$H,7,FALSE)=0,"",VLOOKUP($A900,Source!$A:$H,7,FALSE))</f>
        <v>#N/A</v>
      </c>
      <c r="S900" s="106" t="e">
        <f>IF(VLOOKUP($A900,Source!$A:$H,8,FALSE)=0,"",VLOOKUP($A900,Source!$A:$H,8,FALSE))</f>
        <v>#N/A</v>
      </c>
    </row>
    <row r="901" spans="1:19" x14ac:dyDescent="0.25">
      <c r="A901" s="98">
        <v>899</v>
      </c>
      <c r="B901" s="99"/>
      <c r="C901" s="100" t="e">
        <f>VLOOKUP(A901,Source!A:B,2,FALSE)</f>
        <v>#N/A</v>
      </c>
      <c r="D901" s="165">
        <f>IF(ISNA(VLOOKUP(A901,Source!A:B,2,FALSE)),0,(VLOOKUP(A901,'Vague 2'!A:H,8,FALSE)+VLOOKUP(A901,'Vague 1'!A:H,8,FALSE)+VLOOKUP(A901,'Vague 3'!A:H,8,FALSE)+VLOOKUP(A901,'Vague 4'!A:H,8,FALSE)))</f>
        <v>0</v>
      </c>
      <c r="E901" s="159" t="e">
        <f>VLOOKUP(A901+0.2,'Vague 2'!A:G,7,FALSE)</f>
        <v>#N/A</v>
      </c>
      <c r="F901" s="160" t="e">
        <f>VLOOKUP(A901+0.3,'Vague 2'!A:G,7,FALSE)</f>
        <v>#N/A</v>
      </c>
      <c r="G901" s="161" t="e">
        <f>VLOOKUP(A901+0.2,'Vague 1'!A:G,7,FALSE)</f>
        <v>#N/A</v>
      </c>
      <c r="H901" s="161" t="e">
        <f>VLOOKUP(A901+0.3,'Vague 1'!A:G,7,FALSE)</f>
        <v>#N/A</v>
      </c>
      <c r="I901" s="160" t="e">
        <f>VLOOKUP(A901+0.4,'Vague 1'!A:G,7,FALSE)</f>
        <v>#N/A</v>
      </c>
      <c r="J901" s="161" t="e">
        <f>VLOOKUP(A901+0.2,'Vague 3'!A:G,7,FALSE)</f>
        <v>#N/A</v>
      </c>
      <c r="K901" s="161" t="e">
        <f>VLOOKUP(A901+0.3,'Vague 3'!A:G,7,FALSE)</f>
        <v>#N/A</v>
      </c>
      <c r="L901" s="159" t="e">
        <f>VLOOKUP(A901+0.2,'Vague 4'!A:G,7,FALSE)</f>
        <v>#N/A</v>
      </c>
      <c r="M901" s="160" t="e">
        <f>VLOOKUP(A901+0.3,'Vague 4'!A:G,7,FALSE)</f>
        <v>#N/A</v>
      </c>
      <c r="N901" s="104" t="e">
        <f>IF(VLOOKUP($A901,Source!$A:$H,3,FALSE)=0,"",VLOOKUP($A901,Source!$A:$H,3,FALSE))</f>
        <v>#N/A</v>
      </c>
      <c r="O901" s="105" t="e">
        <f>IF(VLOOKUP($A901,Source!$A:$H,4,FALSE)=0,"",VLOOKUP($A901,Source!$A:$H,4,FALSE))</f>
        <v>#N/A</v>
      </c>
      <c r="P901" s="105" t="e">
        <f>IF(VLOOKUP($A901,Source!$A:$H,5,FALSE)=0,"",VLOOKUP($A901,Source!$A:$H,5,FALSE))</f>
        <v>#N/A</v>
      </c>
      <c r="Q901" s="105" t="e">
        <f>IF(VLOOKUP($A901,Source!$A:$H,6,FALSE)=0,"",VLOOKUP($A901,Source!$A:$H,6,FALSE))</f>
        <v>#N/A</v>
      </c>
      <c r="R901" s="105" t="e">
        <f>IF(VLOOKUP($A901,Source!$A:$H,7,FALSE)=0,"",VLOOKUP($A901,Source!$A:$H,7,FALSE))</f>
        <v>#N/A</v>
      </c>
      <c r="S901" s="106" t="e">
        <f>IF(VLOOKUP($A901,Source!$A:$H,8,FALSE)=0,"",VLOOKUP($A901,Source!$A:$H,8,FALSE))</f>
        <v>#N/A</v>
      </c>
    </row>
    <row r="902" spans="1:19" x14ac:dyDescent="0.25">
      <c r="A902" s="98">
        <v>900</v>
      </c>
      <c r="B902" s="99"/>
      <c r="C902" s="100" t="e">
        <f>VLOOKUP(A902,Source!A:B,2,FALSE)</f>
        <v>#N/A</v>
      </c>
      <c r="D902" s="165">
        <f>IF(ISNA(VLOOKUP(A902,Source!A:B,2,FALSE)),0,(VLOOKUP(A902,'Vague 2'!A:H,8,FALSE)+VLOOKUP(A902,'Vague 1'!A:H,8,FALSE)+VLOOKUP(A902,'Vague 3'!A:H,8,FALSE)+VLOOKUP(A902,'Vague 4'!A:H,8,FALSE)))</f>
        <v>0</v>
      </c>
      <c r="E902" s="159" t="e">
        <f>VLOOKUP(A902+0.2,'Vague 2'!A:G,7,FALSE)</f>
        <v>#N/A</v>
      </c>
      <c r="F902" s="160" t="e">
        <f>VLOOKUP(A902+0.3,'Vague 2'!A:G,7,FALSE)</f>
        <v>#N/A</v>
      </c>
      <c r="G902" s="161" t="e">
        <f>VLOOKUP(A902+0.2,'Vague 1'!A:G,7,FALSE)</f>
        <v>#N/A</v>
      </c>
      <c r="H902" s="161" t="e">
        <f>VLOOKUP(A902+0.3,'Vague 1'!A:G,7,FALSE)</f>
        <v>#N/A</v>
      </c>
      <c r="I902" s="160" t="e">
        <f>VLOOKUP(A902+0.4,'Vague 1'!A:G,7,FALSE)</f>
        <v>#N/A</v>
      </c>
      <c r="J902" s="161" t="e">
        <f>VLOOKUP(A902+0.2,'Vague 3'!A:G,7,FALSE)</f>
        <v>#N/A</v>
      </c>
      <c r="K902" s="161" t="e">
        <f>VLOOKUP(A902+0.3,'Vague 3'!A:G,7,FALSE)</f>
        <v>#N/A</v>
      </c>
      <c r="L902" s="159" t="e">
        <f>VLOOKUP(A902+0.2,'Vague 4'!A:G,7,FALSE)</f>
        <v>#N/A</v>
      </c>
      <c r="M902" s="160" t="e">
        <f>VLOOKUP(A902+0.3,'Vague 4'!A:G,7,FALSE)</f>
        <v>#N/A</v>
      </c>
      <c r="N902" s="104" t="e">
        <f>IF(VLOOKUP($A902,Source!$A:$H,3,FALSE)=0,"",VLOOKUP($A902,Source!$A:$H,3,FALSE))</f>
        <v>#N/A</v>
      </c>
      <c r="O902" s="105" t="e">
        <f>IF(VLOOKUP($A902,Source!$A:$H,4,FALSE)=0,"",VLOOKUP($A902,Source!$A:$H,4,FALSE))</f>
        <v>#N/A</v>
      </c>
      <c r="P902" s="105" t="e">
        <f>IF(VLOOKUP($A902,Source!$A:$H,5,FALSE)=0,"",VLOOKUP($A902,Source!$A:$H,5,FALSE))</f>
        <v>#N/A</v>
      </c>
      <c r="Q902" s="105" t="e">
        <f>IF(VLOOKUP($A902,Source!$A:$H,6,FALSE)=0,"",VLOOKUP($A902,Source!$A:$H,6,FALSE))</f>
        <v>#N/A</v>
      </c>
      <c r="R902" s="105" t="e">
        <f>IF(VLOOKUP($A902,Source!$A:$H,7,FALSE)=0,"",VLOOKUP($A902,Source!$A:$H,7,FALSE))</f>
        <v>#N/A</v>
      </c>
      <c r="S902" s="106" t="e">
        <f>IF(VLOOKUP($A902,Source!$A:$H,8,FALSE)=0,"",VLOOKUP($A902,Source!$A:$H,8,FALSE))</f>
        <v>#N/A</v>
      </c>
    </row>
    <row r="903" spans="1:19" x14ac:dyDescent="0.25">
      <c r="A903" s="98">
        <v>901</v>
      </c>
      <c r="B903" s="99"/>
      <c r="C903" s="100" t="e">
        <f>VLOOKUP(A903,Source!A:B,2,FALSE)</f>
        <v>#N/A</v>
      </c>
      <c r="D903" s="165">
        <f>IF(ISNA(VLOOKUP(A903,Source!A:B,2,FALSE)),0,(VLOOKUP(A903,'Vague 2'!A:H,8,FALSE)+VLOOKUP(A903,'Vague 1'!A:H,8,FALSE)+VLOOKUP(A903,'Vague 3'!A:H,8,FALSE)+VLOOKUP(A903,'Vague 4'!A:H,8,FALSE)))</f>
        <v>0</v>
      </c>
      <c r="E903" s="159" t="e">
        <f>VLOOKUP(A903+0.2,'Vague 2'!A:G,7,FALSE)</f>
        <v>#N/A</v>
      </c>
      <c r="F903" s="160" t="e">
        <f>VLOOKUP(A903+0.3,'Vague 2'!A:G,7,FALSE)</f>
        <v>#N/A</v>
      </c>
      <c r="G903" s="161" t="e">
        <f>VLOOKUP(A903+0.2,'Vague 1'!A:G,7,FALSE)</f>
        <v>#N/A</v>
      </c>
      <c r="H903" s="161" t="e">
        <f>VLOOKUP(A903+0.3,'Vague 1'!A:G,7,FALSE)</f>
        <v>#N/A</v>
      </c>
      <c r="I903" s="160" t="e">
        <f>VLOOKUP(A903+0.4,'Vague 1'!A:G,7,FALSE)</f>
        <v>#N/A</v>
      </c>
      <c r="J903" s="161" t="e">
        <f>VLOOKUP(A903+0.2,'Vague 3'!A:G,7,FALSE)</f>
        <v>#N/A</v>
      </c>
      <c r="K903" s="161" t="e">
        <f>VLOOKUP(A903+0.3,'Vague 3'!A:G,7,FALSE)</f>
        <v>#N/A</v>
      </c>
      <c r="L903" s="159" t="e">
        <f>VLOOKUP(A903+0.2,'Vague 4'!A:G,7,FALSE)</f>
        <v>#N/A</v>
      </c>
      <c r="M903" s="160" t="e">
        <f>VLOOKUP(A903+0.3,'Vague 4'!A:G,7,FALSE)</f>
        <v>#N/A</v>
      </c>
      <c r="N903" s="104" t="e">
        <f>IF(VLOOKUP($A903,Source!$A:$H,3,FALSE)=0,"",VLOOKUP($A903,Source!$A:$H,3,FALSE))</f>
        <v>#N/A</v>
      </c>
      <c r="O903" s="105" t="e">
        <f>IF(VLOOKUP($A903,Source!$A:$H,4,FALSE)=0,"",VLOOKUP($A903,Source!$A:$H,4,FALSE))</f>
        <v>#N/A</v>
      </c>
      <c r="P903" s="105" t="e">
        <f>IF(VLOOKUP($A903,Source!$A:$H,5,FALSE)=0,"",VLOOKUP($A903,Source!$A:$H,5,FALSE))</f>
        <v>#N/A</v>
      </c>
      <c r="Q903" s="105" t="e">
        <f>IF(VLOOKUP($A903,Source!$A:$H,6,FALSE)=0,"",VLOOKUP($A903,Source!$A:$H,6,FALSE))</f>
        <v>#N/A</v>
      </c>
      <c r="R903" s="105" t="e">
        <f>IF(VLOOKUP($A903,Source!$A:$H,7,FALSE)=0,"",VLOOKUP($A903,Source!$A:$H,7,FALSE))</f>
        <v>#N/A</v>
      </c>
      <c r="S903" s="106" t="e">
        <f>IF(VLOOKUP($A903,Source!$A:$H,8,FALSE)=0,"",VLOOKUP($A903,Source!$A:$H,8,FALSE))</f>
        <v>#N/A</v>
      </c>
    </row>
    <row r="904" spans="1:19" x14ac:dyDescent="0.25">
      <c r="A904" s="98">
        <v>902</v>
      </c>
      <c r="B904" s="99"/>
      <c r="C904" s="100" t="e">
        <f>VLOOKUP(A904,Source!A:B,2,FALSE)</f>
        <v>#N/A</v>
      </c>
      <c r="D904" s="165">
        <f>IF(ISNA(VLOOKUP(A904,Source!A:B,2,FALSE)),0,(VLOOKUP(A904,'Vague 2'!A:H,8,FALSE)+VLOOKUP(A904,'Vague 1'!A:H,8,FALSE)+VLOOKUP(A904,'Vague 3'!A:H,8,FALSE)+VLOOKUP(A904,'Vague 4'!A:H,8,FALSE)))</f>
        <v>0</v>
      </c>
      <c r="E904" s="159" t="e">
        <f>VLOOKUP(A904+0.2,'Vague 2'!A:G,7,FALSE)</f>
        <v>#N/A</v>
      </c>
      <c r="F904" s="160" t="e">
        <f>VLOOKUP(A904+0.3,'Vague 2'!A:G,7,FALSE)</f>
        <v>#N/A</v>
      </c>
      <c r="G904" s="161" t="e">
        <f>VLOOKUP(A904+0.2,'Vague 1'!A:G,7,FALSE)</f>
        <v>#N/A</v>
      </c>
      <c r="H904" s="161" t="e">
        <f>VLOOKUP(A904+0.3,'Vague 1'!A:G,7,FALSE)</f>
        <v>#N/A</v>
      </c>
      <c r="I904" s="160" t="e">
        <f>VLOOKUP(A904+0.4,'Vague 1'!A:G,7,FALSE)</f>
        <v>#N/A</v>
      </c>
      <c r="J904" s="161" t="e">
        <f>VLOOKUP(A904+0.2,'Vague 3'!A:G,7,FALSE)</f>
        <v>#N/A</v>
      </c>
      <c r="K904" s="161" t="e">
        <f>VLOOKUP(A904+0.3,'Vague 3'!A:G,7,FALSE)</f>
        <v>#N/A</v>
      </c>
      <c r="L904" s="159" t="e">
        <f>VLOOKUP(A904+0.2,'Vague 4'!A:G,7,FALSE)</f>
        <v>#N/A</v>
      </c>
      <c r="M904" s="160" t="e">
        <f>VLOOKUP(A904+0.3,'Vague 4'!A:G,7,FALSE)</f>
        <v>#N/A</v>
      </c>
      <c r="N904" s="104" t="e">
        <f>IF(VLOOKUP($A904,Source!$A:$H,3,FALSE)=0,"",VLOOKUP($A904,Source!$A:$H,3,FALSE))</f>
        <v>#N/A</v>
      </c>
      <c r="O904" s="105" t="e">
        <f>IF(VLOOKUP($A904,Source!$A:$H,4,FALSE)=0,"",VLOOKUP($A904,Source!$A:$H,4,FALSE))</f>
        <v>#N/A</v>
      </c>
      <c r="P904" s="105" t="e">
        <f>IF(VLOOKUP($A904,Source!$A:$H,5,FALSE)=0,"",VLOOKUP($A904,Source!$A:$H,5,FALSE))</f>
        <v>#N/A</v>
      </c>
      <c r="Q904" s="105" t="e">
        <f>IF(VLOOKUP($A904,Source!$A:$H,6,FALSE)=0,"",VLOOKUP($A904,Source!$A:$H,6,FALSE))</f>
        <v>#N/A</v>
      </c>
      <c r="R904" s="105" t="e">
        <f>IF(VLOOKUP($A904,Source!$A:$H,7,FALSE)=0,"",VLOOKUP($A904,Source!$A:$H,7,FALSE))</f>
        <v>#N/A</v>
      </c>
      <c r="S904" s="106" t="e">
        <f>IF(VLOOKUP($A904,Source!$A:$H,8,FALSE)=0,"",VLOOKUP($A904,Source!$A:$H,8,FALSE))</f>
        <v>#N/A</v>
      </c>
    </row>
    <row r="905" spans="1:19" x14ac:dyDescent="0.25">
      <c r="A905" s="98">
        <v>903</v>
      </c>
      <c r="B905" s="99"/>
      <c r="C905" s="100" t="e">
        <f>VLOOKUP(A905,Source!A:B,2,FALSE)</f>
        <v>#N/A</v>
      </c>
      <c r="D905" s="165">
        <f>IF(ISNA(VLOOKUP(A905,Source!A:B,2,FALSE)),0,(VLOOKUP(A905,'Vague 2'!A:H,8,FALSE)+VLOOKUP(A905,'Vague 1'!A:H,8,FALSE)+VLOOKUP(A905,'Vague 3'!A:H,8,FALSE)+VLOOKUP(A905,'Vague 4'!A:H,8,FALSE)))</f>
        <v>0</v>
      </c>
      <c r="E905" s="159" t="e">
        <f>VLOOKUP(A905+0.2,'Vague 2'!A:G,7,FALSE)</f>
        <v>#N/A</v>
      </c>
      <c r="F905" s="160" t="e">
        <f>VLOOKUP(A905+0.3,'Vague 2'!A:G,7,FALSE)</f>
        <v>#N/A</v>
      </c>
      <c r="G905" s="161" t="e">
        <f>VLOOKUP(A905+0.2,'Vague 1'!A:G,7,FALSE)</f>
        <v>#N/A</v>
      </c>
      <c r="H905" s="161" t="e">
        <f>VLOOKUP(A905+0.3,'Vague 1'!A:G,7,FALSE)</f>
        <v>#N/A</v>
      </c>
      <c r="I905" s="160" t="e">
        <f>VLOOKUP(A905+0.4,'Vague 1'!A:G,7,FALSE)</f>
        <v>#N/A</v>
      </c>
      <c r="J905" s="161" t="e">
        <f>VLOOKUP(A905+0.2,'Vague 3'!A:G,7,FALSE)</f>
        <v>#N/A</v>
      </c>
      <c r="K905" s="161" t="e">
        <f>VLOOKUP(A905+0.3,'Vague 3'!A:G,7,FALSE)</f>
        <v>#N/A</v>
      </c>
      <c r="L905" s="159" t="e">
        <f>VLOOKUP(A905+0.2,'Vague 4'!A:G,7,FALSE)</f>
        <v>#N/A</v>
      </c>
      <c r="M905" s="160" t="e">
        <f>VLOOKUP(A905+0.3,'Vague 4'!A:G,7,FALSE)</f>
        <v>#N/A</v>
      </c>
      <c r="N905" s="104" t="e">
        <f>IF(VLOOKUP($A905,Source!$A:$H,3,FALSE)=0,"",VLOOKUP($A905,Source!$A:$H,3,FALSE))</f>
        <v>#N/A</v>
      </c>
      <c r="O905" s="105" t="e">
        <f>IF(VLOOKUP($A905,Source!$A:$H,4,FALSE)=0,"",VLOOKUP($A905,Source!$A:$H,4,FALSE))</f>
        <v>#N/A</v>
      </c>
      <c r="P905" s="105" t="e">
        <f>IF(VLOOKUP($A905,Source!$A:$H,5,FALSE)=0,"",VLOOKUP($A905,Source!$A:$H,5,FALSE))</f>
        <v>#N/A</v>
      </c>
      <c r="Q905" s="105" t="e">
        <f>IF(VLOOKUP($A905,Source!$A:$H,6,FALSE)=0,"",VLOOKUP($A905,Source!$A:$H,6,FALSE))</f>
        <v>#N/A</v>
      </c>
      <c r="R905" s="105" t="e">
        <f>IF(VLOOKUP($A905,Source!$A:$H,7,FALSE)=0,"",VLOOKUP($A905,Source!$A:$H,7,FALSE))</f>
        <v>#N/A</v>
      </c>
      <c r="S905" s="106" t="e">
        <f>IF(VLOOKUP($A905,Source!$A:$H,8,FALSE)=0,"",VLOOKUP($A905,Source!$A:$H,8,FALSE))</f>
        <v>#N/A</v>
      </c>
    </row>
    <row r="906" spans="1:19" x14ac:dyDescent="0.25">
      <c r="A906" s="98">
        <v>904</v>
      </c>
      <c r="B906" s="99"/>
      <c r="C906" s="100" t="e">
        <f>VLOOKUP(A906,Source!A:B,2,FALSE)</f>
        <v>#N/A</v>
      </c>
      <c r="D906" s="165">
        <f>IF(ISNA(VLOOKUP(A906,Source!A:B,2,FALSE)),0,(VLOOKUP(A906,'Vague 2'!A:H,8,FALSE)+VLOOKUP(A906,'Vague 1'!A:H,8,FALSE)+VLOOKUP(A906,'Vague 3'!A:H,8,FALSE)+VLOOKUP(A906,'Vague 4'!A:H,8,FALSE)))</f>
        <v>0</v>
      </c>
      <c r="E906" s="159" t="e">
        <f>VLOOKUP(A906+0.2,'Vague 2'!A:G,7,FALSE)</f>
        <v>#N/A</v>
      </c>
      <c r="F906" s="160" t="e">
        <f>VLOOKUP(A906+0.3,'Vague 2'!A:G,7,FALSE)</f>
        <v>#N/A</v>
      </c>
      <c r="G906" s="161" t="e">
        <f>VLOOKUP(A906+0.2,'Vague 1'!A:G,7,FALSE)</f>
        <v>#N/A</v>
      </c>
      <c r="H906" s="161" t="e">
        <f>VLOOKUP(A906+0.3,'Vague 1'!A:G,7,FALSE)</f>
        <v>#N/A</v>
      </c>
      <c r="I906" s="160" t="e">
        <f>VLOOKUP(A906+0.4,'Vague 1'!A:G,7,FALSE)</f>
        <v>#N/A</v>
      </c>
      <c r="J906" s="161" t="e">
        <f>VLOOKUP(A906+0.2,'Vague 3'!A:G,7,FALSE)</f>
        <v>#N/A</v>
      </c>
      <c r="K906" s="161" t="e">
        <f>VLOOKUP(A906+0.3,'Vague 3'!A:G,7,FALSE)</f>
        <v>#N/A</v>
      </c>
      <c r="L906" s="159" t="e">
        <f>VLOOKUP(A906+0.2,'Vague 4'!A:G,7,FALSE)</f>
        <v>#N/A</v>
      </c>
      <c r="M906" s="160" t="e">
        <f>VLOOKUP(A906+0.3,'Vague 4'!A:G,7,FALSE)</f>
        <v>#N/A</v>
      </c>
      <c r="N906" s="104" t="e">
        <f>IF(VLOOKUP($A906,Source!$A:$H,3,FALSE)=0,"",VLOOKUP($A906,Source!$A:$H,3,FALSE))</f>
        <v>#N/A</v>
      </c>
      <c r="O906" s="105" t="e">
        <f>IF(VLOOKUP($A906,Source!$A:$H,4,FALSE)=0,"",VLOOKUP($A906,Source!$A:$H,4,FALSE))</f>
        <v>#N/A</v>
      </c>
      <c r="P906" s="105" t="e">
        <f>IF(VLOOKUP($A906,Source!$A:$H,5,FALSE)=0,"",VLOOKUP($A906,Source!$A:$H,5,FALSE))</f>
        <v>#N/A</v>
      </c>
      <c r="Q906" s="105" t="e">
        <f>IF(VLOOKUP($A906,Source!$A:$H,6,FALSE)=0,"",VLOOKUP($A906,Source!$A:$H,6,FALSE))</f>
        <v>#N/A</v>
      </c>
      <c r="R906" s="105" t="e">
        <f>IF(VLOOKUP($A906,Source!$A:$H,7,FALSE)=0,"",VLOOKUP($A906,Source!$A:$H,7,FALSE))</f>
        <v>#N/A</v>
      </c>
      <c r="S906" s="106" t="e">
        <f>IF(VLOOKUP($A906,Source!$A:$H,8,FALSE)=0,"",VLOOKUP($A906,Source!$A:$H,8,FALSE))</f>
        <v>#N/A</v>
      </c>
    </row>
    <row r="907" spans="1:19" x14ac:dyDescent="0.25">
      <c r="A907" s="98">
        <v>905</v>
      </c>
      <c r="B907" s="99"/>
      <c r="C907" s="100" t="e">
        <f>VLOOKUP(A907,Source!A:B,2,FALSE)</f>
        <v>#N/A</v>
      </c>
      <c r="D907" s="165">
        <f>IF(ISNA(VLOOKUP(A907,Source!A:B,2,FALSE)),0,(VLOOKUP(A907,'Vague 2'!A:H,8,FALSE)+VLOOKUP(A907,'Vague 1'!A:H,8,FALSE)+VLOOKUP(A907,'Vague 3'!A:H,8,FALSE)+VLOOKUP(A907,'Vague 4'!A:H,8,FALSE)))</f>
        <v>0</v>
      </c>
      <c r="E907" s="159" t="e">
        <f>VLOOKUP(A907+0.2,'Vague 2'!A:G,7,FALSE)</f>
        <v>#N/A</v>
      </c>
      <c r="F907" s="160" t="e">
        <f>VLOOKUP(A907+0.3,'Vague 2'!A:G,7,FALSE)</f>
        <v>#N/A</v>
      </c>
      <c r="G907" s="161" t="e">
        <f>VLOOKUP(A907+0.2,'Vague 1'!A:G,7,FALSE)</f>
        <v>#N/A</v>
      </c>
      <c r="H907" s="161" t="e">
        <f>VLOOKUP(A907+0.3,'Vague 1'!A:G,7,FALSE)</f>
        <v>#N/A</v>
      </c>
      <c r="I907" s="160" t="e">
        <f>VLOOKUP(A907+0.4,'Vague 1'!A:G,7,FALSE)</f>
        <v>#N/A</v>
      </c>
      <c r="J907" s="161" t="e">
        <f>VLOOKUP(A907+0.2,'Vague 3'!A:G,7,FALSE)</f>
        <v>#N/A</v>
      </c>
      <c r="K907" s="161" t="e">
        <f>VLOOKUP(A907+0.3,'Vague 3'!A:G,7,FALSE)</f>
        <v>#N/A</v>
      </c>
      <c r="L907" s="159" t="e">
        <f>VLOOKUP(A907+0.2,'Vague 4'!A:G,7,FALSE)</f>
        <v>#N/A</v>
      </c>
      <c r="M907" s="160" t="e">
        <f>VLOOKUP(A907+0.3,'Vague 4'!A:G,7,FALSE)</f>
        <v>#N/A</v>
      </c>
      <c r="N907" s="104" t="e">
        <f>IF(VLOOKUP($A907,Source!$A:$H,3,FALSE)=0,"",VLOOKUP($A907,Source!$A:$H,3,FALSE))</f>
        <v>#N/A</v>
      </c>
      <c r="O907" s="105" t="e">
        <f>IF(VLOOKUP($A907,Source!$A:$H,4,FALSE)=0,"",VLOOKUP($A907,Source!$A:$H,4,FALSE))</f>
        <v>#N/A</v>
      </c>
      <c r="P907" s="105" t="e">
        <f>IF(VLOOKUP($A907,Source!$A:$H,5,FALSE)=0,"",VLOOKUP($A907,Source!$A:$H,5,FALSE))</f>
        <v>#N/A</v>
      </c>
      <c r="Q907" s="105" t="e">
        <f>IF(VLOOKUP($A907,Source!$A:$H,6,FALSE)=0,"",VLOOKUP($A907,Source!$A:$H,6,FALSE))</f>
        <v>#N/A</v>
      </c>
      <c r="R907" s="105" t="e">
        <f>IF(VLOOKUP($A907,Source!$A:$H,7,FALSE)=0,"",VLOOKUP($A907,Source!$A:$H,7,FALSE))</f>
        <v>#N/A</v>
      </c>
      <c r="S907" s="106" t="e">
        <f>IF(VLOOKUP($A907,Source!$A:$H,8,FALSE)=0,"",VLOOKUP($A907,Source!$A:$H,8,FALSE))</f>
        <v>#N/A</v>
      </c>
    </row>
    <row r="908" spans="1:19" x14ac:dyDescent="0.25">
      <c r="A908" s="98">
        <v>906</v>
      </c>
      <c r="B908" s="99"/>
      <c r="C908" s="100" t="e">
        <f>VLOOKUP(A908,Source!A:B,2,FALSE)</f>
        <v>#N/A</v>
      </c>
      <c r="D908" s="165">
        <f>IF(ISNA(VLOOKUP(A908,Source!A:B,2,FALSE)),0,(VLOOKUP(A908,'Vague 2'!A:H,8,FALSE)+VLOOKUP(A908,'Vague 1'!A:H,8,FALSE)+VLOOKUP(A908,'Vague 3'!A:H,8,FALSE)+VLOOKUP(A908,'Vague 4'!A:H,8,FALSE)))</f>
        <v>0</v>
      </c>
      <c r="E908" s="159" t="e">
        <f>VLOOKUP(A908+0.2,'Vague 2'!A:G,7,FALSE)</f>
        <v>#N/A</v>
      </c>
      <c r="F908" s="160" t="e">
        <f>VLOOKUP(A908+0.3,'Vague 2'!A:G,7,FALSE)</f>
        <v>#N/A</v>
      </c>
      <c r="G908" s="161" t="e">
        <f>VLOOKUP(A908+0.2,'Vague 1'!A:G,7,FALSE)</f>
        <v>#N/A</v>
      </c>
      <c r="H908" s="161" t="e">
        <f>VLOOKUP(A908+0.3,'Vague 1'!A:G,7,FALSE)</f>
        <v>#N/A</v>
      </c>
      <c r="I908" s="160" t="e">
        <f>VLOOKUP(A908+0.4,'Vague 1'!A:G,7,FALSE)</f>
        <v>#N/A</v>
      </c>
      <c r="J908" s="161" t="e">
        <f>VLOOKUP(A908+0.2,'Vague 3'!A:G,7,FALSE)</f>
        <v>#N/A</v>
      </c>
      <c r="K908" s="161" t="e">
        <f>VLOOKUP(A908+0.3,'Vague 3'!A:G,7,FALSE)</f>
        <v>#N/A</v>
      </c>
      <c r="L908" s="159" t="e">
        <f>VLOOKUP(A908+0.2,'Vague 4'!A:G,7,FALSE)</f>
        <v>#N/A</v>
      </c>
      <c r="M908" s="160" t="e">
        <f>VLOOKUP(A908+0.3,'Vague 4'!A:G,7,FALSE)</f>
        <v>#N/A</v>
      </c>
      <c r="N908" s="104" t="e">
        <f>IF(VLOOKUP($A908,Source!$A:$H,3,FALSE)=0,"",VLOOKUP($A908,Source!$A:$H,3,FALSE))</f>
        <v>#N/A</v>
      </c>
      <c r="O908" s="105" t="e">
        <f>IF(VLOOKUP($A908,Source!$A:$H,4,FALSE)=0,"",VLOOKUP($A908,Source!$A:$H,4,FALSE))</f>
        <v>#N/A</v>
      </c>
      <c r="P908" s="105" t="e">
        <f>IF(VLOOKUP($A908,Source!$A:$H,5,FALSE)=0,"",VLOOKUP($A908,Source!$A:$H,5,FALSE))</f>
        <v>#N/A</v>
      </c>
      <c r="Q908" s="105" t="e">
        <f>IF(VLOOKUP($A908,Source!$A:$H,6,FALSE)=0,"",VLOOKUP($A908,Source!$A:$H,6,FALSE))</f>
        <v>#N/A</v>
      </c>
      <c r="R908" s="105" t="e">
        <f>IF(VLOOKUP($A908,Source!$A:$H,7,FALSE)=0,"",VLOOKUP($A908,Source!$A:$H,7,FALSE))</f>
        <v>#N/A</v>
      </c>
      <c r="S908" s="106" t="e">
        <f>IF(VLOOKUP($A908,Source!$A:$H,8,FALSE)=0,"",VLOOKUP($A908,Source!$A:$H,8,FALSE))</f>
        <v>#N/A</v>
      </c>
    </row>
    <row r="909" spans="1:19" x14ac:dyDescent="0.25">
      <c r="A909" s="98">
        <v>907</v>
      </c>
      <c r="B909" s="99"/>
      <c r="C909" s="100" t="e">
        <f>VLOOKUP(A909,Source!A:B,2,FALSE)</f>
        <v>#N/A</v>
      </c>
      <c r="D909" s="165">
        <f>IF(ISNA(VLOOKUP(A909,Source!A:B,2,FALSE)),0,(VLOOKUP(A909,'Vague 2'!A:H,8,FALSE)+VLOOKUP(A909,'Vague 1'!A:H,8,FALSE)+VLOOKUP(A909,'Vague 3'!A:H,8,FALSE)+VLOOKUP(A909,'Vague 4'!A:H,8,FALSE)))</f>
        <v>0</v>
      </c>
      <c r="E909" s="159" t="e">
        <f>VLOOKUP(A909+0.2,'Vague 2'!A:G,7,FALSE)</f>
        <v>#N/A</v>
      </c>
      <c r="F909" s="160" t="e">
        <f>VLOOKUP(A909+0.3,'Vague 2'!A:G,7,FALSE)</f>
        <v>#N/A</v>
      </c>
      <c r="G909" s="161" t="e">
        <f>VLOOKUP(A909+0.2,'Vague 1'!A:G,7,FALSE)</f>
        <v>#N/A</v>
      </c>
      <c r="H909" s="161" t="e">
        <f>VLOOKUP(A909+0.3,'Vague 1'!A:G,7,FALSE)</f>
        <v>#N/A</v>
      </c>
      <c r="I909" s="160" t="e">
        <f>VLOOKUP(A909+0.4,'Vague 1'!A:G,7,FALSE)</f>
        <v>#N/A</v>
      </c>
      <c r="J909" s="161" t="e">
        <f>VLOOKUP(A909+0.2,'Vague 3'!A:G,7,FALSE)</f>
        <v>#N/A</v>
      </c>
      <c r="K909" s="161" t="e">
        <f>VLOOKUP(A909+0.3,'Vague 3'!A:G,7,FALSE)</f>
        <v>#N/A</v>
      </c>
      <c r="L909" s="159" t="e">
        <f>VLOOKUP(A909+0.2,'Vague 4'!A:G,7,FALSE)</f>
        <v>#N/A</v>
      </c>
      <c r="M909" s="160" t="e">
        <f>VLOOKUP(A909+0.3,'Vague 4'!A:G,7,FALSE)</f>
        <v>#N/A</v>
      </c>
      <c r="N909" s="104" t="e">
        <f>IF(VLOOKUP($A909,Source!$A:$H,3,FALSE)=0,"",VLOOKUP($A909,Source!$A:$H,3,FALSE))</f>
        <v>#N/A</v>
      </c>
      <c r="O909" s="105" t="e">
        <f>IF(VLOOKUP($A909,Source!$A:$H,4,FALSE)=0,"",VLOOKUP($A909,Source!$A:$H,4,FALSE))</f>
        <v>#N/A</v>
      </c>
      <c r="P909" s="105" t="e">
        <f>IF(VLOOKUP($A909,Source!$A:$H,5,FALSE)=0,"",VLOOKUP($A909,Source!$A:$H,5,FALSE))</f>
        <v>#N/A</v>
      </c>
      <c r="Q909" s="105" t="e">
        <f>IF(VLOOKUP($A909,Source!$A:$H,6,FALSE)=0,"",VLOOKUP($A909,Source!$A:$H,6,FALSE))</f>
        <v>#N/A</v>
      </c>
      <c r="R909" s="105" t="e">
        <f>IF(VLOOKUP($A909,Source!$A:$H,7,FALSE)=0,"",VLOOKUP($A909,Source!$A:$H,7,FALSE))</f>
        <v>#N/A</v>
      </c>
      <c r="S909" s="106" t="e">
        <f>IF(VLOOKUP($A909,Source!$A:$H,8,FALSE)=0,"",VLOOKUP($A909,Source!$A:$H,8,FALSE))</f>
        <v>#N/A</v>
      </c>
    </row>
    <row r="910" spans="1:19" x14ac:dyDescent="0.25">
      <c r="A910" s="98">
        <v>908</v>
      </c>
      <c r="B910" s="99"/>
      <c r="C910" s="100" t="e">
        <f>VLOOKUP(A910,Source!A:B,2,FALSE)</f>
        <v>#N/A</v>
      </c>
      <c r="D910" s="165">
        <f>IF(ISNA(VLOOKUP(A910,Source!A:B,2,FALSE)),0,(VLOOKUP(A910,'Vague 2'!A:H,8,FALSE)+VLOOKUP(A910,'Vague 1'!A:H,8,FALSE)+VLOOKUP(A910,'Vague 3'!A:H,8,FALSE)+VLOOKUP(A910,'Vague 4'!A:H,8,FALSE)))</f>
        <v>0</v>
      </c>
      <c r="E910" s="159" t="e">
        <f>VLOOKUP(A910+0.2,'Vague 2'!A:G,7,FALSE)</f>
        <v>#N/A</v>
      </c>
      <c r="F910" s="160" t="e">
        <f>VLOOKUP(A910+0.3,'Vague 2'!A:G,7,FALSE)</f>
        <v>#N/A</v>
      </c>
      <c r="G910" s="161" t="e">
        <f>VLOOKUP(A910+0.2,'Vague 1'!A:G,7,FALSE)</f>
        <v>#N/A</v>
      </c>
      <c r="H910" s="161" t="e">
        <f>VLOOKUP(A910+0.3,'Vague 1'!A:G,7,FALSE)</f>
        <v>#N/A</v>
      </c>
      <c r="I910" s="160" t="e">
        <f>VLOOKUP(A910+0.4,'Vague 1'!A:G,7,FALSE)</f>
        <v>#N/A</v>
      </c>
      <c r="J910" s="161" t="e">
        <f>VLOOKUP(A910+0.2,'Vague 3'!A:G,7,FALSE)</f>
        <v>#N/A</v>
      </c>
      <c r="K910" s="161" t="e">
        <f>VLOOKUP(A910+0.3,'Vague 3'!A:G,7,FALSE)</f>
        <v>#N/A</v>
      </c>
      <c r="L910" s="159" t="e">
        <f>VLOOKUP(A910+0.2,'Vague 4'!A:G,7,FALSE)</f>
        <v>#N/A</v>
      </c>
      <c r="M910" s="160" t="e">
        <f>VLOOKUP(A910+0.3,'Vague 4'!A:G,7,FALSE)</f>
        <v>#N/A</v>
      </c>
      <c r="N910" s="104" t="e">
        <f>IF(VLOOKUP($A910,Source!$A:$H,3,FALSE)=0,"",VLOOKUP($A910,Source!$A:$H,3,FALSE))</f>
        <v>#N/A</v>
      </c>
      <c r="O910" s="105" t="e">
        <f>IF(VLOOKUP($A910,Source!$A:$H,4,FALSE)=0,"",VLOOKUP($A910,Source!$A:$H,4,FALSE))</f>
        <v>#N/A</v>
      </c>
      <c r="P910" s="105" t="e">
        <f>IF(VLOOKUP($A910,Source!$A:$H,5,FALSE)=0,"",VLOOKUP($A910,Source!$A:$H,5,FALSE))</f>
        <v>#N/A</v>
      </c>
      <c r="Q910" s="105" t="e">
        <f>IF(VLOOKUP($A910,Source!$A:$H,6,FALSE)=0,"",VLOOKUP($A910,Source!$A:$H,6,FALSE))</f>
        <v>#N/A</v>
      </c>
      <c r="R910" s="105" t="e">
        <f>IF(VLOOKUP($A910,Source!$A:$H,7,FALSE)=0,"",VLOOKUP($A910,Source!$A:$H,7,FALSE))</f>
        <v>#N/A</v>
      </c>
      <c r="S910" s="106" t="e">
        <f>IF(VLOOKUP($A910,Source!$A:$H,8,FALSE)=0,"",VLOOKUP($A910,Source!$A:$H,8,FALSE))</f>
        <v>#N/A</v>
      </c>
    </row>
    <row r="911" spans="1:19" x14ac:dyDescent="0.25">
      <c r="A911" s="98">
        <v>909</v>
      </c>
      <c r="B911" s="99"/>
      <c r="C911" s="100" t="e">
        <f>VLOOKUP(A911,Source!A:B,2,FALSE)</f>
        <v>#N/A</v>
      </c>
      <c r="D911" s="165">
        <f>IF(ISNA(VLOOKUP(A911,Source!A:B,2,FALSE)),0,(VLOOKUP(A911,'Vague 2'!A:H,8,FALSE)+VLOOKUP(A911,'Vague 1'!A:H,8,FALSE)+VLOOKUP(A911,'Vague 3'!A:H,8,FALSE)+VLOOKUP(A911,'Vague 4'!A:H,8,FALSE)))</f>
        <v>0</v>
      </c>
      <c r="E911" s="159" t="e">
        <f>VLOOKUP(A911+0.2,'Vague 2'!A:G,7,FALSE)</f>
        <v>#N/A</v>
      </c>
      <c r="F911" s="160" t="e">
        <f>VLOOKUP(A911+0.3,'Vague 2'!A:G,7,FALSE)</f>
        <v>#N/A</v>
      </c>
      <c r="G911" s="161" t="e">
        <f>VLOOKUP(A911+0.2,'Vague 1'!A:G,7,FALSE)</f>
        <v>#N/A</v>
      </c>
      <c r="H911" s="161" t="e">
        <f>VLOOKUP(A911+0.3,'Vague 1'!A:G,7,FALSE)</f>
        <v>#N/A</v>
      </c>
      <c r="I911" s="160" t="e">
        <f>VLOOKUP(A911+0.4,'Vague 1'!A:G,7,FALSE)</f>
        <v>#N/A</v>
      </c>
      <c r="J911" s="161" t="e">
        <f>VLOOKUP(A911+0.2,'Vague 3'!A:G,7,FALSE)</f>
        <v>#N/A</v>
      </c>
      <c r="K911" s="161" t="e">
        <f>VLOOKUP(A911+0.3,'Vague 3'!A:G,7,FALSE)</f>
        <v>#N/A</v>
      </c>
      <c r="L911" s="159" t="e">
        <f>VLOOKUP(A911+0.2,'Vague 4'!A:G,7,FALSE)</f>
        <v>#N/A</v>
      </c>
      <c r="M911" s="160" t="e">
        <f>VLOOKUP(A911+0.3,'Vague 4'!A:G,7,FALSE)</f>
        <v>#N/A</v>
      </c>
      <c r="N911" s="104" t="e">
        <f>IF(VLOOKUP($A911,Source!$A:$H,3,FALSE)=0,"",VLOOKUP($A911,Source!$A:$H,3,FALSE))</f>
        <v>#N/A</v>
      </c>
      <c r="O911" s="105" t="e">
        <f>IF(VLOOKUP($A911,Source!$A:$H,4,FALSE)=0,"",VLOOKUP($A911,Source!$A:$H,4,FALSE))</f>
        <v>#N/A</v>
      </c>
      <c r="P911" s="105" t="e">
        <f>IF(VLOOKUP($A911,Source!$A:$H,5,FALSE)=0,"",VLOOKUP($A911,Source!$A:$H,5,FALSE))</f>
        <v>#N/A</v>
      </c>
      <c r="Q911" s="105" t="e">
        <f>IF(VLOOKUP($A911,Source!$A:$H,6,FALSE)=0,"",VLOOKUP($A911,Source!$A:$H,6,FALSE))</f>
        <v>#N/A</v>
      </c>
      <c r="R911" s="105" t="e">
        <f>IF(VLOOKUP($A911,Source!$A:$H,7,FALSE)=0,"",VLOOKUP($A911,Source!$A:$H,7,FALSE))</f>
        <v>#N/A</v>
      </c>
      <c r="S911" s="106" t="e">
        <f>IF(VLOOKUP($A911,Source!$A:$H,8,FALSE)=0,"",VLOOKUP($A911,Source!$A:$H,8,FALSE))</f>
        <v>#N/A</v>
      </c>
    </row>
    <row r="912" spans="1:19" x14ac:dyDescent="0.25">
      <c r="A912" s="98">
        <v>910</v>
      </c>
      <c r="B912" s="99"/>
      <c r="C912" s="100" t="e">
        <f>VLOOKUP(A912,Source!A:B,2,FALSE)</f>
        <v>#N/A</v>
      </c>
      <c r="D912" s="165">
        <f>IF(ISNA(VLOOKUP(A912,Source!A:B,2,FALSE)),0,(VLOOKUP(A912,'Vague 2'!A:H,8,FALSE)+VLOOKUP(A912,'Vague 1'!A:H,8,FALSE)+VLOOKUP(A912,'Vague 3'!A:H,8,FALSE)+VLOOKUP(A912,'Vague 4'!A:H,8,FALSE)))</f>
        <v>0</v>
      </c>
      <c r="E912" s="159" t="e">
        <f>VLOOKUP(A912+0.2,'Vague 2'!A:G,7,FALSE)</f>
        <v>#N/A</v>
      </c>
      <c r="F912" s="160" t="e">
        <f>VLOOKUP(A912+0.3,'Vague 2'!A:G,7,FALSE)</f>
        <v>#N/A</v>
      </c>
      <c r="G912" s="161" t="e">
        <f>VLOOKUP(A912+0.2,'Vague 1'!A:G,7,FALSE)</f>
        <v>#N/A</v>
      </c>
      <c r="H912" s="161" t="e">
        <f>VLOOKUP(A912+0.3,'Vague 1'!A:G,7,FALSE)</f>
        <v>#N/A</v>
      </c>
      <c r="I912" s="160" t="e">
        <f>VLOOKUP(A912+0.4,'Vague 1'!A:G,7,FALSE)</f>
        <v>#N/A</v>
      </c>
      <c r="J912" s="161" t="e">
        <f>VLOOKUP(A912+0.2,'Vague 3'!A:G,7,FALSE)</f>
        <v>#N/A</v>
      </c>
      <c r="K912" s="161" t="e">
        <f>VLOOKUP(A912+0.3,'Vague 3'!A:G,7,FALSE)</f>
        <v>#N/A</v>
      </c>
      <c r="L912" s="159" t="e">
        <f>VLOOKUP(A912+0.2,'Vague 4'!A:G,7,FALSE)</f>
        <v>#N/A</v>
      </c>
      <c r="M912" s="160" t="e">
        <f>VLOOKUP(A912+0.3,'Vague 4'!A:G,7,FALSE)</f>
        <v>#N/A</v>
      </c>
      <c r="N912" s="104" t="e">
        <f>IF(VLOOKUP($A912,Source!$A:$H,3,FALSE)=0,"",VLOOKUP($A912,Source!$A:$H,3,FALSE))</f>
        <v>#N/A</v>
      </c>
      <c r="O912" s="105" t="e">
        <f>IF(VLOOKUP($A912,Source!$A:$H,4,FALSE)=0,"",VLOOKUP($A912,Source!$A:$H,4,FALSE))</f>
        <v>#N/A</v>
      </c>
      <c r="P912" s="105" t="e">
        <f>IF(VLOOKUP($A912,Source!$A:$H,5,FALSE)=0,"",VLOOKUP($A912,Source!$A:$H,5,FALSE))</f>
        <v>#N/A</v>
      </c>
      <c r="Q912" s="105" t="e">
        <f>IF(VLOOKUP($A912,Source!$A:$H,6,FALSE)=0,"",VLOOKUP($A912,Source!$A:$H,6,FALSE))</f>
        <v>#N/A</v>
      </c>
      <c r="R912" s="105" t="e">
        <f>IF(VLOOKUP($A912,Source!$A:$H,7,FALSE)=0,"",VLOOKUP($A912,Source!$A:$H,7,FALSE))</f>
        <v>#N/A</v>
      </c>
      <c r="S912" s="106" t="e">
        <f>IF(VLOOKUP($A912,Source!$A:$H,8,FALSE)=0,"",VLOOKUP($A912,Source!$A:$H,8,FALSE))</f>
        <v>#N/A</v>
      </c>
    </row>
    <row r="913" spans="1:19" x14ac:dyDescent="0.25">
      <c r="A913" s="98">
        <v>911</v>
      </c>
      <c r="B913" s="99"/>
      <c r="C913" s="100" t="e">
        <f>VLOOKUP(A913,Source!A:B,2,FALSE)</f>
        <v>#N/A</v>
      </c>
      <c r="D913" s="165">
        <f>IF(ISNA(VLOOKUP(A913,Source!A:B,2,FALSE)),0,(VLOOKUP(A913,'Vague 2'!A:H,8,FALSE)+VLOOKUP(A913,'Vague 1'!A:H,8,FALSE)+VLOOKUP(A913,'Vague 3'!A:H,8,FALSE)+VLOOKUP(A913,'Vague 4'!A:H,8,FALSE)))</f>
        <v>0</v>
      </c>
      <c r="E913" s="159" t="e">
        <f>VLOOKUP(A913+0.2,'Vague 2'!A:G,7,FALSE)</f>
        <v>#N/A</v>
      </c>
      <c r="F913" s="160" t="e">
        <f>VLOOKUP(A913+0.3,'Vague 2'!A:G,7,FALSE)</f>
        <v>#N/A</v>
      </c>
      <c r="G913" s="161" t="e">
        <f>VLOOKUP(A913+0.2,'Vague 1'!A:G,7,FALSE)</f>
        <v>#N/A</v>
      </c>
      <c r="H913" s="161" t="e">
        <f>VLOOKUP(A913+0.3,'Vague 1'!A:G,7,FALSE)</f>
        <v>#N/A</v>
      </c>
      <c r="I913" s="160" t="e">
        <f>VLOOKUP(A913+0.4,'Vague 1'!A:G,7,FALSE)</f>
        <v>#N/A</v>
      </c>
      <c r="J913" s="161" t="e">
        <f>VLOOKUP(A913+0.2,'Vague 3'!A:G,7,FALSE)</f>
        <v>#N/A</v>
      </c>
      <c r="K913" s="161" t="e">
        <f>VLOOKUP(A913+0.3,'Vague 3'!A:G,7,FALSE)</f>
        <v>#N/A</v>
      </c>
      <c r="L913" s="159" t="e">
        <f>VLOOKUP(A913+0.2,'Vague 4'!A:G,7,FALSE)</f>
        <v>#N/A</v>
      </c>
      <c r="M913" s="160" t="e">
        <f>VLOOKUP(A913+0.3,'Vague 4'!A:G,7,FALSE)</f>
        <v>#N/A</v>
      </c>
      <c r="N913" s="104" t="e">
        <f>IF(VLOOKUP($A913,Source!$A:$H,3,FALSE)=0,"",VLOOKUP($A913,Source!$A:$H,3,FALSE))</f>
        <v>#N/A</v>
      </c>
      <c r="O913" s="105" t="e">
        <f>IF(VLOOKUP($A913,Source!$A:$H,4,FALSE)=0,"",VLOOKUP($A913,Source!$A:$H,4,FALSE))</f>
        <v>#N/A</v>
      </c>
      <c r="P913" s="105" t="e">
        <f>IF(VLOOKUP($A913,Source!$A:$H,5,FALSE)=0,"",VLOOKUP($A913,Source!$A:$H,5,FALSE))</f>
        <v>#N/A</v>
      </c>
      <c r="Q913" s="105" t="e">
        <f>IF(VLOOKUP($A913,Source!$A:$H,6,FALSE)=0,"",VLOOKUP($A913,Source!$A:$H,6,FALSE))</f>
        <v>#N/A</v>
      </c>
      <c r="R913" s="105" t="e">
        <f>IF(VLOOKUP($A913,Source!$A:$H,7,FALSE)=0,"",VLOOKUP($A913,Source!$A:$H,7,FALSE))</f>
        <v>#N/A</v>
      </c>
      <c r="S913" s="106" t="e">
        <f>IF(VLOOKUP($A913,Source!$A:$H,8,FALSE)=0,"",VLOOKUP($A913,Source!$A:$H,8,FALSE))</f>
        <v>#N/A</v>
      </c>
    </row>
    <row r="914" spans="1:19" x14ac:dyDescent="0.25">
      <c r="A914" s="98">
        <v>912</v>
      </c>
      <c r="B914" s="99"/>
      <c r="C914" s="100" t="e">
        <f>VLOOKUP(A914,Source!A:B,2,FALSE)</f>
        <v>#N/A</v>
      </c>
      <c r="D914" s="165">
        <f>IF(ISNA(VLOOKUP(A914,Source!A:B,2,FALSE)),0,(VLOOKUP(A914,'Vague 2'!A:H,8,FALSE)+VLOOKUP(A914,'Vague 1'!A:H,8,FALSE)+VLOOKUP(A914,'Vague 3'!A:H,8,FALSE)+VLOOKUP(A914,'Vague 4'!A:H,8,FALSE)))</f>
        <v>0</v>
      </c>
      <c r="E914" s="159" t="e">
        <f>VLOOKUP(A914+0.2,'Vague 2'!A:G,7,FALSE)</f>
        <v>#N/A</v>
      </c>
      <c r="F914" s="160" t="e">
        <f>VLOOKUP(A914+0.3,'Vague 2'!A:G,7,FALSE)</f>
        <v>#N/A</v>
      </c>
      <c r="G914" s="161" t="e">
        <f>VLOOKUP(A914+0.2,'Vague 1'!A:G,7,FALSE)</f>
        <v>#N/A</v>
      </c>
      <c r="H914" s="161" t="e">
        <f>VLOOKUP(A914+0.3,'Vague 1'!A:G,7,FALSE)</f>
        <v>#N/A</v>
      </c>
      <c r="I914" s="160" t="e">
        <f>VLOOKUP(A914+0.4,'Vague 1'!A:G,7,FALSE)</f>
        <v>#N/A</v>
      </c>
      <c r="J914" s="161" t="e">
        <f>VLOOKUP(A914+0.2,'Vague 3'!A:G,7,FALSE)</f>
        <v>#N/A</v>
      </c>
      <c r="K914" s="161" t="e">
        <f>VLOOKUP(A914+0.3,'Vague 3'!A:G,7,FALSE)</f>
        <v>#N/A</v>
      </c>
      <c r="L914" s="159" t="e">
        <f>VLOOKUP(A914+0.2,'Vague 4'!A:G,7,FALSE)</f>
        <v>#N/A</v>
      </c>
      <c r="M914" s="160" t="e">
        <f>VLOOKUP(A914+0.3,'Vague 4'!A:G,7,FALSE)</f>
        <v>#N/A</v>
      </c>
      <c r="N914" s="104" t="e">
        <f>IF(VLOOKUP($A914,Source!$A:$H,3,FALSE)=0,"",VLOOKUP($A914,Source!$A:$H,3,FALSE))</f>
        <v>#N/A</v>
      </c>
      <c r="O914" s="105" t="e">
        <f>IF(VLOOKUP($A914,Source!$A:$H,4,FALSE)=0,"",VLOOKUP($A914,Source!$A:$H,4,FALSE))</f>
        <v>#N/A</v>
      </c>
      <c r="P914" s="105" t="e">
        <f>IF(VLOOKUP($A914,Source!$A:$H,5,FALSE)=0,"",VLOOKUP($A914,Source!$A:$H,5,FALSE))</f>
        <v>#N/A</v>
      </c>
      <c r="Q914" s="105" t="e">
        <f>IF(VLOOKUP($A914,Source!$A:$H,6,FALSE)=0,"",VLOOKUP($A914,Source!$A:$H,6,FALSE))</f>
        <v>#N/A</v>
      </c>
      <c r="R914" s="105" t="e">
        <f>IF(VLOOKUP($A914,Source!$A:$H,7,FALSE)=0,"",VLOOKUP($A914,Source!$A:$H,7,FALSE))</f>
        <v>#N/A</v>
      </c>
      <c r="S914" s="106" t="e">
        <f>IF(VLOOKUP($A914,Source!$A:$H,8,FALSE)=0,"",VLOOKUP($A914,Source!$A:$H,8,FALSE))</f>
        <v>#N/A</v>
      </c>
    </row>
    <row r="915" spans="1:19" x14ac:dyDescent="0.25">
      <c r="A915" s="98">
        <v>913</v>
      </c>
      <c r="B915" s="99"/>
      <c r="C915" s="100" t="e">
        <f>VLOOKUP(A915,Source!A:B,2,FALSE)</f>
        <v>#N/A</v>
      </c>
      <c r="D915" s="165">
        <f>IF(ISNA(VLOOKUP(A915,Source!A:B,2,FALSE)),0,(VLOOKUP(A915,'Vague 2'!A:H,8,FALSE)+VLOOKUP(A915,'Vague 1'!A:H,8,FALSE)+VLOOKUP(A915,'Vague 3'!A:H,8,FALSE)+VLOOKUP(A915,'Vague 4'!A:H,8,FALSE)))</f>
        <v>0</v>
      </c>
      <c r="E915" s="159" t="e">
        <f>VLOOKUP(A915+0.2,'Vague 2'!A:G,7,FALSE)</f>
        <v>#N/A</v>
      </c>
      <c r="F915" s="160" t="e">
        <f>VLOOKUP(A915+0.3,'Vague 2'!A:G,7,FALSE)</f>
        <v>#N/A</v>
      </c>
      <c r="G915" s="161" t="e">
        <f>VLOOKUP(A915+0.2,'Vague 1'!A:G,7,FALSE)</f>
        <v>#N/A</v>
      </c>
      <c r="H915" s="161" t="e">
        <f>VLOOKUP(A915+0.3,'Vague 1'!A:G,7,FALSE)</f>
        <v>#N/A</v>
      </c>
      <c r="I915" s="160" t="e">
        <f>VLOOKUP(A915+0.4,'Vague 1'!A:G,7,FALSE)</f>
        <v>#N/A</v>
      </c>
      <c r="J915" s="161" t="e">
        <f>VLOOKUP(A915+0.2,'Vague 3'!A:G,7,FALSE)</f>
        <v>#N/A</v>
      </c>
      <c r="K915" s="161" t="e">
        <f>VLOOKUP(A915+0.3,'Vague 3'!A:G,7,FALSE)</f>
        <v>#N/A</v>
      </c>
      <c r="L915" s="159" t="e">
        <f>VLOOKUP(A915+0.2,'Vague 4'!A:G,7,FALSE)</f>
        <v>#N/A</v>
      </c>
      <c r="M915" s="160" t="e">
        <f>VLOOKUP(A915+0.3,'Vague 4'!A:G,7,FALSE)</f>
        <v>#N/A</v>
      </c>
      <c r="N915" s="104" t="e">
        <f>IF(VLOOKUP($A915,Source!$A:$H,3,FALSE)=0,"",VLOOKUP($A915,Source!$A:$H,3,FALSE))</f>
        <v>#N/A</v>
      </c>
      <c r="O915" s="105" t="e">
        <f>IF(VLOOKUP($A915,Source!$A:$H,4,FALSE)=0,"",VLOOKUP($A915,Source!$A:$H,4,FALSE))</f>
        <v>#N/A</v>
      </c>
      <c r="P915" s="105" t="e">
        <f>IF(VLOOKUP($A915,Source!$A:$H,5,FALSE)=0,"",VLOOKUP($A915,Source!$A:$H,5,FALSE))</f>
        <v>#N/A</v>
      </c>
      <c r="Q915" s="105" t="e">
        <f>IF(VLOOKUP($A915,Source!$A:$H,6,FALSE)=0,"",VLOOKUP($A915,Source!$A:$H,6,FALSE))</f>
        <v>#N/A</v>
      </c>
      <c r="R915" s="105" t="e">
        <f>IF(VLOOKUP($A915,Source!$A:$H,7,FALSE)=0,"",VLOOKUP($A915,Source!$A:$H,7,FALSE))</f>
        <v>#N/A</v>
      </c>
      <c r="S915" s="106" t="e">
        <f>IF(VLOOKUP($A915,Source!$A:$H,8,FALSE)=0,"",VLOOKUP($A915,Source!$A:$H,8,FALSE))</f>
        <v>#N/A</v>
      </c>
    </row>
    <row r="916" spans="1:19" x14ac:dyDescent="0.25">
      <c r="A916" s="98">
        <v>914</v>
      </c>
      <c r="B916" s="99"/>
      <c r="C916" s="100" t="e">
        <f>VLOOKUP(A916,Source!A:B,2,FALSE)</f>
        <v>#N/A</v>
      </c>
      <c r="D916" s="165">
        <f>IF(ISNA(VLOOKUP(A916,Source!A:B,2,FALSE)),0,(VLOOKUP(A916,'Vague 2'!A:H,8,FALSE)+VLOOKUP(A916,'Vague 1'!A:H,8,FALSE)+VLOOKUP(A916,'Vague 3'!A:H,8,FALSE)+VLOOKUP(A916,'Vague 4'!A:H,8,FALSE)))</f>
        <v>0</v>
      </c>
      <c r="E916" s="159" t="e">
        <f>VLOOKUP(A916+0.2,'Vague 2'!A:G,7,FALSE)</f>
        <v>#N/A</v>
      </c>
      <c r="F916" s="160" t="e">
        <f>VLOOKUP(A916+0.3,'Vague 2'!A:G,7,FALSE)</f>
        <v>#N/A</v>
      </c>
      <c r="G916" s="161" t="e">
        <f>VLOOKUP(A916+0.2,'Vague 1'!A:G,7,FALSE)</f>
        <v>#N/A</v>
      </c>
      <c r="H916" s="161" t="e">
        <f>VLOOKUP(A916+0.3,'Vague 1'!A:G,7,FALSE)</f>
        <v>#N/A</v>
      </c>
      <c r="I916" s="160" t="e">
        <f>VLOOKUP(A916+0.4,'Vague 1'!A:G,7,FALSE)</f>
        <v>#N/A</v>
      </c>
      <c r="J916" s="161" t="e">
        <f>VLOOKUP(A916+0.2,'Vague 3'!A:G,7,FALSE)</f>
        <v>#N/A</v>
      </c>
      <c r="K916" s="161" t="e">
        <f>VLOOKUP(A916+0.3,'Vague 3'!A:G,7,FALSE)</f>
        <v>#N/A</v>
      </c>
      <c r="L916" s="159" t="e">
        <f>VLOOKUP(A916+0.2,'Vague 4'!A:G,7,FALSE)</f>
        <v>#N/A</v>
      </c>
      <c r="M916" s="160" t="e">
        <f>VLOOKUP(A916+0.3,'Vague 4'!A:G,7,FALSE)</f>
        <v>#N/A</v>
      </c>
      <c r="N916" s="104" t="e">
        <f>IF(VLOOKUP($A916,Source!$A:$H,3,FALSE)=0,"",VLOOKUP($A916,Source!$A:$H,3,FALSE))</f>
        <v>#N/A</v>
      </c>
      <c r="O916" s="105" t="e">
        <f>IF(VLOOKUP($A916,Source!$A:$H,4,FALSE)=0,"",VLOOKUP($A916,Source!$A:$H,4,FALSE))</f>
        <v>#N/A</v>
      </c>
      <c r="P916" s="105" t="e">
        <f>IF(VLOOKUP($A916,Source!$A:$H,5,FALSE)=0,"",VLOOKUP($A916,Source!$A:$H,5,FALSE))</f>
        <v>#N/A</v>
      </c>
      <c r="Q916" s="105" t="e">
        <f>IF(VLOOKUP($A916,Source!$A:$H,6,FALSE)=0,"",VLOOKUP($A916,Source!$A:$H,6,FALSE))</f>
        <v>#N/A</v>
      </c>
      <c r="R916" s="105" t="e">
        <f>IF(VLOOKUP($A916,Source!$A:$H,7,FALSE)=0,"",VLOOKUP($A916,Source!$A:$H,7,FALSE))</f>
        <v>#N/A</v>
      </c>
      <c r="S916" s="106" t="e">
        <f>IF(VLOOKUP($A916,Source!$A:$H,8,FALSE)=0,"",VLOOKUP($A916,Source!$A:$H,8,FALSE))</f>
        <v>#N/A</v>
      </c>
    </row>
    <row r="917" spans="1:19" x14ac:dyDescent="0.25">
      <c r="A917" s="98">
        <v>915</v>
      </c>
      <c r="B917" s="99"/>
      <c r="C917" s="100" t="e">
        <f>VLOOKUP(A917,Source!A:B,2,FALSE)</f>
        <v>#N/A</v>
      </c>
      <c r="D917" s="165">
        <f>IF(ISNA(VLOOKUP(A917,Source!A:B,2,FALSE)),0,(VLOOKUP(A917,'Vague 2'!A:H,8,FALSE)+VLOOKUP(A917,'Vague 1'!A:H,8,FALSE)+VLOOKUP(A917,'Vague 3'!A:H,8,FALSE)+VLOOKUP(A917,'Vague 4'!A:H,8,FALSE)))</f>
        <v>0</v>
      </c>
      <c r="E917" s="159" t="e">
        <f>VLOOKUP(A917+0.2,'Vague 2'!A:G,7,FALSE)</f>
        <v>#N/A</v>
      </c>
      <c r="F917" s="160" t="e">
        <f>VLOOKUP(A917+0.3,'Vague 2'!A:G,7,FALSE)</f>
        <v>#N/A</v>
      </c>
      <c r="G917" s="161" t="e">
        <f>VLOOKUP(A917+0.2,'Vague 1'!A:G,7,FALSE)</f>
        <v>#N/A</v>
      </c>
      <c r="H917" s="161" t="e">
        <f>VLOOKUP(A917+0.3,'Vague 1'!A:G,7,FALSE)</f>
        <v>#N/A</v>
      </c>
      <c r="I917" s="160" t="e">
        <f>VLOOKUP(A917+0.4,'Vague 1'!A:G,7,FALSE)</f>
        <v>#N/A</v>
      </c>
      <c r="J917" s="161" t="e">
        <f>VLOOKUP(A917+0.2,'Vague 3'!A:G,7,FALSE)</f>
        <v>#N/A</v>
      </c>
      <c r="K917" s="161" t="e">
        <f>VLOOKUP(A917+0.3,'Vague 3'!A:G,7,FALSE)</f>
        <v>#N/A</v>
      </c>
      <c r="L917" s="159" t="e">
        <f>VLOOKUP(A917+0.2,'Vague 4'!A:G,7,FALSE)</f>
        <v>#N/A</v>
      </c>
      <c r="M917" s="160" t="e">
        <f>VLOOKUP(A917+0.3,'Vague 4'!A:G,7,FALSE)</f>
        <v>#N/A</v>
      </c>
      <c r="N917" s="104" t="e">
        <f>IF(VLOOKUP($A917,Source!$A:$H,3,FALSE)=0,"",VLOOKUP($A917,Source!$A:$H,3,FALSE))</f>
        <v>#N/A</v>
      </c>
      <c r="O917" s="105" t="e">
        <f>IF(VLOOKUP($A917,Source!$A:$H,4,FALSE)=0,"",VLOOKUP($A917,Source!$A:$H,4,FALSE))</f>
        <v>#N/A</v>
      </c>
      <c r="P917" s="105" t="e">
        <f>IF(VLOOKUP($A917,Source!$A:$H,5,FALSE)=0,"",VLOOKUP($A917,Source!$A:$H,5,FALSE))</f>
        <v>#N/A</v>
      </c>
      <c r="Q917" s="105" t="e">
        <f>IF(VLOOKUP($A917,Source!$A:$H,6,FALSE)=0,"",VLOOKUP($A917,Source!$A:$H,6,FALSE))</f>
        <v>#N/A</v>
      </c>
      <c r="R917" s="105" t="e">
        <f>IF(VLOOKUP($A917,Source!$A:$H,7,FALSE)=0,"",VLOOKUP($A917,Source!$A:$H,7,FALSE))</f>
        <v>#N/A</v>
      </c>
      <c r="S917" s="106" t="e">
        <f>IF(VLOOKUP($A917,Source!$A:$H,8,FALSE)=0,"",VLOOKUP($A917,Source!$A:$H,8,FALSE))</f>
        <v>#N/A</v>
      </c>
    </row>
    <row r="918" spans="1:19" x14ac:dyDescent="0.25">
      <c r="A918" s="98">
        <v>916</v>
      </c>
      <c r="B918" s="99"/>
      <c r="C918" s="100" t="e">
        <f>VLOOKUP(A918,Source!A:B,2,FALSE)</f>
        <v>#N/A</v>
      </c>
      <c r="D918" s="165">
        <f>IF(ISNA(VLOOKUP(A918,Source!A:B,2,FALSE)),0,(VLOOKUP(A918,'Vague 2'!A:H,8,FALSE)+VLOOKUP(A918,'Vague 1'!A:H,8,FALSE)+VLOOKUP(A918,'Vague 3'!A:H,8,FALSE)+VLOOKUP(A918,'Vague 4'!A:H,8,FALSE)))</f>
        <v>0</v>
      </c>
      <c r="E918" s="159" t="e">
        <f>VLOOKUP(A918+0.2,'Vague 2'!A:G,7,FALSE)</f>
        <v>#N/A</v>
      </c>
      <c r="F918" s="160" t="e">
        <f>VLOOKUP(A918+0.3,'Vague 2'!A:G,7,FALSE)</f>
        <v>#N/A</v>
      </c>
      <c r="G918" s="161" t="e">
        <f>VLOOKUP(A918+0.2,'Vague 1'!A:G,7,FALSE)</f>
        <v>#N/A</v>
      </c>
      <c r="H918" s="161" t="e">
        <f>VLOOKUP(A918+0.3,'Vague 1'!A:G,7,FALSE)</f>
        <v>#N/A</v>
      </c>
      <c r="I918" s="160" t="e">
        <f>VLOOKUP(A918+0.4,'Vague 1'!A:G,7,FALSE)</f>
        <v>#N/A</v>
      </c>
      <c r="J918" s="161" t="e">
        <f>VLOOKUP(A918+0.2,'Vague 3'!A:G,7,FALSE)</f>
        <v>#N/A</v>
      </c>
      <c r="K918" s="161" t="e">
        <f>VLOOKUP(A918+0.3,'Vague 3'!A:G,7,FALSE)</f>
        <v>#N/A</v>
      </c>
      <c r="L918" s="159" t="e">
        <f>VLOOKUP(A918+0.2,'Vague 4'!A:G,7,FALSE)</f>
        <v>#N/A</v>
      </c>
      <c r="M918" s="160" t="e">
        <f>VLOOKUP(A918+0.3,'Vague 4'!A:G,7,FALSE)</f>
        <v>#N/A</v>
      </c>
      <c r="N918" s="104" t="e">
        <f>IF(VLOOKUP($A918,Source!$A:$H,3,FALSE)=0,"",VLOOKUP($A918,Source!$A:$H,3,FALSE))</f>
        <v>#N/A</v>
      </c>
      <c r="O918" s="105" t="e">
        <f>IF(VLOOKUP($A918,Source!$A:$H,4,FALSE)=0,"",VLOOKUP($A918,Source!$A:$H,4,FALSE))</f>
        <v>#N/A</v>
      </c>
      <c r="P918" s="105" t="e">
        <f>IF(VLOOKUP($A918,Source!$A:$H,5,FALSE)=0,"",VLOOKUP($A918,Source!$A:$H,5,FALSE))</f>
        <v>#N/A</v>
      </c>
      <c r="Q918" s="105" t="e">
        <f>IF(VLOOKUP($A918,Source!$A:$H,6,FALSE)=0,"",VLOOKUP($A918,Source!$A:$H,6,FALSE))</f>
        <v>#N/A</v>
      </c>
      <c r="R918" s="105" t="e">
        <f>IF(VLOOKUP($A918,Source!$A:$H,7,FALSE)=0,"",VLOOKUP($A918,Source!$A:$H,7,FALSE))</f>
        <v>#N/A</v>
      </c>
      <c r="S918" s="106" t="e">
        <f>IF(VLOOKUP($A918,Source!$A:$H,8,FALSE)=0,"",VLOOKUP($A918,Source!$A:$H,8,FALSE))</f>
        <v>#N/A</v>
      </c>
    </row>
    <row r="919" spans="1:19" x14ac:dyDescent="0.25">
      <c r="A919" s="98">
        <v>917</v>
      </c>
      <c r="B919" s="99"/>
      <c r="C919" s="100" t="e">
        <f>VLOOKUP(A919,Source!A:B,2,FALSE)</f>
        <v>#N/A</v>
      </c>
      <c r="D919" s="165">
        <f>IF(ISNA(VLOOKUP(A919,Source!A:B,2,FALSE)),0,(VLOOKUP(A919,'Vague 2'!A:H,8,FALSE)+VLOOKUP(A919,'Vague 1'!A:H,8,FALSE)+VLOOKUP(A919,'Vague 3'!A:H,8,FALSE)+VLOOKUP(A919,'Vague 4'!A:H,8,FALSE)))</f>
        <v>0</v>
      </c>
      <c r="E919" s="159" t="e">
        <f>VLOOKUP(A919+0.2,'Vague 2'!A:G,7,FALSE)</f>
        <v>#N/A</v>
      </c>
      <c r="F919" s="160" t="e">
        <f>VLOOKUP(A919+0.3,'Vague 2'!A:G,7,FALSE)</f>
        <v>#N/A</v>
      </c>
      <c r="G919" s="161" t="e">
        <f>VLOOKUP(A919+0.2,'Vague 1'!A:G,7,FALSE)</f>
        <v>#N/A</v>
      </c>
      <c r="H919" s="161" t="e">
        <f>VLOOKUP(A919+0.3,'Vague 1'!A:G,7,FALSE)</f>
        <v>#N/A</v>
      </c>
      <c r="I919" s="160" t="e">
        <f>VLOOKUP(A919+0.4,'Vague 1'!A:G,7,FALSE)</f>
        <v>#N/A</v>
      </c>
      <c r="J919" s="161" t="e">
        <f>VLOOKUP(A919+0.2,'Vague 3'!A:G,7,FALSE)</f>
        <v>#N/A</v>
      </c>
      <c r="K919" s="161" t="e">
        <f>VLOOKUP(A919+0.3,'Vague 3'!A:G,7,FALSE)</f>
        <v>#N/A</v>
      </c>
      <c r="L919" s="159" t="e">
        <f>VLOOKUP(A919+0.2,'Vague 4'!A:G,7,FALSE)</f>
        <v>#N/A</v>
      </c>
      <c r="M919" s="160" t="e">
        <f>VLOOKUP(A919+0.3,'Vague 4'!A:G,7,FALSE)</f>
        <v>#N/A</v>
      </c>
      <c r="N919" s="104" t="e">
        <f>IF(VLOOKUP($A919,Source!$A:$H,3,FALSE)=0,"",VLOOKUP($A919,Source!$A:$H,3,FALSE))</f>
        <v>#N/A</v>
      </c>
      <c r="O919" s="105" t="e">
        <f>IF(VLOOKUP($A919,Source!$A:$H,4,FALSE)=0,"",VLOOKUP($A919,Source!$A:$H,4,FALSE))</f>
        <v>#N/A</v>
      </c>
      <c r="P919" s="105" t="e">
        <f>IF(VLOOKUP($A919,Source!$A:$H,5,FALSE)=0,"",VLOOKUP($A919,Source!$A:$H,5,FALSE))</f>
        <v>#N/A</v>
      </c>
      <c r="Q919" s="105" t="e">
        <f>IF(VLOOKUP($A919,Source!$A:$H,6,FALSE)=0,"",VLOOKUP($A919,Source!$A:$H,6,FALSE))</f>
        <v>#N/A</v>
      </c>
      <c r="R919" s="105" t="e">
        <f>IF(VLOOKUP($A919,Source!$A:$H,7,FALSE)=0,"",VLOOKUP($A919,Source!$A:$H,7,FALSE))</f>
        <v>#N/A</v>
      </c>
      <c r="S919" s="106" t="e">
        <f>IF(VLOOKUP($A919,Source!$A:$H,8,FALSE)=0,"",VLOOKUP($A919,Source!$A:$H,8,FALSE))</f>
        <v>#N/A</v>
      </c>
    </row>
    <row r="920" spans="1:19" x14ac:dyDescent="0.25">
      <c r="A920" s="98">
        <v>918</v>
      </c>
      <c r="B920" s="99"/>
      <c r="C920" s="100" t="e">
        <f>VLOOKUP(A920,Source!A:B,2,FALSE)</f>
        <v>#N/A</v>
      </c>
      <c r="D920" s="165">
        <f>IF(ISNA(VLOOKUP(A920,Source!A:B,2,FALSE)),0,(VLOOKUP(A920,'Vague 2'!A:H,8,FALSE)+VLOOKUP(A920,'Vague 1'!A:H,8,FALSE)+VLOOKUP(A920,'Vague 3'!A:H,8,FALSE)+VLOOKUP(A920,'Vague 4'!A:H,8,FALSE)))</f>
        <v>0</v>
      </c>
      <c r="E920" s="159" t="e">
        <f>VLOOKUP(A920+0.2,'Vague 2'!A:G,7,FALSE)</f>
        <v>#N/A</v>
      </c>
      <c r="F920" s="160" t="e">
        <f>VLOOKUP(A920+0.3,'Vague 2'!A:G,7,FALSE)</f>
        <v>#N/A</v>
      </c>
      <c r="G920" s="161" t="e">
        <f>VLOOKUP(A920+0.2,'Vague 1'!A:G,7,FALSE)</f>
        <v>#N/A</v>
      </c>
      <c r="H920" s="161" t="e">
        <f>VLOOKUP(A920+0.3,'Vague 1'!A:G,7,FALSE)</f>
        <v>#N/A</v>
      </c>
      <c r="I920" s="160" t="e">
        <f>VLOOKUP(A920+0.4,'Vague 1'!A:G,7,FALSE)</f>
        <v>#N/A</v>
      </c>
      <c r="J920" s="161" t="e">
        <f>VLOOKUP(A920+0.2,'Vague 3'!A:G,7,FALSE)</f>
        <v>#N/A</v>
      </c>
      <c r="K920" s="161" t="e">
        <f>VLOOKUP(A920+0.3,'Vague 3'!A:G,7,FALSE)</f>
        <v>#N/A</v>
      </c>
      <c r="L920" s="159" t="e">
        <f>VLOOKUP(A920+0.2,'Vague 4'!A:G,7,FALSE)</f>
        <v>#N/A</v>
      </c>
      <c r="M920" s="160" t="e">
        <f>VLOOKUP(A920+0.3,'Vague 4'!A:G,7,FALSE)</f>
        <v>#N/A</v>
      </c>
      <c r="N920" s="104" t="e">
        <f>IF(VLOOKUP($A920,Source!$A:$H,3,FALSE)=0,"",VLOOKUP($A920,Source!$A:$H,3,FALSE))</f>
        <v>#N/A</v>
      </c>
      <c r="O920" s="105" t="e">
        <f>IF(VLOOKUP($A920,Source!$A:$H,4,FALSE)=0,"",VLOOKUP($A920,Source!$A:$H,4,FALSE))</f>
        <v>#N/A</v>
      </c>
      <c r="P920" s="105" t="e">
        <f>IF(VLOOKUP($A920,Source!$A:$H,5,FALSE)=0,"",VLOOKUP($A920,Source!$A:$H,5,FALSE))</f>
        <v>#N/A</v>
      </c>
      <c r="Q920" s="105" t="e">
        <f>IF(VLOOKUP($A920,Source!$A:$H,6,FALSE)=0,"",VLOOKUP($A920,Source!$A:$H,6,FALSE))</f>
        <v>#N/A</v>
      </c>
      <c r="R920" s="105" t="e">
        <f>IF(VLOOKUP($A920,Source!$A:$H,7,FALSE)=0,"",VLOOKUP($A920,Source!$A:$H,7,FALSE))</f>
        <v>#N/A</v>
      </c>
      <c r="S920" s="106" t="e">
        <f>IF(VLOOKUP($A920,Source!$A:$H,8,FALSE)=0,"",VLOOKUP($A920,Source!$A:$H,8,FALSE))</f>
        <v>#N/A</v>
      </c>
    </row>
    <row r="921" spans="1:19" x14ac:dyDescent="0.25">
      <c r="A921" s="98">
        <v>919</v>
      </c>
      <c r="B921" s="99"/>
      <c r="C921" s="100" t="e">
        <f>VLOOKUP(A921,Source!A:B,2,FALSE)</f>
        <v>#N/A</v>
      </c>
      <c r="D921" s="165">
        <f>IF(ISNA(VLOOKUP(A921,Source!A:B,2,FALSE)),0,(VLOOKUP(A921,'Vague 2'!A:H,8,FALSE)+VLOOKUP(A921,'Vague 1'!A:H,8,FALSE)+VLOOKUP(A921,'Vague 3'!A:H,8,FALSE)+VLOOKUP(A921,'Vague 4'!A:H,8,FALSE)))</f>
        <v>0</v>
      </c>
      <c r="E921" s="159" t="e">
        <f>VLOOKUP(A921+0.2,'Vague 2'!A:G,7,FALSE)</f>
        <v>#N/A</v>
      </c>
      <c r="F921" s="160" t="e">
        <f>VLOOKUP(A921+0.3,'Vague 2'!A:G,7,FALSE)</f>
        <v>#N/A</v>
      </c>
      <c r="G921" s="161" t="e">
        <f>VLOOKUP(A921+0.2,'Vague 1'!A:G,7,FALSE)</f>
        <v>#N/A</v>
      </c>
      <c r="H921" s="161" t="e">
        <f>VLOOKUP(A921+0.3,'Vague 1'!A:G,7,FALSE)</f>
        <v>#N/A</v>
      </c>
      <c r="I921" s="160" t="e">
        <f>VLOOKUP(A921+0.4,'Vague 1'!A:G,7,FALSE)</f>
        <v>#N/A</v>
      </c>
      <c r="J921" s="161" t="e">
        <f>VLOOKUP(A921+0.2,'Vague 3'!A:G,7,FALSE)</f>
        <v>#N/A</v>
      </c>
      <c r="K921" s="161" t="e">
        <f>VLOOKUP(A921+0.3,'Vague 3'!A:G,7,FALSE)</f>
        <v>#N/A</v>
      </c>
      <c r="L921" s="159" t="e">
        <f>VLOOKUP(A921+0.2,'Vague 4'!A:G,7,FALSE)</f>
        <v>#N/A</v>
      </c>
      <c r="M921" s="160" t="e">
        <f>VLOOKUP(A921+0.3,'Vague 4'!A:G,7,FALSE)</f>
        <v>#N/A</v>
      </c>
      <c r="N921" s="104" t="e">
        <f>IF(VLOOKUP($A921,Source!$A:$H,3,FALSE)=0,"",VLOOKUP($A921,Source!$A:$H,3,FALSE))</f>
        <v>#N/A</v>
      </c>
      <c r="O921" s="105" t="e">
        <f>IF(VLOOKUP($A921,Source!$A:$H,4,FALSE)=0,"",VLOOKUP($A921,Source!$A:$H,4,FALSE))</f>
        <v>#N/A</v>
      </c>
      <c r="P921" s="105" t="e">
        <f>IF(VLOOKUP($A921,Source!$A:$H,5,FALSE)=0,"",VLOOKUP($A921,Source!$A:$H,5,FALSE))</f>
        <v>#N/A</v>
      </c>
      <c r="Q921" s="105" t="e">
        <f>IF(VLOOKUP($A921,Source!$A:$H,6,FALSE)=0,"",VLOOKUP($A921,Source!$A:$H,6,FALSE))</f>
        <v>#N/A</v>
      </c>
      <c r="R921" s="105" t="e">
        <f>IF(VLOOKUP($A921,Source!$A:$H,7,FALSE)=0,"",VLOOKUP($A921,Source!$A:$H,7,FALSE))</f>
        <v>#N/A</v>
      </c>
      <c r="S921" s="106" t="e">
        <f>IF(VLOOKUP($A921,Source!$A:$H,8,FALSE)=0,"",VLOOKUP($A921,Source!$A:$H,8,FALSE))</f>
        <v>#N/A</v>
      </c>
    </row>
    <row r="922" spans="1:19" x14ac:dyDescent="0.25">
      <c r="A922" s="98">
        <v>920</v>
      </c>
      <c r="B922" s="99"/>
      <c r="C922" s="100" t="e">
        <f>VLOOKUP(A922,Source!A:B,2,FALSE)</f>
        <v>#N/A</v>
      </c>
      <c r="D922" s="165">
        <f>IF(ISNA(VLOOKUP(A922,Source!A:B,2,FALSE)),0,(VLOOKUP(A922,'Vague 2'!A:H,8,FALSE)+VLOOKUP(A922,'Vague 1'!A:H,8,FALSE)+VLOOKUP(A922,'Vague 3'!A:H,8,FALSE)+VLOOKUP(A922,'Vague 4'!A:H,8,FALSE)))</f>
        <v>0</v>
      </c>
      <c r="E922" s="159" t="e">
        <f>VLOOKUP(A922+0.2,'Vague 2'!A:G,7,FALSE)</f>
        <v>#N/A</v>
      </c>
      <c r="F922" s="160" t="e">
        <f>VLOOKUP(A922+0.3,'Vague 2'!A:G,7,FALSE)</f>
        <v>#N/A</v>
      </c>
      <c r="G922" s="161" t="e">
        <f>VLOOKUP(A922+0.2,'Vague 1'!A:G,7,FALSE)</f>
        <v>#N/A</v>
      </c>
      <c r="H922" s="161" t="e">
        <f>VLOOKUP(A922+0.3,'Vague 1'!A:G,7,FALSE)</f>
        <v>#N/A</v>
      </c>
      <c r="I922" s="160" t="e">
        <f>VLOOKUP(A922+0.4,'Vague 1'!A:G,7,FALSE)</f>
        <v>#N/A</v>
      </c>
      <c r="J922" s="161" t="e">
        <f>VLOOKUP(A922+0.2,'Vague 3'!A:G,7,FALSE)</f>
        <v>#N/A</v>
      </c>
      <c r="K922" s="161" t="e">
        <f>VLOOKUP(A922+0.3,'Vague 3'!A:G,7,FALSE)</f>
        <v>#N/A</v>
      </c>
      <c r="L922" s="159" t="e">
        <f>VLOOKUP(A922+0.2,'Vague 4'!A:G,7,FALSE)</f>
        <v>#N/A</v>
      </c>
      <c r="M922" s="160" t="e">
        <f>VLOOKUP(A922+0.3,'Vague 4'!A:G,7,FALSE)</f>
        <v>#N/A</v>
      </c>
      <c r="N922" s="104" t="e">
        <f>IF(VLOOKUP($A922,Source!$A:$H,3,FALSE)=0,"",VLOOKUP($A922,Source!$A:$H,3,FALSE))</f>
        <v>#N/A</v>
      </c>
      <c r="O922" s="105" t="e">
        <f>IF(VLOOKUP($A922,Source!$A:$H,4,FALSE)=0,"",VLOOKUP($A922,Source!$A:$H,4,FALSE))</f>
        <v>#N/A</v>
      </c>
      <c r="P922" s="105" t="e">
        <f>IF(VLOOKUP($A922,Source!$A:$H,5,FALSE)=0,"",VLOOKUP($A922,Source!$A:$H,5,FALSE))</f>
        <v>#N/A</v>
      </c>
      <c r="Q922" s="105" t="e">
        <f>IF(VLOOKUP($A922,Source!$A:$H,6,FALSE)=0,"",VLOOKUP($A922,Source!$A:$H,6,FALSE))</f>
        <v>#N/A</v>
      </c>
      <c r="R922" s="105" t="e">
        <f>IF(VLOOKUP($A922,Source!$A:$H,7,FALSE)=0,"",VLOOKUP($A922,Source!$A:$H,7,FALSE))</f>
        <v>#N/A</v>
      </c>
      <c r="S922" s="106" t="e">
        <f>IF(VLOOKUP($A922,Source!$A:$H,8,FALSE)=0,"",VLOOKUP($A922,Source!$A:$H,8,FALSE))</f>
        <v>#N/A</v>
      </c>
    </row>
    <row r="923" spans="1:19" x14ac:dyDescent="0.25">
      <c r="A923" s="98">
        <v>921</v>
      </c>
      <c r="B923" s="99"/>
      <c r="C923" s="100" t="e">
        <f>VLOOKUP(A923,Source!A:B,2,FALSE)</f>
        <v>#N/A</v>
      </c>
      <c r="D923" s="165">
        <f>IF(ISNA(VLOOKUP(A923,Source!A:B,2,FALSE)),0,(VLOOKUP(A923,'Vague 2'!A:H,8,FALSE)+VLOOKUP(A923,'Vague 1'!A:H,8,FALSE)+VLOOKUP(A923,'Vague 3'!A:H,8,FALSE)+VLOOKUP(A923,'Vague 4'!A:H,8,FALSE)))</f>
        <v>0</v>
      </c>
      <c r="E923" s="159" t="e">
        <f>VLOOKUP(A923+0.2,'Vague 2'!A:G,7,FALSE)</f>
        <v>#N/A</v>
      </c>
      <c r="F923" s="160" t="e">
        <f>VLOOKUP(A923+0.3,'Vague 2'!A:G,7,FALSE)</f>
        <v>#N/A</v>
      </c>
      <c r="G923" s="161" t="e">
        <f>VLOOKUP(A923+0.2,'Vague 1'!A:G,7,FALSE)</f>
        <v>#N/A</v>
      </c>
      <c r="H923" s="161" t="e">
        <f>VLOOKUP(A923+0.3,'Vague 1'!A:G,7,FALSE)</f>
        <v>#N/A</v>
      </c>
      <c r="I923" s="160" t="e">
        <f>VLOOKUP(A923+0.4,'Vague 1'!A:G,7,FALSE)</f>
        <v>#N/A</v>
      </c>
      <c r="J923" s="161" t="e">
        <f>VLOOKUP(A923+0.2,'Vague 3'!A:G,7,FALSE)</f>
        <v>#N/A</v>
      </c>
      <c r="K923" s="161" t="e">
        <f>VLOOKUP(A923+0.3,'Vague 3'!A:G,7,FALSE)</f>
        <v>#N/A</v>
      </c>
      <c r="L923" s="159" t="e">
        <f>VLOOKUP(A923+0.2,'Vague 4'!A:G,7,FALSE)</f>
        <v>#N/A</v>
      </c>
      <c r="M923" s="160" t="e">
        <f>VLOOKUP(A923+0.3,'Vague 4'!A:G,7,FALSE)</f>
        <v>#N/A</v>
      </c>
      <c r="N923" s="104" t="e">
        <f>IF(VLOOKUP($A923,Source!$A:$H,3,FALSE)=0,"",VLOOKUP($A923,Source!$A:$H,3,FALSE))</f>
        <v>#N/A</v>
      </c>
      <c r="O923" s="105" t="e">
        <f>IF(VLOOKUP($A923,Source!$A:$H,4,FALSE)=0,"",VLOOKUP($A923,Source!$A:$H,4,FALSE))</f>
        <v>#N/A</v>
      </c>
      <c r="P923" s="105" t="e">
        <f>IF(VLOOKUP($A923,Source!$A:$H,5,FALSE)=0,"",VLOOKUP($A923,Source!$A:$H,5,FALSE))</f>
        <v>#N/A</v>
      </c>
      <c r="Q923" s="105" t="e">
        <f>IF(VLOOKUP($A923,Source!$A:$H,6,FALSE)=0,"",VLOOKUP($A923,Source!$A:$H,6,FALSE))</f>
        <v>#N/A</v>
      </c>
      <c r="R923" s="105" t="e">
        <f>IF(VLOOKUP($A923,Source!$A:$H,7,FALSE)=0,"",VLOOKUP($A923,Source!$A:$H,7,FALSE))</f>
        <v>#N/A</v>
      </c>
      <c r="S923" s="106" t="e">
        <f>IF(VLOOKUP($A923,Source!$A:$H,8,FALSE)=0,"",VLOOKUP($A923,Source!$A:$H,8,FALSE))</f>
        <v>#N/A</v>
      </c>
    </row>
    <row r="924" spans="1:19" x14ac:dyDescent="0.25">
      <c r="A924" s="98">
        <v>922</v>
      </c>
      <c r="B924" s="99"/>
      <c r="C924" s="100" t="e">
        <f>VLOOKUP(A924,Source!A:B,2,FALSE)</f>
        <v>#N/A</v>
      </c>
      <c r="D924" s="165">
        <f>IF(ISNA(VLOOKUP(A924,Source!A:B,2,FALSE)),0,(VLOOKUP(A924,'Vague 2'!A:H,8,FALSE)+VLOOKUP(A924,'Vague 1'!A:H,8,FALSE)+VLOOKUP(A924,'Vague 3'!A:H,8,FALSE)+VLOOKUP(A924,'Vague 4'!A:H,8,FALSE)))</f>
        <v>0</v>
      </c>
      <c r="E924" s="159" t="e">
        <f>VLOOKUP(A924+0.2,'Vague 2'!A:G,7,FALSE)</f>
        <v>#N/A</v>
      </c>
      <c r="F924" s="160" t="e">
        <f>VLOOKUP(A924+0.3,'Vague 2'!A:G,7,FALSE)</f>
        <v>#N/A</v>
      </c>
      <c r="G924" s="161" t="e">
        <f>VLOOKUP(A924+0.2,'Vague 1'!A:G,7,FALSE)</f>
        <v>#N/A</v>
      </c>
      <c r="H924" s="161" t="e">
        <f>VLOOKUP(A924+0.3,'Vague 1'!A:G,7,FALSE)</f>
        <v>#N/A</v>
      </c>
      <c r="I924" s="160" t="e">
        <f>VLOOKUP(A924+0.4,'Vague 1'!A:G,7,FALSE)</f>
        <v>#N/A</v>
      </c>
      <c r="J924" s="161" t="e">
        <f>VLOOKUP(A924+0.2,'Vague 3'!A:G,7,FALSE)</f>
        <v>#N/A</v>
      </c>
      <c r="K924" s="161" t="e">
        <f>VLOOKUP(A924+0.3,'Vague 3'!A:G,7,FALSE)</f>
        <v>#N/A</v>
      </c>
      <c r="L924" s="159" t="e">
        <f>VLOOKUP(A924+0.2,'Vague 4'!A:G,7,FALSE)</f>
        <v>#N/A</v>
      </c>
      <c r="M924" s="160" t="e">
        <f>VLOOKUP(A924+0.3,'Vague 4'!A:G,7,FALSE)</f>
        <v>#N/A</v>
      </c>
      <c r="N924" s="104" t="e">
        <f>IF(VLOOKUP($A924,Source!$A:$H,3,FALSE)=0,"",VLOOKUP($A924,Source!$A:$H,3,FALSE))</f>
        <v>#N/A</v>
      </c>
      <c r="O924" s="105" t="e">
        <f>IF(VLOOKUP($A924,Source!$A:$H,4,FALSE)=0,"",VLOOKUP($A924,Source!$A:$H,4,FALSE))</f>
        <v>#N/A</v>
      </c>
      <c r="P924" s="105" t="e">
        <f>IF(VLOOKUP($A924,Source!$A:$H,5,FALSE)=0,"",VLOOKUP($A924,Source!$A:$H,5,FALSE))</f>
        <v>#N/A</v>
      </c>
      <c r="Q924" s="105" t="e">
        <f>IF(VLOOKUP($A924,Source!$A:$H,6,FALSE)=0,"",VLOOKUP($A924,Source!$A:$H,6,FALSE))</f>
        <v>#N/A</v>
      </c>
      <c r="R924" s="105" t="e">
        <f>IF(VLOOKUP($A924,Source!$A:$H,7,FALSE)=0,"",VLOOKUP($A924,Source!$A:$H,7,FALSE))</f>
        <v>#N/A</v>
      </c>
      <c r="S924" s="106" t="e">
        <f>IF(VLOOKUP($A924,Source!$A:$H,8,FALSE)=0,"",VLOOKUP($A924,Source!$A:$H,8,FALSE))</f>
        <v>#N/A</v>
      </c>
    </row>
    <row r="925" spans="1:19" x14ac:dyDescent="0.25">
      <c r="A925" s="98">
        <v>923</v>
      </c>
      <c r="B925" s="99"/>
      <c r="C925" s="100" t="e">
        <f>VLOOKUP(A925,Source!A:B,2,FALSE)</f>
        <v>#N/A</v>
      </c>
      <c r="D925" s="165">
        <f>IF(ISNA(VLOOKUP(A925,Source!A:B,2,FALSE)),0,(VLOOKUP(A925,'Vague 2'!A:H,8,FALSE)+VLOOKUP(A925,'Vague 1'!A:H,8,FALSE)+VLOOKUP(A925,'Vague 3'!A:H,8,FALSE)+VLOOKUP(A925,'Vague 4'!A:H,8,FALSE)))</f>
        <v>0</v>
      </c>
      <c r="E925" s="159" t="e">
        <f>VLOOKUP(A925+0.2,'Vague 2'!A:G,7,FALSE)</f>
        <v>#N/A</v>
      </c>
      <c r="F925" s="160" t="e">
        <f>VLOOKUP(A925+0.3,'Vague 2'!A:G,7,FALSE)</f>
        <v>#N/A</v>
      </c>
      <c r="G925" s="161" t="e">
        <f>VLOOKUP(A925+0.2,'Vague 1'!A:G,7,FALSE)</f>
        <v>#N/A</v>
      </c>
      <c r="H925" s="161" t="e">
        <f>VLOOKUP(A925+0.3,'Vague 1'!A:G,7,FALSE)</f>
        <v>#N/A</v>
      </c>
      <c r="I925" s="160" t="e">
        <f>VLOOKUP(A925+0.4,'Vague 1'!A:G,7,FALSE)</f>
        <v>#N/A</v>
      </c>
      <c r="J925" s="161" t="e">
        <f>VLOOKUP(A925+0.2,'Vague 3'!A:G,7,FALSE)</f>
        <v>#N/A</v>
      </c>
      <c r="K925" s="161" t="e">
        <f>VLOOKUP(A925+0.3,'Vague 3'!A:G,7,FALSE)</f>
        <v>#N/A</v>
      </c>
      <c r="L925" s="159" t="e">
        <f>VLOOKUP(A925+0.2,'Vague 4'!A:G,7,FALSE)</f>
        <v>#N/A</v>
      </c>
      <c r="M925" s="160" t="e">
        <f>VLOOKUP(A925+0.3,'Vague 4'!A:G,7,FALSE)</f>
        <v>#N/A</v>
      </c>
      <c r="N925" s="104" t="e">
        <f>IF(VLOOKUP($A925,Source!$A:$H,3,FALSE)=0,"",VLOOKUP($A925,Source!$A:$H,3,FALSE))</f>
        <v>#N/A</v>
      </c>
      <c r="O925" s="105" t="e">
        <f>IF(VLOOKUP($A925,Source!$A:$H,4,FALSE)=0,"",VLOOKUP($A925,Source!$A:$H,4,FALSE))</f>
        <v>#N/A</v>
      </c>
      <c r="P925" s="105" t="e">
        <f>IF(VLOOKUP($A925,Source!$A:$H,5,FALSE)=0,"",VLOOKUP($A925,Source!$A:$H,5,FALSE))</f>
        <v>#N/A</v>
      </c>
      <c r="Q925" s="105" t="e">
        <f>IF(VLOOKUP($A925,Source!$A:$H,6,FALSE)=0,"",VLOOKUP($A925,Source!$A:$H,6,FALSE))</f>
        <v>#N/A</v>
      </c>
      <c r="R925" s="105" t="e">
        <f>IF(VLOOKUP($A925,Source!$A:$H,7,FALSE)=0,"",VLOOKUP($A925,Source!$A:$H,7,FALSE))</f>
        <v>#N/A</v>
      </c>
      <c r="S925" s="106" t="e">
        <f>IF(VLOOKUP($A925,Source!$A:$H,8,FALSE)=0,"",VLOOKUP($A925,Source!$A:$H,8,FALSE))</f>
        <v>#N/A</v>
      </c>
    </row>
    <row r="926" spans="1:19" x14ac:dyDescent="0.25">
      <c r="A926" s="98">
        <v>924</v>
      </c>
      <c r="B926" s="99"/>
      <c r="C926" s="100" t="e">
        <f>VLOOKUP(A926,Source!A:B,2,FALSE)</f>
        <v>#N/A</v>
      </c>
      <c r="D926" s="165">
        <f>IF(ISNA(VLOOKUP(A926,Source!A:B,2,FALSE)),0,(VLOOKUP(A926,'Vague 2'!A:H,8,FALSE)+VLOOKUP(A926,'Vague 1'!A:H,8,FALSE)+VLOOKUP(A926,'Vague 3'!A:H,8,FALSE)+VLOOKUP(A926,'Vague 4'!A:H,8,FALSE)))</f>
        <v>0</v>
      </c>
      <c r="E926" s="159" t="e">
        <f>VLOOKUP(A926+0.2,'Vague 2'!A:G,7,FALSE)</f>
        <v>#N/A</v>
      </c>
      <c r="F926" s="160" t="e">
        <f>VLOOKUP(A926+0.3,'Vague 2'!A:G,7,FALSE)</f>
        <v>#N/A</v>
      </c>
      <c r="G926" s="161" t="e">
        <f>VLOOKUP(A926+0.2,'Vague 1'!A:G,7,FALSE)</f>
        <v>#N/A</v>
      </c>
      <c r="H926" s="161" t="e">
        <f>VLOOKUP(A926+0.3,'Vague 1'!A:G,7,FALSE)</f>
        <v>#N/A</v>
      </c>
      <c r="I926" s="160" t="e">
        <f>VLOOKUP(A926+0.4,'Vague 1'!A:G,7,FALSE)</f>
        <v>#N/A</v>
      </c>
      <c r="J926" s="161" t="e">
        <f>VLOOKUP(A926+0.2,'Vague 3'!A:G,7,FALSE)</f>
        <v>#N/A</v>
      </c>
      <c r="K926" s="161" t="e">
        <f>VLOOKUP(A926+0.3,'Vague 3'!A:G,7,FALSE)</f>
        <v>#N/A</v>
      </c>
      <c r="L926" s="159" t="e">
        <f>VLOOKUP(A926+0.2,'Vague 4'!A:G,7,FALSE)</f>
        <v>#N/A</v>
      </c>
      <c r="M926" s="160" t="e">
        <f>VLOOKUP(A926+0.3,'Vague 4'!A:G,7,FALSE)</f>
        <v>#N/A</v>
      </c>
      <c r="N926" s="104" t="e">
        <f>IF(VLOOKUP($A926,Source!$A:$H,3,FALSE)=0,"",VLOOKUP($A926,Source!$A:$H,3,FALSE))</f>
        <v>#N/A</v>
      </c>
      <c r="O926" s="105" t="e">
        <f>IF(VLOOKUP($A926,Source!$A:$H,4,FALSE)=0,"",VLOOKUP($A926,Source!$A:$H,4,FALSE))</f>
        <v>#N/A</v>
      </c>
      <c r="P926" s="105" t="e">
        <f>IF(VLOOKUP($A926,Source!$A:$H,5,FALSE)=0,"",VLOOKUP($A926,Source!$A:$H,5,FALSE))</f>
        <v>#N/A</v>
      </c>
      <c r="Q926" s="105" t="e">
        <f>IF(VLOOKUP($A926,Source!$A:$H,6,FALSE)=0,"",VLOOKUP($A926,Source!$A:$H,6,FALSE))</f>
        <v>#N/A</v>
      </c>
      <c r="R926" s="105" t="e">
        <f>IF(VLOOKUP($A926,Source!$A:$H,7,FALSE)=0,"",VLOOKUP($A926,Source!$A:$H,7,FALSE))</f>
        <v>#N/A</v>
      </c>
      <c r="S926" s="106" t="e">
        <f>IF(VLOOKUP($A926,Source!$A:$H,8,FALSE)=0,"",VLOOKUP($A926,Source!$A:$H,8,FALSE))</f>
        <v>#N/A</v>
      </c>
    </row>
    <row r="927" spans="1:19" x14ac:dyDescent="0.25">
      <c r="A927" s="98">
        <v>925</v>
      </c>
      <c r="B927" s="99"/>
      <c r="C927" s="100" t="e">
        <f>VLOOKUP(A927,Source!A:B,2,FALSE)</f>
        <v>#N/A</v>
      </c>
      <c r="D927" s="165">
        <f>IF(ISNA(VLOOKUP(A927,Source!A:B,2,FALSE)),0,(VLOOKUP(A927,'Vague 2'!A:H,8,FALSE)+VLOOKUP(A927,'Vague 1'!A:H,8,FALSE)+VLOOKUP(A927,'Vague 3'!A:H,8,FALSE)+VLOOKUP(A927,'Vague 4'!A:H,8,FALSE)))</f>
        <v>0</v>
      </c>
      <c r="E927" s="159" t="e">
        <f>VLOOKUP(A927+0.2,'Vague 2'!A:G,7,FALSE)</f>
        <v>#N/A</v>
      </c>
      <c r="F927" s="160" t="e">
        <f>VLOOKUP(A927+0.3,'Vague 2'!A:G,7,FALSE)</f>
        <v>#N/A</v>
      </c>
      <c r="G927" s="161" t="e">
        <f>VLOOKUP(A927+0.2,'Vague 1'!A:G,7,FALSE)</f>
        <v>#N/A</v>
      </c>
      <c r="H927" s="161" t="e">
        <f>VLOOKUP(A927+0.3,'Vague 1'!A:G,7,FALSE)</f>
        <v>#N/A</v>
      </c>
      <c r="I927" s="160" t="e">
        <f>VLOOKUP(A927+0.4,'Vague 1'!A:G,7,FALSE)</f>
        <v>#N/A</v>
      </c>
      <c r="J927" s="161" t="e">
        <f>VLOOKUP(A927+0.2,'Vague 3'!A:G,7,FALSE)</f>
        <v>#N/A</v>
      </c>
      <c r="K927" s="161" t="e">
        <f>VLOOKUP(A927+0.3,'Vague 3'!A:G,7,FALSE)</f>
        <v>#N/A</v>
      </c>
      <c r="L927" s="159" t="e">
        <f>VLOOKUP(A927+0.2,'Vague 4'!A:G,7,FALSE)</f>
        <v>#N/A</v>
      </c>
      <c r="M927" s="160" t="e">
        <f>VLOOKUP(A927+0.3,'Vague 4'!A:G,7,FALSE)</f>
        <v>#N/A</v>
      </c>
      <c r="N927" s="104" t="e">
        <f>IF(VLOOKUP($A927,Source!$A:$H,3,FALSE)=0,"",VLOOKUP($A927,Source!$A:$H,3,FALSE))</f>
        <v>#N/A</v>
      </c>
      <c r="O927" s="105" t="e">
        <f>IF(VLOOKUP($A927,Source!$A:$H,4,FALSE)=0,"",VLOOKUP($A927,Source!$A:$H,4,FALSE))</f>
        <v>#N/A</v>
      </c>
      <c r="P927" s="105" t="e">
        <f>IF(VLOOKUP($A927,Source!$A:$H,5,FALSE)=0,"",VLOOKUP($A927,Source!$A:$H,5,FALSE))</f>
        <v>#N/A</v>
      </c>
      <c r="Q927" s="105" t="e">
        <f>IF(VLOOKUP($A927,Source!$A:$H,6,FALSE)=0,"",VLOOKUP($A927,Source!$A:$H,6,FALSE))</f>
        <v>#N/A</v>
      </c>
      <c r="R927" s="105" t="e">
        <f>IF(VLOOKUP($A927,Source!$A:$H,7,FALSE)=0,"",VLOOKUP($A927,Source!$A:$H,7,FALSE))</f>
        <v>#N/A</v>
      </c>
      <c r="S927" s="106" t="e">
        <f>IF(VLOOKUP($A927,Source!$A:$H,8,FALSE)=0,"",VLOOKUP($A927,Source!$A:$H,8,FALSE))</f>
        <v>#N/A</v>
      </c>
    </row>
    <row r="928" spans="1:19" x14ac:dyDescent="0.25">
      <c r="A928" s="98">
        <v>926</v>
      </c>
      <c r="B928" s="99"/>
      <c r="C928" s="100" t="e">
        <f>VLOOKUP(A928,Source!A:B,2,FALSE)</f>
        <v>#N/A</v>
      </c>
      <c r="D928" s="165">
        <f>IF(ISNA(VLOOKUP(A928,Source!A:B,2,FALSE)),0,(VLOOKUP(A928,'Vague 2'!A:H,8,FALSE)+VLOOKUP(A928,'Vague 1'!A:H,8,FALSE)+VLOOKUP(A928,'Vague 3'!A:H,8,FALSE)+VLOOKUP(A928,'Vague 4'!A:H,8,FALSE)))</f>
        <v>0</v>
      </c>
      <c r="E928" s="159" t="e">
        <f>VLOOKUP(A928+0.2,'Vague 2'!A:G,7,FALSE)</f>
        <v>#N/A</v>
      </c>
      <c r="F928" s="160" t="e">
        <f>VLOOKUP(A928+0.3,'Vague 2'!A:G,7,FALSE)</f>
        <v>#N/A</v>
      </c>
      <c r="G928" s="161" t="e">
        <f>VLOOKUP(A928+0.2,'Vague 1'!A:G,7,FALSE)</f>
        <v>#N/A</v>
      </c>
      <c r="H928" s="161" t="e">
        <f>VLOOKUP(A928+0.3,'Vague 1'!A:G,7,FALSE)</f>
        <v>#N/A</v>
      </c>
      <c r="I928" s="160" t="e">
        <f>VLOOKUP(A928+0.4,'Vague 1'!A:G,7,FALSE)</f>
        <v>#N/A</v>
      </c>
      <c r="J928" s="161" t="e">
        <f>VLOOKUP(A928+0.2,'Vague 3'!A:G,7,FALSE)</f>
        <v>#N/A</v>
      </c>
      <c r="K928" s="161" t="e">
        <f>VLOOKUP(A928+0.3,'Vague 3'!A:G,7,FALSE)</f>
        <v>#N/A</v>
      </c>
      <c r="L928" s="159" t="e">
        <f>VLOOKUP(A928+0.2,'Vague 4'!A:G,7,FALSE)</f>
        <v>#N/A</v>
      </c>
      <c r="M928" s="160" t="e">
        <f>VLOOKUP(A928+0.3,'Vague 4'!A:G,7,FALSE)</f>
        <v>#N/A</v>
      </c>
      <c r="N928" s="104" t="e">
        <f>IF(VLOOKUP($A928,Source!$A:$H,3,FALSE)=0,"",VLOOKUP($A928,Source!$A:$H,3,FALSE))</f>
        <v>#N/A</v>
      </c>
      <c r="O928" s="105" t="e">
        <f>IF(VLOOKUP($A928,Source!$A:$H,4,FALSE)=0,"",VLOOKUP($A928,Source!$A:$H,4,FALSE))</f>
        <v>#N/A</v>
      </c>
      <c r="P928" s="105" t="e">
        <f>IF(VLOOKUP($A928,Source!$A:$H,5,FALSE)=0,"",VLOOKUP($A928,Source!$A:$H,5,FALSE))</f>
        <v>#N/A</v>
      </c>
      <c r="Q928" s="105" t="e">
        <f>IF(VLOOKUP($A928,Source!$A:$H,6,FALSE)=0,"",VLOOKUP($A928,Source!$A:$H,6,FALSE))</f>
        <v>#N/A</v>
      </c>
      <c r="R928" s="105" t="e">
        <f>IF(VLOOKUP($A928,Source!$A:$H,7,FALSE)=0,"",VLOOKUP($A928,Source!$A:$H,7,FALSE))</f>
        <v>#N/A</v>
      </c>
      <c r="S928" s="106" t="e">
        <f>IF(VLOOKUP($A928,Source!$A:$H,8,FALSE)=0,"",VLOOKUP($A928,Source!$A:$H,8,FALSE))</f>
        <v>#N/A</v>
      </c>
    </row>
    <row r="929" spans="1:19" x14ac:dyDescent="0.25">
      <c r="A929" s="98">
        <v>927</v>
      </c>
      <c r="B929" s="99"/>
      <c r="C929" s="100" t="e">
        <f>VLOOKUP(A929,Source!A:B,2,FALSE)</f>
        <v>#N/A</v>
      </c>
      <c r="D929" s="165">
        <f>IF(ISNA(VLOOKUP(A929,Source!A:B,2,FALSE)),0,(VLOOKUP(A929,'Vague 2'!A:H,8,FALSE)+VLOOKUP(A929,'Vague 1'!A:H,8,FALSE)+VLOOKUP(A929,'Vague 3'!A:H,8,FALSE)+VLOOKUP(A929,'Vague 4'!A:H,8,FALSE)))</f>
        <v>0</v>
      </c>
      <c r="E929" s="159" t="e">
        <f>VLOOKUP(A929+0.2,'Vague 2'!A:G,7,FALSE)</f>
        <v>#N/A</v>
      </c>
      <c r="F929" s="160" t="e">
        <f>VLOOKUP(A929+0.3,'Vague 2'!A:G,7,FALSE)</f>
        <v>#N/A</v>
      </c>
      <c r="G929" s="161" t="e">
        <f>VLOOKUP(A929+0.2,'Vague 1'!A:G,7,FALSE)</f>
        <v>#N/A</v>
      </c>
      <c r="H929" s="161" t="e">
        <f>VLOOKUP(A929+0.3,'Vague 1'!A:G,7,FALSE)</f>
        <v>#N/A</v>
      </c>
      <c r="I929" s="160" t="e">
        <f>VLOOKUP(A929+0.4,'Vague 1'!A:G,7,FALSE)</f>
        <v>#N/A</v>
      </c>
      <c r="J929" s="161" t="e">
        <f>VLOOKUP(A929+0.2,'Vague 3'!A:G,7,FALSE)</f>
        <v>#N/A</v>
      </c>
      <c r="K929" s="161" t="e">
        <f>VLOOKUP(A929+0.3,'Vague 3'!A:G,7,FALSE)</f>
        <v>#N/A</v>
      </c>
      <c r="L929" s="159" t="e">
        <f>VLOOKUP(A929+0.2,'Vague 4'!A:G,7,FALSE)</f>
        <v>#N/A</v>
      </c>
      <c r="M929" s="160" t="e">
        <f>VLOOKUP(A929+0.3,'Vague 4'!A:G,7,FALSE)</f>
        <v>#N/A</v>
      </c>
      <c r="N929" s="104" t="e">
        <f>IF(VLOOKUP($A929,Source!$A:$H,3,FALSE)=0,"",VLOOKUP($A929,Source!$A:$H,3,FALSE))</f>
        <v>#N/A</v>
      </c>
      <c r="O929" s="105" t="e">
        <f>IF(VLOOKUP($A929,Source!$A:$H,4,FALSE)=0,"",VLOOKUP($A929,Source!$A:$H,4,FALSE))</f>
        <v>#N/A</v>
      </c>
      <c r="P929" s="105" t="e">
        <f>IF(VLOOKUP($A929,Source!$A:$H,5,FALSE)=0,"",VLOOKUP($A929,Source!$A:$H,5,FALSE))</f>
        <v>#N/A</v>
      </c>
      <c r="Q929" s="105" t="e">
        <f>IF(VLOOKUP($A929,Source!$A:$H,6,FALSE)=0,"",VLOOKUP($A929,Source!$A:$H,6,FALSE))</f>
        <v>#N/A</v>
      </c>
      <c r="R929" s="105" t="e">
        <f>IF(VLOOKUP($A929,Source!$A:$H,7,FALSE)=0,"",VLOOKUP($A929,Source!$A:$H,7,FALSE))</f>
        <v>#N/A</v>
      </c>
      <c r="S929" s="106" t="e">
        <f>IF(VLOOKUP($A929,Source!$A:$H,8,FALSE)=0,"",VLOOKUP($A929,Source!$A:$H,8,FALSE))</f>
        <v>#N/A</v>
      </c>
    </row>
    <row r="930" spans="1:19" x14ac:dyDescent="0.25">
      <c r="A930" s="98">
        <v>928</v>
      </c>
      <c r="B930" s="99"/>
      <c r="C930" s="100" t="e">
        <f>VLOOKUP(A930,Source!A:B,2,FALSE)</f>
        <v>#N/A</v>
      </c>
      <c r="D930" s="165">
        <f>IF(ISNA(VLOOKUP(A930,Source!A:B,2,FALSE)),0,(VLOOKUP(A930,'Vague 2'!A:H,8,FALSE)+VLOOKUP(A930,'Vague 1'!A:H,8,FALSE)+VLOOKUP(A930,'Vague 3'!A:H,8,FALSE)+VLOOKUP(A930,'Vague 4'!A:H,8,FALSE)))</f>
        <v>0</v>
      </c>
      <c r="E930" s="159" t="e">
        <f>VLOOKUP(A930+0.2,'Vague 2'!A:G,7,FALSE)</f>
        <v>#N/A</v>
      </c>
      <c r="F930" s="160" t="e">
        <f>VLOOKUP(A930+0.3,'Vague 2'!A:G,7,FALSE)</f>
        <v>#N/A</v>
      </c>
      <c r="G930" s="161" t="e">
        <f>VLOOKUP(A930+0.2,'Vague 1'!A:G,7,FALSE)</f>
        <v>#N/A</v>
      </c>
      <c r="H930" s="161" t="e">
        <f>VLOOKUP(A930+0.3,'Vague 1'!A:G,7,FALSE)</f>
        <v>#N/A</v>
      </c>
      <c r="I930" s="160" t="e">
        <f>VLOOKUP(A930+0.4,'Vague 1'!A:G,7,FALSE)</f>
        <v>#N/A</v>
      </c>
      <c r="J930" s="161" t="e">
        <f>VLOOKUP(A930+0.2,'Vague 3'!A:G,7,FALSE)</f>
        <v>#N/A</v>
      </c>
      <c r="K930" s="161" t="e">
        <f>VLOOKUP(A930+0.3,'Vague 3'!A:G,7,FALSE)</f>
        <v>#N/A</v>
      </c>
      <c r="L930" s="159" t="e">
        <f>VLOOKUP(A930+0.2,'Vague 4'!A:G,7,FALSE)</f>
        <v>#N/A</v>
      </c>
      <c r="M930" s="160" t="e">
        <f>VLOOKUP(A930+0.3,'Vague 4'!A:G,7,FALSE)</f>
        <v>#N/A</v>
      </c>
      <c r="N930" s="104" t="e">
        <f>IF(VLOOKUP($A930,Source!$A:$H,3,FALSE)=0,"",VLOOKUP($A930,Source!$A:$H,3,FALSE))</f>
        <v>#N/A</v>
      </c>
      <c r="O930" s="105" t="e">
        <f>IF(VLOOKUP($A930,Source!$A:$H,4,FALSE)=0,"",VLOOKUP($A930,Source!$A:$H,4,FALSE))</f>
        <v>#N/A</v>
      </c>
      <c r="P930" s="105" t="e">
        <f>IF(VLOOKUP($A930,Source!$A:$H,5,FALSE)=0,"",VLOOKUP($A930,Source!$A:$H,5,FALSE))</f>
        <v>#N/A</v>
      </c>
      <c r="Q930" s="105" t="e">
        <f>IF(VLOOKUP($A930,Source!$A:$H,6,FALSE)=0,"",VLOOKUP($A930,Source!$A:$H,6,FALSE))</f>
        <v>#N/A</v>
      </c>
      <c r="R930" s="105" t="e">
        <f>IF(VLOOKUP($A930,Source!$A:$H,7,FALSE)=0,"",VLOOKUP($A930,Source!$A:$H,7,FALSE))</f>
        <v>#N/A</v>
      </c>
      <c r="S930" s="106" t="e">
        <f>IF(VLOOKUP($A930,Source!$A:$H,8,FALSE)=0,"",VLOOKUP($A930,Source!$A:$H,8,FALSE))</f>
        <v>#N/A</v>
      </c>
    </row>
    <row r="931" spans="1:19" x14ac:dyDescent="0.25">
      <c r="A931" s="98">
        <v>929</v>
      </c>
      <c r="B931" s="99"/>
      <c r="C931" s="100" t="e">
        <f>VLOOKUP(A931,Source!A:B,2,FALSE)</f>
        <v>#N/A</v>
      </c>
      <c r="D931" s="165">
        <f>IF(ISNA(VLOOKUP(A931,Source!A:B,2,FALSE)),0,(VLOOKUP(A931,'Vague 2'!A:H,8,FALSE)+VLOOKUP(A931,'Vague 1'!A:H,8,FALSE)+VLOOKUP(A931,'Vague 3'!A:H,8,FALSE)+VLOOKUP(A931,'Vague 4'!A:H,8,FALSE)))</f>
        <v>0</v>
      </c>
      <c r="E931" s="159" t="e">
        <f>VLOOKUP(A931+0.2,'Vague 2'!A:G,7,FALSE)</f>
        <v>#N/A</v>
      </c>
      <c r="F931" s="160" t="e">
        <f>VLOOKUP(A931+0.3,'Vague 2'!A:G,7,FALSE)</f>
        <v>#N/A</v>
      </c>
      <c r="G931" s="161" t="e">
        <f>VLOOKUP(A931+0.2,'Vague 1'!A:G,7,FALSE)</f>
        <v>#N/A</v>
      </c>
      <c r="H931" s="161" t="e">
        <f>VLOOKUP(A931+0.3,'Vague 1'!A:G,7,FALSE)</f>
        <v>#N/A</v>
      </c>
      <c r="I931" s="160" t="e">
        <f>VLOOKUP(A931+0.4,'Vague 1'!A:G,7,FALSE)</f>
        <v>#N/A</v>
      </c>
      <c r="J931" s="161" t="e">
        <f>VLOOKUP(A931+0.2,'Vague 3'!A:G,7,FALSE)</f>
        <v>#N/A</v>
      </c>
      <c r="K931" s="161" t="e">
        <f>VLOOKUP(A931+0.3,'Vague 3'!A:G,7,FALSE)</f>
        <v>#N/A</v>
      </c>
      <c r="L931" s="159" t="e">
        <f>VLOOKUP(A931+0.2,'Vague 4'!A:G,7,FALSE)</f>
        <v>#N/A</v>
      </c>
      <c r="M931" s="160" t="e">
        <f>VLOOKUP(A931+0.3,'Vague 4'!A:G,7,FALSE)</f>
        <v>#N/A</v>
      </c>
      <c r="N931" s="104" t="e">
        <f>IF(VLOOKUP($A931,Source!$A:$H,3,FALSE)=0,"",VLOOKUP($A931,Source!$A:$H,3,FALSE))</f>
        <v>#N/A</v>
      </c>
      <c r="O931" s="105" t="e">
        <f>IF(VLOOKUP($A931,Source!$A:$H,4,FALSE)=0,"",VLOOKUP($A931,Source!$A:$H,4,FALSE))</f>
        <v>#N/A</v>
      </c>
      <c r="P931" s="105" t="e">
        <f>IF(VLOOKUP($A931,Source!$A:$H,5,FALSE)=0,"",VLOOKUP($A931,Source!$A:$H,5,FALSE))</f>
        <v>#N/A</v>
      </c>
      <c r="Q931" s="105" t="e">
        <f>IF(VLOOKUP($A931,Source!$A:$H,6,FALSE)=0,"",VLOOKUP($A931,Source!$A:$H,6,FALSE))</f>
        <v>#N/A</v>
      </c>
      <c r="R931" s="105" t="e">
        <f>IF(VLOOKUP($A931,Source!$A:$H,7,FALSE)=0,"",VLOOKUP($A931,Source!$A:$H,7,FALSE))</f>
        <v>#N/A</v>
      </c>
      <c r="S931" s="106" t="e">
        <f>IF(VLOOKUP($A931,Source!$A:$H,8,FALSE)=0,"",VLOOKUP($A931,Source!$A:$H,8,FALSE))</f>
        <v>#N/A</v>
      </c>
    </row>
    <row r="932" spans="1:19" x14ac:dyDescent="0.25">
      <c r="A932" s="98">
        <v>930</v>
      </c>
      <c r="B932" s="99"/>
      <c r="C932" s="100" t="e">
        <f>VLOOKUP(A932,Source!A:B,2,FALSE)</f>
        <v>#N/A</v>
      </c>
      <c r="D932" s="165">
        <f>IF(ISNA(VLOOKUP(A932,Source!A:B,2,FALSE)),0,(VLOOKUP(A932,'Vague 2'!A:H,8,FALSE)+VLOOKUP(A932,'Vague 1'!A:H,8,FALSE)+VLOOKUP(A932,'Vague 3'!A:H,8,FALSE)+VLOOKUP(A932,'Vague 4'!A:H,8,FALSE)))</f>
        <v>0</v>
      </c>
      <c r="E932" s="159" t="e">
        <f>VLOOKUP(A932+0.2,'Vague 2'!A:G,7,FALSE)</f>
        <v>#N/A</v>
      </c>
      <c r="F932" s="160" t="e">
        <f>VLOOKUP(A932+0.3,'Vague 2'!A:G,7,FALSE)</f>
        <v>#N/A</v>
      </c>
      <c r="G932" s="161" t="e">
        <f>VLOOKUP(A932+0.2,'Vague 1'!A:G,7,FALSE)</f>
        <v>#N/A</v>
      </c>
      <c r="H932" s="161" t="e">
        <f>VLOOKUP(A932+0.3,'Vague 1'!A:G,7,FALSE)</f>
        <v>#N/A</v>
      </c>
      <c r="I932" s="160" t="e">
        <f>VLOOKUP(A932+0.4,'Vague 1'!A:G,7,FALSE)</f>
        <v>#N/A</v>
      </c>
      <c r="J932" s="161" t="e">
        <f>VLOOKUP(A932+0.2,'Vague 3'!A:G,7,FALSE)</f>
        <v>#N/A</v>
      </c>
      <c r="K932" s="161" t="e">
        <f>VLOOKUP(A932+0.3,'Vague 3'!A:G,7,FALSE)</f>
        <v>#N/A</v>
      </c>
      <c r="L932" s="159" t="e">
        <f>VLOOKUP(A932+0.2,'Vague 4'!A:G,7,FALSE)</f>
        <v>#N/A</v>
      </c>
      <c r="M932" s="160" t="e">
        <f>VLOOKUP(A932+0.3,'Vague 4'!A:G,7,FALSE)</f>
        <v>#N/A</v>
      </c>
      <c r="N932" s="104" t="e">
        <f>IF(VLOOKUP($A932,Source!$A:$H,3,FALSE)=0,"",VLOOKUP($A932,Source!$A:$H,3,FALSE))</f>
        <v>#N/A</v>
      </c>
      <c r="O932" s="105" t="e">
        <f>IF(VLOOKUP($A932,Source!$A:$H,4,FALSE)=0,"",VLOOKUP($A932,Source!$A:$H,4,FALSE))</f>
        <v>#N/A</v>
      </c>
      <c r="P932" s="105" t="e">
        <f>IF(VLOOKUP($A932,Source!$A:$H,5,FALSE)=0,"",VLOOKUP($A932,Source!$A:$H,5,FALSE))</f>
        <v>#N/A</v>
      </c>
      <c r="Q932" s="105" t="e">
        <f>IF(VLOOKUP($A932,Source!$A:$H,6,FALSE)=0,"",VLOOKUP($A932,Source!$A:$H,6,FALSE))</f>
        <v>#N/A</v>
      </c>
      <c r="R932" s="105" t="e">
        <f>IF(VLOOKUP($A932,Source!$A:$H,7,FALSE)=0,"",VLOOKUP($A932,Source!$A:$H,7,FALSE))</f>
        <v>#N/A</v>
      </c>
      <c r="S932" s="106" t="e">
        <f>IF(VLOOKUP($A932,Source!$A:$H,8,FALSE)=0,"",VLOOKUP($A932,Source!$A:$H,8,FALSE))</f>
        <v>#N/A</v>
      </c>
    </row>
    <row r="933" spans="1:19" x14ac:dyDescent="0.25">
      <c r="A933" s="98">
        <v>931</v>
      </c>
      <c r="B933" s="99"/>
      <c r="C933" s="100" t="e">
        <f>VLOOKUP(A933,Source!A:B,2,FALSE)</f>
        <v>#N/A</v>
      </c>
      <c r="D933" s="165">
        <f>IF(ISNA(VLOOKUP(A933,Source!A:B,2,FALSE)),0,(VLOOKUP(A933,'Vague 2'!A:H,8,FALSE)+VLOOKUP(A933,'Vague 1'!A:H,8,FALSE)+VLOOKUP(A933,'Vague 3'!A:H,8,FALSE)+VLOOKUP(A933,'Vague 4'!A:H,8,FALSE)))</f>
        <v>0</v>
      </c>
      <c r="E933" s="159" t="e">
        <f>VLOOKUP(A933+0.2,'Vague 2'!A:G,7,FALSE)</f>
        <v>#N/A</v>
      </c>
      <c r="F933" s="160" t="e">
        <f>VLOOKUP(A933+0.3,'Vague 2'!A:G,7,FALSE)</f>
        <v>#N/A</v>
      </c>
      <c r="G933" s="161" t="e">
        <f>VLOOKUP(A933+0.2,'Vague 1'!A:G,7,FALSE)</f>
        <v>#N/A</v>
      </c>
      <c r="H933" s="161" t="e">
        <f>VLOOKUP(A933+0.3,'Vague 1'!A:G,7,FALSE)</f>
        <v>#N/A</v>
      </c>
      <c r="I933" s="160" t="e">
        <f>VLOOKUP(A933+0.4,'Vague 1'!A:G,7,FALSE)</f>
        <v>#N/A</v>
      </c>
      <c r="J933" s="161" t="e">
        <f>VLOOKUP(A933+0.2,'Vague 3'!A:G,7,FALSE)</f>
        <v>#N/A</v>
      </c>
      <c r="K933" s="161" t="e">
        <f>VLOOKUP(A933+0.3,'Vague 3'!A:G,7,FALSE)</f>
        <v>#N/A</v>
      </c>
      <c r="L933" s="159" t="e">
        <f>VLOOKUP(A933+0.2,'Vague 4'!A:G,7,FALSE)</f>
        <v>#N/A</v>
      </c>
      <c r="M933" s="160" t="e">
        <f>VLOOKUP(A933+0.3,'Vague 4'!A:G,7,FALSE)</f>
        <v>#N/A</v>
      </c>
      <c r="N933" s="104" t="e">
        <f>IF(VLOOKUP($A933,Source!$A:$H,3,FALSE)=0,"",VLOOKUP($A933,Source!$A:$H,3,FALSE))</f>
        <v>#N/A</v>
      </c>
      <c r="O933" s="105" t="e">
        <f>IF(VLOOKUP($A933,Source!$A:$H,4,FALSE)=0,"",VLOOKUP($A933,Source!$A:$H,4,FALSE))</f>
        <v>#N/A</v>
      </c>
      <c r="P933" s="105" t="e">
        <f>IF(VLOOKUP($A933,Source!$A:$H,5,FALSE)=0,"",VLOOKUP($A933,Source!$A:$H,5,FALSE))</f>
        <v>#N/A</v>
      </c>
      <c r="Q933" s="105" t="e">
        <f>IF(VLOOKUP($A933,Source!$A:$H,6,FALSE)=0,"",VLOOKUP($A933,Source!$A:$H,6,FALSE))</f>
        <v>#N/A</v>
      </c>
      <c r="R933" s="105" t="e">
        <f>IF(VLOOKUP($A933,Source!$A:$H,7,FALSE)=0,"",VLOOKUP($A933,Source!$A:$H,7,FALSE))</f>
        <v>#N/A</v>
      </c>
      <c r="S933" s="106" t="e">
        <f>IF(VLOOKUP($A933,Source!$A:$H,8,FALSE)=0,"",VLOOKUP($A933,Source!$A:$H,8,FALSE))</f>
        <v>#N/A</v>
      </c>
    </row>
    <row r="934" spans="1:19" x14ac:dyDescent="0.25">
      <c r="A934" s="98">
        <v>932</v>
      </c>
      <c r="B934" s="99"/>
      <c r="C934" s="100" t="e">
        <f>VLOOKUP(A934,Source!A:B,2,FALSE)</f>
        <v>#N/A</v>
      </c>
      <c r="D934" s="165">
        <f>IF(ISNA(VLOOKUP(A934,Source!A:B,2,FALSE)),0,(VLOOKUP(A934,'Vague 2'!A:H,8,FALSE)+VLOOKUP(A934,'Vague 1'!A:H,8,FALSE)+VLOOKUP(A934,'Vague 3'!A:H,8,FALSE)+VLOOKUP(A934,'Vague 4'!A:H,8,FALSE)))</f>
        <v>0</v>
      </c>
      <c r="E934" s="159" t="e">
        <f>VLOOKUP(A934+0.2,'Vague 2'!A:G,7,FALSE)</f>
        <v>#N/A</v>
      </c>
      <c r="F934" s="160" t="e">
        <f>VLOOKUP(A934+0.3,'Vague 2'!A:G,7,FALSE)</f>
        <v>#N/A</v>
      </c>
      <c r="G934" s="161" t="e">
        <f>VLOOKUP(A934+0.2,'Vague 1'!A:G,7,FALSE)</f>
        <v>#N/A</v>
      </c>
      <c r="H934" s="161" t="e">
        <f>VLOOKUP(A934+0.3,'Vague 1'!A:G,7,FALSE)</f>
        <v>#N/A</v>
      </c>
      <c r="I934" s="160" t="e">
        <f>VLOOKUP(A934+0.4,'Vague 1'!A:G,7,FALSE)</f>
        <v>#N/A</v>
      </c>
      <c r="J934" s="161" t="e">
        <f>VLOOKUP(A934+0.2,'Vague 3'!A:G,7,FALSE)</f>
        <v>#N/A</v>
      </c>
      <c r="K934" s="161" t="e">
        <f>VLOOKUP(A934+0.3,'Vague 3'!A:G,7,FALSE)</f>
        <v>#N/A</v>
      </c>
      <c r="L934" s="159" t="e">
        <f>VLOOKUP(A934+0.2,'Vague 4'!A:G,7,FALSE)</f>
        <v>#N/A</v>
      </c>
      <c r="M934" s="160" t="e">
        <f>VLOOKUP(A934+0.3,'Vague 4'!A:G,7,FALSE)</f>
        <v>#N/A</v>
      </c>
      <c r="N934" s="104" t="e">
        <f>IF(VLOOKUP($A934,Source!$A:$H,3,FALSE)=0,"",VLOOKUP($A934,Source!$A:$H,3,FALSE))</f>
        <v>#N/A</v>
      </c>
      <c r="O934" s="105" t="e">
        <f>IF(VLOOKUP($A934,Source!$A:$H,4,FALSE)=0,"",VLOOKUP($A934,Source!$A:$H,4,FALSE))</f>
        <v>#N/A</v>
      </c>
      <c r="P934" s="105" t="e">
        <f>IF(VLOOKUP($A934,Source!$A:$H,5,FALSE)=0,"",VLOOKUP($A934,Source!$A:$H,5,FALSE))</f>
        <v>#N/A</v>
      </c>
      <c r="Q934" s="105" t="e">
        <f>IF(VLOOKUP($A934,Source!$A:$H,6,FALSE)=0,"",VLOOKUP($A934,Source!$A:$H,6,FALSE))</f>
        <v>#N/A</v>
      </c>
      <c r="R934" s="105" t="e">
        <f>IF(VLOOKUP($A934,Source!$A:$H,7,FALSE)=0,"",VLOOKUP($A934,Source!$A:$H,7,FALSE))</f>
        <v>#N/A</v>
      </c>
      <c r="S934" s="106" t="e">
        <f>IF(VLOOKUP($A934,Source!$A:$H,8,FALSE)=0,"",VLOOKUP($A934,Source!$A:$H,8,FALSE))</f>
        <v>#N/A</v>
      </c>
    </row>
    <row r="935" spans="1:19" x14ac:dyDescent="0.25">
      <c r="A935" s="98">
        <v>933</v>
      </c>
      <c r="B935" s="99"/>
      <c r="C935" s="100" t="e">
        <f>VLOOKUP(A935,Source!A:B,2,FALSE)</f>
        <v>#N/A</v>
      </c>
      <c r="D935" s="165">
        <f>IF(ISNA(VLOOKUP(A935,Source!A:B,2,FALSE)),0,(VLOOKUP(A935,'Vague 2'!A:H,8,FALSE)+VLOOKUP(A935,'Vague 1'!A:H,8,FALSE)+VLOOKUP(A935,'Vague 3'!A:H,8,FALSE)+VLOOKUP(A935,'Vague 4'!A:H,8,FALSE)))</f>
        <v>0</v>
      </c>
      <c r="E935" s="159" t="e">
        <f>VLOOKUP(A935+0.2,'Vague 2'!A:G,7,FALSE)</f>
        <v>#N/A</v>
      </c>
      <c r="F935" s="160" t="e">
        <f>VLOOKUP(A935+0.3,'Vague 2'!A:G,7,FALSE)</f>
        <v>#N/A</v>
      </c>
      <c r="G935" s="161" t="e">
        <f>VLOOKUP(A935+0.2,'Vague 1'!A:G,7,FALSE)</f>
        <v>#N/A</v>
      </c>
      <c r="H935" s="161" t="e">
        <f>VLOOKUP(A935+0.3,'Vague 1'!A:G,7,FALSE)</f>
        <v>#N/A</v>
      </c>
      <c r="I935" s="160" t="e">
        <f>VLOOKUP(A935+0.4,'Vague 1'!A:G,7,FALSE)</f>
        <v>#N/A</v>
      </c>
      <c r="J935" s="161" t="e">
        <f>VLOOKUP(A935+0.2,'Vague 3'!A:G,7,FALSE)</f>
        <v>#N/A</v>
      </c>
      <c r="K935" s="161" t="e">
        <f>VLOOKUP(A935+0.3,'Vague 3'!A:G,7,FALSE)</f>
        <v>#N/A</v>
      </c>
      <c r="L935" s="159" t="e">
        <f>VLOOKUP(A935+0.2,'Vague 4'!A:G,7,FALSE)</f>
        <v>#N/A</v>
      </c>
      <c r="M935" s="160" t="e">
        <f>VLOOKUP(A935+0.3,'Vague 4'!A:G,7,FALSE)</f>
        <v>#N/A</v>
      </c>
      <c r="N935" s="104" t="e">
        <f>IF(VLOOKUP($A935,Source!$A:$H,3,FALSE)=0,"",VLOOKUP($A935,Source!$A:$H,3,FALSE))</f>
        <v>#N/A</v>
      </c>
      <c r="O935" s="105" t="e">
        <f>IF(VLOOKUP($A935,Source!$A:$H,4,FALSE)=0,"",VLOOKUP($A935,Source!$A:$H,4,FALSE))</f>
        <v>#N/A</v>
      </c>
      <c r="P935" s="105" t="e">
        <f>IF(VLOOKUP($A935,Source!$A:$H,5,FALSE)=0,"",VLOOKUP($A935,Source!$A:$H,5,FALSE))</f>
        <v>#N/A</v>
      </c>
      <c r="Q935" s="105" t="e">
        <f>IF(VLOOKUP($A935,Source!$A:$H,6,FALSE)=0,"",VLOOKUP($A935,Source!$A:$H,6,FALSE))</f>
        <v>#N/A</v>
      </c>
      <c r="R935" s="105" t="e">
        <f>IF(VLOOKUP($A935,Source!$A:$H,7,FALSE)=0,"",VLOOKUP($A935,Source!$A:$H,7,FALSE))</f>
        <v>#N/A</v>
      </c>
      <c r="S935" s="106" t="e">
        <f>IF(VLOOKUP($A935,Source!$A:$H,8,FALSE)=0,"",VLOOKUP($A935,Source!$A:$H,8,FALSE))</f>
        <v>#N/A</v>
      </c>
    </row>
    <row r="936" spans="1:19" x14ac:dyDescent="0.25">
      <c r="A936" s="98">
        <v>934</v>
      </c>
      <c r="B936" s="99"/>
      <c r="C936" s="100" t="e">
        <f>VLOOKUP(A936,Source!A:B,2,FALSE)</f>
        <v>#N/A</v>
      </c>
      <c r="D936" s="165">
        <f>IF(ISNA(VLOOKUP(A936,Source!A:B,2,FALSE)),0,(VLOOKUP(A936,'Vague 2'!A:H,8,FALSE)+VLOOKUP(A936,'Vague 1'!A:H,8,FALSE)+VLOOKUP(A936,'Vague 3'!A:H,8,FALSE)+VLOOKUP(A936,'Vague 4'!A:H,8,FALSE)))</f>
        <v>0</v>
      </c>
      <c r="E936" s="159" t="e">
        <f>VLOOKUP(A936+0.2,'Vague 2'!A:G,7,FALSE)</f>
        <v>#N/A</v>
      </c>
      <c r="F936" s="160" t="e">
        <f>VLOOKUP(A936+0.3,'Vague 2'!A:G,7,FALSE)</f>
        <v>#N/A</v>
      </c>
      <c r="G936" s="161" t="e">
        <f>VLOOKUP(A936+0.2,'Vague 1'!A:G,7,FALSE)</f>
        <v>#N/A</v>
      </c>
      <c r="H936" s="161" t="e">
        <f>VLOOKUP(A936+0.3,'Vague 1'!A:G,7,FALSE)</f>
        <v>#N/A</v>
      </c>
      <c r="I936" s="160" t="e">
        <f>VLOOKUP(A936+0.4,'Vague 1'!A:G,7,FALSE)</f>
        <v>#N/A</v>
      </c>
      <c r="J936" s="161" t="e">
        <f>VLOOKUP(A936+0.2,'Vague 3'!A:G,7,FALSE)</f>
        <v>#N/A</v>
      </c>
      <c r="K936" s="161" t="e">
        <f>VLOOKUP(A936+0.3,'Vague 3'!A:G,7,FALSE)</f>
        <v>#N/A</v>
      </c>
      <c r="L936" s="159" t="e">
        <f>VLOOKUP(A936+0.2,'Vague 4'!A:G,7,FALSE)</f>
        <v>#N/A</v>
      </c>
      <c r="M936" s="160" t="e">
        <f>VLOOKUP(A936+0.3,'Vague 4'!A:G,7,FALSE)</f>
        <v>#N/A</v>
      </c>
      <c r="N936" s="104" t="e">
        <f>IF(VLOOKUP($A936,Source!$A:$H,3,FALSE)=0,"",VLOOKUP($A936,Source!$A:$H,3,FALSE))</f>
        <v>#N/A</v>
      </c>
      <c r="O936" s="105" t="e">
        <f>IF(VLOOKUP($A936,Source!$A:$H,4,FALSE)=0,"",VLOOKUP($A936,Source!$A:$H,4,FALSE))</f>
        <v>#N/A</v>
      </c>
      <c r="P936" s="105" t="e">
        <f>IF(VLOOKUP($A936,Source!$A:$H,5,FALSE)=0,"",VLOOKUP($A936,Source!$A:$H,5,FALSE))</f>
        <v>#N/A</v>
      </c>
      <c r="Q936" s="105" t="e">
        <f>IF(VLOOKUP($A936,Source!$A:$H,6,FALSE)=0,"",VLOOKUP($A936,Source!$A:$H,6,FALSE))</f>
        <v>#N/A</v>
      </c>
      <c r="R936" s="105" t="e">
        <f>IF(VLOOKUP($A936,Source!$A:$H,7,FALSE)=0,"",VLOOKUP($A936,Source!$A:$H,7,FALSE))</f>
        <v>#N/A</v>
      </c>
      <c r="S936" s="106" t="e">
        <f>IF(VLOOKUP($A936,Source!$A:$H,8,FALSE)=0,"",VLOOKUP($A936,Source!$A:$H,8,FALSE))</f>
        <v>#N/A</v>
      </c>
    </row>
    <row r="937" spans="1:19" x14ac:dyDescent="0.25">
      <c r="A937" s="98">
        <v>935</v>
      </c>
      <c r="B937" s="99"/>
      <c r="C937" s="100" t="e">
        <f>VLOOKUP(A937,Source!A:B,2,FALSE)</f>
        <v>#N/A</v>
      </c>
      <c r="D937" s="165">
        <f>IF(ISNA(VLOOKUP(A937,Source!A:B,2,FALSE)),0,(VLOOKUP(A937,'Vague 2'!A:H,8,FALSE)+VLOOKUP(A937,'Vague 1'!A:H,8,FALSE)+VLOOKUP(A937,'Vague 3'!A:H,8,FALSE)+VLOOKUP(A937,'Vague 4'!A:H,8,FALSE)))</f>
        <v>0</v>
      </c>
      <c r="E937" s="159" t="e">
        <f>VLOOKUP(A937+0.2,'Vague 2'!A:G,7,FALSE)</f>
        <v>#N/A</v>
      </c>
      <c r="F937" s="160" t="e">
        <f>VLOOKUP(A937+0.3,'Vague 2'!A:G,7,FALSE)</f>
        <v>#N/A</v>
      </c>
      <c r="G937" s="161" t="e">
        <f>VLOOKUP(A937+0.2,'Vague 1'!A:G,7,FALSE)</f>
        <v>#N/A</v>
      </c>
      <c r="H937" s="161" t="e">
        <f>VLOOKUP(A937+0.3,'Vague 1'!A:G,7,FALSE)</f>
        <v>#N/A</v>
      </c>
      <c r="I937" s="160" t="e">
        <f>VLOOKUP(A937+0.4,'Vague 1'!A:G,7,FALSE)</f>
        <v>#N/A</v>
      </c>
      <c r="J937" s="161" t="e">
        <f>VLOOKUP(A937+0.2,'Vague 3'!A:G,7,FALSE)</f>
        <v>#N/A</v>
      </c>
      <c r="K937" s="161" t="e">
        <f>VLOOKUP(A937+0.3,'Vague 3'!A:G,7,FALSE)</f>
        <v>#N/A</v>
      </c>
      <c r="L937" s="159" t="e">
        <f>VLOOKUP(A937+0.2,'Vague 4'!A:G,7,FALSE)</f>
        <v>#N/A</v>
      </c>
      <c r="M937" s="160" t="e">
        <f>VLOOKUP(A937+0.3,'Vague 4'!A:G,7,FALSE)</f>
        <v>#N/A</v>
      </c>
      <c r="N937" s="104" t="e">
        <f>IF(VLOOKUP($A937,Source!$A:$H,3,FALSE)=0,"",VLOOKUP($A937,Source!$A:$H,3,FALSE))</f>
        <v>#N/A</v>
      </c>
      <c r="O937" s="105" t="e">
        <f>IF(VLOOKUP($A937,Source!$A:$H,4,FALSE)=0,"",VLOOKUP($A937,Source!$A:$H,4,FALSE))</f>
        <v>#N/A</v>
      </c>
      <c r="P937" s="105" t="e">
        <f>IF(VLOOKUP($A937,Source!$A:$H,5,FALSE)=0,"",VLOOKUP($A937,Source!$A:$H,5,FALSE))</f>
        <v>#N/A</v>
      </c>
      <c r="Q937" s="105" t="e">
        <f>IF(VLOOKUP($A937,Source!$A:$H,6,FALSE)=0,"",VLOOKUP($A937,Source!$A:$H,6,FALSE))</f>
        <v>#N/A</v>
      </c>
      <c r="R937" s="105" t="e">
        <f>IF(VLOOKUP($A937,Source!$A:$H,7,FALSE)=0,"",VLOOKUP($A937,Source!$A:$H,7,FALSE))</f>
        <v>#N/A</v>
      </c>
      <c r="S937" s="106" t="e">
        <f>IF(VLOOKUP($A937,Source!$A:$H,8,FALSE)=0,"",VLOOKUP($A937,Source!$A:$H,8,FALSE))</f>
        <v>#N/A</v>
      </c>
    </row>
    <row r="938" spans="1:19" x14ac:dyDescent="0.25">
      <c r="A938" s="98">
        <v>936</v>
      </c>
      <c r="B938" s="99"/>
      <c r="C938" s="100" t="e">
        <f>VLOOKUP(A938,Source!A:B,2,FALSE)</f>
        <v>#N/A</v>
      </c>
      <c r="D938" s="165">
        <f>IF(ISNA(VLOOKUP(A938,Source!A:B,2,FALSE)),0,(VLOOKUP(A938,'Vague 2'!A:H,8,FALSE)+VLOOKUP(A938,'Vague 1'!A:H,8,FALSE)+VLOOKUP(A938,'Vague 3'!A:H,8,FALSE)+VLOOKUP(A938,'Vague 4'!A:H,8,FALSE)))</f>
        <v>0</v>
      </c>
      <c r="E938" s="159" t="e">
        <f>VLOOKUP(A938+0.2,'Vague 2'!A:G,7,FALSE)</f>
        <v>#N/A</v>
      </c>
      <c r="F938" s="160" t="e">
        <f>VLOOKUP(A938+0.3,'Vague 2'!A:G,7,FALSE)</f>
        <v>#N/A</v>
      </c>
      <c r="G938" s="161" t="e">
        <f>VLOOKUP(A938+0.2,'Vague 1'!A:G,7,FALSE)</f>
        <v>#N/A</v>
      </c>
      <c r="H938" s="161" t="e">
        <f>VLOOKUP(A938+0.3,'Vague 1'!A:G,7,FALSE)</f>
        <v>#N/A</v>
      </c>
      <c r="I938" s="160" t="e">
        <f>VLOOKUP(A938+0.4,'Vague 1'!A:G,7,FALSE)</f>
        <v>#N/A</v>
      </c>
      <c r="J938" s="161" t="e">
        <f>VLOOKUP(A938+0.2,'Vague 3'!A:G,7,FALSE)</f>
        <v>#N/A</v>
      </c>
      <c r="K938" s="161" t="e">
        <f>VLOOKUP(A938+0.3,'Vague 3'!A:G,7,FALSE)</f>
        <v>#N/A</v>
      </c>
      <c r="L938" s="159" t="e">
        <f>VLOOKUP(A938+0.2,'Vague 4'!A:G,7,FALSE)</f>
        <v>#N/A</v>
      </c>
      <c r="M938" s="160" t="e">
        <f>VLOOKUP(A938+0.3,'Vague 4'!A:G,7,FALSE)</f>
        <v>#N/A</v>
      </c>
      <c r="N938" s="104" t="e">
        <f>IF(VLOOKUP($A938,Source!$A:$H,3,FALSE)=0,"",VLOOKUP($A938,Source!$A:$H,3,FALSE))</f>
        <v>#N/A</v>
      </c>
      <c r="O938" s="105" t="e">
        <f>IF(VLOOKUP($A938,Source!$A:$H,4,FALSE)=0,"",VLOOKUP($A938,Source!$A:$H,4,FALSE))</f>
        <v>#N/A</v>
      </c>
      <c r="P938" s="105" t="e">
        <f>IF(VLOOKUP($A938,Source!$A:$H,5,FALSE)=0,"",VLOOKUP($A938,Source!$A:$H,5,FALSE))</f>
        <v>#N/A</v>
      </c>
      <c r="Q938" s="105" t="e">
        <f>IF(VLOOKUP($A938,Source!$A:$H,6,FALSE)=0,"",VLOOKUP($A938,Source!$A:$H,6,FALSE))</f>
        <v>#N/A</v>
      </c>
      <c r="R938" s="105" t="e">
        <f>IF(VLOOKUP($A938,Source!$A:$H,7,FALSE)=0,"",VLOOKUP($A938,Source!$A:$H,7,FALSE))</f>
        <v>#N/A</v>
      </c>
      <c r="S938" s="106" t="e">
        <f>IF(VLOOKUP($A938,Source!$A:$H,8,FALSE)=0,"",VLOOKUP($A938,Source!$A:$H,8,FALSE))</f>
        <v>#N/A</v>
      </c>
    </row>
    <row r="939" spans="1:19" x14ac:dyDescent="0.25">
      <c r="A939" s="98">
        <v>937</v>
      </c>
      <c r="B939" s="99"/>
      <c r="C939" s="100" t="e">
        <f>VLOOKUP(A939,Source!A:B,2,FALSE)</f>
        <v>#N/A</v>
      </c>
      <c r="D939" s="165">
        <f>IF(ISNA(VLOOKUP(A939,Source!A:B,2,FALSE)),0,(VLOOKUP(A939,'Vague 2'!A:H,8,FALSE)+VLOOKUP(A939,'Vague 1'!A:H,8,FALSE)+VLOOKUP(A939,'Vague 3'!A:H,8,FALSE)+VLOOKUP(A939,'Vague 4'!A:H,8,FALSE)))</f>
        <v>0</v>
      </c>
      <c r="E939" s="159" t="e">
        <f>VLOOKUP(A939+0.2,'Vague 2'!A:G,7,FALSE)</f>
        <v>#N/A</v>
      </c>
      <c r="F939" s="160" t="e">
        <f>VLOOKUP(A939+0.3,'Vague 2'!A:G,7,FALSE)</f>
        <v>#N/A</v>
      </c>
      <c r="G939" s="161" t="e">
        <f>VLOOKUP(A939+0.2,'Vague 1'!A:G,7,FALSE)</f>
        <v>#N/A</v>
      </c>
      <c r="H939" s="161" t="e">
        <f>VLOOKUP(A939+0.3,'Vague 1'!A:G,7,FALSE)</f>
        <v>#N/A</v>
      </c>
      <c r="I939" s="160" t="e">
        <f>VLOOKUP(A939+0.4,'Vague 1'!A:G,7,FALSE)</f>
        <v>#N/A</v>
      </c>
      <c r="J939" s="161" t="e">
        <f>VLOOKUP(A939+0.2,'Vague 3'!A:G,7,FALSE)</f>
        <v>#N/A</v>
      </c>
      <c r="K939" s="161" t="e">
        <f>VLOOKUP(A939+0.3,'Vague 3'!A:G,7,FALSE)</f>
        <v>#N/A</v>
      </c>
      <c r="L939" s="159" t="e">
        <f>VLOOKUP(A939+0.2,'Vague 4'!A:G,7,FALSE)</f>
        <v>#N/A</v>
      </c>
      <c r="M939" s="160" t="e">
        <f>VLOOKUP(A939+0.3,'Vague 4'!A:G,7,FALSE)</f>
        <v>#N/A</v>
      </c>
      <c r="N939" s="104" t="e">
        <f>IF(VLOOKUP($A939,Source!$A:$H,3,FALSE)=0,"",VLOOKUP($A939,Source!$A:$H,3,FALSE))</f>
        <v>#N/A</v>
      </c>
      <c r="O939" s="105" t="e">
        <f>IF(VLOOKUP($A939,Source!$A:$H,4,FALSE)=0,"",VLOOKUP($A939,Source!$A:$H,4,FALSE))</f>
        <v>#N/A</v>
      </c>
      <c r="P939" s="105" t="e">
        <f>IF(VLOOKUP($A939,Source!$A:$H,5,FALSE)=0,"",VLOOKUP($A939,Source!$A:$H,5,FALSE))</f>
        <v>#N/A</v>
      </c>
      <c r="Q939" s="105" t="e">
        <f>IF(VLOOKUP($A939,Source!$A:$H,6,FALSE)=0,"",VLOOKUP($A939,Source!$A:$H,6,FALSE))</f>
        <v>#N/A</v>
      </c>
      <c r="R939" s="105" t="e">
        <f>IF(VLOOKUP($A939,Source!$A:$H,7,FALSE)=0,"",VLOOKUP($A939,Source!$A:$H,7,FALSE))</f>
        <v>#N/A</v>
      </c>
      <c r="S939" s="106" t="e">
        <f>IF(VLOOKUP($A939,Source!$A:$H,8,FALSE)=0,"",VLOOKUP($A939,Source!$A:$H,8,FALSE))</f>
        <v>#N/A</v>
      </c>
    </row>
    <row r="940" spans="1:19" x14ac:dyDescent="0.25">
      <c r="A940" s="98">
        <v>938</v>
      </c>
      <c r="B940" s="99"/>
      <c r="C940" s="100" t="e">
        <f>VLOOKUP(A940,Source!A:B,2,FALSE)</f>
        <v>#N/A</v>
      </c>
      <c r="D940" s="165">
        <f>IF(ISNA(VLOOKUP(A940,Source!A:B,2,FALSE)),0,(VLOOKUP(A940,'Vague 2'!A:H,8,FALSE)+VLOOKUP(A940,'Vague 1'!A:H,8,FALSE)+VLOOKUP(A940,'Vague 3'!A:H,8,FALSE)+VLOOKUP(A940,'Vague 4'!A:H,8,FALSE)))</f>
        <v>0</v>
      </c>
      <c r="E940" s="159" t="e">
        <f>VLOOKUP(A940+0.2,'Vague 2'!A:G,7,FALSE)</f>
        <v>#N/A</v>
      </c>
      <c r="F940" s="160" t="e">
        <f>VLOOKUP(A940+0.3,'Vague 2'!A:G,7,FALSE)</f>
        <v>#N/A</v>
      </c>
      <c r="G940" s="161" t="e">
        <f>VLOOKUP(A940+0.2,'Vague 1'!A:G,7,FALSE)</f>
        <v>#N/A</v>
      </c>
      <c r="H940" s="161" t="e">
        <f>VLOOKUP(A940+0.3,'Vague 1'!A:G,7,FALSE)</f>
        <v>#N/A</v>
      </c>
      <c r="I940" s="160" t="e">
        <f>VLOOKUP(A940+0.4,'Vague 1'!A:G,7,FALSE)</f>
        <v>#N/A</v>
      </c>
      <c r="J940" s="161" t="e">
        <f>VLOOKUP(A940+0.2,'Vague 3'!A:G,7,FALSE)</f>
        <v>#N/A</v>
      </c>
      <c r="K940" s="161" t="e">
        <f>VLOOKUP(A940+0.3,'Vague 3'!A:G,7,FALSE)</f>
        <v>#N/A</v>
      </c>
      <c r="L940" s="159" t="e">
        <f>VLOOKUP(A940+0.2,'Vague 4'!A:G,7,FALSE)</f>
        <v>#N/A</v>
      </c>
      <c r="M940" s="160" t="e">
        <f>VLOOKUP(A940+0.3,'Vague 4'!A:G,7,FALSE)</f>
        <v>#N/A</v>
      </c>
      <c r="N940" s="104" t="e">
        <f>IF(VLOOKUP($A940,Source!$A:$H,3,FALSE)=0,"",VLOOKUP($A940,Source!$A:$H,3,FALSE))</f>
        <v>#N/A</v>
      </c>
      <c r="O940" s="105" t="e">
        <f>IF(VLOOKUP($A940,Source!$A:$H,4,FALSE)=0,"",VLOOKUP($A940,Source!$A:$H,4,FALSE))</f>
        <v>#N/A</v>
      </c>
      <c r="P940" s="105" t="e">
        <f>IF(VLOOKUP($A940,Source!$A:$H,5,FALSE)=0,"",VLOOKUP($A940,Source!$A:$H,5,FALSE))</f>
        <v>#N/A</v>
      </c>
      <c r="Q940" s="105" t="e">
        <f>IF(VLOOKUP($A940,Source!$A:$H,6,FALSE)=0,"",VLOOKUP($A940,Source!$A:$H,6,FALSE))</f>
        <v>#N/A</v>
      </c>
      <c r="R940" s="105" t="e">
        <f>IF(VLOOKUP($A940,Source!$A:$H,7,FALSE)=0,"",VLOOKUP($A940,Source!$A:$H,7,FALSE))</f>
        <v>#N/A</v>
      </c>
      <c r="S940" s="106" t="e">
        <f>IF(VLOOKUP($A940,Source!$A:$H,8,FALSE)=0,"",VLOOKUP($A940,Source!$A:$H,8,FALSE))</f>
        <v>#N/A</v>
      </c>
    </row>
    <row r="941" spans="1:19" x14ac:dyDescent="0.25">
      <c r="A941" s="98">
        <v>939</v>
      </c>
      <c r="B941" s="99"/>
      <c r="C941" s="100" t="e">
        <f>VLOOKUP(A941,Source!A:B,2,FALSE)</f>
        <v>#N/A</v>
      </c>
      <c r="D941" s="165">
        <f>IF(ISNA(VLOOKUP(A941,Source!A:B,2,FALSE)),0,(VLOOKUP(A941,'Vague 2'!A:H,8,FALSE)+VLOOKUP(A941,'Vague 1'!A:H,8,FALSE)+VLOOKUP(A941,'Vague 3'!A:H,8,FALSE)+VLOOKUP(A941,'Vague 4'!A:H,8,FALSE)))</f>
        <v>0</v>
      </c>
      <c r="E941" s="159" t="e">
        <f>VLOOKUP(A941+0.2,'Vague 2'!A:G,7,FALSE)</f>
        <v>#N/A</v>
      </c>
      <c r="F941" s="160" t="e">
        <f>VLOOKUP(A941+0.3,'Vague 2'!A:G,7,FALSE)</f>
        <v>#N/A</v>
      </c>
      <c r="G941" s="161" t="e">
        <f>VLOOKUP(A941+0.2,'Vague 1'!A:G,7,FALSE)</f>
        <v>#N/A</v>
      </c>
      <c r="H941" s="161" t="e">
        <f>VLOOKUP(A941+0.3,'Vague 1'!A:G,7,FALSE)</f>
        <v>#N/A</v>
      </c>
      <c r="I941" s="160" t="e">
        <f>VLOOKUP(A941+0.4,'Vague 1'!A:G,7,FALSE)</f>
        <v>#N/A</v>
      </c>
      <c r="J941" s="161" t="e">
        <f>VLOOKUP(A941+0.2,'Vague 3'!A:G,7,FALSE)</f>
        <v>#N/A</v>
      </c>
      <c r="K941" s="161" t="e">
        <f>VLOOKUP(A941+0.3,'Vague 3'!A:G,7,FALSE)</f>
        <v>#N/A</v>
      </c>
      <c r="L941" s="159" t="e">
        <f>VLOOKUP(A941+0.2,'Vague 4'!A:G,7,FALSE)</f>
        <v>#N/A</v>
      </c>
      <c r="M941" s="160" t="e">
        <f>VLOOKUP(A941+0.3,'Vague 4'!A:G,7,FALSE)</f>
        <v>#N/A</v>
      </c>
      <c r="N941" s="104" t="e">
        <f>IF(VLOOKUP($A941,Source!$A:$H,3,FALSE)=0,"",VLOOKUP($A941,Source!$A:$H,3,FALSE))</f>
        <v>#N/A</v>
      </c>
      <c r="O941" s="105" t="e">
        <f>IF(VLOOKUP($A941,Source!$A:$H,4,FALSE)=0,"",VLOOKUP($A941,Source!$A:$H,4,FALSE))</f>
        <v>#N/A</v>
      </c>
      <c r="P941" s="105" t="e">
        <f>IF(VLOOKUP($A941,Source!$A:$H,5,FALSE)=0,"",VLOOKUP($A941,Source!$A:$H,5,FALSE))</f>
        <v>#N/A</v>
      </c>
      <c r="Q941" s="105" t="e">
        <f>IF(VLOOKUP($A941,Source!$A:$H,6,FALSE)=0,"",VLOOKUP($A941,Source!$A:$H,6,FALSE))</f>
        <v>#N/A</v>
      </c>
      <c r="R941" s="105" t="e">
        <f>IF(VLOOKUP($A941,Source!$A:$H,7,FALSE)=0,"",VLOOKUP($A941,Source!$A:$H,7,FALSE))</f>
        <v>#N/A</v>
      </c>
      <c r="S941" s="106" t="e">
        <f>IF(VLOOKUP($A941,Source!$A:$H,8,FALSE)=0,"",VLOOKUP($A941,Source!$A:$H,8,FALSE))</f>
        <v>#N/A</v>
      </c>
    </row>
    <row r="942" spans="1:19" x14ac:dyDescent="0.25">
      <c r="A942" s="98">
        <v>940</v>
      </c>
      <c r="B942" s="99"/>
      <c r="C942" s="100" t="e">
        <f>VLOOKUP(A942,Source!A:B,2,FALSE)</f>
        <v>#N/A</v>
      </c>
      <c r="D942" s="165">
        <f>IF(ISNA(VLOOKUP(A942,Source!A:B,2,FALSE)),0,(VLOOKUP(A942,'Vague 2'!A:H,8,FALSE)+VLOOKUP(A942,'Vague 1'!A:H,8,FALSE)+VLOOKUP(A942,'Vague 3'!A:H,8,FALSE)+VLOOKUP(A942,'Vague 4'!A:H,8,FALSE)))</f>
        <v>0</v>
      </c>
      <c r="E942" s="159" t="e">
        <f>VLOOKUP(A942+0.2,'Vague 2'!A:G,7,FALSE)</f>
        <v>#N/A</v>
      </c>
      <c r="F942" s="160" t="e">
        <f>VLOOKUP(A942+0.3,'Vague 2'!A:G,7,FALSE)</f>
        <v>#N/A</v>
      </c>
      <c r="G942" s="161" t="e">
        <f>VLOOKUP(A942+0.2,'Vague 1'!A:G,7,FALSE)</f>
        <v>#N/A</v>
      </c>
      <c r="H942" s="161" t="e">
        <f>VLOOKUP(A942+0.3,'Vague 1'!A:G,7,FALSE)</f>
        <v>#N/A</v>
      </c>
      <c r="I942" s="160" t="e">
        <f>VLOOKUP(A942+0.4,'Vague 1'!A:G,7,FALSE)</f>
        <v>#N/A</v>
      </c>
      <c r="J942" s="161" t="e">
        <f>VLOOKUP(A942+0.2,'Vague 3'!A:G,7,FALSE)</f>
        <v>#N/A</v>
      </c>
      <c r="K942" s="161" t="e">
        <f>VLOOKUP(A942+0.3,'Vague 3'!A:G,7,FALSE)</f>
        <v>#N/A</v>
      </c>
      <c r="L942" s="159" t="e">
        <f>VLOOKUP(A942+0.2,'Vague 4'!A:G,7,FALSE)</f>
        <v>#N/A</v>
      </c>
      <c r="M942" s="160" t="e">
        <f>VLOOKUP(A942+0.3,'Vague 4'!A:G,7,FALSE)</f>
        <v>#N/A</v>
      </c>
      <c r="N942" s="104" t="e">
        <f>IF(VLOOKUP($A942,Source!$A:$H,3,FALSE)=0,"",VLOOKUP($A942,Source!$A:$H,3,FALSE))</f>
        <v>#N/A</v>
      </c>
      <c r="O942" s="105" t="e">
        <f>IF(VLOOKUP($A942,Source!$A:$H,4,FALSE)=0,"",VLOOKUP($A942,Source!$A:$H,4,FALSE))</f>
        <v>#N/A</v>
      </c>
      <c r="P942" s="105" t="e">
        <f>IF(VLOOKUP($A942,Source!$A:$H,5,FALSE)=0,"",VLOOKUP($A942,Source!$A:$H,5,FALSE))</f>
        <v>#N/A</v>
      </c>
      <c r="Q942" s="105" t="e">
        <f>IF(VLOOKUP($A942,Source!$A:$H,6,FALSE)=0,"",VLOOKUP($A942,Source!$A:$H,6,FALSE))</f>
        <v>#N/A</v>
      </c>
      <c r="R942" s="105" t="e">
        <f>IF(VLOOKUP($A942,Source!$A:$H,7,FALSE)=0,"",VLOOKUP($A942,Source!$A:$H,7,FALSE))</f>
        <v>#N/A</v>
      </c>
      <c r="S942" s="106" t="e">
        <f>IF(VLOOKUP($A942,Source!$A:$H,8,FALSE)=0,"",VLOOKUP($A942,Source!$A:$H,8,FALSE))</f>
        <v>#N/A</v>
      </c>
    </row>
    <row r="943" spans="1:19" x14ac:dyDescent="0.25">
      <c r="A943" s="98">
        <v>941</v>
      </c>
      <c r="B943" s="99"/>
      <c r="C943" s="100" t="e">
        <f>VLOOKUP(A943,Source!A:B,2,FALSE)</f>
        <v>#N/A</v>
      </c>
      <c r="D943" s="165">
        <f>IF(ISNA(VLOOKUP(A943,Source!A:B,2,FALSE)),0,(VLOOKUP(A943,'Vague 2'!A:H,8,FALSE)+VLOOKUP(A943,'Vague 1'!A:H,8,FALSE)+VLOOKUP(A943,'Vague 3'!A:H,8,FALSE)+VLOOKUP(A943,'Vague 4'!A:H,8,FALSE)))</f>
        <v>0</v>
      </c>
      <c r="E943" s="159" t="e">
        <f>VLOOKUP(A943+0.2,'Vague 2'!A:G,7,FALSE)</f>
        <v>#N/A</v>
      </c>
      <c r="F943" s="160" t="e">
        <f>VLOOKUP(A943+0.3,'Vague 2'!A:G,7,FALSE)</f>
        <v>#N/A</v>
      </c>
      <c r="G943" s="161" t="e">
        <f>VLOOKUP(A943+0.2,'Vague 1'!A:G,7,FALSE)</f>
        <v>#N/A</v>
      </c>
      <c r="H943" s="161" t="e">
        <f>VLOOKUP(A943+0.3,'Vague 1'!A:G,7,FALSE)</f>
        <v>#N/A</v>
      </c>
      <c r="I943" s="160" t="e">
        <f>VLOOKUP(A943+0.4,'Vague 1'!A:G,7,FALSE)</f>
        <v>#N/A</v>
      </c>
      <c r="J943" s="161" t="e">
        <f>VLOOKUP(A943+0.2,'Vague 3'!A:G,7,FALSE)</f>
        <v>#N/A</v>
      </c>
      <c r="K943" s="161" t="e">
        <f>VLOOKUP(A943+0.3,'Vague 3'!A:G,7,FALSE)</f>
        <v>#N/A</v>
      </c>
      <c r="L943" s="159" t="e">
        <f>VLOOKUP(A943+0.2,'Vague 4'!A:G,7,FALSE)</f>
        <v>#N/A</v>
      </c>
      <c r="M943" s="160" t="e">
        <f>VLOOKUP(A943+0.3,'Vague 4'!A:G,7,FALSE)</f>
        <v>#N/A</v>
      </c>
      <c r="N943" s="104" t="e">
        <f>IF(VLOOKUP($A943,Source!$A:$H,3,FALSE)=0,"",VLOOKUP($A943,Source!$A:$H,3,FALSE))</f>
        <v>#N/A</v>
      </c>
      <c r="O943" s="105" t="e">
        <f>IF(VLOOKUP($A943,Source!$A:$H,4,FALSE)=0,"",VLOOKUP($A943,Source!$A:$H,4,FALSE))</f>
        <v>#N/A</v>
      </c>
      <c r="P943" s="105" t="e">
        <f>IF(VLOOKUP($A943,Source!$A:$H,5,FALSE)=0,"",VLOOKUP($A943,Source!$A:$H,5,FALSE))</f>
        <v>#N/A</v>
      </c>
      <c r="Q943" s="105" t="e">
        <f>IF(VLOOKUP($A943,Source!$A:$H,6,FALSE)=0,"",VLOOKUP($A943,Source!$A:$H,6,FALSE))</f>
        <v>#N/A</v>
      </c>
      <c r="R943" s="105" t="e">
        <f>IF(VLOOKUP($A943,Source!$A:$H,7,FALSE)=0,"",VLOOKUP($A943,Source!$A:$H,7,FALSE))</f>
        <v>#N/A</v>
      </c>
      <c r="S943" s="106" t="e">
        <f>IF(VLOOKUP($A943,Source!$A:$H,8,FALSE)=0,"",VLOOKUP($A943,Source!$A:$H,8,FALSE))</f>
        <v>#N/A</v>
      </c>
    </row>
    <row r="944" spans="1:19" x14ac:dyDescent="0.25">
      <c r="A944" s="98">
        <v>942</v>
      </c>
      <c r="B944" s="99"/>
      <c r="C944" s="100" t="e">
        <f>VLOOKUP(A944,Source!A:B,2,FALSE)</f>
        <v>#N/A</v>
      </c>
      <c r="D944" s="165">
        <f>IF(ISNA(VLOOKUP(A944,Source!A:B,2,FALSE)),0,(VLOOKUP(A944,'Vague 2'!A:H,8,FALSE)+VLOOKUP(A944,'Vague 1'!A:H,8,FALSE)+VLOOKUP(A944,'Vague 3'!A:H,8,FALSE)+VLOOKUP(A944,'Vague 4'!A:H,8,FALSE)))</f>
        <v>0</v>
      </c>
      <c r="E944" s="159" t="e">
        <f>VLOOKUP(A944+0.2,'Vague 2'!A:G,7,FALSE)</f>
        <v>#N/A</v>
      </c>
      <c r="F944" s="160" t="e">
        <f>VLOOKUP(A944+0.3,'Vague 2'!A:G,7,FALSE)</f>
        <v>#N/A</v>
      </c>
      <c r="G944" s="161" t="e">
        <f>VLOOKUP(A944+0.2,'Vague 1'!A:G,7,FALSE)</f>
        <v>#N/A</v>
      </c>
      <c r="H944" s="161" t="e">
        <f>VLOOKUP(A944+0.3,'Vague 1'!A:G,7,FALSE)</f>
        <v>#N/A</v>
      </c>
      <c r="I944" s="160" t="e">
        <f>VLOOKUP(A944+0.4,'Vague 1'!A:G,7,FALSE)</f>
        <v>#N/A</v>
      </c>
      <c r="J944" s="161" t="e">
        <f>VLOOKUP(A944+0.2,'Vague 3'!A:G,7,FALSE)</f>
        <v>#N/A</v>
      </c>
      <c r="K944" s="161" t="e">
        <f>VLOOKUP(A944+0.3,'Vague 3'!A:G,7,FALSE)</f>
        <v>#N/A</v>
      </c>
      <c r="L944" s="159" t="e">
        <f>VLOOKUP(A944+0.2,'Vague 4'!A:G,7,FALSE)</f>
        <v>#N/A</v>
      </c>
      <c r="M944" s="160" t="e">
        <f>VLOOKUP(A944+0.3,'Vague 4'!A:G,7,FALSE)</f>
        <v>#N/A</v>
      </c>
      <c r="N944" s="104" t="e">
        <f>IF(VLOOKUP($A944,Source!$A:$H,3,FALSE)=0,"",VLOOKUP($A944,Source!$A:$H,3,FALSE))</f>
        <v>#N/A</v>
      </c>
      <c r="O944" s="105" t="e">
        <f>IF(VLOOKUP($A944,Source!$A:$H,4,FALSE)=0,"",VLOOKUP($A944,Source!$A:$H,4,FALSE))</f>
        <v>#N/A</v>
      </c>
      <c r="P944" s="105" t="e">
        <f>IF(VLOOKUP($A944,Source!$A:$H,5,FALSE)=0,"",VLOOKUP($A944,Source!$A:$H,5,FALSE))</f>
        <v>#N/A</v>
      </c>
      <c r="Q944" s="105" t="e">
        <f>IF(VLOOKUP($A944,Source!$A:$H,6,FALSE)=0,"",VLOOKUP($A944,Source!$A:$H,6,FALSE))</f>
        <v>#N/A</v>
      </c>
      <c r="R944" s="105" t="e">
        <f>IF(VLOOKUP($A944,Source!$A:$H,7,FALSE)=0,"",VLOOKUP($A944,Source!$A:$H,7,FALSE))</f>
        <v>#N/A</v>
      </c>
      <c r="S944" s="106" t="e">
        <f>IF(VLOOKUP($A944,Source!$A:$H,8,FALSE)=0,"",VLOOKUP($A944,Source!$A:$H,8,FALSE))</f>
        <v>#N/A</v>
      </c>
    </row>
    <row r="945" spans="1:19" x14ac:dyDescent="0.25">
      <c r="A945" s="98">
        <v>943</v>
      </c>
      <c r="B945" s="99"/>
      <c r="C945" s="100" t="e">
        <f>VLOOKUP(A945,Source!A:B,2,FALSE)</f>
        <v>#N/A</v>
      </c>
      <c r="D945" s="165">
        <f>IF(ISNA(VLOOKUP(A945,Source!A:B,2,FALSE)),0,(VLOOKUP(A945,'Vague 2'!A:H,8,FALSE)+VLOOKUP(A945,'Vague 1'!A:H,8,FALSE)+VLOOKUP(A945,'Vague 3'!A:H,8,FALSE)+VLOOKUP(A945,'Vague 4'!A:H,8,FALSE)))</f>
        <v>0</v>
      </c>
      <c r="E945" s="159" t="e">
        <f>VLOOKUP(A945+0.2,'Vague 2'!A:G,7,FALSE)</f>
        <v>#N/A</v>
      </c>
      <c r="F945" s="160" t="e">
        <f>VLOOKUP(A945+0.3,'Vague 2'!A:G,7,FALSE)</f>
        <v>#N/A</v>
      </c>
      <c r="G945" s="161" t="e">
        <f>VLOOKUP(A945+0.2,'Vague 1'!A:G,7,FALSE)</f>
        <v>#N/A</v>
      </c>
      <c r="H945" s="161" t="e">
        <f>VLOOKUP(A945+0.3,'Vague 1'!A:G,7,FALSE)</f>
        <v>#N/A</v>
      </c>
      <c r="I945" s="160" t="e">
        <f>VLOOKUP(A945+0.4,'Vague 1'!A:G,7,FALSE)</f>
        <v>#N/A</v>
      </c>
      <c r="J945" s="161" t="e">
        <f>VLOOKUP(A945+0.2,'Vague 3'!A:G,7,FALSE)</f>
        <v>#N/A</v>
      </c>
      <c r="K945" s="161" t="e">
        <f>VLOOKUP(A945+0.3,'Vague 3'!A:G,7,FALSE)</f>
        <v>#N/A</v>
      </c>
      <c r="L945" s="159" t="e">
        <f>VLOOKUP(A945+0.2,'Vague 4'!A:G,7,FALSE)</f>
        <v>#N/A</v>
      </c>
      <c r="M945" s="160" t="e">
        <f>VLOOKUP(A945+0.3,'Vague 4'!A:G,7,FALSE)</f>
        <v>#N/A</v>
      </c>
      <c r="N945" s="104" t="e">
        <f>IF(VLOOKUP($A945,Source!$A:$H,3,FALSE)=0,"",VLOOKUP($A945,Source!$A:$H,3,FALSE))</f>
        <v>#N/A</v>
      </c>
      <c r="O945" s="105" t="e">
        <f>IF(VLOOKUP($A945,Source!$A:$H,4,FALSE)=0,"",VLOOKUP($A945,Source!$A:$H,4,FALSE))</f>
        <v>#N/A</v>
      </c>
      <c r="P945" s="105" t="e">
        <f>IF(VLOOKUP($A945,Source!$A:$H,5,FALSE)=0,"",VLOOKUP($A945,Source!$A:$H,5,FALSE))</f>
        <v>#N/A</v>
      </c>
      <c r="Q945" s="105" t="e">
        <f>IF(VLOOKUP($A945,Source!$A:$H,6,FALSE)=0,"",VLOOKUP($A945,Source!$A:$H,6,FALSE))</f>
        <v>#N/A</v>
      </c>
      <c r="R945" s="105" t="e">
        <f>IF(VLOOKUP($A945,Source!$A:$H,7,FALSE)=0,"",VLOOKUP($A945,Source!$A:$H,7,FALSE))</f>
        <v>#N/A</v>
      </c>
      <c r="S945" s="106" t="e">
        <f>IF(VLOOKUP($A945,Source!$A:$H,8,FALSE)=0,"",VLOOKUP($A945,Source!$A:$H,8,FALSE))</f>
        <v>#N/A</v>
      </c>
    </row>
    <row r="946" spans="1:19" x14ac:dyDescent="0.25">
      <c r="A946" s="98">
        <v>944</v>
      </c>
      <c r="B946" s="99"/>
      <c r="C946" s="100" t="e">
        <f>VLOOKUP(A946,Source!A:B,2,FALSE)</f>
        <v>#N/A</v>
      </c>
      <c r="D946" s="165">
        <f>IF(ISNA(VLOOKUP(A946,Source!A:B,2,FALSE)),0,(VLOOKUP(A946,'Vague 2'!A:H,8,FALSE)+VLOOKUP(A946,'Vague 1'!A:H,8,FALSE)+VLOOKUP(A946,'Vague 3'!A:H,8,FALSE)+VLOOKUP(A946,'Vague 4'!A:H,8,FALSE)))</f>
        <v>0</v>
      </c>
      <c r="E946" s="159" t="e">
        <f>VLOOKUP(A946+0.2,'Vague 2'!A:G,7,FALSE)</f>
        <v>#N/A</v>
      </c>
      <c r="F946" s="160" t="e">
        <f>VLOOKUP(A946+0.3,'Vague 2'!A:G,7,FALSE)</f>
        <v>#N/A</v>
      </c>
      <c r="G946" s="161" t="e">
        <f>VLOOKUP(A946+0.2,'Vague 1'!A:G,7,FALSE)</f>
        <v>#N/A</v>
      </c>
      <c r="H946" s="161" t="e">
        <f>VLOOKUP(A946+0.3,'Vague 1'!A:G,7,FALSE)</f>
        <v>#N/A</v>
      </c>
      <c r="I946" s="160" t="e">
        <f>VLOOKUP(A946+0.4,'Vague 1'!A:G,7,FALSE)</f>
        <v>#N/A</v>
      </c>
      <c r="J946" s="161" t="e">
        <f>VLOOKUP(A946+0.2,'Vague 3'!A:G,7,FALSE)</f>
        <v>#N/A</v>
      </c>
      <c r="K946" s="161" t="e">
        <f>VLOOKUP(A946+0.3,'Vague 3'!A:G,7,FALSE)</f>
        <v>#N/A</v>
      </c>
      <c r="L946" s="159" t="e">
        <f>VLOOKUP(A946+0.2,'Vague 4'!A:G,7,FALSE)</f>
        <v>#N/A</v>
      </c>
      <c r="M946" s="160" t="e">
        <f>VLOOKUP(A946+0.3,'Vague 4'!A:G,7,FALSE)</f>
        <v>#N/A</v>
      </c>
      <c r="N946" s="104" t="e">
        <f>IF(VLOOKUP($A946,Source!$A:$H,3,FALSE)=0,"",VLOOKUP($A946,Source!$A:$H,3,FALSE))</f>
        <v>#N/A</v>
      </c>
      <c r="O946" s="105" t="e">
        <f>IF(VLOOKUP($A946,Source!$A:$H,4,FALSE)=0,"",VLOOKUP($A946,Source!$A:$H,4,FALSE))</f>
        <v>#N/A</v>
      </c>
      <c r="P946" s="105" t="e">
        <f>IF(VLOOKUP($A946,Source!$A:$H,5,FALSE)=0,"",VLOOKUP($A946,Source!$A:$H,5,FALSE))</f>
        <v>#N/A</v>
      </c>
      <c r="Q946" s="105" t="e">
        <f>IF(VLOOKUP($A946,Source!$A:$H,6,FALSE)=0,"",VLOOKUP($A946,Source!$A:$H,6,FALSE))</f>
        <v>#N/A</v>
      </c>
      <c r="R946" s="105" t="e">
        <f>IF(VLOOKUP($A946,Source!$A:$H,7,FALSE)=0,"",VLOOKUP($A946,Source!$A:$H,7,FALSE))</f>
        <v>#N/A</v>
      </c>
      <c r="S946" s="106" t="e">
        <f>IF(VLOOKUP($A946,Source!$A:$H,8,FALSE)=0,"",VLOOKUP($A946,Source!$A:$H,8,FALSE))</f>
        <v>#N/A</v>
      </c>
    </row>
    <row r="947" spans="1:19" x14ac:dyDescent="0.25">
      <c r="A947" s="98">
        <v>945</v>
      </c>
      <c r="B947" s="99"/>
      <c r="C947" s="100" t="e">
        <f>VLOOKUP(A947,Source!A:B,2,FALSE)</f>
        <v>#N/A</v>
      </c>
      <c r="D947" s="165">
        <f>IF(ISNA(VLOOKUP(A947,Source!A:B,2,FALSE)),0,(VLOOKUP(A947,'Vague 2'!A:H,8,FALSE)+VLOOKUP(A947,'Vague 1'!A:H,8,FALSE)+VLOOKUP(A947,'Vague 3'!A:H,8,FALSE)+VLOOKUP(A947,'Vague 4'!A:H,8,FALSE)))</f>
        <v>0</v>
      </c>
      <c r="E947" s="159" t="e">
        <f>VLOOKUP(A947+0.2,'Vague 2'!A:G,7,FALSE)</f>
        <v>#N/A</v>
      </c>
      <c r="F947" s="160" t="e">
        <f>VLOOKUP(A947+0.3,'Vague 2'!A:G,7,FALSE)</f>
        <v>#N/A</v>
      </c>
      <c r="G947" s="161" t="e">
        <f>VLOOKUP(A947+0.2,'Vague 1'!A:G,7,FALSE)</f>
        <v>#N/A</v>
      </c>
      <c r="H947" s="161" t="e">
        <f>VLOOKUP(A947+0.3,'Vague 1'!A:G,7,FALSE)</f>
        <v>#N/A</v>
      </c>
      <c r="I947" s="160" t="e">
        <f>VLOOKUP(A947+0.4,'Vague 1'!A:G,7,FALSE)</f>
        <v>#N/A</v>
      </c>
      <c r="J947" s="161" t="e">
        <f>VLOOKUP(A947+0.2,'Vague 3'!A:G,7,FALSE)</f>
        <v>#N/A</v>
      </c>
      <c r="K947" s="161" t="e">
        <f>VLOOKUP(A947+0.3,'Vague 3'!A:G,7,FALSE)</f>
        <v>#N/A</v>
      </c>
      <c r="L947" s="159" t="e">
        <f>VLOOKUP(A947+0.2,'Vague 4'!A:G,7,FALSE)</f>
        <v>#N/A</v>
      </c>
      <c r="M947" s="160" t="e">
        <f>VLOOKUP(A947+0.3,'Vague 4'!A:G,7,FALSE)</f>
        <v>#N/A</v>
      </c>
      <c r="N947" s="104" t="e">
        <f>IF(VLOOKUP($A947,Source!$A:$H,3,FALSE)=0,"",VLOOKUP($A947,Source!$A:$H,3,FALSE))</f>
        <v>#N/A</v>
      </c>
      <c r="O947" s="105" t="e">
        <f>IF(VLOOKUP($A947,Source!$A:$H,4,FALSE)=0,"",VLOOKUP($A947,Source!$A:$H,4,FALSE))</f>
        <v>#N/A</v>
      </c>
      <c r="P947" s="105" t="e">
        <f>IF(VLOOKUP($A947,Source!$A:$H,5,FALSE)=0,"",VLOOKUP($A947,Source!$A:$H,5,FALSE))</f>
        <v>#N/A</v>
      </c>
      <c r="Q947" s="105" t="e">
        <f>IF(VLOOKUP($A947,Source!$A:$H,6,FALSE)=0,"",VLOOKUP($A947,Source!$A:$H,6,FALSE))</f>
        <v>#N/A</v>
      </c>
      <c r="R947" s="105" t="e">
        <f>IF(VLOOKUP($A947,Source!$A:$H,7,FALSE)=0,"",VLOOKUP($A947,Source!$A:$H,7,FALSE))</f>
        <v>#N/A</v>
      </c>
      <c r="S947" s="106" t="e">
        <f>IF(VLOOKUP($A947,Source!$A:$H,8,FALSE)=0,"",VLOOKUP($A947,Source!$A:$H,8,FALSE))</f>
        <v>#N/A</v>
      </c>
    </row>
    <row r="948" spans="1:19" x14ac:dyDescent="0.25">
      <c r="A948" s="98">
        <v>946</v>
      </c>
      <c r="B948" s="99"/>
      <c r="C948" s="100" t="e">
        <f>VLOOKUP(A948,Source!A:B,2,FALSE)</f>
        <v>#N/A</v>
      </c>
      <c r="D948" s="165">
        <f>IF(ISNA(VLOOKUP(A948,Source!A:B,2,FALSE)),0,(VLOOKUP(A948,'Vague 2'!A:H,8,FALSE)+VLOOKUP(A948,'Vague 1'!A:H,8,FALSE)+VLOOKUP(A948,'Vague 3'!A:H,8,FALSE)+VLOOKUP(A948,'Vague 4'!A:H,8,FALSE)))</f>
        <v>0</v>
      </c>
      <c r="E948" s="159" t="e">
        <f>VLOOKUP(A948+0.2,'Vague 2'!A:G,7,FALSE)</f>
        <v>#N/A</v>
      </c>
      <c r="F948" s="160" t="e">
        <f>VLOOKUP(A948+0.3,'Vague 2'!A:G,7,FALSE)</f>
        <v>#N/A</v>
      </c>
      <c r="G948" s="161" t="e">
        <f>VLOOKUP(A948+0.2,'Vague 1'!A:G,7,FALSE)</f>
        <v>#N/A</v>
      </c>
      <c r="H948" s="161" t="e">
        <f>VLOOKUP(A948+0.3,'Vague 1'!A:G,7,FALSE)</f>
        <v>#N/A</v>
      </c>
      <c r="I948" s="160" t="e">
        <f>VLOOKUP(A948+0.4,'Vague 1'!A:G,7,FALSE)</f>
        <v>#N/A</v>
      </c>
      <c r="J948" s="161" t="e">
        <f>VLOOKUP(A948+0.2,'Vague 3'!A:G,7,FALSE)</f>
        <v>#N/A</v>
      </c>
      <c r="K948" s="161" t="e">
        <f>VLOOKUP(A948+0.3,'Vague 3'!A:G,7,FALSE)</f>
        <v>#N/A</v>
      </c>
      <c r="L948" s="159" t="e">
        <f>VLOOKUP(A948+0.2,'Vague 4'!A:G,7,FALSE)</f>
        <v>#N/A</v>
      </c>
      <c r="M948" s="160" t="e">
        <f>VLOOKUP(A948+0.3,'Vague 4'!A:G,7,FALSE)</f>
        <v>#N/A</v>
      </c>
      <c r="N948" s="104" t="e">
        <f>IF(VLOOKUP($A948,Source!$A:$H,3,FALSE)=0,"",VLOOKUP($A948,Source!$A:$H,3,FALSE))</f>
        <v>#N/A</v>
      </c>
      <c r="O948" s="105" t="e">
        <f>IF(VLOOKUP($A948,Source!$A:$H,4,FALSE)=0,"",VLOOKUP($A948,Source!$A:$H,4,FALSE))</f>
        <v>#N/A</v>
      </c>
      <c r="P948" s="105" t="e">
        <f>IF(VLOOKUP($A948,Source!$A:$H,5,FALSE)=0,"",VLOOKUP($A948,Source!$A:$H,5,FALSE))</f>
        <v>#N/A</v>
      </c>
      <c r="Q948" s="105" t="e">
        <f>IF(VLOOKUP($A948,Source!$A:$H,6,FALSE)=0,"",VLOOKUP($A948,Source!$A:$H,6,FALSE))</f>
        <v>#N/A</v>
      </c>
      <c r="R948" s="105" t="e">
        <f>IF(VLOOKUP($A948,Source!$A:$H,7,FALSE)=0,"",VLOOKUP($A948,Source!$A:$H,7,FALSE))</f>
        <v>#N/A</v>
      </c>
      <c r="S948" s="106" t="e">
        <f>IF(VLOOKUP($A948,Source!$A:$H,8,FALSE)=0,"",VLOOKUP($A948,Source!$A:$H,8,FALSE))</f>
        <v>#N/A</v>
      </c>
    </row>
    <row r="949" spans="1:19" x14ac:dyDescent="0.25">
      <c r="A949" s="98">
        <v>947</v>
      </c>
      <c r="B949" s="99"/>
      <c r="C949" s="100" t="e">
        <f>VLOOKUP(A949,Source!A:B,2,FALSE)</f>
        <v>#N/A</v>
      </c>
      <c r="D949" s="165">
        <f>IF(ISNA(VLOOKUP(A949,Source!A:B,2,FALSE)),0,(VLOOKUP(A949,'Vague 2'!A:H,8,FALSE)+VLOOKUP(A949,'Vague 1'!A:H,8,FALSE)+VLOOKUP(A949,'Vague 3'!A:H,8,FALSE)+VLOOKUP(A949,'Vague 4'!A:H,8,FALSE)))</f>
        <v>0</v>
      </c>
      <c r="E949" s="159" t="e">
        <f>VLOOKUP(A949+0.2,'Vague 2'!A:G,7,FALSE)</f>
        <v>#N/A</v>
      </c>
      <c r="F949" s="160" t="e">
        <f>VLOOKUP(A949+0.3,'Vague 2'!A:G,7,FALSE)</f>
        <v>#N/A</v>
      </c>
      <c r="G949" s="161" t="e">
        <f>VLOOKUP(A949+0.2,'Vague 1'!A:G,7,FALSE)</f>
        <v>#N/A</v>
      </c>
      <c r="H949" s="161" t="e">
        <f>VLOOKUP(A949+0.3,'Vague 1'!A:G,7,FALSE)</f>
        <v>#N/A</v>
      </c>
      <c r="I949" s="160" t="e">
        <f>VLOOKUP(A949+0.4,'Vague 1'!A:G,7,FALSE)</f>
        <v>#N/A</v>
      </c>
      <c r="J949" s="161" t="e">
        <f>VLOOKUP(A949+0.2,'Vague 3'!A:G,7,FALSE)</f>
        <v>#N/A</v>
      </c>
      <c r="K949" s="161" t="e">
        <f>VLOOKUP(A949+0.3,'Vague 3'!A:G,7,FALSE)</f>
        <v>#N/A</v>
      </c>
      <c r="L949" s="159" t="e">
        <f>VLOOKUP(A949+0.2,'Vague 4'!A:G,7,FALSE)</f>
        <v>#N/A</v>
      </c>
      <c r="M949" s="160" t="e">
        <f>VLOOKUP(A949+0.3,'Vague 4'!A:G,7,FALSE)</f>
        <v>#N/A</v>
      </c>
      <c r="N949" s="104" t="e">
        <f>IF(VLOOKUP($A949,Source!$A:$H,3,FALSE)=0,"",VLOOKUP($A949,Source!$A:$H,3,FALSE))</f>
        <v>#N/A</v>
      </c>
      <c r="O949" s="105" t="e">
        <f>IF(VLOOKUP($A949,Source!$A:$H,4,FALSE)=0,"",VLOOKUP($A949,Source!$A:$H,4,FALSE))</f>
        <v>#N/A</v>
      </c>
      <c r="P949" s="105" t="e">
        <f>IF(VLOOKUP($A949,Source!$A:$H,5,FALSE)=0,"",VLOOKUP($A949,Source!$A:$H,5,FALSE))</f>
        <v>#N/A</v>
      </c>
      <c r="Q949" s="105" t="e">
        <f>IF(VLOOKUP($A949,Source!$A:$H,6,FALSE)=0,"",VLOOKUP($A949,Source!$A:$H,6,FALSE))</f>
        <v>#N/A</v>
      </c>
      <c r="R949" s="105" t="e">
        <f>IF(VLOOKUP($A949,Source!$A:$H,7,FALSE)=0,"",VLOOKUP($A949,Source!$A:$H,7,FALSE))</f>
        <v>#N/A</v>
      </c>
      <c r="S949" s="106" t="e">
        <f>IF(VLOOKUP($A949,Source!$A:$H,8,FALSE)=0,"",VLOOKUP($A949,Source!$A:$H,8,FALSE))</f>
        <v>#N/A</v>
      </c>
    </row>
    <row r="950" spans="1:19" x14ac:dyDescent="0.25">
      <c r="A950" s="98">
        <v>948</v>
      </c>
      <c r="B950" s="99"/>
      <c r="C950" s="100" t="e">
        <f>VLOOKUP(A950,Source!A:B,2,FALSE)</f>
        <v>#N/A</v>
      </c>
      <c r="D950" s="165">
        <f>IF(ISNA(VLOOKUP(A950,Source!A:B,2,FALSE)),0,(VLOOKUP(A950,'Vague 2'!A:H,8,FALSE)+VLOOKUP(A950,'Vague 1'!A:H,8,FALSE)+VLOOKUP(A950,'Vague 3'!A:H,8,FALSE)+VLOOKUP(A950,'Vague 4'!A:H,8,FALSE)))</f>
        <v>0</v>
      </c>
      <c r="E950" s="159" t="e">
        <f>VLOOKUP(A950+0.2,'Vague 2'!A:G,7,FALSE)</f>
        <v>#N/A</v>
      </c>
      <c r="F950" s="160" t="e">
        <f>VLOOKUP(A950+0.3,'Vague 2'!A:G,7,FALSE)</f>
        <v>#N/A</v>
      </c>
      <c r="G950" s="161" t="e">
        <f>VLOOKUP(A950+0.2,'Vague 1'!A:G,7,FALSE)</f>
        <v>#N/A</v>
      </c>
      <c r="H950" s="161" t="e">
        <f>VLOOKUP(A950+0.3,'Vague 1'!A:G,7,FALSE)</f>
        <v>#N/A</v>
      </c>
      <c r="I950" s="160" t="e">
        <f>VLOOKUP(A950+0.4,'Vague 1'!A:G,7,FALSE)</f>
        <v>#N/A</v>
      </c>
      <c r="J950" s="161" t="e">
        <f>VLOOKUP(A950+0.2,'Vague 3'!A:G,7,FALSE)</f>
        <v>#N/A</v>
      </c>
      <c r="K950" s="161" t="e">
        <f>VLOOKUP(A950+0.3,'Vague 3'!A:G,7,FALSE)</f>
        <v>#N/A</v>
      </c>
      <c r="L950" s="159" t="e">
        <f>VLOOKUP(A950+0.2,'Vague 4'!A:G,7,FALSE)</f>
        <v>#N/A</v>
      </c>
      <c r="M950" s="160" t="e">
        <f>VLOOKUP(A950+0.3,'Vague 4'!A:G,7,FALSE)</f>
        <v>#N/A</v>
      </c>
      <c r="N950" s="104" t="e">
        <f>IF(VLOOKUP($A950,Source!$A:$H,3,FALSE)=0,"",VLOOKUP($A950,Source!$A:$H,3,FALSE))</f>
        <v>#N/A</v>
      </c>
      <c r="O950" s="105" t="e">
        <f>IF(VLOOKUP($A950,Source!$A:$H,4,FALSE)=0,"",VLOOKUP($A950,Source!$A:$H,4,FALSE))</f>
        <v>#N/A</v>
      </c>
      <c r="P950" s="105" t="e">
        <f>IF(VLOOKUP($A950,Source!$A:$H,5,FALSE)=0,"",VLOOKUP($A950,Source!$A:$H,5,FALSE))</f>
        <v>#N/A</v>
      </c>
      <c r="Q950" s="105" t="e">
        <f>IF(VLOOKUP($A950,Source!$A:$H,6,FALSE)=0,"",VLOOKUP($A950,Source!$A:$H,6,FALSE))</f>
        <v>#N/A</v>
      </c>
      <c r="R950" s="105" t="e">
        <f>IF(VLOOKUP($A950,Source!$A:$H,7,FALSE)=0,"",VLOOKUP($A950,Source!$A:$H,7,FALSE))</f>
        <v>#N/A</v>
      </c>
      <c r="S950" s="106" t="e">
        <f>IF(VLOOKUP($A950,Source!$A:$H,8,FALSE)=0,"",VLOOKUP($A950,Source!$A:$H,8,FALSE))</f>
        <v>#N/A</v>
      </c>
    </row>
    <row r="951" spans="1:19" x14ac:dyDescent="0.25">
      <c r="A951" s="98">
        <v>949</v>
      </c>
      <c r="B951" s="99"/>
      <c r="C951" s="100" t="e">
        <f>VLOOKUP(A951,Source!A:B,2,FALSE)</f>
        <v>#N/A</v>
      </c>
      <c r="D951" s="165">
        <f>IF(ISNA(VLOOKUP(A951,Source!A:B,2,FALSE)),0,(VLOOKUP(A951,'Vague 2'!A:H,8,FALSE)+VLOOKUP(A951,'Vague 1'!A:H,8,FALSE)+VLOOKUP(A951,'Vague 3'!A:H,8,FALSE)+VLOOKUP(A951,'Vague 4'!A:H,8,FALSE)))</f>
        <v>0</v>
      </c>
      <c r="E951" s="159" t="e">
        <f>VLOOKUP(A951+0.2,'Vague 2'!A:G,7,FALSE)</f>
        <v>#N/A</v>
      </c>
      <c r="F951" s="160" t="e">
        <f>VLOOKUP(A951+0.3,'Vague 2'!A:G,7,FALSE)</f>
        <v>#N/A</v>
      </c>
      <c r="G951" s="161" t="e">
        <f>VLOOKUP(A951+0.2,'Vague 1'!A:G,7,FALSE)</f>
        <v>#N/A</v>
      </c>
      <c r="H951" s="161" t="e">
        <f>VLOOKUP(A951+0.3,'Vague 1'!A:G,7,FALSE)</f>
        <v>#N/A</v>
      </c>
      <c r="I951" s="160" t="e">
        <f>VLOOKUP(A951+0.4,'Vague 1'!A:G,7,FALSE)</f>
        <v>#N/A</v>
      </c>
      <c r="J951" s="161" t="e">
        <f>VLOOKUP(A951+0.2,'Vague 3'!A:G,7,FALSE)</f>
        <v>#N/A</v>
      </c>
      <c r="K951" s="161" t="e">
        <f>VLOOKUP(A951+0.3,'Vague 3'!A:G,7,FALSE)</f>
        <v>#N/A</v>
      </c>
      <c r="L951" s="159" t="e">
        <f>VLOOKUP(A951+0.2,'Vague 4'!A:G,7,FALSE)</f>
        <v>#N/A</v>
      </c>
      <c r="M951" s="160" t="e">
        <f>VLOOKUP(A951+0.3,'Vague 4'!A:G,7,FALSE)</f>
        <v>#N/A</v>
      </c>
      <c r="N951" s="104" t="e">
        <f>IF(VLOOKUP($A951,Source!$A:$H,3,FALSE)=0,"",VLOOKUP($A951,Source!$A:$H,3,FALSE))</f>
        <v>#N/A</v>
      </c>
      <c r="O951" s="105" t="e">
        <f>IF(VLOOKUP($A951,Source!$A:$H,4,FALSE)=0,"",VLOOKUP($A951,Source!$A:$H,4,FALSE))</f>
        <v>#N/A</v>
      </c>
      <c r="P951" s="105" t="e">
        <f>IF(VLOOKUP($A951,Source!$A:$H,5,FALSE)=0,"",VLOOKUP($A951,Source!$A:$H,5,FALSE))</f>
        <v>#N/A</v>
      </c>
      <c r="Q951" s="105" t="e">
        <f>IF(VLOOKUP($A951,Source!$A:$H,6,FALSE)=0,"",VLOOKUP($A951,Source!$A:$H,6,FALSE))</f>
        <v>#N/A</v>
      </c>
      <c r="R951" s="105" t="e">
        <f>IF(VLOOKUP($A951,Source!$A:$H,7,FALSE)=0,"",VLOOKUP($A951,Source!$A:$H,7,FALSE))</f>
        <v>#N/A</v>
      </c>
      <c r="S951" s="106" t="e">
        <f>IF(VLOOKUP($A951,Source!$A:$H,8,FALSE)=0,"",VLOOKUP($A951,Source!$A:$H,8,FALSE))</f>
        <v>#N/A</v>
      </c>
    </row>
    <row r="952" spans="1:19" x14ac:dyDescent="0.25">
      <c r="A952" s="98">
        <v>950</v>
      </c>
      <c r="B952" s="99"/>
      <c r="C952" s="100" t="e">
        <f>VLOOKUP(A952,Source!A:B,2,FALSE)</f>
        <v>#N/A</v>
      </c>
      <c r="D952" s="165">
        <f>IF(ISNA(VLOOKUP(A952,Source!A:B,2,FALSE)),0,(VLOOKUP(A952,'Vague 2'!A:H,8,FALSE)+VLOOKUP(A952,'Vague 1'!A:H,8,FALSE)+VLOOKUP(A952,'Vague 3'!A:H,8,FALSE)+VLOOKUP(A952,'Vague 4'!A:H,8,FALSE)))</f>
        <v>0</v>
      </c>
      <c r="E952" s="159" t="e">
        <f>VLOOKUP(A952+0.2,'Vague 2'!A:G,7,FALSE)</f>
        <v>#N/A</v>
      </c>
      <c r="F952" s="160" t="e">
        <f>VLOOKUP(A952+0.3,'Vague 2'!A:G,7,FALSE)</f>
        <v>#N/A</v>
      </c>
      <c r="G952" s="161" t="e">
        <f>VLOOKUP(A952+0.2,'Vague 1'!A:G,7,FALSE)</f>
        <v>#N/A</v>
      </c>
      <c r="H952" s="161" t="e">
        <f>VLOOKUP(A952+0.3,'Vague 1'!A:G,7,FALSE)</f>
        <v>#N/A</v>
      </c>
      <c r="I952" s="160" t="e">
        <f>VLOOKUP(A952+0.4,'Vague 1'!A:G,7,FALSE)</f>
        <v>#N/A</v>
      </c>
      <c r="J952" s="161" t="e">
        <f>VLOOKUP(A952+0.2,'Vague 3'!A:G,7,FALSE)</f>
        <v>#N/A</v>
      </c>
      <c r="K952" s="161" t="e">
        <f>VLOOKUP(A952+0.3,'Vague 3'!A:G,7,FALSE)</f>
        <v>#N/A</v>
      </c>
      <c r="L952" s="159" t="e">
        <f>VLOOKUP(A952+0.2,'Vague 4'!A:G,7,FALSE)</f>
        <v>#N/A</v>
      </c>
      <c r="M952" s="160" t="e">
        <f>VLOOKUP(A952+0.3,'Vague 4'!A:G,7,FALSE)</f>
        <v>#N/A</v>
      </c>
      <c r="N952" s="104" t="e">
        <f>IF(VLOOKUP($A952,Source!$A:$H,3,FALSE)=0,"",VLOOKUP($A952,Source!$A:$H,3,FALSE))</f>
        <v>#N/A</v>
      </c>
      <c r="O952" s="105" t="e">
        <f>IF(VLOOKUP($A952,Source!$A:$H,4,FALSE)=0,"",VLOOKUP($A952,Source!$A:$H,4,FALSE))</f>
        <v>#N/A</v>
      </c>
      <c r="P952" s="105" t="e">
        <f>IF(VLOOKUP($A952,Source!$A:$H,5,FALSE)=0,"",VLOOKUP($A952,Source!$A:$H,5,FALSE))</f>
        <v>#N/A</v>
      </c>
      <c r="Q952" s="105" t="e">
        <f>IF(VLOOKUP($A952,Source!$A:$H,6,FALSE)=0,"",VLOOKUP($A952,Source!$A:$H,6,FALSE))</f>
        <v>#N/A</v>
      </c>
      <c r="R952" s="105" t="e">
        <f>IF(VLOOKUP($A952,Source!$A:$H,7,FALSE)=0,"",VLOOKUP($A952,Source!$A:$H,7,FALSE))</f>
        <v>#N/A</v>
      </c>
      <c r="S952" s="106" t="e">
        <f>IF(VLOOKUP($A952,Source!$A:$H,8,FALSE)=0,"",VLOOKUP($A952,Source!$A:$H,8,FALSE))</f>
        <v>#N/A</v>
      </c>
    </row>
    <row r="953" spans="1:19" x14ac:dyDescent="0.25">
      <c r="A953" s="98">
        <v>951</v>
      </c>
      <c r="B953" s="99"/>
      <c r="C953" s="100" t="e">
        <f>VLOOKUP(A953,Source!A:B,2,FALSE)</f>
        <v>#N/A</v>
      </c>
      <c r="D953" s="165">
        <f>IF(ISNA(VLOOKUP(A953,Source!A:B,2,FALSE)),0,(VLOOKUP(A953,'Vague 2'!A:H,8,FALSE)+VLOOKUP(A953,'Vague 1'!A:H,8,FALSE)+VLOOKUP(A953,'Vague 3'!A:H,8,FALSE)+VLOOKUP(A953,'Vague 4'!A:H,8,FALSE)))</f>
        <v>0</v>
      </c>
      <c r="E953" s="159" t="e">
        <f>VLOOKUP(A953+0.2,'Vague 2'!A:G,7,FALSE)</f>
        <v>#N/A</v>
      </c>
      <c r="F953" s="160" t="e">
        <f>VLOOKUP(A953+0.3,'Vague 2'!A:G,7,FALSE)</f>
        <v>#N/A</v>
      </c>
      <c r="G953" s="161" t="e">
        <f>VLOOKUP(A953+0.2,'Vague 1'!A:G,7,FALSE)</f>
        <v>#N/A</v>
      </c>
      <c r="H953" s="161" t="e">
        <f>VLOOKUP(A953+0.3,'Vague 1'!A:G,7,FALSE)</f>
        <v>#N/A</v>
      </c>
      <c r="I953" s="160" t="e">
        <f>VLOOKUP(A953+0.4,'Vague 1'!A:G,7,FALSE)</f>
        <v>#N/A</v>
      </c>
      <c r="J953" s="161" t="e">
        <f>VLOOKUP(A953+0.2,'Vague 3'!A:G,7,FALSE)</f>
        <v>#N/A</v>
      </c>
      <c r="K953" s="161" t="e">
        <f>VLOOKUP(A953+0.3,'Vague 3'!A:G,7,FALSE)</f>
        <v>#N/A</v>
      </c>
      <c r="L953" s="159" t="e">
        <f>VLOOKUP(A953+0.2,'Vague 4'!A:G,7,FALSE)</f>
        <v>#N/A</v>
      </c>
      <c r="M953" s="160" t="e">
        <f>VLOOKUP(A953+0.3,'Vague 4'!A:G,7,FALSE)</f>
        <v>#N/A</v>
      </c>
      <c r="N953" s="104" t="e">
        <f>IF(VLOOKUP($A953,Source!$A:$H,3,FALSE)=0,"",VLOOKUP($A953,Source!$A:$H,3,FALSE))</f>
        <v>#N/A</v>
      </c>
      <c r="O953" s="105" t="e">
        <f>IF(VLOOKUP($A953,Source!$A:$H,4,FALSE)=0,"",VLOOKUP($A953,Source!$A:$H,4,FALSE))</f>
        <v>#N/A</v>
      </c>
      <c r="P953" s="105" t="e">
        <f>IF(VLOOKUP($A953,Source!$A:$H,5,FALSE)=0,"",VLOOKUP($A953,Source!$A:$H,5,FALSE))</f>
        <v>#N/A</v>
      </c>
      <c r="Q953" s="105" t="e">
        <f>IF(VLOOKUP($A953,Source!$A:$H,6,FALSE)=0,"",VLOOKUP($A953,Source!$A:$H,6,FALSE))</f>
        <v>#N/A</v>
      </c>
      <c r="R953" s="105" t="e">
        <f>IF(VLOOKUP($A953,Source!$A:$H,7,FALSE)=0,"",VLOOKUP($A953,Source!$A:$H,7,FALSE))</f>
        <v>#N/A</v>
      </c>
      <c r="S953" s="106" t="e">
        <f>IF(VLOOKUP($A953,Source!$A:$H,8,FALSE)=0,"",VLOOKUP($A953,Source!$A:$H,8,FALSE))</f>
        <v>#N/A</v>
      </c>
    </row>
    <row r="954" spans="1:19" x14ac:dyDescent="0.25">
      <c r="A954" s="98">
        <v>952</v>
      </c>
      <c r="B954" s="99"/>
      <c r="C954" s="100" t="e">
        <f>VLOOKUP(A954,Source!A:B,2,FALSE)</f>
        <v>#N/A</v>
      </c>
      <c r="D954" s="165">
        <f>IF(ISNA(VLOOKUP(A954,Source!A:B,2,FALSE)),0,(VLOOKUP(A954,'Vague 2'!A:H,8,FALSE)+VLOOKUP(A954,'Vague 1'!A:H,8,FALSE)+VLOOKUP(A954,'Vague 3'!A:H,8,FALSE)+VLOOKUP(A954,'Vague 4'!A:H,8,FALSE)))</f>
        <v>0</v>
      </c>
      <c r="E954" s="159" t="e">
        <f>VLOOKUP(A954+0.2,'Vague 2'!A:G,7,FALSE)</f>
        <v>#N/A</v>
      </c>
      <c r="F954" s="160" t="e">
        <f>VLOOKUP(A954+0.3,'Vague 2'!A:G,7,FALSE)</f>
        <v>#N/A</v>
      </c>
      <c r="G954" s="161" t="e">
        <f>VLOOKUP(A954+0.2,'Vague 1'!A:G,7,FALSE)</f>
        <v>#N/A</v>
      </c>
      <c r="H954" s="161" t="e">
        <f>VLOOKUP(A954+0.3,'Vague 1'!A:G,7,FALSE)</f>
        <v>#N/A</v>
      </c>
      <c r="I954" s="160" t="e">
        <f>VLOOKUP(A954+0.4,'Vague 1'!A:G,7,FALSE)</f>
        <v>#N/A</v>
      </c>
      <c r="J954" s="161" t="e">
        <f>VLOOKUP(A954+0.2,'Vague 3'!A:G,7,FALSE)</f>
        <v>#N/A</v>
      </c>
      <c r="K954" s="161" t="e">
        <f>VLOOKUP(A954+0.3,'Vague 3'!A:G,7,FALSE)</f>
        <v>#N/A</v>
      </c>
      <c r="L954" s="159" t="e">
        <f>VLOOKUP(A954+0.2,'Vague 4'!A:G,7,FALSE)</f>
        <v>#N/A</v>
      </c>
      <c r="M954" s="160" t="e">
        <f>VLOOKUP(A954+0.3,'Vague 4'!A:G,7,FALSE)</f>
        <v>#N/A</v>
      </c>
      <c r="N954" s="104" t="e">
        <f>IF(VLOOKUP($A954,Source!$A:$H,3,FALSE)=0,"",VLOOKUP($A954,Source!$A:$H,3,FALSE))</f>
        <v>#N/A</v>
      </c>
      <c r="O954" s="105" t="e">
        <f>IF(VLOOKUP($A954,Source!$A:$H,4,FALSE)=0,"",VLOOKUP($A954,Source!$A:$H,4,FALSE))</f>
        <v>#N/A</v>
      </c>
      <c r="P954" s="105" t="e">
        <f>IF(VLOOKUP($A954,Source!$A:$H,5,FALSE)=0,"",VLOOKUP($A954,Source!$A:$H,5,FALSE))</f>
        <v>#N/A</v>
      </c>
      <c r="Q954" s="105" t="e">
        <f>IF(VLOOKUP($A954,Source!$A:$H,6,FALSE)=0,"",VLOOKUP($A954,Source!$A:$H,6,FALSE))</f>
        <v>#N/A</v>
      </c>
      <c r="R954" s="105" t="e">
        <f>IF(VLOOKUP($A954,Source!$A:$H,7,FALSE)=0,"",VLOOKUP($A954,Source!$A:$H,7,FALSE))</f>
        <v>#N/A</v>
      </c>
      <c r="S954" s="106" t="e">
        <f>IF(VLOOKUP($A954,Source!$A:$H,8,FALSE)=0,"",VLOOKUP($A954,Source!$A:$H,8,FALSE))</f>
        <v>#N/A</v>
      </c>
    </row>
    <row r="955" spans="1:19" x14ac:dyDescent="0.25">
      <c r="A955" s="98">
        <v>953</v>
      </c>
      <c r="B955" s="99"/>
      <c r="C955" s="100" t="e">
        <f>VLOOKUP(A955,Source!A:B,2,FALSE)</f>
        <v>#N/A</v>
      </c>
      <c r="D955" s="165">
        <f>IF(ISNA(VLOOKUP(A955,Source!A:B,2,FALSE)),0,(VLOOKUP(A955,'Vague 2'!A:H,8,FALSE)+VLOOKUP(A955,'Vague 1'!A:H,8,FALSE)+VLOOKUP(A955,'Vague 3'!A:H,8,FALSE)+VLOOKUP(A955,'Vague 4'!A:H,8,FALSE)))</f>
        <v>0</v>
      </c>
      <c r="E955" s="159" t="e">
        <f>VLOOKUP(A955+0.2,'Vague 2'!A:G,7,FALSE)</f>
        <v>#N/A</v>
      </c>
      <c r="F955" s="160" t="e">
        <f>VLOOKUP(A955+0.3,'Vague 2'!A:G,7,FALSE)</f>
        <v>#N/A</v>
      </c>
      <c r="G955" s="161" t="e">
        <f>VLOOKUP(A955+0.2,'Vague 1'!A:G,7,FALSE)</f>
        <v>#N/A</v>
      </c>
      <c r="H955" s="161" t="e">
        <f>VLOOKUP(A955+0.3,'Vague 1'!A:G,7,FALSE)</f>
        <v>#N/A</v>
      </c>
      <c r="I955" s="160" t="e">
        <f>VLOOKUP(A955+0.4,'Vague 1'!A:G,7,FALSE)</f>
        <v>#N/A</v>
      </c>
      <c r="J955" s="161" t="e">
        <f>VLOOKUP(A955+0.2,'Vague 3'!A:G,7,FALSE)</f>
        <v>#N/A</v>
      </c>
      <c r="K955" s="161" t="e">
        <f>VLOOKUP(A955+0.3,'Vague 3'!A:G,7,FALSE)</f>
        <v>#N/A</v>
      </c>
      <c r="L955" s="159" t="e">
        <f>VLOOKUP(A955+0.2,'Vague 4'!A:G,7,FALSE)</f>
        <v>#N/A</v>
      </c>
      <c r="M955" s="160" t="e">
        <f>VLOOKUP(A955+0.3,'Vague 4'!A:G,7,FALSE)</f>
        <v>#N/A</v>
      </c>
      <c r="N955" s="104" t="e">
        <f>IF(VLOOKUP($A955,Source!$A:$H,3,FALSE)=0,"",VLOOKUP($A955,Source!$A:$H,3,FALSE))</f>
        <v>#N/A</v>
      </c>
      <c r="O955" s="105" t="e">
        <f>IF(VLOOKUP($A955,Source!$A:$H,4,FALSE)=0,"",VLOOKUP($A955,Source!$A:$H,4,FALSE))</f>
        <v>#N/A</v>
      </c>
      <c r="P955" s="105" t="e">
        <f>IF(VLOOKUP($A955,Source!$A:$H,5,FALSE)=0,"",VLOOKUP($A955,Source!$A:$H,5,FALSE))</f>
        <v>#N/A</v>
      </c>
      <c r="Q955" s="105" t="e">
        <f>IF(VLOOKUP($A955,Source!$A:$H,6,FALSE)=0,"",VLOOKUP($A955,Source!$A:$H,6,FALSE))</f>
        <v>#N/A</v>
      </c>
      <c r="R955" s="105" t="e">
        <f>IF(VLOOKUP($A955,Source!$A:$H,7,FALSE)=0,"",VLOOKUP($A955,Source!$A:$H,7,FALSE))</f>
        <v>#N/A</v>
      </c>
      <c r="S955" s="106" t="e">
        <f>IF(VLOOKUP($A955,Source!$A:$H,8,FALSE)=0,"",VLOOKUP($A955,Source!$A:$H,8,FALSE))</f>
        <v>#N/A</v>
      </c>
    </row>
    <row r="956" spans="1:19" x14ac:dyDescent="0.25">
      <c r="A956" s="98">
        <v>954</v>
      </c>
      <c r="B956" s="99"/>
      <c r="C956" s="100" t="e">
        <f>VLOOKUP(A956,Source!A:B,2,FALSE)</f>
        <v>#N/A</v>
      </c>
      <c r="D956" s="165">
        <f>IF(ISNA(VLOOKUP(A956,Source!A:B,2,FALSE)),0,(VLOOKUP(A956,'Vague 2'!A:H,8,FALSE)+VLOOKUP(A956,'Vague 1'!A:H,8,FALSE)+VLOOKUP(A956,'Vague 3'!A:H,8,FALSE)+VLOOKUP(A956,'Vague 4'!A:H,8,FALSE)))</f>
        <v>0</v>
      </c>
      <c r="E956" s="159" t="e">
        <f>VLOOKUP(A956+0.2,'Vague 2'!A:G,7,FALSE)</f>
        <v>#N/A</v>
      </c>
      <c r="F956" s="160" t="e">
        <f>VLOOKUP(A956+0.3,'Vague 2'!A:G,7,FALSE)</f>
        <v>#N/A</v>
      </c>
      <c r="G956" s="161" t="e">
        <f>VLOOKUP(A956+0.2,'Vague 1'!A:G,7,FALSE)</f>
        <v>#N/A</v>
      </c>
      <c r="H956" s="161" t="e">
        <f>VLOOKUP(A956+0.3,'Vague 1'!A:G,7,FALSE)</f>
        <v>#N/A</v>
      </c>
      <c r="I956" s="160" t="e">
        <f>VLOOKUP(A956+0.4,'Vague 1'!A:G,7,FALSE)</f>
        <v>#N/A</v>
      </c>
      <c r="J956" s="161" t="e">
        <f>VLOOKUP(A956+0.2,'Vague 3'!A:G,7,FALSE)</f>
        <v>#N/A</v>
      </c>
      <c r="K956" s="161" t="e">
        <f>VLOOKUP(A956+0.3,'Vague 3'!A:G,7,FALSE)</f>
        <v>#N/A</v>
      </c>
      <c r="L956" s="159" t="e">
        <f>VLOOKUP(A956+0.2,'Vague 4'!A:G,7,FALSE)</f>
        <v>#N/A</v>
      </c>
      <c r="M956" s="160" t="e">
        <f>VLOOKUP(A956+0.3,'Vague 4'!A:G,7,FALSE)</f>
        <v>#N/A</v>
      </c>
      <c r="N956" s="104" t="e">
        <f>IF(VLOOKUP($A956,Source!$A:$H,3,FALSE)=0,"",VLOOKUP($A956,Source!$A:$H,3,FALSE))</f>
        <v>#N/A</v>
      </c>
      <c r="O956" s="105" t="e">
        <f>IF(VLOOKUP($A956,Source!$A:$H,4,FALSE)=0,"",VLOOKUP($A956,Source!$A:$H,4,FALSE))</f>
        <v>#N/A</v>
      </c>
      <c r="P956" s="105" t="e">
        <f>IF(VLOOKUP($A956,Source!$A:$H,5,FALSE)=0,"",VLOOKUP($A956,Source!$A:$H,5,FALSE))</f>
        <v>#N/A</v>
      </c>
      <c r="Q956" s="105" t="e">
        <f>IF(VLOOKUP($A956,Source!$A:$H,6,FALSE)=0,"",VLOOKUP($A956,Source!$A:$H,6,FALSE))</f>
        <v>#N/A</v>
      </c>
      <c r="R956" s="105" t="e">
        <f>IF(VLOOKUP($A956,Source!$A:$H,7,FALSE)=0,"",VLOOKUP($A956,Source!$A:$H,7,FALSE))</f>
        <v>#N/A</v>
      </c>
      <c r="S956" s="106" t="e">
        <f>IF(VLOOKUP($A956,Source!$A:$H,8,FALSE)=0,"",VLOOKUP($A956,Source!$A:$H,8,FALSE))</f>
        <v>#N/A</v>
      </c>
    </row>
    <row r="957" spans="1:19" x14ac:dyDescent="0.25">
      <c r="A957" s="98">
        <v>955</v>
      </c>
      <c r="B957" s="99"/>
      <c r="C957" s="100" t="e">
        <f>VLOOKUP(A957,Source!A:B,2,FALSE)</f>
        <v>#N/A</v>
      </c>
      <c r="D957" s="165">
        <f>IF(ISNA(VLOOKUP(A957,Source!A:B,2,FALSE)),0,(VLOOKUP(A957,'Vague 2'!A:H,8,FALSE)+VLOOKUP(A957,'Vague 1'!A:H,8,FALSE)+VLOOKUP(A957,'Vague 3'!A:H,8,FALSE)+VLOOKUP(A957,'Vague 4'!A:H,8,FALSE)))</f>
        <v>0</v>
      </c>
      <c r="E957" s="159" t="e">
        <f>VLOOKUP(A957+0.2,'Vague 2'!A:G,7,FALSE)</f>
        <v>#N/A</v>
      </c>
      <c r="F957" s="160" t="e">
        <f>VLOOKUP(A957+0.3,'Vague 2'!A:G,7,FALSE)</f>
        <v>#N/A</v>
      </c>
      <c r="G957" s="161" t="e">
        <f>VLOOKUP(A957+0.2,'Vague 1'!A:G,7,FALSE)</f>
        <v>#N/A</v>
      </c>
      <c r="H957" s="161" t="e">
        <f>VLOOKUP(A957+0.3,'Vague 1'!A:G,7,FALSE)</f>
        <v>#N/A</v>
      </c>
      <c r="I957" s="160" t="e">
        <f>VLOOKUP(A957+0.4,'Vague 1'!A:G,7,FALSE)</f>
        <v>#N/A</v>
      </c>
      <c r="J957" s="161" t="e">
        <f>VLOOKUP(A957+0.2,'Vague 3'!A:G,7,FALSE)</f>
        <v>#N/A</v>
      </c>
      <c r="K957" s="161" t="e">
        <f>VLOOKUP(A957+0.3,'Vague 3'!A:G,7,FALSE)</f>
        <v>#N/A</v>
      </c>
      <c r="L957" s="159" t="e">
        <f>VLOOKUP(A957+0.2,'Vague 4'!A:G,7,FALSE)</f>
        <v>#N/A</v>
      </c>
      <c r="M957" s="160" t="e">
        <f>VLOOKUP(A957+0.3,'Vague 4'!A:G,7,FALSE)</f>
        <v>#N/A</v>
      </c>
      <c r="N957" s="104" t="e">
        <f>IF(VLOOKUP($A957,Source!$A:$H,3,FALSE)=0,"",VLOOKUP($A957,Source!$A:$H,3,FALSE))</f>
        <v>#N/A</v>
      </c>
      <c r="O957" s="105" t="e">
        <f>IF(VLOOKUP($A957,Source!$A:$H,4,FALSE)=0,"",VLOOKUP($A957,Source!$A:$H,4,FALSE))</f>
        <v>#N/A</v>
      </c>
      <c r="P957" s="105" t="e">
        <f>IF(VLOOKUP($A957,Source!$A:$H,5,FALSE)=0,"",VLOOKUP($A957,Source!$A:$H,5,FALSE))</f>
        <v>#N/A</v>
      </c>
      <c r="Q957" s="105" t="e">
        <f>IF(VLOOKUP($A957,Source!$A:$H,6,FALSE)=0,"",VLOOKUP($A957,Source!$A:$H,6,FALSE))</f>
        <v>#N/A</v>
      </c>
      <c r="R957" s="105" t="e">
        <f>IF(VLOOKUP($A957,Source!$A:$H,7,FALSE)=0,"",VLOOKUP($A957,Source!$A:$H,7,FALSE))</f>
        <v>#N/A</v>
      </c>
      <c r="S957" s="106" t="e">
        <f>IF(VLOOKUP($A957,Source!$A:$H,8,FALSE)=0,"",VLOOKUP($A957,Source!$A:$H,8,FALSE))</f>
        <v>#N/A</v>
      </c>
    </row>
    <row r="958" spans="1:19" x14ac:dyDescent="0.25">
      <c r="A958" s="98">
        <v>956</v>
      </c>
      <c r="B958" s="99"/>
      <c r="C958" s="100" t="e">
        <f>VLOOKUP(A958,Source!A:B,2,FALSE)</f>
        <v>#N/A</v>
      </c>
      <c r="D958" s="165">
        <f>IF(ISNA(VLOOKUP(A958,Source!A:B,2,FALSE)),0,(VLOOKUP(A958,'Vague 2'!A:H,8,FALSE)+VLOOKUP(A958,'Vague 1'!A:H,8,FALSE)+VLOOKUP(A958,'Vague 3'!A:H,8,FALSE)+VLOOKUP(A958,'Vague 4'!A:H,8,FALSE)))</f>
        <v>0</v>
      </c>
      <c r="E958" s="159" t="e">
        <f>VLOOKUP(A958+0.2,'Vague 2'!A:G,7,FALSE)</f>
        <v>#N/A</v>
      </c>
      <c r="F958" s="160" t="e">
        <f>VLOOKUP(A958+0.3,'Vague 2'!A:G,7,FALSE)</f>
        <v>#N/A</v>
      </c>
      <c r="G958" s="161" t="e">
        <f>VLOOKUP(A958+0.2,'Vague 1'!A:G,7,FALSE)</f>
        <v>#N/A</v>
      </c>
      <c r="H958" s="161" t="e">
        <f>VLOOKUP(A958+0.3,'Vague 1'!A:G,7,FALSE)</f>
        <v>#N/A</v>
      </c>
      <c r="I958" s="160" t="e">
        <f>VLOOKUP(A958+0.4,'Vague 1'!A:G,7,FALSE)</f>
        <v>#N/A</v>
      </c>
      <c r="J958" s="161" t="e">
        <f>VLOOKUP(A958+0.2,'Vague 3'!A:G,7,FALSE)</f>
        <v>#N/A</v>
      </c>
      <c r="K958" s="161" t="e">
        <f>VLOOKUP(A958+0.3,'Vague 3'!A:G,7,FALSE)</f>
        <v>#N/A</v>
      </c>
      <c r="L958" s="159" t="e">
        <f>VLOOKUP(A958+0.2,'Vague 4'!A:G,7,FALSE)</f>
        <v>#N/A</v>
      </c>
      <c r="M958" s="160" t="e">
        <f>VLOOKUP(A958+0.3,'Vague 4'!A:G,7,FALSE)</f>
        <v>#N/A</v>
      </c>
      <c r="N958" s="104" t="e">
        <f>IF(VLOOKUP($A958,Source!$A:$H,3,FALSE)=0,"",VLOOKUP($A958,Source!$A:$H,3,FALSE))</f>
        <v>#N/A</v>
      </c>
      <c r="O958" s="105" t="e">
        <f>IF(VLOOKUP($A958,Source!$A:$H,4,FALSE)=0,"",VLOOKUP($A958,Source!$A:$H,4,FALSE))</f>
        <v>#N/A</v>
      </c>
      <c r="P958" s="105" t="e">
        <f>IF(VLOOKUP($A958,Source!$A:$H,5,FALSE)=0,"",VLOOKUP($A958,Source!$A:$H,5,FALSE))</f>
        <v>#N/A</v>
      </c>
      <c r="Q958" s="105" t="e">
        <f>IF(VLOOKUP($A958,Source!$A:$H,6,FALSE)=0,"",VLOOKUP($A958,Source!$A:$H,6,FALSE))</f>
        <v>#N/A</v>
      </c>
      <c r="R958" s="105" t="e">
        <f>IF(VLOOKUP($A958,Source!$A:$H,7,FALSE)=0,"",VLOOKUP($A958,Source!$A:$H,7,FALSE))</f>
        <v>#N/A</v>
      </c>
      <c r="S958" s="106" t="e">
        <f>IF(VLOOKUP($A958,Source!$A:$H,8,FALSE)=0,"",VLOOKUP($A958,Source!$A:$H,8,FALSE))</f>
        <v>#N/A</v>
      </c>
    </row>
    <row r="959" spans="1:19" x14ac:dyDescent="0.25">
      <c r="A959" s="98">
        <v>957</v>
      </c>
      <c r="B959" s="99"/>
      <c r="C959" s="100" t="e">
        <f>VLOOKUP(A959,Source!A:B,2,FALSE)</f>
        <v>#N/A</v>
      </c>
      <c r="D959" s="165">
        <f>IF(ISNA(VLOOKUP(A959,Source!A:B,2,FALSE)),0,(VLOOKUP(A959,'Vague 2'!A:H,8,FALSE)+VLOOKUP(A959,'Vague 1'!A:H,8,FALSE)+VLOOKUP(A959,'Vague 3'!A:H,8,FALSE)+VLOOKUP(A959,'Vague 4'!A:H,8,FALSE)))</f>
        <v>0</v>
      </c>
      <c r="E959" s="159" t="e">
        <f>VLOOKUP(A959+0.2,'Vague 2'!A:G,7,FALSE)</f>
        <v>#N/A</v>
      </c>
      <c r="F959" s="160" t="e">
        <f>VLOOKUP(A959+0.3,'Vague 2'!A:G,7,FALSE)</f>
        <v>#N/A</v>
      </c>
      <c r="G959" s="161" t="e">
        <f>VLOOKUP(A959+0.2,'Vague 1'!A:G,7,FALSE)</f>
        <v>#N/A</v>
      </c>
      <c r="H959" s="161" t="e">
        <f>VLOOKUP(A959+0.3,'Vague 1'!A:G,7,FALSE)</f>
        <v>#N/A</v>
      </c>
      <c r="I959" s="160" t="e">
        <f>VLOOKUP(A959+0.4,'Vague 1'!A:G,7,FALSE)</f>
        <v>#N/A</v>
      </c>
      <c r="J959" s="161" t="e">
        <f>VLOOKUP(A959+0.2,'Vague 3'!A:G,7,FALSE)</f>
        <v>#N/A</v>
      </c>
      <c r="K959" s="161" t="e">
        <f>VLOOKUP(A959+0.3,'Vague 3'!A:G,7,FALSE)</f>
        <v>#N/A</v>
      </c>
      <c r="L959" s="159" t="e">
        <f>VLOOKUP(A959+0.2,'Vague 4'!A:G,7,FALSE)</f>
        <v>#N/A</v>
      </c>
      <c r="M959" s="160" t="e">
        <f>VLOOKUP(A959+0.3,'Vague 4'!A:G,7,FALSE)</f>
        <v>#N/A</v>
      </c>
      <c r="N959" s="104" t="e">
        <f>IF(VLOOKUP($A959,Source!$A:$H,3,FALSE)=0,"",VLOOKUP($A959,Source!$A:$H,3,FALSE))</f>
        <v>#N/A</v>
      </c>
      <c r="O959" s="105" t="e">
        <f>IF(VLOOKUP($A959,Source!$A:$H,4,FALSE)=0,"",VLOOKUP($A959,Source!$A:$H,4,FALSE))</f>
        <v>#N/A</v>
      </c>
      <c r="P959" s="105" t="e">
        <f>IF(VLOOKUP($A959,Source!$A:$H,5,FALSE)=0,"",VLOOKUP($A959,Source!$A:$H,5,FALSE))</f>
        <v>#N/A</v>
      </c>
      <c r="Q959" s="105" t="e">
        <f>IF(VLOOKUP($A959,Source!$A:$H,6,FALSE)=0,"",VLOOKUP($A959,Source!$A:$H,6,FALSE))</f>
        <v>#N/A</v>
      </c>
      <c r="R959" s="105" t="e">
        <f>IF(VLOOKUP($A959,Source!$A:$H,7,FALSE)=0,"",VLOOKUP($A959,Source!$A:$H,7,FALSE))</f>
        <v>#N/A</v>
      </c>
      <c r="S959" s="106" t="e">
        <f>IF(VLOOKUP($A959,Source!$A:$H,8,FALSE)=0,"",VLOOKUP($A959,Source!$A:$H,8,FALSE))</f>
        <v>#N/A</v>
      </c>
    </row>
    <row r="960" spans="1:19" x14ac:dyDescent="0.25">
      <c r="A960" s="98">
        <v>958</v>
      </c>
      <c r="B960" s="99"/>
      <c r="C960" s="100" t="e">
        <f>VLOOKUP(A960,Source!A:B,2,FALSE)</f>
        <v>#N/A</v>
      </c>
      <c r="D960" s="165">
        <f>IF(ISNA(VLOOKUP(A960,Source!A:B,2,FALSE)),0,(VLOOKUP(A960,'Vague 2'!A:H,8,FALSE)+VLOOKUP(A960,'Vague 1'!A:H,8,FALSE)+VLOOKUP(A960,'Vague 3'!A:H,8,FALSE)+VLOOKUP(A960,'Vague 4'!A:H,8,FALSE)))</f>
        <v>0</v>
      </c>
      <c r="E960" s="159" t="e">
        <f>VLOOKUP(A960+0.2,'Vague 2'!A:G,7,FALSE)</f>
        <v>#N/A</v>
      </c>
      <c r="F960" s="160" t="e">
        <f>VLOOKUP(A960+0.3,'Vague 2'!A:G,7,FALSE)</f>
        <v>#N/A</v>
      </c>
      <c r="G960" s="161" t="e">
        <f>VLOOKUP(A960+0.2,'Vague 1'!A:G,7,FALSE)</f>
        <v>#N/A</v>
      </c>
      <c r="H960" s="161" t="e">
        <f>VLOOKUP(A960+0.3,'Vague 1'!A:G,7,FALSE)</f>
        <v>#N/A</v>
      </c>
      <c r="I960" s="160" t="e">
        <f>VLOOKUP(A960+0.4,'Vague 1'!A:G,7,FALSE)</f>
        <v>#N/A</v>
      </c>
      <c r="J960" s="161" t="e">
        <f>VLOOKUP(A960+0.2,'Vague 3'!A:G,7,FALSE)</f>
        <v>#N/A</v>
      </c>
      <c r="K960" s="161" t="e">
        <f>VLOOKUP(A960+0.3,'Vague 3'!A:G,7,FALSE)</f>
        <v>#N/A</v>
      </c>
      <c r="L960" s="159" t="e">
        <f>VLOOKUP(A960+0.2,'Vague 4'!A:G,7,FALSE)</f>
        <v>#N/A</v>
      </c>
      <c r="M960" s="160" t="e">
        <f>VLOOKUP(A960+0.3,'Vague 4'!A:G,7,FALSE)</f>
        <v>#N/A</v>
      </c>
      <c r="N960" s="104" t="e">
        <f>IF(VLOOKUP($A960,Source!$A:$H,3,FALSE)=0,"",VLOOKUP($A960,Source!$A:$H,3,FALSE))</f>
        <v>#N/A</v>
      </c>
      <c r="O960" s="105" t="e">
        <f>IF(VLOOKUP($A960,Source!$A:$H,4,FALSE)=0,"",VLOOKUP($A960,Source!$A:$H,4,FALSE))</f>
        <v>#N/A</v>
      </c>
      <c r="P960" s="105" t="e">
        <f>IF(VLOOKUP($A960,Source!$A:$H,5,FALSE)=0,"",VLOOKUP($A960,Source!$A:$H,5,FALSE))</f>
        <v>#N/A</v>
      </c>
      <c r="Q960" s="105" t="e">
        <f>IF(VLOOKUP($A960,Source!$A:$H,6,FALSE)=0,"",VLOOKUP($A960,Source!$A:$H,6,FALSE))</f>
        <v>#N/A</v>
      </c>
      <c r="R960" s="105" t="e">
        <f>IF(VLOOKUP($A960,Source!$A:$H,7,FALSE)=0,"",VLOOKUP($A960,Source!$A:$H,7,FALSE))</f>
        <v>#N/A</v>
      </c>
      <c r="S960" s="106" t="e">
        <f>IF(VLOOKUP($A960,Source!$A:$H,8,FALSE)=0,"",VLOOKUP($A960,Source!$A:$H,8,FALSE))</f>
        <v>#N/A</v>
      </c>
    </row>
    <row r="961" spans="1:19" x14ac:dyDescent="0.25">
      <c r="A961" s="98">
        <v>959</v>
      </c>
      <c r="B961" s="99"/>
      <c r="C961" s="100" t="e">
        <f>VLOOKUP(A961,Source!A:B,2,FALSE)</f>
        <v>#N/A</v>
      </c>
      <c r="D961" s="165">
        <f>IF(ISNA(VLOOKUP(A961,Source!A:B,2,FALSE)),0,(VLOOKUP(A961,'Vague 2'!A:H,8,FALSE)+VLOOKUP(A961,'Vague 1'!A:H,8,FALSE)+VLOOKUP(A961,'Vague 3'!A:H,8,FALSE)+VLOOKUP(A961,'Vague 4'!A:H,8,FALSE)))</f>
        <v>0</v>
      </c>
      <c r="E961" s="159" t="e">
        <f>VLOOKUP(A961+0.2,'Vague 2'!A:G,7,FALSE)</f>
        <v>#N/A</v>
      </c>
      <c r="F961" s="160" t="e">
        <f>VLOOKUP(A961+0.3,'Vague 2'!A:G,7,FALSE)</f>
        <v>#N/A</v>
      </c>
      <c r="G961" s="161" t="e">
        <f>VLOOKUP(A961+0.2,'Vague 1'!A:G,7,FALSE)</f>
        <v>#N/A</v>
      </c>
      <c r="H961" s="161" t="e">
        <f>VLOOKUP(A961+0.3,'Vague 1'!A:G,7,FALSE)</f>
        <v>#N/A</v>
      </c>
      <c r="I961" s="160" t="e">
        <f>VLOOKUP(A961+0.4,'Vague 1'!A:G,7,FALSE)</f>
        <v>#N/A</v>
      </c>
      <c r="J961" s="161" t="e">
        <f>VLOOKUP(A961+0.2,'Vague 3'!A:G,7,FALSE)</f>
        <v>#N/A</v>
      </c>
      <c r="K961" s="161" t="e">
        <f>VLOOKUP(A961+0.3,'Vague 3'!A:G,7,FALSE)</f>
        <v>#N/A</v>
      </c>
      <c r="L961" s="159" t="e">
        <f>VLOOKUP(A961+0.2,'Vague 4'!A:G,7,FALSE)</f>
        <v>#N/A</v>
      </c>
      <c r="M961" s="160" t="e">
        <f>VLOOKUP(A961+0.3,'Vague 4'!A:G,7,FALSE)</f>
        <v>#N/A</v>
      </c>
      <c r="N961" s="104" t="e">
        <f>IF(VLOOKUP($A961,Source!$A:$H,3,FALSE)=0,"",VLOOKUP($A961,Source!$A:$H,3,FALSE))</f>
        <v>#N/A</v>
      </c>
      <c r="O961" s="105" t="e">
        <f>IF(VLOOKUP($A961,Source!$A:$H,4,FALSE)=0,"",VLOOKUP($A961,Source!$A:$H,4,FALSE))</f>
        <v>#N/A</v>
      </c>
      <c r="P961" s="105" t="e">
        <f>IF(VLOOKUP($A961,Source!$A:$H,5,FALSE)=0,"",VLOOKUP($A961,Source!$A:$H,5,FALSE))</f>
        <v>#N/A</v>
      </c>
      <c r="Q961" s="105" t="e">
        <f>IF(VLOOKUP($A961,Source!$A:$H,6,FALSE)=0,"",VLOOKUP($A961,Source!$A:$H,6,FALSE))</f>
        <v>#N/A</v>
      </c>
      <c r="R961" s="105" t="e">
        <f>IF(VLOOKUP($A961,Source!$A:$H,7,FALSE)=0,"",VLOOKUP($A961,Source!$A:$H,7,FALSE))</f>
        <v>#N/A</v>
      </c>
      <c r="S961" s="106" t="e">
        <f>IF(VLOOKUP($A961,Source!$A:$H,8,FALSE)=0,"",VLOOKUP($A961,Source!$A:$H,8,FALSE))</f>
        <v>#N/A</v>
      </c>
    </row>
    <row r="962" spans="1:19" x14ac:dyDescent="0.25">
      <c r="A962" s="98">
        <v>960</v>
      </c>
      <c r="B962" s="99"/>
      <c r="C962" s="100" t="e">
        <f>VLOOKUP(A962,Source!A:B,2,FALSE)</f>
        <v>#N/A</v>
      </c>
      <c r="D962" s="165">
        <f>IF(ISNA(VLOOKUP(A962,Source!A:B,2,FALSE)),0,(VLOOKUP(A962,'Vague 2'!A:H,8,FALSE)+VLOOKUP(A962,'Vague 1'!A:H,8,FALSE)+VLOOKUP(A962,'Vague 3'!A:H,8,FALSE)+VLOOKUP(A962,'Vague 4'!A:H,8,FALSE)))</f>
        <v>0</v>
      </c>
      <c r="E962" s="159" t="e">
        <f>VLOOKUP(A962+0.2,'Vague 2'!A:G,7,FALSE)</f>
        <v>#N/A</v>
      </c>
      <c r="F962" s="160" t="e">
        <f>VLOOKUP(A962+0.3,'Vague 2'!A:G,7,FALSE)</f>
        <v>#N/A</v>
      </c>
      <c r="G962" s="161" t="e">
        <f>VLOOKUP(A962+0.2,'Vague 1'!A:G,7,FALSE)</f>
        <v>#N/A</v>
      </c>
      <c r="H962" s="161" t="e">
        <f>VLOOKUP(A962+0.3,'Vague 1'!A:G,7,FALSE)</f>
        <v>#N/A</v>
      </c>
      <c r="I962" s="160" t="e">
        <f>VLOOKUP(A962+0.4,'Vague 1'!A:G,7,FALSE)</f>
        <v>#N/A</v>
      </c>
      <c r="J962" s="161" t="e">
        <f>VLOOKUP(A962+0.2,'Vague 3'!A:G,7,FALSE)</f>
        <v>#N/A</v>
      </c>
      <c r="K962" s="161" t="e">
        <f>VLOOKUP(A962+0.3,'Vague 3'!A:G,7,FALSE)</f>
        <v>#N/A</v>
      </c>
      <c r="L962" s="159" t="e">
        <f>VLOOKUP(A962+0.2,'Vague 4'!A:G,7,FALSE)</f>
        <v>#N/A</v>
      </c>
      <c r="M962" s="160" t="e">
        <f>VLOOKUP(A962+0.3,'Vague 4'!A:G,7,FALSE)</f>
        <v>#N/A</v>
      </c>
      <c r="N962" s="104" t="e">
        <f>IF(VLOOKUP($A962,Source!$A:$H,3,FALSE)=0,"",VLOOKUP($A962,Source!$A:$H,3,FALSE))</f>
        <v>#N/A</v>
      </c>
      <c r="O962" s="105" t="e">
        <f>IF(VLOOKUP($A962,Source!$A:$H,4,FALSE)=0,"",VLOOKUP($A962,Source!$A:$H,4,FALSE))</f>
        <v>#N/A</v>
      </c>
      <c r="P962" s="105" t="e">
        <f>IF(VLOOKUP($A962,Source!$A:$H,5,FALSE)=0,"",VLOOKUP($A962,Source!$A:$H,5,FALSE))</f>
        <v>#N/A</v>
      </c>
      <c r="Q962" s="105" t="e">
        <f>IF(VLOOKUP($A962,Source!$A:$H,6,FALSE)=0,"",VLOOKUP($A962,Source!$A:$H,6,FALSE))</f>
        <v>#N/A</v>
      </c>
      <c r="R962" s="105" t="e">
        <f>IF(VLOOKUP($A962,Source!$A:$H,7,FALSE)=0,"",VLOOKUP($A962,Source!$A:$H,7,FALSE))</f>
        <v>#N/A</v>
      </c>
      <c r="S962" s="106" t="e">
        <f>IF(VLOOKUP($A962,Source!$A:$H,8,FALSE)=0,"",VLOOKUP($A962,Source!$A:$H,8,FALSE))</f>
        <v>#N/A</v>
      </c>
    </row>
    <row r="963" spans="1:19" x14ac:dyDescent="0.25">
      <c r="A963" s="98">
        <v>961</v>
      </c>
      <c r="B963" s="99"/>
      <c r="C963" s="100" t="e">
        <f>VLOOKUP(A963,Source!A:B,2,FALSE)</f>
        <v>#N/A</v>
      </c>
      <c r="D963" s="165">
        <f>IF(ISNA(VLOOKUP(A963,Source!A:B,2,FALSE)),0,(VLOOKUP(A963,'Vague 2'!A:H,8,FALSE)+VLOOKUP(A963,'Vague 1'!A:H,8,FALSE)+VLOOKUP(A963,'Vague 3'!A:H,8,FALSE)+VLOOKUP(A963,'Vague 4'!A:H,8,FALSE)))</f>
        <v>0</v>
      </c>
      <c r="E963" s="159" t="e">
        <f>VLOOKUP(A963+0.2,'Vague 2'!A:G,7,FALSE)</f>
        <v>#N/A</v>
      </c>
      <c r="F963" s="160" t="e">
        <f>VLOOKUP(A963+0.3,'Vague 2'!A:G,7,FALSE)</f>
        <v>#N/A</v>
      </c>
      <c r="G963" s="161" t="e">
        <f>VLOOKUP(A963+0.2,'Vague 1'!A:G,7,FALSE)</f>
        <v>#N/A</v>
      </c>
      <c r="H963" s="161" t="e">
        <f>VLOOKUP(A963+0.3,'Vague 1'!A:G,7,FALSE)</f>
        <v>#N/A</v>
      </c>
      <c r="I963" s="160" t="e">
        <f>VLOOKUP(A963+0.4,'Vague 1'!A:G,7,FALSE)</f>
        <v>#N/A</v>
      </c>
      <c r="J963" s="161" t="e">
        <f>VLOOKUP(A963+0.2,'Vague 3'!A:G,7,FALSE)</f>
        <v>#N/A</v>
      </c>
      <c r="K963" s="161" t="e">
        <f>VLOOKUP(A963+0.3,'Vague 3'!A:G,7,FALSE)</f>
        <v>#N/A</v>
      </c>
      <c r="L963" s="159" t="e">
        <f>VLOOKUP(A963+0.2,'Vague 4'!A:G,7,FALSE)</f>
        <v>#N/A</v>
      </c>
      <c r="M963" s="160" t="e">
        <f>VLOOKUP(A963+0.3,'Vague 4'!A:G,7,FALSE)</f>
        <v>#N/A</v>
      </c>
      <c r="N963" s="104" t="e">
        <f>IF(VLOOKUP($A963,Source!$A:$H,3,FALSE)=0,"",VLOOKUP($A963,Source!$A:$H,3,FALSE))</f>
        <v>#N/A</v>
      </c>
      <c r="O963" s="105" t="e">
        <f>IF(VLOOKUP($A963,Source!$A:$H,4,FALSE)=0,"",VLOOKUP($A963,Source!$A:$H,4,FALSE))</f>
        <v>#N/A</v>
      </c>
      <c r="P963" s="105" t="e">
        <f>IF(VLOOKUP($A963,Source!$A:$H,5,FALSE)=0,"",VLOOKUP($A963,Source!$A:$H,5,FALSE))</f>
        <v>#N/A</v>
      </c>
      <c r="Q963" s="105" t="e">
        <f>IF(VLOOKUP($A963,Source!$A:$H,6,FALSE)=0,"",VLOOKUP($A963,Source!$A:$H,6,FALSE))</f>
        <v>#N/A</v>
      </c>
      <c r="R963" s="105" t="e">
        <f>IF(VLOOKUP($A963,Source!$A:$H,7,FALSE)=0,"",VLOOKUP($A963,Source!$A:$H,7,FALSE))</f>
        <v>#N/A</v>
      </c>
      <c r="S963" s="106" t="e">
        <f>IF(VLOOKUP($A963,Source!$A:$H,8,FALSE)=0,"",VLOOKUP($A963,Source!$A:$H,8,FALSE))</f>
        <v>#N/A</v>
      </c>
    </row>
    <row r="964" spans="1:19" x14ac:dyDescent="0.25">
      <c r="A964" s="98">
        <v>962</v>
      </c>
      <c r="B964" s="99"/>
      <c r="C964" s="100" t="e">
        <f>VLOOKUP(A964,Source!A:B,2,FALSE)</f>
        <v>#N/A</v>
      </c>
      <c r="D964" s="165">
        <f>IF(ISNA(VLOOKUP(A964,Source!A:B,2,FALSE)),0,(VLOOKUP(A964,'Vague 2'!A:H,8,FALSE)+VLOOKUP(A964,'Vague 1'!A:H,8,FALSE)+VLOOKUP(A964,'Vague 3'!A:H,8,FALSE)+VLOOKUP(A964,'Vague 4'!A:H,8,FALSE)))</f>
        <v>0</v>
      </c>
      <c r="E964" s="159" t="e">
        <f>VLOOKUP(A964+0.2,'Vague 2'!A:G,7,FALSE)</f>
        <v>#N/A</v>
      </c>
      <c r="F964" s="160" t="e">
        <f>VLOOKUP(A964+0.3,'Vague 2'!A:G,7,FALSE)</f>
        <v>#N/A</v>
      </c>
      <c r="G964" s="161" t="e">
        <f>VLOOKUP(A964+0.2,'Vague 1'!A:G,7,FALSE)</f>
        <v>#N/A</v>
      </c>
      <c r="H964" s="161" t="e">
        <f>VLOOKUP(A964+0.3,'Vague 1'!A:G,7,FALSE)</f>
        <v>#N/A</v>
      </c>
      <c r="I964" s="160" t="e">
        <f>VLOOKUP(A964+0.4,'Vague 1'!A:G,7,FALSE)</f>
        <v>#N/A</v>
      </c>
      <c r="J964" s="161" t="e">
        <f>VLOOKUP(A964+0.2,'Vague 3'!A:G,7,FALSE)</f>
        <v>#N/A</v>
      </c>
      <c r="K964" s="161" t="e">
        <f>VLOOKUP(A964+0.3,'Vague 3'!A:G,7,FALSE)</f>
        <v>#N/A</v>
      </c>
      <c r="L964" s="159" t="e">
        <f>VLOOKUP(A964+0.2,'Vague 4'!A:G,7,FALSE)</f>
        <v>#N/A</v>
      </c>
      <c r="M964" s="160" t="e">
        <f>VLOOKUP(A964+0.3,'Vague 4'!A:G,7,FALSE)</f>
        <v>#N/A</v>
      </c>
      <c r="N964" s="104" t="e">
        <f>IF(VLOOKUP($A964,Source!$A:$H,3,FALSE)=0,"",VLOOKUP($A964,Source!$A:$H,3,FALSE))</f>
        <v>#N/A</v>
      </c>
      <c r="O964" s="105" t="e">
        <f>IF(VLOOKUP($A964,Source!$A:$H,4,FALSE)=0,"",VLOOKUP($A964,Source!$A:$H,4,FALSE))</f>
        <v>#N/A</v>
      </c>
      <c r="P964" s="105" t="e">
        <f>IF(VLOOKUP($A964,Source!$A:$H,5,FALSE)=0,"",VLOOKUP($A964,Source!$A:$H,5,FALSE))</f>
        <v>#N/A</v>
      </c>
      <c r="Q964" s="105" t="e">
        <f>IF(VLOOKUP($A964,Source!$A:$H,6,FALSE)=0,"",VLOOKUP($A964,Source!$A:$H,6,FALSE))</f>
        <v>#N/A</v>
      </c>
      <c r="R964" s="105" t="e">
        <f>IF(VLOOKUP($A964,Source!$A:$H,7,FALSE)=0,"",VLOOKUP($A964,Source!$A:$H,7,FALSE))</f>
        <v>#N/A</v>
      </c>
      <c r="S964" s="106" t="e">
        <f>IF(VLOOKUP($A964,Source!$A:$H,8,FALSE)=0,"",VLOOKUP($A964,Source!$A:$H,8,FALSE))</f>
        <v>#N/A</v>
      </c>
    </row>
    <row r="965" spans="1:19" x14ac:dyDescent="0.25">
      <c r="A965" s="98">
        <v>963</v>
      </c>
      <c r="B965" s="99"/>
      <c r="C965" s="100" t="e">
        <f>VLOOKUP(A965,Source!A:B,2,FALSE)</f>
        <v>#N/A</v>
      </c>
      <c r="D965" s="165">
        <f>IF(ISNA(VLOOKUP(A965,Source!A:B,2,FALSE)),0,(VLOOKUP(A965,'Vague 2'!A:H,8,FALSE)+VLOOKUP(A965,'Vague 1'!A:H,8,FALSE)+VLOOKUP(A965,'Vague 3'!A:H,8,FALSE)+VLOOKUP(A965,'Vague 4'!A:H,8,FALSE)))</f>
        <v>0</v>
      </c>
      <c r="E965" s="159" t="e">
        <f>VLOOKUP(A965+0.2,'Vague 2'!A:G,7,FALSE)</f>
        <v>#N/A</v>
      </c>
      <c r="F965" s="160" t="e">
        <f>VLOOKUP(A965+0.3,'Vague 2'!A:G,7,FALSE)</f>
        <v>#N/A</v>
      </c>
      <c r="G965" s="161" t="e">
        <f>VLOOKUP(A965+0.2,'Vague 1'!A:G,7,FALSE)</f>
        <v>#N/A</v>
      </c>
      <c r="H965" s="161" t="e">
        <f>VLOOKUP(A965+0.3,'Vague 1'!A:G,7,FALSE)</f>
        <v>#N/A</v>
      </c>
      <c r="I965" s="160" t="e">
        <f>VLOOKUP(A965+0.4,'Vague 1'!A:G,7,FALSE)</f>
        <v>#N/A</v>
      </c>
      <c r="J965" s="161" t="e">
        <f>VLOOKUP(A965+0.2,'Vague 3'!A:G,7,FALSE)</f>
        <v>#N/A</v>
      </c>
      <c r="K965" s="161" t="e">
        <f>VLOOKUP(A965+0.3,'Vague 3'!A:G,7,FALSE)</f>
        <v>#N/A</v>
      </c>
      <c r="L965" s="159" t="e">
        <f>VLOOKUP(A965+0.2,'Vague 4'!A:G,7,FALSE)</f>
        <v>#N/A</v>
      </c>
      <c r="M965" s="160" t="e">
        <f>VLOOKUP(A965+0.3,'Vague 4'!A:G,7,FALSE)</f>
        <v>#N/A</v>
      </c>
      <c r="N965" s="104" t="e">
        <f>IF(VLOOKUP($A965,Source!$A:$H,3,FALSE)=0,"",VLOOKUP($A965,Source!$A:$H,3,FALSE))</f>
        <v>#N/A</v>
      </c>
      <c r="O965" s="105" t="e">
        <f>IF(VLOOKUP($A965,Source!$A:$H,4,FALSE)=0,"",VLOOKUP($A965,Source!$A:$H,4,FALSE))</f>
        <v>#N/A</v>
      </c>
      <c r="P965" s="105" t="e">
        <f>IF(VLOOKUP($A965,Source!$A:$H,5,FALSE)=0,"",VLOOKUP($A965,Source!$A:$H,5,FALSE))</f>
        <v>#N/A</v>
      </c>
      <c r="Q965" s="105" t="e">
        <f>IF(VLOOKUP($A965,Source!$A:$H,6,FALSE)=0,"",VLOOKUP($A965,Source!$A:$H,6,FALSE))</f>
        <v>#N/A</v>
      </c>
      <c r="R965" s="105" t="e">
        <f>IF(VLOOKUP($A965,Source!$A:$H,7,FALSE)=0,"",VLOOKUP($A965,Source!$A:$H,7,FALSE))</f>
        <v>#N/A</v>
      </c>
      <c r="S965" s="106" t="e">
        <f>IF(VLOOKUP($A965,Source!$A:$H,8,FALSE)=0,"",VLOOKUP($A965,Source!$A:$H,8,FALSE))</f>
        <v>#N/A</v>
      </c>
    </row>
    <row r="966" spans="1:19" x14ac:dyDescent="0.25">
      <c r="A966" s="98">
        <v>964</v>
      </c>
      <c r="B966" s="99"/>
      <c r="C966" s="100" t="e">
        <f>VLOOKUP(A966,Source!A:B,2,FALSE)</f>
        <v>#N/A</v>
      </c>
      <c r="D966" s="165">
        <f>IF(ISNA(VLOOKUP(A966,Source!A:B,2,FALSE)),0,(VLOOKUP(A966,'Vague 2'!A:H,8,FALSE)+VLOOKUP(A966,'Vague 1'!A:H,8,FALSE)+VLOOKUP(A966,'Vague 3'!A:H,8,FALSE)+VLOOKUP(A966,'Vague 4'!A:H,8,FALSE)))</f>
        <v>0</v>
      </c>
      <c r="E966" s="159" t="e">
        <f>VLOOKUP(A966+0.2,'Vague 2'!A:G,7,FALSE)</f>
        <v>#N/A</v>
      </c>
      <c r="F966" s="160" t="e">
        <f>VLOOKUP(A966+0.3,'Vague 2'!A:G,7,FALSE)</f>
        <v>#N/A</v>
      </c>
      <c r="G966" s="161" t="e">
        <f>VLOOKUP(A966+0.2,'Vague 1'!A:G,7,FALSE)</f>
        <v>#N/A</v>
      </c>
      <c r="H966" s="161" t="e">
        <f>VLOOKUP(A966+0.3,'Vague 1'!A:G,7,FALSE)</f>
        <v>#N/A</v>
      </c>
      <c r="I966" s="160" t="e">
        <f>VLOOKUP(A966+0.4,'Vague 1'!A:G,7,FALSE)</f>
        <v>#N/A</v>
      </c>
      <c r="J966" s="161" t="e">
        <f>VLOOKUP(A966+0.2,'Vague 3'!A:G,7,FALSE)</f>
        <v>#N/A</v>
      </c>
      <c r="K966" s="161" t="e">
        <f>VLOOKUP(A966+0.3,'Vague 3'!A:G,7,FALSE)</f>
        <v>#N/A</v>
      </c>
      <c r="L966" s="159" t="e">
        <f>VLOOKUP(A966+0.2,'Vague 4'!A:G,7,FALSE)</f>
        <v>#N/A</v>
      </c>
      <c r="M966" s="160" t="e">
        <f>VLOOKUP(A966+0.3,'Vague 4'!A:G,7,FALSE)</f>
        <v>#N/A</v>
      </c>
      <c r="N966" s="104" t="e">
        <f>IF(VLOOKUP($A966,Source!$A:$H,3,FALSE)=0,"",VLOOKUP($A966,Source!$A:$H,3,FALSE))</f>
        <v>#N/A</v>
      </c>
      <c r="O966" s="105" t="e">
        <f>IF(VLOOKUP($A966,Source!$A:$H,4,FALSE)=0,"",VLOOKUP($A966,Source!$A:$H,4,FALSE))</f>
        <v>#N/A</v>
      </c>
      <c r="P966" s="105" t="e">
        <f>IF(VLOOKUP($A966,Source!$A:$H,5,FALSE)=0,"",VLOOKUP($A966,Source!$A:$H,5,FALSE))</f>
        <v>#N/A</v>
      </c>
      <c r="Q966" s="105" t="e">
        <f>IF(VLOOKUP($A966,Source!$A:$H,6,FALSE)=0,"",VLOOKUP($A966,Source!$A:$H,6,FALSE))</f>
        <v>#N/A</v>
      </c>
      <c r="R966" s="105" t="e">
        <f>IF(VLOOKUP($A966,Source!$A:$H,7,FALSE)=0,"",VLOOKUP($A966,Source!$A:$H,7,FALSE))</f>
        <v>#N/A</v>
      </c>
      <c r="S966" s="106" t="e">
        <f>IF(VLOOKUP($A966,Source!$A:$H,8,FALSE)=0,"",VLOOKUP($A966,Source!$A:$H,8,FALSE))</f>
        <v>#N/A</v>
      </c>
    </row>
    <row r="967" spans="1:19" x14ac:dyDescent="0.25">
      <c r="A967" s="98">
        <v>965</v>
      </c>
      <c r="B967" s="99"/>
      <c r="C967" s="100" t="e">
        <f>VLOOKUP(A967,Source!A:B,2,FALSE)</f>
        <v>#N/A</v>
      </c>
      <c r="D967" s="165">
        <f>IF(ISNA(VLOOKUP(A967,Source!A:B,2,FALSE)),0,(VLOOKUP(A967,'Vague 2'!A:H,8,FALSE)+VLOOKUP(A967,'Vague 1'!A:H,8,FALSE)+VLOOKUP(A967,'Vague 3'!A:H,8,FALSE)+VLOOKUP(A967,'Vague 4'!A:H,8,FALSE)))</f>
        <v>0</v>
      </c>
      <c r="E967" s="159" t="e">
        <f>VLOOKUP(A967+0.2,'Vague 2'!A:G,7,FALSE)</f>
        <v>#N/A</v>
      </c>
      <c r="F967" s="160" t="e">
        <f>VLOOKUP(A967+0.3,'Vague 2'!A:G,7,FALSE)</f>
        <v>#N/A</v>
      </c>
      <c r="G967" s="161" t="e">
        <f>VLOOKUP(A967+0.2,'Vague 1'!A:G,7,FALSE)</f>
        <v>#N/A</v>
      </c>
      <c r="H967" s="161" t="e">
        <f>VLOOKUP(A967+0.3,'Vague 1'!A:G,7,FALSE)</f>
        <v>#N/A</v>
      </c>
      <c r="I967" s="160" t="e">
        <f>VLOOKUP(A967+0.4,'Vague 1'!A:G,7,FALSE)</f>
        <v>#N/A</v>
      </c>
      <c r="J967" s="161" t="e">
        <f>VLOOKUP(A967+0.2,'Vague 3'!A:G,7,FALSE)</f>
        <v>#N/A</v>
      </c>
      <c r="K967" s="161" t="e">
        <f>VLOOKUP(A967+0.3,'Vague 3'!A:G,7,FALSE)</f>
        <v>#N/A</v>
      </c>
      <c r="L967" s="159" t="e">
        <f>VLOOKUP(A967+0.2,'Vague 4'!A:G,7,FALSE)</f>
        <v>#N/A</v>
      </c>
      <c r="M967" s="160" t="e">
        <f>VLOOKUP(A967+0.3,'Vague 4'!A:G,7,FALSE)</f>
        <v>#N/A</v>
      </c>
      <c r="N967" s="104" t="e">
        <f>IF(VLOOKUP($A967,Source!$A:$H,3,FALSE)=0,"",VLOOKUP($A967,Source!$A:$H,3,FALSE))</f>
        <v>#N/A</v>
      </c>
      <c r="O967" s="105" t="e">
        <f>IF(VLOOKUP($A967,Source!$A:$H,4,FALSE)=0,"",VLOOKUP($A967,Source!$A:$H,4,FALSE))</f>
        <v>#N/A</v>
      </c>
      <c r="P967" s="105" t="e">
        <f>IF(VLOOKUP($A967,Source!$A:$H,5,FALSE)=0,"",VLOOKUP($A967,Source!$A:$H,5,FALSE))</f>
        <v>#N/A</v>
      </c>
      <c r="Q967" s="105" t="e">
        <f>IF(VLOOKUP($A967,Source!$A:$H,6,FALSE)=0,"",VLOOKUP($A967,Source!$A:$H,6,FALSE))</f>
        <v>#N/A</v>
      </c>
      <c r="R967" s="105" t="e">
        <f>IF(VLOOKUP($A967,Source!$A:$H,7,FALSE)=0,"",VLOOKUP($A967,Source!$A:$H,7,FALSE))</f>
        <v>#N/A</v>
      </c>
      <c r="S967" s="106" t="e">
        <f>IF(VLOOKUP($A967,Source!$A:$H,8,FALSE)=0,"",VLOOKUP($A967,Source!$A:$H,8,FALSE))</f>
        <v>#N/A</v>
      </c>
    </row>
    <row r="968" spans="1:19" x14ac:dyDescent="0.25">
      <c r="A968" s="98">
        <v>966</v>
      </c>
      <c r="B968" s="99"/>
      <c r="C968" s="100" t="e">
        <f>VLOOKUP(A968,Source!A:B,2,FALSE)</f>
        <v>#N/A</v>
      </c>
      <c r="D968" s="165">
        <f>IF(ISNA(VLOOKUP(A968,Source!A:B,2,FALSE)),0,(VLOOKUP(A968,'Vague 2'!A:H,8,FALSE)+VLOOKUP(A968,'Vague 1'!A:H,8,FALSE)+VLOOKUP(A968,'Vague 3'!A:H,8,FALSE)+VLOOKUP(A968,'Vague 4'!A:H,8,FALSE)))</f>
        <v>0</v>
      </c>
      <c r="E968" s="159" t="e">
        <f>VLOOKUP(A968+0.2,'Vague 2'!A:G,7,FALSE)</f>
        <v>#N/A</v>
      </c>
      <c r="F968" s="160" t="e">
        <f>VLOOKUP(A968+0.3,'Vague 2'!A:G,7,FALSE)</f>
        <v>#N/A</v>
      </c>
      <c r="G968" s="161" t="e">
        <f>VLOOKUP(A968+0.2,'Vague 1'!A:G,7,FALSE)</f>
        <v>#N/A</v>
      </c>
      <c r="H968" s="161" t="e">
        <f>VLOOKUP(A968+0.3,'Vague 1'!A:G,7,FALSE)</f>
        <v>#N/A</v>
      </c>
      <c r="I968" s="160" t="e">
        <f>VLOOKUP(A968+0.4,'Vague 1'!A:G,7,FALSE)</f>
        <v>#N/A</v>
      </c>
      <c r="J968" s="161" t="e">
        <f>VLOOKUP(A968+0.2,'Vague 3'!A:G,7,FALSE)</f>
        <v>#N/A</v>
      </c>
      <c r="K968" s="161" t="e">
        <f>VLOOKUP(A968+0.3,'Vague 3'!A:G,7,FALSE)</f>
        <v>#N/A</v>
      </c>
      <c r="L968" s="159" t="e">
        <f>VLOOKUP(A968+0.2,'Vague 4'!A:G,7,FALSE)</f>
        <v>#N/A</v>
      </c>
      <c r="M968" s="160" t="e">
        <f>VLOOKUP(A968+0.3,'Vague 4'!A:G,7,FALSE)</f>
        <v>#N/A</v>
      </c>
      <c r="N968" s="104" t="e">
        <f>IF(VLOOKUP($A968,Source!$A:$H,3,FALSE)=0,"",VLOOKUP($A968,Source!$A:$H,3,FALSE))</f>
        <v>#N/A</v>
      </c>
      <c r="O968" s="105" t="e">
        <f>IF(VLOOKUP($A968,Source!$A:$H,4,FALSE)=0,"",VLOOKUP($A968,Source!$A:$H,4,FALSE))</f>
        <v>#N/A</v>
      </c>
      <c r="P968" s="105" t="e">
        <f>IF(VLOOKUP($A968,Source!$A:$H,5,FALSE)=0,"",VLOOKUP($A968,Source!$A:$H,5,FALSE))</f>
        <v>#N/A</v>
      </c>
      <c r="Q968" s="105" t="e">
        <f>IF(VLOOKUP($A968,Source!$A:$H,6,FALSE)=0,"",VLOOKUP($A968,Source!$A:$H,6,FALSE))</f>
        <v>#N/A</v>
      </c>
      <c r="R968" s="105" t="e">
        <f>IF(VLOOKUP($A968,Source!$A:$H,7,FALSE)=0,"",VLOOKUP($A968,Source!$A:$H,7,FALSE))</f>
        <v>#N/A</v>
      </c>
      <c r="S968" s="106" t="e">
        <f>IF(VLOOKUP($A968,Source!$A:$H,8,FALSE)=0,"",VLOOKUP($A968,Source!$A:$H,8,FALSE))</f>
        <v>#N/A</v>
      </c>
    </row>
    <row r="969" spans="1:19" x14ac:dyDescent="0.25">
      <c r="A969" s="98">
        <v>967</v>
      </c>
      <c r="B969" s="99"/>
      <c r="C969" s="100" t="e">
        <f>VLOOKUP(A969,Source!A:B,2,FALSE)</f>
        <v>#N/A</v>
      </c>
      <c r="D969" s="165">
        <f>IF(ISNA(VLOOKUP(A969,Source!A:B,2,FALSE)),0,(VLOOKUP(A969,'Vague 2'!A:H,8,FALSE)+VLOOKUP(A969,'Vague 1'!A:H,8,FALSE)+VLOOKUP(A969,'Vague 3'!A:H,8,FALSE)+VLOOKUP(A969,'Vague 4'!A:H,8,FALSE)))</f>
        <v>0</v>
      </c>
      <c r="E969" s="159" t="e">
        <f>VLOOKUP(A969+0.2,'Vague 2'!A:G,7,FALSE)</f>
        <v>#N/A</v>
      </c>
      <c r="F969" s="160" t="e">
        <f>VLOOKUP(A969+0.3,'Vague 2'!A:G,7,FALSE)</f>
        <v>#N/A</v>
      </c>
      <c r="G969" s="161" t="e">
        <f>VLOOKUP(A969+0.2,'Vague 1'!A:G,7,FALSE)</f>
        <v>#N/A</v>
      </c>
      <c r="H969" s="161" t="e">
        <f>VLOOKUP(A969+0.3,'Vague 1'!A:G,7,FALSE)</f>
        <v>#N/A</v>
      </c>
      <c r="I969" s="160" t="e">
        <f>VLOOKUP(A969+0.4,'Vague 1'!A:G,7,FALSE)</f>
        <v>#N/A</v>
      </c>
      <c r="J969" s="161" t="e">
        <f>VLOOKUP(A969+0.2,'Vague 3'!A:G,7,FALSE)</f>
        <v>#N/A</v>
      </c>
      <c r="K969" s="161" t="e">
        <f>VLOOKUP(A969+0.3,'Vague 3'!A:G,7,FALSE)</f>
        <v>#N/A</v>
      </c>
      <c r="L969" s="159" t="e">
        <f>VLOOKUP(A969+0.2,'Vague 4'!A:G,7,FALSE)</f>
        <v>#N/A</v>
      </c>
      <c r="M969" s="160" t="e">
        <f>VLOOKUP(A969+0.3,'Vague 4'!A:G,7,FALSE)</f>
        <v>#N/A</v>
      </c>
      <c r="N969" s="104" t="e">
        <f>IF(VLOOKUP($A969,Source!$A:$H,3,FALSE)=0,"",VLOOKUP($A969,Source!$A:$H,3,FALSE))</f>
        <v>#N/A</v>
      </c>
      <c r="O969" s="105" t="e">
        <f>IF(VLOOKUP($A969,Source!$A:$H,4,FALSE)=0,"",VLOOKUP($A969,Source!$A:$H,4,FALSE))</f>
        <v>#N/A</v>
      </c>
      <c r="P969" s="105" t="e">
        <f>IF(VLOOKUP($A969,Source!$A:$H,5,FALSE)=0,"",VLOOKUP($A969,Source!$A:$H,5,FALSE))</f>
        <v>#N/A</v>
      </c>
      <c r="Q969" s="105" t="e">
        <f>IF(VLOOKUP($A969,Source!$A:$H,6,FALSE)=0,"",VLOOKUP($A969,Source!$A:$H,6,FALSE))</f>
        <v>#N/A</v>
      </c>
      <c r="R969" s="105" t="e">
        <f>IF(VLOOKUP($A969,Source!$A:$H,7,FALSE)=0,"",VLOOKUP($A969,Source!$A:$H,7,FALSE))</f>
        <v>#N/A</v>
      </c>
      <c r="S969" s="106" t="e">
        <f>IF(VLOOKUP($A969,Source!$A:$H,8,FALSE)=0,"",VLOOKUP($A969,Source!$A:$H,8,FALSE))</f>
        <v>#N/A</v>
      </c>
    </row>
    <row r="970" spans="1:19" x14ac:dyDescent="0.25">
      <c r="A970" s="98">
        <v>968</v>
      </c>
      <c r="B970" s="99"/>
      <c r="C970" s="100" t="e">
        <f>VLOOKUP(A970,Source!A:B,2,FALSE)</f>
        <v>#N/A</v>
      </c>
      <c r="D970" s="165">
        <f>IF(ISNA(VLOOKUP(A970,Source!A:B,2,FALSE)),0,(VLOOKUP(A970,'Vague 2'!A:H,8,FALSE)+VLOOKUP(A970,'Vague 1'!A:H,8,FALSE)+VLOOKUP(A970,'Vague 3'!A:H,8,FALSE)+VLOOKUP(A970,'Vague 4'!A:H,8,FALSE)))</f>
        <v>0</v>
      </c>
      <c r="E970" s="159" t="e">
        <f>VLOOKUP(A970+0.2,'Vague 2'!A:G,7,FALSE)</f>
        <v>#N/A</v>
      </c>
      <c r="F970" s="160" t="e">
        <f>VLOOKUP(A970+0.3,'Vague 2'!A:G,7,FALSE)</f>
        <v>#N/A</v>
      </c>
      <c r="G970" s="161" t="e">
        <f>VLOOKUP(A970+0.2,'Vague 1'!A:G,7,FALSE)</f>
        <v>#N/A</v>
      </c>
      <c r="H970" s="161" t="e">
        <f>VLOOKUP(A970+0.3,'Vague 1'!A:G,7,FALSE)</f>
        <v>#N/A</v>
      </c>
      <c r="I970" s="160" t="e">
        <f>VLOOKUP(A970+0.4,'Vague 1'!A:G,7,FALSE)</f>
        <v>#N/A</v>
      </c>
      <c r="J970" s="161" t="e">
        <f>VLOOKUP(A970+0.2,'Vague 3'!A:G,7,FALSE)</f>
        <v>#N/A</v>
      </c>
      <c r="K970" s="161" t="e">
        <f>VLOOKUP(A970+0.3,'Vague 3'!A:G,7,FALSE)</f>
        <v>#N/A</v>
      </c>
      <c r="L970" s="159" t="e">
        <f>VLOOKUP(A970+0.2,'Vague 4'!A:G,7,FALSE)</f>
        <v>#N/A</v>
      </c>
      <c r="M970" s="160" t="e">
        <f>VLOOKUP(A970+0.3,'Vague 4'!A:G,7,FALSE)</f>
        <v>#N/A</v>
      </c>
      <c r="N970" s="104" t="e">
        <f>IF(VLOOKUP($A970,Source!$A:$H,3,FALSE)=0,"",VLOOKUP($A970,Source!$A:$H,3,FALSE))</f>
        <v>#N/A</v>
      </c>
      <c r="O970" s="105" t="e">
        <f>IF(VLOOKUP($A970,Source!$A:$H,4,FALSE)=0,"",VLOOKUP($A970,Source!$A:$H,4,FALSE))</f>
        <v>#N/A</v>
      </c>
      <c r="P970" s="105" t="e">
        <f>IF(VLOOKUP($A970,Source!$A:$H,5,FALSE)=0,"",VLOOKUP($A970,Source!$A:$H,5,FALSE))</f>
        <v>#N/A</v>
      </c>
      <c r="Q970" s="105" t="e">
        <f>IF(VLOOKUP($A970,Source!$A:$H,6,FALSE)=0,"",VLOOKUP($A970,Source!$A:$H,6,FALSE))</f>
        <v>#N/A</v>
      </c>
      <c r="R970" s="105" t="e">
        <f>IF(VLOOKUP($A970,Source!$A:$H,7,FALSE)=0,"",VLOOKUP($A970,Source!$A:$H,7,FALSE))</f>
        <v>#N/A</v>
      </c>
      <c r="S970" s="106" t="e">
        <f>IF(VLOOKUP($A970,Source!$A:$H,8,FALSE)=0,"",VLOOKUP($A970,Source!$A:$H,8,FALSE))</f>
        <v>#N/A</v>
      </c>
    </row>
    <row r="971" spans="1:19" x14ac:dyDescent="0.25">
      <c r="A971" s="98">
        <v>969</v>
      </c>
      <c r="B971" s="99"/>
      <c r="C971" s="100" t="e">
        <f>VLOOKUP(A971,Source!A:B,2,FALSE)</f>
        <v>#N/A</v>
      </c>
      <c r="D971" s="165">
        <f>IF(ISNA(VLOOKUP(A971,Source!A:B,2,FALSE)),0,(VLOOKUP(A971,'Vague 2'!A:H,8,FALSE)+VLOOKUP(A971,'Vague 1'!A:H,8,FALSE)+VLOOKUP(A971,'Vague 3'!A:H,8,FALSE)+VLOOKUP(A971,'Vague 4'!A:H,8,FALSE)))</f>
        <v>0</v>
      </c>
      <c r="E971" s="159" t="e">
        <f>VLOOKUP(A971+0.2,'Vague 2'!A:G,7,FALSE)</f>
        <v>#N/A</v>
      </c>
      <c r="F971" s="160" t="e">
        <f>VLOOKUP(A971+0.3,'Vague 2'!A:G,7,FALSE)</f>
        <v>#N/A</v>
      </c>
      <c r="G971" s="161" t="e">
        <f>VLOOKUP(A971+0.2,'Vague 1'!A:G,7,FALSE)</f>
        <v>#N/A</v>
      </c>
      <c r="H971" s="161" t="e">
        <f>VLOOKUP(A971+0.3,'Vague 1'!A:G,7,FALSE)</f>
        <v>#N/A</v>
      </c>
      <c r="I971" s="160" t="e">
        <f>VLOOKUP(A971+0.4,'Vague 1'!A:G,7,FALSE)</f>
        <v>#N/A</v>
      </c>
      <c r="J971" s="161" t="e">
        <f>VLOOKUP(A971+0.2,'Vague 3'!A:G,7,FALSE)</f>
        <v>#N/A</v>
      </c>
      <c r="K971" s="161" t="e">
        <f>VLOOKUP(A971+0.3,'Vague 3'!A:G,7,FALSE)</f>
        <v>#N/A</v>
      </c>
      <c r="L971" s="159" t="e">
        <f>VLOOKUP(A971+0.2,'Vague 4'!A:G,7,FALSE)</f>
        <v>#N/A</v>
      </c>
      <c r="M971" s="160" t="e">
        <f>VLOOKUP(A971+0.3,'Vague 4'!A:G,7,FALSE)</f>
        <v>#N/A</v>
      </c>
      <c r="N971" s="104" t="e">
        <f>IF(VLOOKUP($A971,Source!$A:$H,3,FALSE)=0,"",VLOOKUP($A971,Source!$A:$H,3,FALSE))</f>
        <v>#N/A</v>
      </c>
      <c r="O971" s="105" t="e">
        <f>IF(VLOOKUP($A971,Source!$A:$H,4,FALSE)=0,"",VLOOKUP($A971,Source!$A:$H,4,FALSE))</f>
        <v>#N/A</v>
      </c>
      <c r="P971" s="105" t="e">
        <f>IF(VLOOKUP($A971,Source!$A:$H,5,FALSE)=0,"",VLOOKUP($A971,Source!$A:$H,5,FALSE))</f>
        <v>#N/A</v>
      </c>
      <c r="Q971" s="105" t="e">
        <f>IF(VLOOKUP($A971,Source!$A:$H,6,FALSE)=0,"",VLOOKUP($A971,Source!$A:$H,6,FALSE))</f>
        <v>#N/A</v>
      </c>
      <c r="R971" s="105" t="e">
        <f>IF(VLOOKUP($A971,Source!$A:$H,7,FALSE)=0,"",VLOOKUP($A971,Source!$A:$H,7,FALSE))</f>
        <v>#N/A</v>
      </c>
      <c r="S971" s="106" t="e">
        <f>IF(VLOOKUP($A971,Source!$A:$H,8,FALSE)=0,"",VLOOKUP($A971,Source!$A:$H,8,FALSE))</f>
        <v>#N/A</v>
      </c>
    </row>
    <row r="972" spans="1:19" x14ac:dyDescent="0.25">
      <c r="A972" s="98">
        <v>970</v>
      </c>
      <c r="B972" s="99"/>
      <c r="C972" s="100" t="e">
        <f>VLOOKUP(A972,Source!A:B,2,FALSE)</f>
        <v>#N/A</v>
      </c>
      <c r="D972" s="165">
        <f>IF(ISNA(VLOOKUP(A972,Source!A:B,2,FALSE)),0,(VLOOKUP(A972,'Vague 2'!A:H,8,FALSE)+VLOOKUP(A972,'Vague 1'!A:H,8,FALSE)+VLOOKUP(A972,'Vague 3'!A:H,8,FALSE)+VLOOKUP(A972,'Vague 4'!A:H,8,FALSE)))</f>
        <v>0</v>
      </c>
      <c r="E972" s="159" t="e">
        <f>VLOOKUP(A972+0.2,'Vague 2'!A:G,7,FALSE)</f>
        <v>#N/A</v>
      </c>
      <c r="F972" s="160" t="e">
        <f>VLOOKUP(A972+0.3,'Vague 2'!A:G,7,FALSE)</f>
        <v>#N/A</v>
      </c>
      <c r="G972" s="161" t="e">
        <f>VLOOKUP(A972+0.2,'Vague 1'!A:G,7,FALSE)</f>
        <v>#N/A</v>
      </c>
      <c r="H972" s="161" t="e">
        <f>VLOOKUP(A972+0.3,'Vague 1'!A:G,7,FALSE)</f>
        <v>#N/A</v>
      </c>
      <c r="I972" s="160" t="e">
        <f>VLOOKUP(A972+0.4,'Vague 1'!A:G,7,FALSE)</f>
        <v>#N/A</v>
      </c>
      <c r="J972" s="161" t="e">
        <f>VLOOKUP(A972+0.2,'Vague 3'!A:G,7,FALSE)</f>
        <v>#N/A</v>
      </c>
      <c r="K972" s="161" t="e">
        <f>VLOOKUP(A972+0.3,'Vague 3'!A:G,7,FALSE)</f>
        <v>#N/A</v>
      </c>
      <c r="L972" s="159" t="e">
        <f>VLOOKUP(A972+0.2,'Vague 4'!A:G,7,FALSE)</f>
        <v>#N/A</v>
      </c>
      <c r="M972" s="160" t="e">
        <f>VLOOKUP(A972+0.3,'Vague 4'!A:G,7,FALSE)</f>
        <v>#N/A</v>
      </c>
      <c r="N972" s="104" t="e">
        <f>IF(VLOOKUP($A972,Source!$A:$H,3,FALSE)=0,"",VLOOKUP($A972,Source!$A:$H,3,FALSE))</f>
        <v>#N/A</v>
      </c>
      <c r="O972" s="105" t="e">
        <f>IF(VLOOKUP($A972,Source!$A:$H,4,FALSE)=0,"",VLOOKUP($A972,Source!$A:$H,4,FALSE))</f>
        <v>#N/A</v>
      </c>
      <c r="P972" s="105" t="e">
        <f>IF(VLOOKUP($A972,Source!$A:$H,5,FALSE)=0,"",VLOOKUP($A972,Source!$A:$H,5,FALSE))</f>
        <v>#N/A</v>
      </c>
      <c r="Q972" s="105" t="e">
        <f>IF(VLOOKUP($A972,Source!$A:$H,6,FALSE)=0,"",VLOOKUP($A972,Source!$A:$H,6,FALSE))</f>
        <v>#N/A</v>
      </c>
      <c r="R972" s="105" t="e">
        <f>IF(VLOOKUP($A972,Source!$A:$H,7,FALSE)=0,"",VLOOKUP($A972,Source!$A:$H,7,FALSE))</f>
        <v>#N/A</v>
      </c>
      <c r="S972" s="106" t="e">
        <f>IF(VLOOKUP($A972,Source!$A:$H,8,FALSE)=0,"",VLOOKUP($A972,Source!$A:$H,8,FALSE))</f>
        <v>#N/A</v>
      </c>
    </row>
    <row r="973" spans="1:19" x14ac:dyDescent="0.25">
      <c r="A973" s="98">
        <v>971</v>
      </c>
      <c r="B973" s="99"/>
      <c r="C973" s="100" t="e">
        <f>VLOOKUP(A973,Source!A:B,2,FALSE)</f>
        <v>#N/A</v>
      </c>
      <c r="D973" s="165">
        <f>IF(ISNA(VLOOKUP(A973,Source!A:B,2,FALSE)),0,(VLOOKUP(A973,'Vague 2'!A:H,8,FALSE)+VLOOKUP(A973,'Vague 1'!A:H,8,FALSE)+VLOOKUP(A973,'Vague 3'!A:H,8,FALSE)+VLOOKUP(A973,'Vague 4'!A:H,8,FALSE)))</f>
        <v>0</v>
      </c>
      <c r="E973" s="159" t="e">
        <f>VLOOKUP(A973+0.2,'Vague 2'!A:G,7,FALSE)</f>
        <v>#N/A</v>
      </c>
      <c r="F973" s="160" t="e">
        <f>VLOOKUP(A973+0.3,'Vague 2'!A:G,7,FALSE)</f>
        <v>#N/A</v>
      </c>
      <c r="G973" s="161" t="e">
        <f>VLOOKUP(A973+0.2,'Vague 1'!A:G,7,FALSE)</f>
        <v>#N/A</v>
      </c>
      <c r="H973" s="161" t="e">
        <f>VLOOKUP(A973+0.3,'Vague 1'!A:G,7,FALSE)</f>
        <v>#N/A</v>
      </c>
      <c r="I973" s="160" t="e">
        <f>VLOOKUP(A973+0.4,'Vague 1'!A:G,7,FALSE)</f>
        <v>#N/A</v>
      </c>
      <c r="J973" s="161" t="e">
        <f>VLOOKUP(A973+0.2,'Vague 3'!A:G,7,FALSE)</f>
        <v>#N/A</v>
      </c>
      <c r="K973" s="161" t="e">
        <f>VLOOKUP(A973+0.3,'Vague 3'!A:G,7,FALSE)</f>
        <v>#N/A</v>
      </c>
      <c r="L973" s="159" t="e">
        <f>VLOOKUP(A973+0.2,'Vague 4'!A:G,7,FALSE)</f>
        <v>#N/A</v>
      </c>
      <c r="M973" s="160" t="e">
        <f>VLOOKUP(A973+0.3,'Vague 4'!A:G,7,FALSE)</f>
        <v>#N/A</v>
      </c>
      <c r="N973" s="104" t="e">
        <f>IF(VLOOKUP($A973,Source!$A:$H,3,FALSE)=0,"",VLOOKUP($A973,Source!$A:$H,3,FALSE))</f>
        <v>#N/A</v>
      </c>
      <c r="O973" s="105" t="e">
        <f>IF(VLOOKUP($A973,Source!$A:$H,4,FALSE)=0,"",VLOOKUP($A973,Source!$A:$H,4,FALSE))</f>
        <v>#N/A</v>
      </c>
      <c r="P973" s="105" t="e">
        <f>IF(VLOOKUP($A973,Source!$A:$H,5,FALSE)=0,"",VLOOKUP($A973,Source!$A:$H,5,FALSE))</f>
        <v>#N/A</v>
      </c>
      <c r="Q973" s="105" t="e">
        <f>IF(VLOOKUP($A973,Source!$A:$H,6,FALSE)=0,"",VLOOKUP($A973,Source!$A:$H,6,FALSE))</f>
        <v>#N/A</v>
      </c>
      <c r="R973" s="105" t="e">
        <f>IF(VLOOKUP($A973,Source!$A:$H,7,FALSE)=0,"",VLOOKUP($A973,Source!$A:$H,7,FALSE))</f>
        <v>#N/A</v>
      </c>
      <c r="S973" s="106" t="e">
        <f>IF(VLOOKUP($A973,Source!$A:$H,8,FALSE)=0,"",VLOOKUP($A973,Source!$A:$H,8,FALSE))</f>
        <v>#N/A</v>
      </c>
    </row>
    <row r="974" spans="1:19" x14ac:dyDescent="0.25">
      <c r="A974" s="98">
        <v>972</v>
      </c>
      <c r="B974" s="99"/>
      <c r="C974" s="100" t="e">
        <f>VLOOKUP(A974,Source!A:B,2,FALSE)</f>
        <v>#N/A</v>
      </c>
      <c r="D974" s="165">
        <f>IF(ISNA(VLOOKUP(A974,Source!A:B,2,FALSE)),0,(VLOOKUP(A974,'Vague 2'!A:H,8,FALSE)+VLOOKUP(A974,'Vague 1'!A:H,8,FALSE)+VLOOKUP(A974,'Vague 3'!A:H,8,FALSE)+VLOOKUP(A974,'Vague 4'!A:H,8,FALSE)))</f>
        <v>0</v>
      </c>
      <c r="E974" s="159" t="e">
        <f>VLOOKUP(A974+0.2,'Vague 2'!A:G,7,FALSE)</f>
        <v>#N/A</v>
      </c>
      <c r="F974" s="160" t="e">
        <f>VLOOKUP(A974+0.3,'Vague 2'!A:G,7,FALSE)</f>
        <v>#N/A</v>
      </c>
      <c r="G974" s="161" t="e">
        <f>VLOOKUP(A974+0.2,'Vague 1'!A:G,7,FALSE)</f>
        <v>#N/A</v>
      </c>
      <c r="H974" s="161" t="e">
        <f>VLOOKUP(A974+0.3,'Vague 1'!A:G,7,FALSE)</f>
        <v>#N/A</v>
      </c>
      <c r="I974" s="160" t="e">
        <f>VLOOKUP(A974+0.4,'Vague 1'!A:G,7,FALSE)</f>
        <v>#N/A</v>
      </c>
      <c r="J974" s="161" t="e">
        <f>VLOOKUP(A974+0.2,'Vague 3'!A:G,7,FALSE)</f>
        <v>#N/A</v>
      </c>
      <c r="K974" s="161" t="e">
        <f>VLOOKUP(A974+0.3,'Vague 3'!A:G,7,FALSE)</f>
        <v>#N/A</v>
      </c>
      <c r="L974" s="159" t="e">
        <f>VLOOKUP(A974+0.2,'Vague 4'!A:G,7,FALSE)</f>
        <v>#N/A</v>
      </c>
      <c r="M974" s="160" t="e">
        <f>VLOOKUP(A974+0.3,'Vague 4'!A:G,7,FALSE)</f>
        <v>#N/A</v>
      </c>
      <c r="N974" s="104" t="e">
        <f>IF(VLOOKUP($A974,Source!$A:$H,3,FALSE)=0,"",VLOOKUP($A974,Source!$A:$H,3,FALSE))</f>
        <v>#N/A</v>
      </c>
      <c r="O974" s="105" t="e">
        <f>IF(VLOOKUP($A974,Source!$A:$H,4,FALSE)=0,"",VLOOKUP($A974,Source!$A:$H,4,FALSE))</f>
        <v>#N/A</v>
      </c>
      <c r="P974" s="105" t="e">
        <f>IF(VLOOKUP($A974,Source!$A:$H,5,FALSE)=0,"",VLOOKUP($A974,Source!$A:$H,5,FALSE))</f>
        <v>#N/A</v>
      </c>
      <c r="Q974" s="105" t="e">
        <f>IF(VLOOKUP($A974,Source!$A:$H,6,FALSE)=0,"",VLOOKUP($A974,Source!$A:$H,6,FALSE))</f>
        <v>#N/A</v>
      </c>
      <c r="R974" s="105" t="e">
        <f>IF(VLOOKUP($A974,Source!$A:$H,7,FALSE)=0,"",VLOOKUP($A974,Source!$A:$H,7,FALSE))</f>
        <v>#N/A</v>
      </c>
      <c r="S974" s="106" t="e">
        <f>IF(VLOOKUP($A974,Source!$A:$H,8,FALSE)=0,"",VLOOKUP($A974,Source!$A:$H,8,FALSE))</f>
        <v>#N/A</v>
      </c>
    </row>
    <row r="975" spans="1:19" x14ac:dyDescent="0.25">
      <c r="A975" s="98">
        <v>973</v>
      </c>
      <c r="B975" s="99"/>
      <c r="C975" s="100" t="e">
        <f>VLOOKUP(A975,Source!A:B,2,FALSE)</f>
        <v>#N/A</v>
      </c>
      <c r="D975" s="165">
        <f>IF(ISNA(VLOOKUP(A975,Source!A:B,2,FALSE)),0,(VLOOKUP(A975,'Vague 2'!A:H,8,FALSE)+VLOOKUP(A975,'Vague 1'!A:H,8,FALSE)+VLOOKUP(A975,'Vague 3'!A:H,8,FALSE)+VLOOKUP(A975,'Vague 4'!A:H,8,FALSE)))</f>
        <v>0</v>
      </c>
      <c r="E975" s="159" t="e">
        <f>VLOOKUP(A975+0.2,'Vague 2'!A:G,7,FALSE)</f>
        <v>#N/A</v>
      </c>
      <c r="F975" s="160" t="e">
        <f>VLOOKUP(A975+0.3,'Vague 2'!A:G,7,FALSE)</f>
        <v>#N/A</v>
      </c>
      <c r="G975" s="161" t="e">
        <f>VLOOKUP(A975+0.2,'Vague 1'!A:G,7,FALSE)</f>
        <v>#N/A</v>
      </c>
      <c r="H975" s="161" t="e">
        <f>VLOOKUP(A975+0.3,'Vague 1'!A:G,7,FALSE)</f>
        <v>#N/A</v>
      </c>
      <c r="I975" s="160" t="e">
        <f>VLOOKUP(A975+0.4,'Vague 1'!A:G,7,FALSE)</f>
        <v>#N/A</v>
      </c>
      <c r="J975" s="161" t="e">
        <f>VLOOKUP(A975+0.2,'Vague 3'!A:G,7,FALSE)</f>
        <v>#N/A</v>
      </c>
      <c r="K975" s="161" t="e">
        <f>VLOOKUP(A975+0.3,'Vague 3'!A:G,7,FALSE)</f>
        <v>#N/A</v>
      </c>
      <c r="L975" s="159" t="e">
        <f>VLOOKUP(A975+0.2,'Vague 4'!A:G,7,FALSE)</f>
        <v>#N/A</v>
      </c>
      <c r="M975" s="160" t="e">
        <f>VLOOKUP(A975+0.3,'Vague 4'!A:G,7,FALSE)</f>
        <v>#N/A</v>
      </c>
      <c r="N975" s="104" t="e">
        <f>IF(VLOOKUP($A975,Source!$A:$H,3,FALSE)=0,"",VLOOKUP($A975,Source!$A:$H,3,FALSE))</f>
        <v>#N/A</v>
      </c>
      <c r="O975" s="105" t="e">
        <f>IF(VLOOKUP($A975,Source!$A:$H,4,FALSE)=0,"",VLOOKUP($A975,Source!$A:$H,4,FALSE))</f>
        <v>#N/A</v>
      </c>
      <c r="P975" s="105" t="e">
        <f>IF(VLOOKUP($A975,Source!$A:$H,5,FALSE)=0,"",VLOOKUP($A975,Source!$A:$H,5,FALSE))</f>
        <v>#N/A</v>
      </c>
      <c r="Q975" s="105" t="e">
        <f>IF(VLOOKUP($A975,Source!$A:$H,6,FALSE)=0,"",VLOOKUP($A975,Source!$A:$H,6,FALSE))</f>
        <v>#N/A</v>
      </c>
      <c r="R975" s="105" t="e">
        <f>IF(VLOOKUP($A975,Source!$A:$H,7,FALSE)=0,"",VLOOKUP($A975,Source!$A:$H,7,FALSE))</f>
        <v>#N/A</v>
      </c>
      <c r="S975" s="106" t="e">
        <f>IF(VLOOKUP($A975,Source!$A:$H,8,FALSE)=0,"",VLOOKUP($A975,Source!$A:$H,8,FALSE))</f>
        <v>#N/A</v>
      </c>
    </row>
    <row r="976" spans="1:19" x14ac:dyDescent="0.25">
      <c r="A976" s="98">
        <v>974</v>
      </c>
      <c r="B976" s="99"/>
      <c r="C976" s="100" t="e">
        <f>VLOOKUP(A976,Source!A:B,2,FALSE)</f>
        <v>#N/A</v>
      </c>
      <c r="D976" s="165">
        <f>IF(ISNA(VLOOKUP(A976,Source!A:B,2,FALSE)),0,(VLOOKUP(A976,'Vague 2'!A:H,8,FALSE)+VLOOKUP(A976,'Vague 1'!A:H,8,FALSE)+VLOOKUP(A976,'Vague 3'!A:H,8,FALSE)+VLOOKUP(A976,'Vague 4'!A:H,8,FALSE)))</f>
        <v>0</v>
      </c>
      <c r="E976" s="159" t="e">
        <f>VLOOKUP(A976+0.2,'Vague 2'!A:G,7,FALSE)</f>
        <v>#N/A</v>
      </c>
      <c r="F976" s="160" t="e">
        <f>VLOOKUP(A976+0.3,'Vague 2'!A:G,7,FALSE)</f>
        <v>#N/A</v>
      </c>
      <c r="G976" s="161" t="e">
        <f>VLOOKUP(A976+0.2,'Vague 1'!A:G,7,FALSE)</f>
        <v>#N/A</v>
      </c>
      <c r="H976" s="161" t="e">
        <f>VLOOKUP(A976+0.3,'Vague 1'!A:G,7,FALSE)</f>
        <v>#N/A</v>
      </c>
      <c r="I976" s="160" t="e">
        <f>VLOOKUP(A976+0.4,'Vague 1'!A:G,7,FALSE)</f>
        <v>#N/A</v>
      </c>
      <c r="J976" s="161" t="e">
        <f>VLOOKUP(A976+0.2,'Vague 3'!A:G,7,FALSE)</f>
        <v>#N/A</v>
      </c>
      <c r="K976" s="161" t="e">
        <f>VLOOKUP(A976+0.3,'Vague 3'!A:G,7,FALSE)</f>
        <v>#N/A</v>
      </c>
      <c r="L976" s="159" t="e">
        <f>VLOOKUP(A976+0.2,'Vague 4'!A:G,7,FALSE)</f>
        <v>#N/A</v>
      </c>
      <c r="M976" s="160" t="e">
        <f>VLOOKUP(A976+0.3,'Vague 4'!A:G,7,FALSE)</f>
        <v>#N/A</v>
      </c>
      <c r="N976" s="104" t="e">
        <f>IF(VLOOKUP($A976,Source!$A:$H,3,FALSE)=0,"",VLOOKUP($A976,Source!$A:$H,3,FALSE))</f>
        <v>#N/A</v>
      </c>
      <c r="O976" s="105" t="e">
        <f>IF(VLOOKUP($A976,Source!$A:$H,4,FALSE)=0,"",VLOOKUP($A976,Source!$A:$H,4,FALSE))</f>
        <v>#N/A</v>
      </c>
      <c r="P976" s="105" t="e">
        <f>IF(VLOOKUP($A976,Source!$A:$H,5,FALSE)=0,"",VLOOKUP($A976,Source!$A:$H,5,FALSE))</f>
        <v>#N/A</v>
      </c>
      <c r="Q976" s="105" t="e">
        <f>IF(VLOOKUP($A976,Source!$A:$H,6,FALSE)=0,"",VLOOKUP($A976,Source!$A:$H,6,FALSE))</f>
        <v>#N/A</v>
      </c>
      <c r="R976" s="105" t="e">
        <f>IF(VLOOKUP($A976,Source!$A:$H,7,FALSE)=0,"",VLOOKUP($A976,Source!$A:$H,7,FALSE))</f>
        <v>#N/A</v>
      </c>
      <c r="S976" s="106" t="e">
        <f>IF(VLOOKUP($A976,Source!$A:$H,8,FALSE)=0,"",VLOOKUP($A976,Source!$A:$H,8,FALSE))</f>
        <v>#N/A</v>
      </c>
    </row>
    <row r="977" spans="1:19" x14ac:dyDescent="0.25">
      <c r="A977" s="98">
        <v>975</v>
      </c>
      <c r="B977" s="99"/>
      <c r="C977" s="100" t="e">
        <f>VLOOKUP(A977,Source!A:B,2,FALSE)</f>
        <v>#N/A</v>
      </c>
      <c r="D977" s="165">
        <f>IF(ISNA(VLOOKUP(A977,Source!A:B,2,FALSE)),0,(VLOOKUP(A977,'Vague 2'!A:H,8,FALSE)+VLOOKUP(A977,'Vague 1'!A:H,8,FALSE)+VLOOKUP(A977,'Vague 3'!A:H,8,FALSE)+VLOOKUP(A977,'Vague 4'!A:H,8,FALSE)))</f>
        <v>0</v>
      </c>
      <c r="E977" s="159" t="e">
        <f>VLOOKUP(A977+0.2,'Vague 2'!A:G,7,FALSE)</f>
        <v>#N/A</v>
      </c>
      <c r="F977" s="160" t="e">
        <f>VLOOKUP(A977+0.3,'Vague 2'!A:G,7,FALSE)</f>
        <v>#N/A</v>
      </c>
      <c r="G977" s="161" t="e">
        <f>VLOOKUP(A977+0.2,'Vague 1'!A:G,7,FALSE)</f>
        <v>#N/A</v>
      </c>
      <c r="H977" s="161" t="e">
        <f>VLOOKUP(A977+0.3,'Vague 1'!A:G,7,FALSE)</f>
        <v>#N/A</v>
      </c>
      <c r="I977" s="160" t="e">
        <f>VLOOKUP(A977+0.4,'Vague 1'!A:G,7,FALSE)</f>
        <v>#N/A</v>
      </c>
      <c r="J977" s="161" t="e">
        <f>VLOOKUP(A977+0.2,'Vague 3'!A:G,7,FALSE)</f>
        <v>#N/A</v>
      </c>
      <c r="K977" s="161" t="e">
        <f>VLOOKUP(A977+0.3,'Vague 3'!A:G,7,FALSE)</f>
        <v>#N/A</v>
      </c>
      <c r="L977" s="159" t="e">
        <f>VLOOKUP(A977+0.2,'Vague 4'!A:G,7,FALSE)</f>
        <v>#N/A</v>
      </c>
      <c r="M977" s="160" t="e">
        <f>VLOOKUP(A977+0.3,'Vague 4'!A:G,7,FALSE)</f>
        <v>#N/A</v>
      </c>
      <c r="N977" s="104" t="e">
        <f>IF(VLOOKUP($A977,Source!$A:$H,3,FALSE)=0,"",VLOOKUP($A977,Source!$A:$H,3,FALSE))</f>
        <v>#N/A</v>
      </c>
      <c r="O977" s="105" t="e">
        <f>IF(VLOOKUP($A977,Source!$A:$H,4,FALSE)=0,"",VLOOKUP($A977,Source!$A:$H,4,FALSE))</f>
        <v>#N/A</v>
      </c>
      <c r="P977" s="105" t="e">
        <f>IF(VLOOKUP($A977,Source!$A:$H,5,FALSE)=0,"",VLOOKUP($A977,Source!$A:$H,5,FALSE))</f>
        <v>#N/A</v>
      </c>
      <c r="Q977" s="105" t="e">
        <f>IF(VLOOKUP($A977,Source!$A:$H,6,FALSE)=0,"",VLOOKUP($A977,Source!$A:$H,6,FALSE))</f>
        <v>#N/A</v>
      </c>
      <c r="R977" s="105" t="e">
        <f>IF(VLOOKUP($A977,Source!$A:$H,7,FALSE)=0,"",VLOOKUP($A977,Source!$A:$H,7,FALSE))</f>
        <v>#N/A</v>
      </c>
      <c r="S977" s="106" t="e">
        <f>IF(VLOOKUP($A977,Source!$A:$H,8,FALSE)=0,"",VLOOKUP($A977,Source!$A:$H,8,FALSE))</f>
        <v>#N/A</v>
      </c>
    </row>
    <row r="978" spans="1:19" x14ac:dyDescent="0.25">
      <c r="A978" s="98">
        <v>976</v>
      </c>
      <c r="B978" s="99"/>
      <c r="C978" s="100" t="e">
        <f>VLOOKUP(A978,Source!A:B,2,FALSE)</f>
        <v>#N/A</v>
      </c>
      <c r="D978" s="165">
        <f>IF(ISNA(VLOOKUP(A978,Source!A:B,2,FALSE)),0,(VLOOKUP(A978,'Vague 2'!A:H,8,FALSE)+VLOOKUP(A978,'Vague 1'!A:H,8,FALSE)+VLOOKUP(A978,'Vague 3'!A:H,8,FALSE)+VLOOKUP(A978,'Vague 4'!A:H,8,FALSE)))</f>
        <v>0</v>
      </c>
      <c r="E978" s="159" t="e">
        <f>VLOOKUP(A978+0.2,'Vague 2'!A:G,7,FALSE)</f>
        <v>#N/A</v>
      </c>
      <c r="F978" s="160" t="e">
        <f>VLOOKUP(A978+0.3,'Vague 2'!A:G,7,FALSE)</f>
        <v>#N/A</v>
      </c>
      <c r="G978" s="161" t="e">
        <f>VLOOKUP(A978+0.2,'Vague 1'!A:G,7,FALSE)</f>
        <v>#N/A</v>
      </c>
      <c r="H978" s="161" t="e">
        <f>VLOOKUP(A978+0.3,'Vague 1'!A:G,7,FALSE)</f>
        <v>#N/A</v>
      </c>
      <c r="I978" s="160" t="e">
        <f>VLOOKUP(A978+0.4,'Vague 1'!A:G,7,FALSE)</f>
        <v>#N/A</v>
      </c>
      <c r="J978" s="161" t="e">
        <f>VLOOKUP(A978+0.2,'Vague 3'!A:G,7,FALSE)</f>
        <v>#N/A</v>
      </c>
      <c r="K978" s="161" t="e">
        <f>VLOOKUP(A978+0.3,'Vague 3'!A:G,7,FALSE)</f>
        <v>#N/A</v>
      </c>
      <c r="L978" s="159" t="e">
        <f>VLOOKUP(A978+0.2,'Vague 4'!A:G,7,FALSE)</f>
        <v>#N/A</v>
      </c>
      <c r="M978" s="160" t="e">
        <f>VLOOKUP(A978+0.3,'Vague 4'!A:G,7,FALSE)</f>
        <v>#N/A</v>
      </c>
      <c r="N978" s="104" t="e">
        <f>IF(VLOOKUP($A978,Source!$A:$H,3,FALSE)=0,"",VLOOKUP($A978,Source!$A:$H,3,FALSE))</f>
        <v>#N/A</v>
      </c>
      <c r="O978" s="105" t="e">
        <f>IF(VLOOKUP($A978,Source!$A:$H,4,FALSE)=0,"",VLOOKUP($A978,Source!$A:$H,4,FALSE))</f>
        <v>#N/A</v>
      </c>
      <c r="P978" s="105" t="e">
        <f>IF(VLOOKUP($A978,Source!$A:$H,5,FALSE)=0,"",VLOOKUP($A978,Source!$A:$H,5,FALSE))</f>
        <v>#N/A</v>
      </c>
      <c r="Q978" s="105" t="e">
        <f>IF(VLOOKUP($A978,Source!$A:$H,6,FALSE)=0,"",VLOOKUP($A978,Source!$A:$H,6,FALSE))</f>
        <v>#N/A</v>
      </c>
      <c r="R978" s="105" t="e">
        <f>IF(VLOOKUP($A978,Source!$A:$H,7,FALSE)=0,"",VLOOKUP($A978,Source!$A:$H,7,FALSE))</f>
        <v>#N/A</v>
      </c>
      <c r="S978" s="106" t="e">
        <f>IF(VLOOKUP($A978,Source!$A:$H,8,FALSE)=0,"",VLOOKUP($A978,Source!$A:$H,8,FALSE))</f>
        <v>#N/A</v>
      </c>
    </row>
    <row r="979" spans="1:19" x14ac:dyDescent="0.25">
      <c r="A979" s="98">
        <v>977</v>
      </c>
      <c r="B979" s="99"/>
      <c r="C979" s="100" t="e">
        <f>VLOOKUP(A979,Source!A:B,2,FALSE)</f>
        <v>#N/A</v>
      </c>
      <c r="D979" s="165">
        <f>IF(ISNA(VLOOKUP(A979,Source!A:B,2,FALSE)),0,(VLOOKUP(A979,'Vague 2'!A:H,8,FALSE)+VLOOKUP(A979,'Vague 1'!A:H,8,FALSE)+VLOOKUP(A979,'Vague 3'!A:H,8,FALSE)+VLOOKUP(A979,'Vague 4'!A:H,8,FALSE)))</f>
        <v>0</v>
      </c>
      <c r="E979" s="159" t="e">
        <f>VLOOKUP(A979+0.2,'Vague 2'!A:G,7,FALSE)</f>
        <v>#N/A</v>
      </c>
      <c r="F979" s="160" t="e">
        <f>VLOOKUP(A979+0.3,'Vague 2'!A:G,7,FALSE)</f>
        <v>#N/A</v>
      </c>
      <c r="G979" s="161" t="e">
        <f>VLOOKUP(A979+0.2,'Vague 1'!A:G,7,FALSE)</f>
        <v>#N/A</v>
      </c>
      <c r="H979" s="161" t="e">
        <f>VLOOKUP(A979+0.3,'Vague 1'!A:G,7,FALSE)</f>
        <v>#N/A</v>
      </c>
      <c r="I979" s="160" t="e">
        <f>VLOOKUP(A979+0.4,'Vague 1'!A:G,7,FALSE)</f>
        <v>#N/A</v>
      </c>
      <c r="J979" s="161" t="e">
        <f>VLOOKUP(A979+0.2,'Vague 3'!A:G,7,FALSE)</f>
        <v>#N/A</v>
      </c>
      <c r="K979" s="161" t="e">
        <f>VLOOKUP(A979+0.3,'Vague 3'!A:G,7,FALSE)</f>
        <v>#N/A</v>
      </c>
      <c r="L979" s="159" t="e">
        <f>VLOOKUP(A979+0.2,'Vague 4'!A:G,7,FALSE)</f>
        <v>#N/A</v>
      </c>
      <c r="M979" s="160" t="e">
        <f>VLOOKUP(A979+0.3,'Vague 4'!A:G,7,FALSE)</f>
        <v>#N/A</v>
      </c>
      <c r="N979" s="104" t="e">
        <f>IF(VLOOKUP($A979,Source!$A:$H,3,FALSE)=0,"",VLOOKUP($A979,Source!$A:$H,3,FALSE))</f>
        <v>#N/A</v>
      </c>
      <c r="O979" s="105" t="e">
        <f>IF(VLOOKUP($A979,Source!$A:$H,4,FALSE)=0,"",VLOOKUP($A979,Source!$A:$H,4,FALSE))</f>
        <v>#N/A</v>
      </c>
      <c r="P979" s="105" t="e">
        <f>IF(VLOOKUP($A979,Source!$A:$H,5,FALSE)=0,"",VLOOKUP($A979,Source!$A:$H,5,FALSE))</f>
        <v>#N/A</v>
      </c>
      <c r="Q979" s="105" t="e">
        <f>IF(VLOOKUP($A979,Source!$A:$H,6,FALSE)=0,"",VLOOKUP($A979,Source!$A:$H,6,FALSE))</f>
        <v>#N/A</v>
      </c>
      <c r="R979" s="105" t="e">
        <f>IF(VLOOKUP($A979,Source!$A:$H,7,FALSE)=0,"",VLOOKUP($A979,Source!$A:$H,7,FALSE))</f>
        <v>#N/A</v>
      </c>
      <c r="S979" s="106" t="e">
        <f>IF(VLOOKUP($A979,Source!$A:$H,8,FALSE)=0,"",VLOOKUP($A979,Source!$A:$H,8,FALSE))</f>
        <v>#N/A</v>
      </c>
    </row>
    <row r="980" spans="1:19" x14ac:dyDescent="0.25">
      <c r="A980" s="98">
        <v>978</v>
      </c>
      <c r="B980" s="99"/>
      <c r="C980" s="100" t="e">
        <f>VLOOKUP(A980,Source!A:B,2,FALSE)</f>
        <v>#N/A</v>
      </c>
      <c r="D980" s="165">
        <f>IF(ISNA(VLOOKUP(A980,Source!A:B,2,FALSE)),0,(VLOOKUP(A980,'Vague 2'!A:H,8,FALSE)+VLOOKUP(A980,'Vague 1'!A:H,8,FALSE)+VLOOKUP(A980,'Vague 3'!A:H,8,FALSE)+VLOOKUP(A980,'Vague 4'!A:H,8,FALSE)))</f>
        <v>0</v>
      </c>
      <c r="E980" s="159" t="e">
        <f>VLOOKUP(A980+0.2,'Vague 2'!A:G,7,FALSE)</f>
        <v>#N/A</v>
      </c>
      <c r="F980" s="160" t="e">
        <f>VLOOKUP(A980+0.3,'Vague 2'!A:G,7,FALSE)</f>
        <v>#N/A</v>
      </c>
      <c r="G980" s="161" t="e">
        <f>VLOOKUP(A980+0.2,'Vague 1'!A:G,7,FALSE)</f>
        <v>#N/A</v>
      </c>
      <c r="H980" s="161" t="e">
        <f>VLOOKUP(A980+0.3,'Vague 1'!A:G,7,FALSE)</f>
        <v>#N/A</v>
      </c>
      <c r="I980" s="160" t="e">
        <f>VLOOKUP(A980+0.4,'Vague 1'!A:G,7,FALSE)</f>
        <v>#N/A</v>
      </c>
      <c r="J980" s="161" t="e">
        <f>VLOOKUP(A980+0.2,'Vague 3'!A:G,7,FALSE)</f>
        <v>#N/A</v>
      </c>
      <c r="K980" s="161" t="e">
        <f>VLOOKUP(A980+0.3,'Vague 3'!A:G,7,FALSE)</f>
        <v>#N/A</v>
      </c>
      <c r="L980" s="159" t="e">
        <f>VLOOKUP(A980+0.2,'Vague 4'!A:G,7,FALSE)</f>
        <v>#N/A</v>
      </c>
      <c r="M980" s="160" t="e">
        <f>VLOOKUP(A980+0.3,'Vague 4'!A:G,7,FALSE)</f>
        <v>#N/A</v>
      </c>
      <c r="N980" s="104" t="e">
        <f>IF(VLOOKUP($A980,Source!$A:$H,3,FALSE)=0,"",VLOOKUP($A980,Source!$A:$H,3,FALSE))</f>
        <v>#N/A</v>
      </c>
      <c r="O980" s="105" t="e">
        <f>IF(VLOOKUP($A980,Source!$A:$H,4,FALSE)=0,"",VLOOKUP($A980,Source!$A:$H,4,FALSE))</f>
        <v>#N/A</v>
      </c>
      <c r="P980" s="105" t="e">
        <f>IF(VLOOKUP($A980,Source!$A:$H,5,FALSE)=0,"",VLOOKUP($A980,Source!$A:$H,5,FALSE))</f>
        <v>#N/A</v>
      </c>
      <c r="Q980" s="105" t="e">
        <f>IF(VLOOKUP($A980,Source!$A:$H,6,FALSE)=0,"",VLOOKUP($A980,Source!$A:$H,6,FALSE))</f>
        <v>#N/A</v>
      </c>
      <c r="R980" s="105" t="e">
        <f>IF(VLOOKUP($A980,Source!$A:$H,7,FALSE)=0,"",VLOOKUP($A980,Source!$A:$H,7,FALSE))</f>
        <v>#N/A</v>
      </c>
      <c r="S980" s="106" t="e">
        <f>IF(VLOOKUP($A980,Source!$A:$H,8,FALSE)=0,"",VLOOKUP($A980,Source!$A:$H,8,FALSE))</f>
        <v>#N/A</v>
      </c>
    </row>
    <row r="981" spans="1:19" x14ac:dyDescent="0.25">
      <c r="A981" s="98">
        <v>979</v>
      </c>
      <c r="B981" s="99"/>
      <c r="C981" s="100" t="e">
        <f>VLOOKUP(A981,Source!A:B,2,FALSE)</f>
        <v>#N/A</v>
      </c>
      <c r="D981" s="165">
        <f>IF(ISNA(VLOOKUP(A981,Source!A:B,2,FALSE)),0,(VLOOKUP(A981,'Vague 2'!A:H,8,FALSE)+VLOOKUP(A981,'Vague 1'!A:H,8,FALSE)+VLOOKUP(A981,'Vague 3'!A:H,8,FALSE)+VLOOKUP(A981,'Vague 4'!A:H,8,FALSE)))</f>
        <v>0</v>
      </c>
      <c r="E981" s="159" t="e">
        <f>VLOOKUP(A981+0.2,'Vague 2'!A:G,7,FALSE)</f>
        <v>#N/A</v>
      </c>
      <c r="F981" s="160" t="e">
        <f>VLOOKUP(A981+0.3,'Vague 2'!A:G,7,FALSE)</f>
        <v>#N/A</v>
      </c>
      <c r="G981" s="161" t="e">
        <f>VLOOKUP(A981+0.2,'Vague 1'!A:G,7,FALSE)</f>
        <v>#N/A</v>
      </c>
      <c r="H981" s="161" t="e">
        <f>VLOOKUP(A981+0.3,'Vague 1'!A:G,7,FALSE)</f>
        <v>#N/A</v>
      </c>
      <c r="I981" s="160" t="e">
        <f>VLOOKUP(A981+0.4,'Vague 1'!A:G,7,FALSE)</f>
        <v>#N/A</v>
      </c>
      <c r="J981" s="161" t="e">
        <f>VLOOKUP(A981+0.2,'Vague 3'!A:G,7,FALSE)</f>
        <v>#N/A</v>
      </c>
      <c r="K981" s="161" t="e">
        <f>VLOOKUP(A981+0.3,'Vague 3'!A:G,7,FALSE)</f>
        <v>#N/A</v>
      </c>
      <c r="L981" s="159" t="e">
        <f>VLOOKUP(A981+0.2,'Vague 4'!A:G,7,FALSE)</f>
        <v>#N/A</v>
      </c>
      <c r="M981" s="160" t="e">
        <f>VLOOKUP(A981+0.3,'Vague 4'!A:G,7,FALSE)</f>
        <v>#N/A</v>
      </c>
      <c r="N981" s="104" t="e">
        <f>IF(VLOOKUP($A981,Source!$A:$H,3,FALSE)=0,"",VLOOKUP($A981,Source!$A:$H,3,FALSE))</f>
        <v>#N/A</v>
      </c>
      <c r="O981" s="105" t="e">
        <f>IF(VLOOKUP($A981,Source!$A:$H,4,FALSE)=0,"",VLOOKUP($A981,Source!$A:$H,4,FALSE))</f>
        <v>#N/A</v>
      </c>
      <c r="P981" s="105" t="e">
        <f>IF(VLOOKUP($A981,Source!$A:$H,5,FALSE)=0,"",VLOOKUP($A981,Source!$A:$H,5,FALSE))</f>
        <v>#N/A</v>
      </c>
      <c r="Q981" s="105" t="e">
        <f>IF(VLOOKUP($A981,Source!$A:$H,6,FALSE)=0,"",VLOOKUP($A981,Source!$A:$H,6,FALSE))</f>
        <v>#N/A</v>
      </c>
      <c r="R981" s="105" t="e">
        <f>IF(VLOOKUP($A981,Source!$A:$H,7,FALSE)=0,"",VLOOKUP($A981,Source!$A:$H,7,FALSE))</f>
        <v>#N/A</v>
      </c>
      <c r="S981" s="106" t="e">
        <f>IF(VLOOKUP($A981,Source!$A:$H,8,FALSE)=0,"",VLOOKUP($A981,Source!$A:$H,8,FALSE))</f>
        <v>#N/A</v>
      </c>
    </row>
    <row r="982" spans="1:19" x14ac:dyDescent="0.25">
      <c r="A982" s="98">
        <v>980</v>
      </c>
      <c r="B982" s="99"/>
      <c r="C982" s="100" t="e">
        <f>VLOOKUP(A982,Source!A:B,2,FALSE)</f>
        <v>#N/A</v>
      </c>
      <c r="D982" s="165">
        <f>IF(ISNA(VLOOKUP(A982,Source!A:B,2,FALSE)),0,(VLOOKUP(A982,'Vague 2'!A:H,8,FALSE)+VLOOKUP(A982,'Vague 1'!A:H,8,FALSE)+VLOOKUP(A982,'Vague 3'!A:H,8,FALSE)+VLOOKUP(A982,'Vague 4'!A:H,8,FALSE)))</f>
        <v>0</v>
      </c>
      <c r="E982" s="159" t="e">
        <f>VLOOKUP(A982+0.2,'Vague 2'!A:G,7,FALSE)</f>
        <v>#N/A</v>
      </c>
      <c r="F982" s="160" t="e">
        <f>VLOOKUP(A982+0.3,'Vague 2'!A:G,7,FALSE)</f>
        <v>#N/A</v>
      </c>
      <c r="G982" s="161" t="e">
        <f>VLOOKUP(A982+0.2,'Vague 1'!A:G,7,FALSE)</f>
        <v>#N/A</v>
      </c>
      <c r="H982" s="161" t="e">
        <f>VLOOKUP(A982+0.3,'Vague 1'!A:G,7,FALSE)</f>
        <v>#N/A</v>
      </c>
      <c r="I982" s="160" t="e">
        <f>VLOOKUP(A982+0.4,'Vague 1'!A:G,7,FALSE)</f>
        <v>#N/A</v>
      </c>
      <c r="J982" s="161" t="e">
        <f>VLOOKUP(A982+0.2,'Vague 3'!A:G,7,FALSE)</f>
        <v>#N/A</v>
      </c>
      <c r="K982" s="161" t="e">
        <f>VLOOKUP(A982+0.3,'Vague 3'!A:G,7,FALSE)</f>
        <v>#N/A</v>
      </c>
      <c r="L982" s="159" t="e">
        <f>VLOOKUP(A982+0.2,'Vague 4'!A:G,7,FALSE)</f>
        <v>#N/A</v>
      </c>
      <c r="M982" s="160" t="e">
        <f>VLOOKUP(A982+0.3,'Vague 4'!A:G,7,FALSE)</f>
        <v>#N/A</v>
      </c>
      <c r="N982" s="104" t="e">
        <f>IF(VLOOKUP($A982,Source!$A:$H,3,FALSE)=0,"",VLOOKUP($A982,Source!$A:$H,3,FALSE))</f>
        <v>#N/A</v>
      </c>
      <c r="O982" s="105" t="e">
        <f>IF(VLOOKUP($A982,Source!$A:$H,4,FALSE)=0,"",VLOOKUP($A982,Source!$A:$H,4,FALSE))</f>
        <v>#N/A</v>
      </c>
      <c r="P982" s="105" t="e">
        <f>IF(VLOOKUP($A982,Source!$A:$H,5,FALSE)=0,"",VLOOKUP($A982,Source!$A:$H,5,FALSE))</f>
        <v>#N/A</v>
      </c>
      <c r="Q982" s="105" t="e">
        <f>IF(VLOOKUP($A982,Source!$A:$H,6,FALSE)=0,"",VLOOKUP($A982,Source!$A:$H,6,FALSE))</f>
        <v>#N/A</v>
      </c>
      <c r="R982" s="105" t="e">
        <f>IF(VLOOKUP($A982,Source!$A:$H,7,FALSE)=0,"",VLOOKUP($A982,Source!$A:$H,7,FALSE))</f>
        <v>#N/A</v>
      </c>
      <c r="S982" s="106" t="e">
        <f>IF(VLOOKUP($A982,Source!$A:$H,8,FALSE)=0,"",VLOOKUP($A982,Source!$A:$H,8,FALSE))</f>
        <v>#N/A</v>
      </c>
    </row>
    <row r="983" spans="1:19" x14ac:dyDescent="0.25">
      <c r="A983" s="98">
        <v>981</v>
      </c>
      <c r="B983" s="99"/>
      <c r="C983" s="100" t="e">
        <f>VLOOKUP(A983,Source!A:B,2,FALSE)</f>
        <v>#N/A</v>
      </c>
      <c r="D983" s="165">
        <f>IF(ISNA(VLOOKUP(A983,Source!A:B,2,FALSE)),0,(VLOOKUP(A983,'Vague 2'!A:H,8,FALSE)+VLOOKUP(A983,'Vague 1'!A:H,8,FALSE)+VLOOKUP(A983,'Vague 3'!A:H,8,FALSE)+VLOOKUP(A983,'Vague 4'!A:H,8,FALSE)))</f>
        <v>0</v>
      </c>
      <c r="E983" s="159" t="e">
        <f>VLOOKUP(A983+0.2,'Vague 2'!A:G,7,FALSE)</f>
        <v>#N/A</v>
      </c>
      <c r="F983" s="160" t="e">
        <f>VLOOKUP(A983+0.3,'Vague 2'!A:G,7,FALSE)</f>
        <v>#N/A</v>
      </c>
      <c r="G983" s="161" t="e">
        <f>VLOOKUP(A983+0.2,'Vague 1'!A:G,7,FALSE)</f>
        <v>#N/A</v>
      </c>
      <c r="H983" s="161" t="e">
        <f>VLOOKUP(A983+0.3,'Vague 1'!A:G,7,FALSE)</f>
        <v>#N/A</v>
      </c>
      <c r="I983" s="160" t="e">
        <f>VLOOKUP(A983+0.4,'Vague 1'!A:G,7,FALSE)</f>
        <v>#N/A</v>
      </c>
      <c r="J983" s="161" t="e">
        <f>VLOOKUP(A983+0.2,'Vague 3'!A:G,7,FALSE)</f>
        <v>#N/A</v>
      </c>
      <c r="K983" s="161" t="e">
        <f>VLOOKUP(A983+0.3,'Vague 3'!A:G,7,FALSE)</f>
        <v>#N/A</v>
      </c>
      <c r="L983" s="159" t="e">
        <f>VLOOKUP(A983+0.2,'Vague 4'!A:G,7,FALSE)</f>
        <v>#N/A</v>
      </c>
      <c r="M983" s="160" t="e">
        <f>VLOOKUP(A983+0.3,'Vague 4'!A:G,7,FALSE)</f>
        <v>#N/A</v>
      </c>
      <c r="N983" s="104" t="e">
        <f>IF(VLOOKUP($A983,Source!$A:$H,3,FALSE)=0,"",VLOOKUP($A983,Source!$A:$H,3,FALSE))</f>
        <v>#N/A</v>
      </c>
      <c r="O983" s="105" t="e">
        <f>IF(VLOOKUP($A983,Source!$A:$H,4,FALSE)=0,"",VLOOKUP($A983,Source!$A:$H,4,FALSE))</f>
        <v>#N/A</v>
      </c>
      <c r="P983" s="105" t="e">
        <f>IF(VLOOKUP($A983,Source!$A:$H,5,FALSE)=0,"",VLOOKUP($A983,Source!$A:$H,5,FALSE))</f>
        <v>#N/A</v>
      </c>
      <c r="Q983" s="105" t="e">
        <f>IF(VLOOKUP($A983,Source!$A:$H,6,FALSE)=0,"",VLOOKUP($A983,Source!$A:$H,6,FALSE))</f>
        <v>#N/A</v>
      </c>
      <c r="R983" s="105" t="e">
        <f>IF(VLOOKUP($A983,Source!$A:$H,7,FALSE)=0,"",VLOOKUP($A983,Source!$A:$H,7,FALSE))</f>
        <v>#N/A</v>
      </c>
      <c r="S983" s="106" t="e">
        <f>IF(VLOOKUP($A983,Source!$A:$H,8,FALSE)=0,"",VLOOKUP($A983,Source!$A:$H,8,FALSE))</f>
        <v>#N/A</v>
      </c>
    </row>
    <row r="984" spans="1:19" x14ac:dyDescent="0.25">
      <c r="A984" s="98">
        <v>982</v>
      </c>
      <c r="B984" s="99"/>
      <c r="C984" s="100" t="e">
        <f>VLOOKUP(A984,Source!A:B,2,FALSE)</f>
        <v>#N/A</v>
      </c>
      <c r="D984" s="165">
        <f>IF(ISNA(VLOOKUP(A984,Source!A:B,2,FALSE)),0,(VLOOKUP(A984,'Vague 2'!A:H,8,FALSE)+VLOOKUP(A984,'Vague 1'!A:H,8,FALSE)+VLOOKUP(A984,'Vague 3'!A:H,8,FALSE)+VLOOKUP(A984,'Vague 4'!A:H,8,FALSE)))</f>
        <v>0</v>
      </c>
      <c r="E984" s="159" t="e">
        <f>VLOOKUP(A984+0.2,'Vague 2'!A:G,7,FALSE)</f>
        <v>#N/A</v>
      </c>
      <c r="F984" s="160" t="e">
        <f>VLOOKUP(A984+0.3,'Vague 2'!A:G,7,FALSE)</f>
        <v>#N/A</v>
      </c>
      <c r="G984" s="161" t="e">
        <f>VLOOKUP(A984+0.2,'Vague 1'!A:G,7,FALSE)</f>
        <v>#N/A</v>
      </c>
      <c r="H984" s="161" t="e">
        <f>VLOOKUP(A984+0.3,'Vague 1'!A:G,7,FALSE)</f>
        <v>#N/A</v>
      </c>
      <c r="I984" s="160" t="e">
        <f>VLOOKUP(A984+0.4,'Vague 1'!A:G,7,FALSE)</f>
        <v>#N/A</v>
      </c>
      <c r="J984" s="161" t="e">
        <f>VLOOKUP(A984+0.2,'Vague 3'!A:G,7,FALSE)</f>
        <v>#N/A</v>
      </c>
      <c r="K984" s="161" t="e">
        <f>VLOOKUP(A984+0.3,'Vague 3'!A:G,7,FALSE)</f>
        <v>#N/A</v>
      </c>
      <c r="L984" s="159" t="e">
        <f>VLOOKUP(A984+0.2,'Vague 4'!A:G,7,FALSE)</f>
        <v>#N/A</v>
      </c>
      <c r="M984" s="160" t="e">
        <f>VLOOKUP(A984+0.3,'Vague 4'!A:G,7,FALSE)</f>
        <v>#N/A</v>
      </c>
      <c r="N984" s="104" t="e">
        <f>IF(VLOOKUP($A984,Source!$A:$H,3,FALSE)=0,"",VLOOKUP($A984,Source!$A:$H,3,FALSE))</f>
        <v>#N/A</v>
      </c>
      <c r="O984" s="105" t="e">
        <f>IF(VLOOKUP($A984,Source!$A:$H,4,FALSE)=0,"",VLOOKUP($A984,Source!$A:$H,4,FALSE))</f>
        <v>#N/A</v>
      </c>
      <c r="P984" s="105" t="e">
        <f>IF(VLOOKUP($A984,Source!$A:$H,5,FALSE)=0,"",VLOOKUP($A984,Source!$A:$H,5,FALSE))</f>
        <v>#N/A</v>
      </c>
      <c r="Q984" s="105" t="e">
        <f>IF(VLOOKUP($A984,Source!$A:$H,6,FALSE)=0,"",VLOOKUP($A984,Source!$A:$H,6,FALSE))</f>
        <v>#N/A</v>
      </c>
      <c r="R984" s="105" t="e">
        <f>IF(VLOOKUP($A984,Source!$A:$H,7,FALSE)=0,"",VLOOKUP($A984,Source!$A:$H,7,FALSE))</f>
        <v>#N/A</v>
      </c>
      <c r="S984" s="106" t="e">
        <f>IF(VLOOKUP($A984,Source!$A:$H,8,FALSE)=0,"",VLOOKUP($A984,Source!$A:$H,8,FALSE))</f>
        <v>#N/A</v>
      </c>
    </row>
    <row r="985" spans="1:19" x14ac:dyDescent="0.25">
      <c r="A985" s="98">
        <v>983</v>
      </c>
      <c r="B985" s="99"/>
      <c r="C985" s="100" t="e">
        <f>VLOOKUP(A985,Source!A:B,2,FALSE)</f>
        <v>#N/A</v>
      </c>
      <c r="D985" s="165">
        <f>IF(ISNA(VLOOKUP(A985,Source!A:B,2,FALSE)),0,(VLOOKUP(A985,'Vague 2'!A:H,8,FALSE)+VLOOKUP(A985,'Vague 1'!A:H,8,FALSE)+VLOOKUP(A985,'Vague 3'!A:H,8,FALSE)+VLOOKUP(A985,'Vague 4'!A:H,8,FALSE)))</f>
        <v>0</v>
      </c>
      <c r="E985" s="159" t="e">
        <f>VLOOKUP(A985+0.2,'Vague 2'!A:G,7,FALSE)</f>
        <v>#N/A</v>
      </c>
      <c r="F985" s="160" t="e">
        <f>VLOOKUP(A985+0.3,'Vague 2'!A:G,7,FALSE)</f>
        <v>#N/A</v>
      </c>
      <c r="G985" s="161" t="e">
        <f>VLOOKUP(A985+0.2,'Vague 1'!A:G,7,FALSE)</f>
        <v>#N/A</v>
      </c>
      <c r="H985" s="161" t="e">
        <f>VLOOKUP(A985+0.3,'Vague 1'!A:G,7,FALSE)</f>
        <v>#N/A</v>
      </c>
      <c r="I985" s="160" t="e">
        <f>VLOOKUP(A985+0.4,'Vague 1'!A:G,7,FALSE)</f>
        <v>#N/A</v>
      </c>
      <c r="J985" s="161" t="e">
        <f>VLOOKUP(A985+0.2,'Vague 3'!A:G,7,FALSE)</f>
        <v>#N/A</v>
      </c>
      <c r="K985" s="161" t="e">
        <f>VLOOKUP(A985+0.3,'Vague 3'!A:G,7,FALSE)</f>
        <v>#N/A</v>
      </c>
      <c r="L985" s="159" t="e">
        <f>VLOOKUP(A985+0.2,'Vague 4'!A:G,7,FALSE)</f>
        <v>#N/A</v>
      </c>
      <c r="M985" s="160" t="e">
        <f>VLOOKUP(A985+0.3,'Vague 4'!A:G,7,FALSE)</f>
        <v>#N/A</v>
      </c>
      <c r="N985" s="104" t="e">
        <f>IF(VLOOKUP($A985,Source!$A:$H,3,FALSE)=0,"",VLOOKUP($A985,Source!$A:$H,3,FALSE))</f>
        <v>#N/A</v>
      </c>
      <c r="O985" s="105" t="e">
        <f>IF(VLOOKUP($A985,Source!$A:$H,4,FALSE)=0,"",VLOOKUP($A985,Source!$A:$H,4,FALSE))</f>
        <v>#N/A</v>
      </c>
      <c r="P985" s="105" t="e">
        <f>IF(VLOOKUP($A985,Source!$A:$H,5,FALSE)=0,"",VLOOKUP($A985,Source!$A:$H,5,FALSE))</f>
        <v>#N/A</v>
      </c>
      <c r="Q985" s="105" t="e">
        <f>IF(VLOOKUP($A985,Source!$A:$H,6,FALSE)=0,"",VLOOKUP($A985,Source!$A:$H,6,FALSE))</f>
        <v>#N/A</v>
      </c>
      <c r="R985" s="105" t="e">
        <f>IF(VLOOKUP($A985,Source!$A:$H,7,FALSE)=0,"",VLOOKUP($A985,Source!$A:$H,7,FALSE))</f>
        <v>#N/A</v>
      </c>
      <c r="S985" s="106" t="e">
        <f>IF(VLOOKUP($A985,Source!$A:$H,8,FALSE)=0,"",VLOOKUP($A985,Source!$A:$H,8,FALSE))</f>
        <v>#N/A</v>
      </c>
    </row>
    <row r="986" spans="1:19" x14ac:dyDescent="0.25">
      <c r="A986" s="98">
        <v>984</v>
      </c>
      <c r="B986" s="99"/>
      <c r="C986" s="100" t="e">
        <f>VLOOKUP(A986,Source!A:B,2,FALSE)</f>
        <v>#N/A</v>
      </c>
      <c r="D986" s="165">
        <f>IF(ISNA(VLOOKUP(A986,Source!A:B,2,FALSE)),0,(VLOOKUP(A986,'Vague 2'!A:H,8,FALSE)+VLOOKUP(A986,'Vague 1'!A:H,8,FALSE)+VLOOKUP(A986,'Vague 3'!A:H,8,FALSE)+VLOOKUP(A986,'Vague 4'!A:H,8,FALSE)))</f>
        <v>0</v>
      </c>
      <c r="E986" s="159" t="e">
        <f>VLOOKUP(A986+0.2,'Vague 2'!A:G,7,FALSE)</f>
        <v>#N/A</v>
      </c>
      <c r="F986" s="160" t="e">
        <f>VLOOKUP(A986+0.3,'Vague 2'!A:G,7,FALSE)</f>
        <v>#N/A</v>
      </c>
      <c r="G986" s="161" t="e">
        <f>VLOOKUP(A986+0.2,'Vague 1'!A:G,7,FALSE)</f>
        <v>#N/A</v>
      </c>
      <c r="H986" s="161" t="e">
        <f>VLOOKUP(A986+0.3,'Vague 1'!A:G,7,FALSE)</f>
        <v>#N/A</v>
      </c>
      <c r="I986" s="160" t="e">
        <f>VLOOKUP(A986+0.4,'Vague 1'!A:G,7,FALSE)</f>
        <v>#N/A</v>
      </c>
      <c r="J986" s="161" t="e">
        <f>VLOOKUP(A986+0.2,'Vague 3'!A:G,7,FALSE)</f>
        <v>#N/A</v>
      </c>
      <c r="K986" s="161" t="e">
        <f>VLOOKUP(A986+0.3,'Vague 3'!A:G,7,FALSE)</f>
        <v>#N/A</v>
      </c>
      <c r="L986" s="159" t="e">
        <f>VLOOKUP(A986+0.2,'Vague 4'!A:G,7,FALSE)</f>
        <v>#N/A</v>
      </c>
      <c r="M986" s="160" t="e">
        <f>VLOOKUP(A986+0.3,'Vague 4'!A:G,7,FALSE)</f>
        <v>#N/A</v>
      </c>
      <c r="N986" s="104" t="e">
        <f>IF(VLOOKUP($A986,Source!$A:$H,3,FALSE)=0,"",VLOOKUP($A986,Source!$A:$H,3,FALSE))</f>
        <v>#N/A</v>
      </c>
      <c r="O986" s="105" t="e">
        <f>IF(VLOOKUP($A986,Source!$A:$H,4,FALSE)=0,"",VLOOKUP($A986,Source!$A:$H,4,FALSE))</f>
        <v>#N/A</v>
      </c>
      <c r="P986" s="105" t="e">
        <f>IF(VLOOKUP($A986,Source!$A:$H,5,FALSE)=0,"",VLOOKUP($A986,Source!$A:$H,5,FALSE))</f>
        <v>#N/A</v>
      </c>
      <c r="Q986" s="105" t="e">
        <f>IF(VLOOKUP($A986,Source!$A:$H,6,FALSE)=0,"",VLOOKUP($A986,Source!$A:$H,6,FALSE))</f>
        <v>#N/A</v>
      </c>
      <c r="R986" s="105" t="e">
        <f>IF(VLOOKUP($A986,Source!$A:$H,7,FALSE)=0,"",VLOOKUP($A986,Source!$A:$H,7,FALSE))</f>
        <v>#N/A</v>
      </c>
      <c r="S986" s="106" t="e">
        <f>IF(VLOOKUP($A986,Source!$A:$H,8,FALSE)=0,"",VLOOKUP($A986,Source!$A:$H,8,FALSE))</f>
        <v>#N/A</v>
      </c>
    </row>
    <row r="987" spans="1:19" x14ac:dyDescent="0.25">
      <c r="A987" s="98">
        <v>985</v>
      </c>
      <c r="B987" s="99"/>
      <c r="C987" s="100" t="e">
        <f>VLOOKUP(A987,Source!A:B,2,FALSE)</f>
        <v>#N/A</v>
      </c>
      <c r="D987" s="165">
        <f>IF(ISNA(VLOOKUP(A987,Source!A:B,2,FALSE)),0,(VLOOKUP(A987,'Vague 2'!A:H,8,FALSE)+VLOOKUP(A987,'Vague 1'!A:H,8,FALSE)+VLOOKUP(A987,'Vague 3'!A:H,8,FALSE)+VLOOKUP(A987,'Vague 4'!A:H,8,FALSE)))</f>
        <v>0</v>
      </c>
      <c r="E987" s="159" t="e">
        <f>VLOOKUP(A987+0.2,'Vague 2'!A:G,7,FALSE)</f>
        <v>#N/A</v>
      </c>
      <c r="F987" s="160" t="e">
        <f>VLOOKUP(A987+0.3,'Vague 2'!A:G,7,FALSE)</f>
        <v>#N/A</v>
      </c>
      <c r="G987" s="161" t="e">
        <f>VLOOKUP(A987+0.2,'Vague 1'!A:G,7,FALSE)</f>
        <v>#N/A</v>
      </c>
      <c r="H987" s="161" t="e">
        <f>VLOOKUP(A987+0.3,'Vague 1'!A:G,7,FALSE)</f>
        <v>#N/A</v>
      </c>
      <c r="I987" s="160" t="e">
        <f>VLOOKUP(A987+0.4,'Vague 1'!A:G,7,FALSE)</f>
        <v>#N/A</v>
      </c>
      <c r="J987" s="161" t="e">
        <f>VLOOKUP(A987+0.2,'Vague 3'!A:G,7,FALSE)</f>
        <v>#N/A</v>
      </c>
      <c r="K987" s="161" t="e">
        <f>VLOOKUP(A987+0.3,'Vague 3'!A:G,7,FALSE)</f>
        <v>#N/A</v>
      </c>
      <c r="L987" s="159" t="e">
        <f>VLOOKUP(A987+0.2,'Vague 4'!A:G,7,FALSE)</f>
        <v>#N/A</v>
      </c>
      <c r="M987" s="160" t="e">
        <f>VLOOKUP(A987+0.3,'Vague 4'!A:G,7,FALSE)</f>
        <v>#N/A</v>
      </c>
      <c r="N987" s="104" t="e">
        <f>IF(VLOOKUP($A987,Source!$A:$H,3,FALSE)=0,"",VLOOKUP($A987,Source!$A:$H,3,FALSE))</f>
        <v>#N/A</v>
      </c>
      <c r="O987" s="105" t="e">
        <f>IF(VLOOKUP($A987,Source!$A:$H,4,FALSE)=0,"",VLOOKUP($A987,Source!$A:$H,4,FALSE))</f>
        <v>#N/A</v>
      </c>
      <c r="P987" s="105" t="e">
        <f>IF(VLOOKUP($A987,Source!$A:$H,5,FALSE)=0,"",VLOOKUP($A987,Source!$A:$H,5,FALSE))</f>
        <v>#N/A</v>
      </c>
      <c r="Q987" s="105" t="e">
        <f>IF(VLOOKUP($A987,Source!$A:$H,6,FALSE)=0,"",VLOOKUP($A987,Source!$A:$H,6,FALSE))</f>
        <v>#N/A</v>
      </c>
      <c r="R987" s="105" t="e">
        <f>IF(VLOOKUP($A987,Source!$A:$H,7,FALSE)=0,"",VLOOKUP($A987,Source!$A:$H,7,FALSE))</f>
        <v>#N/A</v>
      </c>
      <c r="S987" s="106" t="e">
        <f>IF(VLOOKUP($A987,Source!$A:$H,8,FALSE)=0,"",VLOOKUP($A987,Source!$A:$H,8,FALSE))</f>
        <v>#N/A</v>
      </c>
    </row>
    <row r="988" spans="1:19" x14ac:dyDescent="0.25">
      <c r="A988" s="98">
        <v>986</v>
      </c>
      <c r="B988" s="99"/>
      <c r="C988" s="100" t="e">
        <f>VLOOKUP(A988,Source!A:B,2,FALSE)</f>
        <v>#N/A</v>
      </c>
      <c r="D988" s="165">
        <f>IF(ISNA(VLOOKUP(A988,Source!A:B,2,FALSE)),0,(VLOOKUP(A988,'Vague 2'!A:H,8,FALSE)+VLOOKUP(A988,'Vague 1'!A:H,8,FALSE)+VLOOKUP(A988,'Vague 3'!A:H,8,FALSE)+VLOOKUP(A988,'Vague 4'!A:H,8,FALSE)))</f>
        <v>0</v>
      </c>
      <c r="E988" s="159" t="e">
        <f>VLOOKUP(A988+0.2,'Vague 2'!A:G,7,FALSE)</f>
        <v>#N/A</v>
      </c>
      <c r="F988" s="160" t="e">
        <f>VLOOKUP(A988+0.3,'Vague 2'!A:G,7,FALSE)</f>
        <v>#N/A</v>
      </c>
      <c r="G988" s="161" t="e">
        <f>VLOOKUP(A988+0.2,'Vague 1'!A:G,7,FALSE)</f>
        <v>#N/A</v>
      </c>
      <c r="H988" s="161" t="e">
        <f>VLOOKUP(A988+0.3,'Vague 1'!A:G,7,FALSE)</f>
        <v>#N/A</v>
      </c>
      <c r="I988" s="160" t="e">
        <f>VLOOKUP(A988+0.4,'Vague 1'!A:G,7,FALSE)</f>
        <v>#N/A</v>
      </c>
      <c r="J988" s="161" t="e">
        <f>VLOOKUP(A988+0.2,'Vague 3'!A:G,7,FALSE)</f>
        <v>#N/A</v>
      </c>
      <c r="K988" s="161" t="e">
        <f>VLOOKUP(A988+0.3,'Vague 3'!A:G,7,FALSE)</f>
        <v>#N/A</v>
      </c>
      <c r="L988" s="159" t="e">
        <f>VLOOKUP(A988+0.2,'Vague 4'!A:G,7,FALSE)</f>
        <v>#N/A</v>
      </c>
      <c r="M988" s="160" t="e">
        <f>VLOOKUP(A988+0.3,'Vague 4'!A:G,7,FALSE)</f>
        <v>#N/A</v>
      </c>
      <c r="N988" s="104" t="e">
        <f>IF(VLOOKUP($A988,Source!$A:$H,3,FALSE)=0,"",VLOOKUP($A988,Source!$A:$H,3,FALSE))</f>
        <v>#N/A</v>
      </c>
      <c r="O988" s="105" t="e">
        <f>IF(VLOOKUP($A988,Source!$A:$H,4,FALSE)=0,"",VLOOKUP($A988,Source!$A:$H,4,FALSE))</f>
        <v>#N/A</v>
      </c>
      <c r="P988" s="105" t="e">
        <f>IF(VLOOKUP($A988,Source!$A:$H,5,FALSE)=0,"",VLOOKUP($A988,Source!$A:$H,5,FALSE))</f>
        <v>#N/A</v>
      </c>
      <c r="Q988" s="105" t="e">
        <f>IF(VLOOKUP($A988,Source!$A:$H,6,FALSE)=0,"",VLOOKUP($A988,Source!$A:$H,6,FALSE))</f>
        <v>#N/A</v>
      </c>
      <c r="R988" s="105" t="e">
        <f>IF(VLOOKUP($A988,Source!$A:$H,7,FALSE)=0,"",VLOOKUP($A988,Source!$A:$H,7,FALSE))</f>
        <v>#N/A</v>
      </c>
      <c r="S988" s="106" t="e">
        <f>IF(VLOOKUP($A988,Source!$A:$H,8,FALSE)=0,"",VLOOKUP($A988,Source!$A:$H,8,FALSE))</f>
        <v>#N/A</v>
      </c>
    </row>
    <row r="989" spans="1:19" x14ac:dyDescent="0.25">
      <c r="A989" s="98">
        <v>987</v>
      </c>
      <c r="B989" s="99"/>
      <c r="C989" s="100" t="e">
        <f>VLOOKUP(A989,Source!A:B,2,FALSE)</f>
        <v>#N/A</v>
      </c>
      <c r="D989" s="165">
        <f>IF(ISNA(VLOOKUP(A989,Source!A:B,2,FALSE)),0,(VLOOKUP(A989,'Vague 2'!A:H,8,FALSE)+VLOOKUP(A989,'Vague 1'!A:H,8,FALSE)+VLOOKUP(A989,'Vague 3'!A:H,8,FALSE)+VLOOKUP(A989,'Vague 4'!A:H,8,FALSE)))</f>
        <v>0</v>
      </c>
      <c r="E989" s="159" t="e">
        <f>VLOOKUP(A989+0.2,'Vague 2'!A:G,7,FALSE)</f>
        <v>#N/A</v>
      </c>
      <c r="F989" s="160" t="e">
        <f>VLOOKUP(A989+0.3,'Vague 2'!A:G,7,FALSE)</f>
        <v>#N/A</v>
      </c>
      <c r="G989" s="161" t="e">
        <f>VLOOKUP(A989+0.2,'Vague 1'!A:G,7,FALSE)</f>
        <v>#N/A</v>
      </c>
      <c r="H989" s="161" t="e">
        <f>VLOOKUP(A989+0.3,'Vague 1'!A:G,7,FALSE)</f>
        <v>#N/A</v>
      </c>
      <c r="I989" s="160" t="e">
        <f>VLOOKUP(A989+0.4,'Vague 1'!A:G,7,FALSE)</f>
        <v>#N/A</v>
      </c>
      <c r="J989" s="161" t="e">
        <f>VLOOKUP(A989+0.2,'Vague 3'!A:G,7,FALSE)</f>
        <v>#N/A</v>
      </c>
      <c r="K989" s="161" t="e">
        <f>VLOOKUP(A989+0.3,'Vague 3'!A:G,7,FALSE)</f>
        <v>#N/A</v>
      </c>
      <c r="L989" s="159" t="e">
        <f>VLOOKUP(A989+0.2,'Vague 4'!A:G,7,FALSE)</f>
        <v>#N/A</v>
      </c>
      <c r="M989" s="160" t="e">
        <f>VLOOKUP(A989+0.3,'Vague 4'!A:G,7,FALSE)</f>
        <v>#N/A</v>
      </c>
      <c r="N989" s="104" t="e">
        <f>IF(VLOOKUP($A989,Source!$A:$H,3,FALSE)=0,"",VLOOKUP($A989,Source!$A:$H,3,FALSE))</f>
        <v>#N/A</v>
      </c>
      <c r="O989" s="105" t="e">
        <f>IF(VLOOKUP($A989,Source!$A:$H,4,FALSE)=0,"",VLOOKUP($A989,Source!$A:$H,4,FALSE))</f>
        <v>#N/A</v>
      </c>
      <c r="P989" s="105" t="e">
        <f>IF(VLOOKUP($A989,Source!$A:$H,5,FALSE)=0,"",VLOOKUP($A989,Source!$A:$H,5,FALSE))</f>
        <v>#N/A</v>
      </c>
      <c r="Q989" s="105" t="e">
        <f>IF(VLOOKUP($A989,Source!$A:$H,6,FALSE)=0,"",VLOOKUP($A989,Source!$A:$H,6,FALSE))</f>
        <v>#N/A</v>
      </c>
      <c r="R989" s="105" t="e">
        <f>IF(VLOOKUP($A989,Source!$A:$H,7,FALSE)=0,"",VLOOKUP($A989,Source!$A:$H,7,FALSE))</f>
        <v>#N/A</v>
      </c>
      <c r="S989" s="106" t="e">
        <f>IF(VLOOKUP($A989,Source!$A:$H,8,FALSE)=0,"",VLOOKUP($A989,Source!$A:$H,8,FALSE))</f>
        <v>#N/A</v>
      </c>
    </row>
    <row r="990" spans="1:19" x14ac:dyDescent="0.25">
      <c r="A990" s="98" t="s">
        <v>10</v>
      </c>
      <c r="B990" s="99"/>
      <c r="C990" s="100" t="e">
        <f>VLOOKUP(A990,Source!A:B,2,FALSE)</f>
        <v>#N/A</v>
      </c>
      <c r="D990" s="165">
        <f>IF(ISNA(VLOOKUP(A990,Source!A:B,2,FALSE)),0,(VLOOKUP(A990,'Vague 2'!A:H,8,FALSE)+VLOOKUP(A990,'Vague 1'!A:H,8,FALSE)+VLOOKUP(A990,'Vague 3'!A:H,8,FALSE)+VLOOKUP(A990,'Vague 4'!A:H,8,FALSE)))</f>
        <v>0</v>
      </c>
      <c r="E990" s="159" t="e">
        <f>VLOOKUP(A990+0.2,'Vague 2'!A:G,7,FALSE)</f>
        <v>#VALUE!</v>
      </c>
      <c r="F990" s="160" t="e">
        <f>VLOOKUP(A990+0.3,'Vague 2'!A:G,7,FALSE)</f>
        <v>#VALUE!</v>
      </c>
      <c r="G990" s="161" t="e">
        <f>VLOOKUP(A990+0.2,'Vague 1'!A:G,7,FALSE)</f>
        <v>#VALUE!</v>
      </c>
      <c r="H990" s="161" t="e">
        <f>VLOOKUP(A990+0.3,'Vague 1'!A:G,7,FALSE)</f>
        <v>#VALUE!</v>
      </c>
      <c r="I990" s="160" t="e">
        <f>VLOOKUP(A990+0.4,'Vague 1'!A:G,7,FALSE)</f>
        <v>#VALUE!</v>
      </c>
      <c r="J990" s="161" t="e">
        <f>VLOOKUP(A990+0.2,'Vague 3'!A:G,7,FALSE)</f>
        <v>#VALUE!</v>
      </c>
      <c r="K990" s="161" t="e">
        <f>VLOOKUP(A990+0.3,'Vague 3'!A:G,7,FALSE)</f>
        <v>#VALUE!</v>
      </c>
      <c r="L990" s="159" t="e">
        <f>VLOOKUP(A990+0.2,'Vague 4'!A:G,7,FALSE)</f>
        <v>#VALUE!</v>
      </c>
      <c r="M990" s="160" t="e">
        <f>VLOOKUP(A990+0.3,'Vague 4'!A:G,7,FALSE)</f>
        <v>#VALUE!</v>
      </c>
      <c r="N990" s="104" t="e">
        <f>IF(VLOOKUP($A990,Source!$A:$H,3,FALSE)=0,"",VLOOKUP($A990,Source!$A:$H,3,FALSE))</f>
        <v>#N/A</v>
      </c>
      <c r="O990" s="105" t="e">
        <f>IF(VLOOKUP($A990,Source!$A:$H,4,FALSE)=0,"",VLOOKUP($A990,Source!$A:$H,4,FALSE))</f>
        <v>#N/A</v>
      </c>
      <c r="P990" s="105" t="e">
        <f>IF(VLOOKUP($A990,Source!$A:$H,5,FALSE)=0,"",VLOOKUP($A990,Source!$A:$H,5,FALSE))</f>
        <v>#N/A</v>
      </c>
      <c r="Q990" s="105" t="e">
        <f>IF(VLOOKUP($A990,Source!$A:$H,6,FALSE)=0,"",VLOOKUP($A990,Source!$A:$H,6,FALSE))</f>
        <v>#N/A</v>
      </c>
      <c r="R990" s="105" t="e">
        <f>IF(VLOOKUP($A990,Source!$A:$H,7,FALSE)=0,"",VLOOKUP($A990,Source!$A:$H,7,FALSE))</f>
        <v>#N/A</v>
      </c>
      <c r="S990" s="106" t="e">
        <f>IF(VLOOKUP($A990,Source!$A:$H,8,FALSE)=0,"",VLOOKUP($A990,Source!$A:$H,8,FALSE))</f>
        <v>#N/A</v>
      </c>
    </row>
    <row r="991" spans="1:19" x14ac:dyDescent="0.25">
      <c r="A991" s="98">
        <v>989</v>
      </c>
      <c r="B991" s="99"/>
      <c r="C991" s="100" t="e">
        <f>VLOOKUP(A991,Source!A:B,2,FALSE)</f>
        <v>#N/A</v>
      </c>
      <c r="D991" s="165">
        <f>IF(ISNA(VLOOKUP(A991,Source!A:B,2,FALSE)),0,(VLOOKUP(A991,'Vague 2'!A:H,8,FALSE)+VLOOKUP(A991,'Vague 1'!A:H,8,FALSE)+VLOOKUP(A991,'Vague 3'!A:H,8,FALSE)+VLOOKUP(A991,'Vague 4'!A:H,8,FALSE)))</f>
        <v>0</v>
      </c>
      <c r="E991" s="159" t="e">
        <f>VLOOKUP(A991+0.2,'Vague 2'!A:G,7,FALSE)</f>
        <v>#N/A</v>
      </c>
      <c r="F991" s="160" t="e">
        <f>VLOOKUP(A991+0.3,'Vague 2'!A:G,7,FALSE)</f>
        <v>#N/A</v>
      </c>
      <c r="G991" s="161" t="e">
        <f>VLOOKUP(A991+0.2,'Vague 1'!A:G,7,FALSE)</f>
        <v>#N/A</v>
      </c>
      <c r="H991" s="161" t="e">
        <f>VLOOKUP(A991+0.3,'Vague 1'!A:G,7,FALSE)</f>
        <v>#N/A</v>
      </c>
      <c r="I991" s="160" t="e">
        <f>VLOOKUP(A991+0.4,'Vague 1'!A:G,7,FALSE)</f>
        <v>#N/A</v>
      </c>
      <c r="J991" s="161" t="e">
        <f>VLOOKUP(A991+0.2,'Vague 3'!A:G,7,FALSE)</f>
        <v>#N/A</v>
      </c>
      <c r="K991" s="161" t="e">
        <f>VLOOKUP(A991+0.3,'Vague 3'!A:G,7,FALSE)</f>
        <v>#N/A</v>
      </c>
      <c r="L991" s="159" t="e">
        <f>VLOOKUP(A991+0.2,'Vague 4'!A:G,7,FALSE)</f>
        <v>#N/A</v>
      </c>
      <c r="M991" s="160" t="e">
        <f>VLOOKUP(A991+0.3,'Vague 4'!A:G,7,FALSE)</f>
        <v>#N/A</v>
      </c>
      <c r="N991" s="104" t="e">
        <f>IF(VLOOKUP($A991,Source!$A:$H,3,FALSE)=0,"",VLOOKUP($A991,Source!$A:$H,3,FALSE))</f>
        <v>#N/A</v>
      </c>
      <c r="O991" s="105" t="e">
        <f>IF(VLOOKUP($A991,Source!$A:$H,4,FALSE)=0,"",VLOOKUP($A991,Source!$A:$H,4,FALSE))</f>
        <v>#N/A</v>
      </c>
      <c r="P991" s="105" t="e">
        <f>IF(VLOOKUP($A991,Source!$A:$H,5,FALSE)=0,"",VLOOKUP($A991,Source!$A:$H,5,FALSE))</f>
        <v>#N/A</v>
      </c>
      <c r="Q991" s="105" t="e">
        <f>IF(VLOOKUP($A991,Source!$A:$H,6,FALSE)=0,"",VLOOKUP($A991,Source!$A:$H,6,FALSE))</f>
        <v>#N/A</v>
      </c>
      <c r="R991" s="105" t="e">
        <f>IF(VLOOKUP($A991,Source!$A:$H,7,FALSE)=0,"",VLOOKUP($A991,Source!$A:$H,7,FALSE))</f>
        <v>#N/A</v>
      </c>
      <c r="S991" s="106" t="e">
        <f>IF(VLOOKUP($A991,Source!$A:$H,8,FALSE)=0,"",VLOOKUP($A991,Source!$A:$H,8,FALSE))</f>
        <v>#N/A</v>
      </c>
    </row>
    <row r="992" spans="1:19" x14ac:dyDescent="0.25">
      <c r="A992" s="98">
        <v>990</v>
      </c>
      <c r="B992" s="99"/>
      <c r="C992" s="100" t="e">
        <f>VLOOKUP(A992,Source!A:B,2,FALSE)</f>
        <v>#N/A</v>
      </c>
      <c r="D992" s="165">
        <f>IF(ISNA(VLOOKUP(A992,Source!A:B,2,FALSE)),0,(VLOOKUP(A992,'Vague 2'!A:H,8,FALSE)+VLOOKUP(A992,'Vague 1'!A:H,8,FALSE)+VLOOKUP(A992,'Vague 3'!A:H,8,FALSE)+VLOOKUP(A992,'Vague 4'!A:H,8,FALSE)))</f>
        <v>0</v>
      </c>
      <c r="E992" s="159" t="e">
        <f>VLOOKUP(A992+0.2,'Vague 2'!A:G,7,FALSE)</f>
        <v>#N/A</v>
      </c>
      <c r="F992" s="160" t="e">
        <f>VLOOKUP(A992+0.3,'Vague 2'!A:G,7,FALSE)</f>
        <v>#N/A</v>
      </c>
      <c r="G992" s="161" t="e">
        <f>VLOOKUP(A992+0.2,'Vague 1'!A:G,7,FALSE)</f>
        <v>#N/A</v>
      </c>
      <c r="H992" s="161" t="e">
        <f>VLOOKUP(A992+0.3,'Vague 1'!A:G,7,FALSE)</f>
        <v>#N/A</v>
      </c>
      <c r="I992" s="160" t="e">
        <f>VLOOKUP(A992+0.4,'Vague 1'!A:G,7,FALSE)</f>
        <v>#N/A</v>
      </c>
      <c r="J992" s="161" t="e">
        <f>VLOOKUP(A992+0.2,'Vague 3'!A:G,7,FALSE)</f>
        <v>#N/A</v>
      </c>
      <c r="K992" s="161" t="e">
        <f>VLOOKUP(A992+0.3,'Vague 3'!A:G,7,FALSE)</f>
        <v>#N/A</v>
      </c>
      <c r="L992" s="159" t="e">
        <f>VLOOKUP(A992+0.2,'Vague 4'!A:G,7,FALSE)</f>
        <v>#N/A</v>
      </c>
      <c r="M992" s="160" t="e">
        <f>VLOOKUP(A992+0.3,'Vague 4'!A:G,7,FALSE)</f>
        <v>#N/A</v>
      </c>
      <c r="N992" s="104" t="e">
        <f>IF(VLOOKUP($A992,Source!$A:$H,3,FALSE)=0,"",VLOOKUP($A992,Source!$A:$H,3,FALSE))</f>
        <v>#N/A</v>
      </c>
      <c r="O992" s="105" t="e">
        <f>IF(VLOOKUP($A992,Source!$A:$H,4,FALSE)=0,"",VLOOKUP($A992,Source!$A:$H,4,FALSE))</f>
        <v>#N/A</v>
      </c>
      <c r="P992" s="105" t="e">
        <f>IF(VLOOKUP($A992,Source!$A:$H,5,FALSE)=0,"",VLOOKUP($A992,Source!$A:$H,5,FALSE))</f>
        <v>#N/A</v>
      </c>
      <c r="Q992" s="105" t="e">
        <f>IF(VLOOKUP($A992,Source!$A:$H,6,FALSE)=0,"",VLOOKUP($A992,Source!$A:$H,6,FALSE))</f>
        <v>#N/A</v>
      </c>
      <c r="R992" s="105" t="e">
        <f>IF(VLOOKUP($A992,Source!$A:$H,7,FALSE)=0,"",VLOOKUP($A992,Source!$A:$H,7,FALSE))</f>
        <v>#N/A</v>
      </c>
      <c r="S992" s="106" t="e">
        <f>IF(VLOOKUP($A992,Source!$A:$H,8,FALSE)=0,"",VLOOKUP($A992,Source!$A:$H,8,FALSE))</f>
        <v>#N/A</v>
      </c>
    </row>
    <row r="993" spans="1:19" x14ac:dyDescent="0.25">
      <c r="A993" s="98">
        <v>991</v>
      </c>
      <c r="B993" s="99"/>
      <c r="C993" s="100" t="e">
        <f>VLOOKUP(A993,Source!A:B,2,FALSE)</f>
        <v>#N/A</v>
      </c>
      <c r="D993" s="165">
        <f>IF(ISNA(VLOOKUP(A993,Source!A:B,2,FALSE)),0,(VLOOKUP(A993,'Vague 2'!A:H,8,FALSE)+VLOOKUP(A993,'Vague 1'!A:H,8,FALSE)+VLOOKUP(A993,'Vague 3'!A:H,8,FALSE)+VLOOKUP(A993,'Vague 4'!A:H,8,FALSE)))</f>
        <v>0</v>
      </c>
      <c r="E993" s="159" t="e">
        <f>VLOOKUP(A993+0.2,'Vague 2'!A:G,7,FALSE)</f>
        <v>#N/A</v>
      </c>
      <c r="F993" s="160" t="e">
        <f>VLOOKUP(A993+0.3,'Vague 2'!A:G,7,FALSE)</f>
        <v>#N/A</v>
      </c>
      <c r="G993" s="161" t="e">
        <f>VLOOKUP(A993+0.2,'Vague 1'!A:G,7,FALSE)</f>
        <v>#N/A</v>
      </c>
      <c r="H993" s="161" t="e">
        <f>VLOOKUP(A993+0.3,'Vague 1'!A:G,7,FALSE)</f>
        <v>#N/A</v>
      </c>
      <c r="I993" s="160" t="e">
        <f>VLOOKUP(A993+0.4,'Vague 1'!A:G,7,FALSE)</f>
        <v>#N/A</v>
      </c>
      <c r="J993" s="161" t="e">
        <f>VLOOKUP(A993+0.2,'Vague 3'!A:G,7,FALSE)</f>
        <v>#N/A</v>
      </c>
      <c r="K993" s="161" t="e">
        <f>VLOOKUP(A993+0.3,'Vague 3'!A:G,7,FALSE)</f>
        <v>#N/A</v>
      </c>
      <c r="L993" s="159" t="e">
        <f>VLOOKUP(A993+0.2,'Vague 4'!A:G,7,FALSE)</f>
        <v>#N/A</v>
      </c>
      <c r="M993" s="160" t="e">
        <f>VLOOKUP(A993+0.3,'Vague 4'!A:G,7,FALSE)</f>
        <v>#N/A</v>
      </c>
      <c r="N993" s="104" t="e">
        <f>IF(VLOOKUP($A993,Source!$A:$H,3,FALSE)=0,"",VLOOKUP($A993,Source!$A:$H,3,FALSE))</f>
        <v>#N/A</v>
      </c>
      <c r="O993" s="105" t="e">
        <f>IF(VLOOKUP($A993,Source!$A:$H,4,FALSE)=0,"",VLOOKUP($A993,Source!$A:$H,4,FALSE))</f>
        <v>#N/A</v>
      </c>
      <c r="P993" s="105" t="e">
        <f>IF(VLOOKUP($A993,Source!$A:$H,5,FALSE)=0,"",VLOOKUP($A993,Source!$A:$H,5,FALSE))</f>
        <v>#N/A</v>
      </c>
      <c r="Q993" s="105" t="e">
        <f>IF(VLOOKUP($A993,Source!$A:$H,6,FALSE)=0,"",VLOOKUP($A993,Source!$A:$H,6,FALSE))</f>
        <v>#N/A</v>
      </c>
      <c r="R993" s="105" t="e">
        <f>IF(VLOOKUP($A993,Source!$A:$H,7,FALSE)=0,"",VLOOKUP($A993,Source!$A:$H,7,FALSE))</f>
        <v>#N/A</v>
      </c>
      <c r="S993" s="106" t="e">
        <f>IF(VLOOKUP($A993,Source!$A:$H,8,FALSE)=0,"",VLOOKUP($A993,Source!$A:$H,8,FALSE))</f>
        <v>#N/A</v>
      </c>
    </row>
    <row r="994" spans="1:19" x14ac:dyDescent="0.25">
      <c r="A994" s="98">
        <v>992</v>
      </c>
      <c r="B994" s="99"/>
      <c r="C994" s="100" t="e">
        <f>VLOOKUP(A994,Source!A:B,2,FALSE)</f>
        <v>#N/A</v>
      </c>
      <c r="D994" s="165">
        <f>IF(ISNA(VLOOKUP(A994,Source!A:B,2,FALSE)),0,(VLOOKUP(A994,'Vague 2'!A:H,8,FALSE)+VLOOKUP(A994,'Vague 1'!A:H,8,FALSE)+VLOOKUP(A994,'Vague 3'!A:H,8,FALSE)+VLOOKUP(A994,'Vague 4'!A:H,8,FALSE)))</f>
        <v>0</v>
      </c>
      <c r="E994" s="159" t="e">
        <f>VLOOKUP(A994+0.2,'Vague 2'!A:G,7,FALSE)</f>
        <v>#N/A</v>
      </c>
      <c r="F994" s="160" t="e">
        <f>VLOOKUP(A994+0.3,'Vague 2'!A:G,7,FALSE)</f>
        <v>#N/A</v>
      </c>
      <c r="G994" s="161" t="e">
        <f>VLOOKUP(A994+0.2,'Vague 1'!A:G,7,FALSE)</f>
        <v>#N/A</v>
      </c>
      <c r="H994" s="161" t="e">
        <f>VLOOKUP(A994+0.3,'Vague 1'!A:G,7,FALSE)</f>
        <v>#N/A</v>
      </c>
      <c r="I994" s="160" t="e">
        <f>VLOOKUP(A994+0.4,'Vague 1'!A:G,7,FALSE)</f>
        <v>#N/A</v>
      </c>
      <c r="J994" s="161" t="e">
        <f>VLOOKUP(A994+0.2,'Vague 3'!A:G,7,FALSE)</f>
        <v>#N/A</v>
      </c>
      <c r="K994" s="161" t="e">
        <f>VLOOKUP(A994+0.3,'Vague 3'!A:G,7,FALSE)</f>
        <v>#N/A</v>
      </c>
      <c r="L994" s="159" t="e">
        <f>VLOOKUP(A994+0.2,'Vague 4'!A:G,7,FALSE)</f>
        <v>#N/A</v>
      </c>
      <c r="M994" s="160" t="e">
        <f>VLOOKUP(A994+0.3,'Vague 4'!A:G,7,FALSE)</f>
        <v>#N/A</v>
      </c>
      <c r="N994" s="104" t="e">
        <f>IF(VLOOKUP($A994,Source!$A:$H,3,FALSE)=0,"",VLOOKUP($A994,Source!$A:$H,3,FALSE))</f>
        <v>#N/A</v>
      </c>
      <c r="O994" s="105" t="e">
        <f>IF(VLOOKUP($A994,Source!$A:$H,4,FALSE)=0,"",VLOOKUP($A994,Source!$A:$H,4,FALSE))</f>
        <v>#N/A</v>
      </c>
      <c r="P994" s="105" t="e">
        <f>IF(VLOOKUP($A994,Source!$A:$H,5,FALSE)=0,"",VLOOKUP($A994,Source!$A:$H,5,FALSE))</f>
        <v>#N/A</v>
      </c>
      <c r="Q994" s="105" t="e">
        <f>IF(VLOOKUP($A994,Source!$A:$H,6,FALSE)=0,"",VLOOKUP($A994,Source!$A:$H,6,FALSE))</f>
        <v>#N/A</v>
      </c>
      <c r="R994" s="105" t="e">
        <f>IF(VLOOKUP($A994,Source!$A:$H,7,FALSE)=0,"",VLOOKUP($A994,Source!$A:$H,7,FALSE))</f>
        <v>#N/A</v>
      </c>
      <c r="S994" s="106" t="e">
        <f>IF(VLOOKUP($A994,Source!$A:$H,8,FALSE)=0,"",VLOOKUP($A994,Source!$A:$H,8,FALSE))</f>
        <v>#N/A</v>
      </c>
    </row>
    <row r="995" spans="1:19" x14ac:dyDescent="0.25">
      <c r="A995" s="98">
        <v>993</v>
      </c>
      <c r="B995" s="99"/>
      <c r="C995" s="100" t="e">
        <f>VLOOKUP(A995,Source!A:B,2,FALSE)</f>
        <v>#N/A</v>
      </c>
      <c r="D995" s="165">
        <f>IF(ISNA(VLOOKUP(A995,Source!A:B,2,FALSE)),0,(VLOOKUP(A995,'Vague 2'!A:H,8,FALSE)+VLOOKUP(A995,'Vague 1'!A:H,8,FALSE)+VLOOKUP(A995,'Vague 3'!A:H,8,FALSE)+VLOOKUP(A995,'Vague 4'!A:H,8,FALSE)))</f>
        <v>0</v>
      </c>
      <c r="E995" s="159" t="e">
        <f>VLOOKUP(A995+0.2,'Vague 2'!A:G,7,FALSE)</f>
        <v>#N/A</v>
      </c>
      <c r="F995" s="160" t="e">
        <f>VLOOKUP(A995+0.3,'Vague 2'!A:G,7,FALSE)</f>
        <v>#N/A</v>
      </c>
      <c r="G995" s="161" t="e">
        <f>VLOOKUP(A995+0.2,'Vague 1'!A:G,7,FALSE)</f>
        <v>#N/A</v>
      </c>
      <c r="H995" s="161" t="e">
        <f>VLOOKUP(A995+0.3,'Vague 1'!A:G,7,FALSE)</f>
        <v>#N/A</v>
      </c>
      <c r="I995" s="160" t="e">
        <f>VLOOKUP(A995+0.4,'Vague 1'!A:G,7,FALSE)</f>
        <v>#N/A</v>
      </c>
      <c r="J995" s="161" t="e">
        <f>VLOOKUP(A995+0.2,'Vague 3'!A:G,7,FALSE)</f>
        <v>#N/A</v>
      </c>
      <c r="K995" s="161" t="e">
        <f>VLOOKUP(A995+0.3,'Vague 3'!A:G,7,FALSE)</f>
        <v>#N/A</v>
      </c>
      <c r="L995" s="159" t="e">
        <f>VLOOKUP(A995+0.2,'Vague 4'!A:G,7,FALSE)</f>
        <v>#N/A</v>
      </c>
      <c r="M995" s="160" t="e">
        <f>VLOOKUP(A995+0.3,'Vague 4'!A:G,7,FALSE)</f>
        <v>#N/A</v>
      </c>
      <c r="N995" s="104" t="e">
        <f>IF(VLOOKUP($A995,Source!$A:$H,3,FALSE)=0,"",VLOOKUP($A995,Source!$A:$H,3,FALSE))</f>
        <v>#N/A</v>
      </c>
      <c r="O995" s="105" t="e">
        <f>IF(VLOOKUP($A995,Source!$A:$H,4,FALSE)=0,"",VLOOKUP($A995,Source!$A:$H,4,FALSE))</f>
        <v>#N/A</v>
      </c>
      <c r="P995" s="105" t="e">
        <f>IF(VLOOKUP($A995,Source!$A:$H,5,FALSE)=0,"",VLOOKUP($A995,Source!$A:$H,5,FALSE))</f>
        <v>#N/A</v>
      </c>
      <c r="Q995" s="105" t="e">
        <f>IF(VLOOKUP($A995,Source!$A:$H,6,FALSE)=0,"",VLOOKUP($A995,Source!$A:$H,6,FALSE))</f>
        <v>#N/A</v>
      </c>
      <c r="R995" s="105" t="e">
        <f>IF(VLOOKUP($A995,Source!$A:$H,7,FALSE)=0,"",VLOOKUP($A995,Source!$A:$H,7,FALSE))</f>
        <v>#N/A</v>
      </c>
      <c r="S995" s="106" t="e">
        <f>IF(VLOOKUP($A995,Source!$A:$H,8,FALSE)=0,"",VLOOKUP($A995,Source!$A:$H,8,FALSE))</f>
        <v>#N/A</v>
      </c>
    </row>
    <row r="996" spans="1:19" x14ac:dyDescent="0.25">
      <c r="A996" s="98">
        <v>994</v>
      </c>
      <c r="B996" s="99"/>
      <c r="C996" s="100" t="e">
        <f>VLOOKUP(A996,Source!A:B,2,FALSE)</f>
        <v>#N/A</v>
      </c>
      <c r="D996" s="165">
        <f>IF(ISNA(VLOOKUP(A996,Source!A:B,2,FALSE)),0,(VLOOKUP(A996,'Vague 2'!A:H,8,FALSE)+VLOOKUP(A996,'Vague 1'!A:H,8,FALSE)+VLOOKUP(A996,'Vague 3'!A:H,8,FALSE)+VLOOKUP(A996,'Vague 4'!A:H,8,FALSE)))</f>
        <v>0</v>
      </c>
      <c r="E996" s="159" t="e">
        <f>VLOOKUP(A996+0.2,'Vague 2'!A:G,7,FALSE)</f>
        <v>#N/A</v>
      </c>
      <c r="F996" s="160" t="e">
        <f>VLOOKUP(A996+0.3,'Vague 2'!A:G,7,FALSE)</f>
        <v>#N/A</v>
      </c>
      <c r="G996" s="161" t="e">
        <f>VLOOKUP(A996+0.2,'Vague 1'!A:G,7,FALSE)</f>
        <v>#N/A</v>
      </c>
      <c r="H996" s="161" t="e">
        <f>VLOOKUP(A996+0.3,'Vague 1'!A:G,7,FALSE)</f>
        <v>#N/A</v>
      </c>
      <c r="I996" s="160" t="e">
        <f>VLOOKUP(A996+0.4,'Vague 1'!A:G,7,FALSE)</f>
        <v>#N/A</v>
      </c>
      <c r="J996" s="161" t="e">
        <f>VLOOKUP(A996+0.2,'Vague 3'!A:G,7,FALSE)</f>
        <v>#N/A</v>
      </c>
      <c r="K996" s="161" t="e">
        <f>VLOOKUP(A996+0.3,'Vague 3'!A:G,7,FALSE)</f>
        <v>#N/A</v>
      </c>
      <c r="L996" s="159" t="e">
        <f>VLOOKUP(A996+0.2,'Vague 4'!A:G,7,FALSE)</f>
        <v>#N/A</v>
      </c>
      <c r="M996" s="160" t="e">
        <f>VLOOKUP(A996+0.3,'Vague 4'!A:G,7,FALSE)</f>
        <v>#N/A</v>
      </c>
      <c r="N996" s="104" t="e">
        <f>IF(VLOOKUP($A996,Source!$A:$H,3,FALSE)=0,"",VLOOKUP($A996,Source!$A:$H,3,FALSE))</f>
        <v>#N/A</v>
      </c>
      <c r="O996" s="105" t="e">
        <f>IF(VLOOKUP($A996,Source!$A:$H,4,FALSE)=0,"",VLOOKUP($A996,Source!$A:$H,4,FALSE))</f>
        <v>#N/A</v>
      </c>
      <c r="P996" s="105" t="e">
        <f>IF(VLOOKUP($A996,Source!$A:$H,5,FALSE)=0,"",VLOOKUP($A996,Source!$A:$H,5,FALSE))</f>
        <v>#N/A</v>
      </c>
      <c r="Q996" s="105" t="e">
        <f>IF(VLOOKUP($A996,Source!$A:$H,6,FALSE)=0,"",VLOOKUP($A996,Source!$A:$H,6,FALSE))</f>
        <v>#N/A</v>
      </c>
      <c r="R996" s="105" t="e">
        <f>IF(VLOOKUP($A996,Source!$A:$H,7,FALSE)=0,"",VLOOKUP($A996,Source!$A:$H,7,FALSE))</f>
        <v>#N/A</v>
      </c>
      <c r="S996" s="106" t="e">
        <f>IF(VLOOKUP($A996,Source!$A:$H,8,FALSE)=0,"",VLOOKUP($A996,Source!$A:$H,8,FALSE))</f>
        <v>#N/A</v>
      </c>
    </row>
    <row r="997" spans="1:19" x14ac:dyDescent="0.25">
      <c r="A997" s="98">
        <v>995</v>
      </c>
      <c r="B997" s="99"/>
      <c r="C997" s="100" t="e">
        <f>VLOOKUP(A997,Source!A:B,2,FALSE)</f>
        <v>#N/A</v>
      </c>
      <c r="D997" s="165">
        <f>IF(ISNA(VLOOKUP(A997,Source!A:B,2,FALSE)),0,(VLOOKUP(A997,'Vague 2'!A:H,8,FALSE)+VLOOKUP(A997,'Vague 1'!A:H,8,FALSE)+VLOOKUP(A997,'Vague 3'!A:H,8,FALSE)+VLOOKUP(A997,'Vague 4'!A:H,8,FALSE)))</f>
        <v>0</v>
      </c>
      <c r="E997" s="159" t="e">
        <f>VLOOKUP(A997+0.2,'Vague 2'!A:G,7,FALSE)</f>
        <v>#N/A</v>
      </c>
      <c r="F997" s="160" t="e">
        <f>VLOOKUP(A997+0.3,'Vague 2'!A:G,7,FALSE)</f>
        <v>#N/A</v>
      </c>
      <c r="G997" s="161" t="e">
        <f>VLOOKUP(A997+0.2,'Vague 1'!A:G,7,FALSE)</f>
        <v>#N/A</v>
      </c>
      <c r="H997" s="161" t="e">
        <f>VLOOKUP(A997+0.3,'Vague 1'!A:G,7,FALSE)</f>
        <v>#N/A</v>
      </c>
      <c r="I997" s="160" t="e">
        <f>VLOOKUP(A997+0.4,'Vague 1'!A:G,7,FALSE)</f>
        <v>#N/A</v>
      </c>
      <c r="J997" s="161" t="e">
        <f>VLOOKUP(A997+0.2,'Vague 3'!A:G,7,FALSE)</f>
        <v>#N/A</v>
      </c>
      <c r="K997" s="161" t="e">
        <f>VLOOKUP(A997+0.3,'Vague 3'!A:G,7,FALSE)</f>
        <v>#N/A</v>
      </c>
      <c r="L997" s="159" t="e">
        <f>VLOOKUP(A997+0.2,'Vague 4'!A:G,7,FALSE)</f>
        <v>#N/A</v>
      </c>
      <c r="M997" s="160" t="e">
        <f>VLOOKUP(A997+0.3,'Vague 4'!A:G,7,FALSE)</f>
        <v>#N/A</v>
      </c>
      <c r="N997" s="104" t="e">
        <f>IF(VLOOKUP($A997,Source!$A:$H,3,FALSE)=0,"",VLOOKUP($A997,Source!$A:$H,3,FALSE))</f>
        <v>#N/A</v>
      </c>
      <c r="O997" s="105" t="e">
        <f>IF(VLOOKUP($A997,Source!$A:$H,4,FALSE)=0,"",VLOOKUP($A997,Source!$A:$H,4,FALSE))</f>
        <v>#N/A</v>
      </c>
      <c r="P997" s="105" t="e">
        <f>IF(VLOOKUP($A997,Source!$A:$H,5,FALSE)=0,"",VLOOKUP($A997,Source!$A:$H,5,FALSE))</f>
        <v>#N/A</v>
      </c>
      <c r="Q997" s="105" t="e">
        <f>IF(VLOOKUP($A997,Source!$A:$H,6,FALSE)=0,"",VLOOKUP($A997,Source!$A:$H,6,FALSE))</f>
        <v>#N/A</v>
      </c>
      <c r="R997" s="105" t="e">
        <f>IF(VLOOKUP($A997,Source!$A:$H,7,FALSE)=0,"",VLOOKUP($A997,Source!$A:$H,7,FALSE))</f>
        <v>#N/A</v>
      </c>
      <c r="S997" s="106" t="e">
        <f>IF(VLOOKUP($A997,Source!$A:$H,8,FALSE)=0,"",VLOOKUP($A997,Source!$A:$H,8,FALSE))</f>
        <v>#N/A</v>
      </c>
    </row>
    <row r="998" spans="1:19" x14ac:dyDescent="0.25">
      <c r="A998" s="98">
        <v>996</v>
      </c>
      <c r="B998" s="99"/>
      <c r="C998" s="100" t="e">
        <f>VLOOKUP(A998,Source!A:B,2,FALSE)</f>
        <v>#N/A</v>
      </c>
      <c r="D998" s="165">
        <f>IF(ISNA(VLOOKUP(A998,Source!A:B,2,FALSE)),0,(VLOOKUP(A998,'Vague 2'!A:H,8,FALSE)+VLOOKUP(A998,'Vague 1'!A:H,8,FALSE)+VLOOKUP(A998,'Vague 3'!A:H,8,FALSE)+VLOOKUP(A998,'Vague 4'!A:H,8,FALSE)))</f>
        <v>0</v>
      </c>
      <c r="E998" s="159" t="e">
        <f>VLOOKUP(A998+0.2,'Vague 2'!A:G,7,FALSE)</f>
        <v>#N/A</v>
      </c>
      <c r="F998" s="160" t="e">
        <f>VLOOKUP(A998+0.3,'Vague 2'!A:G,7,FALSE)</f>
        <v>#N/A</v>
      </c>
      <c r="G998" s="161" t="e">
        <f>VLOOKUP(A998+0.2,'Vague 1'!A:G,7,FALSE)</f>
        <v>#N/A</v>
      </c>
      <c r="H998" s="161" t="e">
        <f>VLOOKUP(A998+0.3,'Vague 1'!A:G,7,FALSE)</f>
        <v>#N/A</v>
      </c>
      <c r="I998" s="160" t="e">
        <f>VLOOKUP(A998+0.4,'Vague 1'!A:G,7,FALSE)</f>
        <v>#N/A</v>
      </c>
      <c r="J998" s="161" t="e">
        <f>VLOOKUP(A998+0.2,'Vague 3'!A:G,7,FALSE)</f>
        <v>#N/A</v>
      </c>
      <c r="K998" s="161" t="e">
        <f>VLOOKUP(A998+0.3,'Vague 3'!A:G,7,FALSE)</f>
        <v>#N/A</v>
      </c>
      <c r="L998" s="159" t="e">
        <f>VLOOKUP(A998+0.2,'Vague 4'!A:G,7,FALSE)</f>
        <v>#N/A</v>
      </c>
      <c r="M998" s="160" t="e">
        <f>VLOOKUP(A998+0.3,'Vague 4'!A:G,7,FALSE)</f>
        <v>#N/A</v>
      </c>
      <c r="N998" s="104" t="e">
        <f>IF(VLOOKUP($A998,Source!$A:$H,3,FALSE)=0,"",VLOOKUP($A998,Source!$A:$H,3,FALSE))</f>
        <v>#N/A</v>
      </c>
      <c r="O998" s="105" t="e">
        <f>IF(VLOOKUP($A998,Source!$A:$H,4,FALSE)=0,"",VLOOKUP($A998,Source!$A:$H,4,FALSE))</f>
        <v>#N/A</v>
      </c>
      <c r="P998" s="105" t="e">
        <f>IF(VLOOKUP($A998,Source!$A:$H,5,FALSE)=0,"",VLOOKUP($A998,Source!$A:$H,5,FALSE))</f>
        <v>#N/A</v>
      </c>
      <c r="Q998" s="105" t="e">
        <f>IF(VLOOKUP($A998,Source!$A:$H,6,FALSE)=0,"",VLOOKUP($A998,Source!$A:$H,6,FALSE))</f>
        <v>#N/A</v>
      </c>
      <c r="R998" s="105" t="e">
        <f>IF(VLOOKUP($A998,Source!$A:$H,7,FALSE)=0,"",VLOOKUP($A998,Source!$A:$H,7,FALSE))</f>
        <v>#N/A</v>
      </c>
      <c r="S998" s="106" t="e">
        <f>IF(VLOOKUP($A998,Source!$A:$H,8,FALSE)=0,"",VLOOKUP($A998,Source!$A:$H,8,FALSE))</f>
        <v>#N/A</v>
      </c>
    </row>
    <row r="999" spans="1:19" x14ac:dyDescent="0.25">
      <c r="A999" s="98">
        <v>997</v>
      </c>
      <c r="B999" s="99"/>
      <c r="C999" s="100" t="e">
        <f>VLOOKUP(A999,Source!A:B,2,FALSE)</f>
        <v>#N/A</v>
      </c>
      <c r="D999" s="165">
        <f>IF(ISNA(VLOOKUP(A999,Source!A:B,2,FALSE)),0,(VLOOKUP(A999,'Vague 2'!A:H,8,FALSE)+VLOOKUP(A999,'Vague 1'!A:H,8,FALSE)+VLOOKUP(A999,'Vague 3'!A:H,8,FALSE)+VLOOKUP(A999,'Vague 4'!A:H,8,FALSE)))</f>
        <v>0</v>
      </c>
      <c r="E999" s="159" t="e">
        <f>VLOOKUP(A999+0.2,'Vague 2'!A:G,7,FALSE)</f>
        <v>#N/A</v>
      </c>
      <c r="F999" s="160" t="e">
        <f>VLOOKUP(A999+0.3,'Vague 2'!A:G,7,FALSE)</f>
        <v>#N/A</v>
      </c>
      <c r="G999" s="161" t="e">
        <f>VLOOKUP(A999+0.2,'Vague 1'!A:G,7,FALSE)</f>
        <v>#N/A</v>
      </c>
      <c r="H999" s="161" t="e">
        <f>VLOOKUP(A999+0.3,'Vague 1'!A:G,7,FALSE)</f>
        <v>#N/A</v>
      </c>
      <c r="I999" s="160" t="e">
        <f>VLOOKUP(A999+0.4,'Vague 1'!A:G,7,FALSE)</f>
        <v>#N/A</v>
      </c>
      <c r="J999" s="161" t="e">
        <f>VLOOKUP(A999+0.2,'Vague 3'!A:G,7,FALSE)</f>
        <v>#N/A</v>
      </c>
      <c r="K999" s="161" t="e">
        <f>VLOOKUP(A999+0.3,'Vague 3'!A:G,7,FALSE)</f>
        <v>#N/A</v>
      </c>
      <c r="L999" s="159" t="e">
        <f>VLOOKUP(A999+0.2,'Vague 4'!A:G,7,FALSE)</f>
        <v>#N/A</v>
      </c>
      <c r="M999" s="160" t="e">
        <f>VLOOKUP(A999+0.3,'Vague 4'!A:G,7,FALSE)</f>
        <v>#N/A</v>
      </c>
      <c r="N999" s="104" t="e">
        <f>IF(VLOOKUP($A999,Source!$A:$H,3,FALSE)=0,"",VLOOKUP($A999,Source!$A:$H,3,FALSE))</f>
        <v>#N/A</v>
      </c>
      <c r="O999" s="105" t="e">
        <f>IF(VLOOKUP($A999,Source!$A:$H,4,FALSE)=0,"",VLOOKUP($A999,Source!$A:$H,4,FALSE))</f>
        <v>#N/A</v>
      </c>
      <c r="P999" s="105" t="e">
        <f>IF(VLOOKUP($A999,Source!$A:$H,5,FALSE)=0,"",VLOOKUP($A999,Source!$A:$H,5,FALSE))</f>
        <v>#N/A</v>
      </c>
      <c r="Q999" s="105" t="e">
        <f>IF(VLOOKUP($A999,Source!$A:$H,6,FALSE)=0,"",VLOOKUP($A999,Source!$A:$H,6,FALSE))</f>
        <v>#N/A</v>
      </c>
      <c r="R999" s="105" t="e">
        <f>IF(VLOOKUP($A999,Source!$A:$H,7,FALSE)=0,"",VLOOKUP($A999,Source!$A:$H,7,FALSE))</f>
        <v>#N/A</v>
      </c>
      <c r="S999" s="106" t="e">
        <f>IF(VLOOKUP($A999,Source!$A:$H,8,FALSE)=0,"",VLOOKUP($A999,Source!$A:$H,8,FALSE))</f>
        <v>#N/A</v>
      </c>
    </row>
    <row r="1000" spans="1:19" ht="15.75" thickBot="1" x14ac:dyDescent="0.3">
      <c r="A1000" s="107">
        <v>998</v>
      </c>
      <c r="B1000" s="108"/>
      <c r="C1000" s="109" t="e">
        <f>VLOOKUP(A1000,Source!A:B,2,FALSE)</f>
        <v>#N/A</v>
      </c>
      <c r="D1000" s="166">
        <f>IF(ISNA(VLOOKUP(A1000,Source!A:B,2,FALSE)),0,(VLOOKUP(A1000,'Vague 2'!A:H,8,FALSE)+VLOOKUP(A1000,'Vague 1'!A:H,8,FALSE)+VLOOKUP(A1000,'Vague 3'!A:H,8,FALSE)+VLOOKUP(A1000,'Vague 4'!A:H,8,FALSE)))</f>
        <v>0</v>
      </c>
      <c r="E1000" s="162" t="e">
        <f>VLOOKUP(A1000+0.2,'Vague 2'!A:G,7,FALSE)</f>
        <v>#N/A</v>
      </c>
      <c r="F1000" s="163" t="e">
        <f>VLOOKUP(A1000+0.3,'Vague 2'!A:G,7,FALSE)</f>
        <v>#N/A</v>
      </c>
      <c r="G1000" s="164" t="e">
        <f>VLOOKUP(A1000+0.2,'Vague 1'!A:G,7,FALSE)</f>
        <v>#N/A</v>
      </c>
      <c r="H1000" s="164" t="e">
        <f>VLOOKUP(A1000+0.3,'Vague 1'!A:G,7,FALSE)</f>
        <v>#N/A</v>
      </c>
      <c r="I1000" s="163" t="e">
        <f>VLOOKUP(A1000+0.4,'Vague 1'!A:G,7,FALSE)</f>
        <v>#N/A</v>
      </c>
      <c r="J1000" s="161" t="e">
        <f>VLOOKUP(A1000+0.2,'Vague 3'!A:G,7,FALSE)</f>
        <v>#N/A</v>
      </c>
      <c r="K1000" s="161" t="e">
        <f>VLOOKUP(A1000+0.3,'Vague 3'!A:G,7,FALSE)</f>
        <v>#N/A</v>
      </c>
      <c r="L1000" s="162" t="e">
        <f>VLOOKUP(A1000+0.2,'Vague 4'!A:G,7,FALSE)</f>
        <v>#N/A</v>
      </c>
      <c r="M1000" s="163" t="e">
        <f>VLOOKUP(A1000+0.3,'Vague 4'!A:G,7,FALSE)</f>
        <v>#N/A</v>
      </c>
      <c r="N1000" s="110" t="e">
        <f>IF(VLOOKUP($A1000,Source!$A:$H,3,FALSE)=0,"",VLOOKUP($A1000,Source!$A:$H,3,FALSE))</f>
        <v>#N/A</v>
      </c>
      <c r="O1000" s="111" t="e">
        <f>IF(VLOOKUP($A1000,Source!$A:$H,4,FALSE)=0,"",VLOOKUP($A1000,Source!$A:$H,4,FALSE))</f>
        <v>#N/A</v>
      </c>
      <c r="P1000" s="111" t="e">
        <f>IF(VLOOKUP($A1000,Source!$A:$H,5,FALSE)=0,"",VLOOKUP($A1000,Source!$A:$H,5,FALSE))</f>
        <v>#N/A</v>
      </c>
      <c r="Q1000" s="111" t="e">
        <f>IF(VLOOKUP($A1000,Source!$A:$H,6,FALSE)=0,"",VLOOKUP($A1000,Source!$A:$H,6,FALSE))</f>
        <v>#N/A</v>
      </c>
      <c r="R1000" s="111" t="e">
        <f>IF(VLOOKUP($A1000,Source!$A:$H,7,FALSE)=0,"",VLOOKUP($A1000,Source!$A:$H,7,FALSE))</f>
        <v>#N/A</v>
      </c>
      <c r="S1000" s="112" t="e">
        <f>IF(VLOOKUP($A1000,Source!$A:$H,8,FALSE)=0,"",VLOOKUP($A1000,Source!$A:$H,8,FALSE))</f>
        <v>#N/A</v>
      </c>
    </row>
  </sheetData>
  <sheetProtection sort="0" autoFilter="0" pivotTables="0"/>
  <conditionalFormatting sqref="C1:C1048576">
    <cfRule type="expression" dxfId="34" priority="23">
      <formula>ISNA(C1)</formula>
    </cfRule>
  </conditionalFormatting>
  <conditionalFormatting sqref="E1:E1048576">
    <cfRule type="expression" dxfId="33" priority="20">
      <formula>ISNA(C1)</formula>
    </cfRule>
  </conditionalFormatting>
  <conditionalFormatting sqref="D1:D1048576">
    <cfRule type="expression" dxfId="32" priority="19">
      <formula>ISNA(C1)</formula>
    </cfRule>
  </conditionalFormatting>
  <conditionalFormatting sqref="F1:F1048576">
    <cfRule type="expression" dxfId="31" priority="18">
      <formula>ISNA(C1)</formula>
    </cfRule>
  </conditionalFormatting>
  <conditionalFormatting sqref="G1:G1048576">
    <cfRule type="expression" dxfId="30" priority="17">
      <formula>ISNA(C1)</formula>
    </cfRule>
  </conditionalFormatting>
  <conditionalFormatting sqref="H1:H1048576">
    <cfRule type="expression" dxfId="29" priority="16">
      <formula>ISNA(C1)</formula>
    </cfRule>
  </conditionalFormatting>
  <conditionalFormatting sqref="I1:I1048576">
    <cfRule type="expression" dxfId="28" priority="15">
      <formula>ISNA(C1)</formula>
    </cfRule>
  </conditionalFormatting>
  <conditionalFormatting sqref="J1:J1048576">
    <cfRule type="expression" dxfId="27" priority="14">
      <formula>ISNA(C1)</formula>
    </cfRule>
  </conditionalFormatting>
  <conditionalFormatting sqref="K1:K1048576">
    <cfRule type="expression" dxfId="26" priority="13">
      <formula>ISNA(C1)</formula>
    </cfRule>
  </conditionalFormatting>
  <conditionalFormatting sqref="L1:L1048576">
    <cfRule type="expression" dxfId="25" priority="12">
      <formula>ISNA(C1)</formula>
    </cfRule>
  </conditionalFormatting>
  <conditionalFormatting sqref="M1:M1048576">
    <cfRule type="expression" dxfId="24" priority="11">
      <formula>ISNA(C1)</formula>
    </cfRule>
  </conditionalFormatting>
  <conditionalFormatting sqref="O1:O1048576">
    <cfRule type="expression" dxfId="23" priority="9">
      <formula>ISNA(C1)</formula>
    </cfRule>
  </conditionalFormatting>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Tri_Grand_Petit">
                <anchor moveWithCells="1">
                  <from>
                    <xdr:col>2</xdr:col>
                    <xdr:colOff>3171825</xdr:colOff>
                    <xdr:row>1</xdr:row>
                    <xdr:rowOff>28575</xdr:rowOff>
                  </from>
                  <to>
                    <xdr:col>3</xdr:col>
                    <xdr:colOff>276225</xdr:colOff>
                    <xdr:row>1</xdr:row>
                    <xdr:rowOff>476250</xdr:rowOff>
                  </to>
                </anchor>
              </controlPr>
            </control>
          </mc:Choice>
        </mc:AlternateContent>
      </controls>
    </mc:Choice>
  </mc:AlternateContent>
  <tableParts count="1">
    <tablePart r:id="rId5"/>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65"/>
  <sheetViews>
    <sheetView zoomScale="80" zoomScaleNormal="80" workbookViewId="0">
      <selection activeCell="A11" sqref="A11"/>
    </sheetView>
  </sheetViews>
  <sheetFormatPr baseColWidth="10" defaultColWidth="14.85546875" defaultRowHeight="15" x14ac:dyDescent="0.25"/>
  <cols>
    <col min="1" max="1" width="255.5703125" customWidth="1"/>
    <col min="2" max="2" width="14.85546875" customWidth="1"/>
  </cols>
  <sheetData>
    <row r="1" spans="1:2" ht="15" customHeight="1" x14ac:dyDescent="0.25">
      <c r="A1" s="14" t="s">
        <v>109</v>
      </c>
      <c r="B1" s="14" t="s">
        <v>2</v>
      </c>
    </row>
    <row r="2" spans="1:2" ht="15" customHeight="1" x14ac:dyDescent="0.25">
      <c r="A2" s="15" t="s">
        <v>126</v>
      </c>
      <c r="B2">
        <v>1</v>
      </c>
    </row>
    <row r="3" spans="1:2" ht="15" customHeight="1" x14ac:dyDescent="0.25">
      <c r="A3" s="15" t="s">
        <v>127</v>
      </c>
      <c r="B3">
        <v>2</v>
      </c>
    </row>
    <row r="4" spans="1:2" ht="15" customHeight="1" x14ac:dyDescent="0.25">
      <c r="A4" s="15" t="s">
        <v>128</v>
      </c>
      <c r="B4">
        <v>3</v>
      </c>
    </row>
    <row r="5" spans="1:2" ht="15" customHeight="1" x14ac:dyDescent="0.25">
      <c r="A5" s="15" t="s">
        <v>129</v>
      </c>
      <c r="B5">
        <v>4</v>
      </c>
    </row>
    <row r="6" spans="1:2" ht="15" customHeight="1" x14ac:dyDescent="0.25"/>
    <row r="7" spans="1:2" ht="15" customHeight="1" x14ac:dyDescent="0.25">
      <c r="A7" s="14" t="s">
        <v>110</v>
      </c>
    </row>
    <row r="8" spans="1:2" ht="15" customHeight="1" x14ac:dyDescent="0.25">
      <c r="A8" s="15" t="s">
        <v>118</v>
      </c>
      <c r="B8">
        <v>1</v>
      </c>
    </row>
    <row r="9" spans="1:2" ht="15" customHeight="1" x14ac:dyDescent="0.25">
      <c r="A9" s="15" t="s">
        <v>119</v>
      </c>
      <c r="B9">
        <v>2</v>
      </c>
    </row>
    <row r="10" spans="1:2" ht="15" customHeight="1" x14ac:dyDescent="0.25">
      <c r="A10" s="15" t="s">
        <v>120</v>
      </c>
      <c r="B10">
        <v>3</v>
      </c>
    </row>
    <row r="11" spans="1:2" ht="15" customHeight="1" x14ac:dyDescent="0.25">
      <c r="A11" s="15" t="s">
        <v>121</v>
      </c>
      <c r="B11">
        <v>4</v>
      </c>
    </row>
    <row r="12" spans="1:2" ht="15" customHeight="1" x14ac:dyDescent="0.25"/>
    <row r="13" spans="1:2" ht="15" customHeight="1" x14ac:dyDescent="0.25">
      <c r="A13" s="16" t="s">
        <v>111</v>
      </c>
    </row>
    <row r="14" spans="1:2" ht="15" customHeight="1" x14ac:dyDescent="0.25">
      <c r="A14" s="15" t="s">
        <v>118</v>
      </c>
      <c r="B14">
        <v>1</v>
      </c>
    </row>
    <row r="15" spans="1:2" ht="15" customHeight="1" x14ac:dyDescent="0.25">
      <c r="A15" s="15" t="s">
        <v>119</v>
      </c>
      <c r="B15">
        <v>2</v>
      </c>
    </row>
    <row r="16" spans="1:2" ht="15" customHeight="1" x14ac:dyDescent="0.25">
      <c r="A16" s="15" t="s">
        <v>120</v>
      </c>
      <c r="B16">
        <v>3</v>
      </c>
    </row>
    <row r="17" spans="1:2" ht="15" customHeight="1" x14ac:dyDescent="0.25">
      <c r="A17" s="15" t="s">
        <v>121</v>
      </c>
      <c r="B17">
        <v>4</v>
      </c>
    </row>
    <row r="18" spans="1:2" ht="15" customHeight="1" x14ac:dyDescent="0.25"/>
    <row r="19" spans="1:2" ht="15" customHeight="1" x14ac:dyDescent="0.25">
      <c r="A19" s="17" t="s">
        <v>112</v>
      </c>
    </row>
    <row r="20" spans="1:2" ht="15" customHeight="1" x14ac:dyDescent="0.25">
      <c r="A20" s="15" t="s">
        <v>118</v>
      </c>
      <c r="B20">
        <v>1</v>
      </c>
    </row>
    <row r="21" spans="1:2" ht="15" customHeight="1" x14ac:dyDescent="0.25">
      <c r="A21" s="15" t="s">
        <v>119</v>
      </c>
      <c r="B21">
        <v>2</v>
      </c>
    </row>
    <row r="22" spans="1:2" ht="15" customHeight="1" x14ac:dyDescent="0.25">
      <c r="A22" s="15" t="s">
        <v>120</v>
      </c>
      <c r="B22">
        <v>3</v>
      </c>
    </row>
    <row r="23" spans="1:2" ht="15" customHeight="1" x14ac:dyDescent="0.25">
      <c r="A23" s="15" t="s">
        <v>121</v>
      </c>
      <c r="B23">
        <v>4</v>
      </c>
    </row>
    <row r="25" spans="1:2" x14ac:dyDescent="0.25">
      <c r="A25" s="16" t="s">
        <v>113</v>
      </c>
    </row>
    <row r="26" spans="1:2" x14ac:dyDescent="0.25">
      <c r="A26" s="15" t="s">
        <v>118</v>
      </c>
      <c r="B26">
        <v>1</v>
      </c>
    </row>
    <row r="27" spans="1:2" x14ac:dyDescent="0.25">
      <c r="A27" s="15" t="s">
        <v>119</v>
      </c>
      <c r="B27">
        <v>2</v>
      </c>
    </row>
    <row r="28" spans="1:2" x14ac:dyDescent="0.25">
      <c r="A28" s="15" t="s">
        <v>120</v>
      </c>
      <c r="B28">
        <v>3</v>
      </c>
    </row>
    <row r="29" spans="1:2" x14ac:dyDescent="0.25">
      <c r="A29" s="15" t="s">
        <v>121</v>
      </c>
      <c r="B29">
        <v>4</v>
      </c>
    </row>
    <row r="31" spans="1:2" x14ac:dyDescent="0.25">
      <c r="A31" s="16" t="s">
        <v>114</v>
      </c>
    </row>
    <row r="32" spans="1:2" x14ac:dyDescent="0.25">
      <c r="A32" s="15" t="s">
        <v>118</v>
      </c>
      <c r="B32">
        <v>1</v>
      </c>
    </row>
    <row r="33" spans="1:2" x14ac:dyDescent="0.25">
      <c r="A33" s="15" t="s">
        <v>119</v>
      </c>
      <c r="B33">
        <v>2</v>
      </c>
    </row>
    <row r="34" spans="1:2" x14ac:dyDescent="0.25">
      <c r="A34" s="15" t="s">
        <v>120</v>
      </c>
      <c r="B34">
        <v>3</v>
      </c>
    </row>
    <row r="35" spans="1:2" x14ac:dyDescent="0.25">
      <c r="A35" s="15" t="s">
        <v>121</v>
      </c>
      <c r="B35">
        <v>4</v>
      </c>
    </row>
    <row r="36" spans="1:2" x14ac:dyDescent="0.25">
      <c r="A36" s="15" t="s">
        <v>122</v>
      </c>
      <c r="B36">
        <v>5</v>
      </c>
    </row>
    <row r="37" spans="1:2" x14ac:dyDescent="0.25">
      <c r="A37" s="15" t="s">
        <v>123</v>
      </c>
      <c r="B37">
        <v>6</v>
      </c>
    </row>
    <row r="38" spans="1:2" x14ac:dyDescent="0.25">
      <c r="A38" s="15" t="s">
        <v>124</v>
      </c>
      <c r="B38">
        <v>7</v>
      </c>
    </row>
    <row r="39" spans="1:2" x14ac:dyDescent="0.25">
      <c r="A39" s="15" t="s">
        <v>125</v>
      </c>
      <c r="B39">
        <v>8</v>
      </c>
    </row>
    <row r="41" spans="1:2" x14ac:dyDescent="0.25">
      <c r="A41" s="17" t="s">
        <v>115</v>
      </c>
    </row>
    <row r="42" spans="1:2" x14ac:dyDescent="0.25">
      <c r="A42" s="15" t="s">
        <v>118</v>
      </c>
      <c r="B42">
        <v>1</v>
      </c>
    </row>
    <row r="43" spans="1:2" x14ac:dyDescent="0.25">
      <c r="A43" s="15" t="s">
        <v>119</v>
      </c>
      <c r="B43">
        <v>2</v>
      </c>
    </row>
    <row r="44" spans="1:2" x14ac:dyDescent="0.25">
      <c r="A44" s="15" t="s">
        <v>120</v>
      </c>
      <c r="B44">
        <v>3</v>
      </c>
    </row>
    <row r="45" spans="1:2" x14ac:dyDescent="0.25">
      <c r="A45" s="15" t="s">
        <v>121</v>
      </c>
      <c r="B45">
        <v>4</v>
      </c>
    </row>
    <row r="47" spans="1:2" x14ac:dyDescent="0.25">
      <c r="A47" s="17" t="s">
        <v>116</v>
      </c>
    </row>
    <row r="48" spans="1:2" x14ac:dyDescent="0.25">
      <c r="A48" s="15" t="s">
        <v>118</v>
      </c>
      <c r="B48">
        <v>1</v>
      </c>
    </row>
    <row r="49" spans="1:2" x14ac:dyDescent="0.25">
      <c r="A49" s="15" t="s">
        <v>119</v>
      </c>
      <c r="B49">
        <v>2</v>
      </c>
    </row>
    <row r="50" spans="1:2" x14ac:dyDescent="0.25">
      <c r="A50" s="15" t="s">
        <v>120</v>
      </c>
      <c r="B50">
        <v>3</v>
      </c>
    </row>
    <row r="51" spans="1:2" x14ac:dyDescent="0.25">
      <c r="A51" s="15" t="s">
        <v>121</v>
      </c>
      <c r="B51">
        <v>4</v>
      </c>
    </row>
    <row r="52" spans="1:2" x14ac:dyDescent="0.25">
      <c r="A52" s="15" t="s">
        <v>122</v>
      </c>
      <c r="B52">
        <v>5</v>
      </c>
    </row>
    <row r="53" spans="1:2" x14ac:dyDescent="0.25">
      <c r="A53" s="15" t="s">
        <v>123</v>
      </c>
      <c r="B53">
        <v>6</v>
      </c>
    </row>
    <row r="54" spans="1:2" x14ac:dyDescent="0.25">
      <c r="A54" s="15" t="s">
        <v>124</v>
      </c>
      <c r="B54">
        <v>7</v>
      </c>
    </row>
    <row r="55" spans="1:2" x14ac:dyDescent="0.25">
      <c r="A55" s="15" t="s">
        <v>125</v>
      </c>
      <c r="B55">
        <v>8</v>
      </c>
    </row>
    <row r="57" spans="1:2" x14ac:dyDescent="0.25">
      <c r="A57" s="16" t="s">
        <v>117</v>
      </c>
    </row>
    <row r="58" spans="1:2" x14ac:dyDescent="0.25">
      <c r="A58" s="15" t="s">
        <v>118</v>
      </c>
      <c r="B58">
        <v>1</v>
      </c>
    </row>
    <row r="59" spans="1:2" x14ac:dyDescent="0.25">
      <c r="A59" s="15" t="s">
        <v>119</v>
      </c>
      <c r="B59">
        <v>2</v>
      </c>
    </row>
    <row r="60" spans="1:2" x14ac:dyDescent="0.25">
      <c r="A60" s="15" t="s">
        <v>120</v>
      </c>
      <c r="B60">
        <v>3</v>
      </c>
    </row>
    <row r="61" spans="1:2" x14ac:dyDescent="0.25">
      <c r="A61" s="15" t="s">
        <v>121</v>
      </c>
      <c r="B61">
        <v>4</v>
      </c>
    </row>
    <row r="62" spans="1:2" x14ac:dyDescent="0.25">
      <c r="A62" s="15" t="s">
        <v>122</v>
      </c>
      <c r="B62">
        <v>5</v>
      </c>
    </row>
    <row r="63" spans="1:2" x14ac:dyDescent="0.25">
      <c r="A63" s="15" t="s">
        <v>123</v>
      </c>
      <c r="B63">
        <v>6</v>
      </c>
    </row>
    <row r="64" spans="1:2" x14ac:dyDescent="0.25">
      <c r="A64" s="15" t="s">
        <v>124</v>
      </c>
      <c r="B64">
        <v>7</v>
      </c>
    </row>
    <row r="65" spans="1:2" x14ac:dyDescent="0.25">
      <c r="A65" s="15" t="s">
        <v>125</v>
      </c>
      <c r="B65">
        <v>8</v>
      </c>
    </row>
  </sheetData>
  <pageMargins left="0.70000000000000007" right="0.70000000000000007" top="0.75" bottom="0.75" header="0.30000000000000004" footer="0.3000000000000000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12</vt:i4>
      </vt:variant>
    </vt:vector>
  </HeadingPairs>
  <TitlesOfParts>
    <vt:vector size="20" baseType="lpstr">
      <vt:lpstr>Accueil</vt:lpstr>
      <vt:lpstr>Source</vt:lpstr>
      <vt:lpstr>Vague 1</vt:lpstr>
      <vt:lpstr>Vague 2</vt:lpstr>
      <vt:lpstr>Vague 3</vt:lpstr>
      <vt:lpstr>Vague 4</vt:lpstr>
      <vt:lpstr>Synthèse</vt:lpstr>
      <vt:lpstr>Menus_déroulants</vt:lpstr>
      <vt:lpstr>Autonomie</vt:lpstr>
      <vt:lpstr>Complexité</vt:lpstr>
      <vt:lpstr>'Vague 2'!Criteres</vt:lpstr>
      <vt:lpstr>Encadrement</vt:lpstr>
      <vt:lpstr>Expertise</vt:lpstr>
      <vt:lpstr>Exposition</vt:lpstr>
      <vt:lpstr>Liste_Postes</vt:lpstr>
      <vt:lpstr>Opérationnel</vt:lpstr>
      <vt:lpstr>Politique</vt:lpstr>
      <vt:lpstr>Subordination</vt:lpstr>
      <vt:lpstr>Technicité</vt:lpstr>
      <vt:lpstr>TestResultat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Jérôme LAGOUTTE;AutoBVT</dc:creator>
  <cp:lastModifiedBy>AutoBVT</cp:lastModifiedBy>
  <cp:lastPrinted>2017-06-28T14:01:35Z</cp:lastPrinted>
  <dcterms:created xsi:type="dcterms:W3CDTF">2017-06-16T09:37:44Z</dcterms:created>
  <dcterms:modified xsi:type="dcterms:W3CDTF">2017-08-23T15:59:07Z</dcterms:modified>
</cp:coreProperties>
</file>