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8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9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ARRASM\Desktop\"/>
    </mc:Choice>
  </mc:AlternateContent>
  <bookViews>
    <workbookView xWindow="0" yWindow="0" windowWidth="28800" windowHeight="12255" activeTab="4"/>
  </bookViews>
  <sheets>
    <sheet name="Trimestre" sheetId="3" r:id="rId1"/>
    <sheet name="Annuel" sheetId="2" r:id="rId2"/>
    <sheet name="Mois " sheetId="1" r:id="rId3"/>
    <sheet name="base" sheetId="4" r:id="rId4"/>
    <sheet name="copie mois" sheetId="5" r:id="rId5"/>
  </sheets>
  <calcPr calcId="171027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6" i="5" l="1"/>
  <c r="F156" i="5"/>
  <c r="G155" i="5"/>
  <c r="F155" i="5"/>
  <c r="G154" i="5"/>
  <c r="F154" i="5"/>
  <c r="G153" i="5"/>
  <c r="F153" i="5"/>
  <c r="G152" i="5"/>
  <c r="F152" i="5"/>
  <c r="G151" i="5"/>
  <c r="F151" i="5"/>
  <c r="G150" i="5"/>
  <c r="F150" i="5"/>
  <c r="G149" i="5"/>
  <c r="F149" i="5"/>
  <c r="G148" i="5"/>
  <c r="F148" i="5"/>
  <c r="G147" i="5"/>
  <c r="F147" i="5"/>
  <c r="E147" i="5" s="1"/>
  <c r="G146" i="5"/>
  <c r="F146" i="5"/>
  <c r="G145" i="5"/>
  <c r="F145" i="5"/>
  <c r="G144" i="5"/>
  <c r="F144" i="5"/>
  <c r="G143" i="5"/>
  <c r="F143" i="5"/>
  <c r="E143" i="5" s="1"/>
  <c r="G142" i="5"/>
  <c r="F142" i="5"/>
  <c r="E142" i="5" s="1"/>
  <c r="G141" i="5"/>
  <c r="F141" i="5"/>
  <c r="G140" i="5"/>
  <c r="F140" i="5"/>
  <c r="G139" i="5"/>
  <c r="F139" i="5"/>
  <c r="G138" i="5"/>
  <c r="F138" i="5"/>
  <c r="E138" i="5" s="1"/>
  <c r="G137" i="5"/>
  <c r="F137" i="5"/>
  <c r="G136" i="5"/>
  <c r="F136" i="5"/>
  <c r="G135" i="5"/>
  <c r="F135" i="5"/>
  <c r="G134" i="5"/>
  <c r="F134" i="5"/>
  <c r="G133" i="5"/>
  <c r="F133" i="5"/>
  <c r="G132" i="5"/>
  <c r="F132" i="5"/>
  <c r="G131" i="5"/>
  <c r="F131" i="5"/>
  <c r="G130" i="5"/>
  <c r="F130" i="5"/>
  <c r="E130" i="5" s="1"/>
  <c r="G129" i="5"/>
  <c r="F129" i="5"/>
  <c r="G128" i="5"/>
  <c r="F128" i="5"/>
  <c r="G127" i="5"/>
  <c r="F127" i="5"/>
  <c r="G126" i="5"/>
  <c r="F126" i="5"/>
  <c r="E126" i="5" s="1"/>
  <c r="G125" i="5"/>
  <c r="F125" i="5"/>
  <c r="G124" i="5"/>
  <c r="F124" i="5"/>
  <c r="G123" i="5"/>
  <c r="F123" i="5"/>
  <c r="E123" i="5" s="1"/>
  <c r="G122" i="5"/>
  <c r="F122" i="5"/>
  <c r="G121" i="5"/>
  <c r="F121" i="5"/>
  <c r="E121" i="5" s="1"/>
  <c r="G120" i="5"/>
  <c r="F120" i="5"/>
  <c r="G119" i="5"/>
  <c r="F119" i="5"/>
  <c r="E119" i="5" s="1"/>
  <c r="G118" i="5"/>
  <c r="F118" i="5"/>
  <c r="E118" i="5" s="1"/>
  <c r="G117" i="5"/>
  <c r="F117" i="5"/>
  <c r="G116" i="5"/>
  <c r="F116" i="5"/>
  <c r="G115" i="5"/>
  <c r="F115" i="5"/>
  <c r="E115" i="5" s="1"/>
  <c r="G114" i="5"/>
  <c r="F114" i="5"/>
  <c r="G113" i="5"/>
  <c r="F113" i="5"/>
  <c r="G112" i="5"/>
  <c r="F112" i="5"/>
  <c r="G111" i="5"/>
  <c r="F111" i="5"/>
  <c r="G110" i="5"/>
  <c r="F110" i="5"/>
  <c r="E110" i="5" s="1"/>
  <c r="G109" i="5"/>
  <c r="F109" i="5"/>
  <c r="G108" i="5"/>
  <c r="F108" i="5"/>
  <c r="G107" i="5"/>
  <c r="F107" i="5"/>
  <c r="E107" i="5" s="1"/>
  <c r="G106" i="5"/>
  <c r="F106" i="5"/>
  <c r="G105" i="5"/>
  <c r="F105" i="5"/>
  <c r="E105" i="5" s="1"/>
  <c r="G104" i="5"/>
  <c r="F104" i="5"/>
  <c r="E104" i="5" s="1"/>
  <c r="G103" i="5"/>
  <c r="F103" i="5"/>
  <c r="G102" i="5"/>
  <c r="F102" i="5"/>
  <c r="E102" i="5" s="1"/>
  <c r="G101" i="5"/>
  <c r="F101" i="5"/>
  <c r="E101" i="5" s="1"/>
  <c r="G100" i="5"/>
  <c r="F100" i="5"/>
  <c r="G99" i="5"/>
  <c r="F99" i="5"/>
  <c r="G98" i="5"/>
  <c r="F98" i="5"/>
  <c r="E98" i="5" s="1"/>
  <c r="G97" i="5"/>
  <c r="F97" i="5"/>
  <c r="G96" i="5"/>
  <c r="F96" i="5"/>
  <c r="G95" i="5"/>
  <c r="F95" i="5"/>
  <c r="E95" i="5" s="1"/>
  <c r="G94" i="5"/>
  <c r="F94" i="5"/>
  <c r="E94" i="5" s="1"/>
  <c r="G93" i="5"/>
  <c r="F93" i="5"/>
  <c r="E93" i="5" s="1"/>
  <c r="G92" i="5"/>
  <c r="F92" i="5"/>
  <c r="E92" i="5" s="1"/>
  <c r="G91" i="5"/>
  <c r="F91" i="5"/>
  <c r="E91" i="5" s="1"/>
  <c r="G90" i="5"/>
  <c r="F90" i="5"/>
  <c r="G89" i="5"/>
  <c r="F89" i="5"/>
  <c r="E89" i="5" s="1"/>
  <c r="G88" i="5"/>
  <c r="F88" i="5"/>
  <c r="G87" i="5"/>
  <c r="F87" i="5"/>
  <c r="G86" i="5"/>
  <c r="F86" i="5"/>
  <c r="E86" i="5" s="1"/>
  <c r="G85" i="5"/>
  <c r="F85" i="5"/>
  <c r="E85" i="5" s="1"/>
  <c r="E125" i="5" l="1"/>
  <c r="E139" i="5"/>
  <c r="E151" i="5"/>
  <c r="E117" i="5"/>
  <c r="E100" i="5"/>
  <c r="E120" i="5"/>
  <c r="E148" i="5"/>
  <c r="E99" i="5"/>
  <c r="E131" i="5"/>
  <c r="D85" i="5"/>
  <c r="D86" i="5"/>
  <c r="D87" i="5"/>
  <c r="E87" i="5" s="1"/>
  <c r="D88" i="5"/>
  <c r="E88" i="5" s="1"/>
  <c r="D89" i="5"/>
  <c r="D90" i="5"/>
  <c r="E90" i="5" s="1"/>
  <c r="D91" i="5"/>
  <c r="D92" i="5"/>
  <c r="D93" i="5"/>
  <c r="D94" i="5"/>
  <c r="D95" i="5"/>
  <c r="D96" i="5"/>
  <c r="E96" i="5" s="1"/>
  <c r="D97" i="5"/>
  <c r="E97" i="5" s="1"/>
  <c r="D98" i="5"/>
  <c r="D99" i="5"/>
  <c r="D100" i="5"/>
  <c r="D101" i="5"/>
  <c r="D102" i="5"/>
  <c r="D103" i="5"/>
  <c r="E103" i="5" s="1"/>
  <c r="D104" i="5"/>
  <c r="D105" i="5"/>
  <c r="D106" i="5"/>
  <c r="E106" i="5" s="1"/>
  <c r="D107" i="5"/>
  <c r="D108" i="5"/>
  <c r="E108" i="5" s="1"/>
  <c r="D109" i="5"/>
  <c r="E109" i="5" s="1"/>
  <c r="D110" i="5"/>
  <c r="D111" i="5"/>
  <c r="E111" i="5" s="1"/>
  <c r="D112" i="5"/>
  <c r="E112" i="5" s="1"/>
  <c r="D113" i="5"/>
  <c r="E113" i="5" s="1"/>
  <c r="D114" i="5"/>
  <c r="E114" i="5" s="1"/>
  <c r="D115" i="5"/>
  <c r="D116" i="5"/>
  <c r="E116" i="5" s="1"/>
  <c r="D117" i="5"/>
  <c r="D118" i="5"/>
  <c r="D119" i="5"/>
  <c r="D120" i="5"/>
  <c r="D121" i="5"/>
  <c r="D122" i="5"/>
  <c r="E122" i="5" s="1"/>
  <c r="D123" i="5"/>
  <c r="D124" i="5"/>
  <c r="E124" i="5" s="1"/>
  <c r="D125" i="5"/>
  <c r="D126" i="5"/>
  <c r="D127" i="5"/>
  <c r="E127" i="5" s="1"/>
  <c r="D128" i="5"/>
  <c r="E128" i="5" s="1"/>
  <c r="D129" i="5"/>
  <c r="E129" i="5" s="1"/>
  <c r="D130" i="5"/>
  <c r="D131" i="5"/>
  <c r="D132" i="5"/>
  <c r="E132" i="5" s="1"/>
  <c r="D133" i="5"/>
  <c r="E133" i="5" s="1"/>
  <c r="D134" i="5"/>
  <c r="E134" i="5" s="1"/>
  <c r="D135" i="5"/>
  <c r="E135" i="5" s="1"/>
  <c r="D136" i="5"/>
  <c r="E136" i="5" s="1"/>
  <c r="D137" i="5"/>
  <c r="E137" i="5" s="1"/>
  <c r="D138" i="5"/>
  <c r="D139" i="5"/>
  <c r="D140" i="5"/>
  <c r="E140" i="5" s="1"/>
  <c r="D141" i="5"/>
  <c r="E141" i="5" s="1"/>
  <c r="D142" i="5"/>
  <c r="D143" i="5"/>
  <c r="D144" i="5"/>
  <c r="E144" i="5" s="1"/>
  <c r="D145" i="5"/>
  <c r="E145" i="5" s="1"/>
  <c r="D146" i="5"/>
  <c r="E146" i="5" s="1"/>
  <c r="D147" i="5"/>
  <c r="D148" i="5"/>
  <c r="D149" i="5"/>
  <c r="E149" i="5" s="1"/>
  <c r="D150" i="5"/>
  <c r="E150" i="5" s="1"/>
  <c r="D151" i="5"/>
  <c r="D152" i="5"/>
  <c r="E152" i="5" s="1"/>
  <c r="D153" i="5"/>
  <c r="E153" i="5" s="1"/>
  <c r="D154" i="5"/>
  <c r="E154" i="5" s="1"/>
  <c r="D155" i="5"/>
  <c r="E155" i="5" s="1"/>
  <c r="D156" i="5"/>
  <c r="E156" i="5" s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85" i="1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35" i="3"/>
  <c r="F57" i="3"/>
  <c r="F58" i="3"/>
  <c r="E86" i="1" l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85" i="1"/>
  <c r="F86" i="1"/>
  <c r="F87" i="1"/>
  <c r="F88" i="1"/>
  <c r="F89" i="1"/>
  <c r="D89" i="1" s="1"/>
  <c r="F90" i="1"/>
  <c r="F91" i="1"/>
  <c r="F92" i="1"/>
  <c r="F93" i="1"/>
  <c r="D93" i="1" s="1"/>
  <c r="F94" i="1"/>
  <c r="F95" i="1"/>
  <c r="F96" i="1"/>
  <c r="F97" i="1"/>
  <c r="D97" i="1" s="1"/>
  <c r="F98" i="1"/>
  <c r="F99" i="1"/>
  <c r="F100" i="1"/>
  <c r="F101" i="1"/>
  <c r="D101" i="1" s="1"/>
  <c r="F102" i="1"/>
  <c r="F103" i="1"/>
  <c r="F104" i="1"/>
  <c r="F105" i="1"/>
  <c r="D105" i="1" s="1"/>
  <c r="F106" i="1"/>
  <c r="F107" i="1"/>
  <c r="F108" i="1"/>
  <c r="F109" i="1"/>
  <c r="D109" i="1" s="1"/>
  <c r="F110" i="1"/>
  <c r="F111" i="1"/>
  <c r="F112" i="1"/>
  <c r="F113" i="1"/>
  <c r="D113" i="1" s="1"/>
  <c r="F114" i="1"/>
  <c r="F115" i="1"/>
  <c r="F116" i="1"/>
  <c r="F117" i="1"/>
  <c r="D117" i="1" s="1"/>
  <c r="F118" i="1"/>
  <c r="F119" i="1"/>
  <c r="F120" i="1"/>
  <c r="F121" i="1"/>
  <c r="D121" i="1" s="1"/>
  <c r="F122" i="1"/>
  <c r="F123" i="1"/>
  <c r="F124" i="1"/>
  <c r="F125" i="1"/>
  <c r="D125" i="1" s="1"/>
  <c r="F126" i="1"/>
  <c r="F127" i="1"/>
  <c r="F128" i="1"/>
  <c r="F129" i="1"/>
  <c r="D129" i="1" s="1"/>
  <c r="F130" i="1"/>
  <c r="F131" i="1"/>
  <c r="F132" i="1"/>
  <c r="F133" i="1"/>
  <c r="D133" i="1" s="1"/>
  <c r="F134" i="1"/>
  <c r="F135" i="1"/>
  <c r="F136" i="1"/>
  <c r="F137" i="1"/>
  <c r="D137" i="1" s="1"/>
  <c r="F138" i="1"/>
  <c r="F139" i="1"/>
  <c r="F140" i="1"/>
  <c r="F141" i="1"/>
  <c r="D141" i="1" s="1"/>
  <c r="F142" i="1"/>
  <c r="F143" i="1"/>
  <c r="F144" i="1"/>
  <c r="F145" i="1"/>
  <c r="D145" i="1" s="1"/>
  <c r="F146" i="1"/>
  <c r="F147" i="1"/>
  <c r="F148" i="1"/>
  <c r="F149" i="1"/>
  <c r="D149" i="1" s="1"/>
  <c r="F150" i="1"/>
  <c r="F151" i="1"/>
  <c r="F152" i="1"/>
  <c r="F153" i="1"/>
  <c r="D153" i="1" s="1"/>
  <c r="F154" i="1"/>
  <c r="F155" i="1"/>
  <c r="F156" i="1"/>
  <c r="D86" i="1"/>
  <c r="D87" i="1"/>
  <c r="D88" i="1"/>
  <c r="D90" i="1"/>
  <c r="D91" i="1"/>
  <c r="D92" i="1"/>
  <c r="D94" i="1"/>
  <c r="D95" i="1"/>
  <c r="D96" i="1"/>
  <c r="D98" i="1"/>
  <c r="D99" i="1"/>
  <c r="D100" i="1"/>
  <c r="D102" i="1"/>
  <c r="D103" i="1"/>
  <c r="D104" i="1"/>
  <c r="D106" i="1"/>
  <c r="D107" i="1"/>
  <c r="D108" i="1"/>
  <c r="D110" i="1"/>
  <c r="D111" i="1"/>
  <c r="D112" i="1"/>
  <c r="D114" i="1"/>
  <c r="D115" i="1"/>
  <c r="D116" i="1"/>
  <c r="D118" i="1"/>
  <c r="D119" i="1"/>
  <c r="D120" i="1"/>
  <c r="D122" i="1"/>
  <c r="D123" i="1"/>
  <c r="D124" i="1"/>
  <c r="D126" i="1"/>
  <c r="D127" i="1"/>
  <c r="D128" i="1"/>
  <c r="D130" i="1"/>
  <c r="D131" i="1"/>
  <c r="D132" i="1"/>
  <c r="D134" i="1"/>
  <c r="D135" i="1"/>
  <c r="D136" i="1"/>
  <c r="D138" i="1"/>
  <c r="D139" i="1"/>
  <c r="D140" i="1"/>
  <c r="D142" i="1"/>
  <c r="D143" i="1"/>
  <c r="D144" i="1"/>
  <c r="D146" i="1"/>
  <c r="D147" i="1"/>
  <c r="D148" i="1"/>
  <c r="D150" i="1"/>
  <c r="D151" i="1"/>
  <c r="D152" i="1"/>
  <c r="D154" i="1"/>
  <c r="D155" i="1"/>
  <c r="D156" i="1"/>
  <c r="D85" i="1"/>
  <c r="F85" i="1"/>
</calcChain>
</file>

<file path=xl/sharedStrings.xml><?xml version="1.0" encoding="utf-8"?>
<sst xmlns="http://schemas.openxmlformats.org/spreadsheetml/2006/main" count="747" uniqueCount="161">
  <si>
    <t>Mois</t>
  </si>
  <si>
    <t>ACT 2012</t>
  </si>
  <si>
    <t>FC 2012</t>
  </si>
  <si>
    <t>Différence R vs. FC 2012</t>
  </si>
  <si>
    <t>ACT 2013</t>
  </si>
  <si>
    <t>FC 2013</t>
  </si>
  <si>
    <t>Différence R vs. FC 2013</t>
  </si>
  <si>
    <t>% 2013</t>
  </si>
  <si>
    <t>ACT 2014</t>
  </si>
  <si>
    <t>FC 2014</t>
  </si>
  <si>
    <t>Différence R vs. FC 2014</t>
  </si>
  <si>
    <t>% 2014</t>
  </si>
  <si>
    <t>ACT 2015</t>
  </si>
  <si>
    <t>FC 2015</t>
  </si>
  <si>
    <t>Différence R vs. FC 2015</t>
  </si>
  <si>
    <t>% 2015</t>
  </si>
  <si>
    <t>ACT 2016</t>
  </si>
  <si>
    <t>FC 2016</t>
  </si>
  <si>
    <t>Différence R vs. FC 2016</t>
  </si>
  <si>
    <t>% 2016</t>
  </si>
  <si>
    <t>ACT 2017</t>
  </si>
  <si>
    <t>FC 2017</t>
  </si>
  <si>
    <t>Différence R vs. FC 2017</t>
  </si>
  <si>
    <t>% 2017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</si>
  <si>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</si>
  <si>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</si>
  <si>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</si>
  <si>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</si>
  <si>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</si>
  <si>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</si>
  <si>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</si>
  <si>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</si>
  <si>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</si>
  <si>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</si>
  <si>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</si>
  <si>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</si>
  <si>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FY</t>
  </si>
  <si>
    <t>BASE</t>
  </si>
  <si>
    <t>Janvier 2012</t>
  </si>
  <si>
    <t>Février 2012</t>
  </si>
  <si>
    <t>Mars 2012</t>
  </si>
  <si>
    <t>Avril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</si>
  <si>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</si>
  <si>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</si>
  <si>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</si>
  <si>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</si>
  <si>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</si>
  <si>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</si>
  <si>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</si>
  <si>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</si>
  <si>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Janvier 2013</t>
  </si>
  <si>
    <t>Février 2013</t>
  </si>
  <si>
    <t>Mars 2013</t>
  </si>
  <si>
    <t>Avril 2013</t>
  </si>
  <si>
    <t>Mai 2013</t>
  </si>
  <si>
    <t>Juin 2013</t>
  </si>
  <si>
    <t>Juillet 2013</t>
  </si>
  <si>
    <t>Août 2013</t>
  </si>
  <si>
    <t>Septembre 2013</t>
  </si>
  <si>
    <t>Octobre 2013</t>
  </si>
  <si>
    <t>Novembre 2013</t>
  </si>
  <si>
    <t>Décembre 2013</t>
  </si>
  <si>
    <t>Janvier 2014</t>
  </si>
  <si>
    <t>Février 2014</t>
  </si>
  <si>
    <t>Mars 2014</t>
  </si>
  <si>
    <t>Avril 2014</t>
  </si>
  <si>
    <t>Mai 2014</t>
  </si>
  <si>
    <t>Juin 2014</t>
  </si>
  <si>
    <t>Juillet 2014</t>
  </si>
  <si>
    <t>Août 2014</t>
  </si>
  <si>
    <t>Septembre 2014</t>
  </si>
  <si>
    <t>Octobre 2014</t>
  </si>
  <si>
    <t>Novembre 2014</t>
  </si>
  <si>
    <t>Décembre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</si>
  <si>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</si>
  <si>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</si>
  <si>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</si>
  <si>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</si>
  <si>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</si>
  <si>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</si>
  <si>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</si>
  <si>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</si>
  <si>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</si>
  <si>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</si>
  <si>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</si>
  <si>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</si>
  <si>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Janvier 2016</t>
  </si>
  <si>
    <t>Février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</si>
  <si>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</si>
  <si>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</si>
  <si>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</si>
  <si>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</si>
  <si>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</si>
  <si>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</si>
  <si>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</si>
  <si>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Octobre 2016</t>
  </si>
  <si>
    <t>Novembre 2016</t>
  </si>
  <si>
    <t>Décembre 2016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</si>
  <si>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</si>
  <si>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</si>
  <si>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</si>
  <si>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</si>
  <si>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</si>
  <si>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</si>
  <si>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</si>
  <si>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</si>
  <si>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</si>
  <si>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</si>
  <si>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</si>
  <si>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</si>
  <si>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Annee</t>
  </si>
  <si>
    <t>2012</t>
  </si>
  <si>
    <t>2013</t>
  </si>
  <si>
    <t>2014</t>
  </si>
  <si>
    <t>2015</t>
  </si>
  <si>
    <t>2016</t>
  </si>
  <si>
    <t>2017</t>
  </si>
  <si>
    <t>Ecart Realisé /Forecasté (%)</t>
  </si>
  <si>
    <t xml:space="preserve">trimestre </t>
  </si>
  <si>
    <t>T1-2012</t>
  </si>
  <si>
    <t>T2-2012</t>
  </si>
  <si>
    <t>T3-2012</t>
  </si>
  <si>
    <t>T4-2012</t>
  </si>
  <si>
    <t>T1-2013</t>
  </si>
  <si>
    <t>T2-2013</t>
  </si>
  <si>
    <t>T3-2013</t>
  </si>
  <si>
    <t>T4-2013</t>
  </si>
  <si>
    <t>T1-2014</t>
  </si>
  <si>
    <t>T2-2014</t>
  </si>
  <si>
    <t>T3-2014</t>
  </si>
  <si>
    <t>T4-2014</t>
  </si>
  <si>
    <t>T1-2015</t>
  </si>
  <si>
    <t>T2-2015</t>
  </si>
  <si>
    <t>T3-2015</t>
  </si>
  <si>
    <t>T4-2015</t>
  </si>
  <si>
    <t>T1-2016</t>
  </si>
  <si>
    <t>T2-2016</t>
  </si>
  <si>
    <t>T3-2016</t>
  </si>
  <si>
    <t>T4-2016</t>
  </si>
  <si>
    <t>T1-2017</t>
  </si>
  <si>
    <t>T2-2017</t>
  </si>
  <si>
    <t>T3-2017</t>
  </si>
  <si>
    <t>T4-2017</t>
  </si>
  <si>
    <t>FORECAST en M€</t>
  </si>
  <si>
    <t>Total général</t>
  </si>
  <si>
    <t>Somme de FC 2012</t>
  </si>
  <si>
    <t>Somme de ACT 2012</t>
  </si>
  <si>
    <t>Valeurs</t>
  </si>
  <si>
    <t>T1</t>
  </si>
  <si>
    <t>T2</t>
  </si>
  <si>
    <t>T3</t>
  </si>
  <si>
    <t>T4</t>
  </si>
  <si>
    <t>TRIMESTRE</t>
  </si>
  <si>
    <t>ANNEE</t>
  </si>
  <si>
    <t>MOIS</t>
  </si>
  <si>
    <t>Somme de ECART</t>
  </si>
  <si>
    <t xml:space="preserve">Somme de % realisé /forecasté </t>
  </si>
  <si>
    <t>(Tous)</t>
  </si>
  <si>
    <t>Ecart Realisé /Forecasté ( M€ )</t>
  </si>
  <si>
    <t>REALISE en M€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</si>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</sst>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0.0%"/>
    <numFmt numFmtId="166" formatCode="0.0000"/>
  </numFmts>
  <fonts count="3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3" borderId="1" xfId="0" applyNumberFormat="1" applyFill="1" applyBorder="1"/>
    <xf numFmtId="164" fontId="0" fillId="0" borderId="2" xfId="0" applyNumberFormat="1" applyBorder="1"/>
    <xf numFmtId="164" fontId="1" fillId="0" borderId="4" xfId="0" applyNumberFormat="1" applyFont="1" applyBorder="1"/>
    <xf numFmtId="165" fontId="0" fillId="2" borderId="1" xfId="0" applyNumberFormat="1" applyFill="1" applyBorder="1"/>
    <xf numFmtId="165" fontId="0" fillId="2" borderId="2" xfId="0" applyNumberFormat="1" applyFill="1" applyBorder="1"/>
    <xf numFmtId="165" fontId="1" fillId="0" borderId="4" xfId="0" applyNumberFormat="1" applyFont="1" applyBorder="1"/>
    <xf numFmtId="165" fontId="0" fillId="0" borderId="0" xfId="0" applyNumberFormat="1"/>
    <xf numFmtId="2" fontId="0" fillId="2" borderId="1" xfId="0" applyNumberFormat="1" applyFill="1" applyBorder="1"/>
    <xf numFmtId="49" fontId="0" fillId="0" borderId="0" xfId="0" applyNumberFormat="1"/>
    <xf numFmtId="49" fontId="0" fillId="3" borderId="1" xfId="0" applyNumberFormat="1" applyFill="1" applyBorder="1"/>
    <xf numFmtId="49" fontId="0" fillId="3" borderId="2" xfId="0" applyNumberFormat="1" applyFill="1" applyBorder="1"/>
    <xf numFmtId="49" fontId="1" fillId="3" borderId="3" xfId="0" applyNumberFormat="1" applyFont="1" applyFill="1" applyBorder="1"/>
    <xf numFmtId="164" fontId="0" fillId="4" borderId="1" xfId="0" applyNumberFormat="1" applyFill="1" applyBorder="1"/>
    <xf numFmtId="2" fontId="0" fillId="0" borderId="1" xfId="0" applyNumberFormat="1" applyBorder="1"/>
    <xf numFmtId="166" fontId="0" fillId="2" borderId="1" xfId="0" applyNumberFormat="1" applyFill="1" applyBorder="1"/>
    <xf numFmtId="164" fontId="0" fillId="5" borderId="1" xfId="0" applyNumberFormat="1" applyFill="1" applyBorder="1"/>
    <xf numFmtId="165" fontId="0" fillId="0" borderId="1" xfId="0" applyNumberFormat="1" applyBorder="1"/>
    <xf numFmtId="164" fontId="1" fillId="0" borderId="1" xfId="0" applyNumberFormat="1" applyFont="1" applyBorder="1"/>
    <xf numFmtId="166" fontId="0" fillId="0" borderId="1" xfId="0" applyNumberFormat="1" applyBorder="1"/>
    <xf numFmtId="49" fontId="0" fillId="0" borderId="0" xfId="0" applyNumberFormat="1" applyFont="1"/>
    <xf numFmtId="1" fontId="0" fillId="0" borderId="0" xfId="0" applyNumberFormat="1" applyFont="1"/>
    <xf numFmtId="164" fontId="0" fillId="0" borderId="0" xfId="0" applyNumberFormat="1" applyFont="1"/>
    <xf numFmtId="165" fontId="0" fillId="0" borderId="0" xfId="0" applyNumberFormat="1" applyFont="1"/>
    <xf numFmtId="49" fontId="0" fillId="3" borderId="1" xfId="0" applyNumberFormat="1" applyFont="1" applyFill="1" applyBorder="1"/>
    <xf numFmtId="1" fontId="0" fillId="0" borderId="1" xfId="0" applyNumberFormat="1" applyFont="1" applyBorder="1"/>
    <xf numFmtId="166" fontId="0" fillId="2" borderId="1" xfId="0" applyNumberFormat="1" applyFont="1" applyFill="1" applyBorder="1"/>
    <xf numFmtId="164" fontId="0" fillId="5" borderId="1" xfId="0" applyNumberFormat="1" applyFont="1" applyFill="1" applyBorder="1"/>
    <xf numFmtId="165" fontId="0" fillId="0" borderId="1" xfId="0" applyNumberFormat="1" applyFont="1" applyBorder="1"/>
    <xf numFmtId="164" fontId="0" fillId="2" borderId="0" xfId="0" applyNumberFormat="1" applyFont="1" applyFill="1"/>
    <xf numFmtId="166" fontId="0" fillId="0" borderId="1" xfId="0" applyNumberFormat="1" applyFont="1" applyBorder="1"/>
    <xf numFmtId="0" fontId="0" fillId="0" borderId="1" xfId="0" applyFont="1" applyBorder="1"/>
    <xf numFmtId="0" fontId="0" fillId="0" borderId="0" xfId="0" applyFont="1"/>
    <xf numFmtId="164" fontId="2" fillId="2" borderId="1" xfId="0" applyNumberFormat="1" applyFont="1" applyFill="1" applyBorder="1"/>
    <xf numFmtId="0" fontId="0" fillId="2" borderId="1" xfId="0" applyFont="1" applyFill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0" xfId="0" applyNumberFormat="1" applyBorder="1"/>
    <xf numFmtId="0" fontId="0" fillId="0" borderId="0" xfId="0" applyBorder="1"/>
    <xf numFmtId="0" fontId="0" fillId="0" borderId="0" xfId="0" pivotButton="1"/>
    <xf numFmtId="0" fontId="0" fillId="0" borderId="0" xfId="0" applyNumberFormat="1"/>
    <xf numFmtId="164" fontId="0" fillId="0" borderId="0" xfId="0" applyNumberFormat="1" applyFill="1" applyBorder="1"/>
    <xf numFmtId="49" fontId="0" fillId="0" borderId="1" xfId="0" applyNumberFormat="1" applyFill="1" applyBorder="1"/>
    <xf numFmtId="49" fontId="0" fillId="0" borderId="2" xfId="0" applyNumberFormat="1" applyFill="1" applyBorder="1"/>
    <xf numFmtId="49" fontId="0" fillId="0" borderId="0" xfId="0" applyNumberFormat="1" applyBorder="1"/>
    <xf numFmtId="10" fontId="0" fillId="0" borderId="0" xfId="0" applyNumberFormat="1"/>
    <xf numFmtId="2" fontId="0" fillId="0" borderId="0" xfId="0" applyNumberFormat="1"/>
    <xf numFmtId="2" fontId="0" fillId="0" borderId="1" xfId="0" applyNumberFormat="1" applyFont="1" applyBorder="1"/>
    <xf numFmtId="10" fontId="0" fillId="0" borderId="0" xfId="0" pivotButton="1" applyNumberFormat="1"/>
    <xf numFmtId="164" fontId="0" fillId="0" borderId="0" xfId="0" pivotButton="1" applyNumberFormat="1"/>
    <xf numFmtId="9" fontId="0" fillId="0" borderId="0" xfId="0" applyNumberFormat="1"/>
  </cellXfs>
  <cellStyles count="1">
    <cellStyle name="Normal" xfId="0" builtinId="0"/>
  </cellStyles>
  <dxfs count="4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colors>
    <mruColors>
      <color rgb="FF75DBFF"/>
      <color rgb="FFFD8603"/>
      <color rgb="FF93E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u="sng"/>
              <a:t>% REALIS</a:t>
            </a:r>
            <a:r>
              <a:rPr lang="fr-FR" sz="1400" b="1" i="0" u="sng" strike="noStrike" baseline="0">
                <a:effectLst/>
              </a:rPr>
              <a:t>É</a:t>
            </a:r>
            <a:r>
              <a:rPr lang="fr-FR" b="1" u="sng"/>
              <a:t> SUR FORECAST et évolution</a:t>
            </a:r>
            <a:r>
              <a:rPr lang="fr-FR" b="1" u="sng" baseline="0"/>
              <a:t> FORECAST EN M€</a:t>
            </a:r>
            <a:r>
              <a:rPr lang="fr-FR" b="1" u="sng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4.5860400262467189E-2"/>
          <c:y val="9.7817564471107774E-2"/>
          <c:w val="0.91863617308253132"/>
          <c:h val="0.76706765820939049"/>
        </c:manualLayout>
      </c:layout>
      <c:barChart>
        <c:barDir val="col"/>
        <c:grouping val="stacked"/>
        <c:varyColors val="0"/>
        <c:ser>
          <c:idx val="3"/>
          <c:order val="1"/>
          <c:tx>
            <c:strRef>
              <c:f>Trimestre!$E$2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Trimestre!$A$3:$A$26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Trimestre!$E$3:$E$24</c:f>
              <c:numCache>
                <c:formatCode>0.0000</c:formatCode>
                <c:ptCount val="22"/>
                <c:pt idx="0">
                  <c:v>1</c:v>
                </c:pt>
                <c:pt idx="1">
                  <c:v>0.84429698244834483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0.93892221318537883</c:v>
                </c:pt>
                <c:pt idx="7">
                  <c:v>1</c:v>
                </c:pt>
                <c:pt idx="8">
                  <c:v>0.98076168764705896</c:v>
                </c:pt>
                <c:pt idx="9">
                  <c:v>0.88470689051546381</c:v>
                </c:pt>
                <c:pt idx="10">
                  <c:v>0.8859705762025315</c:v>
                </c:pt>
                <c:pt idx="11">
                  <c:v>0.95593373070687804</c:v>
                </c:pt>
                <c:pt idx="12">
                  <c:v>0.99317212256066822</c:v>
                </c:pt>
                <c:pt idx="13">
                  <c:v>0.79815480420000018</c:v>
                </c:pt>
                <c:pt idx="14">
                  <c:v>0.84476556114617085</c:v>
                </c:pt>
                <c:pt idx="15">
                  <c:v>1</c:v>
                </c:pt>
                <c:pt idx="16">
                  <c:v>0.81596389603513464</c:v>
                </c:pt>
                <c:pt idx="17">
                  <c:v>0.89329646724294776</c:v>
                </c:pt>
                <c:pt idx="18">
                  <c:v>0.84933746443843061</c:v>
                </c:pt>
                <c:pt idx="19">
                  <c:v>1</c:v>
                </c:pt>
                <c:pt idx="20">
                  <c:v>0.82714411689886325</c:v>
                </c:pt>
                <c:pt idx="21">
                  <c:v>0.77225101612903257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724-41E4-AF8D-300E63195CB0}"/>
            </c:ext>
          </c:extLst>
        </c:ser>
        <c:ser>
          <c:idx val="2"/>
          <c:order val="2"/>
          <c:tx>
            <c:strRef>
              <c:f>Trimestre!$D$2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rgbClr val="FD8603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724-41E4-AF8D-300E63195CB0}"/>
              </c:ext>
            </c:extLst>
          </c:dPt>
          <c:dPt>
            <c:idx val="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724-41E4-AF8D-300E63195CB0}"/>
              </c:ext>
            </c:extLst>
          </c:dPt>
          <c:dPt>
            <c:idx val="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724-41E4-AF8D-300E63195CB0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9724-41E4-AF8D-300E63195CB0}"/>
              </c:ext>
            </c:extLst>
          </c:dPt>
          <c:dPt>
            <c:idx val="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724-41E4-AF8D-300E63195CB0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9724-41E4-AF8D-300E63195CB0}"/>
              </c:ext>
            </c:extLst>
          </c:dPt>
          <c:dPt>
            <c:idx val="1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724-41E4-AF8D-300E63195CB0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9724-41E4-AF8D-300E63195CB0}"/>
              </c:ext>
            </c:extLst>
          </c:dPt>
          <c:dLbls>
            <c:dLbl>
              <c:idx val="1"/>
              <c:layout>
                <c:manualLayout>
                  <c:x val="0"/>
                  <c:y val="0.1026982043911177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86B5-4377-9B6F-C9712684B577}"/>
                </c:ext>
              </c:extLst>
            </c:dLbl>
            <c:dLbl>
              <c:idx val="2"/>
              <c:layout>
                <c:manualLayout>
                  <c:x val="-2.1218890680033321E-17"/>
                  <c:y val="-0.2089947089947089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724-41E4-AF8D-300E63195CB0}"/>
                </c:ext>
              </c:extLst>
            </c:dLbl>
            <c:dLbl>
              <c:idx val="3"/>
              <c:layout>
                <c:manualLayout>
                  <c:x val="0"/>
                  <c:y val="-5.37699454234887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724-41E4-AF8D-300E63195CB0}"/>
                </c:ext>
              </c:extLst>
            </c:dLbl>
            <c:dLbl>
              <c:idx val="4"/>
              <c:layout>
                <c:manualLayout>
                  <c:x val="0"/>
                  <c:y val="-3.33460400783236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724-41E4-AF8D-300E63195CB0}"/>
                </c:ext>
              </c:extLst>
            </c:dLbl>
            <c:dLbl>
              <c:idx val="5"/>
              <c:layout>
                <c:manualLayout>
                  <c:x val="3.472222222222222E-3"/>
                  <c:y val="-4.225742615506394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724-41E4-AF8D-300E63195CB0}"/>
                </c:ext>
              </c:extLst>
            </c:dLbl>
            <c:dLbl>
              <c:idx val="6"/>
              <c:layout>
                <c:manualLayout>
                  <c:x val="1.1574074074073651E-3"/>
                  <c:y val="5.733325001041536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86B5-4377-9B6F-C9712684B577}"/>
                </c:ext>
              </c:extLst>
            </c:dLbl>
            <c:dLbl>
              <c:idx val="7"/>
              <c:layout>
                <c:manualLayout>
                  <c:x val="1.1574074074074073E-3"/>
                  <c:y val="-3.799712535933018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724-41E4-AF8D-300E63195CB0}"/>
                </c:ext>
              </c:extLst>
            </c:dLbl>
            <c:dLbl>
              <c:idx val="8"/>
              <c:layout>
                <c:manualLayout>
                  <c:x val="-1.1574074074074073E-3"/>
                  <c:y val="3.727471566054233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86B5-4377-9B6F-C9712684B577}"/>
                </c:ext>
              </c:extLst>
            </c:dLbl>
            <c:dLbl>
              <c:idx val="9"/>
              <c:layout>
                <c:manualLayout>
                  <c:x val="-1.1574074074074073E-3"/>
                  <c:y val="8.067949839603373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86B5-4377-9B6F-C9712684B577}"/>
                </c:ext>
              </c:extLst>
            </c:dLbl>
            <c:dLbl>
              <c:idx val="10"/>
              <c:layout>
                <c:manualLayout>
                  <c:x val="0"/>
                  <c:y val="7.742823813689955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86B5-4377-9B6F-C9712684B577}"/>
                </c:ext>
              </c:extLst>
            </c:dLbl>
            <c:dLbl>
              <c:idx val="11"/>
              <c:layout>
                <c:manualLayout>
                  <c:x val="-8.4875562720133283E-17"/>
                  <c:y val="4.917760279964994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86B5-4377-9B6F-C9712684B577}"/>
                </c:ext>
              </c:extLst>
            </c:dLbl>
            <c:dLbl>
              <c:idx val="12"/>
              <c:layout>
                <c:manualLayout>
                  <c:x val="0"/>
                  <c:y val="3.926134233220847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86B5-4377-9B6F-C9712684B577}"/>
                </c:ext>
              </c:extLst>
            </c:dLbl>
            <c:dLbl>
              <c:idx val="13"/>
              <c:layout>
                <c:manualLayout>
                  <c:x val="0"/>
                  <c:y val="0.1248196058825980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86B5-4377-9B6F-C9712684B577}"/>
                </c:ext>
              </c:extLst>
            </c:dLbl>
            <c:dLbl>
              <c:idx val="14"/>
              <c:layout>
                <c:manualLayout>
                  <c:x val="-8.4875562720133283E-17"/>
                  <c:y val="0.102473649127192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86B5-4377-9B6F-C9712684B577}"/>
                </c:ext>
              </c:extLst>
            </c:dLbl>
            <c:dLbl>
              <c:idx val="16"/>
              <c:layout>
                <c:manualLayout>
                  <c:x val="1.1574074074074073E-3"/>
                  <c:y val="0.1162815064783568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86B5-4377-9B6F-C9712684B577}"/>
                </c:ext>
              </c:extLst>
            </c:dLbl>
            <c:dLbl>
              <c:idx val="17"/>
              <c:layout>
                <c:manualLayout>
                  <c:x val="1.1574074074073226E-3"/>
                  <c:y val="8.449797941923935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86B5-4377-9B6F-C9712684B577}"/>
                </c:ext>
              </c:extLst>
            </c:dLbl>
            <c:dLbl>
              <c:idx val="18"/>
              <c:layout>
                <c:manualLayout>
                  <c:x val="0"/>
                  <c:y val="0.1002816314627336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86B5-4377-9B6F-C9712684B577}"/>
                </c:ext>
              </c:extLst>
            </c:dLbl>
            <c:dLbl>
              <c:idx val="19"/>
              <c:layout>
                <c:manualLayout>
                  <c:x val="0"/>
                  <c:y val="-3.631941840603258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724-41E4-AF8D-300E63195CB0}"/>
                </c:ext>
              </c:extLst>
            </c:dLbl>
            <c:dLbl>
              <c:idx val="20"/>
              <c:layout>
                <c:manualLayout>
                  <c:x val="0"/>
                  <c:y val="0.1109215514727324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86B5-4377-9B6F-C9712684B577}"/>
                </c:ext>
              </c:extLst>
            </c:dLbl>
            <c:dLbl>
              <c:idx val="21"/>
              <c:layout>
                <c:manualLayout>
                  <c:x val="-1.1574074074074073E-3"/>
                  <c:y val="0.1372382618839310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86B5-4377-9B6F-C9712684B577}"/>
                </c:ext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0" rIns="38100" bIns="19050" anchor="t" anchorCtr="0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Trimestre!$A$3:$A$26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Trimestre!$D$3:$D$24</c:f>
              <c:numCache>
                <c:formatCode>General</c:formatCode>
                <c:ptCount val="22"/>
                <c:pt idx="0" formatCode="0.0000">
                  <c:v>9.9157168141592589E-3</c:v>
                </c:pt>
                <c:pt idx="1">
                  <c:v>0.15570301755165517</c:v>
                </c:pt>
                <c:pt idx="2">
                  <c:v>0.37318249411764715</c:v>
                </c:pt>
                <c:pt idx="3">
                  <c:v>4.4539654371019921E-2</c:v>
                </c:pt>
                <c:pt idx="4" formatCode="0.0000">
                  <c:v>2.644146831496208E-2</c:v>
                </c:pt>
                <c:pt idx="5">
                  <c:v>3.544409822222172E-2</c:v>
                </c:pt>
                <c:pt idx="6">
                  <c:v>6.1077786814621171E-2</c:v>
                </c:pt>
                <c:pt idx="7">
                  <c:v>1.6739783446281242E-2</c:v>
                </c:pt>
                <c:pt idx="8" formatCode="0.0000">
                  <c:v>1.9238312352941045E-2</c:v>
                </c:pt>
                <c:pt idx="9">
                  <c:v>0.11529310948453619</c:v>
                </c:pt>
                <c:pt idx="10">
                  <c:v>0.1140294237974685</c:v>
                </c:pt>
                <c:pt idx="11">
                  <c:v>4.4066269293121962E-2</c:v>
                </c:pt>
                <c:pt idx="12" formatCode="0.0000">
                  <c:v>6.8278774393317754E-3</c:v>
                </c:pt>
                <c:pt idx="13">
                  <c:v>0.20184519579999982</c:v>
                </c:pt>
                <c:pt idx="14">
                  <c:v>0.15523443885382915</c:v>
                </c:pt>
                <c:pt idx="15">
                  <c:v>8.319738866518378E-3</c:v>
                </c:pt>
                <c:pt idx="16" formatCode="0.0000">
                  <c:v>0.18403610396486536</c:v>
                </c:pt>
                <c:pt idx="17">
                  <c:v>0.10670353275705224</c:v>
                </c:pt>
                <c:pt idx="18">
                  <c:v>0.15066253556156939</c:v>
                </c:pt>
                <c:pt idx="19">
                  <c:v>2.5757535490914751E-2</c:v>
                </c:pt>
                <c:pt idx="20" formatCode="0.0000">
                  <c:v>0.17285588310113675</c:v>
                </c:pt>
                <c:pt idx="21">
                  <c:v>0.22774898387096743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24-41E4-AF8D-300E63195C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"/>
        <c:overlap val="100"/>
        <c:axId val="569337800"/>
        <c:axId val="569339112"/>
      </c:barChart>
      <c:lineChart>
        <c:grouping val="stacked"/>
        <c:varyColors val="0"/>
        <c:ser>
          <c:idx val="1"/>
          <c:order val="0"/>
          <c:tx>
            <c:strRef>
              <c:f>Trimestre!$C$2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Trimestre!$A$3:$A$24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Trimestre!$C$3:$C$24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724-41E4-AF8D-300E63195C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9333208"/>
        <c:axId val="569341736"/>
      </c:lineChart>
      <c:catAx>
        <c:axId val="56933780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339112"/>
        <c:crosses val="autoZero"/>
        <c:auto val="1"/>
        <c:lblAlgn val="ctr"/>
        <c:lblOffset val="100"/>
        <c:noMultiLvlLbl val="0"/>
      </c:catAx>
      <c:valAx>
        <c:axId val="569339112"/>
        <c:scaling>
          <c:orientation val="minMax"/>
          <c:min val="0.7000000000000000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solidFill>
            <a:schemeClr val="bg1"/>
          </a:solidFill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337800"/>
        <c:crosses val="autoZero"/>
        <c:crossBetween val="between"/>
      </c:valAx>
      <c:valAx>
        <c:axId val="569341736"/>
        <c:scaling>
          <c:orientation val="minMax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solidFill>
              <a:schemeClr val="bg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333208"/>
        <c:crosses val="max"/>
        <c:crossBetween val="between"/>
      </c:valAx>
      <c:catAx>
        <c:axId val="5693332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93417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 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Trimestre!$E$34</c:f>
              <c:strCache>
                <c:ptCount val="1"/>
                <c:pt idx="0">
                  <c:v>BASE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Trimestre!$E$35:$E$56</c:f>
              <c:numCache>
                <c:formatCode>0.0</c:formatCode>
                <c:ptCount val="22"/>
                <c:pt idx="0">
                  <c:v>113</c:v>
                </c:pt>
                <c:pt idx="1">
                  <c:v>38.00180718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>
                  <c:v>45</c:v>
                </c:pt>
                <c:pt idx="6">
                  <c:v>71.92144153000001</c:v>
                </c:pt>
                <c:pt idx="7">
                  <c:v>123.803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133.11199999999999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110.91211699999999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EE-4887-8CA9-5CF833C2C39F}"/>
            </c:ext>
          </c:extLst>
        </c:ser>
        <c:ser>
          <c:idx val="2"/>
          <c:order val="3"/>
          <c:tx>
            <c:strRef>
              <c:f>Trimestre!$D$34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74EE-4887-8CA9-5CF833C2C39F}"/>
              </c:ext>
            </c:extLst>
          </c:dPt>
          <c:dPt>
            <c:idx val="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74EE-4887-8CA9-5CF833C2C39F}"/>
              </c:ext>
            </c:extLst>
          </c:dPt>
          <c:dPt>
            <c:idx val="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74EE-4887-8CA9-5CF833C2C39F}"/>
              </c:ext>
            </c:extLst>
          </c:dPt>
          <c:dPt>
            <c:idx val="9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74EE-4887-8CA9-5CF833C2C39F}"/>
              </c:ext>
            </c:extLst>
          </c:dPt>
          <c:dPt>
            <c:idx val="1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74EE-4887-8CA9-5CF833C2C39F}"/>
              </c:ext>
            </c:extLst>
          </c:dPt>
          <c:dPt>
            <c:idx val="1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74EE-4887-8CA9-5CF833C2C39F}"/>
              </c:ext>
            </c:extLst>
          </c:dPt>
          <c:dPt>
            <c:idx val="12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6-74EE-4887-8CA9-5CF833C2C39F}"/>
              </c:ext>
            </c:extLst>
          </c:dPt>
          <c:dPt>
            <c:idx val="13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74EE-4887-8CA9-5CF833C2C39F}"/>
              </c:ext>
            </c:extLst>
          </c:dPt>
          <c:dPt>
            <c:idx val="14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74EE-4887-8CA9-5CF833C2C39F}"/>
              </c:ext>
            </c:extLst>
          </c:dPt>
          <c:dPt>
            <c:idx val="1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74EE-4887-8CA9-5CF833C2C39F}"/>
              </c:ext>
            </c:extLst>
          </c:dPt>
          <c:dPt>
            <c:idx val="17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74EE-4887-8CA9-5CF833C2C39F}"/>
              </c:ext>
            </c:extLst>
          </c:dPt>
          <c:dPt>
            <c:idx val="1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74EE-4887-8CA9-5CF833C2C39F}"/>
              </c:ext>
            </c:extLst>
          </c:dPt>
          <c:dPt>
            <c:idx val="2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74EE-4887-8CA9-5CF833C2C39F}"/>
              </c:ext>
            </c:extLst>
          </c:dPt>
          <c:dPt>
            <c:idx val="2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74EE-4887-8CA9-5CF833C2C39F}"/>
              </c:ext>
            </c:extLst>
          </c:dPt>
          <c:dLbls>
            <c:dLbl>
              <c:idx val="1"/>
              <c:layout>
                <c:manualLayout>
                  <c:x val="2.1680216802168022E-3"/>
                  <c:y val="-3.78155362158677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74EE-4887-8CA9-5CF833C2C39F}"/>
                </c:ext>
              </c:extLst>
            </c:dLbl>
            <c:dLbl>
              <c:idx val="2"/>
              <c:layout>
                <c:manualLayout>
                  <c:x val="0"/>
                  <c:y val="-5.119399548740626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74EE-4887-8CA9-5CF833C2C39F}"/>
                </c:ext>
              </c:extLst>
            </c:dLbl>
            <c:dLbl>
              <c:idx val="3"/>
              <c:layout>
                <c:manualLayout>
                  <c:x val="-1.9873302490567793E-17"/>
                  <c:y val="-2.639480591241884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74EE-4887-8CA9-5CF833C2C39F}"/>
                </c:ext>
              </c:extLst>
            </c:dLbl>
            <c:dLbl>
              <c:idx val="9"/>
              <c:layout>
                <c:manualLayout>
                  <c:x val="1.0840108401084011E-3"/>
                  <c:y val="-3.07407100428236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74EE-4887-8CA9-5CF833C2C39F}"/>
                </c:ext>
              </c:extLst>
            </c:dLbl>
            <c:dLbl>
              <c:idx val="10"/>
              <c:layout>
                <c:manualLayout>
                  <c:x val="0"/>
                  <c:y val="-2.757581618087212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74EE-4887-8CA9-5CF833C2C39F}"/>
                </c:ext>
              </c:extLst>
            </c:dLbl>
            <c:dLbl>
              <c:idx val="11"/>
              <c:layout>
                <c:manualLayout>
                  <c:x val="-3.2520325203252826E-3"/>
                  <c:y val="-3.2498227195284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74EE-4887-8CA9-5CF833C2C39F}"/>
                </c:ext>
              </c:extLst>
            </c:dLbl>
            <c:dLbl>
              <c:idx val="13"/>
              <c:layout>
                <c:manualLayout>
                  <c:x val="0"/>
                  <c:y val="-3.518644379978826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74EE-4887-8CA9-5CF833C2C39F}"/>
                </c:ext>
              </c:extLst>
            </c:dLbl>
            <c:dLbl>
              <c:idx val="14"/>
              <c:layout>
                <c:manualLayout>
                  <c:x val="-1.0840108401084807E-3"/>
                  <c:y val="-3.852871022701118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74EE-4887-8CA9-5CF833C2C39F}"/>
                </c:ext>
              </c:extLst>
            </c:dLbl>
            <c:dLbl>
              <c:idx val="16"/>
              <c:layout>
                <c:manualLayout>
                  <c:x val="1.0840108401082421E-3"/>
                  <c:y val="-7.357664502463512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74EE-4887-8CA9-5CF833C2C39F}"/>
                </c:ext>
              </c:extLst>
            </c:dLbl>
            <c:dLbl>
              <c:idx val="18"/>
              <c:layout>
                <c:manualLayout>
                  <c:x val="-3.2520325203252032E-3"/>
                  <c:y val="-4.190873509232407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74EE-4887-8CA9-5CF833C2C39F}"/>
                </c:ext>
              </c:extLst>
            </c:dLbl>
            <c:dLbl>
              <c:idx val="20"/>
              <c:layout>
                <c:manualLayout>
                  <c:x val="0"/>
                  <c:y val="-7.245917944467468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74EE-4887-8CA9-5CF833C2C39F}"/>
                </c:ext>
              </c:extLst>
            </c:dLbl>
            <c:dLbl>
              <c:idx val="21"/>
              <c:layout>
                <c:manualLayout>
                  <c:x val="-3.2520325203252032E-3"/>
                  <c:y val="-4.140166689690113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74EE-4887-8CA9-5CF833C2C39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Trimestre!$D$35:$D$56</c:f>
              <c:numCache>
                <c:formatCode>0.00</c:formatCode>
                <c:ptCount val="22"/>
                <c:pt idx="0">
                  <c:v>1.1204759999999965</c:v>
                </c:pt>
                <c:pt idx="1">
                  <c:v>7.0081928199999979</c:v>
                </c:pt>
                <c:pt idx="2">
                  <c:v>19.032307200000005</c:v>
                </c:pt>
                <c:pt idx="3">
                  <c:v>5.3852896100000294</c:v>
                </c:pt>
                <c:pt idx="4">
                  <c:v>3.6125920500000177</c:v>
                </c:pt>
                <c:pt idx="5">
                  <c:v>1.5949844199999816</c:v>
                </c:pt>
                <c:pt idx="6">
                  <c:v>4.6785584699999845</c:v>
                </c:pt>
                <c:pt idx="7">
                  <c:v>2.0724354099999687</c:v>
                </c:pt>
                <c:pt idx="8">
                  <c:v>2.9434617899999864</c:v>
                </c:pt>
                <c:pt idx="9">
                  <c:v>5.5917158100000037</c:v>
                </c:pt>
                <c:pt idx="10">
                  <c:v>9.0083244800000131</c:v>
                </c:pt>
                <c:pt idx="11">
                  <c:v>5.9527801199999715</c:v>
                </c:pt>
                <c:pt idx="12">
                  <c:v>0.94818734000000404</c:v>
                </c:pt>
                <c:pt idx="13">
                  <c:v>10.092259789999993</c:v>
                </c:pt>
                <c:pt idx="14">
                  <c:v>10.921674180000004</c:v>
                </c:pt>
                <c:pt idx="15">
                  <c:v>1.107457079999989</c:v>
                </c:pt>
                <c:pt idx="16">
                  <c:v>29.823216279999997</c:v>
                </c:pt>
                <c:pt idx="17">
                  <c:v>4.6906873000000147</c:v>
                </c:pt>
                <c:pt idx="18">
                  <c:v>11.727624500000005</c:v>
                </c:pt>
                <c:pt idx="19">
                  <c:v>2.8568227899999954</c:v>
                </c:pt>
                <c:pt idx="20">
                  <c:v>26.160787199999987</c:v>
                </c:pt>
                <c:pt idx="21">
                  <c:v>10.590327749999986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4EE-4887-8CA9-5CF833C2C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728540536"/>
        <c:axId val="728545128"/>
      </c:barChart>
      <c:barChart>
        <c:barDir val="col"/>
        <c:grouping val="clustered"/>
        <c:varyColors val="0"/>
        <c:ser>
          <c:idx val="0"/>
          <c:order val="0"/>
          <c:tx>
            <c:strRef>
              <c:f>Trimestre!$B$34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Trimestre!$B$35:$B$56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EE-4887-8CA9-5CF833C2C39F}"/>
            </c:ext>
          </c:extLst>
        </c:ser>
        <c:ser>
          <c:idx val="1"/>
          <c:order val="1"/>
          <c:tx>
            <c:strRef>
              <c:f>Trimestre!$C$34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Trimestre!$C$35:$C$56</c:f>
              <c:numCache>
                <c:formatCode>General</c:formatCode>
                <c:ptCount val="22"/>
                <c:pt idx="0">
                  <c:v>114.120476</c:v>
                </c:pt>
                <c:pt idx="1">
                  <c:v>38.00180718</c:v>
                </c:pt>
                <c:pt idx="2">
                  <c:v>70.032307200000005</c:v>
                </c:pt>
                <c:pt idx="3">
                  <c:v>126.29528961000003</c:v>
                </c:pt>
                <c:pt idx="4">
                  <c:v>140.23859205000002</c:v>
                </c:pt>
                <c:pt idx="5">
                  <c:v>46.594984419999982</c:v>
                </c:pt>
                <c:pt idx="6">
                  <c:v>71.92144153000001</c:v>
                </c:pt>
                <c:pt idx="7">
                  <c:v>125.87543540999997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134.21945707999998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113.76893978999999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EE-4887-8CA9-5CF833C2C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-100"/>
        <c:axId val="490110016"/>
        <c:axId val="490109688"/>
      </c:barChart>
      <c:catAx>
        <c:axId val="7285405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45128"/>
        <c:crosses val="autoZero"/>
        <c:auto val="1"/>
        <c:lblAlgn val="ctr"/>
        <c:lblOffset val="100"/>
        <c:noMultiLvlLbl val="0"/>
      </c:catAx>
      <c:valAx>
        <c:axId val="728545128"/>
        <c:scaling>
          <c:orientation val="minMax"/>
          <c:max val="2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40536"/>
        <c:crosses val="autoZero"/>
        <c:crossBetween val="between"/>
      </c:valAx>
      <c:valAx>
        <c:axId val="490109688"/>
        <c:scaling>
          <c:orientation val="minMax"/>
          <c:max val="250"/>
        </c:scaling>
        <c:delete val="1"/>
        <c:axPos val="r"/>
        <c:numFmt formatCode="0.0" sourceLinked="1"/>
        <c:majorTickMark val="out"/>
        <c:minorTickMark val="none"/>
        <c:tickLblPos val="nextTo"/>
        <c:crossAx val="490110016"/>
        <c:crosses val="max"/>
        <c:crossBetween val="between"/>
      </c:valAx>
      <c:catAx>
        <c:axId val="4901100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901096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 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Trimestre!$E$34</c:f>
              <c:strCache>
                <c:ptCount val="1"/>
                <c:pt idx="0">
                  <c:v>BASE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Trimestre!$E$35:$E$56</c:f>
              <c:numCache>
                <c:formatCode>0.0</c:formatCode>
                <c:ptCount val="22"/>
                <c:pt idx="0">
                  <c:v>113</c:v>
                </c:pt>
                <c:pt idx="1">
                  <c:v>38.00180718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>
                  <c:v>45</c:v>
                </c:pt>
                <c:pt idx="6">
                  <c:v>71.92144153000001</c:v>
                </c:pt>
                <c:pt idx="7">
                  <c:v>123.803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133.11199999999999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110.91211699999999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75-4112-ACAC-C02D9CBF3A15}"/>
            </c:ext>
          </c:extLst>
        </c:ser>
        <c:ser>
          <c:idx val="2"/>
          <c:order val="3"/>
          <c:tx>
            <c:strRef>
              <c:f>Trimestre!$D$34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2875-4112-ACAC-C02D9CBF3A15}"/>
              </c:ext>
            </c:extLst>
          </c:dPt>
          <c:dPt>
            <c:idx val="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2875-4112-ACAC-C02D9CBF3A15}"/>
              </c:ext>
            </c:extLst>
          </c:dPt>
          <c:dPt>
            <c:idx val="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2875-4112-ACAC-C02D9CBF3A15}"/>
              </c:ext>
            </c:extLst>
          </c:dPt>
          <c:dPt>
            <c:idx val="9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2875-4112-ACAC-C02D9CBF3A15}"/>
              </c:ext>
            </c:extLst>
          </c:dPt>
          <c:dPt>
            <c:idx val="1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2875-4112-ACAC-C02D9CBF3A15}"/>
              </c:ext>
            </c:extLst>
          </c:dPt>
          <c:dPt>
            <c:idx val="1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2875-4112-ACAC-C02D9CBF3A15}"/>
              </c:ext>
            </c:extLst>
          </c:dPt>
          <c:dPt>
            <c:idx val="12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2875-4112-ACAC-C02D9CBF3A15}"/>
              </c:ext>
            </c:extLst>
          </c:dPt>
          <c:dPt>
            <c:idx val="13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2875-4112-ACAC-C02D9CBF3A15}"/>
              </c:ext>
            </c:extLst>
          </c:dPt>
          <c:dPt>
            <c:idx val="14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2875-4112-ACAC-C02D9CBF3A15}"/>
              </c:ext>
            </c:extLst>
          </c:dPt>
          <c:dPt>
            <c:idx val="1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2875-4112-ACAC-C02D9CBF3A15}"/>
              </c:ext>
            </c:extLst>
          </c:dPt>
          <c:dPt>
            <c:idx val="17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2875-4112-ACAC-C02D9CBF3A15}"/>
              </c:ext>
            </c:extLst>
          </c:dPt>
          <c:dPt>
            <c:idx val="1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2875-4112-ACAC-C02D9CBF3A15}"/>
              </c:ext>
            </c:extLst>
          </c:dPt>
          <c:dPt>
            <c:idx val="2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2875-4112-ACAC-C02D9CBF3A15}"/>
              </c:ext>
            </c:extLst>
          </c:dPt>
          <c:dPt>
            <c:idx val="2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2875-4112-ACAC-C02D9CBF3A15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8978D5B-CB5F-49FA-A148-663CCB4930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2875-4112-ACAC-C02D9CBF3A15}"/>
                </c:ext>
              </c:extLst>
            </c:dLbl>
            <c:dLbl>
              <c:idx val="1"/>
              <c:layout>
                <c:manualLayout>
                  <c:x val="0"/>
                  <c:y val="-3.7423769397246398E-2"/>
                </c:manualLayout>
              </c:layout>
              <c:tx>
                <c:rich>
                  <a:bodyPr/>
                  <a:lstStyle/>
                  <a:p>
                    <a:fld id="{4BFCBCF0-C5A2-440C-A4A7-2578675D0F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2875-4112-ACAC-C02D9CBF3A15}"/>
                </c:ext>
              </c:extLst>
            </c:dLbl>
            <c:dLbl>
              <c:idx val="2"/>
              <c:layout>
                <c:manualLayout>
                  <c:x val="-1.9873302490567793E-17"/>
                  <c:y val="-6.0158953814983741E-2"/>
                </c:manualLayout>
              </c:layout>
              <c:tx>
                <c:rich>
                  <a:bodyPr/>
                  <a:lstStyle/>
                  <a:p>
                    <a:fld id="{9680820F-92E7-43C1-A153-33785DC24B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2875-4112-ACAC-C02D9CBF3A1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C78D46D-C767-476B-A48E-0DF385B05A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2875-4112-ACAC-C02D9CBF3A15}"/>
                </c:ext>
              </c:extLst>
            </c:dLbl>
            <c:dLbl>
              <c:idx val="4"/>
              <c:layout>
                <c:manualLayout>
                  <c:x val="3.2520325203252032E-3"/>
                  <c:y val="-3.6267992816687473E-2"/>
                </c:manualLayout>
              </c:layout>
              <c:tx>
                <c:rich>
                  <a:bodyPr/>
                  <a:lstStyle/>
                  <a:p>
                    <a:fld id="{3E2D4A12-5244-49BF-9C2D-3D749744B2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2875-4112-ACAC-C02D9CBF3A1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93E45A6-9716-4476-9F60-821B59AB2C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2875-4112-ACAC-C02D9CBF3A1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2A288E5-0DCE-4961-B627-0031D25DA1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2875-4112-ACAC-C02D9CBF3A1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104058F4-9A57-4169-8E29-C18653DA06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2875-4112-ACAC-C02D9CBF3A1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3F90EC9-4F6F-4F83-B56E-039F55F216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2875-4112-ACAC-C02D9CBF3A15}"/>
                </c:ext>
              </c:extLst>
            </c:dLbl>
            <c:dLbl>
              <c:idx val="9"/>
              <c:layout>
                <c:manualLayout>
                  <c:x val="-7.9493209962271174E-17"/>
                  <c:y val="-3.0348759036699445E-2"/>
                </c:manualLayout>
              </c:layout>
              <c:tx>
                <c:rich>
                  <a:bodyPr/>
                  <a:lstStyle/>
                  <a:p>
                    <a:fld id="{781F4F4E-D5B5-42BC-97DE-813F83E4A5C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2875-4112-ACAC-C02D9CBF3A15}"/>
                </c:ext>
              </c:extLst>
            </c:dLbl>
            <c:dLbl>
              <c:idx val="10"/>
              <c:layout>
                <c:manualLayout>
                  <c:x val="0"/>
                  <c:y val="-4.1219137081549104E-2"/>
                </c:manualLayout>
              </c:layout>
              <c:tx>
                <c:rich>
                  <a:bodyPr/>
                  <a:lstStyle/>
                  <a:p>
                    <a:fld id="{AEA25CEF-114A-40E7-A345-EBDBCF5E72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2875-4112-ACAC-C02D9CBF3A15}"/>
                </c:ext>
              </c:extLst>
            </c:dLbl>
            <c:dLbl>
              <c:idx val="11"/>
              <c:layout>
                <c:manualLayout>
                  <c:x val="0"/>
                  <c:y val="-2.976727909011382E-2"/>
                </c:manualLayout>
              </c:layout>
              <c:tx>
                <c:rich>
                  <a:bodyPr/>
                  <a:lstStyle/>
                  <a:p>
                    <a:fld id="{EFE34236-C7B4-4A01-8EC3-0B904C6A3B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2875-4112-ACAC-C02D9CBF3A15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2E0CB3BB-0852-4015-BD4B-677CC61818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2875-4112-ACAC-C02D9CBF3A15}"/>
                </c:ext>
              </c:extLst>
            </c:dLbl>
            <c:dLbl>
              <c:idx val="13"/>
              <c:layout>
                <c:manualLayout>
                  <c:x val="3.2520325203252826E-3"/>
                  <c:y val="-3.7133858267716452E-2"/>
                </c:manualLayout>
              </c:layout>
              <c:tx>
                <c:rich>
                  <a:bodyPr/>
                  <a:lstStyle/>
                  <a:p>
                    <a:fld id="{18CD0A1B-E59F-40A1-BE22-2F603B71A1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2875-4112-ACAC-C02D9CBF3A15}"/>
                </c:ext>
              </c:extLst>
            </c:dLbl>
            <c:dLbl>
              <c:idx val="14"/>
              <c:layout>
                <c:manualLayout>
                  <c:x val="7.9493209962271174E-17"/>
                  <c:y val="-4.5154487268038862E-2"/>
                </c:manualLayout>
              </c:layout>
              <c:tx>
                <c:rich>
                  <a:bodyPr/>
                  <a:lstStyle/>
                  <a:p>
                    <a:fld id="{26815283-AC4E-47BC-8FC0-6E5870D774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2875-4112-ACAC-C02D9CBF3A15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64CD6D85-2450-4981-B216-10CC9AE9DB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2875-4112-ACAC-C02D9CBF3A15}"/>
                </c:ext>
              </c:extLst>
            </c:dLbl>
            <c:dLbl>
              <c:idx val="16"/>
              <c:layout>
                <c:manualLayout>
                  <c:x val="0"/>
                  <c:y val="-7.0845696919464018E-2"/>
                </c:manualLayout>
              </c:layout>
              <c:tx>
                <c:rich>
                  <a:bodyPr/>
                  <a:lstStyle/>
                  <a:p>
                    <a:fld id="{B3AB1C4A-D22D-4D15-8BC1-40EA9606F0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2875-4112-ACAC-C02D9CBF3A15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A6EC36E9-6452-4146-B771-8DCF2C2B1A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2875-4112-ACAC-C02D9CBF3A15}"/>
                </c:ext>
              </c:extLst>
            </c:dLbl>
            <c:dLbl>
              <c:idx val="18"/>
              <c:layout>
                <c:manualLayout>
                  <c:x val="0"/>
                  <c:y val="-3.6838605700603211E-2"/>
                </c:manualLayout>
              </c:layout>
              <c:tx>
                <c:rich>
                  <a:bodyPr/>
                  <a:lstStyle/>
                  <a:p>
                    <a:fld id="{80C6F859-8587-40A9-8E53-4EC0FAFEDC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2875-4112-ACAC-C02D9CBF3A15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B42B3D88-E2B0-4DD3-BCC5-453B205468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2875-4112-ACAC-C02D9CBF3A15}"/>
                </c:ext>
              </c:extLst>
            </c:dLbl>
            <c:dLbl>
              <c:idx val="20"/>
              <c:layout>
                <c:manualLayout>
                  <c:x val="-3.2520325203252032E-3"/>
                  <c:y val="-6.9728047152000774E-2"/>
                </c:manualLayout>
              </c:layout>
              <c:tx>
                <c:rich>
                  <a:bodyPr/>
                  <a:lstStyle/>
                  <a:p>
                    <a:fld id="{D4C49710-3B78-4B3B-BCED-FDA718EBEF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2875-4112-ACAC-C02D9CBF3A15}"/>
                </c:ext>
              </c:extLst>
            </c:dLbl>
            <c:dLbl>
              <c:idx val="21"/>
              <c:layout>
                <c:manualLayout>
                  <c:x val="0"/>
                  <c:y val="-4.8027443937928897E-2"/>
                </c:manualLayout>
              </c:layout>
              <c:tx>
                <c:rich>
                  <a:bodyPr/>
                  <a:lstStyle/>
                  <a:p>
                    <a:fld id="{4D191A36-011D-430D-9425-D66DC1331F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2875-4112-ACAC-C02D9CBF3A1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Trimestre!$D$35:$D$56</c:f>
              <c:numCache>
                <c:formatCode>0.00</c:formatCode>
                <c:ptCount val="22"/>
                <c:pt idx="0">
                  <c:v>1.1204759999999965</c:v>
                </c:pt>
                <c:pt idx="1">
                  <c:v>7.0081928199999979</c:v>
                </c:pt>
                <c:pt idx="2">
                  <c:v>19.032307200000005</c:v>
                </c:pt>
                <c:pt idx="3">
                  <c:v>5.3852896100000294</c:v>
                </c:pt>
                <c:pt idx="4">
                  <c:v>3.6125920500000177</c:v>
                </c:pt>
                <c:pt idx="5">
                  <c:v>1.5949844199999816</c:v>
                </c:pt>
                <c:pt idx="6">
                  <c:v>4.6785584699999845</c:v>
                </c:pt>
                <c:pt idx="7">
                  <c:v>2.0724354099999687</c:v>
                </c:pt>
                <c:pt idx="8">
                  <c:v>2.9434617899999864</c:v>
                </c:pt>
                <c:pt idx="9">
                  <c:v>5.5917158100000037</c:v>
                </c:pt>
                <c:pt idx="10">
                  <c:v>9.0083244800000131</c:v>
                </c:pt>
                <c:pt idx="11">
                  <c:v>5.9527801199999715</c:v>
                </c:pt>
                <c:pt idx="12">
                  <c:v>0.94818734000000404</c:v>
                </c:pt>
                <c:pt idx="13">
                  <c:v>10.092259789999993</c:v>
                </c:pt>
                <c:pt idx="14">
                  <c:v>10.921674180000004</c:v>
                </c:pt>
                <c:pt idx="15">
                  <c:v>1.107457079999989</c:v>
                </c:pt>
                <c:pt idx="16">
                  <c:v>29.823216279999997</c:v>
                </c:pt>
                <c:pt idx="17">
                  <c:v>4.6906873000000147</c:v>
                </c:pt>
                <c:pt idx="18">
                  <c:v>11.727624500000005</c:v>
                </c:pt>
                <c:pt idx="19">
                  <c:v>2.8568227899999954</c:v>
                </c:pt>
                <c:pt idx="20">
                  <c:v>26.160787199999987</c:v>
                </c:pt>
                <c:pt idx="21">
                  <c:v>10.590327749999986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Trimestre!$F$35:$F$56</c15:f>
                <c15:dlblRangeCache>
                  <c:ptCount val="22"/>
                  <c:pt idx="0">
                    <c:v>0,99%</c:v>
                  </c:pt>
                  <c:pt idx="1">
                    <c:v>-15,57%</c:v>
                  </c:pt>
                  <c:pt idx="2">
                    <c:v>37,32%</c:v>
                  </c:pt>
                  <c:pt idx="3">
                    <c:v>4,45%</c:v>
                  </c:pt>
                  <c:pt idx="4">
                    <c:v>2,64%</c:v>
                  </c:pt>
                  <c:pt idx="5">
                    <c:v>3,54%</c:v>
                  </c:pt>
                  <c:pt idx="6">
                    <c:v>-6,11%</c:v>
                  </c:pt>
                  <c:pt idx="7">
                    <c:v>1,67%</c:v>
                  </c:pt>
                  <c:pt idx="8">
                    <c:v>-1,92%</c:v>
                  </c:pt>
                  <c:pt idx="9">
                    <c:v>-11,53%</c:v>
                  </c:pt>
                  <c:pt idx="10">
                    <c:v>-11,40%</c:v>
                  </c:pt>
                  <c:pt idx="11">
                    <c:v>-4,41%</c:v>
                  </c:pt>
                  <c:pt idx="12">
                    <c:v>-0,68%</c:v>
                  </c:pt>
                  <c:pt idx="13">
                    <c:v>-20,18%</c:v>
                  </c:pt>
                  <c:pt idx="14">
                    <c:v>-15,52%</c:v>
                  </c:pt>
                  <c:pt idx="15">
                    <c:v>0,83%</c:v>
                  </c:pt>
                  <c:pt idx="16">
                    <c:v>-18,40%</c:v>
                  </c:pt>
                  <c:pt idx="17">
                    <c:v>-10,67%</c:v>
                  </c:pt>
                  <c:pt idx="18">
                    <c:v>-15,07%</c:v>
                  </c:pt>
                  <c:pt idx="19">
                    <c:v>2,58%</c:v>
                  </c:pt>
                  <c:pt idx="20">
                    <c:v>-17,29%</c:v>
                  </c:pt>
                  <c:pt idx="21">
                    <c:v>-22,77%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2875-4112-ACAC-C02D9CBF3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728540536"/>
        <c:axId val="728545128"/>
      </c:barChart>
      <c:barChart>
        <c:barDir val="col"/>
        <c:grouping val="clustered"/>
        <c:varyColors val="0"/>
        <c:ser>
          <c:idx val="0"/>
          <c:order val="0"/>
          <c:tx>
            <c:strRef>
              <c:f>Trimestre!$B$34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Trimestre!$B$35:$B$56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2875-4112-ACAC-C02D9CBF3A15}"/>
            </c:ext>
          </c:extLst>
        </c:ser>
        <c:ser>
          <c:idx val="1"/>
          <c:order val="1"/>
          <c:tx>
            <c:strRef>
              <c:f>Trimestre!$C$34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Trimestre!$C$35:$C$56</c:f>
              <c:numCache>
                <c:formatCode>General</c:formatCode>
                <c:ptCount val="22"/>
                <c:pt idx="0">
                  <c:v>114.120476</c:v>
                </c:pt>
                <c:pt idx="1">
                  <c:v>38.00180718</c:v>
                </c:pt>
                <c:pt idx="2">
                  <c:v>70.032307200000005</c:v>
                </c:pt>
                <c:pt idx="3">
                  <c:v>126.29528961000003</c:v>
                </c:pt>
                <c:pt idx="4">
                  <c:v>140.23859205000002</c:v>
                </c:pt>
                <c:pt idx="5">
                  <c:v>46.594984419999982</c:v>
                </c:pt>
                <c:pt idx="6">
                  <c:v>71.92144153000001</c:v>
                </c:pt>
                <c:pt idx="7">
                  <c:v>125.87543540999997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134.21945707999998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113.76893978999999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2875-4112-ACAC-C02D9CBF3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-100"/>
        <c:axId val="490110016"/>
        <c:axId val="490109688"/>
      </c:barChart>
      <c:catAx>
        <c:axId val="7285405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45128"/>
        <c:crosses val="autoZero"/>
        <c:auto val="1"/>
        <c:lblAlgn val="ctr"/>
        <c:lblOffset val="100"/>
        <c:noMultiLvlLbl val="0"/>
      </c:catAx>
      <c:valAx>
        <c:axId val="728545128"/>
        <c:scaling>
          <c:orientation val="minMax"/>
          <c:max val="2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40536"/>
        <c:crosses val="autoZero"/>
        <c:crossBetween val="between"/>
      </c:valAx>
      <c:valAx>
        <c:axId val="490109688"/>
        <c:scaling>
          <c:orientation val="minMax"/>
          <c:max val="250"/>
        </c:scaling>
        <c:delete val="1"/>
        <c:axPos val="r"/>
        <c:numFmt formatCode="0.0" sourceLinked="1"/>
        <c:majorTickMark val="out"/>
        <c:minorTickMark val="none"/>
        <c:tickLblPos val="nextTo"/>
        <c:crossAx val="490110016"/>
        <c:crosses val="max"/>
        <c:crossBetween val="between"/>
      </c:valAx>
      <c:catAx>
        <c:axId val="4901100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901096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sng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b="1" u="sng">
                <a:solidFill>
                  <a:sysClr val="windowText" lastClr="000000">
                    <a:lumMod val="65000"/>
                    <a:lumOff val="35000"/>
                  </a:sysClr>
                </a:solidFill>
              </a:defRPr>
            </a:pPr>
            <a:endParaRPr lang="fr-FR" b="1" u="sng">
              <a:effectLst/>
            </a:endParaRPr>
          </a:p>
        </c:rich>
      </c:tx>
      <c:layout>
        <c:manualLayout>
          <c:xMode val="edge"/>
          <c:yMode val="edge"/>
          <c:x val="0.13207377152722219"/>
          <c:y val="4.32657010023917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400" b="1" i="0" u="sng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Annuel!$D$2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Annuel!$D$3:$D$8</c:f>
              <c:numCache>
                <c:formatCode>0.0000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0.9434624225493099</c:v>
                </c:pt>
                <c:pt idx="3">
                  <c:v>0.94684515843481898</c:v>
                </c:pt>
                <c:pt idx="4">
                  <c:v>0.89009946485231983</c:v>
                </c:pt>
                <c:pt idx="5">
                  <c:v>0.81424242296348914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755-4414-8E68-25907D11649A}"/>
            </c:ext>
          </c:extLst>
        </c:ser>
        <c:ser>
          <c:idx val="1"/>
          <c:order val="2"/>
          <c:tx>
            <c:strRef>
              <c:f>Annuel!$C$2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2755-4414-8E68-25907D11649A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755-4414-8E68-25907D11649A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Annuel!$C$3:$C$8</c:f>
              <c:numCache>
                <c:formatCode>0.0000</c:formatCode>
                <c:ptCount val="6"/>
                <c:pt idx="0">
                  <c:v>5.6164767185984621E-2</c:v>
                </c:pt>
                <c:pt idx="1">
                  <c:v>6.8095705038098142E-3</c:v>
                </c:pt>
                <c:pt idx="2">
                  <c:v>5.6537577450690102E-2</c:v>
                </c:pt>
                <c:pt idx="3">
                  <c:v>5.3154841565181021E-2</c:v>
                </c:pt>
                <c:pt idx="4">
                  <c:v>0.10990053514768017</c:v>
                </c:pt>
                <c:pt idx="5">
                  <c:v>0.18575757703651086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55-4414-8E68-25907D1164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2"/>
        <c:overlap val="100"/>
        <c:axId val="447628440"/>
        <c:axId val="447627456"/>
      </c:barChart>
      <c:lineChart>
        <c:grouping val="standard"/>
        <c:varyColors val="0"/>
        <c:ser>
          <c:idx val="0"/>
          <c:order val="0"/>
          <c:tx>
            <c:strRef>
              <c:f>Annuel!$B$2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Annuel!$B$3:$B$8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  <c:pt idx="5">
                  <c:v>197.84449999999998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755-4414-8E68-25907D1164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6038016"/>
        <c:axId val="446036376"/>
      </c:lineChart>
      <c:catAx>
        <c:axId val="447628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627456"/>
        <c:crosses val="autoZero"/>
        <c:auto val="1"/>
        <c:lblAlgn val="ctr"/>
        <c:lblOffset val="100"/>
        <c:noMultiLvlLbl val="0"/>
      </c:catAx>
      <c:valAx>
        <c:axId val="447627456"/>
        <c:scaling>
          <c:orientation val="minMax"/>
          <c:min val="0.8"/>
        </c:scaling>
        <c:delete val="0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628440"/>
        <c:crosses val="autoZero"/>
        <c:crossBetween val="between"/>
      </c:valAx>
      <c:valAx>
        <c:axId val="446036376"/>
        <c:scaling>
          <c:orientation val="minMax"/>
          <c:min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solidFill>
              <a:srgbClr val="0070C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6038016"/>
        <c:crosses val="max"/>
        <c:crossBetween val="between"/>
      </c:valAx>
      <c:catAx>
        <c:axId val="4460380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60363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Annuel!$D$2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Annuel!$D$3:$D$7</c:f>
              <c:numCache>
                <c:formatCode>0.0000</c:formatCode>
                <c:ptCount val="5"/>
                <c:pt idx="0">
                  <c:v>1</c:v>
                </c:pt>
                <c:pt idx="1">
                  <c:v>1</c:v>
                </c:pt>
                <c:pt idx="2">
                  <c:v>0.9434624225493099</c:v>
                </c:pt>
                <c:pt idx="3">
                  <c:v>0.94684515843481898</c:v>
                </c:pt>
                <c:pt idx="4">
                  <c:v>0.89009946485231983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86E-4344-B42C-22AB29EFE86D}"/>
            </c:ext>
          </c:extLst>
        </c:ser>
        <c:ser>
          <c:idx val="1"/>
          <c:order val="2"/>
          <c:tx>
            <c:strRef>
              <c:f>Annuel!$C$2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586E-4344-B42C-22AB29EFE86D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86E-4344-B42C-22AB29EFE86D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Annuel!$C$3:$C$7</c:f>
              <c:numCache>
                <c:formatCode>0.0000</c:formatCode>
                <c:ptCount val="5"/>
                <c:pt idx="0">
                  <c:v>5.6164767185984621E-2</c:v>
                </c:pt>
                <c:pt idx="1">
                  <c:v>6.8095705038098142E-3</c:v>
                </c:pt>
                <c:pt idx="2">
                  <c:v>5.6537577450690102E-2</c:v>
                </c:pt>
                <c:pt idx="3">
                  <c:v>5.3154841565181021E-2</c:v>
                </c:pt>
                <c:pt idx="4">
                  <c:v>0.10990053514768017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86E-4344-B42C-22AB29EFE8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8"/>
        <c:overlap val="100"/>
        <c:axId val="485506112"/>
        <c:axId val="485511688"/>
      </c:barChart>
      <c:lineChart>
        <c:grouping val="standard"/>
        <c:varyColors val="0"/>
        <c:ser>
          <c:idx val="0"/>
          <c:order val="0"/>
          <c:tx>
            <c:strRef>
              <c:f>Annuel!$B$2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Annuel!$B$3:$B$7</c:f>
              <c:numCache>
                <c:formatCode>0.0</c:formatCode>
                <c:ptCount val="5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86E-4344-B42C-22AB29EFE8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5509064"/>
        <c:axId val="485508080"/>
      </c:lineChart>
      <c:catAx>
        <c:axId val="485506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511688"/>
        <c:crosses val="autoZero"/>
        <c:auto val="1"/>
        <c:lblAlgn val="ctr"/>
        <c:lblOffset val="100"/>
        <c:noMultiLvlLbl val="0"/>
      </c:catAx>
      <c:valAx>
        <c:axId val="485511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506112"/>
        <c:crosses val="autoZero"/>
        <c:crossBetween val="between"/>
      </c:valAx>
      <c:valAx>
        <c:axId val="485508080"/>
        <c:scaling>
          <c:orientation val="minMax"/>
          <c:min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509064"/>
        <c:crosses val="max"/>
        <c:crossBetween val="between"/>
      </c:valAx>
      <c:catAx>
        <c:axId val="4855090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855080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Annuel!$L$1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Annuel!$L$2:$L$7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  <c:pt idx="5" formatCode="General">
                  <c:v>197.84449999999998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DF-4D95-A337-013F80D47957}"/>
            </c:ext>
          </c:extLst>
        </c:ser>
        <c:ser>
          <c:idx val="1"/>
          <c:order val="1"/>
          <c:tx>
            <c:strRef>
              <c:f>Annuel!$M$1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Annuel!$M$2:$M$7</c:f>
              <c:numCache>
                <c:formatCode>General</c:formatCode>
                <c:ptCount val="6"/>
                <c:pt idx="0">
                  <c:v>348.44987999</c:v>
                </c:pt>
                <c:pt idx="1">
                  <c:v>384.63045340999997</c:v>
                </c:pt>
                <c:pt idx="2">
                  <c:v>392.09071780000005</c:v>
                </c:pt>
                <c:pt idx="3">
                  <c:v>371.48333577</c:v>
                </c:pt>
                <c:pt idx="4">
                  <c:v>351.37866170999996</c:v>
                </c:pt>
                <c:pt idx="5">
                  <c:v>161.09338505000002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ADF-4D95-A337-013F80D479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"/>
        <c:overlap val="-100"/>
        <c:axId val="568162048"/>
        <c:axId val="568169592"/>
      </c:barChart>
      <c:barChart>
        <c:barDir val="col"/>
        <c:grouping val="stacked"/>
        <c:varyColors val="0"/>
        <c:ser>
          <c:idx val="3"/>
          <c:order val="2"/>
          <c:tx>
            <c:strRef>
              <c:f>Annuel!$O$1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Annuel!$O$2:$O$7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392.09071780000005</c:v>
                </c:pt>
                <c:pt idx="3">
                  <c:v>371.48333577</c:v>
                </c:pt>
                <c:pt idx="4">
                  <c:v>351.37866170999996</c:v>
                </c:pt>
                <c:pt idx="5">
                  <c:v>161.09338505000002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ADF-4D95-A337-013F80D47957}"/>
            </c:ext>
          </c:extLst>
        </c:ser>
        <c:ser>
          <c:idx val="2"/>
          <c:order val="3"/>
          <c:tx>
            <c:strRef>
              <c:f>Annuel!$N$1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FD860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0ADF-4D95-A337-013F80D47957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ADF-4D95-A337-013F80D47957}"/>
              </c:ext>
            </c:extLst>
          </c:dPt>
          <c:dLbls>
            <c:dLbl>
              <c:idx val="4"/>
              <c:layout>
                <c:manualLayout>
                  <c:x val="1.4477017734346724E-3"/>
                  <c:y val="-5.828266258384368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ADF-4D95-A337-013F80D47957}"/>
                </c:ext>
              </c:extLst>
            </c:dLbl>
            <c:dLbl>
              <c:idx val="5"/>
              <c:layout>
                <c:manualLayout>
                  <c:x val="0"/>
                  <c:y val="-7.670457859434237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ADF-4D95-A337-013F80D4795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Annuel!$N$2:$N$7</c:f>
              <c:numCache>
                <c:formatCode>0.00</c:formatCode>
                <c:ptCount val="6"/>
                <c:pt idx="0">
                  <c:v>18.52987999000004</c:v>
                </c:pt>
                <c:pt idx="1">
                  <c:v>2.6014534099999764</c:v>
                </c:pt>
                <c:pt idx="2">
                  <c:v>23.496282199999939</c:v>
                </c:pt>
                <c:pt idx="3">
                  <c:v>20.854664229999969</c:v>
                </c:pt>
                <c:pt idx="4">
                  <c:v>43.384705290000056</c:v>
                </c:pt>
                <c:pt idx="5">
                  <c:v>36.751114949999959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ADF-4D95-A337-013F80D479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0"/>
        <c:overlap val="100"/>
        <c:axId val="568180416"/>
        <c:axId val="568172544"/>
      </c:barChart>
      <c:catAx>
        <c:axId val="56816204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169592"/>
        <c:crosses val="autoZero"/>
        <c:auto val="1"/>
        <c:lblAlgn val="ctr"/>
        <c:lblOffset val="100"/>
        <c:noMultiLvlLbl val="0"/>
      </c:catAx>
      <c:valAx>
        <c:axId val="568169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162048"/>
        <c:crosses val="autoZero"/>
        <c:crossBetween val="between"/>
      </c:valAx>
      <c:valAx>
        <c:axId val="568172544"/>
        <c:scaling>
          <c:orientation val="minMax"/>
        </c:scaling>
        <c:delete val="1"/>
        <c:axPos val="r"/>
        <c:numFmt formatCode="0.0" sourceLinked="1"/>
        <c:majorTickMark val="out"/>
        <c:minorTickMark val="none"/>
        <c:tickLblPos val="nextTo"/>
        <c:crossAx val="568180416"/>
        <c:crosses val="max"/>
        <c:crossBetween val="between"/>
      </c:valAx>
      <c:catAx>
        <c:axId val="5681804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81725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'Mois '!$D$2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'!$D$3:$D$68</c:f>
              <c:numCache>
                <c:formatCode>0.00</c:formatCode>
                <c:ptCount val="66"/>
                <c:pt idx="0">
                  <c:v>1</c:v>
                </c:pt>
                <c:pt idx="1">
                  <c:v>1</c:v>
                </c:pt>
                <c:pt idx="2">
                  <c:v>0.88011131428571432</c:v>
                </c:pt>
                <c:pt idx="3">
                  <c:v>0.72938405882352941</c:v>
                </c:pt>
                <c:pt idx="4">
                  <c:v>1</c:v>
                </c:pt>
                <c:pt idx="5">
                  <c:v>0.66666090421052626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0.9891897802626447</c:v>
                </c:pt>
                <c:pt idx="12">
                  <c:v>0.99897208240555357</c:v>
                </c:pt>
                <c:pt idx="13">
                  <c:v>1</c:v>
                </c:pt>
                <c:pt idx="14">
                  <c:v>0.89939545921052677</c:v>
                </c:pt>
                <c:pt idx="15">
                  <c:v>0.88181386749999968</c:v>
                </c:pt>
                <c:pt idx="16">
                  <c:v>1</c:v>
                </c:pt>
                <c:pt idx="17">
                  <c:v>1</c:v>
                </c:pt>
                <c:pt idx="18">
                  <c:v>0.83806926204545462</c:v>
                </c:pt>
                <c:pt idx="19">
                  <c:v>1</c:v>
                </c:pt>
                <c:pt idx="20">
                  <c:v>1</c:v>
                </c:pt>
                <c:pt idx="21">
                  <c:v>0.88694199666666651</c:v>
                </c:pt>
                <c:pt idx="22">
                  <c:v>1</c:v>
                </c:pt>
                <c:pt idx="23">
                  <c:v>0.97269163435090633</c:v>
                </c:pt>
                <c:pt idx="24">
                  <c:v>0.99721037499999998</c:v>
                </c:pt>
                <c:pt idx="25">
                  <c:v>1</c:v>
                </c:pt>
                <c:pt idx="26">
                  <c:v>0.93363418244444463</c:v>
                </c:pt>
                <c:pt idx="27">
                  <c:v>0.99377148727272724</c:v>
                </c:pt>
                <c:pt idx="28">
                  <c:v>0.9919392123809514</c:v>
                </c:pt>
                <c:pt idx="29">
                  <c:v>0.6643718587500006</c:v>
                </c:pt>
                <c:pt idx="30">
                  <c:v>1</c:v>
                </c:pt>
                <c:pt idx="31">
                  <c:v>0.62678237341463416</c:v>
                </c:pt>
                <c:pt idx="32">
                  <c:v>0.76358787599999911</c:v>
                </c:pt>
                <c:pt idx="33">
                  <c:v>1</c:v>
                </c:pt>
                <c:pt idx="34">
                  <c:v>1</c:v>
                </c:pt>
                <c:pt idx="35">
                  <c:v>0.77471535276924786</c:v>
                </c:pt>
                <c:pt idx="36">
                  <c:v>1</c:v>
                </c:pt>
                <c:pt idx="37">
                  <c:v>0.85787483705103962</c:v>
                </c:pt>
                <c:pt idx="38">
                  <c:v>1</c:v>
                </c:pt>
                <c:pt idx="39">
                  <c:v>0.7724757409999996</c:v>
                </c:pt>
                <c:pt idx="40">
                  <c:v>0.57909518666666737</c:v>
                </c:pt>
                <c:pt idx="41">
                  <c:v>1</c:v>
                </c:pt>
                <c:pt idx="42">
                  <c:v>0.88786119602817104</c:v>
                </c:pt>
                <c:pt idx="43">
                  <c:v>0.70381326872552397</c:v>
                </c:pt>
                <c:pt idx="44">
                  <c:v>0.95593743100000028</c:v>
                </c:pt>
                <c:pt idx="45">
                  <c:v>1</c:v>
                </c:pt>
                <c:pt idx="46">
                  <c:v>0.91208298959660239</c:v>
                </c:pt>
                <c:pt idx="47">
                  <c:v>0.99832550862863589</c:v>
                </c:pt>
                <c:pt idx="48">
                  <c:v>0.86142363783420328</c:v>
                </c:pt>
                <c:pt idx="49">
                  <c:v>0.77992504729643297</c:v>
                </c:pt>
                <c:pt idx="50">
                  <c:v>0.80137386444444458</c:v>
                </c:pt>
                <c:pt idx="51">
                  <c:v>0.7224898785814462</c:v>
                </c:pt>
                <c:pt idx="52">
                  <c:v>0.82159696250708691</c:v>
                </c:pt>
                <c:pt idx="53">
                  <c:v>1</c:v>
                </c:pt>
                <c:pt idx="54">
                  <c:v>0.93954383110547379</c:v>
                </c:pt>
                <c:pt idx="55">
                  <c:v>0.74650709395512194</c:v>
                </c:pt>
                <c:pt idx="56">
                  <c:v>0.75502353869938288</c:v>
                </c:pt>
                <c:pt idx="57">
                  <c:v>1</c:v>
                </c:pt>
                <c:pt idx="58">
                  <c:v>1</c:v>
                </c:pt>
                <c:pt idx="59">
                  <c:v>0.96631937733893214</c:v>
                </c:pt>
                <c:pt idx="60">
                  <c:v>0.77962198022280638</c:v>
                </c:pt>
                <c:pt idx="61">
                  <c:v>0.67588130704246829</c:v>
                </c:pt>
                <c:pt idx="62">
                  <c:v>1</c:v>
                </c:pt>
                <c:pt idx="63">
                  <c:v>0.74837619999999994</c:v>
                </c:pt>
                <c:pt idx="64">
                  <c:v>0.85593350461538487</c:v>
                </c:pt>
                <c:pt idx="65">
                  <c:v>0.71805346210526477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3C4-415F-A964-7765C2385B2E}"/>
            </c:ext>
          </c:extLst>
        </c:ser>
        <c:ser>
          <c:idx val="1"/>
          <c:order val="2"/>
          <c:tx>
            <c:strRef>
              <c:f>'Mois '!$C$2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3C4-415F-A964-7765C2385B2E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93C4-415F-A964-7765C2385B2E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3C4-415F-A964-7765C2385B2E}"/>
              </c:ext>
            </c:extLst>
          </c:dPt>
          <c:dPt>
            <c:idx val="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93C4-415F-A964-7765C2385B2E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3C4-415F-A964-7765C2385B2E}"/>
              </c:ext>
            </c:extLst>
          </c:dPt>
          <c:dPt>
            <c:idx val="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93C4-415F-A964-7765C2385B2E}"/>
              </c:ext>
            </c:extLst>
          </c:dPt>
          <c:dPt>
            <c:idx val="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3C4-415F-A964-7765C2385B2E}"/>
              </c:ext>
            </c:extLst>
          </c:dPt>
          <c:dPt>
            <c:idx val="1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93C4-415F-A964-7765C2385B2E}"/>
              </c:ext>
            </c:extLst>
          </c:dPt>
          <c:dPt>
            <c:idx val="1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3C4-415F-A964-7765C2385B2E}"/>
              </c:ext>
            </c:extLst>
          </c:dPt>
          <c:dPt>
            <c:idx val="1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93C4-415F-A964-7765C2385B2E}"/>
              </c:ext>
            </c:extLst>
          </c:dPt>
          <c:dPt>
            <c:idx val="1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3C4-415F-A964-7765C2385B2E}"/>
              </c:ext>
            </c:extLst>
          </c:dPt>
          <c:dPt>
            <c:idx val="1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93C4-415F-A964-7765C2385B2E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3C4-415F-A964-7765C2385B2E}"/>
              </c:ext>
            </c:extLst>
          </c:dPt>
          <c:dPt>
            <c:idx val="2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93C4-415F-A964-7765C2385B2E}"/>
              </c:ext>
            </c:extLst>
          </c:dPt>
          <c:dPt>
            <c:idx val="2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3C4-415F-A964-7765C2385B2E}"/>
              </c:ext>
            </c:extLst>
          </c:dPt>
          <c:dPt>
            <c:idx val="2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93C4-415F-A964-7765C2385B2E}"/>
              </c:ext>
            </c:extLst>
          </c:dPt>
          <c:dPt>
            <c:idx val="3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3C4-415F-A964-7765C2385B2E}"/>
              </c:ext>
            </c:extLst>
          </c:dPt>
          <c:dPt>
            <c:idx val="3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93C4-415F-A964-7765C2385B2E}"/>
              </c:ext>
            </c:extLst>
          </c:dPt>
          <c:dPt>
            <c:idx val="3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93C4-415F-A964-7765C2385B2E}"/>
              </c:ext>
            </c:extLst>
          </c:dPt>
          <c:dPt>
            <c:idx val="3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93C4-415F-A964-7765C2385B2E}"/>
              </c:ext>
            </c:extLst>
          </c:dPt>
          <c:dPt>
            <c:idx val="3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93C4-415F-A964-7765C2385B2E}"/>
              </c:ext>
            </c:extLst>
          </c:dPt>
          <c:dPt>
            <c:idx val="4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93C4-415F-A964-7765C2385B2E}"/>
              </c:ext>
            </c:extLst>
          </c:dPt>
          <c:dPt>
            <c:idx val="4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93C4-415F-A964-7765C2385B2E}"/>
              </c:ext>
            </c:extLst>
          </c:dPt>
          <c:dPt>
            <c:idx val="5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93C4-415F-A964-7765C2385B2E}"/>
              </c:ext>
            </c:extLst>
          </c:dPt>
          <c:dPt>
            <c:idx val="5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93C4-415F-A964-7765C2385B2E}"/>
              </c:ext>
            </c:extLst>
          </c:dPt>
          <c:dPt>
            <c:idx val="5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93C4-415F-A964-7765C2385B2E}"/>
              </c:ext>
            </c:extLst>
          </c:dPt>
          <c:dPt>
            <c:idx val="6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C-93C4-415F-A964-7765C2385B2E}"/>
              </c:ext>
            </c:extLst>
          </c:dPt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'!$C$3:$C$68</c:f>
              <c:numCache>
                <c:formatCode>0.00</c:formatCode>
                <c:ptCount val="66"/>
                <c:pt idx="0">
                  <c:v>0.10076770000000002</c:v>
                </c:pt>
                <c:pt idx="1">
                  <c:v>3.3838736842105144E-2</c:v>
                </c:pt>
                <c:pt idx="2">
                  <c:v>0.11988868571428568</c:v>
                </c:pt>
                <c:pt idx="3">
                  <c:v>0.27061594117647059</c:v>
                </c:pt>
                <c:pt idx="4">
                  <c:v>0.43570710321864592</c:v>
                </c:pt>
                <c:pt idx="5">
                  <c:v>0.33333909578947374</c:v>
                </c:pt>
                <c:pt idx="6">
                  <c:v>0.22652833388888904</c:v>
                </c:pt>
                <c:pt idx="7">
                  <c:v>0.89896391444444479</c:v>
                </c:pt>
                <c:pt idx="8">
                  <c:v>0.46443532499999995</c:v>
                </c:pt>
                <c:pt idx="9">
                  <c:v>0.33628286666666685</c:v>
                </c:pt>
                <c:pt idx="10">
                  <c:v>9.114736600000084E-2</c:v>
                </c:pt>
                <c:pt idx="11">
                  <c:v>1.0810219737355298E-2</c:v>
                </c:pt>
                <c:pt idx="12">
                  <c:v>1.0279175944464258E-3</c:v>
                </c:pt>
                <c:pt idx="13">
                  <c:v>0.16578136909899732</c:v>
                </c:pt>
                <c:pt idx="14">
                  <c:v>0.10060454078947323</c:v>
                </c:pt>
                <c:pt idx="15">
                  <c:v>0.11818613250000032</c:v>
                </c:pt>
                <c:pt idx="16">
                  <c:v>0.24040584333333359</c:v>
                </c:pt>
                <c:pt idx="17">
                  <c:v>8.2602842307691438E-2</c:v>
                </c:pt>
                <c:pt idx="18">
                  <c:v>0.16193073795454538</c:v>
                </c:pt>
                <c:pt idx="19">
                  <c:v>4.2770018799999976E-2</c:v>
                </c:pt>
                <c:pt idx="20">
                  <c:v>0.18120309605263185</c:v>
                </c:pt>
                <c:pt idx="21">
                  <c:v>0.11305800333333349</c:v>
                </c:pt>
                <c:pt idx="22">
                  <c:v>0.12452187195122022</c:v>
                </c:pt>
                <c:pt idx="23">
                  <c:v>2.7308365649093669E-2</c:v>
                </c:pt>
                <c:pt idx="24">
                  <c:v>2.7896250000000178E-3</c:v>
                </c:pt>
                <c:pt idx="25">
                  <c:v>2.9483666666665354E-3</c:v>
                </c:pt>
                <c:pt idx="26">
                  <c:v>6.6365817555555373E-2</c:v>
                </c:pt>
                <c:pt idx="27">
                  <c:v>6.2285127272727614E-3</c:v>
                </c:pt>
                <c:pt idx="28">
                  <c:v>8.0607876190486039E-3</c:v>
                </c:pt>
                <c:pt idx="29">
                  <c:v>0.3356281412499994</c:v>
                </c:pt>
                <c:pt idx="30">
                  <c:v>0.30920426607142804</c:v>
                </c:pt>
                <c:pt idx="31">
                  <c:v>0.37321762658536584</c:v>
                </c:pt>
                <c:pt idx="32">
                  <c:v>0.23641212400000089</c:v>
                </c:pt>
                <c:pt idx="33">
                  <c:v>0.24380934874999904</c:v>
                </c:pt>
                <c:pt idx="34">
                  <c:v>0.22531307130434852</c:v>
                </c:pt>
                <c:pt idx="35">
                  <c:v>0.22528464723075214</c:v>
                </c:pt>
                <c:pt idx="36">
                  <c:v>8.5893096935584889E-2</c:v>
                </c:pt>
                <c:pt idx="37">
                  <c:v>0.14212516294896038</c:v>
                </c:pt>
                <c:pt idx="38">
                  <c:v>6.4472155789473629E-2</c:v>
                </c:pt>
                <c:pt idx="39">
                  <c:v>0.2275242590000004</c:v>
                </c:pt>
                <c:pt idx="40">
                  <c:v>0.42090481333333263</c:v>
                </c:pt>
                <c:pt idx="41">
                  <c:v>0.60940803600000137</c:v>
                </c:pt>
                <c:pt idx="42">
                  <c:v>0.11213880397182896</c:v>
                </c:pt>
                <c:pt idx="43">
                  <c:v>0.29618673127447603</c:v>
                </c:pt>
                <c:pt idx="44">
                  <c:v>4.4062568999999718E-2</c:v>
                </c:pt>
                <c:pt idx="45">
                  <c:v>0.68090457468354626</c:v>
                </c:pt>
                <c:pt idx="46">
                  <c:v>8.7917010403397611E-2</c:v>
                </c:pt>
                <c:pt idx="47">
                  <c:v>1.6744913713641063E-3</c:v>
                </c:pt>
                <c:pt idx="48">
                  <c:v>0.13857636216579672</c:v>
                </c:pt>
                <c:pt idx="49">
                  <c:v>0.22007495270356703</c:v>
                </c:pt>
                <c:pt idx="50">
                  <c:v>0.19862613555555542</c:v>
                </c:pt>
                <c:pt idx="51">
                  <c:v>0.2775101214185538</c:v>
                </c:pt>
                <c:pt idx="52">
                  <c:v>0.17840303749291309</c:v>
                </c:pt>
                <c:pt idx="53">
                  <c:v>0.66671828275240164</c:v>
                </c:pt>
                <c:pt idx="54">
                  <c:v>6.0456168894526208E-2</c:v>
                </c:pt>
                <c:pt idx="55">
                  <c:v>0.25349290604487806</c:v>
                </c:pt>
                <c:pt idx="56">
                  <c:v>0.24497646130061712</c:v>
                </c:pt>
                <c:pt idx="57">
                  <c:v>0.36551545241005501</c:v>
                </c:pt>
                <c:pt idx="58">
                  <c:v>5.5376265865139551E-2</c:v>
                </c:pt>
                <c:pt idx="59">
                  <c:v>3.3680622661067861E-2</c:v>
                </c:pt>
                <c:pt idx="60">
                  <c:v>0.22037801977719362</c:v>
                </c:pt>
                <c:pt idx="61">
                  <c:v>0.32411869295753171</c:v>
                </c:pt>
                <c:pt idx="62">
                  <c:v>0.10362606289114584</c:v>
                </c:pt>
                <c:pt idx="63">
                  <c:v>0.25162380000000006</c:v>
                </c:pt>
                <c:pt idx="64">
                  <c:v>0.14406649538461513</c:v>
                </c:pt>
                <c:pt idx="65">
                  <c:v>0.28194653789473523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3C4-415F-A964-7765C2385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442765328"/>
        <c:axId val="442767952"/>
      </c:barChart>
      <c:lineChart>
        <c:grouping val="standard"/>
        <c:varyColors val="0"/>
        <c:ser>
          <c:idx val="0"/>
          <c:order val="0"/>
          <c:tx>
            <c:strRef>
              <c:f>'Mois '!$B$2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'!$B$3:$B$68</c:f>
              <c:numCache>
                <c:formatCode>0.0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35</c:v>
                </c:pt>
                <c:pt idx="3">
                  <c:v>17</c:v>
                </c:pt>
                <c:pt idx="4">
                  <c:v>9.01</c:v>
                </c:pt>
                <c:pt idx="5">
                  <c:v>19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76.91</c:v>
                </c:pt>
                <c:pt idx="12">
                  <c:v>53.442999999999998</c:v>
                </c:pt>
                <c:pt idx="13">
                  <c:v>45.183</c:v>
                </c:pt>
                <c:pt idx="14">
                  <c:v>38</c:v>
                </c:pt>
                <c:pt idx="15">
                  <c:v>20</c:v>
                </c:pt>
                <c:pt idx="16">
                  <c:v>12</c:v>
                </c:pt>
                <c:pt idx="17">
                  <c:v>13</c:v>
                </c:pt>
                <c:pt idx="18">
                  <c:v>44</c:v>
                </c:pt>
                <c:pt idx="19">
                  <c:v>25</c:v>
                </c:pt>
                <c:pt idx="20">
                  <c:v>7.6</c:v>
                </c:pt>
                <c:pt idx="21">
                  <c:v>9</c:v>
                </c:pt>
                <c:pt idx="22">
                  <c:v>41</c:v>
                </c:pt>
                <c:pt idx="23">
                  <c:v>73.802999999999997</c:v>
                </c:pt>
                <c:pt idx="24">
                  <c:v>48</c:v>
                </c:pt>
                <c:pt idx="25">
                  <c:v>60</c:v>
                </c:pt>
                <c:pt idx="26">
                  <c:v>45</c:v>
                </c:pt>
                <c:pt idx="27">
                  <c:v>22</c:v>
                </c:pt>
                <c:pt idx="28">
                  <c:v>10.5</c:v>
                </c:pt>
                <c:pt idx="29">
                  <c:v>16</c:v>
                </c:pt>
                <c:pt idx="30">
                  <c:v>28</c:v>
                </c:pt>
                <c:pt idx="31">
                  <c:v>41</c:v>
                </c:pt>
                <c:pt idx="32">
                  <c:v>10</c:v>
                </c:pt>
                <c:pt idx="33">
                  <c:v>8</c:v>
                </c:pt>
                <c:pt idx="34">
                  <c:v>46</c:v>
                </c:pt>
                <c:pt idx="35">
                  <c:v>81.087000000000003</c:v>
                </c:pt>
                <c:pt idx="36">
                  <c:v>47.97</c:v>
                </c:pt>
                <c:pt idx="37">
                  <c:v>52.9</c:v>
                </c:pt>
                <c:pt idx="38">
                  <c:v>38</c:v>
                </c:pt>
                <c:pt idx="39">
                  <c:v>30</c:v>
                </c:pt>
                <c:pt idx="40">
                  <c:v>15</c:v>
                </c:pt>
                <c:pt idx="41">
                  <c:v>5</c:v>
                </c:pt>
                <c:pt idx="42">
                  <c:v>40.183</c:v>
                </c:pt>
                <c:pt idx="43">
                  <c:v>20.172999999999998</c:v>
                </c:pt>
                <c:pt idx="44">
                  <c:v>10</c:v>
                </c:pt>
                <c:pt idx="45">
                  <c:v>7.9</c:v>
                </c:pt>
                <c:pt idx="46">
                  <c:v>47.1</c:v>
                </c:pt>
                <c:pt idx="47">
                  <c:v>78.111999999999995</c:v>
                </c:pt>
                <c:pt idx="48">
                  <c:v>59.816139999999997</c:v>
                </c:pt>
                <c:pt idx="49">
                  <c:v>57.234760000000001</c:v>
                </c:pt>
                <c:pt idx="50">
                  <c:v>45</c:v>
                </c:pt>
                <c:pt idx="51">
                  <c:v>24.954999999999998</c:v>
                </c:pt>
                <c:pt idx="52">
                  <c:v>12.349</c:v>
                </c:pt>
                <c:pt idx="53">
                  <c:v>6.6559999999999997</c:v>
                </c:pt>
                <c:pt idx="54">
                  <c:v>40.996000000000002</c:v>
                </c:pt>
                <c:pt idx="55">
                  <c:v>26.203999999999997</c:v>
                </c:pt>
                <c:pt idx="56">
                  <c:v>10.64035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56.917000000000002</c:v>
                </c:pt>
                <c:pt idx="60">
                  <c:v>59.917499999999997</c:v>
                </c:pt>
                <c:pt idx="61">
                  <c:v>52.439</c:v>
                </c:pt>
                <c:pt idx="62">
                  <c:v>38.988</c:v>
                </c:pt>
                <c:pt idx="63">
                  <c:v>24</c:v>
                </c:pt>
                <c:pt idx="64">
                  <c:v>13</c:v>
                </c:pt>
                <c:pt idx="65">
                  <c:v>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3C4-415F-A964-7765C2385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9331568"/>
        <c:axId val="569347640"/>
      </c:lineChart>
      <c:catAx>
        <c:axId val="442765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767952"/>
        <c:crosses val="autoZero"/>
        <c:auto val="1"/>
        <c:lblAlgn val="ctr"/>
        <c:lblOffset val="100"/>
        <c:noMultiLvlLbl val="0"/>
      </c:catAx>
      <c:valAx>
        <c:axId val="442767952"/>
        <c:scaling>
          <c:orientation val="minMax"/>
          <c:min val="0.55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765328"/>
        <c:crosses val="autoZero"/>
        <c:crossBetween val="between"/>
      </c:valAx>
      <c:valAx>
        <c:axId val="569347640"/>
        <c:scaling>
          <c:orientation val="minMax"/>
          <c:max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noFill/>
          </a:ln>
          <a:effectLst/>
        </c:spPr>
        <c:txPr>
          <a:bodyPr rot="-60000000" spcFirstLastPara="1" vertOverflow="ellipsis" vert="horz" wrap="square" anchor="t" anchorCtr="0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331568"/>
        <c:crosses val="max"/>
        <c:crossBetween val="between"/>
      </c:valAx>
      <c:catAx>
        <c:axId val="5693315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93476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Ecart FORECAST -REALISÉ en M€  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'Mois '!$E$84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'!$E$85:$E$150</c:f>
              <c:numCache>
                <c:formatCode>0.0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30.803896000000002</c:v>
                </c:pt>
                <c:pt idx="3">
                  <c:v>12.399528999999999</c:v>
                </c:pt>
                <c:pt idx="4">
                  <c:v>9.01</c:v>
                </c:pt>
                <c:pt idx="5">
                  <c:v>12.66655718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76.078586000000001</c:v>
                </c:pt>
                <c:pt idx="12">
                  <c:v>53.388064999999997</c:v>
                </c:pt>
                <c:pt idx="13">
                  <c:v>45.183</c:v>
                </c:pt>
                <c:pt idx="14">
                  <c:v>34.177027450000018</c:v>
                </c:pt>
                <c:pt idx="15">
                  <c:v>17.636277349999993</c:v>
                </c:pt>
                <c:pt idx="16">
                  <c:v>12</c:v>
                </c:pt>
                <c:pt idx="17">
                  <c:v>13</c:v>
                </c:pt>
                <c:pt idx="18">
                  <c:v>36.875047530000003</c:v>
                </c:pt>
                <c:pt idx="19">
                  <c:v>25</c:v>
                </c:pt>
                <c:pt idx="20">
                  <c:v>7.6</c:v>
                </c:pt>
                <c:pt idx="21">
                  <c:v>7.9824779699999988</c:v>
                </c:pt>
                <c:pt idx="22">
                  <c:v>41</c:v>
                </c:pt>
                <c:pt idx="23">
                  <c:v>71.787560689999935</c:v>
                </c:pt>
                <c:pt idx="24">
                  <c:v>47.866098000000001</c:v>
                </c:pt>
                <c:pt idx="25">
                  <c:v>60</c:v>
                </c:pt>
                <c:pt idx="26">
                  <c:v>42.013538210000007</c:v>
                </c:pt>
                <c:pt idx="27">
                  <c:v>21.862972719999998</c:v>
                </c:pt>
                <c:pt idx="28">
                  <c:v>10.41536172999999</c:v>
                </c:pt>
                <c:pt idx="29">
                  <c:v>10.62994974000001</c:v>
                </c:pt>
                <c:pt idx="30">
                  <c:v>28</c:v>
                </c:pt>
                <c:pt idx="31">
                  <c:v>25.698077310000002</c:v>
                </c:pt>
                <c:pt idx="32">
                  <c:v>7.6358787599999909</c:v>
                </c:pt>
                <c:pt idx="33">
                  <c:v>8</c:v>
                </c:pt>
                <c:pt idx="34">
                  <c:v>46</c:v>
                </c:pt>
                <c:pt idx="35">
                  <c:v>62.819343809999999</c:v>
                </c:pt>
                <c:pt idx="36">
                  <c:v>47.97</c:v>
                </c:pt>
                <c:pt idx="37">
                  <c:v>45.381578879999992</c:v>
                </c:pt>
                <c:pt idx="38">
                  <c:v>38</c:v>
                </c:pt>
                <c:pt idx="39">
                  <c:v>23.174272229999989</c:v>
                </c:pt>
                <c:pt idx="40">
                  <c:v>8.6864278000000112</c:v>
                </c:pt>
                <c:pt idx="41">
                  <c:v>5</c:v>
                </c:pt>
                <c:pt idx="42">
                  <c:v>35.676926439999995</c:v>
                </c:pt>
                <c:pt idx="43">
                  <c:v>14.198025069999993</c:v>
                </c:pt>
                <c:pt idx="44">
                  <c:v>9.5593743100000026</c:v>
                </c:pt>
                <c:pt idx="45">
                  <c:v>7.9</c:v>
                </c:pt>
                <c:pt idx="46">
                  <c:v>42.959108809999975</c:v>
                </c:pt>
                <c:pt idx="47">
                  <c:v>77.98120213</c:v>
                </c:pt>
                <c:pt idx="48">
                  <c:v>51.52703692</c:v>
                </c:pt>
                <c:pt idx="49">
                  <c:v>44.638822899999994</c:v>
                </c:pt>
                <c:pt idx="50">
                  <c:v>36.061823900000007</c:v>
                </c:pt>
                <c:pt idx="51">
                  <c:v>18.029734919999989</c:v>
                </c:pt>
                <c:pt idx="52">
                  <c:v>10.145900890000016</c:v>
                </c:pt>
                <c:pt idx="53">
                  <c:v>6.6559999999999997</c:v>
                </c:pt>
                <c:pt idx="54">
                  <c:v>38.517538900000005</c:v>
                </c:pt>
                <c:pt idx="55">
                  <c:v>19.561471890000014</c:v>
                </c:pt>
                <c:pt idx="56">
                  <c:v>8.0337147099999786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55</c:v>
                </c:pt>
                <c:pt idx="60">
                  <c:v>46.713000000000001</c:v>
                </c:pt>
                <c:pt idx="61">
                  <c:v>35.442539859999997</c:v>
                </c:pt>
                <c:pt idx="62">
                  <c:v>38.988</c:v>
                </c:pt>
                <c:pt idx="63">
                  <c:v>17.961028799999998</c:v>
                </c:pt>
                <c:pt idx="64">
                  <c:v>11.127135560000003</c:v>
                </c:pt>
                <c:pt idx="65">
                  <c:v>6.8215078900000155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5D7-4891-8E41-A34E87B90CE0}"/>
            </c:ext>
          </c:extLst>
        </c:ser>
        <c:ser>
          <c:idx val="2"/>
          <c:order val="3"/>
          <c:tx>
            <c:strRef>
              <c:f>'Mois '!$D$84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FD860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5D7-4891-8E41-A34E87B90CE0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65D7-4891-8E41-A34E87B90CE0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65D7-4891-8E41-A34E87B90CE0}"/>
              </c:ext>
            </c:extLst>
          </c:dPt>
          <c:dPt>
            <c:idx val="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5D7-4891-8E41-A34E87B90CE0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5D7-4891-8E41-A34E87B90CE0}"/>
              </c:ext>
            </c:extLst>
          </c:dPt>
          <c:dPt>
            <c:idx val="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5D7-4891-8E41-A34E87B90CE0}"/>
              </c:ext>
            </c:extLst>
          </c:dPt>
          <c:dPt>
            <c:idx val="9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65D7-4891-8E41-A34E87B90CE0}"/>
              </c:ext>
            </c:extLst>
          </c:dPt>
          <c:dPt>
            <c:idx val="1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5D7-4891-8E41-A34E87B90CE0}"/>
              </c:ext>
            </c:extLst>
          </c:dPt>
          <c:dPt>
            <c:idx val="1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65D7-4891-8E41-A34E87B90CE0}"/>
              </c:ext>
            </c:extLst>
          </c:dPt>
          <c:dPt>
            <c:idx val="1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65D7-4891-8E41-A34E87B90CE0}"/>
              </c:ext>
            </c:extLst>
          </c:dPt>
          <c:dPt>
            <c:idx val="1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65D7-4891-8E41-A34E87B90CE0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65D7-4891-8E41-A34E87B90CE0}"/>
              </c:ext>
            </c:extLst>
          </c:dPt>
          <c:dPt>
            <c:idx val="2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65D7-4891-8E41-A34E87B90CE0}"/>
              </c:ext>
            </c:extLst>
          </c:dPt>
          <c:dPt>
            <c:idx val="2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65D7-4891-8E41-A34E87B90CE0}"/>
              </c:ext>
            </c:extLst>
          </c:dPt>
          <c:dPt>
            <c:idx val="25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65D7-4891-8E41-A34E87B90CE0}"/>
              </c:ext>
            </c:extLst>
          </c:dPt>
          <c:dPt>
            <c:idx val="3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65D7-4891-8E41-A34E87B90CE0}"/>
              </c:ext>
            </c:extLst>
          </c:dPt>
          <c:dPt>
            <c:idx val="3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65D7-4891-8E41-A34E87B90CE0}"/>
              </c:ext>
            </c:extLst>
          </c:dPt>
          <c:dPt>
            <c:idx val="34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65D7-4891-8E41-A34E87B90CE0}"/>
              </c:ext>
            </c:extLst>
          </c:dPt>
          <c:dPt>
            <c:idx val="3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65D7-4891-8E41-A34E87B90CE0}"/>
              </c:ext>
            </c:extLst>
          </c:dPt>
          <c:dPt>
            <c:idx val="3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65D7-4891-8E41-A34E87B90CE0}"/>
              </c:ext>
            </c:extLst>
          </c:dPt>
          <c:dPt>
            <c:idx val="4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65D7-4891-8E41-A34E87B90CE0}"/>
              </c:ext>
            </c:extLst>
          </c:dPt>
          <c:dPt>
            <c:idx val="45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65D7-4891-8E41-A34E87B90CE0}"/>
              </c:ext>
            </c:extLst>
          </c:dPt>
          <c:dPt>
            <c:idx val="5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65D7-4891-8E41-A34E87B90CE0}"/>
              </c:ext>
            </c:extLst>
          </c:dPt>
          <c:dPt>
            <c:idx val="5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65D7-4891-8E41-A34E87B90CE0}"/>
              </c:ext>
            </c:extLst>
          </c:dPt>
          <c:dPt>
            <c:idx val="5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65D7-4891-8E41-A34E87B90CE0}"/>
              </c:ext>
            </c:extLst>
          </c:dPt>
          <c:dPt>
            <c:idx val="6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0-65D7-4891-8E41-A34E87B90CE0}"/>
              </c:ext>
            </c:extLst>
          </c:dPt>
          <c:dLbls>
            <c:dLbl>
              <c:idx val="0"/>
              <c:layout>
                <c:manualLayout>
                  <c:x val="1.6843716899029278E-3"/>
                  <c:y val="-4.4480129093975744E-2"/>
                </c:manualLayout>
              </c:layout>
              <c:tx>
                <c:rich>
                  <a:bodyPr/>
                  <a:lstStyle/>
                  <a:p>
                    <a:fld id="{8C1A58DC-2FA1-4CA6-8967-FCF0A11E6F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65D7-4891-8E41-A34E87B90CE0}"/>
                </c:ext>
              </c:extLst>
            </c:dLbl>
            <c:dLbl>
              <c:idx val="1"/>
              <c:layout>
                <c:manualLayout>
                  <c:x val="1.6843716899029278E-3"/>
                  <c:y val="-1.6018080999265435E-2"/>
                </c:manualLayout>
              </c:layout>
              <c:tx>
                <c:rich>
                  <a:bodyPr/>
                  <a:lstStyle/>
                  <a:p>
                    <a:fld id="{4CEBDDCB-0C38-4C1A-8396-77C34D7340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65D7-4891-8E41-A34E87B90CE0}"/>
                </c:ext>
              </c:extLst>
            </c:dLbl>
            <c:dLbl>
              <c:idx val="2"/>
              <c:layout>
                <c:manualLayout>
                  <c:x val="4.2109292247573121E-3"/>
                  <c:y val="-3.5101756347432053E-2"/>
                </c:manualLayout>
              </c:layout>
              <c:tx>
                <c:rich>
                  <a:bodyPr/>
                  <a:lstStyle/>
                  <a:p>
                    <a:fld id="{BF815B73-4D52-4555-AF5F-DF929C68E2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65D7-4891-8E41-A34E87B90CE0}"/>
                </c:ext>
              </c:extLst>
            </c:dLbl>
            <c:dLbl>
              <c:idx val="3"/>
              <c:layout>
                <c:manualLayout>
                  <c:x val="2.5265575348543839E-3"/>
                  <c:y val="-3.6948773237895957E-2"/>
                </c:manualLayout>
              </c:layout>
              <c:tx>
                <c:rich>
                  <a:bodyPr/>
                  <a:lstStyle/>
                  <a:p>
                    <a:fld id="{4249D55D-42F9-4F6F-996E-B72A3EFC90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65D7-4891-8E41-A34E87B90CE0}"/>
                </c:ext>
              </c:extLst>
            </c:dLbl>
            <c:dLbl>
              <c:idx val="4"/>
              <c:layout>
                <c:manualLayout>
                  <c:x val="2.5265575348543761E-3"/>
                  <c:y val="-3.6762053885518009E-2"/>
                </c:manualLayout>
              </c:layout>
              <c:tx>
                <c:rich>
                  <a:bodyPr/>
                  <a:lstStyle/>
                  <a:p>
                    <a:fld id="{447D222D-D19D-45D0-A52F-97F2F1EA30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65D7-4891-8E41-A34E87B90CE0}"/>
                </c:ext>
              </c:extLst>
            </c:dLbl>
            <c:dLbl>
              <c:idx val="5"/>
              <c:layout>
                <c:manualLayout>
                  <c:x val="-8.421858449514639E-4"/>
                  <c:y val="-5.355049470369086E-2"/>
                </c:manualLayout>
              </c:layout>
              <c:tx>
                <c:rich>
                  <a:bodyPr/>
                  <a:lstStyle/>
                  <a:p>
                    <a:fld id="{26B8889C-B1CC-4DD8-B03E-F0D7AFAEAF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65D7-4891-8E41-A34E87B90CE0}"/>
                </c:ext>
              </c:extLst>
            </c:dLbl>
            <c:dLbl>
              <c:idx val="6"/>
              <c:layout>
                <c:manualLayout>
                  <c:x val="8.421858449514485E-4"/>
                  <c:y val="-5.752768530470815E-2"/>
                </c:manualLayout>
              </c:layout>
              <c:tx>
                <c:rich>
                  <a:bodyPr/>
                  <a:lstStyle/>
                  <a:p>
                    <a:fld id="{47352403-4115-4FE9-BEFA-84CB6F8055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65D7-4891-8E41-A34E87B90CE0}"/>
                </c:ext>
              </c:extLst>
            </c:dLbl>
            <c:dLbl>
              <c:idx val="7"/>
              <c:layout>
                <c:manualLayout>
                  <c:x val="3.3687433798058712E-3"/>
                  <c:y val="-5.2890593402765272E-2"/>
                </c:manualLayout>
              </c:layout>
              <c:tx>
                <c:rich>
                  <a:bodyPr/>
                  <a:lstStyle/>
                  <a:p>
                    <a:fld id="{0ADFC238-8247-43A5-9765-3487A95F83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65D7-4891-8E41-A34E87B90CE0}"/>
                </c:ext>
              </c:extLst>
            </c:dLbl>
            <c:dLbl>
              <c:idx val="8"/>
              <c:layout>
                <c:manualLayout>
                  <c:x val="8.421858449514639E-4"/>
                  <c:y val="-2.7215998497125797E-2"/>
                </c:manualLayout>
              </c:layout>
              <c:tx>
                <c:rich>
                  <a:bodyPr/>
                  <a:lstStyle/>
                  <a:p>
                    <a:fld id="{107A9DBB-4B88-4D8B-976A-FC6CF2032E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65D7-4891-8E41-A34E87B90CE0}"/>
                </c:ext>
              </c:extLst>
            </c:dLbl>
            <c:dLbl>
              <c:idx val="9"/>
              <c:layout>
                <c:manualLayout>
                  <c:x val="2.5265575348543917E-3"/>
                  <c:y val="-3.1207324140692005E-2"/>
                </c:manualLayout>
              </c:layout>
              <c:tx>
                <c:rich>
                  <a:bodyPr/>
                  <a:lstStyle/>
                  <a:p>
                    <a:fld id="{34186F86-846D-46AB-8A36-E86A616086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65D7-4891-8E41-A34E87B90CE0}"/>
                </c:ext>
              </c:extLst>
            </c:dLbl>
            <c:dLbl>
              <c:idx val="10"/>
              <c:layout>
                <c:manualLayout>
                  <c:x val="1.6843716899029278E-3"/>
                  <c:y val="-3.0506955580856775E-2"/>
                </c:manualLayout>
              </c:layout>
              <c:tx>
                <c:rich>
                  <a:bodyPr/>
                  <a:lstStyle/>
                  <a:p>
                    <a:fld id="{853CCC18-DF06-4457-BD6C-02DDF00EF7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65D7-4891-8E41-A34E87B90CE0}"/>
                </c:ext>
              </c:extLst>
            </c:dLbl>
            <c:dLbl>
              <c:idx val="11"/>
              <c:layout>
                <c:manualLayout>
                  <c:x val="-8.421858449514639E-4"/>
                  <c:y val="-2.2628493236382139E-2"/>
                </c:manualLayout>
              </c:layout>
              <c:tx>
                <c:rich>
                  <a:bodyPr/>
                  <a:lstStyle/>
                  <a:p>
                    <a:fld id="{389CFFCC-F93B-47FD-9845-50DB093E34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65D7-4891-8E41-A34E87B90CE0}"/>
                </c:ext>
              </c:extLst>
            </c:dLbl>
            <c:dLbl>
              <c:idx val="12"/>
              <c:layout>
                <c:manualLayout>
                  <c:x val="8.421858449514639E-4"/>
                  <c:y val="-2.3424957287093203E-2"/>
                </c:manualLayout>
              </c:layout>
              <c:tx>
                <c:rich>
                  <a:bodyPr/>
                  <a:lstStyle/>
                  <a:p>
                    <a:fld id="{0385F31C-322D-4000-B057-2199D50B43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65D7-4891-8E41-A34E87B90CE0}"/>
                </c:ext>
              </c:extLst>
            </c:dLbl>
            <c:dLbl>
              <c:idx val="13"/>
              <c:layout>
                <c:manualLayout>
                  <c:x val="2.5265575348543609E-3"/>
                  <c:y val="-4.7253789217333572E-2"/>
                </c:manualLayout>
              </c:layout>
              <c:tx>
                <c:rich>
                  <a:bodyPr/>
                  <a:lstStyle/>
                  <a:p>
                    <a:fld id="{7895BFBF-3E15-4794-809A-D08DBBF5A9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65D7-4891-8E41-A34E87B90CE0}"/>
                </c:ext>
              </c:extLst>
            </c:dLbl>
            <c:dLbl>
              <c:idx val="14"/>
              <c:layout>
                <c:manualLayout>
                  <c:x val="-3.0879790922240536E-17"/>
                  <c:y val="-3.484504573598203E-2"/>
                </c:manualLayout>
              </c:layout>
              <c:tx>
                <c:rich>
                  <a:bodyPr/>
                  <a:lstStyle/>
                  <a:p>
                    <a:fld id="{E64A2FD8-CE1B-4B23-82CD-3A95A714E3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65D7-4891-8E41-A34E87B90CE0}"/>
                </c:ext>
              </c:extLst>
            </c:dLbl>
            <c:dLbl>
              <c:idx val="15"/>
              <c:layout>
                <c:manualLayout>
                  <c:x val="3.0879790922240536E-17"/>
                  <c:y val="-2.6732101274388079E-2"/>
                </c:manualLayout>
              </c:layout>
              <c:tx>
                <c:rich>
                  <a:bodyPr/>
                  <a:lstStyle/>
                  <a:p>
                    <a:fld id="{100793F5-6EC3-467C-9BAA-18D864546D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65D7-4891-8E41-A34E87B90CE0}"/>
                </c:ext>
              </c:extLst>
            </c:dLbl>
            <c:dLbl>
              <c:idx val="16"/>
              <c:layout>
                <c:manualLayout>
                  <c:x val="2.5265575348543917E-3"/>
                  <c:y val="-2.3321680282664268E-2"/>
                </c:manualLayout>
              </c:layout>
              <c:tx>
                <c:rich>
                  <a:bodyPr/>
                  <a:lstStyle/>
                  <a:p>
                    <a:fld id="{A20F8D5B-60CA-4BE2-A8AC-F7FBE0DEF4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65D7-4891-8E41-A34E87B90CE0}"/>
                </c:ext>
              </c:extLst>
            </c:dLbl>
            <c:dLbl>
              <c:idx val="17"/>
              <c:layout>
                <c:manualLayout>
                  <c:x val="2.5265575348543917E-3"/>
                  <c:y val="-2.5183516169348753E-2"/>
                </c:manualLayout>
              </c:layout>
              <c:tx>
                <c:rich>
                  <a:bodyPr/>
                  <a:lstStyle/>
                  <a:p>
                    <a:fld id="{930B4332-CDBA-4FAA-AB0E-7DCC32A5D3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65D7-4891-8E41-A34E87B90CE0}"/>
                </c:ext>
              </c:extLst>
            </c:dLbl>
            <c:dLbl>
              <c:idx val="18"/>
              <c:layout>
                <c:manualLayout>
                  <c:x val="-2.5265575348543917E-3"/>
                  <c:y val="-4.8479548189323846E-2"/>
                </c:manualLayout>
              </c:layout>
              <c:tx>
                <c:rich>
                  <a:bodyPr/>
                  <a:lstStyle/>
                  <a:p>
                    <a:fld id="{A78FD8C7-169F-4542-BF94-F7BE1E96345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65D7-4891-8E41-A34E87B90CE0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85B5DC7E-4627-4011-8448-AF34CA80E8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65D7-4891-8E41-A34E87B90CE0}"/>
                </c:ext>
              </c:extLst>
            </c:dLbl>
            <c:dLbl>
              <c:idx val="20"/>
              <c:layout>
                <c:manualLayout>
                  <c:x val="0"/>
                  <c:y val="-2.6568864331405647E-2"/>
                </c:manualLayout>
              </c:layout>
              <c:tx>
                <c:rich>
                  <a:bodyPr/>
                  <a:lstStyle/>
                  <a:p>
                    <a:fld id="{23C16E86-FDAD-4860-8F2F-7D4572CFA9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65D7-4891-8E41-A34E87B90CE0}"/>
                </c:ext>
              </c:extLst>
            </c:dLbl>
            <c:dLbl>
              <c:idx val="21"/>
              <c:layout>
                <c:manualLayout>
                  <c:x val="1.6843716899029278E-3"/>
                  <c:y val="-2.0583129781121253E-2"/>
                </c:manualLayout>
              </c:layout>
              <c:tx>
                <c:rich>
                  <a:bodyPr/>
                  <a:lstStyle/>
                  <a:p>
                    <a:fld id="{AE3F3B7F-CB26-4736-9EBE-DC3697770E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65D7-4891-8E41-A34E87B90CE0}"/>
                </c:ext>
              </c:extLst>
            </c:dLbl>
            <c:dLbl>
              <c:idx val="22"/>
              <c:layout>
                <c:manualLayout>
                  <c:x val="-2.5265575348543917E-3"/>
                  <c:y val="-3.9255065018915881E-2"/>
                </c:manualLayout>
              </c:layout>
              <c:tx>
                <c:rich>
                  <a:bodyPr/>
                  <a:lstStyle/>
                  <a:p>
                    <a:fld id="{1B3C29F8-3450-47B7-BD23-296C7DC4CA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65D7-4891-8E41-A34E87B90CE0}"/>
                </c:ext>
              </c:extLst>
            </c:dLbl>
            <c:dLbl>
              <c:idx val="23"/>
              <c:layout>
                <c:manualLayout>
                  <c:x val="-2.5265575348544533E-3"/>
                  <c:y val="-2.5141225033981099E-2"/>
                </c:manualLayout>
              </c:layout>
              <c:tx>
                <c:rich>
                  <a:bodyPr/>
                  <a:lstStyle/>
                  <a:p>
                    <a:fld id="{E9FA9643-7D08-4BF9-BF3F-7B37DD9653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65D7-4891-8E41-A34E87B90CE0}"/>
                </c:ext>
              </c:extLst>
            </c:dLbl>
            <c:dLbl>
              <c:idx val="24"/>
              <c:layout>
                <c:manualLayout>
                  <c:x val="-1.6843716899029278E-3"/>
                  <c:y val="-1.6547119164336283E-2"/>
                </c:manualLayout>
              </c:layout>
              <c:tx>
                <c:rich>
                  <a:bodyPr/>
                  <a:lstStyle/>
                  <a:p>
                    <a:fld id="{009F22D3-DDB3-46CF-BB39-8B0626496CF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65D7-4891-8E41-A34E87B90CE0}"/>
                </c:ext>
              </c:extLst>
            </c:dLbl>
            <c:dLbl>
              <c:idx val="25"/>
              <c:layout>
                <c:manualLayout>
                  <c:x val="-6.1759581844481072E-17"/>
                  <c:y val="-2.108663367578139E-2"/>
                </c:manualLayout>
              </c:layout>
              <c:tx>
                <c:rich>
                  <a:bodyPr/>
                  <a:lstStyle/>
                  <a:p>
                    <a:fld id="{D1D3BF7B-68D3-410B-B1E7-684C1AFAAC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65D7-4891-8E41-A34E87B90CE0}"/>
                </c:ext>
              </c:extLst>
            </c:dLbl>
            <c:dLbl>
              <c:idx val="26"/>
              <c:layout>
                <c:manualLayout>
                  <c:x val="8.421858449514639E-4"/>
                  <c:y val="-2.9576550602768426E-2"/>
                </c:manualLayout>
              </c:layout>
              <c:tx>
                <c:rich>
                  <a:bodyPr/>
                  <a:lstStyle/>
                  <a:p>
                    <a:fld id="{D266F663-408D-43A3-8F97-E461213D5A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65D7-4891-8E41-A34E87B90CE0}"/>
                </c:ext>
              </c:extLst>
            </c:dLbl>
            <c:dLbl>
              <c:idx val="27"/>
              <c:layout>
                <c:manualLayout>
                  <c:x val="8.421858449514639E-4"/>
                  <c:y val="-1.3666078314519287E-2"/>
                </c:manualLayout>
              </c:layout>
              <c:tx>
                <c:rich>
                  <a:bodyPr/>
                  <a:lstStyle/>
                  <a:p>
                    <a:fld id="{7155BBB0-121F-4FB7-8E46-9E3135AFF7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D-65D7-4891-8E41-A34E87B90CE0}"/>
                </c:ext>
              </c:extLst>
            </c:dLbl>
            <c:dLbl>
              <c:idx val="28"/>
              <c:layout>
                <c:manualLayout>
                  <c:x val="-8.421858449515257E-4"/>
                  <c:y val="-2.2112906160188333E-2"/>
                </c:manualLayout>
              </c:layout>
              <c:tx>
                <c:rich>
                  <a:bodyPr/>
                  <a:lstStyle/>
                  <a:p>
                    <a:fld id="{5D5BDAB9-2887-44BB-99D4-79D58981EF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65D7-4891-8E41-A34E87B90CE0}"/>
                </c:ext>
              </c:extLst>
            </c:dLbl>
            <c:dLbl>
              <c:idx val="29"/>
              <c:layout>
                <c:manualLayout>
                  <c:x val="-8.421858449514639E-4"/>
                  <c:y val="-3.7568435264469034E-2"/>
                </c:manualLayout>
              </c:layout>
              <c:tx>
                <c:rich>
                  <a:bodyPr/>
                  <a:lstStyle/>
                  <a:p>
                    <a:fld id="{022F322E-635D-4B60-8080-AB296A4CD3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65D7-4891-8E41-A34E87B90CE0}"/>
                </c:ext>
              </c:extLst>
            </c:dLbl>
            <c:dLbl>
              <c:idx val="30"/>
              <c:layout>
                <c:manualLayout>
                  <c:x val="-5.0531150697087834E-3"/>
                  <c:y val="-5.6928313903729419E-2"/>
                </c:manualLayout>
              </c:layout>
              <c:tx>
                <c:rich>
                  <a:bodyPr/>
                  <a:lstStyle/>
                  <a:p>
                    <a:fld id="{0D4153F4-5458-435E-AF55-6BF48658B7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65D7-4891-8E41-A34E87B90CE0}"/>
                </c:ext>
              </c:extLst>
            </c:dLbl>
            <c:dLbl>
              <c:idx val="31"/>
              <c:layout>
                <c:manualLayout>
                  <c:x val="-6.1759581844481072E-17"/>
                  <c:y val="-8.1485670486623918E-2"/>
                </c:manualLayout>
              </c:layout>
              <c:tx>
                <c:rich>
                  <a:bodyPr/>
                  <a:lstStyle/>
                  <a:p>
                    <a:fld id="{B0147FF8-7BC0-45DD-8F71-6AB7698685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65D7-4891-8E41-A34E87B90CE0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99E9A5A1-5CC7-4D39-860B-53CB15A1DFA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65D7-4891-8E41-A34E87B90CE0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C52A6EB6-86E1-4326-9F3C-6AF1EEF68F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65D7-4891-8E41-A34E87B90CE0}"/>
                </c:ext>
              </c:extLst>
            </c:dLbl>
            <c:dLbl>
              <c:idx val="34"/>
              <c:layout>
                <c:manualLayout>
                  <c:x val="-2.5265575348543917E-3"/>
                  <c:y val="-6.7619193746292397E-2"/>
                </c:manualLayout>
              </c:layout>
              <c:tx>
                <c:rich>
                  <a:bodyPr/>
                  <a:lstStyle/>
                  <a:p>
                    <a:fld id="{53A66E8F-0B1B-480B-BFEA-E19E4F2DA8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65D7-4891-8E41-A34E87B90CE0}"/>
                </c:ext>
              </c:extLst>
            </c:dLbl>
            <c:dLbl>
              <c:idx val="35"/>
              <c:layout>
                <c:manualLayout>
                  <c:x val="0"/>
                  <c:y val="-9.6479758847054731E-2"/>
                </c:manualLayout>
              </c:layout>
              <c:tx>
                <c:rich>
                  <a:bodyPr/>
                  <a:lstStyle/>
                  <a:p>
                    <a:fld id="{FD7D6CA4-F9AA-44EE-9B5E-0CB7F95354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65D7-4891-8E41-A34E87B90CE0}"/>
                </c:ext>
              </c:extLst>
            </c:dLbl>
            <c:dLbl>
              <c:idx val="36"/>
              <c:layout>
                <c:manualLayout>
                  <c:x val="-2.5265575348543917E-3"/>
                  <c:y val="-3.1860043928064539E-2"/>
                </c:manualLayout>
              </c:layout>
              <c:tx>
                <c:rich>
                  <a:bodyPr/>
                  <a:lstStyle/>
                  <a:p>
                    <a:fld id="{31C24E9B-3C80-40A4-A8A5-CCA9C6900B9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65D7-4891-8E41-A34E87B90CE0}"/>
                </c:ext>
              </c:extLst>
            </c:dLbl>
            <c:dLbl>
              <c:idx val="37"/>
              <c:layout>
                <c:manualLayout>
                  <c:x val="0"/>
                  <c:y val="-5.461985626941579E-2"/>
                </c:manualLayout>
              </c:layout>
              <c:tx>
                <c:rich>
                  <a:bodyPr/>
                  <a:lstStyle/>
                  <a:p>
                    <a:fld id="{0BD17EE7-570A-41F7-B2B4-B67A8B12E8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65D7-4891-8E41-A34E87B90CE0}"/>
                </c:ext>
              </c:extLst>
            </c:dLbl>
            <c:dLbl>
              <c:idx val="38"/>
              <c:layout>
                <c:manualLayout>
                  <c:x val="0"/>
                  <c:y val="-2.4230540720093785E-2"/>
                </c:manualLayout>
              </c:layout>
              <c:tx>
                <c:rich>
                  <a:bodyPr/>
                  <a:lstStyle/>
                  <a:p>
                    <a:fld id="{0B1750B5-FCE5-4875-8302-3E63FF758B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65D7-4891-8E41-A34E87B90CE0}"/>
                </c:ext>
              </c:extLst>
            </c:dLbl>
            <c:dLbl>
              <c:idx val="39"/>
              <c:layout>
                <c:manualLayout>
                  <c:x val="-1.6843716899029278E-3"/>
                  <c:y val="-4.8560482707143457E-2"/>
                </c:manualLayout>
              </c:layout>
              <c:tx>
                <c:rich>
                  <a:bodyPr/>
                  <a:lstStyle/>
                  <a:p>
                    <a:fld id="{F7A2C589-E7D6-4022-AFF3-11F3EDB8BF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65D7-4891-8E41-A34E87B90CE0}"/>
                </c:ext>
              </c:extLst>
            </c:dLbl>
            <c:dLbl>
              <c:idx val="40"/>
              <c:layout>
                <c:manualLayout>
                  <c:x val="-2.5265575348543917E-3"/>
                  <c:y val="-4.4773545219141141E-2"/>
                </c:manualLayout>
              </c:layout>
              <c:tx>
                <c:rich>
                  <a:bodyPr/>
                  <a:lstStyle/>
                  <a:p>
                    <a:fld id="{61E2DCB1-A37D-44B0-8389-60D9209B89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65D7-4891-8E41-A34E87B90CE0}"/>
                </c:ext>
              </c:extLst>
            </c:dLbl>
            <c:dLbl>
              <c:idx val="41"/>
              <c:layout>
                <c:manualLayout>
                  <c:x val="0"/>
                  <c:y val="-2.985320986297672E-2"/>
                </c:manualLayout>
              </c:layout>
              <c:tx>
                <c:rich>
                  <a:bodyPr/>
                  <a:lstStyle/>
                  <a:p>
                    <a:fld id="{3FA43B90-03D5-4100-9AD8-E39008385E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65D7-4891-8E41-A34E87B90CE0}"/>
                </c:ext>
              </c:extLst>
            </c:dLbl>
            <c:dLbl>
              <c:idx val="42"/>
              <c:layout>
                <c:manualLayout>
                  <c:x val="-8.4218584495158739E-4"/>
                  <c:y val="-3.362213657095723E-2"/>
                </c:manualLayout>
              </c:layout>
              <c:tx>
                <c:rich>
                  <a:bodyPr/>
                  <a:lstStyle/>
                  <a:p>
                    <a:fld id="{C58D4CAA-ECB3-4264-A15D-6EB037747A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65D7-4891-8E41-A34E87B90CE0}"/>
                </c:ext>
              </c:extLst>
            </c:dLbl>
            <c:dLbl>
              <c:idx val="43"/>
              <c:layout>
                <c:manualLayout>
                  <c:x val="-8.421858449514639E-4"/>
                  <c:y val="-4.3226897982838235E-2"/>
                </c:manualLayout>
              </c:layout>
              <c:tx>
                <c:rich>
                  <a:bodyPr/>
                  <a:lstStyle/>
                  <a:p>
                    <a:fld id="{9549AC89-6AB0-4BAA-BBFF-D75E9B3EF6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65D7-4891-8E41-A34E87B90CE0}"/>
                </c:ext>
              </c:extLst>
            </c:dLbl>
            <c:dLbl>
              <c:idx val="44"/>
              <c:layout>
                <c:manualLayout>
                  <c:x val="8.421858449514639E-4"/>
                  <c:y val="-1.5052680391640991E-2"/>
                </c:manualLayout>
              </c:layout>
              <c:tx>
                <c:rich>
                  <a:bodyPr/>
                  <a:lstStyle/>
                  <a:p>
                    <a:fld id="{261A7544-87AA-49A2-8743-5545B0073F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65D7-4891-8E41-A34E87B90CE0}"/>
                </c:ext>
              </c:extLst>
            </c:dLbl>
            <c:dLbl>
              <c:idx val="45"/>
              <c:layout>
                <c:manualLayout>
                  <c:x val="1.6843716899029278E-3"/>
                  <c:y val="-4.0505446323087863E-2"/>
                </c:manualLayout>
              </c:layout>
              <c:tx>
                <c:rich>
                  <a:bodyPr/>
                  <a:lstStyle/>
                  <a:p>
                    <a:fld id="{24DD4661-2EA6-404C-841F-4F7B16DF52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65D7-4891-8E41-A34E87B90CE0}"/>
                </c:ext>
              </c:extLst>
            </c:dLbl>
            <c:dLbl>
              <c:idx val="46"/>
              <c:layout>
                <c:manualLayout>
                  <c:x val="-3.3687433798058556E-3"/>
                  <c:y val="-4.2088001127155703E-2"/>
                </c:manualLayout>
              </c:layout>
              <c:tx>
                <c:rich>
                  <a:bodyPr/>
                  <a:lstStyle/>
                  <a:p>
                    <a:fld id="{A9D053EA-6233-4EDE-917F-B188B22876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65D7-4891-8E41-A34E87B90CE0}"/>
                </c:ext>
              </c:extLst>
            </c:dLbl>
            <c:dLbl>
              <c:idx val="47"/>
              <c:layout>
                <c:manualLayout>
                  <c:x val="-1.6843716899029278E-3"/>
                  <c:y val="-1.508528218332603E-2"/>
                </c:manualLayout>
              </c:layout>
              <c:tx>
                <c:rich>
                  <a:bodyPr/>
                  <a:lstStyle/>
                  <a:p>
                    <a:fld id="{745D2C37-890B-44D5-B44F-FA366A0028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65D7-4891-8E41-A34E87B90CE0}"/>
                </c:ext>
              </c:extLst>
            </c:dLbl>
            <c:dLbl>
              <c:idx val="48"/>
              <c:layout>
                <c:manualLayout>
                  <c:x val="-1.6843716899030514E-3"/>
                  <c:y val="-5.9587753763911046E-2"/>
                </c:manualLayout>
              </c:layout>
              <c:tx>
                <c:rich>
                  <a:bodyPr/>
                  <a:lstStyle/>
                  <a:p>
                    <a:fld id="{528DB033-CAEA-4E23-894F-1FB54F0411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65D7-4891-8E41-A34E87B90CE0}"/>
                </c:ext>
              </c:extLst>
            </c:dLbl>
            <c:dLbl>
              <c:idx val="49"/>
              <c:layout>
                <c:manualLayout>
                  <c:x val="-1.2351916368896214E-16"/>
                  <c:y val="-7.0573531631261482E-2"/>
                </c:manualLayout>
              </c:layout>
              <c:tx>
                <c:rich>
                  <a:bodyPr/>
                  <a:lstStyle/>
                  <a:p>
                    <a:fld id="{94FFAA0E-6823-4956-B9D6-6A8B6D1CE5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65D7-4891-8E41-A34E87B90CE0}"/>
                </c:ext>
              </c:extLst>
            </c:dLbl>
            <c:dLbl>
              <c:idx val="50"/>
              <c:layout>
                <c:manualLayout>
                  <c:x val="-1.2351916368896214E-16"/>
                  <c:y val="-5.6761657192388466E-2"/>
                </c:manualLayout>
              </c:layout>
              <c:tx>
                <c:rich>
                  <a:bodyPr/>
                  <a:lstStyle/>
                  <a:p>
                    <a:fld id="{9DEEAC79-F2B9-4A8E-ADCF-D00483A4E7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C-65D7-4891-8E41-A34E87B90CE0}"/>
                </c:ext>
              </c:extLst>
            </c:dLbl>
            <c:dLbl>
              <c:idx val="51"/>
              <c:layout>
                <c:manualLayout>
                  <c:x val="-8.4218584495158739E-4"/>
                  <c:y val="-5.1910601783477596E-2"/>
                </c:manualLayout>
              </c:layout>
              <c:tx>
                <c:rich>
                  <a:bodyPr/>
                  <a:lstStyle/>
                  <a:p>
                    <a:fld id="{3557AE6F-799B-4F0E-B649-A85A96A129E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D-65D7-4891-8E41-A34E87B90CE0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0A423F5B-009D-4FE9-A33E-760D2ABAB7D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65D7-4891-8E41-A34E87B90CE0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6B51DE36-6B0D-4FEC-ADB1-D2480EE3962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65D7-4891-8E41-A34E87B90CE0}"/>
                </c:ext>
              </c:extLst>
            </c:dLbl>
            <c:dLbl>
              <c:idx val="54"/>
              <c:layout>
                <c:manualLayout>
                  <c:x val="-2.5265575348543917E-3"/>
                  <c:y val="-3.1599343586862748E-2"/>
                </c:manualLayout>
              </c:layout>
              <c:tx>
                <c:rich>
                  <a:bodyPr/>
                  <a:lstStyle/>
                  <a:p>
                    <a:fld id="{1DA6A12E-224A-472F-973D-75B74D9B91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E-65D7-4891-8E41-A34E87B90CE0}"/>
                </c:ext>
              </c:extLst>
            </c:dLbl>
            <c:dLbl>
              <c:idx val="55"/>
              <c:layout>
                <c:manualLayout>
                  <c:x val="2.5265575348542681E-3"/>
                  <c:y val="-4.4828375505156892E-2"/>
                </c:manualLayout>
              </c:layout>
              <c:tx>
                <c:rich>
                  <a:bodyPr/>
                  <a:lstStyle/>
                  <a:p>
                    <a:fld id="{054721F0-EA37-4FAC-A849-5DB4ED10BBC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65D7-4891-8E41-A34E87B90CE0}"/>
                </c:ext>
              </c:extLst>
            </c:dLbl>
            <c:dLbl>
              <c:idx val="56"/>
              <c:layout>
                <c:manualLayout>
                  <c:x val="-8.421858449514639E-4"/>
                  <c:y val="-3.5080097814494435E-2"/>
                </c:manualLayout>
              </c:layout>
              <c:tx>
                <c:rich>
                  <a:bodyPr/>
                  <a:lstStyle/>
                  <a:p>
                    <a:fld id="{E39F8076-620D-4AEF-A3A7-D5D42286A2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0-65D7-4891-8E41-A34E87B90CE0}"/>
                </c:ext>
              </c:extLst>
            </c:dLbl>
            <c:dLbl>
              <c:idx val="57"/>
              <c:layout>
                <c:manualLayout>
                  <c:x val="-1.6843716899029278E-3"/>
                  <c:y val="-2.119481234819089E-2"/>
                </c:manualLayout>
              </c:layout>
              <c:tx>
                <c:rich>
                  <a:bodyPr/>
                  <a:lstStyle/>
                  <a:p>
                    <a:fld id="{9E5A581C-9DC2-4F30-9BE0-79FA10113F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65D7-4891-8E41-A34E87B90CE0}"/>
                </c:ext>
              </c:extLst>
            </c:dLbl>
            <c:dLbl>
              <c:idx val="58"/>
              <c:layout>
                <c:manualLayout>
                  <c:x val="-2.5265575348543917E-3"/>
                  <c:y val="-3.1033599908076574E-2"/>
                </c:manualLayout>
              </c:layout>
              <c:tx>
                <c:rich>
                  <a:bodyPr/>
                  <a:lstStyle/>
                  <a:p>
                    <a:fld id="{4B8E6D56-DBB5-4F31-9060-3E662FC80B4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65D7-4891-8E41-A34E87B90CE0}"/>
                </c:ext>
              </c:extLst>
            </c:dLbl>
            <c:dLbl>
              <c:idx val="59"/>
              <c:layout>
                <c:manualLayout>
                  <c:x val="-5.8953009146602477E-3"/>
                  <c:y val="-2.4691639487107755E-2"/>
                </c:manualLayout>
              </c:layout>
              <c:tx>
                <c:rich>
                  <a:bodyPr/>
                  <a:lstStyle/>
                  <a:p>
                    <a:fld id="{A1F1B8ED-7242-4D9B-A2CA-04A57C4CE0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1-65D7-4891-8E41-A34E87B90CE0}"/>
                </c:ext>
              </c:extLst>
            </c:dLbl>
            <c:dLbl>
              <c:idx val="60"/>
              <c:layout>
                <c:manualLayout>
                  <c:x val="0"/>
                  <c:y val="-7.1905531406924614E-2"/>
                </c:manualLayout>
              </c:layout>
              <c:tx>
                <c:rich>
                  <a:bodyPr/>
                  <a:lstStyle/>
                  <a:p>
                    <a:fld id="{2E389DF1-040A-4CD3-B290-C8AF211C09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2-65D7-4891-8E41-A34E87B90CE0}"/>
                </c:ext>
              </c:extLst>
            </c:dLbl>
            <c:dLbl>
              <c:idx val="61"/>
              <c:layout>
                <c:manualLayout>
                  <c:x val="0"/>
                  <c:y val="-9.2121150081778111E-2"/>
                </c:manualLayout>
              </c:layout>
              <c:tx>
                <c:rich>
                  <a:bodyPr/>
                  <a:lstStyle/>
                  <a:p>
                    <a:fld id="{3D31110E-B965-4792-A846-ED996B5956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3-65D7-4891-8E41-A34E87B90CE0}"/>
                </c:ext>
              </c:extLst>
            </c:dLbl>
            <c:dLbl>
              <c:idx val="62"/>
              <c:layout>
                <c:manualLayout>
                  <c:x val="-8.4218584495158739E-4"/>
                  <c:y val="-3.0046312782957333E-2"/>
                </c:manualLayout>
              </c:layout>
              <c:tx>
                <c:rich>
                  <a:bodyPr/>
                  <a:lstStyle/>
                  <a:p>
                    <a:fld id="{ABAB563A-86AD-4C2B-8143-D79290E56E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65D7-4891-8E41-A34E87B90CE0}"/>
                </c:ext>
              </c:extLst>
            </c:dLbl>
            <c:dLbl>
              <c:idx val="63"/>
              <c:layout>
                <c:manualLayout>
                  <c:x val="1.2351916368896214E-16"/>
                  <c:y val="-4.3519288177496007E-2"/>
                </c:manualLayout>
              </c:layout>
              <c:tx>
                <c:rich>
                  <a:bodyPr/>
                  <a:lstStyle/>
                  <a:p>
                    <a:fld id="{BE280D83-FA84-4C3A-A17E-64FF68EA1EF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4-65D7-4891-8E41-A34E87B90CE0}"/>
                </c:ext>
              </c:extLst>
            </c:dLbl>
            <c:dLbl>
              <c:idx val="64"/>
              <c:layout>
                <c:manualLayout>
                  <c:x val="-2.5265575348542681E-3"/>
                  <c:y val="-2.159458326930767E-2"/>
                </c:manualLayout>
              </c:layout>
              <c:tx>
                <c:rich>
                  <a:bodyPr/>
                  <a:lstStyle/>
                  <a:p>
                    <a:fld id="{43CF22D9-7C4A-41D2-A639-42778A0BAB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5-65D7-4891-8E41-A34E87B90CE0}"/>
                </c:ext>
              </c:extLst>
            </c:dLbl>
            <c:dLbl>
              <c:idx val="65"/>
              <c:layout>
                <c:manualLayout>
                  <c:x val="-3.3687433798058556E-3"/>
                  <c:y val="-3.1065289761532819E-2"/>
                </c:manualLayout>
              </c:layout>
              <c:tx>
                <c:rich>
                  <a:bodyPr/>
                  <a:lstStyle/>
                  <a:p>
                    <a:fld id="{5E53C51A-91F2-44C0-B6BC-0EFB2DD395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6-65D7-4891-8E41-A34E87B90CE0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'!$D$85:$D$150</c:f>
              <c:numCache>
                <c:formatCode>0.0</c:formatCode>
                <c:ptCount val="66"/>
                <c:pt idx="0">
                  <c:v>4.0307079999999971</c:v>
                </c:pt>
                <c:pt idx="1">
                  <c:v>1.2858719999999977</c:v>
                </c:pt>
                <c:pt idx="2">
                  <c:v>4.1961039999999983</c:v>
                </c:pt>
                <c:pt idx="3">
                  <c:v>4.6004710000000006</c:v>
                </c:pt>
                <c:pt idx="4">
                  <c:v>3.9257209999999993</c:v>
                </c:pt>
                <c:pt idx="5">
                  <c:v>6.3334428200000001</c:v>
                </c:pt>
                <c:pt idx="6">
                  <c:v>8.155020020000002</c:v>
                </c:pt>
                <c:pt idx="7">
                  <c:v>8.0906752300000022</c:v>
                </c:pt>
                <c:pt idx="8">
                  <c:v>2.7866119499999993</c:v>
                </c:pt>
                <c:pt idx="9">
                  <c:v>3.026545800000001</c:v>
                </c:pt>
                <c:pt idx="10">
                  <c:v>3.1901578100000307</c:v>
                </c:pt>
                <c:pt idx="11">
                  <c:v>0.83141399999999521</c:v>
                </c:pt>
                <c:pt idx="12">
                  <c:v>5.49350000000004E-2</c:v>
                </c:pt>
                <c:pt idx="13">
                  <c:v>7.4904995999999926</c:v>
                </c:pt>
                <c:pt idx="14">
                  <c:v>3.8229725499999816</c:v>
                </c:pt>
                <c:pt idx="15">
                  <c:v>2.3637226500000068</c:v>
                </c:pt>
                <c:pt idx="16">
                  <c:v>2.884870120000004</c:v>
                </c:pt>
                <c:pt idx="17">
                  <c:v>1.073836949999988</c:v>
                </c:pt>
                <c:pt idx="18">
                  <c:v>7.1249524699999967</c:v>
                </c:pt>
                <c:pt idx="19">
                  <c:v>1.0692504700000001</c:v>
                </c:pt>
                <c:pt idx="20">
                  <c:v>1.3771435300000014</c:v>
                </c:pt>
                <c:pt idx="21">
                  <c:v>1.0175220300000012</c:v>
                </c:pt>
                <c:pt idx="22">
                  <c:v>5.1053967500000326</c:v>
                </c:pt>
                <c:pt idx="23">
                  <c:v>2.0154393100000618</c:v>
                </c:pt>
                <c:pt idx="24">
                  <c:v>0.13390199999999908</c:v>
                </c:pt>
                <c:pt idx="25">
                  <c:v>0.17690199999999834</c:v>
                </c:pt>
                <c:pt idx="26">
                  <c:v>2.9864617899999928</c:v>
                </c:pt>
                <c:pt idx="27">
                  <c:v>0.13702728000000164</c:v>
                </c:pt>
                <c:pt idx="28">
                  <c:v>8.4638270000009896E-2</c:v>
                </c:pt>
                <c:pt idx="29">
                  <c:v>5.3700502599999904</c:v>
                </c:pt>
                <c:pt idx="30">
                  <c:v>8.6577194499999877</c:v>
                </c:pt>
                <c:pt idx="31">
                  <c:v>15.301922689999998</c:v>
                </c:pt>
                <c:pt idx="32">
                  <c:v>2.3641212400000091</c:v>
                </c:pt>
                <c:pt idx="33">
                  <c:v>1.9504747899999924</c:v>
                </c:pt>
                <c:pt idx="34">
                  <c:v>10.364401280000031</c:v>
                </c:pt>
                <c:pt idx="35">
                  <c:v>18.267656190000004</c:v>
                </c:pt>
                <c:pt idx="36">
                  <c:v>4.1202918600000018</c:v>
                </c:pt>
                <c:pt idx="37">
                  <c:v>7.5184211200000064</c:v>
                </c:pt>
                <c:pt idx="38">
                  <c:v>2.4499419200000006</c:v>
                </c:pt>
                <c:pt idx="39">
                  <c:v>6.825727770000011</c:v>
                </c:pt>
                <c:pt idx="40">
                  <c:v>6.3135721999999888</c:v>
                </c:pt>
                <c:pt idx="41">
                  <c:v>3.0470401800000069</c:v>
                </c:pt>
                <c:pt idx="42">
                  <c:v>4.5060735600000044</c:v>
                </c:pt>
                <c:pt idx="43">
                  <c:v>5.9749749300000055</c:v>
                </c:pt>
                <c:pt idx="44">
                  <c:v>0.44062568999999741</c:v>
                </c:pt>
                <c:pt idx="45">
                  <c:v>5.3791461400000156</c:v>
                </c:pt>
                <c:pt idx="46">
                  <c:v>4.1408911900000263</c:v>
                </c:pt>
                <c:pt idx="47">
                  <c:v>0.13079786999999499</c:v>
                </c:pt>
                <c:pt idx="48">
                  <c:v>8.2891030799999967</c:v>
                </c:pt>
                <c:pt idx="49">
                  <c:v>12.595937100000008</c:v>
                </c:pt>
                <c:pt idx="50">
                  <c:v>8.9381760999999926</c:v>
                </c:pt>
                <c:pt idx="51">
                  <c:v>6.9252650800000097</c:v>
                </c:pt>
                <c:pt idx="52">
                  <c:v>2.2030991099999842</c:v>
                </c:pt>
                <c:pt idx="53">
                  <c:v>4.4376768899999854</c:v>
                </c:pt>
                <c:pt idx="54">
                  <c:v>2.478461099999997</c:v>
                </c:pt>
                <c:pt idx="55">
                  <c:v>6.6425281099999829</c:v>
                </c:pt>
                <c:pt idx="56">
                  <c:v>2.6066352900000211</c:v>
                </c:pt>
                <c:pt idx="57">
                  <c:v>2.1022730900000042</c:v>
                </c:pt>
                <c:pt idx="58">
                  <c:v>2.6715496999999928</c:v>
                </c:pt>
                <c:pt idx="59">
                  <c:v>1.9170000000000016</c:v>
                </c:pt>
                <c:pt idx="60">
                  <c:v>13.204499999999996</c:v>
                </c:pt>
                <c:pt idx="61">
                  <c:v>16.996460140000003</c:v>
                </c:pt>
                <c:pt idx="62">
                  <c:v>4.0401729399999979</c:v>
                </c:pt>
                <c:pt idx="63">
                  <c:v>6.0389712000000024</c:v>
                </c:pt>
                <c:pt idx="64">
                  <c:v>1.8728644399999972</c:v>
                </c:pt>
                <c:pt idx="65">
                  <c:v>2.6784921099999845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'Mois '!$G$85:$G$150</c15:f>
                <c15:dlblRangeCache>
                  <c:ptCount val="66"/>
                  <c:pt idx="0">
                    <c:v>10%</c:v>
                  </c:pt>
                  <c:pt idx="1">
                    <c:v>3%</c:v>
                  </c:pt>
                  <c:pt idx="2">
                    <c:v>-12%</c:v>
                  </c:pt>
                  <c:pt idx="3">
                    <c:v>-27%</c:v>
                  </c:pt>
                  <c:pt idx="4">
                    <c:v>44%</c:v>
                  </c:pt>
                  <c:pt idx="5">
                    <c:v>-33%</c:v>
                  </c:pt>
                  <c:pt idx="6">
                    <c:v>23%</c:v>
                  </c:pt>
                  <c:pt idx="7">
                    <c:v>90%</c:v>
                  </c:pt>
                  <c:pt idx="8">
                    <c:v>46%</c:v>
                  </c:pt>
                  <c:pt idx="9">
                    <c:v>34%</c:v>
                  </c:pt>
                  <c:pt idx="10">
                    <c:v>9%</c:v>
                  </c:pt>
                  <c:pt idx="11">
                    <c:v>-1%</c:v>
                  </c:pt>
                  <c:pt idx="12">
                    <c:v>0%</c:v>
                  </c:pt>
                  <c:pt idx="13">
                    <c:v>17%</c:v>
                  </c:pt>
                  <c:pt idx="14">
                    <c:v>-10%</c:v>
                  </c:pt>
                  <c:pt idx="15">
                    <c:v>-12%</c:v>
                  </c:pt>
                  <c:pt idx="16">
                    <c:v>24%</c:v>
                  </c:pt>
                  <c:pt idx="17">
                    <c:v>8%</c:v>
                  </c:pt>
                  <c:pt idx="18">
                    <c:v>-16%</c:v>
                  </c:pt>
                  <c:pt idx="19">
                    <c:v>4%</c:v>
                  </c:pt>
                  <c:pt idx="20">
                    <c:v>18%</c:v>
                  </c:pt>
                  <c:pt idx="21">
                    <c:v>-11%</c:v>
                  </c:pt>
                  <c:pt idx="22">
                    <c:v>12%</c:v>
                  </c:pt>
                  <c:pt idx="23">
                    <c:v>-3%</c:v>
                  </c:pt>
                  <c:pt idx="24">
                    <c:v>0%</c:v>
                  </c:pt>
                  <c:pt idx="25">
                    <c:v>0%</c:v>
                  </c:pt>
                  <c:pt idx="26">
                    <c:v>-7%</c:v>
                  </c:pt>
                  <c:pt idx="27">
                    <c:v>-1%</c:v>
                  </c:pt>
                  <c:pt idx="28">
                    <c:v>-1%</c:v>
                  </c:pt>
                  <c:pt idx="29">
                    <c:v>-34%</c:v>
                  </c:pt>
                  <c:pt idx="30">
                    <c:v>31%</c:v>
                  </c:pt>
                  <c:pt idx="31">
                    <c:v>-37%</c:v>
                  </c:pt>
                  <c:pt idx="32">
                    <c:v>-24%</c:v>
                  </c:pt>
                  <c:pt idx="33">
                    <c:v>24%</c:v>
                  </c:pt>
                  <c:pt idx="34">
                    <c:v>23%</c:v>
                  </c:pt>
                  <c:pt idx="35">
                    <c:v>-23%</c:v>
                  </c:pt>
                  <c:pt idx="36">
                    <c:v>9%</c:v>
                  </c:pt>
                  <c:pt idx="37">
                    <c:v>-14%</c:v>
                  </c:pt>
                  <c:pt idx="38">
                    <c:v>6%</c:v>
                  </c:pt>
                  <c:pt idx="39">
                    <c:v>-23%</c:v>
                  </c:pt>
                  <c:pt idx="40">
                    <c:v>-42%</c:v>
                  </c:pt>
                  <c:pt idx="41">
                    <c:v>61%</c:v>
                  </c:pt>
                  <c:pt idx="42">
                    <c:v>-11%</c:v>
                  </c:pt>
                  <c:pt idx="43">
                    <c:v>-30%</c:v>
                  </c:pt>
                  <c:pt idx="44">
                    <c:v>-4%</c:v>
                  </c:pt>
                  <c:pt idx="45">
                    <c:v>68%</c:v>
                  </c:pt>
                  <c:pt idx="46">
                    <c:v>-9%</c:v>
                  </c:pt>
                  <c:pt idx="47">
                    <c:v>0%</c:v>
                  </c:pt>
                  <c:pt idx="48">
                    <c:v>-14%</c:v>
                  </c:pt>
                  <c:pt idx="49">
                    <c:v>-22%</c:v>
                  </c:pt>
                  <c:pt idx="50">
                    <c:v>-20%</c:v>
                  </c:pt>
                  <c:pt idx="51">
                    <c:v>-28%</c:v>
                  </c:pt>
                  <c:pt idx="52">
                    <c:v>-18%</c:v>
                  </c:pt>
                  <c:pt idx="53">
                    <c:v>67%</c:v>
                  </c:pt>
                  <c:pt idx="54">
                    <c:v>-6%</c:v>
                  </c:pt>
                  <c:pt idx="55">
                    <c:v>-25%</c:v>
                  </c:pt>
                  <c:pt idx="56">
                    <c:v>-24%</c:v>
                  </c:pt>
                  <c:pt idx="57">
                    <c:v>37%</c:v>
                  </c:pt>
                  <c:pt idx="58">
                    <c:v>6%</c:v>
                  </c:pt>
                  <c:pt idx="59">
                    <c:v>-3%</c:v>
                  </c:pt>
                  <c:pt idx="60">
                    <c:v>-22%</c:v>
                  </c:pt>
                  <c:pt idx="61">
                    <c:v>-32%</c:v>
                  </c:pt>
                  <c:pt idx="62">
                    <c:v>10%</c:v>
                  </c:pt>
                  <c:pt idx="63">
                    <c:v>-25%</c:v>
                  </c:pt>
                  <c:pt idx="64">
                    <c:v>-14%</c:v>
                  </c:pt>
                  <c:pt idx="65">
                    <c:v>-28%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5D7-4891-8E41-A34E87B90C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54362984"/>
        <c:axId val="454354456"/>
      </c:barChart>
      <c:barChart>
        <c:barDir val="col"/>
        <c:grouping val="clustered"/>
        <c:varyColors val="0"/>
        <c:ser>
          <c:idx val="0"/>
          <c:order val="0"/>
          <c:tx>
            <c:strRef>
              <c:f>'Mois '!$B$84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'!$B$85:$B$150</c:f>
              <c:numCache>
                <c:formatCode>General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35</c:v>
                </c:pt>
                <c:pt idx="3">
                  <c:v>17</c:v>
                </c:pt>
                <c:pt idx="4">
                  <c:v>9.01</c:v>
                </c:pt>
                <c:pt idx="5">
                  <c:v>19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76.91</c:v>
                </c:pt>
                <c:pt idx="12">
                  <c:v>53.442999999999998</c:v>
                </c:pt>
                <c:pt idx="13">
                  <c:v>45.183</c:v>
                </c:pt>
                <c:pt idx="14">
                  <c:v>38</c:v>
                </c:pt>
                <c:pt idx="15">
                  <c:v>20</c:v>
                </c:pt>
                <c:pt idx="16">
                  <c:v>12</c:v>
                </c:pt>
                <c:pt idx="17">
                  <c:v>13</c:v>
                </c:pt>
                <c:pt idx="18">
                  <c:v>44</c:v>
                </c:pt>
                <c:pt idx="19">
                  <c:v>25</c:v>
                </c:pt>
                <c:pt idx="20">
                  <c:v>7.6</c:v>
                </c:pt>
                <c:pt idx="21">
                  <c:v>9</c:v>
                </c:pt>
                <c:pt idx="22">
                  <c:v>41</c:v>
                </c:pt>
                <c:pt idx="23">
                  <c:v>73.802999999999997</c:v>
                </c:pt>
                <c:pt idx="24">
                  <c:v>48</c:v>
                </c:pt>
                <c:pt idx="25">
                  <c:v>60</c:v>
                </c:pt>
                <c:pt idx="26">
                  <c:v>45</c:v>
                </c:pt>
                <c:pt idx="27">
                  <c:v>22</c:v>
                </c:pt>
                <c:pt idx="28">
                  <c:v>10.5</c:v>
                </c:pt>
                <c:pt idx="29">
                  <c:v>16</c:v>
                </c:pt>
                <c:pt idx="30">
                  <c:v>28</c:v>
                </c:pt>
                <c:pt idx="31">
                  <c:v>41</c:v>
                </c:pt>
                <c:pt idx="32">
                  <c:v>10</c:v>
                </c:pt>
                <c:pt idx="33">
                  <c:v>8</c:v>
                </c:pt>
                <c:pt idx="34">
                  <c:v>46</c:v>
                </c:pt>
                <c:pt idx="35">
                  <c:v>81.087000000000003</c:v>
                </c:pt>
                <c:pt idx="36">
                  <c:v>47.97</c:v>
                </c:pt>
                <c:pt idx="37">
                  <c:v>52.9</c:v>
                </c:pt>
                <c:pt idx="38">
                  <c:v>38</c:v>
                </c:pt>
                <c:pt idx="39">
                  <c:v>30</c:v>
                </c:pt>
                <c:pt idx="40">
                  <c:v>15</c:v>
                </c:pt>
                <c:pt idx="41">
                  <c:v>5</c:v>
                </c:pt>
                <c:pt idx="42">
                  <c:v>40.183</c:v>
                </c:pt>
                <c:pt idx="43">
                  <c:v>20.172999999999998</c:v>
                </c:pt>
                <c:pt idx="44">
                  <c:v>10</c:v>
                </c:pt>
                <c:pt idx="45">
                  <c:v>7.9</c:v>
                </c:pt>
                <c:pt idx="46">
                  <c:v>47.1</c:v>
                </c:pt>
                <c:pt idx="47">
                  <c:v>78.111999999999995</c:v>
                </c:pt>
                <c:pt idx="48">
                  <c:v>59.816139999999997</c:v>
                </c:pt>
                <c:pt idx="49">
                  <c:v>57.234760000000001</c:v>
                </c:pt>
                <c:pt idx="50">
                  <c:v>45</c:v>
                </c:pt>
                <c:pt idx="51">
                  <c:v>24.954999999999998</c:v>
                </c:pt>
                <c:pt idx="52">
                  <c:v>12.349</c:v>
                </c:pt>
                <c:pt idx="53">
                  <c:v>6.6559999999999997</c:v>
                </c:pt>
                <c:pt idx="54">
                  <c:v>40.996000000000002</c:v>
                </c:pt>
                <c:pt idx="55">
                  <c:v>26.203999999999997</c:v>
                </c:pt>
                <c:pt idx="56">
                  <c:v>10.64035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56.917000000000002</c:v>
                </c:pt>
                <c:pt idx="60">
                  <c:v>59.917499999999997</c:v>
                </c:pt>
                <c:pt idx="61">
                  <c:v>52.439</c:v>
                </c:pt>
                <c:pt idx="62">
                  <c:v>38.988</c:v>
                </c:pt>
                <c:pt idx="63">
                  <c:v>24</c:v>
                </c:pt>
                <c:pt idx="64">
                  <c:v>13</c:v>
                </c:pt>
                <c:pt idx="65">
                  <c:v>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D7-4891-8E41-A34E87B90CE0}"/>
            </c:ext>
          </c:extLst>
        </c:ser>
        <c:ser>
          <c:idx val="1"/>
          <c:order val="1"/>
          <c:tx>
            <c:strRef>
              <c:f>'Mois '!$C$84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75DBFF"/>
            </a:solidFill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'!$C$85:$C$150</c:f>
              <c:numCache>
                <c:formatCode>General</c:formatCode>
                <c:ptCount val="66"/>
                <c:pt idx="0">
                  <c:v>44.030707999999997</c:v>
                </c:pt>
                <c:pt idx="1">
                  <c:v>39.285871999999998</c:v>
                </c:pt>
                <c:pt idx="2">
                  <c:v>30.803896000000002</c:v>
                </c:pt>
                <c:pt idx="3">
                  <c:v>12.399528999999999</c:v>
                </c:pt>
                <c:pt idx="4">
                  <c:v>12.935720999999999</c:v>
                </c:pt>
                <c:pt idx="5">
                  <c:v>12.66655718</c:v>
                </c:pt>
                <c:pt idx="6">
                  <c:v>44.155020020000002</c:v>
                </c:pt>
                <c:pt idx="7">
                  <c:v>17.090675230000002</c:v>
                </c:pt>
                <c:pt idx="8">
                  <c:v>8.7866119499999993</c:v>
                </c:pt>
                <c:pt idx="9">
                  <c:v>12.026545800000001</c:v>
                </c:pt>
                <c:pt idx="10">
                  <c:v>38.190157810000031</c:v>
                </c:pt>
                <c:pt idx="11">
                  <c:v>76.078586000000001</c:v>
                </c:pt>
                <c:pt idx="12">
                  <c:v>53.388064999999997</c:v>
                </c:pt>
                <c:pt idx="13">
                  <c:v>52.673499599999992</c:v>
                </c:pt>
                <c:pt idx="14">
                  <c:v>34.177027450000018</c:v>
                </c:pt>
                <c:pt idx="15">
                  <c:v>17.636277349999993</c:v>
                </c:pt>
                <c:pt idx="16">
                  <c:v>14.884870120000004</c:v>
                </c:pt>
                <c:pt idx="17">
                  <c:v>14.073836949999988</c:v>
                </c:pt>
                <c:pt idx="18">
                  <c:v>36.875047530000003</c:v>
                </c:pt>
                <c:pt idx="19">
                  <c:v>26.06925047</c:v>
                </c:pt>
                <c:pt idx="20">
                  <c:v>8.9771435300000011</c:v>
                </c:pt>
                <c:pt idx="21">
                  <c:v>7.9824779699999988</c:v>
                </c:pt>
                <c:pt idx="22">
                  <c:v>46.105396750000033</c:v>
                </c:pt>
                <c:pt idx="23">
                  <c:v>71.787560689999935</c:v>
                </c:pt>
                <c:pt idx="24">
                  <c:v>47.866098000000001</c:v>
                </c:pt>
                <c:pt idx="25">
                  <c:v>60.176901999999998</c:v>
                </c:pt>
                <c:pt idx="26">
                  <c:v>42.013538210000007</c:v>
                </c:pt>
                <c:pt idx="27">
                  <c:v>21.862972719999998</c:v>
                </c:pt>
                <c:pt idx="28">
                  <c:v>10.41536172999999</c:v>
                </c:pt>
                <c:pt idx="29">
                  <c:v>10.62994974000001</c:v>
                </c:pt>
                <c:pt idx="30">
                  <c:v>36.657719449999988</c:v>
                </c:pt>
                <c:pt idx="31">
                  <c:v>25.698077310000002</c:v>
                </c:pt>
                <c:pt idx="32">
                  <c:v>7.6358787599999909</c:v>
                </c:pt>
                <c:pt idx="33">
                  <c:v>9.9504747899999924</c:v>
                </c:pt>
                <c:pt idx="34">
                  <c:v>56.364401280000031</c:v>
                </c:pt>
                <c:pt idx="35">
                  <c:v>62.819343809999999</c:v>
                </c:pt>
                <c:pt idx="36">
                  <c:v>52.090291860000001</c:v>
                </c:pt>
                <c:pt idx="37">
                  <c:v>45.381578879999992</c:v>
                </c:pt>
                <c:pt idx="38">
                  <c:v>40.449941920000001</c:v>
                </c:pt>
                <c:pt idx="39">
                  <c:v>23.174272229999989</c:v>
                </c:pt>
                <c:pt idx="40">
                  <c:v>8.6864278000000112</c:v>
                </c:pt>
                <c:pt idx="41">
                  <c:v>8.0470401800000069</c:v>
                </c:pt>
                <c:pt idx="42">
                  <c:v>35.676926439999995</c:v>
                </c:pt>
                <c:pt idx="43">
                  <c:v>14.198025069999993</c:v>
                </c:pt>
                <c:pt idx="44">
                  <c:v>9.5593743100000026</c:v>
                </c:pt>
                <c:pt idx="45">
                  <c:v>13.279146140000016</c:v>
                </c:pt>
                <c:pt idx="46">
                  <c:v>42.959108809999975</c:v>
                </c:pt>
                <c:pt idx="47">
                  <c:v>77.98120213</c:v>
                </c:pt>
                <c:pt idx="48">
                  <c:v>51.52703692</c:v>
                </c:pt>
                <c:pt idx="49">
                  <c:v>44.638822899999994</c:v>
                </c:pt>
                <c:pt idx="50">
                  <c:v>36.061823900000007</c:v>
                </c:pt>
                <c:pt idx="51">
                  <c:v>18.029734919999989</c:v>
                </c:pt>
                <c:pt idx="52">
                  <c:v>10.145900890000016</c:v>
                </c:pt>
                <c:pt idx="53">
                  <c:v>11.093676889999985</c:v>
                </c:pt>
                <c:pt idx="54">
                  <c:v>38.517538900000005</c:v>
                </c:pt>
                <c:pt idx="55">
                  <c:v>19.561471890000014</c:v>
                </c:pt>
                <c:pt idx="56">
                  <c:v>8.0337147099999786</c:v>
                </c:pt>
                <c:pt idx="57">
                  <c:v>7.853803090000004</c:v>
                </c:pt>
                <c:pt idx="58">
                  <c:v>50.915136699999991</c:v>
                </c:pt>
                <c:pt idx="59">
                  <c:v>55</c:v>
                </c:pt>
                <c:pt idx="60">
                  <c:v>46.713000000000001</c:v>
                </c:pt>
                <c:pt idx="61">
                  <c:v>35.442539859999997</c:v>
                </c:pt>
                <c:pt idx="62">
                  <c:v>43.028172939999997</c:v>
                </c:pt>
                <c:pt idx="63">
                  <c:v>17.961028799999998</c:v>
                </c:pt>
                <c:pt idx="64">
                  <c:v>11.127135560000003</c:v>
                </c:pt>
                <c:pt idx="65">
                  <c:v>6.8215078900000155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D7-4891-8E41-A34E87B90C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4"/>
        <c:overlap val="-100"/>
        <c:axId val="454364624"/>
        <c:axId val="454363968"/>
      </c:barChart>
      <c:catAx>
        <c:axId val="454362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354456"/>
        <c:crosses val="autoZero"/>
        <c:auto val="1"/>
        <c:lblAlgn val="ctr"/>
        <c:lblOffset val="100"/>
        <c:noMultiLvlLbl val="0"/>
      </c:catAx>
      <c:valAx>
        <c:axId val="454354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362984"/>
        <c:crosses val="autoZero"/>
        <c:crossBetween val="between"/>
      </c:valAx>
      <c:valAx>
        <c:axId val="4543639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364624"/>
        <c:crosses val="max"/>
        <c:crossBetween val="between"/>
      </c:valAx>
      <c:catAx>
        <c:axId val="4543646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543639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'copie mois'!$B$84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'copie mois'!$A$85:$A$150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'copie mois'!$B$85:$B$150</c:f>
              <c:numCache>
                <c:formatCode>General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35</c:v>
                </c:pt>
                <c:pt idx="3">
                  <c:v>17</c:v>
                </c:pt>
                <c:pt idx="4">
                  <c:v>9.01</c:v>
                </c:pt>
                <c:pt idx="5">
                  <c:v>19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76.91</c:v>
                </c:pt>
                <c:pt idx="12">
                  <c:v>53.442999999999998</c:v>
                </c:pt>
                <c:pt idx="13">
                  <c:v>45.183</c:v>
                </c:pt>
                <c:pt idx="14">
                  <c:v>38</c:v>
                </c:pt>
                <c:pt idx="15">
                  <c:v>20</c:v>
                </c:pt>
                <c:pt idx="16">
                  <c:v>12</c:v>
                </c:pt>
                <c:pt idx="17">
                  <c:v>13</c:v>
                </c:pt>
                <c:pt idx="18">
                  <c:v>44</c:v>
                </c:pt>
                <c:pt idx="19">
                  <c:v>25</c:v>
                </c:pt>
                <c:pt idx="20">
                  <c:v>7.6</c:v>
                </c:pt>
                <c:pt idx="21">
                  <c:v>9</c:v>
                </c:pt>
                <c:pt idx="22">
                  <c:v>41</c:v>
                </c:pt>
                <c:pt idx="23">
                  <c:v>73.802999999999997</c:v>
                </c:pt>
                <c:pt idx="24">
                  <c:v>48</c:v>
                </c:pt>
                <c:pt idx="25">
                  <c:v>60</c:v>
                </c:pt>
                <c:pt idx="26">
                  <c:v>45</c:v>
                </c:pt>
                <c:pt idx="27">
                  <c:v>22</c:v>
                </c:pt>
                <c:pt idx="28">
                  <c:v>10.5</c:v>
                </c:pt>
                <c:pt idx="29">
                  <c:v>16</c:v>
                </c:pt>
                <c:pt idx="30">
                  <c:v>28</c:v>
                </c:pt>
                <c:pt idx="31">
                  <c:v>41</c:v>
                </c:pt>
                <c:pt idx="32">
                  <c:v>10</c:v>
                </c:pt>
                <c:pt idx="33">
                  <c:v>8</c:v>
                </c:pt>
                <c:pt idx="34">
                  <c:v>46</c:v>
                </c:pt>
                <c:pt idx="35">
                  <c:v>81.087000000000003</c:v>
                </c:pt>
                <c:pt idx="36">
                  <c:v>47.97</c:v>
                </c:pt>
                <c:pt idx="37">
                  <c:v>52.9</c:v>
                </c:pt>
                <c:pt idx="38">
                  <c:v>38</c:v>
                </c:pt>
                <c:pt idx="39">
                  <c:v>30</c:v>
                </c:pt>
                <c:pt idx="40">
                  <c:v>15</c:v>
                </c:pt>
                <c:pt idx="41">
                  <c:v>5</c:v>
                </c:pt>
                <c:pt idx="42">
                  <c:v>40.183</c:v>
                </c:pt>
                <c:pt idx="43">
                  <c:v>20.172999999999998</c:v>
                </c:pt>
                <c:pt idx="44">
                  <c:v>10</c:v>
                </c:pt>
                <c:pt idx="45">
                  <c:v>7.9</c:v>
                </c:pt>
                <c:pt idx="46">
                  <c:v>47.1</c:v>
                </c:pt>
                <c:pt idx="47">
                  <c:v>78.111999999999995</c:v>
                </c:pt>
                <c:pt idx="48">
                  <c:v>59.816139999999997</c:v>
                </c:pt>
                <c:pt idx="49">
                  <c:v>57.234760000000001</c:v>
                </c:pt>
                <c:pt idx="50">
                  <c:v>45</c:v>
                </c:pt>
                <c:pt idx="51">
                  <c:v>24.954999999999998</c:v>
                </c:pt>
                <c:pt idx="52">
                  <c:v>12.349</c:v>
                </c:pt>
                <c:pt idx="53">
                  <c:v>6.6559999999999997</c:v>
                </c:pt>
                <c:pt idx="54">
                  <c:v>40.996000000000002</c:v>
                </c:pt>
                <c:pt idx="55">
                  <c:v>26.203999999999997</c:v>
                </c:pt>
                <c:pt idx="56">
                  <c:v>10.64035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56.917000000000002</c:v>
                </c:pt>
                <c:pt idx="60">
                  <c:v>59.917499999999997</c:v>
                </c:pt>
                <c:pt idx="61">
                  <c:v>52.439</c:v>
                </c:pt>
                <c:pt idx="62">
                  <c:v>38.988</c:v>
                </c:pt>
                <c:pt idx="63">
                  <c:v>24</c:v>
                </c:pt>
                <c:pt idx="64">
                  <c:v>13</c:v>
                </c:pt>
                <c:pt idx="65">
                  <c:v>9.5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2B-4A00-A7A7-F11BD21EEFB6}"/>
            </c:ext>
          </c:extLst>
        </c:ser>
        <c:ser>
          <c:idx val="1"/>
          <c:order val="1"/>
          <c:tx>
            <c:strRef>
              <c:f>'copie mois'!$C$84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'copie mois'!$A$85:$A$150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'copie mois'!$C$85:$C$150</c:f>
              <c:numCache>
                <c:formatCode>General</c:formatCode>
                <c:ptCount val="66"/>
                <c:pt idx="0">
                  <c:v>44.030707999999997</c:v>
                </c:pt>
                <c:pt idx="1">
                  <c:v>39.285871999999998</c:v>
                </c:pt>
                <c:pt idx="2">
                  <c:v>30.803896000000002</c:v>
                </c:pt>
                <c:pt idx="3">
                  <c:v>12.399528999999999</c:v>
                </c:pt>
                <c:pt idx="4">
                  <c:v>12.935720999999999</c:v>
                </c:pt>
                <c:pt idx="5">
                  <c:v>12.66655718</c:v>
                </c:pt>
                <c:pt idx="6">
                  <c:v>44.155020020000002</c:v>
                </c:pt>
                <c:pt idx="7">
                  <c:v>17.090675230000002</c:v>
                </c:pt>
                <c:pt idx="8">
                  <c:v>8.7866119499999993</c:v>
                </c:pt>
                <c:pt idx="9">
                  <c:v>12.026545800000001</c:v>
                </c:pt>
                <c:pt idx="10">
                  <c:v>38.190157810000031</c:v>
                </c:pt>
                <c:pt idx="11">
                  <c:v>76.078586000000001</c:v>
                </c:pt>
                <c:pt idx="12">
                  <c:v>53.388064999999997</c:v>
                </c:pt>
                <c:pt idx="13">
                  <c:v>52.673499599999992</c:v>
                </c:pt>
                <c:pt idx="14">
                  <c:v>34.177027450000018</c:v>
                </c:pt>
                <c:pt idx="15">
                  <c:v>17.636277349999993</c:v>
                </c:pt>
                <c:pt idx="16">
                  <c:v>14.884870120000004</c:v>
                </c:pt>
                <c:pt idx="17">
                  <c:v>14.073836949999988</c:v>
                </c:pt>
                <c:pt idx="18">
                  <c:v>36.875047530000003</c:v>
                </c:pt>
                <c:pt idx="19">
                  <c:v>26.06925047</c:v>
                </c:pt>
                <c:pt idx="20">
                  <c:v>8.9771435300000011</c:v>
                </c:pt>
                <c:pt idx="21">
                  <c:v>7.9824779699999988</c:v>
                </c:pt>
                <c:pt idx="22">
                  <c:v>46.105396750000033</c:v>
                </c:pt>
                <c:pt idx="23">
                  <c:v>71.787560689999935</c:v>
                </c:pt>
                <c:pt idx="24">
                  <c:v>47.866098000000001</c:v>
                </c:pt>
                <c:pt idx="25">
                  <c:v>60.176901999999998</c:v>
                </c:pt>
                <c:pt idx="26">
                  <c:v>42.013538210000007</c:v>
                </c:pt>
                <c:pt idx="27">
                  <c:v>21.862972719999998</c:v>
                </c:pt>
                <c:pt idx="28">
                  <c:v>10.41536172999999</c:v>
                </c:pt>
                <c:pt idx="29">
                  <c:v>10.62994974000001</c:v>
                </c:pt>
                <c:pt idx="30">
                  <c:v>36.657719449999988</c:v>
                </c:pt>
                <c:pt idx="31">
                  <c:v>25.698077310000002</c:v>
                </c:pt>
                <c:pt idx="32">
                  <c:v>7.6358787599999909</c:v>
                </c:pt>
                <c:pt idx="33">
                  <c:v>9.9504747899999924</c:v>
                </c:pt>
                <c:pt idx="34">
                  <c:v>56.364401280000031</c:v>
                </c:pt>
                <c:pt idx="35">
                  <c:v>62.819343809999999</c:v>
                </c:pt>
                <c:pt idx="36">
                  <c:v>52.090291860000001</c:v>
                </c:pt>
                <c:pt idx="37">
                  <c:v>45.381578879999992</c:v>
                </c:pt>
                <c:pt idx="38">
                  <c:v>40.449941920000001</c:v>
                </c:pt>
                <c:pt idx="39">
                  <c:v>23.174272229999989</c:v>
                </c:pt>
                <c:pt idx="40">
                  <c:v>8.6864278000000112</c:v>
                </c:pt>
                <c:pt idx="41">
                  <c:v>8.0470401800000069</c:v>
                </c:pt>
                <c:pt idx="42">
                  <c:v>35.676926439999995</c:v>
                </c:pt>
                <c:pt idx="43">
                  <c:v>14.198025069999993</c:v>
                </c:pt>
                <c:pt idx="44">
                  <c:v>9.5593743100000026</c:v>
                </c:pt>
                <c:pt idx="45">
                  <c:v>13.279146140000016</c:v>
                </c:pt>
                <c:pt idx="46">
                  <c:v>42.959108809999975</c:v>
                </c:pt>
                <c:pt idx="47">
                  <c:v>77.98120213</c:v>
                </c:pt>
                <c:pt idx="48">
                  <c:v>51.52703692</c:v>
                </c:pt>
                <c:pt idx="49">
                  <c:v>44.638822899999994</c:v>
                </c:pt>
                <c:pt idx="50">
                  <c:v>36.061823900000007</c:v>
                </c:pt>
                <c:pt idx="51">
                  <c:v>18.029734919999989</c:v>
                </c:pt>
                <c:pt idx="52">
                  <c:v>10.145900890000016</c:v>
                </c:pt>
                <c:pt idx="53">
                  <c:v>11.093676889999985</c:v>
                </c:pt>
                <c:pt idx="54">
                  <c:v>38.517538900000005</c:v>
                </c:pt>
                <c:pt idx="55">
                  <c:v>19.561471890000014</c:v>
                </c:pt>
                <c:pt idx="56">
                  <c:v>8.0337147099999786</c:v>
                </c:pt>
                <c:pt idx="57">
                  <c:v>7.853803090000004</c:v>
                </c:pt>
                <c:pt idx="58">
                  <c:v>50.915136699999991</c:v>
                </c:pt>
                <c:pt idx="59">
                  <c:v>55</c:v>
                </c:pt>
                <c:pt idx="60">
                  <c:v>46.713000000000001</c:v>
                </c:pt>
                <c:pt idx="61">
                  <c:v>35.442539859999997</c:v>
                </c:pt>
                <c:pt idx="62">
                  <c:v>43.028172939999997</c:v>
                </c:pt>
                <c:pt idx="63">
                  <c:v>17.961028799999998</c:v>
                </c:pt>
                <c:pt idx="64">
                  <c:v>11.127135560000003</c:v>
                </c:pt>
                <c:pt idx="65">
                  <c:v>6.8215078900000155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2B-4A00-A7A7-F11BD21EEFB6}"/>
            </c:ext>
          </c:extLst>
        </c:ser>
        <c:ser>
          <c:idx val="2"/>
          <c:order val="2"/>
          <c:tx>
            <c:strRef>
              <c:f>'copie mois'!$D$84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'copie mois'!$A$85:$A$150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'copie mois'!$D$85:$D$150</c:f>
              <c:numCache>
                <c:formatCode>0.0</c:formatCode>
                <c:ptCount val="66"/>
                <c:pt idx="0">
                  <c:v>4.0307079999999971</c:v>
                </c:pt>
                <c:pt idx="1">
                  <c:v>1.2858719999999977</c:v>
                </c:pt>
                <c:pt idx="2">
                  <c:v>4.1961039999999983</c:v>
                </c:pt>
                <c:pt idx="3">
                  <c:v>4.6004710000000006</c:v>
                </c:pt>
                <c:pt idx="4">
                  <c:v>3.9257209999999993</c:v>
                </c:pt>
                <c:pt idx="5">
                  <c:v>6.3334428200000001</c:v>
                </c:pt>
                <c:pt idx="6">
                  <c:v>8.155020020000002</c:v>
                </c:pt>
                <c:pt idx="7">
                  <c:v>8.0906752300000022</c:v>
                </c:pt>
                <c:pt idx="8">
                  <c:v>2.7866119499999993</c:v>
                </c:pt>
                <c:pt idx="9">
                  <c:v>3.026545800000001</c:v>
                </c:pt>
                <c:pt idx="10">
                  <c:v>3.1901578100000307</c:v>
                </c:pt>
                <c:pt idx="11">
                  <c:v>0.83141399999999521</c:v>
                </c:pt>
                <c:pt idx="12">
                  <c:v>5.49350000000004E-2</c:v>
                </c:pt>
                <c:pt idx="13">
                  <c:v>7.4904995999999926</c:v>
                </c:pt>
                <c:pt idx="14">
                  <c:v>3.8229725499999816</c:v>
                </c:pt>
                <c:pt idx="15">
                  <c:v>2.3637226500000068</c:v>
                </c:pt>
                <c:pt idx="16">
                  <c:v>2.884870120000004</c:v>
                </c:pt>
                <c:pt idx="17">
                  <c:v>1.073836949999988</c:v>
                </c:pt>
                <c:pt idx="18">
                  <c:v>7.1249524699999967</c:v>
                </c:pt>
                <c:pt idx="19">
                  <c:v>1.0692504700000001</c:v>
                </c:pt>
                <c:pt idx="20">
                  <c:v>1.3771435300000014</c:v>
                </c:pt>
                <c:pt idx="21">
                  <c:v>1.0175220300000012</c:v>
                </c:pt>
                <c:pt idx="22">
                  <c:v>5.1053967500000326</c:v>
                </c:pt>
                <c:pt idx="23">
                  <c:v>2.0154393100000618</c:v>
                </c:pt>
                <c:pt idx="24">
                  <c:v>0.13390199999999908</c:v>
                </c:pt>
                <c:pt idx="25">
                  <c:v>0.17690199999999834</c:v>
                </c:pt>
                <c:pt idx="26">
                  <c:v>2.9864617899999928</c:v>
                </c:pt>
                <c:pt idx="27">
                  <c:v>0.13702728000000164</c:v>
                </c:pt>
                <c:pt idx="28">
                  <c:v>8.4638270000009896E-2</c:v>
                </c:pt>
                <c:pt idx="29">
                  <c:v>5.3700502599999904</c:v>
                </c:pt>
                <c:pt idx="30">
                  <c:v>8.6577194499999877</c:v>
                </c:pt>
                <c:pt idx="31">
                  <c:v>15.301922689999998</c:v>
                </c:pt>
                <c:pt idx="32">
                  <c:v>2.3641212400000091</c:v>
                </c:pt>
                <c:pt idx="33">
                  <c:v>1.9504747899999924</c:v>
                </c:pt>
                <c:pt idx="34">
                  <c:v>10.364401280000031</c:v>
                </c:pt>
                <c:pt idx="35">
                  <c:v>18.267656190000004</c:v>
                </c:pt>
                <c:pt idx="36">
                  <c:v>4.1202918600000018</c:v>
                </c:pt>
                <c:pt idx="37">
                  <c:v>7.5184211200000064</c:v>
                </c:pt>
                <c:pt idx="38">
                  <c:v>2.4499419200000006</c:v>
                </c:pt>
                <c:pt idx="39">
                  <c:v>6.825727770000011</c:v>
                </c:pt>
                <c:pt idx="40">
                  <c:v>6.3135721999999888</c:v>
                </c:pt>
                <c:pt idx="41">
                  <c:v>3.0470401800000069</c:v>
                </c:pt>
                <c:pt idx="42">
                  <c:v>4.5060735600000044</c:v>
                </c:pt>
                <c:pt idx="43">
                  <c:v>5.9749749300000055</c:v>
                </c:pt>
                <c:pt idx="44">
                  <c:v>0.44062568999999741</c:v>
                </c:pt>
                <c:pt idx="45">
                  <c:v>5.3791461400000156</c:v>
                </c:pt>
                <c:pt idx="46">
                  <c:v>4.1408911900000263</c:v>
                </c:pt>
                <c:pt idx="47">
                  <c:v>0.13079786999999499</c:v>
                </c:pt>
                <c:pt idx="48">
                  <c:v>8.2891030799999967</c:v>
                </c:pt>
                <c:pt idx="49">
                  <c:v>12.595937100000008</c:v>
                </c:pt>
                <c:pt idx="50">
                  <c:v>8.9381760999999926</c:v>
                </c:pt>
                <c:pt idx="51">
                  <c:v>6.9252650800000097</c:v>
                </c:pt>
                <c:pt idx="52">
                  <c:v>2.2030991099999842</c:v>
                </c:pt>
                <c:pt idx="53">
                  <c:v>4.4376768899999854</c:v>
                </c:pt>
                <c:pt idx="54">
                  <c:v>2.478461099999997</c:v>
                </c:pt>
                <c:pt idx="55">
                  <c:v>6.6425281099999829</c:v>
                </c:pt>
                <c:pt idx="56">
                  <c:v>2.6066352900000211</c:v>
                </c:pt>
                <c:pt idx="57">
                  <c:v>2.1022730900000042</c:v>
                </c:pt>
                <c:pt idx="58">
                  <c:v>2.6715496999999928</c:v>
                </c:pt>
                <c:pt idx="59">
                  <c:v>1.9170000000000016</c:v>
                </c:pt>
                <c:pt idx="60">
                  <c:v>13.204499999999996</c:v>
                </c:pt>
                <c:pt idx="61">
                  <c:v>16.996460140000003</c:v>
                </c:pt>
                <c:pt idx="62">
                  <c:v>4.0401729399999979</c:v>
                </c:pt>
                <c:pt idx="63">
                  <c:v>6.0389712000000024</c:v>
                </c:pt>
                <c:pt idx="64">
                  <c:v>1.8728644399999972</c:v>
                </c:pt>
                <c:pt idx="65">
                  <c:v>2.6784921099999845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92B-4A00-A7A7-F11BD21EEF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8438752"/>
        <c:axId val="838440720"/>
      </c:barChart>
      <c:catAx>
        <c:axId val="838438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440720"/>
        <c:crosses val="autoZero"/>
        <c:auto val="1"/>
        <c:lblAlgn val="ctr"/>
        <c:lblOffset val="100"/>
        <c:noMultiLvlLbl val="0"/>
      </c:catAx>
      <c:valAx>
        <c:axId val="838440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438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19050</xdr:rowOff>
    </xdr:from>
    <xdr:to>
      <xdr:col>12</xdr:col>
      <xdr:colOff>238125</xdr:colOff>
      <xdr:row>28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F9B5534-0059-4D56-B656-252DFD1DBB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29</xdr:row>
      <xdr:rowOff>57150</xdr:rowOff>
    </xdr:from>
    <xdr:to>
      <xdr:col>12</xdr:col>
      <xdr:colOff>238125</xdr:colOff>
      <xdr:row>62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B272BAD-E762-4684-ADC1-AF4931012D2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62</xdr:row>
      <xdr:rowOff>95250</xdr:rowOff>
    </xdr:from>
    <xdr:to>
      <xdr:col>12</xdr:col>
      <xdr:colOff>219075</xdr:colOff>
      <xdr:row>96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42F51CC-2D3B-4316-97AF-8678F6A04F6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18</xdr:row>
      <xdr:rowOff>9524</xdr:rowOff>
    </xdr:from>
    <xdr:to>
      <xdr:col>7</xdr:col>
      <xdr:colOff>742950</xdr:colOff>
      <xdr:row>35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EEB262D-331F-4129-B55C-0D21780B201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38099</xdr:colOff>
      <xdr:row>0</xdr:row>
      <xdr:rowOff>38100</xdr:rowOff>
    </xdr:from>
    <xdr:to>
      <xdr:col>7</xdr:col>
      <xdr:colOff>733425</xdr:colOff>
      <xdr:row>17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8B3ACE4-FC5A-4C04-B335-3C5940234B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38100</xdr:colOff>
      <xdr:row>0</xdr:row>
      <xdr:rowOff>33337</xdr:rowOff>
    </xdr:from>
    <xdr:to>
      <xdr:col>18</xdr:col>
      <xdr:colOff>1076325</xdr:colOff>
      <xdr:row>17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ECD9B1B-1BC8-4072-9237-DC642613735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85725</xdr:rowOff>
    </xdr:from>
    <xdr:to>
      <xdr:col>12</xdr:col>
      <xdr:colOff>342900</xdr:colOff>
      <xdr:row>36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040A315-744F-4B18-9270-CC73AFA9E5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37</xdr:row>
      <xdr:rowOff>1</xdr:rowOff>
    </xdr:from>
    <xdr:to>
      <xdr:col>12</xdr:col>
      <xdr:colOff>354157</xdr:colOff>
      <xdr:row>91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CFFB1F8-C77E-4D17-AE8D-094A84714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157</xdr:row>
      <xdr:rowOff>52386</xdr:rowOff>
    </xdr:from>
    <xdr:to>
      <xdr:col>12</xdr:col>
      <xdr:colOff>85724</xdr:colOff>
      <xdr:row>198</xdr:row>
      <xdr:rowOff>161924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D5041D7-3626-41F9-B66C-D6442E1670D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guel CERVELLERA" refreshedDate="42950.672443634263" createdVersion="6" refreshedVersion="6" minRefreshableVersion="3" recordCount="66">
  <cacheSource type="worksheet">
    <worksheetSource ref="A21:E87" sheet="base"/>
  </cacheSource>
  <cacheFields count="7">
    <cacheField name="MOIS" numFmtId="49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CT 2012" numFmtId="164">
      <sharedItems containsSemiMixedTypes="0" containsString="0" containsNumber="1" minValue="6.8215078900000155" maxValue="77.98120213"/>
    </cacheField>
    <cacheField name="FC 2012" numFmtId="164">
      <sharedItems containsSemiMixedTypes="0" containsString="0" containsNumber="1" minValue="5" maxValue="81.087000000000003"/>
    </cacheField>
    <cacheField name="TRIMESTRE" numFmtId="164">
      <sharedItems count="4">
        <s v="T1"/>
        <s v="T2"/>
        <s v="T3"/>
        <s v="T4"/>
      </sharedItems>
    </cacheField>
    <cacheField name="ANNEE" numFmtId="49">
      <sharedItems containsSemiMixedTypes="0" containsString="0" containsNumber="1" containsInteger="1" minValue="2012" maxValue="2017" count="6">
        <n v="2012"/>
        <n v="2013"/>
        <n v="2014"/>
        <n v="2015"/>
        <n v="2016"/>
        <n v="2017"/>
      </sharedItems>
    </cacheField>
    <cacheField name="ECART" numFmtId="0" formula="'ACT 2012'-'FC 2012'" databaseField="0"/>
    <cacheField name="% realisé /forecasté " numFmtId="0" formula="('ACT 2012'/'FC 2012')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n v="44.030707999999997"/>
    <n v="40"/>
    <x v="0"/>
    <x v="0"/>
  </r>
  <r>
    <x v="1"/>
    <n v="39.285871999999998"/>
    <n v="38"/>
    <x v="0"/>
    <x v="0"/>
  </r>
  <r>
    <x v="2"/>
    <n v="30.803896000000002"/>
    <n v="35"/>
    <x v="0"/>
    <x v="0"/>
  </r>
  <r>
    <x v="3"/>
    <n v="12.399528999999999"/>
    <n v="17"/>
    <x v="1"/>
    <x v="0"/>
  </r>
  <r>
    <x v="4"/>
    <n v="12.935720999999999"/>
    <n v="9.01"/>
    <x v="1"/>
    <x v="0"/>
  </r>
  <r>
    <x v="5"/>
    <n v="12.66655718"/>
    <n v="19"/>
    <x v="1"/>
    <x v="0"/>
  </r>
  <r>
    <x v="6"/>
    <n v="44.155020020000002"/>
    <n v="36"/>
    <x v="2"/>
    <x v="0"/>
  </r>
  <r>
    <x v="7"/>
    <n v="17.090675230000002"/>
    <n v="9"/>
    <x v="2"/>
    <x v="0"/>
  </r>
  <r>
    <x v="8"/>
    <n v="8.7866119499999993"/>
    <n v="6"/>
    <x v="2"/>
    <x v="0"/>
  </r>
  <r>
    <x v="9"/>
    <n v="12.026545800000001"/>
    <n v="9"/>
    <x v="3"/>
    <x v="0"/>
  </r>
  <r>
    <x v="10"/>
    <n v="38.190157810000031"/>
    <n v="35"/>
    <x v="3"/>
    <x v="0"/>
  </r>
  <r>
    <x v="11"/>
    <n v="76.078586000000001"/>
    <n v="76.91"/>
    <x v="3"/>
    <x v="0"/>
  </r>
  <r>
    <x v="0"/>
    <n v="53.388064999999997"/>
    <n v="53.442999999999998"/>
    <x v="0"/>
    <x v="1"/>
  </r>
  <r>
    <x v="1"/>
    <n v="52.673499599999992"/>
    <n v="45.183"/>
    <x v="0"/>
    <x v="1"/>
  </r>
  <r>
    <x v="2"/>
    <n v="34.177027450000018"/>
    <n v="38"/>
    <x v="0"/>
    <x v="1"/>
  </r>
  <r>
    <x v="3"/>
    <n v="17.636277349999993"/>
    <n v="20"/>
    <x v="1"/>
    <x v="1"/>
  </r>
  <r>
    <x v="4"/>
    <n v="14.884870120000004"/>
    <n v="12"/>
    <x v="1"/>
    <x v="1"/>
  </r>
  <r>
    <x v="5"/>
    <n v="14.073836949999988"/>
    <n v="13"/>
    <x v="1"/>
    <x v="1"/>
  </r>
  <r>
    <x v="6"/>
    <n v="36.875047530000003"/>
    <n v="44"/>
    <x v="2"/>
    <x v="1"/>
  </r>
  <r>
    <x v="7"/>
    <n v="26.06925047"/>
    <n v="25"/>
    <x v="2"/>
    <x v="1"/>
  </r>
  <r>
    <x v="8"/>
    <n v="8.9771435300000011"/>
    <n v="7.6"/>
    <x v="2"/>
    <x v="1"/>
  </r>
  <r>
    <x v="9"/>
    <n v="7.9824779699999988"/>
    <n v="9"/>
    <x v="3"/>
    <x v="1"/>
  </r>
  <r>
    <x v="10"/>
    <n v="46.105396750000033"/>
    <n v="41"/>
    <x v="3"/>
    <x v="1"/>
  </r>
  <r>
    <x v="11"/>
    <n v="71.787560689999935"/>
    <n v="73.802999999999997"/>
    <x v="3"/>
    <x v="1"/>
  </r>
  <r>
    <x v="0"/>
    <n v="47.866098000000001"/>
    <n v="48"/>
    <x v="0"/>
    <x v="2"/>
  </r>
  <r>
    <x v="1"/>
    <n v="60.176901999999998"/>
    <n v="60"/>
    <x v="0"/>
    <x v="2"/>
  </r>
  <r>
    <x v="2"/>
    <n v="42.013538210000007"/>
    <n v="45"/>
    <x v="0"/>
    <x v="2"/>
  </r>
  <r>
    <x v="3"/>
    <n v="21.862972719999998"/>
    <n v="22"/>
    <x v="1"/>
    <x v="2"/>
  </r>
  <r>
    <x v="4"/>
    <n v="10.41536172999999"/>
    <n v="10.5"/>
    <x v="1"/>
    <x v="2"/>
  </r>
  <r>
    <x v="5"/>
    <n v="10.62994974000001"/>
    <n v="16"/>
    <x v="1"/>
    <x v="2"/>
  </r>
  <r>
    <x v="6"/>
    <n v="36.657719449999988"/>
    <n v="28"/>
    <x v="2"/>
    <x v="2"/>
  </r>
  <r>
    <x v="7"/>
    <n v="25.698077310000002"/>
    <n v="41"/>
    <x v="2"/>
    <x v="2"/>
  </r>
  <r>
    <x v="8"/>
    <n v="7.6358787599999909"/>
    <n v="10"/>
    <x v="2"/>
    <x v="2"/>
  </r>
  <r>
    <x v="9"/>
    <n v="9.9504747899999924"/>
    <n v="8"/>
    <x v="3"/>
    <x v="2"/>
  </r>
  <r>
    <x v="10"/>
    <n v="56.364401280000031"/>
    <n v="46"/>
    <x v="3"/>
    <x v="2"/>
  </r>
  <r>
    <x v="11"/>
    <n v="62.819343809999999"/>
    <n v="81.087000000000003"/>
    <x v="3"/>
    <x v="2"/>
  </r>
  <r>
    <x v="0"/>
    <n v="52.090291860000001"/>
    <n v="47.97"/>
    <x v="0"/>
    <x v="3"/>
  </r>
  <r>
    <x v="1"/>
    <n v="45.381578879999992"/>
    <n v="52.9"/>
    <x v="0"/>
    <x v="3"/>
  </r>
  <r>
    <x v="2"/>
    <n v="40.449941920000001"/>
    <n v="38"/>
    <x v="0"/>
    <x v="3"/>
  </r>
  <r>
    <x v="3"/>
    <n v="23.174272229999989"/>
    <n v="30"/>
    <x v="1"/>
    <x v="3"/>
  </r>
  <r>
    <x v="4"/>
    <n v="8.6864278000000112"/>
    <n v="15"/>
    <x v="1"/>
    <x v="3"/>
  </r>
  <r>
    <x v="5"/>
    <n v="8.0470401800000069"/>
    <n v="5"/>
    <x v="1"/>
    <x v="3"/>
  </r>
  <r>
    <x v="6"/>
    <n v="35.676926439999995"/>
    <n v="40.183"/>
    <x v="2"/>
    <x v="3"/>
  </r>
  <r>
    <x v="7"/>
    <n v="14.198025069999993"/>
    <n v="20.172999999999998"/>
    <x v="2"/>
    <x v="3"/>
  </r>
  <r>
    <x v="8"/>
    <n v="9.5593743100000026"/>
    <n v="10"/>
    <x v="2"/>
    <x v="3"/>
  </r>
  <r>
    <x v="9"/>
    <n v="13.279146140000016"/>
    <n v="7.9"/>
    <x v="3"/>
    <x v="3"/>
  </r>
  <r>
    <x v="10"/>
    <n v="42.959108809999975"/>
    <n v="47.1"/>
    <x v="3"/>
    <x v="3"/>
  </r>
  <r>
    <x v="11"/>
    <n v="77.98120213"/>
    <n v="78.111999999999995"/>
    <x v="3"/>
    <x v="3"/>
  </r>
  <r>
    <x v="0"/>
    <n v="51.52703692"/>
    <n v="59.816139999999997"/>
    <x v="0"/>
    <x v="4"/>
  </r>
  <r>
    <x v="1"/>
    <n v="44.638822899999994"/>
    <n v="57.234760000000001"/>
    <x v="0"/>
    <x v="4"/>
  </r>
  <r>
    <x v="2"/>
    <n v="36.061823900000007"/>
    <n v="45"/>
    <x v="0"/>
    <x v="4"/>
  </r>
  <r>
    <x v="3"/>
    <n v="18.029734919999989"/>
    <n v="24.954999999999998"/>
    <x v="1"/>
    <x v="4"/>
  </r>
  <r>
    <x v="4"/>
    <n v="10.145900890000016"/>
    <n v="12.349"/>
    <x v="1"/>
    <x v="4"/>
  </r>
  <r>
    <x v="5"/>
    <n v="11.093676889999985"/>
    <n v="6.6559999999999997"/>
    <x v="1"/>
    <x v="4"/>
  </r>
  <r>
    <x v="6"/>
    <n v="38.517538900000005"/>
    <n v="40.996000000000002"/>
    <x v="2"/>
    <x v="4"/>
  </r>
  <r>
    <x v="7"/>
    <n v="19.561471890000014"/>
    <n v="26.203999999999997"/>
    <x v="2"/>
    <x v="4"/>
  </r>
  <r>
    <x v="8"/>
    <n v="8.0337147099999786"/>
    <n v="10.64035"/>
    <x v="2"/>
    <x v="4"/>
  </r>
  <r>
    <x v="9"/>
    <n v="7.853803090000004"/>
    <n v="5.7515299999999998"/>
    <x v="3"/>
    <x v="4"/>
  </r>
  <r>
    <x v="10"/>
    <n v="50.915136699999991"/>
    <n v="48.243586999999998"/>
    <x v="3"/>
    <x v="4"/>
  </r>
  <r>
    <x v="11"/>
    <n v="55"/>
    <n v="56.917000000000002"/>
    <x v="3"/>
    <x v="4"/>
  </r>
  <r>
    <x v="0"/>
    <n v="46.713000000000001"/>
    <n v="59.917499999999997"/>
    <x v="0"/>
    <x v="5"/>
  </r>
  <r>
    <x v="1"/>
    <n v="35.442539859999997"/>
    <n v="52.439"/>
    <x v="0"/>
    <x v="5"/>
  </r>
  <r>
    <x v="2"/>
    <n v="43.028172939999997"/>
    <n v="38.988"/>
    <x v="0"/>
    <x v="5"/>
  </r>
  <r>
    <x v="3"/>
    <n v="17.961028799999998"/>
    <n v="24"/>
    <x v="1"/>
    <x v="5"/>
  </r>
  <r>
    <x v="4"/>
    <n v="11.127135560000003"/>
    <n v="13"/>
    <x v="1"/>
    <x v="5"/>
  </r>
  <r>
    <x v="5"/>
    <n v="6.8215078900000155"/>
    <n v="9.5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N1:S25" firstHeaderRow="1" firstDataRow="2" firstDataCol="2"/>
  <pivotFields count="7">
    <pivotField compact="0" outline="0" subtotalTop="0" showAll="0"/>
    <pivotField dataField="1" compact="0" numFmtId="164" outline="0" subtotalTop="0" showAll="0"/>
    <pivotField dataField="1" compact="0" numFmtId="164" outline="0" subtotalTop="0" showAll="0"/>
    <pivotField axis="axisRow"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3"/>
  </rowFields>
  <rowItems count="23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  <i>
      <x v="2"/>
      <x/>
    </i>
    <i r="1">
      <x v="1"/>
    </i>
    <i r="1">
      <x v="2"/>
    </i>
    <i r="1">
      <x v="3"/>
    </i>
    <i>
      <x v="3"/>
      <x/>
    </i>
    <i r="1">
      <x v="1"/>
    </i>
    <i r="1">
      <x v="2"/>
    </i>
    <i r="1">
      <x v="3"/>
    </i>
    <i>
      <x v="4"/>
      <x/>
    </i>
    <i r="1">
      <x v="1"/>
    </i>
    <i r="1">
      <x v="2"/>
    </i>
    <i r="1">
      <x v="3"/>
    </i>
    <i>
      <x v="5"/>
      <x/>
    </i>
    <i r="1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3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R3:V11" firstHeaderRow="1" firstDataRow="2" firstDataCol="1" rowPageCount="1" colPageCount="1"/>
  <pivotFields count="7">
    <pivotField compact="0" outline="0" subtotalTop="0" showAll="0"/>
    <pivotField dataField="1" compact="0" numFmtId="164" outline="0" subtotalTop="0" showAll="0"/>
    <pivotField dataField="1" compact="0" numFmtId="164" outline="0" subtotalTop="0" showAll="0"/>
    <pivotField axis="axisPage"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-1"/>
  </pageField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2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H84:M152" firstHeaderRow="1" firstDataRow="2" firstDataCol="2"/>
  <pivotFields count="7">
    <pivotField axis="axisRow" compact="0" outline="0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numFmtId="164" outline="0" subtotalTop="0" showAll="0"/>
    <pivotField dataField="1" compact="0" numFmtId="164" outline="0" subtotalTop="0" showAll="0"/>
    <pivotField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0"/>
  </rowFields>
  <rowItems count="6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1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H84:M152" firstHeaderRow="1" firstDataRow="2" firstDataCol="2"/>
  <pivotFields count="7">
    <pivotField axis="axisRow" compact="0" outline="0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numFmtId="164" outline="0" subtotalTop="0" showAll="0"/>
    <pivotField dataField="1" compact="0" numFmtId="164" outline="0" subtotalTop="0" showAll="0"/>
    <pivotField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0"/>
  </rowFields>
  <rowItems count="6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0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241"/>
  <sheetViews>
    <sheetView topLeftCell="A41" workbookViewId="0">
      <selection activeCell="N65" sqref="N65"/>
    </sheetView>
  </sheetViews>
  <sheetFormatPr baseColWidth="10" defaultRowHeight="12.75" x14ac:dyDescent="0.2"/>
  <cols>
    <col min="1" max="1" width="7.5703125" style="34" bestFit="1" customWidth="1"/>
    <col min="2" max="3" width="16.85546875" style="34" bestFit="1" customWidth="1"/>
    <col min="4" max="4" width="27.42578125" style="34" bestFit="1" customWidth="1"/>
    <col min="5" max="5" width="11" style="34" bestFit="1" customWidth="1"/>
    <col min="6" max="6" width="12" style="34" bestFit="1" customWidth="1"/>
    <col min="7" max="8" width="11.42578125" style="34"/>
    <col min="9" max="9" width="21.140625" style="34" bestFit="1" customWidth="1"/>
    <col min="10" max="10" width="11.42578125" style="34"/>
    <col min="11" max="11" width="11.5703125" style="34" bestFit="1" customWidth="1"/>
    <col min="12" max="13" width="13.85546875" style="34" customWidth="1"/>
    <col min="14" max="14" width="13.140625" style="34" bestFit="1" customWidth="1"/>
    <col min="15" max="15" width="13.85546875" style="34" bestFit="1" customWidth="1"/>
    <col min="16" max="16" width="18.5703125" style="34" bestFit="1" customWidth="1"/>
    <col min="17" max="17" width="19.85546875" style="34" bestFit="1" customWidth="1"/>
    <col min="18" max="18" width="17.7109375" style="34" bestFit="1" customWidth="1"/>
    <col min="19" max="19" width="30" style="34" bestFit="1" customWidth="1"/>
    <col min="20" max="79" width="19.85546875" style="34" customWidth="1"/>
    <col min="80" max="144" width="19.85546875" style="34" bestFit="1" customWidth="1"/>
    <col min="145" max="145" width="25.140625" style="34" bestFit="1" customWidth="1"/>
    <col min="146" max="146" width="23.85546875" style="34" bestFit="1" customWidth="1"/>
    <col min="147" max="16384" width="11.42578125" style="34"/>
  </cols>
  <sheetData>
    <row r="1" spans="1:19" s="24" customFormat="1" x14ac:dyDescent="0.2">
      <c r="A1" s="22"/>
      <c r="B1" s="23"/>
      <c r="E1" s="25"/>
      <c r="N1"/>
      <c r="O1"/>
      <c r="P1" t="s">
        <v>147</v>
      </c>
      <c r="Q1"/>
      <c r="R1"/>
      <c r="S1"/>
    </row>
    <row r="2" spans="1:19" s="24" customFormat="1" x14ac:dyDescent="0.2">
      <c r="A2" s="26" t="s">
        <v>110</v>
      </c>
      <c r="B2" s="27" t="s">
        <v>118</v>
      </c>
      <c r="C2" s="28" t="s">
        <v>143</v>
      </c>
      <c r="D2" s="29" t="s">
        <v>117</v>
      </c>
      <c r="E2" s="30" t="s">
        <v>37</v>
      </c>
      <c r="N2" s="41" t="s">
        <v>153</v>
      </c>
      <c r="O2" s="41" t="s">
        <v>152</v>
      </c>
      <c r="P2" s="41" t="s">
        <v>145</v>
      </c>
      <c r="Q2" s="41" t="s">
        <v>146</v>
      </c>
      <c r="R2" s="41" t="s">
        <v>155</v>
      </c>
      <c r="S2" s="50" t="s">
        <v>156</v>
      </c>
    </row>
    <row r="3" spans="1:19" s="24" customFormat="1" x14ac:dyDescent="0.2">
      <c r="A3" s="26" t="s">
        <v>119</v>
      </c>
      <c r="B3" s="27">
        <v>1</v>
      </c>
      <c r="C3" s="31">
        <v>113</v>
      </c>
      <c r="D3" s="32">
        <v>9.9157168141592589E-3</v>
      </c>
      <c r="E3" s="32">
        <v>1</v>
      </c>
      <c r="N3">
        <v>2012</v>
      </c>
      <c r="O3" t="s">
        <v>148</v>
      </c>
      <c r="P3" s="42">
        <v>113</v>
      </c>
      <c r="Q3" s="42">
        <v>114.120476</v>
      </c>
      <c r="R3" s="1">
        <v>1.1204759999999965</v>
      </c>
      <c r="S3" s="47">
        <v>9.9157168141592589E-3</v>
      </c>
    </row>
    <row r="4" spans="1:19" x14ac:dyDescent="0.2">
      <c r="A4" s="26" t="s">
        <v>120</v>
      </c>
      <c r="B4" s="27">
        <v>2</v>
      </c>
      <c r="C4" s="31">
        <v>45.01</v>
      </c>
      <c r="D4" s="33">
        <v>0.15570301755165517</v>
      </c>
      <c r="E4" s="32">
        <v>0.84429698244834483</v>
      </c>
      <c r="N4"/>
      <c r="O4" t="s">
        <v>149</v>
      </c>
      <c r="P4" s="42">
        <v>45.01</v>
      </c>
      <c r="Q4" s="42">
        <v>38.00180718</v>
      </c>
      <c r="R4" s="1">
        <v>-7.0081928199999979</v>
      </c>
      <c r="S4" s="47">
        <v>-0.15570301755165517</v>
      </c>
    </row>
    <row r="5" spans="1:19" x14ac:dyDescent="0.2">
      <c r="A5" s="26" t="s">
        <v>121</v>
      </c>
      <c r="B5" s="27">
        <v>3</v>
      </c>
      <c r="C5" s="31">
        <v>51</v>
      </c>
      <c r="D5" s="33">
        <v>0.37318249411764715</v>
      </c>
      <c r="E5" s="32">
        <v>1</v>
      </c>
      <c r="N5"/>
      <c r="O5" t="s">
        <v>150</v>
      </c>
      <c r="P5" s="42">
        <v>51</v>
      </c>
      <c r="Q5" s="42">
        <v>70.032307200000005</v>
      </c>
      <c r="R5" s="1">
        <v>19.032307200000005</v>
      </c>
      <c r="S5" s="47">
        <v>0.37318249411764715</v>
      </c>
    </row>
    <row r="6" spans="1:19" x14ac:dyDescent="0.2">
      <c r="A6" s="26" t="s">
        <v>122</v>
      </c>
      <c r="B6" s="27">
        <v>4</v>
      </c>
      <c r="C6" s="31">
        <v>120.91</v>
      </c>
      <c r="D6" s="33">
        <v>4.4539654371019921E-2</v>
      </c>
      <c r="E6" s="32">
        <v>1</v>
      </c>
      <c r="N6"/>
      <c r="O6" t="s">
        <v>151</v>
      </c>
      <c r="P6" s="42">
        <v>120.91</v>
      </c>
      <c r="Q6" s="42">
        <v>126.29528961000003</v>
      </c>
      <c r="R6" s="1">
        <v>5.3852896100000294</v>
      </c>
      <c r="S6" s="47">
        <v>4.4539654371019921E-2</v>
      </c>
    </row>
    <row r="7" spans="1:19" ht="15" x14ac:dyDescent="0.2">
      <c r="A7" s="26" t="s">
        <v>123</v>
      </c>
      <c r="B7" s="27">
        <v>1</v>
      </c>
      <c r="C7" s="35">
        <v>136.626</v>
      </c>
      <c r="D7" s="32">
        <v>2.644146831496208E-2</v>
      </c>
      <c r="E7" s="32">
        <v>1</v>
      </c>
      <c r="N7">
        <v>2013</v>
      </c>
      <c r="O7" t="s">
        <v>148</v>
      </c>
      <c r="P7" s="42">
        <v>136.626</v>
      </c>
      <c r="Q7" s="42">
        <v>140.23859205000002</v>
      </c>
      <c r="R7" s="1">
        <v>3.6125920500000177</v>
      </c>
      <c r="S7" s="47">
        <v>2.644146831496208E-2</v>
      </c>
    </row>
    <row r="8" spans="1:19" x14ac:dyDescent="0.2">
      <c r="A8" s="26" t="s">
        <v>124</v>
      </c>
      <c r="B8" s="27">
        <v>2</v>
      </c>
      <c r="C8" s="36">
        <v>45</v>
      </c>
      <c r="D8" s="33">
        <v>3.544409822222172E-2</v>
      </c>
      <c r="E8" s="32">
        <v>1</v>
      </c>
      <c r="N8"/>
      <c r="O8" t="s">
        <v>149</v>
      </c>
      <c r="P8" s="42">
        <v>45</v>
      </c>
      <c r="Q8" s="42">
        <v>46.594984419999982</v>
      </c>
      <c r="R8" s="1">
        <v>1.5949844199999816</v>
      </c>
      <c r="S8" s="47">
        <v>3.544409822222172E-2</v>
      </c>
    </row>
    <row r="9" spans="1:19" x14ac:dyDescent="0.2">
      <c r="A9" s="26" t="s">
        <v>125</v>
      </c>
      <c r="B9" s="27">
        <v>3</v>
      </c>
      <c r="C9" s="36">
        <v>76.599999999999994</v>
      </c>
      <c r="D9" s="33">
        <v>6.1077786814621171E-2</v>
      </c>
      <c r="E9" s="32">
        <v>0.93892221318537883</v>
      </c>
      <c r="N9"/>
      <c r="O9" t="s">
        <v>150</v>
      </c>
      <c r="P9" s="42">
        <v>76.599999999999994</v>
      </c>
      <c r="Q9" s="42">
        <v>71.92144153000001</v>
      </c>
      <c r="R9" s="1">
        <v>-4.6785584699999845</v>
      </c>
      <c r="S9" s="47">
        <v>-6.1077786814621171E-2</v>
      </c>
    </row>
    <row r="10" spans="1:19" x14ac:dyDescent="0.2">
      <c r="A10" s="26" t="s">
        <v>126</v>
      </c>
      <c r="B10" s="27">
        <v>4</v>
      </c>
      <c r="C10" s="36">
        <v>123.803</v>
      </c>
      <c r="D10" s="33">
        <v>1.6739783446281242E-2</v>
      </c>
      <c r="E10" s="32">
        <v>1</v>
      </c>
      <c r="N10"/>
      <c r="O10" t="s">
        <v>151</v>
      </c>
      <c r="P10" s="42">
        <v>123.803</v>
      </c>
      <c r="Q10" s="42">
        <v>125.87543540999997</v>
      </c>
      <c r="R10" s="1">
        <v>2.0724354099999687</v>
      </c>
      <c r="S10" s="47">
        <v>1.6739783446281242E-2</v>
      </c>
    </row>
    <row r="11" spans="1:19" ht="15" x14ac:dyDescent="0.2">
      <c r="A11" s="26" t="s">
        <v>127</v>
      </c>
      <c r="B11" s="27">
        <v>1</v>
      </c>
      <c r="C11" s="35">
        <v>153</v>
      </c>
      <c r="D11" s="32">
        <v>1.9238312352941045E-2</v>
      </c>
      <c r="E11" s="32">
        <v>0.98076168764705896</v>
      </c>
      <c r="N11">
        <v>2014</v>
      </c>
      <c r="O11" t="s">
        <v>148</v>
      </c>
      <c r="P11" s="42">
        <v>153</v>
      </c>
      <c r="Q11" s="42">
        <v>150.05653821000001</v>
      </c>
      <c r="R11" s="1">
        <v>-2.9434617899999864</v>
      </c>
      <c r="S11" s="47">
        <v>-1.9238312352941045E-2</v>
      </c>
    </row>
    <row r="12" spans="1:19" x14ac:dyDescent="0.2">
      <c r="A12" s="26" t="s">
        <v>128</v>
      </c>
      <c r="B12" s="27">
        <v>2</v>
      </c>
      <c r="C12" s="36">
        <v>48.5</v>
      </c>
      <c r="D12" s="33">
        <v>0.11529310948453619</v>
      </c>
      <c r="E12" s="32">
        <v>0.88470689051546381</v>
      </c>
      <c r="N12"/>
      <c r="O12" t="s">
        <v>149</v>
      </c>
      <c r="P12" s="42">
        <v>48.5</v>
      </c>
      <c r="Q12" s="42">
        <v>42.908284189999996</v>
      </c>
      <c r="R12" s="1">
        <v>-5.5917158100000037</v>
      </c>
      <c r="S12" s="47">
        <v>-0.11529310948453619</v>
      </c>
    </row>
    <row r="13" spans="1:19" x14ac:dyDescent="0.2">
      <c r="A13" s="26" t="s">
        <v>129</v>
      </c>
      <c r="B13" s="27">
        <v>3</v>
      </c>
      <c r="C13" s="36">
        <v>79</v>
      </c>
      <c r="D13" s="33">
        <v>0.1140294237974685</v>
      </c>
      <c r="E13" s="32">
        <v>0.8859705762025315</v>
      </c>
      <c r="N13"/>
      <c r="O13" t="s">
        <v>150</v>
      </c>
      <c r="P13" s="42">
        <v>79</v>
      </c>
      <c r="Q13" s="42">
        <v>69.991675519999987</v>
      </c>
      <c r="R13" s="1">
        <v>-9.0083244800000131</v>
      </c>
      <c r="S13" s="47">
        <v>-0.1140294237974685</v>
      </c>
    </row>
    <row r="14" spans="1:19" x14ac:dyDescent="0.2">
      <c r="A14" s="26" t="s">
        <v>130</v>
      </c>
      <c r="B14" s="27">
        <v>4</v>
      </c>
      <c r="C14" s="36">
        <v>135.08699999999999</v>
      </c>
      <c r="D14" s="33">
        <v>4.4066269293121962E-2</v>
      </c>
      <c r="E14" s="32">
        <v>0.95593373070687804</v>
      </c>
      <c r="N14"/>
      <c r="O14" t="s">
        <v>151</v>
      </c>
      <c r="P14" s="42">
        <v>135.08699999999999</v>
      </c>
      <c r="Q14" s="42">
        <v>129.13421988000002</v>
      </c>
      <c r="R14" s="1">
        <v>-5.9527801199999715</v>
      </c>
      <c r="S14" s="47">
        <v>-4.4066269293121962E-2</v>
      </c>
    </row>
    <row r="15" spans="1:19" ht="17.25" customHeight="1" x14ac:dyDescent="0.2">
      <c r="A15" s="26" t="s">
        <v>131</v>
      </c>
      <c r="B15" s="27">
        <v>1</v>
      </c>
      <c r="C15" s="35">
        <v>138.87</v>
      </c>
      <c r="D15" s="32">
        <v>6.8278774393317754E-3</v>
      </c>
      <c r="E15" s="32">
        <v>0.99317212256066822</v>
      </c>
      <c r="N15">
        <v>2015</v>
      </c>
      <c r="O15" t="s">
        <v>148</v>
      </c>
      <c r="P15" s="42">
        <v>138.87</v>
      </c>
      <c r="Q15" s="42">
        <v>137.92181266</v>
      </c>
      <c r="R15" s="1">
        <v>-0.94818734000000404</v>
      </c>
      <c r="S15" s="47">
        <v>-6.8278774393317754E-3</v>
      </c>
    </row>
    <row r="16" spans="1:19" x14ac:dyDescent="0.2">
      <c r="A16" s="26" t="s">
        <v>132</v>
      </c>
      <c r="B16" s="27">
        <v>2</v>
      </c>
      <c r="C16" s="36">
        <v>50</v>
      </c>
      <c r="D16" s="33">
        <v>0.20184519579999982</v>
      </c>
      <c r="E16" s="32">
        <v>0.79815480420000018</v>
      </c>
      <c r="N16"/>
      <c r="O16" t="s">
        <v>149</v>
      </c>
      <c r="P16" s="42">
        <v>50</v>
      </c>
      <c r="Q16" s="42">
        <v>39.907740210000007</v>
      </c>
      <c r="R16" s="1">
        <v>-10.092259789999993</v>
      </c>
      <c r="S16" s="47">
        <v>-0.20184519579999982</v>
      </c>
    </row>
    <row r="17" spans="1:19" x14ac:dyDescent="0.2">
      <c r="A17" s="26" t="s">
        <v>133</v>
      </c>
      <c r="B17" s="27">
        <v>3</v>
      </c>
      <c r="C17" s="36">
        <v>70.355999999999995</v>
      </c>
      <c r="D17" s="33">
        <v>0.15523443885382915</v>
      </c>
      <c r="E17" s="32">
        <v>0.84476556114617085</v>
      </c>
      <c r="N17"/>
      <c r="O17" t="s">
        <v>150</v>
      </c>
      <c r="P17" s="42">
        <v>70.355999999999995</v>
      </c>
      <c r="Q17" s="42">
        <v>59.434325819999991</v>
      </c>
      <c r="R17" s="1">
        <v>-10.921674180000004</v>
      </c>
      <c r="S17" s="47">
        <v>-0.15523443885382915</v>
      </c>
    </row>
    <row r="18" spans="1:19" x14ac:dyDescent="0.2">
      <c r="A18" s="26" t="s">
        <v>134</v>
      </c>
      <c r="B18" s="27">
        <v>4</v>
      </c>
      <c r="C18" s="36">
        <v>133.11199999999999</v>
      </c>
      <c r="D18" s="33">
        <v>8.319738866518378E-3</v>
      </c>
      <c r="E18" s="32">
        <v>1</v>
      </c>
      <c r="N18"/>
      <c r="O18" t="s">
        <v>151</v>
      </c>
      <c r="P18" s="42">
        <v>133.11199999999999</v>
      </c>
      <c r="Q18" s="42">
        <v>134.21945707999998</v>
      </c>
      <c r="R18" s="1">
        <v>1.107457079999989</v>
      </c>
      <c r="S18" s="47">
        <v>8.319738866518378E-3</v>
      </c>
    </row>
    <row r="19" spans="1:19" ht="15" x14ac:dyDescent="0.2">
      <c r="A19" s="26" t="s">
        <v>135</v>
      </c>
      <c r="B19" s="27">
        <v>1</v>
      </c>
      <c r="C19" s="35">
        <v>162.05090000000001</v>
      </c>
      <c r="D19" s="32">
        <v>0.18403610396486536</v>
      </c>
      <c r="E19" s="32">
        <v>0.81596389603513464</v>
      </c>
      <c r="N19">
        <v>2016</v>
      </c>
      <c r="O19" t="s">
        <v>148</v>
      </c>
      <c r="P19" s="42">
        <v>162.05090000000001</v>
      </c>
      <c r="Q19" s="42">
        <v>132.22768372000002</v>
      </c>
      <c r="R19" s="1">
        <v>-29.823216279999997</v>
      </c>
      <c r="S19" s="47">
        <v>-0.18403610396486536</v>
      </c>
    </row>
    <row r="20" spans="1:19" x14ac:dyDescent="0.2">
      <c r="A20" s="26" t="s">
        <v>136</v>
      </c>
      <c r="B20" s="27">
        <v>2</v>
      </c>
      <c r="C20" s="36">
        <v>43.96</v>
      </c>
      <c r="D20" s="33">
        <v>0.10670353275705224</v>
      </c>
      <c r="E20" s="32">
        <v>0.89329646724294776</v>
      </c>
      <c r="N20"/>
      <c r="O20" t="s">
        <v>149</v>
      </c>
      <c r="P20" s="42">
        <v>43.96</v>
      </c>
      <c r="Q20" s="42">
        <v>39.269312699999986</v>
      </c>
      <c r="R20" s="1">
        <v>-4.6906873000000147</v>
      </c>
      <c r="S20" s="47">
        <v>-0.10670353275705224</v>
      </c>
    </row>
    <row r="21" spans="1:19" x14ac:dyDescent="0.2">
      <c r="A21" s="26" t="s">
        <v>137</v>
      </c>
      <c r="B21" s="27">
        <v>3</v>
      </c>
      <c r="C21" s="36">
        <v>77.840350000000001</v>
      </c>
      <c r="D21" s="33">
        <v>0.15066253556156939</v>
      </c>
      <c r="E21" s="32">
        <v>0.84933746443843061</v>
      </c>
      <c r="N21"/>
      <c r="O21" t="s">
        <v>150</v>
      </c>
      <c r="P21" s="42">
        <v>77.840350000000001</v>
      </c>
      <c r="Q21" s="42">
        <v>66.112725499999996</v>
      </c>
      <c r="R21" s="1">
        <v>-11.727624500000005</v>
      </c>
      <c r="S21" s="47">
        <v>-0.15066253556156939</v>
      </c>
    </row>
    <row r="22" spans="1:19" x14ac:dyDescent="0.2">
      <c r="A22" s="26" t="s">
        <v>138</v>
      </c>
      <c r="B22" s="27">
        <v>4</v>
      </c>
      <c r="C22" s="36">
        <v>110.91211699999999</v>
      </c>
      <c r="D22" s="33">
        <v>2.5757535490914751E-2</v>
      </c>
      <c r="E22" s="32">
        <v>1</v>
      </c>
      <c r="N22"/>
      <c r="O22" t="s">
        <v>151</v>
      </c>
      <c r="P22" s="42">
        <v>110.91211699999999</v>
      </c>
      <c r="Q22" s="42">
        <v>113.76893978999999</v>
      </c>
      <c r="R22" s="1">
        <v>2.8568227899999954</v>
      </c>
      <c r="S22" s="47">
        <v>2.5757535490914751E-2</v>
      </c>
    </row>
    <row r="23" spans="1:19" ht="15" x14ac:dyDescent="0.2">
      <c r="A23" s="26" t="s">
        <v>139</v>
      </c>
      <c r="B23" s="27">
        <v>1</v>
      </c>
      <c r="C23" s="35">
        <v>151.34449999999998</v>
      </c>
      <c r="D23" s="32">
        <v>0.17285588310113675</v>
      </c>
      <c r="E23" s="32">
        <v>0.82714411689886325</v>
      </c>
      <c r="N23">
        <v>2017</v>
      </c>
      <c r="O23" t="s">
        <v>148</v>
      </c>
      <c r="P23" s="42">
        <v>151.34449999999998</v>
      </c>
      <c r="Q23" s="42">
        <v>125.1837128</v>
      </c>
      <c r="R23" s="1">
        <v>-26.160787199999987</v>
      </c>
      <c r="S23" s="47">
        <v>-0.17285588310113675</v>
      </c>
    </row>
    <row r="24" spans="1:19" x14ac:dyDescent="0.2">
      <c r="A24" s="26" t="s">
        <v>140</v>
      </c>
      <c r="B24" s="27">
        <v>2</v>
      </c>
      <c r="C24" s="36">
        <v>46.5</v>
      </c>
      <c r="D24" s="33">
        <v>0.22774898387096743</v>
      </c>
      <c r="E24" s="32">
        <v>0.77225101612903257</v>
      </c>
      <c r="N24"/>
      <c r="O24" t="s">
        <v>149</v>
      </c>
      <c r="P24" s="42">
        <v>46.5</v>
      </c>
      <c r="Q24" s="42">
        <v>35.909672250000014</v>
      </c>
      <c r="R24" s="1">
        <v>-10.590327749999986</v>
      </c>
      <c r="S24" s="47">
        <v>-0.22774898387096743</v>
      </c>
    </row>
    <row r="25" spans="1:19" x14ac:dyDescent="0.2">
      <c r="A25" s="26" t="s">
        <v>141</v>
      </c>
      <c r="B25" s="27"/>
      <c r="C25" s="36">
        <v>0</v>
      </c>
      <c r="D25" s="33">
        <v>0</v>
      </c>
      <c r="E25" s="32">
        <v>0</v>
      </c>
      <c r="N25" t="s">
        <v>144</v>
      </c>
      <c r="O25"/>
      <c r="P25" s="42">
        <v>2112.481867</v>
      </c>
      <c r="Q25" s="42">
        <v>2009.1264337299995</v>
      </c>
      <c r="R25" s="1">
        <v>-103.35543327000005</v>
      </c>
      <c r="S25" s="47">
        <v>-4.8926068850369986E-2</v>
      </c>
    </row>
    <row r="26" spans="1:19" x14ac:dyDescent="0.2">
      <c r="A26" s="26" t="s">
        <v>142</v>
      </c>
      <c r="B26" s="27"/>
      <c r="C26" s="36">
        <v>0</v>
      </c>
      <c r="D26" s="33">
        <v>0</v>
      </c>
      <c r="E26" s="32">
        <v>0</v>
      </c>
    </row>
    <row r="27" spans="1:19" x14ac:dyDescent="0.2">
      <c r="B27" s="23"/>
    </row>
    <row r="28" spans="1:19" x14ac:dyDescent="0.2">
      <c r="B28" s="23"/>
    </row>
    <row r="29" spans="1:19" x14ac:dyDescent="0.2">
      <c r="B29" s="23"/>
    </row>
    <row r="30" spans="1:19" x14ac:dyDescent="0.2">
      <c r="B30" s="23"/>
    </row>
    <row r="31" spans="1:19" x14ac:dyDescent="0.2">
      <c r="B31" s="23"/>
    </row>
    <row r="32" spans="1:19" x14ac:dyDescent="0.2">
      <c r="B32" s="23"/>
      <c r="L32"/>
      <c r="M32"/>
    </row>
    <row r="33" spans="1:141" x14ac:dyDescent="0.2">
      <c r="B33" s="23"/>
    </row>
    <row r="34" spans="1:141" x14ac:dyDescent="0.2">
      <c r="A34" s="26" t="s">
        <v>110</v>
      </c>
      <c r="B34" s="28" t="s">
        <v>143</v>
      </c>
      <c r="C34" s="30" t="s">
        <v>159</v>
      </c>
      <c r="D34" s="29" t="s">
        <v>158</v>
      </c>
      <c r="E34" s="30" t="s">
        <v>37</v>
      </c>
      <c r="F34" s="30" t="s">
        <v>160</v>
      </c>
      <c r="L34"/>
      <c r="M34"/>
      <c r="N34"/>
      <c r="O34"/>
      <c r="P34"/>
      <c r="Q34"/>
      <c r="R34"/>
      <c r="S34"/>
    </row>
    <row r="35" spans="1:141" x14ac:dyDescent="0.2">
      <c r="A35" s="26" t="s">
        <v>119</v>
      </c>
      <c r="B35" s="31">
        <v>113</v>
      </c>
      <c r="C35" s="42">
        <v>114.120476</v>
      </c>
      <c r="D35" s="48">
        <v>1.1204759999999965</v>
      </c>
      <c r="E35" s="31">
        <v>113</v>
      </c>
      <c r="F35" s="47">
        <f>(C35/B35)-1</f>
        <v>9.9157168141592589E-3</v>
      </c>
      <c r="K35"/>
      <c r="L35"/>
      <c r="M35"/>
      <c r="N35"/>
      <c r="O35"/>
      <c r="P35"/>
      <c r="Q35" s="47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</row>
    <row r="36" spans="1:141" x14ac:dyDescent="0.2">
      <c r="A36" s="26" t="s">
        <v>120</v>
      </c>
      <c r="B36" s="31">
        <v>45.01</v>
      </c>
      <c r="C36" s="42">
        <v>38.00180718</v>
      </c>
      <c r="D36" s="48">
        <v>7.0081928199999979</v>
      </c>
      <c r="E36" s="31">
        <v>38.00180718</v>
      </c>
      <c r="F36" s="47">
        <f t="shared" ref="F36:F56" si="0">(C36/B36)-1</f>
        <v>-0.15570301755165517</v>
      </c>
      <c r="K36"/>
      <c r="L36"/>
      <c r="M36"/>
      <c r="N36" s="42"/>
      <c r="O36" s="42"/>
      <c r="P36" s="1"/>
      <c r="Q36" s="47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</row>
    <row r="37" spans="1:141" x14ac:dyDescent="0.2">
      <c r="A37" s="26" t="s">
        <v>121</v>
      </c>
      <c r="B37" s="31">
        <v>51</v>
      </c>
      <c r="C37" s="42">
        <v>70.032307200000005</v>
      </c>
      <c r="D37" s="48">
        <v>19.032307200000005</v>
      </c>
      <c r="E37" s="31">
        <v>51</v>
      </c>
      <c r="F37" s="47">
        <f t="shared" si="0"/>
        <v>0.37318249411764715</v>
      </c>
      <c r="K37"/>
      <c r="L37"/>
      <c r="M37"/>
      <c r="N37" s="42"/>
      <c r="O37" s="42"/>
      <c r="P37" s="1"/>
      <c r="Q37" s="4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</row>
    <row r="38" spans="1:141" x14ac:dyDescent="0.2">
      <c r="A38" s="26" t="s">
        <v>122</v>
      </c>
      <c r="B38" s="31">
        <v>120.91</v>
      </c>
      <c r="C38" s="42">
        <v>126.29528961000003</v>
      </c>
      <c r="D38" s="48">
        <v>5.3852896100000294</v>
      </c>
      <c r="E38" s="31">
        <v>120.91</v>
      </c>
      <c r="F38" s="47">
        <f t="shared" si="0"/>
        <v>4.4539654371019921E-2</v>
      </c>
      <c r="K38"/>
      <c r="L38"/>
      <c r="M38"/>
      <c r="N38" s="42"/>
      <c r="O38" s="42"/>
      <c r="P38" s="1"/>
      <c r="Q38" s="47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</row>
    <row r="39" spans="1:141" ht="15" x14ac:dyDescent="0.2">
      <c r="A39" s="26" t="s">
        <v>123</v>
      </c>
      <c r="B39" s="35">
        <v>136.626</v>
      </c>
      <c r="C39" s="42">
        <v>140.23859205000002</v>
      </c>
      <c r="D39" s="48">
        <v>3.6125920500000177</v>
      </c>
      <c r="E39" s="31">
        <v>136.626</v>
      </c>
      <c r="F39" s="47">
        <f t="shared" si="0"/>
        <v>2.644146831496208E-2</v>
      </c>
      <c r="K39"/>
      <c r="L39"/>
      <c r="M39"/>
      <c r="N39" s="42"/>
      <c r="O39" s="42"/>
      <c r="P39" s="1"/>
      <c r="Q39" s="47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</row>
    <row r="40" spans="1:141" x14ac:dyDescent="0.2">
      <c r="A40" s="26" t="s">
        <v>124</v>
      </c>
      <c r="B40" s="36">
        <v>45</v>
      </c>
      <c r="C40" s="42">
        <v>46.594984419999982</v>
      </c>
      <c r="D40" s="48">
        <v>1.5949844199999816</v>
      </c>
      <c r="E40" s="31">
        <v>45</v>
      </c>
      <c r="F40" s="47">
        <f t="shared" si="0"/>
        <v>3.544409822222172E-2</v>
      </c>
      <c r="K40"/>
      <c r="L40"/>
      <c r="M40"/>
      <c r="N40" s="42"/>
      <c r="O40" s="42"/>
      <c r="P40" s="1"/>
      <c r="Q40" s="47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</row>
    <row r="41" spans="1:141" x14ac:dyDescent="0.2">
      <c r="A41" s="26" t="s">
        <v>125</v>
      </c>
      <c r="B41" s="36">
        <v>76.599999999999994</v>
      </c>
      <c r="C41" s="42">
        <v>71.92144153000001</v>
      </c>
      <c r="D41" s="48">
        <v>4.6785584699999845</v>
      </c>
      <c r="E41" s="31">
        <v>71.92144153000001</v>
      </c>
      <c r="F41" s="47">
        <f t="shared" si="0"/>
        <v>-6.1077786814621171E-2</v>
      </c>
      <c r="K41"/>
      <c r="L41"/>
      <c r="M41"/>
      <c r="N41" s="42"/>
      <c r="O41" s="42"/>
      <c r="P41" s="1"/>
      <c r="Q41" s="47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</row>
    <row r="42" spans="1:141" x14ac:dyDescent="0.2">
      <c r="A42" s="26" t="s">
        <v>126</v>
      </c>
      <c r="B42" s="36">
        <v>123.803</v>
      </c>
      <c r="C42" s="42">
        <v>125.87543540999997</v>
      </c>
      <c r="D42" s="48">
        <v>2.0724354099999687</v>
      </c>
      <c r="E42" s="31">
        <v>123.803</v>
      </c>
      <c r="F42" s="47">
        <f t="shared" si="0"/>
        <v>1.6739783446281242E-2</v>
      </c>
      <c r="K42"/>
      <c r="L42"/>
      <c r="M42"/>
      <c r="N42" s="42"/>
      <c r="O42" s="42"/>
      <c r="P42" s="1"/>
      <c r="Q42" s="47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</row>
    <row r="43" spans="1:141" ht="15" x14ac:dyDescent="0.2">
      <c r="A43" s="26" t="s">
        <v>127</v>
      </c>
      <c r="B43" s="35">
        <v>153</v>
      </c>
      <c r="C43" s="42">
        <v>150.05653821000001</v>
      </c>
      <c r="D43" s="48">
        <v>2.9434617899999864</v>
      </c>
      <c r="E43" s="31">
        <v>150.05653821000001</v>
      </c>
      <c r="F43" s="47">
        <f t="shared" si="0"/>
        <v>-1.9238312352941045E-2</v>
      </c>
      <c r="K43"/>
      <c r="L43"/>
      <c r="M43"/>
      <c r="N43" s="42"/>
      <c r="O43" s="42"/>
      <c r="P43" s="1"/>
      <c r="Q43" s="47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</row>
    <row r="44" spans="1:141" x14ac:dyDescent="0.2">
      <c r="A44" s="26" t="s">
        <v>128</v>
      </c>
      <c r="B44" s="36">
        <v>48.5</v>
      </c>
      <c r="C44" s="42">
        <v>42.908284189999996</v>
      </c>
      <c r="D44" s="48">
        <v>5.5917158100000037</v>
      </c>
      <c r="E44" s="31">
        <v>42.908284189999996</v>
      </c>
      <c r="F44" s="47">
        <f t="shared" si="0"/>
        <v>-0.11529310948453619</v>
      </c>
      <c r="K44"/>
      <c r="L44"/>
      <c r="M44"/>
      <c r="N44" s="42"/>
      <c r="O44" s="42"/>
      <c r="P44" s="1"/>
      <c r="Q44" s="47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</row>
    <row r="45" spans="1:141" x14ac:dyDescent="0.2">
      <c r="A45" s="26" t="s">
        <v>129</v>
      </c>
      <c r="B45" s="36">
        <v>79</v>
      </c>
      <c r="C45" s="42">
        <v>69.991675519999987</v>
      </c>
      <c r="D45" s="48">
        <v>9.0083244800000131</v>
      </c>
      <c r="E45" s="31">
        <v>69.991675519999987</v>
      </c>
      <c r="F45" s="47">
        <f t="shared" si="0"/>
        <v>-0.1140294237974685</v>
      </c>
      <c r="K45"/>
      <c r="L45"/>
      <c r="M45"/>
      <c r="N45" s="42"/>
      <c r="O45" s="42"/>
      <c r="P45" s="1"/>
      <c r="Q45" s="47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</row>
    <row r="46" spans="1:141" x14ac:dyDescent="0.2">
      <c r="A46" s="26" t="s">
        <v>130</v>
      </c>
      <c r="B46" s="36">
        <v>135.08699999999999</v>
      </c>
      <c r="C46" s="42">
        <v>129.13421988000002</v>
      </c>
      <c r="D46" s="48">
        <v>5.9527801199999715</v>
      </c>
      <c r="E46" s="31">
        <v>129.13421988000002</v>
      </c>
      <c r="F46" s="47">
        <f t="shared" si="0"/>
        <v>-4.4066269293121962E-2</v>
      </c>
      <c r="K46"/>
      <c r="L46"/>
      <c r="M46"/>
      <c r="N46" s="42"/>
      <c r="O46" s="42"/>
      <c r="P46" s="1"/>
      <c r="Q46" s="47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</row>
    <row r="47" spans="1:141" ht="15" x14ac:dyDescent="0.2">
      <c r="A47" s="26" t="s">
        <v>131</v>
      </c>
      <c r="B47" s="35">
        <v>138.87</v>
      </c>
      <c r="C47" s="42">
        <v>137.92181266</v>
      </c>
      <c r="D47" s="48">
        <v>0.94818734000000404</v>
      </c>
      <c r="E47" s="31">
        <v>137.92181266</v>
      </c>
      <c r="F47" s="47">
        <f t="shared" si="0"/>
        <v>-6.8278774393317754E-3</v>
      </c>
      <c r="K47"/>
      <c r="L47"/>
      <c r="M47"/>
      <c r="N47" s="42"/>
      <c r="O47" s="42"/>
      <c r="P47" s="1"/>
      <c r="Q47" s="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</row>
    <row r="48" spans="1:141" x14ac:dyDescent="0.2">
      <c r="A48" s="26" t="s">
        <v>132</v>
      </c>
      <c r="B48" s="36">
        <v>50</v>
      </c>
      <c r="C48" s="42">
        <v>39.907740210000007</v>
      </c>
      <c r="D48" s="48">
        <v>10.092259789999993</v>
      </c>
      <c r="E48" s="31">
        <v>39.907740210000007</v>
      </c>
      <c r="F48" s="47">
        <f t="shared" si="0"/>
        <v>-0.20184519579999982</v>
      </c>
      <c r="K48"/>
      <c r="L48"/>
      <c r="M48"/>
      <c r="N48" s="42"/>
      <c r="O48" s="42"/>
      <c r="P48" s="1"/>
      <c r="Q48" s="47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</row>
    <row r="49" spans="1:75" x14ac:dyDescent="0.2">
      <c r="A49" s="26" t="s">
        <v>133</v>
      </c>
      <c r="B49" s="36">
        <v>70.355999999999995</v>
      </c>
      <c r="C49" s="42">
        <v>59.434325819999991</v>
      </c>
      <c r="D49" s="48">
        <v>10.921674180000004</v>
      </c>
      <c r="E49" s="31">
        <v>59.434325819999991</v>
      </c>
      <c r="F49" s="47">
        <f t="shared" si="0"/>
        <v>-0.15523443885382915</v>
      </c>
      <c r="K49"/>
      <c r="L49"/>
      <c r="M49"/>
      <c r="N49" s="42"/>
      <c r="O49" s="42"/>
      <c r="P49" s="1"/>
      <c r="Q49" s="47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</row>
    <row r="50" spans="1:75" x14ac:dyDescent="0.2">
      <c r="A50" s="26" t="s">
        <v>134</v>
      </c>
      <c r="B50" s="36">
        <v>133.11199999999999</v>
      </c>
      <c r="C50" s="42">
        <v>134.21945707999998</v>
      </c>
      <c r="D50" s="48">
        <v>1.107457079999989</v>
      </c>
      <c r="E50" s="31">
        <v>133.11199999999999</v>
      </c>
      <c r="F50" s="47">
        <f t="shared" si="0"/>
        <v>8.319738866518378E-3</v>
      </c>
      <c r="K50"/>
      <c r="L50"/>
      <c r="M50"/>
      <c r="N50" s="42"/>
      <c r="O50" s="42"/>
      <c r="P50" s="1"/>
      <c r="Q50" s="47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</row>
    <row r="51" spans="1:75" ht="15" x14ac:dyDescent="0.2">
      <c r="A51" s="26" t="s">
        <v>135</v>
      </c>
      <c r="B51" s="35">
        <v>162.05090000000001</v>
      </c>
      <c r="C51" s="42">
        <v>132.22768372000002</v>
      </c>
      <c r="D51" s="48">
        <v>29.823216279999997</v>
      </c>
      <c r="E51" s="31">
        <v>132.22768372000002</v>
      </c>
      <c r="F51" s="47">
        <f t="shared" si="0"/>
        <v>-0.18403610396486536</v>
      </c>
      <c r="K51"/>
      <c r="L51"/>
      <c r="M51"/>
      <c r="N51" s="42"/>
      <c r="O51" s="42"/>
      <c r="P51" s="1"/>
      <c r="Q51" s="47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</row>
    <row r="52" spans="1:75" x14ac:dyDescent="0.2">
      <c r="A52" s="26" t="s">
        <v>136</v>
      </c>
      <c r="B52" s="36">
        <v>43.96</v>
      </c>
      <c r="C52" s="42">
        <v>39.269312699999986</v>
      </c>
      <c r="D52" s="48">
        <v>4.6906873000000147</v>
      </c>
      <c r="E52" s="31">
        <v>39.269312699999986</v>
      </c>
      <c r="F52" s="47">
        <f t="shared" si="0"/>
        <v>-0.10670353275705224</v>
      </c>
      <c r="K52"/>
      <c r="L52"/>
      <c r="M52"/>
      <c r="N52" s="42"/>
      <c r="O52" s="42"/>
      <c r="P52" s="1"/>
      <c r="Q52" s="47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</row>
    <row r="53" spans="1:75" x14ac:dyDescent="0.2">
      <c r="A53" s="26" t="s">
        <v>137</v>
      </c>
      <c r="B53" s="36">
        <v>77.840350000000001</v>
      </c>
      <c r="C53" s="42">
        <v>66.112725499999996</v>
      </c>
      <c r="D53" s="48">
        <v>11.727624500000005</v>
      </c>
      <c r="E53" s="31">
        <v>66.112725499999996</v>
      </c>
      <c r="F53" s="47">
        <f t="shared" si="0"/>
        <v>-0.15066253556156939</v>
      </c>
      <c r="K53"/>
      <c r="L53"/>
      <c r="M53"/>
      <c r="N53" s="42"/>
      <c r="O53" s="42"/>
      <c r="P53" s="1"/>
      <c r="Q53" s="47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</row>
    <row r="54" spans="1:75" x14ac:dyDescent="0.2">
      <c r="A54" s="26" t="s">
        <v>138</v>
      </c>
      <c r="B54" s="36">
        <v>110.91211699999999</v>
      </c>
      <c r="C54" s="42">
        <v>113.76893978999999</v>
      </c>
      <c r="D54" s="48">
        <v>2.8568227899999954</v>
      </c>
      <c r="E54" s="31">
        <v>110.91211699999999</v>
      </c>
      <c r="F54" s="47">
        <f t="shared" si="0"/>
        <v>2.5757535490914751E-2</v>
      </c>
      <c r="K54"/>
      <c r="L54"/>
      <c r="M54"/>
      <c r="N54" s="42"/>
      <c r="O54" s="42"/>
      <c r="P54" s="1"/>
      <c r="Q54" s="47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</row>
    <row r="55" spans="1:75" ht="15" x14ac:dyDescent="0.2">
      <c r="A55" s="26" t="s">
        <v>139</v>
      </c>
      <c r="B55" s="35">
        <v>151.34449999999998</v>
      </c>
      <c r="C55" s="42">
        <v>125.1837128</v>
      </c>
      <c r="D55" s="48">
        <v>26.160787199999987</v>
      </c>
      <c r="E55" s="31">
        <v>125.1837128</v>
      </c>
      <c r="F55" s="47">
        <f t="shared" si="0"/>
        <v>-0.17285588310113675</v>
      </c>
      <c r="K55"/>
      <c r="L55"/>
      <c r="M55"/>
      <c r="N55" s="42"/>
      <c r="O55" s="42"/>
      <c r="P55" s="1"/>
      <c r="Q55" s="47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</row>
    <row r="56" spans="1:75" x14ac:dyDescent="0.2">
      <c r="A56" s="26" t="s">
        <v>140</v>
      </c>
      <c r="B56" s="36">
        <v>46.5</v>
      </c>
      <c r="C56" s="42">
        <v>35.909672250000014</v>
      </c>
      <c r="D56" s="48">
        <v>10.590327749999986</v>
      </c>
      <c r="E56" s="31">
        <v>35.909672250000014</v>
      </c>
      <c r="F56" s="47">
        <f t="shared" si="0"/>
        <v>-0.22774898387096743</v>
      </c>
      <c r="K56"/>
      <c r="L56"/>
      <c r="M56"/>
      <c r="N56" s="42"/>
      <c r="O56" s="42"/>
      <c r="P56" s="1"/>
      <c r="Q56" s="47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</row>
    <row r="57" spans="1:75" x14ac:dyDescent="0.2">
      <c r="A57" s="26" t="s">
        <v>141</v>
      </c>
      <c r="B57" s="36">
        <v>0</v>
      </c>
      <c r="C57" s="32">
        <v>0</v>
      </c>
      <c r="D57" s="49">
        <v>0</v>
      </c>
      <c r="E57" s="31">
        <v>0</v>
      </c>
      <c r="F57" s="47" t="e">
        <f t="shared" ref="F57:F58" si="1">(E57/C57)-1</f>
        <v>#DIV/0!</v>
      </c>
      <c r="K57"/>
      <c r="L57"/>
      <c r="M57"/>
      <c r="N57" s="42"/>
      <c r="O57" s="42"/>
      <c r="P57" s="1"/>
      <c r="Q57" s="4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</row>
    <row r="58" spans="1:75" x14ac:dyDescent="0.2">
      <c r="A58" s="26" t="s">
        <v>142</v>
      </c>
      <c r="B58" s="36">
        <v>0</v>
      </c>
      <c r="C58" s="32">
        <v>0</v>
      </c>
      <c r="D58" s="49">
        <v>0</v>
      </c>
      <c r="E58" s="31">
        <v>0</v>
      </c>
      <c r="F58" s="47" t="e">
        <f t="shared" si="1"/>
        <v>#DIV/0!</v>
      </c>
      <c r="K58"/>
      <c r="L58"/>
      <c r="M58"/>
      <c r="N58" s="42"/>
      <c r="O58" s="42"/>
      <c r="P58" s="1"/>
      <c r="Q58" s="47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</row>
    <row r="59" spans="1:75" x14ac:dyDescent="0.2"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</row>
    <row r="60" spans="1:75" x14ac:dyDescent="0.2"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</row>
    <row r="61" spans="1:75" x14ac:dyDescent="0.2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</row>
    <row r="62" spans="1:75" x14ac:dyDescent="0.2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</row>
    <row r="63" spans="1:75" x14ac:dyDescent="0.2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</row>
    <row r="64" spans="1:75" x14ac:dyDescent="0.2"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</row>
    <row r="65" spans="11:80" x14ac:dyDescent="0.2"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</row>
    <row r="66" spans="11:80" x14ac:dyDescent="0.2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</row>
    <row r="67" spans="11:80" x14ac:dyDescent="0.2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</row>
    <row r="68" spans="11:80" x14ac:dyDescent="0.2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</row>
    <row r="69" spans="11:80" x14ac:dyDescent="0.2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</row>
    <row r="70" spans="11:80" x14ac:dyDescent="0.2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</row>
    <row r="71" spans="11:80" x14ac:dyDescent="0.2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</row>
    <row r="72" spans="11:80" x14ac:dyDescent="0.2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</row>
    <row r="73" spans="11:80" x14ac:dyDescent="0.2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</row>
    <row r="74" spans="11:80" x14ac:dyDescent="0.2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</row>
    <row r="75" spans="11:80" x14ac:dyDescent="0.2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</row>
    <row r="76" spans="11:80" x14ac:dyDescent="0.2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</row>
    <row r="77" spans="11:80" x14ac:dyDescent="0.2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</row>
    <row r="78" spans="11:80" x14ac:dyDescent="0.2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</row>
    <row r="79" spans="11:80" x14ac:dyDescent="0.2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</row>
    <row r="80" spans="11:80" x14ac:dyDescent="0.2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</row>
    <row r="81" spans="12:80" x14ac:dyDescent="0.2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</row>
    <row r="82" spans="12:80" x14ac:dyDescent="0.2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</row>
    <row r="83" spans="12:80" x14ac:dyDescent="0.2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</row>
    <row r="84" spans="12:80" x14ac:dyDescent="0.2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</row>
    <row r="85" spans="12:80" x14ac:dyDescent="0.2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</row>
    <row r="86" spans="12:80" x14ac:dyDescent="0.2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</row>
    <row r="87" spans="12:80" x14ac:dyDescent="0.2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</row>
    <row r="88" spans="12:80" x14ac:dyDescent="0.2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</row>
    <row r="89" spans="12:80" x14ac:dyDescent="0.2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</row>
    <row r="90" spans="12:80" x14ac:dyDescent="0.2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</row>
    <row r="91" spans="12:80" x14ac:dyDescent="0.2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</row>
    <row r="92" spans="12:80" x14ac:dyDescent="0.2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</row>
    <row r="93" spans="12:80" x14ac:dyDescent="0.2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</row>
    <row r="94" spans="12:80" x14ac:dyDescent="0.2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</row>
    <row r="95" spans="12:80" x14ac:dyDescent="0.2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</row>
    <row r="96" spans="12:80" x14ac:dyDescent="0.2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</row>
    <row r="97" spans="12:80" x14ac:dyDescent="0.2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</row>
    <row r="98" spans="12:80" x14ac:dyDescent="0.2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</row>
    <row r="99" spans="12:80" x14ac:dyDescent="0.2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</row>
    <row r="100" spans="12:80" x14ac:dyDescent="0.2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</row>
    <row r="101" spans="12:80" x14ac:dyDescent="0.2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</row>
    <row r="102" spans="12:80" x14ac:dyDescent="0.2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</row>
    <row r="103" spans="12:80" x14ac:dyDescent="0.2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</row>
    <row r="104" spans="12:80" x14ac:dyDescent="0.2">
      <c r="L104"/>
      <c r="M104"/>
      <c r="N104"/>
      <c r="O104"/>
      <c r="P104"/>
      <c r="Q104"/>
      <c r="R104"/>
      <c r="S104"/>
      <c r="T104"/>
      <c r="U104"/>
    </row>
    <row r="105" spans="12:80" x14ac:dyDescent="0.2">
      <c r="L105"/>
      <c r="M105"/>
      <c r="N105"/>
      <c r="O105"/>
      <c r="P105"/>
      <c r="Q105"/>
      <c r="R105"/>
      <c r="S105"/>
      <c r="T105"/>
      <c r="U105"/>
    </row>
    <row r="106" spans="12:80" x14ac:dyDescent="0.2">
      <c r="L106"/>
      <c r="M106"/>
      <c r="N106"/>
      <c r="O106"/>
      <c r="P106"/>
      <c r="Q106"/>
      <c r="R106"/>
      <c r="S106"/>
      <c r="T106"/>
      <c r="U106"/>
    </row>
    <row r="107" spans="12:80" x14ac:dyDescent="0.2">
      <c r="L107"/>
      <c r="M107"/>
      <c r="N107"/>
      <c r="O107"/>
      <c r="P107"/>
      <c r="Q107"/>
      <c r="R107"/>
      <c r="S107"/>
      <c r="T107"/>
      <c r="U107"/>
    </row>
    <row r="108" spans="12:80" x14ac:dyDescent="0.2">
      <c r="L108"/>
      <c r="M108"/>
      <c r="N108"/>
      <c r="O108"/>
      <c r="P108"/>
      <c r="Q108"/>
      <c r="R108"/>
      <c r="S108"/>
      <c r="T108"/>
      <c r="U108"/>
    </row>
    <row r="109" spans="12:80" x14ac:dyDescent="0.2">
      <c r="L109"/>
      <c r="M109"/>
      <c r="N109"/>
      <c r="O109"/>
      <c r="P109"/>
      <c r="Q109"/>
      <c r="R109"/>
      <c r="S109"/>
      <c r="T109"/>
      <c r="U109"/>
    </row>
    <row r="110" spans="12:80" x14ac:dyDescent="0.2">
      <c r="L110"/>
      <c r="M110"/>
      <c r="N110"/>
      <c r="O110"/>
      <c r="P110"/>
      <c r="Q110"/>
      <c r="R110"/>
      <c r="S110"/>
      <c r="T110"/>
      <c r="U110"/>
    </row>
    <row r="111" spans="12:80" x14ac:dyDescent="0.2">
      <c r="L111"/>
      <c r="M111"/>
      <c r="N111"/>
      <c r="O111"/>
      <c r="P111"/>
      <c r="Q111"/>
      <c r="R111"/>
      <c r="S111"/>
      <c r="T111"/>
      <c r="U111"/>
    </row>
    <row r="112" spans="12:80" x14ac:dyDescent="0.2">
      <c r="L112"/>
      <c r="M112"/>
      <c r="N112"/>
      <c r="O112"/>
      <c r="P112"/>
      <c r="Q112"/>
      <c r="R112"/>
      <c r="S112"/>
      <c r="T112"/>
      <c r="U112"/>
    </row>
    <row r="113" spans="12:21" x14ac:dyDescent="0.2">
      <c r="L113"/>
      <c r="M113"/>
      <c r="N113"/>
      <c r="O113"/>
      <c r="P113"/>
      <c r="Q113"/>
      <c r="R113"/>
      <c r="S113"/>
      <c r="T113"/>
      <c r="U113"/>
    </row>
    <row r="114" spans="12:21" x14ac:dyDescent="0.2">
      <c r="L114"/>
      <c r="M114"/>
      <c r="N114"/>
      <c r="O114"/>
      <c r="P114"/>
      <c r="Q114"/>
      <c r="R114"/>
      <c r="S114"/>
      <c r="T114"/>
      <c r="U114"/>
    </row>
    <row r="115" spans="12:21" x14ac:dyDescent="0.2">
      <c r="L115"/>
      <c r="M115"/>
      <c r="N115"/>
      <c r="O115"/>
      <c r="P115"/>
      <c r="Q115"/>
      <c r="R115"/>
      <c r="S115"/>
      <c r="T115"/>
      <c r="U115"/>
    </row>
    <row r="116" spans="12:21" x14ac:dyDescent="0.2">
      <c r="L116"/>
      <c r="M116"/>
      <c r="N116"/>
      <c r="O116"/>
      <c r="P116"/>
      <c r="Q116"/>
      <c r="R116"/>
      <c r="S116"/>
      <c r="T116"/>
      <c r="U116"/>
    </row>
    <row r="117" spans="12:21" x14ac:dyDescent="0.2">
      <c r="L117"/>
      <c r="M117"/>
      <c r="N117"/>
      <c r="O117"/>
      <c r="P117"/>
      <c r="Q117"/>
      <c r="R117"/>
      <c r="S117"/>
      <c r="T117"/>
      <c r="U117"/>
    </row>
    <row r="118" spans="12:21" x14ac:dyDescent="0.2">
      <c r="L118"/>
      <c r="M118"/>
      <c r="N118"/>
      <c r="O118"/>
      <c r="P118"/>
      <c r="Q118"/>
      <c r="R118"/>
      <c r="S118"/>
      <c r="T118"/>
      <c r="U118"/>
    </row>
    <row r="119" spans="12:21" x14ac:dyDescent="0.2">
      <c r="L119"/>
      <c r="M119"/>
      <c r="N119"/>
      <c r="O119"/>
      <c r="P119"/>
      <c r="Q119"/>
      <c r="R119"/>
      <c r="S119"/>
      <c r="T119"/>
      <c r="U119"/>
    </row>
    <row r="120" spans="12:21" x14ac:dyDescent="0.2">
      <c r="L120"/>
      <c r="M120"/>
      <c r="N120"/>
      <c r="O120"/>
      <c r="P120"/>
      <c r="Q120"/>
      <c r="R120"/>
      <c r="S120"/>
      <c r="T120"/>
      <c r="U120"/>
    </row>
    <row r="121" spans="12:21" x14ac:dyDescent="0.2">
      <c r="L121"/>
      <c r="M121"/>
      <c r="N121"/>
      <c r="O121"/>
      <c r="P121"/>
      <c r="Q121"/>
      <c r="R121"/>
      <c r="S121"/>
      <c r="T121"/>
      <c r="U121"/>
    </row>
    <row r="122" spans="12:21" x14ac:dyDescent="0.2">
      <c r="L122"/>
      <c r="M122"/>
      <c r="N122"/>
      <c r="O122"/>
      <c r="P122"/>
      <c r="Q122"/>
      <c r="R122"/>
      <c r="S122"/>
      <c r="T122"/>
      <c r="U122"/>
    </row>
    <row r="123" spans="12:21" x14ac:dyDescent="0.2">
      <c r="L123"/>
      <c r="M123"/>
      <c r="N123"/>
      <c r="O123"/>
      <c r="P123"/>
      <c r="Q123"/>
      <c r="R123"/>
      <c r="S123"/>
      <c r="T123"/>
      <c r="U123"/>
    </row>
    <row r="124" spans="12:21" x14ac:dyDescent="0.2">
      <c r="L124"/>
      <c r="M124"/>
      <c r="N124"/>
      <c r="O124"/>
      <c r="P124"/>
      <c r="Q124"/>
      <c r="R124"/>
      <c r="S124"/>
      <c r="T124"/>
      <c r="U124"/>
    </row>
    <row r="125" spans="12:21" x14ac:dyDescent="0.2">
      <c r="L125"/>
      <c r="M125"/>
      <c r="N125"/>
      <c r="O125"/>
      <c r="P125"/>
      <c r="Q125"/>
      <c r="R125"/>
      <c r="S125"/>
      <c r="T125"/>
      <c r="U125"/>
    </row>
    <row r="126" spans="12:21" x14ac:dyDescent="0.2">
      <c r="L126"/>
      <c r="M126"/>
      <c r="N126"/>
      <c r="O126"/>
      <c r="P126"/>
      <c r="Q126"/>
      <c r="R126"/>
      <c r="S126"/>
      <c r="T126"/>
      <c r="U126"/>
    </row>
    <row r="127" spans="12:21" x14ac:dyDescent="0.2">
      <c r="L127"/>
      <c r="M127"/>
      <c r="N127"/>
      <c r="O127"/>
      <c r="P127"/>
      <c r="Q127"/>
      <c r="R127"/>
      <c r="S127"/>
      <c r="T127"/>
      <c r="U127"/>
    </row>
    <row r="128" spans="12:21" x14ac:dyDescent="0.2">
      <c r="L128"/>
      <c r="M128"/>
      <c r="N128"/>
      <c r="O128"/>
      <c r="P128"/>
      <c r="Q128"/>
      <c r="R128"/>
      <c r="S128"/>
      <c r="T128"/>
      <c r="U128"/>
    </row>
    <row r="129" spans="12:21" x14ac:dyDescent="0.2">
      <c r="L129"/>
      <c r="M129"/>
      <c r="N129"/>
      <c r="O129"/>
      <c r="P129"/>
      <c r="Q129"/>
      <c r="R129"/>
      <c r="S129"/>
      <c r="T129"/>
      <c r="U129"/>
    </row>
    <row r="130" spans="12:21" x14ac:dyDescent="0.2">
      <c r="L130"/>
      <c r="M130"/>
      <c r="N130"/>
      <c r="O130"/>
      <c r="P130"/>
      <c r="Q130"/>
      <c r="R130"/>
      <c r="S130"/>
      <c r="T130"/>
      <c r="U130"/>
    </row>
    <row r="131" spans="12:21" x14ac:dyDescent="0.2">
      <c r="L131"/>
      <c r="M131"/>
      <c r="N131"/>
      <c r="O131"/>
      <c r="P131"/>
      <c r="Q131"/>
      <c r="R131"/>
      <c r="S131"/>
      <c r="T131"/>
      <c r="U131"/>
    </row>
    <row r="132" spans="12:21" x14ac:dyDescent="0.2">
      <c r="L132"/>
      <c r="M132"/>
      <c r="N132"/>
      <c r="O132"/>
      <c r="P132"/>
      <c r="Q132"/>
      <c r="R132"/>
      <c r="S132"/>
      <c r="T132"/>
      <c r="U132"/>
    </row>
    <row r="133" spans="12:21" x14ac:dyDescent="0.2">
      <c r="L133"/>
      <c r="M133"/>
      <c r="N133"/>
      <c r="O133"/>
      <c r="P133"/>
      <c r="Q133"/>
      <c r="R133"/>
      <c r="S133"/>
      <c r="T133"/>
      <c r="U133"/>
    </row>
    <row r="134" spans="12:21" x14ac:dyDescent="0.2">
      <c r="L134"/>
      <c r="M134"/>
      <c r="N134"/>
      <c r="O134"/>
      <c r="P134"/>
      <c r="Q134"/>
      <c r="R134"/>
      <c r="S134"/>
      <c r="T134"/>
      <c r="U134"/>
    </row>
    <row r="135" spans="12:21" x14ac:dyDescent="0.2">
      <c r="L135"/>
      <c r="M135"/>
      <c r="N135"/>
      <c r="O135"/>
      <c r="P135"/>
      <c r="Q135"/>
      <c r="R135"/>
      <c r="S135"/>
      <c r="T135"/>
      <c r="U135"/>
    </row>
    <row r="136" spans="12:21" x14ac:dyDescent="0.2">
      <c r="L136"/>
      <c r="M136"/>
      <c r="N136"/>
      <c r="O136"/>
      <c r="P136"/>
      <c r="Q136"/>
      <c r="R136"/>
      <c r="S136"/>
      <c r="T136"/>
      <c r="U136"/>
    </row>
    <row r="137" spans="12:21" x14ac:dyDescent="0.2">
      <c r="L137"/>
      <c r="M137"/>
      <c r="N137"/>
      <c r="O137"/>
      <c r="P137"/>
      <c r="Q137"/>
      <c r="R137"/>
      <c r="S137"/>
      <c r="T137"/>
      <c r="U137"/>
    </row>
    <row r="138" spans="12:21" x14ac:dyDescent="0.2">
      <c r="L138"/>
      <c r="M138"/>
      <c r="N138"/>
      <c r="O138"/>
      <c r="P138"/>
      <c r="Q138"/>
      <c r="R138"/>
      <c r="S138"/>
      <c r="T138"/>
      <c r="U138"/>
    </row>
    <row r="139" spans="12:21" x14ac:dyDescent="0.2">
      <c r="L139"/>
      <c r="M139"/>
      <c r="N139"/>
      <c r="O139"/>
      <c r="P139"/>
      <c r="Q139"/>
      <c r="R139"/>
      <c r="S139"/>
      <c r="T139"/>
      <c r="U139"/>
    </row>
    <row r="140" spans="12:21" x14ac:dyDescent="0.2">
      <c r="L140"/>
      <c r="M140"/>
      <c r="N140"/>
      <c r="O140"/>
      <c r="P140"/>
      <c r="Q140"/>
      <c r="R140"/>
      <c r="S140"/>
      <c r="T140"/>
      <c r="U140"/>
    </row>
    <row r="141" spans="12:21" x14ac:dyDescent="0.2">
      <c r="L141"/>
      <c r="M141"/>
      <c r="N141"/>
      <c r="O141"/>
      <c r="P141"/>
      <c r="Q141"/>
      <c r="R141"/>
      <c r="S141"/>
      <c r="T141"/>
      <c r="U141"/>
    </row>
    <row r="142" spans="12:21" x14ac:dyDescent="0.2">
      <c r="L142"/>
      <c r="M142"/>
      <c r="N142"/>
      <c r="O142"/>
      <c r="P142"/>
      <c r="Q142"/>
      <c r="R142"/>
      <c r="S142"/>
      <c r="T142"/>
      <c r="U142"/>
    </row>
    <row r="143" spans="12:21" x14ac:dyDescent="0.2">
      <c r="L143"/>
      <c r="M143"/>
      <c r="N143"/>
      <c r="O143"/>
      <c r="P143"/>
      <c r="Q143"/>
      <c r="R143"/>
      <c r="S143"/>
      <c r="T143"/>
      <c r="U143"/>
    </row>
    <row r="144" spans="12:21" x14ac:dyDescent="0.2">
      <c r="L144"/>
      <c r="M144"/>
      <c r="N144"/>
      <c r="O144"/>
      <c r="P144"/>
      <c r="Q144"/>
      <c r="R144"/>
      <c r="S144"/>
      <c r="T144"/>
      <c r="U144"/>
    </row>
    <row r="145" spans="12:21" x14ac:dyDescent="0.2">
      <c r="L145"/>
      <c r="M145"/>
      <c r="N145"/>
      <c r="O145"/>
      <c r="P145"/>
      <c r="Q145"/>
      <c r="R145"/>
      <c r="S145"/>
      <c r="T145"/>
      <c r="U145"/>
    </row>
    <row r="146" spans="12:21" x14ac:dyDescent="0.2">
      <c r="L146"/>
      <c r="M146"/>
      <c r="N146"/>
      <c r="O146"/>
      <c r="P146"/>
      <c r="Q146"/>
      <c r="R146"/>
      <c r="S146"/>
      <c r="T146"/>
      <c r="U146"/>
    </row>
    <row r="147" spans="12:21" x14ac:dyDescent="0.2">
      <c r="L147"/>
      <c r="M147"/>
      <c r="N147"/>
      <c r="O147"/>
      <c r="P147"/>
      <c r="Q147"/>
      <c r="R147"/>
      <c r="S147"/>
      <c r="T147"/>
      <c r="U147"/>
    </row>
    <row r="148" spans="12:21" x14ac:dyDescent="0.2">
      <c r="L148"/>
      <c r="M148"/>
      <c r="N148"/>
      <c r="O148"/>
      <c r="P148"/>
      <c r="Q148"/>
      <c r="R148"/>
      <c r="S148"/>
      <c r="T148"/>
      <c r="U148"/>
    </row>
    <row r="149" spans="12:21" x14ac:dyDescent="0.2">
      <c r="L149"/>
      <c r="M149"/>
      <c r="N149"/>
      <c r="O149"/>
      <c r="P149"/>
      <c r="Q149"/>
      <c r="R149"/>
      <c r="S149"/>
      <c r="T149"/>
      <c r="U149"/>
    </row>
    <row r="150" spans="12:21" x14ac:dyDescent="0.2">
      <c r="L150"/>
      <c r="M150"/>
      <c r="N150"/>
      <c r="O150"/>
      <c r="P150"/>
      <c r="Q150"/>
      <c r="R150"/>
      <c r="S150"/>
      <c r="T150"/>
      <c r="U150"/>
    </row>
    <row r="151" spans="12:21" x14ac:dyDescent="0.2">
      <c r="L151"/>
      <c r="M151"/>
      <c r="N151"/>
      <c r="O151"/>
      <c r="P151"/>
      <c r="Q151"/>
      <c r="R151"/>
      <c r="S151"/>
      <c r="T151"/>
      <c r="U151"/>
    </row>
    <row r="152" spans="12:21" x14ac:dyDescent="0.2">
      <c r="L152"/>
      <c r="M152"/>
      <c r="N152"/>
      <c r="O152"/>
      <c r="P152"/>
      <c r="Q152"/>
      <c r="R152"/>
      <c r="S152"/>
      <c r="T152"/>
      <c r="U152"/>
    </row>
    <row r="153" spans="12:21" x14ac:dyDescent="0.2">
      <c r="L153"/>
      <c r="M153"/>
      <c r="N153"/>
      <c r="O153"/>
      <c r="P153"/>
      <c r="Q153"/>
      <c r="R153"/>
      <c r="S153"/>
      <c r="T153"/>
      <c r="U153"/>
    </row>
    <row r="154" spans="12:21" x14ac:dyDescent="0.2">
      <c r="L154"/>
      <c r="M154"/>
      <c r="N154"/>
      <c r="O154"/>
      <c r="P154"/>
      <c r="Q154"/>
      <c r="R154"/>
      <c r="S154"/>
      <c r="T154"/>
      <c r="U154"/>
    </row>
    <row r="155" spans="12:21" x14ac:dyDescent="0.2">
      <c r="L155"/>
      <c r="M155"/>
      <c r="N155"/>
      <c r="O155"/>
      <c r="P155"/>
      <c r="Q155"/>
      <c r="R155"/>
      <c r="S155"/>
      <c r="T155"/>
      <c r="U155"/>
    </row>
    <row r="156" spans="12:21" x14ac:dyDescent="0.2">
      <c r="L156"/>
      <c r="M156"/>
      <c r="N156"/>
      <c r="O156"/>
      <c r="P156"/>
      <c r="Q156"/>
      <c r="R156"/>
      <c r="S156"/>
      <c r="T156"/>
      <c r="U156"/>
    </row>
    <row r="157" spans="12:21" x14ac:dyDescent="0.2">
      <c r="L157"/>
      <c r="M157"/>
      <c r="N157"/>
      <c r="O157"/>
      <c r="P157"/>
      <c r="Q157"/>
      <c r="R157"/>
      <c r="S157"/>
      <c r="T157"/>
      <c r="U157"/>
    </row>
    <row r="158" spans="12:21" x14ac:dyDescent="0.2">
      <c r="L158"/>
      <c r="M158"/>
      <c r="N158"/>
      <c r="O158"/>
      <c r="P158"/>
      <c r="Q158"/>
      <c r="R158"/>
      <c r="S158"/>
      <c r="T158"/>
      <c r="U158"/>
    </row>
    <row r="159" spans="12:21" x14ac:dyDescent="0.2">
      <c r="L159"/>
      <c r="M159"/>
      <c r="N159"/>
      <c r="O159"/>
      <c r="P159"/>
      <c r="Q159"/>
      <c r="R159"/>
      <c r="S159"/>
      <c r="T159"/>
      <c r="U159"/>
    </row>
    <row r="160" spans="12:21" x14ac:dyDescent="0.2">
      <c r="L160"/>
      <c r="M160"/>
      <c r="N160"/>
      <c r="O160"/>
      <c r="P160"/>
      <c r="Q160"/>
      <c r="R160"/>
      <c r="S160"/>
      <c r="T160"/>
      <c r="U160"/>
    </row>
    <row r="161" spans="12:21" x14ac:dyDescent="0.2">
      <c r="L161"/>
      <c r="M161"/>
      <c r="N161"/>
      <c r="O161"/>
      <c r="P161"/>
      <c r="Q161"/>
      <c r="R161"/>
      <c r="S161"/>
      <c r="T161"/>
      <c r="U161"/>
    </row>
    <row r="162" spans="12:21" x14ac:dyDescent="0.2">
      <c r="L162"/>
      <c r="M162"/>
      <c r="N162"/>
      <c r="O162"/>
      <c r="P162"/>
      <c r="Q162"/>
      <c r="R162"/>
      <c r="S162"/>
      <c r="T162"/>
      <c r="U162"/>
    </row>
    <row r="163" spans="12:21" x14ac:dyDescent="0.2">
      <c r="L163"/>
      <c r="M163"/>
      <c r="N163"/>
      <c r="O163"/>
      <c r="P163"/>
      <c r="Q163"/>
      <c r="R163"/>
      <c r="S163"/>
      <c r="T163"/>
      <c r="U163"/>
    </row>
    <row r="164" spans="12:21" x14ac:dyDescent="0.2">
      <c r="L164"/>
      <c r="M164"/>
      <c r="N164"/>
      <c r="O164"/>
      <c r="P164"/>
      <c r="Q164"/>
      <c r="R164"/>
      <c r="S164"/>
      <c r="T164"/>
      <c r="U164"/>
    </row>
    <row r="165" spans="12:21" x14ac:dyDescent="0.2">
      <c r="L165"/>
      <c r="M165"/>
      <c r="N165"/>
      <c r="O165"/>
      <c r="P165"/>
      <c r="Q165"/>
      <c r="R165"/>
      <c r="S165"/>
      <c r="T165"/>
      <c r="U165"/>
    </row>
    <row r="166" spans="12:21" x14ac:dyDescent="0.2">
      <c r="L166"/>
      <c r="M166"/>
      <c r="N166"/>
      <c r="O166"/>
      <c r="P166"/>
      <c r="Q166"/>
      <c r="R166"/>
      <c r="S166"/>
      <c r="T166"/>
      <c r="U166"/>
    </row>
    <row r="167" spans="12:21" x14ac:dyDescent="0.2">
      <c r="L167"/>
      <c r="M167"/>
      <c r="N167"/>
      <c r="O167"/>
      <c r="P167"/>
      <c r="Q167"/>
      <c r="R167"/>
      <c r="S167"/>
      <c r="T167"/>
      <c r="U167"/>
    </row>
    <row r="168" spans="12:21" x14ac:dyDescent="0.2">
      <c r="L168"/>
      <c r="M168"/>
      <c r="N168"/>
      <c r="O168"/>
      <c r="P168"/>
      <c r="Q168"/>
      <c r="R168"/>
      <c r="S168"/>
      <c r="T168"/>
      <c r="U168"/>
    </row>
    <row r="169" spans="12:21" x14ac:dyDescent="0.2">
      <c r="L169"/>
      <c r="M169"/>
      <c r="N169"/>
      <c r="O169"/>
      <c r="P169"/>
      <c r="Q169"/>
      <c r="R169"/>
      <c r="S169"/>
      <c r="T169"/>
      <c r="U169"/>
    </row>
    <row r="170" spans="12:21" x14ac:dyDescent="0.2">
      <c r="L170"/>
      <c r="M170"/>
      <c r="N170"/>
      <c r="O170"/>
      <c r="P170"/>
      <c r="Q170"/>
      <c r="R170"/>
      <c r="S170"/>
      <c r="T170"/>
      <c r="U170"/>
    </row>
    <row r="171" spans="12:21" x14ac:dyDescent="0.2">
      <c r="L171"/>
      <c r="M171"/>
      <c r="N171"/>
      <c r="O171"/>
      <c r="P171"/>
      <c r="Q171"/>
      <c r="R171"/>
      <c r="S171"/>
      <c r="T171"/>
      <c r="U171"/>
    </row>
    <row r="172" spans="12:21" x14ac:dyDescent="0.2">
      <c r="L172"/>
      <c r="M172"/>
      <c r="N172"/>
      <c r="O172"/>
      <c r="P172"/>
      <c r="Q172"/>
      <c r="R172"/>
      <c r="S172"/>
      <c r="T172"/>
      <c r="U172"/>
    </row>
    <row r="173" spans="12:21" x14ac:dyDescent="0.2">
      <c r="L173"/>
      <c r="M173"/>
      <c r="N173"/>
      <c r="O173"/>
      <c r="P173"/>
      <c r="Q173"/>
      <c r="R173"/>
      <c r="S173"/>
      <c r="T173"/>
      <c r="U173"/>
    </row>
    <row r="174" spans="12:21" x14ac:dyDescent="0.2">
      <c r="L174"/>
      <c r="M174"/>
      <c r="N174"/>
      <c r="O174"/>
      <c r="P174"/>
      <c r="Q174"/>
      <c r="R174"/>
      <c r="S174"/>
      <c r="T174"/>
      <c r="U174"/>
    </row>
    <row r="175" spans="12:21" x14ac:dyDescent="0.2">
      <c r="L175"/>
      <c r="M175"/>
      <c r="N175"/>
      <c r="O175"/>
      <c r="P175"/>
      <c r="Q175"/>
      <c r="R175"/>
      <c r="S175"/>
      <c r="T175"/>
      <c r="U175"/>
    </row>
    <row r="176" spans="12:21" x14ac:dyDescent="0.2">
      <c r="L176"/>
      <c r="M176"/>
      <c r="N176"/>
      <c r="O176"/>
      <c r="P176"/>
      <c r="Q176"/>
      <c r="R176"/>
      <c r="S176"/>
      <c r="T176"/>
      <c r="U176"/>
    </row>
    <row r="177" spans="12:21" x14ac:dyDescent="0.2">
      <c r="L177"/>
      <c r="M177"/>
      <c r="N177"/>
      <c r="O177"/>
      <c r="P177"/>
      <c r="Q177"/>
      <c r="R177"/>
      <c r="S177"/>
      <c r="T177"/>
      <c r="U177"/>
    </row>
    <row r="178" spans="12:21" x14ac:dyDescent="0.2">
      <c r="L178"/>
      <c r="M178"/>
      <c r="N178"/>
      <c r="O178"/>
      <c r="P178"/>
      <c r="Q178"/>
      <c r="R178"/>
      <c r="S178"/>
      <c r="T178"/>
      <c r="U178"/>
    </row>
    <row r="179" spans="12:21" x14ac:dyDescent="0.2">
      <c r="L179"/>
      <c r="M179"/>
      <c r="N179"/>
      <c r="O179"/>
      <c r="P179"/>
      <c r="Q179"/>
      <c r="R179"/>
      <c r="S179"/>
      <c r="T179"/>
      <c r="U179"/>
    </row>
    <row r="180" spans="12:21" x14ac:dyDescent="0.2">
      <c r="L180"/>
      <c r="M180"/>
      <c r="N180"/>
      <c r="O180"/>
      <c r="P180"/>
      <c r="Q180"/>
      <c r="R180"/>
      <c r="S180"/>
      <c r="T180"/>
      <c r="U180"/>
    </row>
    <row r="181" spans="12:21" x14ac:dyDescent="0.2">
      <c r="L181"/>
      <c r="M181"/>
      <c r="N181"/>
      <c r="O181"/>
      <c r="P181"/>
      <c r="Q181"/>
      <c r="R181"/>
      <c r="S181"/>
      <c r="T181"/>
      <c r="U181"/>
    </row>
    <row r="182" spans="12:21" x14ac:dyDescent="0.2">
      <c r="L182"/>
      <c r="M182"/>
      <c r="N182"/>
      <c r="O182"/>
      <c r="P182"/>
      <c r="Q182"/>
      <c r="R182"/>
      <c r="S182"/>
      <c r="T182"/>
      <c r="U182"/>
    </row>
    <row r="183" spans="12:21" x14ac:dyDescent="0.2">
      <c r="L183"/>
      <c r="M183"/>
      <c r="N183"/>
      <c r="O183"/>
      <c r="P183"/>
      <c r="Q183"/>
      <c r="R183"/>
      <c r="S183"/>
      <c r="T183"/>
      <c r="U183"/>
    </row>
    <row r="184" spans="12:21" x14ac:dyDescent="0.2">
      <c r="L184"/>
      <c r="M184"/>
      <c r="N184"/>
      <c r="O184"/>
      <c r="P184"/>
      <c r="Q184"/>
      <c r="R184"/>
      <c r="S184"/>
      <c r="T184"/>
      <c r="U184"/>
    </row>
    <row r="185" spans="12:21" x14ac:dyDescent="0.2">
      <c r="L185"/>
      <c r="M185"/>
      <c r="N185"/>
      <c r="O185"/>
      <c r="P185"/>
      <c r="Q185"/>
      <c r="R185"/>
      <c r="S185"/>
      <c r="T185"/>
      <c r="U185"/>
    </row>
    <row r="186" spans="12:21" x14ac:dyDescent="0.2">
      <c r="L186"/>
      <c r="M186"/>
      <c r="N186"/>
      <c r="O186"/>
      <c r="P186"/>
      <c r="Q186"/>
      <c r="R186"/>
      <c r="S186"/>
      <c r="T186"/>
      <c r="U186"/>
    </row>
    <row r="187" spans="12:21" x14ac:dyDescent="0.2">
      <c r="L187"/>
      <c r="M187"/>
      <c r="N187"/>
      <c r="O187"/>
      <c r="P187"/>
      <c r="Q187"/>
      <c r="R187"/>
      <c r="S187"/>
      <c r="T187"/>
      <c r="U187"/>
    </row>
    <row r="188" spans="12:21" x14ac:dyDescent="0.2">
      <c r="L188"/>
      <c r="M188"/>
      <c r="N188"/>
      <c r="O188"/>
      <c r="P188"/>
      <c r="Q188"/>
      <c r="R188"/>
      <c r="S188"/>
      <c r="T188"/>
      <c r="U188"/>
    </row>
    <row r="189" spans="12:21" x14ac:dyDescent="0.2">
      <c r="L189"/>
      <c r="M189"/>
      <c r="N189"/>
      <c r="O189"/>
      <c r="P189"/>
      <c r="Q189"/>
      <c r="R189"/>
      <c r="S189"/>
      <c r="T189"/>
      <c r="U189"/>
    </row>
    <row r="190" spans="12:21" x14ac:dyDescent="0.2">
      <c r="L190"/>
      <c r="M190"/>
      <c r="N190"/>
      <c r="O190"/>
      <c r="P190"/>
      <c r="Q190"/>
      <c r="R190"/>
      <c r="S190"/>
      <c r="T190"/>
      <c r="U190"/>
    </row>
    <row r="191" spans="12:21" x14ac:dyDescent="0.2">
      <c r="L191"/>
      <c r="M191"/>
      <c r="N191"/>
      <c r="O191"/>
      <c r="P191"/>
      <c r="Q191"/>
      <c r="R191"/>
      <c r="S191"/>
      <c r="T191"/>
      <c r="U191"/>
    </row>
    <row r="192" spans="12:21" x14ac:dyDescent="0.2">
      <c r="L192"/>
      <c r="M192"/>
      <c r="N192"/>
      <c r="O192"/>
      <c r="P192"/>
      <c r="Q192"/>
      <c r="R192"/>
      <c r="S192"/>
      <c r="T192"/>
      <c r="U192"/>
    </row>
    <row r="193" spans="12:21" x14ac:dyDescent="0.2">
      <c r="L193"/>
      <c r="M193"/>
      <c r="N193"/>
      <c r="O193"/>
      <c r="P193"/>
      <c r="Q193"/>
      <c r="R193"/>
      <c r="S193"/>
      <c r="T193"/>
      <c r="U193"/>
    </row>
    <row r="194" spans="12:21" x14ac:dyDescent="0.2">
      <c r="L194"/>
      <c r="M194"/>
      <c r="N194"/>
      <c r="O194"/>
      <c r="P194"/>
      <c r="Q194"/>
      <c r="R194"/>
      <c r="S194"/>
      <c r="T194"/>
      <c r="U194"/>
    </row>
    <row r="195" spans="12:21" x14ac:dyDescent="0.2">
      <c r="L195"/>
      <c r="M195"/>
      <c r="N195"/>
      <c r="O195"/>
      <c r="P195"/>
      <c r="Q195"/>
      <c r="R195"/>
      <c r="S195"/>
      <c r="T195"/>
      <c r="U195"/>
    </row>
    <row r="196" spans="12:21" x14ac:dyDescent="0.2">
      <c r="L196"/>
      <c r="M196"/>
      <c r="N196"/>
      <c r="O196"/>
      <c r="P196"/>
      <c r="Q196"/>
      <c r="R196"/>
      <c r="S196"/>
      <c r="T196"/>
      <c r="U196"/>
    </row>
    <row r="197" spans="12:21" x14ac:dyDescent="0.2">
      <c r="L197"/>
      <c r="M197"/>
      <c r="N197"/>
      <c r="O197"/>
      <c r="P197"/>
      <c r="Q197"/>
      <c r="R197"/>
      <c r="S197"/>
      <c r="T197"/>
      <c r="U197"/>
    </row>
    <row r="198" spans="12:21" x14ac:dyDescent="0.2">
      <c r="L198"/>
      <c r="M198"/>
      <c r="N198"/>
      <c r="O198"/>
      <c r="P198"/>
      <c r="Q198"/>
      <c r="R198"/>
      <c r="S198"/>
      <c r="T198"/>
      <c r="U198"/>
    </row>
    <row r="199" spans="12:21" x14ac:dyDescent="0.2">
      <c r="L199"/>
      <c r="M199"/>
      <c r="N199"/>
      <c r="O199"/>
      <c r="P199"/>
      <c r="Q199"/>
      <c r="R199"/>
      <c r="S199"/>
      <c r="T199"/>
      <c r="U199"/>
    </row>
    <row r="200" spans="12:21" x14ac:dyDescent="0.2">
      <c r="L200"/>
      <c r="M200"/>
      <c r="N200"/>
      <c r="O200"/>
      <c r="P200"/>
      <c r="Q200"/>
      <c r="R200"/>
      <c r="S200"/>
      <c r="T200"/>
      <c r="U200"/>
    </row>
    <row r="201" spans="12:21" x14ac:dyDescent="0.2">
      <c r="L201"/>
      <c r="M201"/>
      <c r="N201"/>
      <c r="O201"/>
      <c r="P201"/>
      <c r="Q201"/>
      <c r="R201"/>
      <c r="S201"/>
      <c r="T201"/>
      <c r="U201"/>
    </row>
    <row r="202" spans="12:21" x14ac:dyDescent="0.2">
      <c r="L202"/>
      <c r="M202"/>
      <c r="N202"/>
      <c r="O202"/>
      <c r="P202"/>
      <c r="Q202"/>
      <c r="R202"/>
      <c r="S202"/>
      <c r="T202"/>
      <c r="U202"/>
    </row>
    <row r="203" spans="12:21" x14ac:dyDescent="0.2">
      <c r="L203"/>
      <c r="M203"/>
      <c r="N203"/>
      <c r="O203"/>
      <c r="P203"/>
      <c r="Q203"/>
      <c r="R203"/>
      <c r="S203"/>
      <c r="T203"/>
      <c r="U203"/>
    </row>
    <row r="204" spans="12:21" x14ac:dyDescent="0.2">
      <c r="L204"/>
      <c r="M204"/>
      <c r="N204"/>
      <c r="O204"/>
      <c r="P204"/>
      <c r="Q204"/>
      <c r="R204"/>
      <c r="S204"/>
      <c r="T204"/>
      <c r="U204"/>
    </row>
    <row r="205" spans="12:21" x14ac:dyDescent="0.2">
      <c r="L205"/>
      <c r="M205"/>
      <c r="N205"/>
      <c r="O205"/>
      <c r="P205"/>
      <c r="Q205"/>
      <c r="R205"/>
      <c r="S205"/>
      <c r="T205"/>
      <c r="U205"/>
    </row>
    <row r="206" spans="12:21" x14ac:dyDescent="0.2">
      <c r="L206"/>
      <c r="M206"/>
      <c r="N206"/>
      <c r="O206"/>
      <c r="P206"/>
      <c r="Q206"/>
      <c r="R206"/>
      <c r="S206"/>
      <c r="T206"/>
      <c r="U206"/>
    </row>
    <row r="207" spans="12:21" x14ac:dyDescent="0.2">
      <c r="L207"/>
      <c r="M207"/>
      <c r="N207"/>
      <c r="O207"/>
      <c r="P207"/>
      <c r="Q207"/>
      <c r="R207"/>
      <c r="S207"/>
      <c r="T207"/>
      <c r="U207"/>
    </row>
    <row r="208" spans="12:21" x14ac:dyDescent="0.2">
      <c r="L208"/>
      <c r="M208"/>
      <c r="N208"/>
      <c r="O208"/>
      <c r="P208"/>
      <c r="Q208"/>
      <c r="R208"/>
      <c r="S208"/>
      <c r="T208"/>
      <c r="U208"/>
    </row>
    <row r="209" spans="12:21" x14ac:dyDescent="0.2">
      <c r="L209"/>
      <c r="M209"/>
      <c r="N209"/>
      <c r="O209"/>
      <c r="P209"/>
      <c r="Q209"/>
      <c r="R209"/>
      <c r="S209"/>
      <c r="T209"/>
      <c r="U209"/>
    </row>
    <row r="210" spans="12:21" x14ac:dyDescent="0.2">
      <c r="L210"/>
      <c r="M210"/>
      <c r="N210"/>
      <c r="O210"/>
      <c r="P210"/>
      <c r="Q210"/>
      <c r="R210"/>
      <c r="S210"/>
      <c r="T210"/>
      <c r="U210"/>
    </row>
    <row r="211" spans="12:21" x14ac:dyDescent="0.2">
      <c r="L211"/>
      <c r="M211"/>
      <c r="N211"/>
      <c r="O211"/>
      <c r="P211"/>
      <c r="Q211"/>
      <c r="R211"/>
      <c r="S211"/>
      <c r="T211"/>
      <c r="U211"/>
    </row>
    <row r="212" spans="12:21" x14ac:dyDescent="0.2">
      <c r="L212"/>
      <c r="M212"/>
      <c r="N212"/>
      <c r="O212"/>
      <c r="P212"/>
      <c r="Q212"/>
      <c r="R212"/>
      <c r="S212"/>
      <c r="T212"/>
      <c r="U212"/>
    </row>
    <row r="213" spans="12:21" x14ac:dyDescent="0.2">
      <c r="L213"/>
      <c r="M213"/>
      <c r="N213"/>
      <c r="O213"/>
      <c r="P213"/>
      <c r="Q213"/>
      <c r="R213"/>
      <c r="S213"/>
      <c r="T213"/>
      <c r="U213"/>
    </row>
    <row r="214" spans="12:21" x14ac:dyDescent="0.2">
      <c r="L214"/>
      <c r="M214"/>
      <c r="N214"/>
      <c r="O214"/>
      <c r="P214"/>
      <c r="Q214"/>
      <c r="R214"/>
      <c r="S214"/>
      <c r="T214"/>
      <c r="U214"/>
    </row>
    <row r="215" spans="12:21" x14ac:dyDescent="0.2">
      <c r="L215"/>
      <c r="M215"/>
      <c r="N215"/>
      <c r="O215"/>
      <c r="P215"/>
      <c r="Q215"/>
      <c r="R215"/>
      <c r="S215"/>
      <c r="T215"/>
      <c r="U215"/>
    </row>
    <row r="216" spans="12:21" x14ac:dyDescent="0.2">
      <c r="L216"/>
      <c r="M216"/>
      <c r="N216"/>
      <c r="O216"/>
      <c r="P216"/>
      <c r="Q216"/>
      <c r="R216"/>
      <c r="S216"/>
      <c r="T216"/>
      <c r="U216"/>
    </row>
    <row r="217" spans="12:21" x14ac:dyDescent="0.2">
      <c r="L217"/>
      <c r="M217"/>
      <c r="N217"/>
      <c r="O217"/>
      <c r="P217"/>
      <c r="Q217"/>
      <c r="R217"/>
      <c r="S217"/>
      <c r="T217"/>
      <c r="U217"/>
    </row>
    <row r="218" spans="12:21" x14ac:dyDescent="0.2">
      <c r="L218"/>
      <c r="M218"/>
      <c r="N218"/>
      <c r="O218"/>
      <c r="P218"/>
      <c r="Q218"/>
      <c r="R218"/>
      <c r="S218"/>
      <c r="T218"/>
      <c r="U218"/>
    </row>
    <row r="219" spans="12:21" x14ac:dyDescent="0.2">
      <c r="L219"/>
      <c r="M219"/>
      <c r="N219"/>
      <c r="O219"/>
      <c r="P219"/>
      <c r="Q219"/>
      <c r="R219"/>
      <c r="S219"/>
      <c r="T219"/>
      <c r="U219"/>
    </row>
    <row r="220" spans="12:21" x14ac:dyDescent="0.2">
      <c r="L220"/>
      <c r="M220"/>
      <c r="N220"/>
      <c r="O220"/>
      <c r="P220"/>
      <c r="Q220"/>
      <c r="R220"/>
      <c r="S220"/>
      <c r="T220"/>
      <c r="U220"/>
    </row>
    <row r="221" spans="12:21" x14ac:dyDescent="0.2">
      <c r="L221"/>
      <c r="M221"/>
      <c r="N221"/>
      <c r="O221"/>
      <c r="P221"/>
      <c r="Q221"/>
      <c r="R221"/>
      <c r="S221"/>
      <c r="T221"/>
      <c r="U221"/>
    </row>
    <row r="222" spans="12:21" x14ac:dyDescent="0.2">
      <c r="L222"/>
      <c r="M222"/>
      <c r="N222"/>
      <c r="O222"/>
      <c r="P222"/>
      <c r="Q222"/>
      <c r="R222"/>
      <c r="S222"/>
      <c r="T222"/>
      <c r="U222"/>
    </row>
    <row r="223" spans="12:21" x14ac:dyDescent="0.2">
      <c r="L223"/>
      <c r="M223"/>
      <c r="N223"/>
      <c r="O223"/>
      <c r="P223"/>
      <c r="Q223"/>
      <c r="R223"/>
      <c r="S223"/>
      <c r="T223"/>
      <c r="U223"/>
    </row>
    <row r="224" spans="12:21" x14ac:dyDescent="0.2">
      <c r="L224"/>
      <c r="M224"/>
      <c r="N224"/>
      <c r="O224"/>
      <c r="P224"/>
      <c r="Q224"/>
      <c r="R224"/>
      <c r="S224"/>
      <c r="T224"/>
      <c r="U224"/>
    </row>
    <row r="225" spans="12:21" x14ac:dyDescent="0.2">
      <c r="L225"/>
      <c r="M225"/>
      <c r="N225"/>
      <c r="O225"/>
      <c r="P225"/>
      <c r="Q225"/>
      <c r="R225"/>
      <c r="S225"/>
      <c r="T225"/>
      <c r="U225"/>
    </row>
    <row r="226" spans="12:21" x14ac:dyDescent="0.2">
      <c r="L226"/>
      <c r="M226"/>
      <c r="N226"/>
      <c r="O226"/>
      <c r="P226"/>
      <c r="Q226"/>
      <c r="R226"/>
      <c r="S226"/>
      <c r="T226"/>
      <c r="U226"/>
    </row>
    <row r="227" spans="12:21" x14ac:dyDescent="0.2">
      <c r="L227"/>
      <c r="M227"/>
      <c r="N227"/>
      <c r="O227"/>
      <c r="P227"/>
      <c r="Q227"/>
      <c r="R227"/>
      <c r="S227"/>
      <c r="T227"/>
      <c r="U227"/>
    </row>
    <row r="228" spans="12:21" x14ac:dyDescent="0.2">
      <c r="L228"/>
      <c r="M228"/>
      <c r="N228"/>
      <c r="O228"/>
      <c r="P228"/>
      <c r="Q228"/>
      <c r="R228"/>
      <c r="S228"/>
      <c r="T228"/>
      <c r="U228"/>
    </row>
    <row r="229" spans="12:21" x14ac:dyDescent="0.2">
      <c r="L229"/>
      <c r="M229"/>
      <c r="N229"/>
      <c r="O229"/>
      <c r="P229"/>
      <c r="Q229"/>
      <c r="R229"/>
      <c r="S229"/>
      <c r="T229"/>
      <c r="U229"/>
    </row>
    <row r="230" spans="12:21" x14ac:dyDescent="0.2">
      <c r="L230"/>
      <c r="M230"/>
      <c r="N230"/>
      <c r="O230"/>
      <c r="P230"/>
      <c r="Q230"/>
      <c r="R230"/>
      <c r="S230"/>
      <c r="T230"/>
      <c r="U230"/>
    </row>
    <row r="231" spans="12:21" x14ac:dyDescent="0.2">
      <c r="L231"/>
      <c r="M231"/>
      <c r="N231"/>
      <c r="O231"/>
      <c r="P231"/>
      <c r="Q231"/>
      <c r="R231"/>
      <c r="S231"/>
      <c r="T231"/>
      <c r="U231"/>
    </row>
    <row r="232" spans="12:21" x14ac:dyDescent="0.2">
      <c r="L232"/>
      <c r="M232"/>
      <c r="N232"/>
      <c r="O232"/>
      <c r="P232"/>
      <c r="Q232"/>
      <c r="R232"/>
      <c r="S232"/>
      <c r="T232"/>
      <c r="U232"/>
    </row>
    <row r="233" spans="12:21" x14ac:dyDescent="0.2">
      <c r="L233"/>
      <c r="M233"/>
      <c r="N233"/>
      <c r="O233"/>
      <c r="P233"/>
      <c r="Q233"/>
      <c r="R233"/>
      <c r="S233"/>
      <c r="T233"/>
      <c r="U233"/>
    </row>
    <row r="234" spans="12:21" x14ac:dyDescent="0.2">
      <c r="L234"/>
      <c r="M234"/>
      <c r="N234"/>
      <c r="O234"/>
      <c r="P234"/>
      <c r="Q234"/>
      <c r="R234"/>
      <c r="S234"/>
      <c r="T234"/>
      <c r="U234"/>
    </row>
    <row r="235" spans="12:21" x14ac:dyDescent="0.2">
      <c r="L235"/>
      <c r="M235"/>
      <c r="N235"/>
      <c r="O235"/>
      <c r="P235"/>
      <c r="Q235"/>
      <c r="R235"/>
      <c r="S235"/>
      <c r="T235"/>
      <c r="U235"/>
    </row>
    <row r="236" spans="12:21" x14ac:dyDescent="0.2">
      <c r="L236"/>
      <c r="M236"/>
      <c r="N236"/>
      <c r="O236"/>
      <c r="P236"/>
      <c r="Q236"/>
      <c r="R236"/>
      <c r="S236"/>
      <c r="T236"/>
      <c r="U236"/>
    </row>
    <row r="237" spans="12:21" x14ac:dyDescent="0.2">
      <c r="L237"/>
      <c r="M237"/>
      <c r="N237"/>
      <c r="O237"/>
      <c r="P237"/>
      <c r="Q237"/>
      <c r="R237"/>
      <c r="S237"/>
      <c r="T237"/>
      <c r="U237"/>
    </row>
    <row r="238" spans="12:21" x14ac:dyDescent="0.2">
      <c r="L238"/>
      <c r="M238"/>
      <c r="N238"/>
      <c r="O238"/>
      <c r="P238"/>
      <c r="Q238"/>
      <c r="R238"/>
      <c r="S238"/>
      <c r="T238"/>
      <c r="U238"/>
    </row>
    <row r="239" spans="12:21" x14ac:dyDescent="0.2">
      <c r="L239"/>
      <c r="M239"/>
      <c r="N239"/>
      <c r="O239"/>
      <c r="P239"/>
      <c r="Q239"/>
      <c r="R239"/>
      <c r="S239"/>
      <c r="T239"/>
      <c r="U239"/>
    </row>
    <row r="240" spans="12:21" x14ac:dyDescent="0.2">
      <c r="L240"/>
      <c r="M240"/>
      <c r="N240"/>
      <c r="O240"/>
      <c r="P240"/>
      <c r="Q240"/>
      <c r="R240"/>
      <c r="S240"/>
      <c r="T240"/>
      <c r="U240"/>
    </row>
    <row r="241" spans="12:21" x14ac:dyDescent="0.2">
      <c r="L241"/>
      <c r="M241"/>
      <c r="N241"/>
      <c r="O241"/>
      <c r="P241"/>
      <c r="Q241"/>
      <c r="R241"/>
      <c r="S241"/>
      <c r="T241"/>
      <c r="U241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workbookViewId="0">
      <selection activeCell="T3" sqref="T3"/>
    </sheetView>
  </sheetViews>
  <sheetFormatPr baseColWidth="10" defaultRowHeight="12.75" x14ac:dyDescent="0.2"/>
  <cols>
    <col min="2" max="2" width="13.5703125" bestFit="1" customWidth="1"/>
    <col min="3" max="3" width="25.85546875" bestFit="1" customWidth="1"/>
    <col min="18" max="18" width="13.140625" bestFit="1" customWidth="1"/>
    <col min="19" max="19" width="18.5703125" bestFit="1" customWidth="1"/>
    <col min="20" max="20" width="19.85546875" bestFit="1" customWidth="1"/>
    <col min="21" max="21" width="17.7109375" bestFit="1" customWidth="1"/>
    <col min="22" max="22" width="30" bestFit="1" customWidth="1"/>
  </cols>
  <sheetData>
    <row r="1" spans="1:25" s="1" customFormat="1" x14ac:dyDescent="0.2">
      <c r="A1" s="11"/>
      <c r="E1" s="9"/>
      <c r="I1" s="9"/>
      <c r="K1" s="26" t="s">
        <v>110</v>
      </c>
      <c r="L1" s="28" t="s">
        <v>143</v>
      </c>
      <c r="M1" s="30" t="s">
        <v>159</v>
      </c>
      <c r="N1" s="29" t="s">
        <v>158</v>
      </c>
      <c r="O1" s="30" t="s">
        <v>37</v>
      </c>
      <c r="Q1" s="9"/>
      <c r="R1" s="41" t="s">
        <v>152</v>
      </c>
      <c r="S1" t="s">
        <v>157</v>
      </c>
      <c r="T1"/>
      <c r="U1"/>
      <c r="V1"/>
      <c r="W1"/>
      <c r="Y1" s="9"/>
    </row>
    <row r="2" spans="1:25" s="1" customFormat="1" x14ac:dyDescent="0.2">
      <c r="A2" s="12" t="s">
        <v>110</v>
      </c>
      <c r="B2" s="17" t="s">
        <v>143</v>
      </c>
      <c r="C2" s="18" t="s">
        <v>117</v>
      </c>
      <c r="D2" s="19" t="s">
        <v>37</v>
      </c>
      <c r="H2" s="9"/>
      <c r="K2" s="26" t="s">
        <v>111</v>
      </c>
      <c r="L2" s="31">
        <v>329.91999999999996</v>
      </c>
      <c r="M2" s="42">
        <v>348.44987999</v>
      </c>
      <c r="N2" s="48">
        <v>18.52987999000004</v>
      </c>
      <c r="O2" s="31">
        <v>329.91999999999996</v>
      </c>
      <c r="P2" s="1">
        <v>18.52987999000004</v>
      </c>
      <c r="R2"/>
      <c r="S2"/>
      <c r="T2"/>
      <c r="U2"/>
      <c r="V2"/>
      <c r="W2"/>
      <c r="X2" s="51"/>
      <c r="Y2" s="51"/>
    </row>
    <row r="3" spans="1:25" s="1" customFormat="1" ht="15.75" x14ac:dyDescent="0.25">
      <c r="A3" s="12" t="s">
        <v>111</v>
      </c>
      <c r="B3" s="20">
        <v>329.91999999999996</v>
      </c>
      <c r="C3" s="21">
        <v>5.6164767185984621E-2</v>
      </c>
      <c r="D3" s="21">
        <v>1</v>
      </c>
      <c r="H3" s="9"/>
      <c r="K3" s="26" t="s">
        <v>112</v>
      </c>
      <c r="L3" s="31">
        <v>382.029</v>
      </c>
      <c r="M3" s="42">
        <v>384.63045340999997</v>
      </c>
      <c r="N3" s="48">
        <v>2.6014534099999764</v>
      </c>
      <c r="O3" s="31">
        <v>382.029</v>
      </c>
      <c r="P3" s="1">
        <v>2.6014534099999764</v>
      </c>
      <c r="R3"/>
      <c r="S3" s="41" t="s">
        <v>147</v>
      </c>
      <c r="T3"/>
      <c r="U3"/>
      <c r="V3"/>
      <c r="W3"/>
    </row>
    <row r="4" spans="1:25" s="1" customFormat="1" ht="15.75" x14ac:dyDescent="0.25">
      <c r="A4" s="12" t="s">
        <v>112</v>
      </c>
      <c r="B4" s="20">
        <v>382.029</v>
      </c>
      <c r="C4" s="21">
        <v>6.8095705038098142E-3</v>
      </c>
      <c r="D4" s="21">
        <v>1</v>
      </c>
      <c r="H4" s="9"/>
      <c r="K4" s="26" t="s">
        <v>113</v>
      </c>
      <c r="L4" s="31">
        <v>415.58699999999999</v>
      </c>
      <c r="M4" s="42">
        <v>392.09071780000005</v>
      </c>
      <c r="N4" s="48">
        <v>23.496282199999939</v>
      </c>
      <c r="O4" s="31">
        <v>392.09071780000005</v>
      </c>
      <c r="P4" s="1">
        <v>-23.496282199999939</v>
      </c>
      <c r="R4" s="41" t="s">
        <v>153</v>
      </c>
      <c r="S4" t="s">
        <v>145</v>
      </c>
      <c r="T4" t="s">
        <v>146</v>
      </c>
      <c r="U4" t="s">
        <v>155</v>
      </c>
      <c r="V4" s="47" t="s">
        <v>156</v>
      </c>
      <c r="W4"/>
    </row>
    <row r="5" spans="1:25" s="1" customFormat="1" ht="15.75" x14ac:dyDescent="0.25">
      <c r="A5" s="12" t="s">
        <v>113</v>
      </c>
      <c r="B5" s="20">
        <v>415.58699999999999</v>
      </c>
      <c r="C5" s="21">
        <v>5.6537577450690102E-2</v>
      </c>
      <c r="D5" s="21">
        <v>0.9434624225493099</v>
      </c>
      <c r="H5" s="9"/>
      <c r="K5" s="26" t="s">
        <v>114</v>
      </c>
      <c r="L5" s="31">
        <v>392.33799999999997</v>
      </c>
      <c r="M5" s="42">
        <v>371.48333577</v>
      </c>
      <c r="N5" s="48">
        <v>20.854664229999969</v>
      </c>
      <c r="O5" s="31">
        <v>371.48333577</v>
      </c>
      <c r="P5" s="1">
        <v>-20.854664229999969</v>
      </c>
      <c r="R5">
        <v>2012</v>
      </c>
      <c r="S5" s="42">
        <v>329.91999999999996</v>
      </c>
      <c r="T5" s="42">
        <v>348.44987999</v>
      </c>
      <c r="U5" s="1">
        <v>18.52987999000004</v>
      </c>
      <c r="V5" s="47">
        <v>5.6164767185984621E-2</v>
      </c>
      <c r="W5"/>
    </row>
    <row r="6" spans="1:25" s="1" customFormat="1" ht="15.75" x14ac:dyDescent="0.25">
      <c r="A6" s="12" t="s">
        <v>114</v>
      </c>
      <c r="B6" s="20">
        <v>392.33799999999997</v>
      </c>
      <c r="C6" s="21">
        <v>5.3154841565181021E-2</v>
      </c>
      <c r="D6" s="21">
        <v>0.94684515843481898</v>
      </c>
      <c r="H6" s="9"/>
      <c r="K6" s="26" t="s">
        <v>115</v>
      </c>
      <c r="L6" s="35">
        <v>394.76336700000002</v>
      </c>
      <c r="M6" s="42">
        <v>351.37866170999996</v>
      </c>
      <c r="N6" s="48">
        <v>43.384705290000056</v>
      </c>
      <c r="O6" s="31">
        <v>351.37866170999996</v>
      </c>
      <c r="P6" s="1">
        <v>-43.384705290000056</v>
      </c>
      <c r="R6">
        <v>2013</v>
      </c>
      <c r="S6" s="42">
        <v>382.029</v>
      </c>
      <c r="T6" s="42">
        <v>384.63045340999997</v>
      </c>
      <c r="U6" s="1">
        <v>2.6014534099999764</v>
      </c>
      <c r="V6" s="47">
        <v>6.8095705038098142E-3</v>
      </c>
      <c r="W6"/>
    </row>
    <row r="7" spans="1:25" s="1" customFormat="1" ht="15.75" x14ac:dyDescent="0.25">
      <c r="A7" s="12" t="s">
        <v>115</v>
      </c>
      <c r="B7" s="20">
        <v>394.76336700000002</v>
      </c>
      <c r="C7" s="21">
        <v>0.10990053514768017</v>
      </c>
      <c r="D7" s="21">
        <v>0.89009946485231983</v>
      </c>
      <c r="H7" s="9"/>
      <c r="K7" s="26" t="s">
        <v>116</v>
      </c>
      <c r="L7" s="36">
        <v>197.84449999999998</v>
      </c>
      <c r="M7" s="42">
        <v>161.09338505000002</v>
      </c>
      <c r="N7" s="48">
        <v>36.751114949999959</v>
      </c>
      <c r="O7" s="31">
        <v>161.09338505000002</v>
      </c>
      <c r="P7" s="1">
        <v>-36.751114949999959</v>
      </c>
      <c r="R7">
        <v>2014</v>
      </c>
      <c r="S7" s="42">
        <v>415.58699999999999</v>
      </c>
      <c r="T7" s="42">
        <v>392.09071780000005</v>
      </c>
      <c r="U7" s="1">
        <v>-23.496282199999939</v>
      </c>
      <c r="V7" s="47">
        <v>-5.6537577450690102E-2</v>
      </c>
      <c r="W7"/>
    </row>
    <row r="8" spans="1:25" s="1" customFormat="1" ht="15.75" x14ac:dyDescent="0.25">
      <c r="A8" s="12" t="s">
        <v>116</v>
      </c>
      <c r="B8" s="20">
        <v>197.84449999999998</v>
      </c>
      <c r="C8" s="21">
        <v>0.18575757703651086</v>
      </c>
      <c r="D8" s="21">
        <v>0.81424242296348914</v>
      </c>
      <c r="H8" s="9"/>
      <c r="K8"/>
      <c r="L8"/>
      <c r="M8"/>
      <c r="N8"/>
      <c r="O8"/>
      <c r="P8" s="9"/>
      <c r="R8">
        <v>2015</v>
      </c>
      <c r="S8" s="42">
        <v>392.33799999999997</v>
      </c>
      <c r="T8" s="42">
        <v>371.48333577</v>
      </c>
      <c r="U8" s="1">
        <v>-20.854664229999969</v>
      </c>
      <c r="V8" s="47">
        <v>-5.3154841565181021E-2</v>
      </c>
      <c r="W8"/>
    </row>
    <row r="9" spans="1:25" x14ac:dyDescent="0.2">
      <c r="R9">
        <v>2016</v>
      </c>
      <c r="S9" s="42">
        <v>394.76336700000002</v>
      </c>
      <c r="T9" s="42">
        <v>351.37866170999996</v>
      </c>
      <c r="U9" s="1">
        <v>-43.384705290000056</v>
      </c>
      <c r="V9" s="47">
        <v>-0.10990053514768017</v>
      </c>
    </row>
    <row r="10" spans="1:25" x14ac:dyDescent="0.2">
      <c r="R10">
        <v>2017</v>
      </c>
      <c r="S10" s="42">
        <v>197.84449999999998</v>
      </c>
      <c r="T10" s="42">
        <v>161.09338505000002</v>
      </c>
      <c r="U10" s="1">
        <v>-36.751114949999959</v>
      </c>
      <c r="V10" s="47">
        <v>-0.18575757703651086</v>
      </c>
    </row>
    <row r="11" spans="1:25" x14ac:dyDescent="0.2">
      <c r="R11" t="s">
        <v>144</v>
      </c>
      <c r="S11" s="42">
        <v>2112.481867</v>
      </c>
      <c r="T11" s="42">
        <v>2009.1264337299999</v>
      </c>
      <c r="U11" s="1">
        <v>-103.35543327000005</v>
      </c>
      <c r="V11" s="47">
        <v>-4.8926068850369986E-2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X156"/>
  <sheetViews>
    <sheetView topLeftCell="A38" zoomScaleNormal="100" workbookViewId="0">
      <selection activeCell="M40" sqref="M40"/>
    </sheetView>
  </sheetViews>
  <sheetFormatPr baseColWidth="10" defaultColWidth="10.28515625" defaultRowHeight="12.75" x14ac:dyDescent="0.2"/>
  <cols>
    <col min="1" max="1" width="14.5703125" style="11" bestFit="1" customWidth="1"/>
    <col min="2" max="2" width="21.7109375" style="1" bestFit="1" customWidth="1"/>
    <col min="3" max="3" width="23.85546875" style="1" bestFit="1" customWidth="1"/>
    <col min="4" max="5" width="21.7109375" style="1" bestFit="1" customWidth="1"/>
    <col min="6" max="6" width="13.140625" style="1" customWidth="1"/>
    <col min="7" max="7" width="10" style="1" customWidth="1"/>
    <col min="8" max="8" width="18.5703125" style="9" customWidth="1"/>
    <col min="9" max="9" width="19.85546875" style="1" bestFit="1" customWidth="1"/>
    <col min="10" max="10" width="17.7109375" style="1" customWidth="1"/>
    <col min="11" max="11" width="30" style="1" bestFit="1" customWidth="1"/>
    <col min="12" max="12" width="8" style="9" bestFit="1" customWidth="1"/>
    <col min="13" max="13" width="9.140625" style="1" bestFit="1" customWidth="1"/>
    <col min="14" max="14" width="8" style="1" bestFit="1" customWidth="1"/>
    <col min="15" max="15" width="21.7109375" style="1" bestFit="1" customWidth="1"/>
    <col min="16" max="16" width="8" style="9" bestFit="1" customWidth="1"/>
    <col min="17" max="17" width="30" style="1" bestFit="1" customWidth="1"/>
    <col min="18" max="18" width="8" style="1" bestFit="1" customWidth="1"/>
    <col min="19" max="19" width="21.7109375" style="1" bestFit="1" customWidth="1"/>
    <col min="20" max="20" width="8" style="9" bestFit="1" customWidth="1"/>
    <col min="21" max="21" width="9.140625" style="1" bestFit="1" customWidth="1"/>
    <col min="22" max="22" width="8" style="1" bestFit="1" customWidth="1"/>
    <col min="23" max="23" width="21.7109375" style="1" bestFit="1" customWidth="1"/>
    <col min="24" max="24" width="8" style="9" bestFit="1" customWidth="1"/>
    <col min="25" max="16384" width="10.28515625" style="1"/>
  </cols>
  <sheetData>
    <row r="2" spans="1:24" x14ac:dyDescent="0.2">
      <c r="A2" s="15" t="s">
        <v>0</v>
      </c>
      <c r="B2" s="28" t="s">
        <v>143</v>
      </c>
      <c r="C2" s="29" t="s">
        <v>117</v>
      </c>
      <c r="D2" s="30" t="s">
        <v>37</v>
      </c>
      <c r="G2" s="9"/>
      <c r="H2" s="1"/>
      <c r="K2" s="9"/>
      <c r="L2" s="1"/>
      <c r="O2" s="9"/>
      <c r="P2" s="1"/>
      <c r="S2" s="9"/>
      <c r="T2" s="1"/>
      <c r="X2" s="1"/>
    </row>
    <row r="3" spans="1:24" x14ac:dyDescent="0.2">
      <c r="A3" s="3" t="s">
        <v>38</v>
      </c>
      <c r="B3" s="2">
        <v>40</v>
      </c>
      <c r="C3" s="16">
        <v>0.10076770000000002</v>
      </c>
      <c r="D3" s="16">
        <v>1</v>
      </c>
      <c r="G3" s="9"/>
      <c r="H3" s="1"/>
      <c r="K3" s="9"/>
      <c r="L3" s="1"/>
      <c r="O3" s="9"/>
      <c r="P3" s="1"/>
      <c r="S3" s="9"/>
      <c r="T3" s="1"/>
      <c r="X3" s="1"/>
    </row>
    <row r="4" spans="1:24" x14ac:dyDescent="0.2">
      <c r="A4" s="3" t="s">
        <v>39</v>
      </c>
      <c r="B4" s="2">
        <v>38</v>
      </c>
      <c r="C4" s="16">
        <v>3.3838736842105144E-2</v>
      </c>
      <c r="D4" s="16">
        <v>1</v>
      </c>
      <c r="G4" s="9"/>
      <c r="H4" s="1"/>
      <c r="K4" s="9"/>
      <c r="L4" s="1"/>
      <c r="O4" s="9"/>
      <c r="P4" s="1"/>
      <c r="S4" s="9"/>
      <c r="T4" s="1"/>
      <c r="X4" s="1"/>
    </row>
    <row r="5" spans="1:24" x14ac:dyDescent="0.2">
      <c r="A5" s="3" t="s">
        <v>40</v>
      </c>
      <c r="B5" s="2">
        <v>35</v>
      </c>
      <c r="C5" s="16">
        <v>0.11988868571428568</v>
      </c>
      <c r="D5" s="16">
        <v>0.88011131428571432</v>
      </c>
      <c r="G5" s="9"/>
      <c r="H5" s="1"/>
      <c r="K5" s="9"/>
      <c r="L5" s="1"/>
      <c r="O5" s="9"/>
      <c r="P5" s="1"/>
      <c r="S5" s="9"/>
      <c r="T5" s="1"/>
      <c r="X5" s="1"/>
    </row>
    <row r="6" spans="1:24" x14ac:dyDescent="0.2">
      <c r="A6" s="3" t="s">
        <v>41</v>
      </c>
      <c r="B6" s="2">
        <v>17</v>
      </c>
      <c r="C6" s="16">
        <v>0.27061594117647059</v>
      </c>
      <c r="D6" s="16">
        <v>0.72938405882352941</v>
      </c>
      <c r="G6" s="9"/>
      <c r="H6" s="1"/>
      <c r="K6" s="9"/>
      <c r="L6" s="1"/>
      <c r="O6" s="9"/>
      <c r="P6" s="1"/>
      <c r="S6" s="9"/>
      <c r="T6" s="1"/>
      <c r="X6" s="1"/>
    </row>
    <row r="7" spans="1:24" x14ac:dyDescent="0.2">
      <c r="A7" s="3" t="s">
        <v>42</v>
      </c>
      <c r="B7" s="2">
        <v>9.01</v>
      </c>
      <c r="C7" s="16">
        <v>0.43570710321864592</v>
      </c>
      <c r="D7" s="16">
        <v>1</v>
      </c>
      <c r="G7" s="9"/>
      <c r="H7" s="1"/>
      <c r="K7" s="9"/>
      <c r="L7" s="1"/>
      <c r="O7" s="9"/>
      <c r="P7" s="1"/>
      <c r="S7" s="9"/>
      <c r="T7" s="1"/>
      <c r="X7" s="1"/>
    </row>
    <row r="8" spans="1:24" x14ac:dyDescent="0.2">
      <c r="A8" s="3" t="s">
        <v>43</v>
      </c>
      <c r="B8" s="2">
        <v>19</v>
      </c>
      <c r="C8" s="16">
        <v>0.33333909578947374</v>
      </c>
      <c r="D8" s="16">
        <v>0.66666090421052626</v>
      </c>
      <c r="G8" s="9"/>
      <c r="H8" s="1"/>
      <c r="K8" s="9"/>
      <c r="L8" s="1"/>
      <c r="O8" s="9"/>
      <c r="P8" s="1"/>
      <c r="S8" s="9"/>
      <c r="T8" s="1"/>
      <c r="X8" s="1"/>
    </row>
    <row r="9" spans="1:24" x14ac:dyDescent="0.2">
      <c r="A9" s="3" t="s">
        <v>44</v>
      </c>
      <c r="B9" s="2">
        <v>36</v>
      </c>
      <c r="C9" s="16">
        <v>0.22652833388888904</v>
      </c>
      <c r="D9" s="16">
        <v>1</v>
      </c>
      <c r="G9" s="9"/>
      <c r="H9" s="1"/>
      <c r="K9" s="9"/>
      <c r="L9" s="1"/>
      <c r="O9" s="9"/>
      <c r="P9" s="1"/>
      <c r="S9" s="9"/>
      <c r="T9" s="1"/>
      <c r="X9" s="1"/>
    </row>
    <row r="10" spans="1:24" x14ac:dyDescent="0.2">
      <c r="A10" s="3" t="s">
        <v>45</v>
      </c>
      <c r="B10" s="2">
        <v>9</v>
      </c>
      <c r="C10" s="16">
        <v>0.89896391444444479</v>
      </c>
      <c r="D10" s="16">
        <v>1</v>
      </c>
      <c r="G10" s="9"/>
      <c r="H10" s="1"/>
      <c r="K10" s="9"/>
      <c r="L10" s="1"/>
      <c r="O10" s="9"/>
      <c r="P10" s="1"/>
      <c r="S10" s="9"/>
      <c r="T10" s="1"/>
      <c r="X10" s="1"/>
    </row>
    <row r="11" spans="1:24" x14ac:dyDescent="0.2">
      <c r="A11" s="3" t="s">
        <v>46</v>
      </c>
      <c r="B11" s="2">
        <v>6</v>
      </c>
      <c r="C11" s="16">
        <v>0.46443532499999995</v>
      </c>
      <c r="D11" s="16">
        <v>1</v>
      </c>
      <c r="G11" s="9"/>
      <c r="H11" s="1"/>
      <c r="K11" s="9"/>
      <c r="L11" s="1"/>
      <c r="O11" s="9"/>
      <c r="P11" s="1"/>
      <c r="S11" s="9"/>
      <c r="T11" s="1"/>
      <c r="X11" s="1"/>
    </row>
    <row r="12" spans="1:24" x14ac:dyDescent="0.2">
      <c r="A12" s="3" t="s">
        <v>47</v>
      </c>
      <c r="B12" s="2">
        <v>9</v>
      </c>
      <c r="C12" s="16">
        <v>0.33628286666666685</v>
      </c>
      <c r="D12" s="16">
        <v>1</v>
      </c>
      <c r="G12" s="9"/>
      <c r="H12" s="1"/>
      <c r="K12" s="9"/>
      <c r="L12" s="1"/>
      <c r="O12" s="9"/>
      <c r="P12" s="1"/>
      <c r="S12" s="9"/>
      <c r="T12" s="1"/>
      <c r="X12" s="1"/>
    </row>
    <row r="13" spans="1:24" x14ac:dyDescent="0.2">
      <c r="A13" s="3" t="s">
        <v>48</v>
      </c>
      <c r="B13" s="2">
        <v>35</v>
      </c>
      <c r="C13" s="16">
        <v>9.114736600000084E-2</v>
      </c>
      <c r="D13" s="16">
        <v>1</v>
      </c>
      <c r="G13" s="9"/>
      <c r="H13" s="1"/>
      <c r="K13" s="9"/>
      <c r="L13" s="1"/>
      <c r="O13" s="9"/>
      <c r="P13" s="1"/>
      <c r="S13" s="9"/>
      <c r="T13" s="1"/>
      <c r="X13" s="1"/>
    </row>
    <row r="14" spans="1:24" x14ac:dyDescent="0.2">
      <c r="A14" s="3" t="s">
        <v>49</v>
      </c>
      <c r="B14" s="4">
        <v>76.91</v>
      </c>
      <c r="C14" s="16">
        <v>1.0810219737355298E-2</v>
      </c>
      <c r="D14" s="16">
        <v>0.9891897802626447</v>
      </c>
      <c r="G14" s="9"/>
      <c r="H14" s="1"/>
      <c r="K14" s="9"/>
      <c r="L14" s="1"/>
      <c r="O14" s="9"/>
      <c r="P14" s="1"/>
      <c r="S14" s="9"/>
      <c r="T14" s="1"/>
      <c r="X14" s="1"/>
    </row>
    <row r="15" spans="1:24" x14ac:dyDescent="0.2">
      <c r="A15" s="3" t="s">
        <v>50</v>
      </c>
      <c r="B15" s="2">
        <v>53.442999999999998</v>
      </c>
      <c r="C15" s="16">
        <v>1.0279175944464258E-3</v>
      </c>
      <c r="D15" s="16">
        <v>0.99897208240555357</v>
      </c>
      <c r="G15" s="9"/>
      <c r="H15" s="1"/>
      <c r="K15" s="9"/>
      <c r="L15" s="1"/>
      <c r="O15" s="9"/>
      <c r="P15" s="1"/>
      <c r="S15" s="9"/>
      <c r="T15" s="1"/>
      <c r="W15" s="9"/>
      <c r="X15" s="1"/>
    </row>
    <row r="16" spans="1:24" x14ac:dyDescent="0.2">
      <c r="A16" s="3" t="s">
        <v>51</v>
      </c>
      <c r="B16" s="2">
        <v>45.183</v>
      </c>
      <c r="C16" s="16">
        <v>0.16578136909899732</v>
      </c>
      <c r="D16" s="16">
        <v>1</v>
      </c>
    </row>
    <row r="17" spans="1:24" x14ac:dyDescent="0.2">
      <c r="A17" s="3" t="s">
        <v>52</v>
      </c>
      <c r="B17" s="2">
        <v>38</v>
      </c>
      <c r="C17" s="16">
        <v>0.10060454078947323</v>
      </c>
      <c r="D17" s="16">
        <v>0.89939545921052677</v>
      </c>
    </row>
    <row r="18" spans="1:24" x14ac:dyDescent="0.2">
      <c r="A18" s="3" t="s">
        <v>53</v>
      </c>
      <c r="B18" s="2">
        <v>20</v>
      </c>
      <c r="C18" s="16">
        <v>0.11818613250000032</v>
      </c>
      <c r="D18" s="16">
        <v>0.88181386749999968</v>
      </c>
    </row>
    <row r="19" spans="1:24" x14ac:dyDescent="0.2">
      <c r="A19" s="3" t="s">
        <v>54</v>
      </c>
      <c r="B19" s="2">
        <v>12</v>
      </c>
      <c r="C19" s="16">
        <v>0.24040584333333359</v>
      </c>
      <c r="D19" s="16">
        <v>1</v>
      </c>
    </row>
    <row r="20" spans="1:24" x14ac:dyDescent="0.2">
      <c r="A20" s="3" t="s">
        <v>55</v>
      </c>
      <c r="B20" s="2">
        <v>13</v>
      </c>
      <c r="C20" s="16">
        <v>8.2602842307691438E-2</v>
      </c>
      <c r="D20" s="16">
        <v>1</v>
      </c>
    </row>
    <row r="21" spans="1:24" x14ac:dyDescent="0.2">
      <c r="A21" s="3" t="s">
        <v>56</v>
      </c>
      <c r="B21" s="2">
        <v>44</v>
      </c>
      <c r="C21" s="16">
        <v>0.16193073795454538</v>
      </c>
      <c r="D21" s="16">
        <v>0.83806926204545462</v>
      </c>
    </row>
    <row r="22" spans="1:24" x14ac:dyDescent="0.2">
      <c r="A22" s="3" t="s">
        <v>57</v>
      </c>
      <c r="B22" s="2">
        <v>25</v>
      </c>
      <c r="C22" s="16">
        <v>4.2770018799999976E-2</v>
      </c>
      <c r="D22" s="16">
        <v>1</v>
      </c>
    </row>
    <row r="23" spans="1:24" x14ac:dyDescent="0.2">
      <c r="A23" s="3" t="s">
        <v>58</v>
      </c>
      <c r="B23" s="2">
        <v>7.6</v>
      </c>
      <c r="C23" s="16">
        <v>0.18120309605263185</v>
      </c>
      <c r="D23" s="16">
        <v>1</v>
      </c>
    </row>
    <row r="24" spans="1:24" x14ac:dyDescent="0.2">
      <c r="A24" s="3" t="s">
        <v>59</v>
      </c>
      <c r="B24" s="2">
        <v>9</v>
      </c>
      <c r="C24" s="16">
        <v>0.11305800333333349</v>
      </c>
      <c r="D24" s="16">
        <v>0.88694199666666651</v>
      </c>
    </row>
    <row r="25" spans="1:24" x14ac:dyDescent="0.2">
      <c r="A25" s="3" t="s">
        <v>60</v>
      </c>
      <c r="B25" s="2">
        <v>41</v>
      </c>
      <c r="C25" s="16">
        <v>0.12452187195122022</v>
      </c>
      <c r="D25" s="16">
        <v>1</v>
      </c>
    </row>
    <row r="26" spans="1:24" x14ac:dyDescent="0.2">
      <c r="A26" s="3" t="s">
        <v>61</v>
      </c>
      <c r="B26" s="4">
        <v>73.802999999999997</v>
      </c>
      <c r="C26" s="16">
        <v>2.7308365649093669E-2</v>
      </c>
      <c r="D26" s="16">
        <v>0.97269163435090633</v>
      </c>
    </row>
    <row r="27" spans="1:24" x14ac:dyDescent="0.2">
      <c r="A27" s="3" t="s">
        <v>62</v>
      </c>
      <c r="B27" s="2">
        <v>48</v>
      </c>
      <c r="C27" s="16">
        <v>2.7896250000000178E-3</v>
      </c>
      <c r="D27" s="16">
        <v>0.99721037499999998</v>
      </c>
      <c r="G27" s="9"/>
      <c r="H27" s="1"/>
      <c r="K27" s="9"/>
      <c r="L27" s="1"/>
      <c r="O27" s="9"/>
      <c r="P27" s="1"/>
      <c r="S27" s="9"/>
      <c r="T27" s="1"/>
      <c r="W27" s="9"/>
      <c r="X27" s="1"/>
    </row>
    <row r="28" spans="1:24" x14ac:dyDescent="0.2">
      <c r="A28" s="3" t="s">
        <v>63</v>
      </c>
      <c r="B28" s="2">
        <v>60</v>
      </c>
      <c r="C28" s="16">
        <v>2.9483666666665354E-3</v>
      </c>
      <c r="D28" s="16">
        <v>1</v>
      </c>
      <c r="G28" s="9"/>
      <c r="H28" s="1"/>
      <c r="K28" s="9"/>
      <c r="L28" s="1"/>
      <c r="O28" s="9"/>
      <c r="P28" s="1"/>
      <c r="S28" s="9"/>
      <c r="T28" s="1"/>
      <c r="W28" s="9"/>
      <c r="X28" s="1"/>
    </row>
    <row r="29" spans="1:24" x14ac:dyDescent="0.2">
      <c r="A29" s="3" t="s">
        <v>64</v>
      </c>
      <c r="B29" s="2">
        <v>45</v>
      </c>
      <c r="C29" s="16">
        <v>6.6365817555555373E-2</v>
      </c>
      <c r="D29" s="16">
        <v>0.93363418244444463</v>
      </c>
      <c r="G29" s="9"/>
      <c r="H29" s="1"/>
      <c r="K29" s="9"/>
      <c r="L29" s="1"/>
      <c r="O29" s="9"/>
      <c r="P29" s="1"/>
      <c r="S29" s="9"/>
      <c r="T29" s="1"/>
      <c r="W29" s="9"/>
      <c r="X29" s="1"/>
    </row>
    <row r="30" spans="1:24" x14ac:dyDescent="0.2">
      <c r="A30" s="3" t="s">
        <v>65</v>
      </c>
      <c r="B30" s="2">
        <v>22</v>
      </c>
      <c r="C30" s="16">
        <v>6.2285127272727614E-3</v>
      </c>
      <c r="D30" s="16">
        <v>0.99377148727272724</v>
      </c>
      <c r="G30" s="9"/>
      <c r="H30" s="1"/>
      <c r="K30" s="9"/>
      <c r="L30" s="1"/>
      <c r="O30" s="9"/>
      <c r="P30" s="1"/>
      <c r="S30" s="9"/>
      <c r="T30" s="1"/>
      <c r="W30" s="9"/>
      <c r="X30" s="1"/>
    </row>
    <row r="31" spans="1:24" x14ac:dyDescent="0.2">
      <c r="A31" s="3" t="s">
        <v>66</v>
      </c>
      <c r="B31" s="2">
        <v>10.5</v>
      </c>
      <c r="C31" s="16">
        <v>8.0607876190486039E-3</v>
      </c>
      <c r="D31" s="16">
        <v>0.9919392123809514</v>
      </c>
      <c r="G31" s="9"/>
      <c r="H31" s="1"/>
      <c r="K31" s="9"/>
      <c r="L31" s="1"/>
      <c r="O31" s="9"/>
      <c r="P31" s="1"/>
      <c r="S31" s="9"/>
      <c r="T31" s="1"/>
      <c r="W31" s="9"/>
      <c r="X31" s="1"/>
    </row>
    <row r="32" spans="1:24" x14ac:dyDescent="0.2">
      <c r="A32" s="3" t="s">
        <v>67</v>
      </c>
      <c r="B32" s="2">
        <v>16</v>
      </c>
      <c r="C32" s="16">
        <v>0.3356281412499994</v>
      </c>
      <c r="D32" s="16">
        <v>0.6643718587500006</v>
      </c>
      <c r="G32" s="9"/>
      <c r="H32" s="1"/>
      <c r="K32" s="9"/>
      <c r="L32" s="1"/>
      <c r="O32" s="9"/>
      <c r="P32" s="1"/>
      <c r="S32" s="9"/>
      <c r="T32" s="1"/>
      <c r="W32" s="9"/>
      <c r="X32" s="1"/>
    </row>
    <row r="33" spans="1:24" x14ac:dyDescent="0.2">
      <c r="A33" s="3" t="s">
        <v>68</v>
      </c>
      <c r="B33" s="2">
        <v>28</v>
      </c>
      <c r="C33" s="16">
        <v>0.30920426607142804</v>
      </c>
      <c r="D33" s="16">
        <v>1</v>
      </c>
      <c r="G33" s="9"/>
      <c r="H33" s="1"/>
      <c r="K33" s="9"/>
      <c r="L33" s="1"/>
      <c r="O33" s="9"/>
      <c r="P33" s="1"/>
      <c r="S33" s="9"/>
      <c r="T33" s="1"/>
      <c r="W33" s="9"/>
      <c r="X33" s="1"/>
    </row>
    <row r="34" spans="1:24" x14ac:dyDescent="0.2">
      <c r="A34" s="3" t="s">
        <v>69</v>
      </c>
      <c r="B34" s="2">
        <v>41</v>
      </c>
      <c r="C34" s="16">
        <v>0.37321762658536584</v>
      </c>
      <c r="D34" s="16">
        <v>0.62678237341463416</v>
      </c>
      <c r="G34" s="9"/>
      <c r="H34" s="1"/>
      <c r="K34" s="9"/>
      <c r="L34" s="1"/>
      <c r="O34" s="9"/>
      <c r="P34" s="1"/>
      <c r="S34" s="9"/>
      <c r="T34" s="1"/>
      <c r="W34" s="9"/>
      <c r="X34" s="1"/>
    </row>
    <row r="35" spans="1:24" x14ac:dyDescent="0.2">
      <c r="A35" s="3" t="s">
        <v>70</v>
      </c>
      <c r="B35" s="2">
        <v>10</v>
      </c>
      <c r="C35" s="16">
        <v>0.23641212400000089</v>
      </c>
      <c r="D35" s="16">
        <v>0.76358787599999911</v>
      </c>
      <c r="G35" s="9"/>
      <c r="H35" s="1"/>
      <c r="K35" s="9"/>
      <c r="L35" s="1"/>
      <c r="O35" s="9"/>
      <c r="P35" s="1"/>
      <c r="S35" s="9"/>
      <c r="T35" s="1"/>
      <c r="W35" s="9"/>
      <c r="X35" s="1"/>
    </row>
    <row r="36" spans="1:24" x14ac:dyDescent="0.2">
      <c r="A36" s="3" t="s">
        <v>71</v>
      </c>
      <c r="B36" s="2">
        <v>8</v>
      </c>
      <c r="C36" s="16">
        <v>0.24380934874999904</v>
      </c>
      <c r="D36" s="16">
        <v>1</v>
      </c>
      <c r="G36" s="9"/>
      <c r="H36" s="1"/>
      <c r="K36" s="9"/>
      <c r="L36" s="1"/>
      <c r="O36" s="9"/>
      <c r="P36" s="1"/>
      <c r="S36" s="9"/>
      <c r="T36" s="1"/>
      <c r="W36" s="9"/>
      <c r="X36" s="1"/>
    </row>
    <row r="37" spans="1:24" x14ac:dyDescent="0.2">
      <c r="A37" s="3" t="s">
        <v>72</v>
      </c>
      <c r="B37" s="2">
        <v>46</v>
      </c>
      <c r="C37" s="16">
        <v>0.22531307130434852</v>
      </c>
      <c r="D37" s="16">
        <v>1</v>
      </c>
      <c r="G37" s="9"/>
      <c r="H37" s="1"/>
      <c r="K37" s="9"/>
      <c r="L37" s="1"/>
      <c r="O37" s="9"/>
      <c r="P37" s="1"/>
      <c r="S37" s="9"/>
      <c r="T37" s="1"/>
      <c r="W37" s="9"/>
      <c r="X37" s="1"/>
    </row>
    <row r="38" spans="1:24" x14ac:dyDescent="0.2">
      <c r="A38" s="3" t="s">
        <v>73</v>
      </c>
      <c r="B38" s="4">
        <v>81.087000000000003</v>
      </c>
      <c r="C38" s="16">
        <v>0.22528464723075214</v>
      </c>
      <c r="D38" s="16">
        <v>0.77471535276924786</v>
      </c>
      <c r="G38" s="9"/>
      <c r="H38" s="1"/>
      <c r="K38" s="9"/>
      <c r="L38" s="1"/>
      <c r="O38" s="9"/>
      <c r="P38" s="1"/>
      <c r="S38" s="9"/>
      <c r="T38" s="1"/>
      <c r="W38" s="9"/>
      <c r="X38" s="1"/>
    </row>
    <row r="39" spans="1:24" x14ac:dyDescent="0.2">
      <c r="A39" s="3" t="s">
        <v>74</v>
      </c>
      <c r="B39" s="2">
        <v>47.97</v>
      </c>
      <c r="C39" s="16">
        <v>8.5893096935584889E-2</v>
      </c>
      <c r="D39" s="16">
        <v>1</v>
      </c>
      <c r="G39" s="9"/>
      <c r="H39" s="1"/>
      <c r="K39" s="9"/>
      <c r="L39" s="1"/>
      <c r="O39" s="9"/>
      <c r="P39" s="1"/>
      <c r="S39" s="9"/>
      <c r="T39" s="1"/>
      <c r="W39" s="9"/>
      <c r="X39" s="1"/>
    </row>
    <row r="40" spans="1:24" x14ac:dyDescent="0.2">
      <c r="A40" s="3" t="s">
        <v>75</v>
      </c>
      <c r="B40" s="2">
        <v>52.9</v>
      </c>
      <c r="C40" s="16">
        <v>0.14212516294896038</v>
      </c>
      <c r="D40" s="16">
        <v>0.85787483705103962</v>
      </c>
      <c r="G40" s="9"/>
      <c r="H40" s="1"/>
      <c r="K40" s="9"/>
      <c r="L40" s="1"/>
      <c r="O40" s="9"/>
      <c r="P40" s="1"/>
      <c r="S40" s="9"/>
      <c r="T40" s="1"/>
      <c r="W40" s="9"/>
      <c r="X40" s="1"/>
    </row>
    <row r="41" spans="1:24" x14ac:dyDescent="0.2">
      <c r="A41" s="3" t="s">
        <v>76</v>
      </c>
      <c r="B41" s="2">
        <v>38</v>
      </c>
      <c r="C41" s="16">
        <v>6.4472155789473629E-2</v>
      </c>
      <c r="D41" s="16">
        <v>1</v>
      </c>
      <c r="G41" s="9"/>
      <c r="H41" s="1"/>
      <c r="K41" s="9"/>
      <c r="L41" s="1"/>
      <c r="O41" s="9"/>
      <c r="P41" s="1"/>
      <c r="S41" s="9"/>
      <c r="T41" s="1"/>
      <c r="W41" s="9"/>
      <c r="X41" s="1"/>
    </row>
    <row r="42" spans="1:24" x14ac:dyDescent="0.2">
      <c r="A42" s="3" t="s">
        <v>77</v>
      </c>
      <c r="B42" s="2">
        <v>30</v>
      </c>
      <c r="C42" s="16">
        <v>0.2275242590000004</v>
      </c>
      <c r="D42" s="16">
        <v>0.7724757409999996</v>
      </c>
      <c r="G42" s="9"/>
      <c r="H42" s="1"/>
      <c r="K42" s="9"/>
      <c r="L42" s="1"/>
      <c r="O42" s="9"/>
      <c r="P42" s="1"/>
      <c r="S42" s="9"/>
      <c r="T42" s="1"/>
      <c r="W42" s="9"/>
      <c r="X42" s="1"/>
    </row>
    <row r="43" spans="1:24" x14ac:dyDescent="0.2">
      <c r="A43" s="3" t="s">
        <v>78</v>
      </c>
      <c r="B43" s="2">
        <v>15</v>
      </c>
      <c r="C43" s="16">
        <v>0.42090481333333263</v>
      </c>
      <c r="D43" s="16">
        <v>0.57909518666666737</v>
      </c>
      <c r="G43" s="9"/>
      <c r="H43" s="1"/>
      <c r="K43" s="9"/>
      <c r="L43" s="1"/>
      <c r="O43" s="9"/>
      <c r="P43" s="1"/>
      <c r="S43" s="9"/>
      <c r="T43" s="1"/>
      <c r="W43" s="9"/>
      <c r="X43" s="1"/>
    </row>
    <row r="44" spans="1:24" x14ac:dyDescent="0.2">
      <c r="A44" s="3" t="s">
        <v>79</v>
      </c>
      <c r="B44" s="2">
        <v>5</v>
      </c>
      <c r="C44" s="16">
        <v>0.60940803600000137</v>
      </c>
      <c r="D44" s="16">
        <v>1</v>
      </c>
      <c r="G44" s="9"/>
      <c r="H44" s="1"/>
      <c r="K44" s="9"/>
      <c r="L44" s="1"/>
      <c r="O44" s="9"/>
      <c r="P44" s="1"/>
      <c r="S44" s="9"/>
      <c r="T44" s="1"/>
      <c r="W44" s="9"/>
      <c r="X44" s="1"/>
    </row>
    <row r="45" spans="1:24" x14ac:dyDescent="0.2">
      <c r="A45" s="3" t="s">
        <v>80</v>
      </c>
      <c r="B45" s="2">
        <v>40.183</v>
      </c>
      <c r="C45" s="16">
        <v>0.11213880397182896</v>
      </c>
      <c r="D45" s="16">
        <v>0.88786119602817104</v>
      </c>
      <c r="G45" s="9"/>
      <c r="H45" s="1"/>
      <c r="K45" s="9"/>
      <c r="L45" s="1"/>
      <c r="O45" s="9"/>
      <c r="P45" s="1"/>
      <c r="S45" s="9"/>
      <c r="T45" s="1"/>
      <c r="W45" s="9"/>
      <c r="X45" s="1"/>
    </row>
    <row r="46" spans="1:24" x14ac:dyDescent="0.2">
      <c r="A46" s="3" t="s">
        <v>81</v>
      </c>
      <c r="B46" s="2">
        <v>20.172999999999998</v>
      </c>
      <c r="C46" s="16">
        <v>0.29618673127447603</v>
      </c>
      <c r="D46" s="16">
        <v>0.70381326872552397</v>
      </c>
      <c r="G46" s="9"/>
      <c r="H46" s="1"/>
      <c r="K46" s="9"/>
      <c r="L46" s="1"/>
      <c r="O46" s="9"/>
      <c r="P46" s="1"/>
      <c r="S46" s="9"/>
      <c r="T46" s="1"/>
      <c r="W46" s="9"/>
      <c r="X46" s="1"/>
    </row>
    <row r="47" spans="1:24" x14ac:dyDescent="0.2">
      <c r="A47" s="3" t="s">
        <v>82</v>
      </c>
      <c r="B47" s="2">
        <v>10</v>
      </c>
      <c r="C47" s="16">
        <v>4.4062568999999718E-2</v>
      </c>
      <c r="D47" s="16">
        <v>0.95593743100000028</v>
      </c>
      <c r="G47" s="9"/>
      <c r="H47" s="1"/>
      <c r="K47" s="9"/>
      <c r="L47" s="1"/>
      <c r="O47" s="9"/>
      <c r="P47" s="1"/>
      <c r="S47" s="9"/>
      <c r="T47" s="1"/>
      <c r="W47" s="9"/>
      <c r="X47" s="1"/>
    </row>
    <row r="48" spans="1:24" x14ac:dyDescent="0.2">
      <c r="A48" s="3" t="s">
        <v>83</v>
      </c>
      <c r="B48" s="2">
        <v>7.9</v>
      </c>
      <c r="C48" s="16">
        <v>0.68090457468354626</v>
      </c>
      <c r="D48" s="16">
        <v>1</v>
      </c>
      <c r="G48" s="9"/>
      <c r="H48" s="1"/>
      <c r="K48" s="9"/>
      <c r="L48" s="1"/>
      <c r="O48" s="9"/>
      <c r="P48" s="1"/>
      <c r="S48" s="9"/>
      <c r="T48" s="1"/>
      <c r="W48" s="9"/>
      <c r="X48" s="1"/>
    </row>
    <row r="49" spans="1:24" x14ac:dyDescent="0.2">
      <c r="A49" s="3" t="s">
        <v>84</v>
      </c>
      <c r="B49" s="2">
        <v>47.1</v>
      </c>
      <c r="C49" s="16">
        <v>8.7917010403397611E-2</v>
      </c>
      <c r="D49" s="16">
        <v>0.91208298959660239</v>
      </c>
      <c r="G49" s="9"/>
      <c r="H49" s="1"/>
      <c r="K49" s="9"/>
      <c r="L49" s="1"/>
      <c r="O49" s="9"/>
      <c r="P49" s="1"/>
      <c r="S49" s="9"/>
      <c r="T49" s="1"/>
      <c r="W49" s="9"/>
      <c r="X49" s="1"/>
    </row>
    <row r="50" spans="1:24" x14ac:dyDescent="0.2">
      <c r="A50" s="3" t="s">
        <v>85</v>
      </c>
      <c r="B50" s="4">
        <v>78.111999999999995</v>
      </c>
      <c r="C50" s="16">
        <v>1.6744913713641063E-3</v>
      </c>
      <c r="D50" s="16">
        <v>0.99832550862863589</v>
      </c>
      <c r="G50" s="9"/>
      <c r="H50" s="1"/>
      <c r="K50" s="9"/>
      <c r="L50" s="1"/>
      <c r="O50" s="9"/>
      <c r="P50" s="1"/>
      <c r="S50" s="9"/>
      <c r="T50" s="1"/>
      <c r="W50" s="9"/>
      <c r="X50" s="1"/>
    </row>
    <row r="51" spans="1:24" x14ac:dyDescent="0.2">
      <c r="A51" s="3" t="s">
        <v>86</v>
      </c>
      <c r="B51" s="2">
        <v>59.816139999999997</v>
      </c>
      <c r="C51" s="16">
        <v>0.13857636216579672</v>
      </c>
      <c r="D51" s="16">
        <v>0.86142363783420328</v>
      </c>
      <c r="G51" s="9"/>
      <c r="H51" s="1"/>
      <c r="K51" s="9"/>
      <c r="L51" s="1"/>
      <c r="O51" s="9"/>
      <c r="P51" s="1"/>
      <c r="S51" s="9"/>
      <c r="T51" s="1"/>
      <c r="W51" s="9"/>
      <c r="X51" s="1"/>
    </row>
    <row r="52" spans="1:24" x14ac:dyDescent="0.2">
      <c r="A52" s="3" t="s">
        <v>87</v>
      </c>
      <c r="B52" s="2">
        <v>57.234760000000001</v>
      </c>
      <c r="C52" s="16">
        <v>0.22007495270356703</v>
      </c>
      <c r="D52" s="16">
        <v>0.77992504729643297</v>
      </c>
      <c r="G52" s="9"/>
      <c r="H52" s="1"/>
      <c r="K52" s="9"/>
      <c r="L52" s="1"/>
      <c r="O52" s="9"/>
      <c r="P52" s="1"/>
      <c r="S52" s="9"/>
      <c r="T52" s="1"/>
      <c r="W52" s="9"/>
      <c r="X52" s="1"/>
    </row>
    <row r="53" spans="1:24" x14ac:dyDescent="0.2">
      <c r="A53" s="3" t="s">
        <v>88</v>
      </c>
      <c r="B53" s="2">
        <v>45</v>
      </c>
      <c r="C53" s="16">
        <v>0.19862613555555542</v>
      </c>
      <c r="D53" s="16">
        <v>0.80137386444444458</v>
      </c>
      <c r="G53" s="9"/>
      <c r="H53" s="1"/>
      <c r="K53" s="9"/>
      <c r="L53" s="1"/>
      <c r="O53" s="9"/>
      <c r="P53" s="1"/>
      <c r="S53" s="9"/>
      <c r="T53" s="1"/>
      <c r="W53" s="9"/>
      <c r="X53" s="1"/>
    </row>
    <row r="54" spans="1:24" x14ac:dyDescent="0.2">
      <c r="A54" s="3" t="s">
        <v>89</v>
      </c>
      <c r="B54" s="2">
        <v>24.954999999999998</v>
      </c>
      <c r="C54" s="16">
        <v>0.2775101214185538</v>
      </c>
      <c r="D54" s="16">
        <v>0.7224898785814462</v>
      </c>
      <c r="G54" s="9"/>
      <c r="H54" s="1"/>
      <c r="K54" s="9"/>
      <c r="L54" s="1"/>
      <c r="O54" s="9"/>
      <c r="P54" s="1"/>
      <c r="S54" s="9"/>
      <c r="T54" s="1"/>
      <c r="W54" s="9"/>
      <c r="X54" s="1"/>
    </row>
    <row r="55" spans="1:24" x14ac:dyDescent="0.2">
      <c r="A55" s="3" t="s">
        <v>90</v>
      </c>
      <c r="B55" s="2">
        <v>12.349</v>
      </c>
      <c r="C55" s="16">
        <v>0.17840303749291309</v>
      </c>
      <c r="D55" s="16">
        <v>0.82159696250708691</v>
      </c>
      <c r="G55" s="9"/>
      <c r="H55" s="1"/>
      <c r="K55" s="9"/>
      <c r="L55" s="1"/>
      <c r="O55" s="9"/>
      <c r="P55" s="1"/>
      <c r="S55" s="9"/>
      <c r="T55" s="1"/>
      <c r="W55" s="9"/>
      <c r="X55" s="1"/>
    </row>
    <row r="56" spans="1:24" x14ac:dyDescent="0.2">
      <c r="A56" s="3" t="s">
        <v>91</v>
      </c>
      <c r="B56" s="2">
        <v>6.6559999999999997</v>
      </c>
      <c r="C56" s="16">
        <v>0.66671828275240164</v>
      </c>
      <c r="D56" s="16">
        <v>1</v>
      </c>
      <c r="G56" s="9"/>
      <c r="H56" s="1"/>
      <c r="K56" s="9"/>
      <c r="L56" s="1"/>
      <c r="O56" s="9"/>
      <c r="P56" s="1"/>
      <c r="S56" s="9"/>
      <c r="T56" s="1"/>
      <c r="W56" s="9"/>
      <c r="X56" s="1"/>
    </row>
    <row r="57" spans="1:24" x14ac:dyDescent="0.2">
      <c r="A57" s="3" t="s">
        <v>92</v>
      </c>
      <c r="B57" s="2">
        <v>40.996000000000002</v>
      </c>
      <c r="C57" s="16">
        <v>6.0456168894526208E-2</v>
      </c>
      <c r="D57" s="16">
        <v>0.93954383110547379</v>
      </c>
      <c r="G57" s="9"/>
      <c r="H57" s="1"/>
      <c r="K57" s="9"/>
      <c r="L57" s="1"/>
      <c r="O57" s="9"/>
      <c r="P57" s="1"/>
      <c r="S57" s="9"/>
      <c r="T57" s="1"/>
      <c r="W57" s="9"/>
      <c r="X57" s="1"/>
    </row>
    <row r="58" spans="1:24" x14ac:dyDescent="0.2">
      <c r="A58" s="3" t="s">
        <v>93</v>
      </c>
      <c r="B58" s="2">
        <v>26.203999999999997</v>
      </c>
      <c r="C58" s="16">
        <v>0.25349290604487806</v>
      </c>
      <c r="D58" s="16">
        <v>0.74650709395512194</v>
      </c>
      <c r="G58" s="9"/>
      <c r="H58" s="1"/>
      <c r="K58" s="9"/>
      <c r="L58" s="1"/>
      <c r="O58" s="9"/>
      <c r="P58" s="1"/>
      <c r="S58" s="9"/>
      <c r="T58" s="1"/>
      <c r="W58" s="9"/>
      <c r="X58" s="1"/>
    </row>
    <row r="59" spans="1:24" x14ac:dyDescent="0.2">
      <c r="A59" s="3" t="s">
        <v>94</v>
      </c>
      <c r="B59" s="2">
        <v>10.64035</v>
      </c>
      <c r="C59" s="16">
        <v>0.24497646130061712</v>
      </c>
      <c r="D59" s="16">
        <v>0.75502353869938288</v>
      </c>
      <c r="G59" s="9"/>
      <c r="H59" s="1"/>
      <c r="K59" s="9"/>
      <c r="L59" s="1"/>
      <c r="O59" s="9"/>
      <c r="P59" s="1"/>
      <c r="S59" s="9"/>
      <c r="T59" s="1"/>
      <c r="W59" s="9"/>
      <c r="X59" s="1"/>
    </row>
    <row r="60" spans="1:24" x14ac:dyDescent="0.2">
      <c r="A60" s="3" t="s">
        <v>95</v>
      </c>
      <c r="B60" s="2">
        <v>5.7515299999999998</v>
      </c>
      <c r="C60" s="16">
        <v>0.36551545241005501</v>
      </c>
      <c r="D60" s="16">
        <v>1</v>
      </c>
      <c r="G60" s="9"/>
      <c r="H60" s="1"/>
      <c r="K60" s="9"/>
      <c r="L60" s="1"/>
      <c r="O60" s="9"/>
      <c r="P60" s="1"/>
      <c r="S60" s="9"/>
      <c r="T60" s="1"/>
      <c r="W60" s="9"/>
      <c r="X60" s="1"/>
    </row>
    <row r="61" spans="1:24" x14ac:dyDescent="0.2">
      <c r="A61" s="3" t="s">
        <v>96</v>
      </c>
      <c r="B61" s="2">
        <v>48.243586999999998</v>
      </c>
      <c r="C61" s="16">
        <v>5.5376265865139551E-2</v>
      </c>
      <c r="D61" s="16">
        <v>1</v>
      </c>
      <c r="G61" s="9"/>
      <c r="H61" s="1"/>
      <c r="K61" s="9"/>
      <c r="L61" s="1"/>
      <c r="O61" s="9"/>
      <c r="P61" s="1"/>
      <c r="S61" s="9"/>
      <c r="T61" s="1"/>
      <c r="W61" s="9"/>
      <c r="X61" s="1"/>
    </row>
    <row r="62" spans="1:24" x14ac:dyDescent="0.2">
      <c r="A62" s="3" t="s">
        <v>97</v>
      </c>
      <c r="B62" s="4">
        <v>56.917000000000002</v>
      </c>
      <c r="C62" s="16">
        <v>3.3680622661067861E-2</v>
      </c>
      <c r="D62" s="16">
        <v>0.96631937733893214</v>
      </c>
      <c r="G62" s="9"/>
      <c r="H62" s="1"/>
      <c r="K62" s="9"/>
      <c r="L62" s="1"/>
      <c r="O62" s="9"/>
      <c r="P62" s="1"/>
      <c r="S62" s="9"/>
      <c r="T62" s="1"/>
      <c r="W62" s="9"/>
      <c r="X62" s="1"/>
    </row>
    <row r="63" spans="1:24" x14ac:dyDescent="0.2">
      <c r="A63" s="3" t="s">
        <v>98</v>
      </c>
      <c r="B63" s="2">
        <v>59.917499999999997</v>
      </c>
      <c r="C63" s="16">
        <v>0.22037801977719362</v>
      </c>
      <c r="D63" s="16">
        <v>0.77962198022280638</v>
      </c>
      <c r="G63" s="9"/>
      <c r="H63" s="1"/>
      <c r="K63" s="9"/>
      <c r="L63" s="1"/>
      <c r="O63" s="9"/>
      <c r="P63" s="1"/>
      <c r="S63" s="9"/>
      <c r="T63" s="1"/>
      <c r="W63" s="9"/>
      <c r="X63" s="1"/>
    </row>
    <row r="64" spans="1:24" x14ac:dyDescent="0.2">
      <c r="A64" s="3" t="s">
        <v>99</v>
      </c>
      <c r="B64" s="2">
        <v>52.439</v>
      </c>
      <c r="C64" s="16">
        <v>0.32411869295753171</v>
      </c>
      <c r="D64" s="16">
        <v>0.67588130704246829</v>
      </c>
      <c r="G64" s="9"/>
      <c r="H64" s="1"/>
      <c r="K64" s="9"/>
      <c r="L64" s="1"/>
      <c r="O64" s="9"/>
      <c r="P64" s="1"/>
      <c r="S64" s="9"/>
      <c r="T64" s="1"/>
      <c r="W64" s="9"/>
      <c r="X64" s="1"/>
    </row>
    <row r="65" spans="1:24" x14ac:dyDescent="0.2">
      <c r="A65" s="3" t="s">
        <v>100</v>
      </c>
      <c r="B65" s="2">
        <v>38.988</v>
      </c>
      <c r="C65" s="16">
        <v>0.10362606289114584</v>
      </c>
      <c r="D65" s="16">
        <v>1</v>
      </c>
      <c r="G65" s="9"/>
      <c r="H65" s="1"/>
      <c r="K65" s="9"/>
      <c r="L65" s="1"/>
      <c r="O65" s="9"/>
      <c r="P65" s="1"/>
      <c r="S65" s="9"/>
      <c r="T65" s="1"/>
      <c r="W65" s="9"/>
      <c r="X65" s="1"/>
    </row>
    <row r="66" spans="1:24" x14ac:dyDescent="0.2">
      <c r="A66" s="3" t="s">
        <v>101</v>
      </c>
      <c r="B66" s="2">
        <v>24</v>
      </c>
      <c r="C66" s="16">
        <v>0.25162380000000006</v>
      </c>
      <c r="D66" s="16">
        <v>0.74837619999999994</v>
      </c>
      <c r="G66" s="9"/>
      <c r="H66" s="1"/>
      <c r="K66" s="9"/>
      <c r="L66" s="1"/>
      <c r="O66" s="9"/>
      <c r="P66" s="1"/>
      <c r="S66" s="9"/>
      <c r="T66" s="1"/>
      <c r="W66" s="9"/>
      <c r="X66" s="1"/>
    </row>
    <row r="67" spans="1:24" x14ac:dyDescent="0.2">
      <c r="A67" s="3" t="s">
        <v>102</v>
      </c>
      <c r="B67" s="2">
        <v>13</v>
      </c>
      <c r="C67" s="16">
        <v>0.14406649538461513</v>
      </c>
      <c r="D67" s="16">
        <v>0.85593350461538487</v>
      </c>
      <c r="G67" s="9"/>
      <c r="H67" s="1"/>
      <c r="K67" s="9"/>
      <c r="L67" s="1"/>
      <c r="O67" s="9"/>
      <c r="P67" s="1"/>
      <c r="S67" s="9"/>
      <c r="T67" s="1"/>
      <c r="W67" s="9"/>
      <c r="X67" s="1"/>
    </row>
    <row r="68" spans="1:24" x14ac:dyDescent="0.2">
      <c r="A68" s="3" t="s">
        <v>103</v>
      </c>
      <c r="B68" s="2">
        <v>9.5</v>
      </c>
      <c r="C68" s="16">
        <v>0.28194653789473523</v>
      </c>
      <c r="D68" s="16">
        <v>0.71805346210526477</v>
      </c>
      <c r="G68" s="9"/>
      <c r="H68" s="1"/>
      <c r="K68" s="9"/>
      <c r="L68" s="1"/>
      <c r="O68" s="9"/>
      <c r="P68" s="1"/>
      <c r="S68" s="9"/>
      <c r="T68" s="1"/>
      <c r="W68" s="9"/>
      <c r="X68" s="1"/>
    </row>
    <row r="69" spans="1:24" x14ac:dyDescent="0.2">
      <c r="A69" s="3" t="s">
        <v>104</v>
      </c>
      <c r="B69" s="10"/>
      <c r="C69" s="16"/>
      <c r="D69" s="16"/>
      <c r="G69" s="9"/>
      <c r="H69" s="1"/>
      <c r="K69" s="9"/>
      <c r="L69" s="1"/>
      <c r="O69" s="9"/>
      <c r="P69" s="1"/>
      <c r="S69" s="9"/>
      <c r="T69" s="1"/>
      <c r="W69" s="9"/>
      <c r="X69" s="1"/>
    </row>
    <row r="70" spans="1:24" x14ac:dyDescent="0.2">
      <c r="A70" s="3" t="s">
        <v>105</v>
      </c>
      <c r="B70" s="10"/>
      <c r="C70" s="16"/>
      <c r="D70" s="16"/>
      <c r="G70" s="9"/>
      <c r="H70" s="1"/>
      <c r="K70" s="9"/>
      <c r="L70" s="1"/>
      <c r="O70" s="9"/>
      <c r="P70" s="1"/>
      <c r="S70" s="9"/>
      <c r="T70" s="1"/>
      <c r="W70" s="9"/>
      <c r="X70" s="1"/>
    </row>
    <row r="71" spans="1:24" x14ac:dyDescent="0.2">
      <c r="A71" s="3" t="s">
        <v>106</v>
      </c>
      <c r="B71" s="10"/>
      <c r="C71" s="16"/>
      <c r="D71" s="16"/>
      <c r="G71" s="9"/>
      <c r="H71" s="1"/>
      <c r="K71" s="9"/>
      <c r="L71" s="1"/>
      <c r="O71" s="9"/>
      <c r="P71" s="1"/>
      <c r="S71" s="9"/>
      <c r="T71" s="1"/>
      <c r="W71" s="9"/>
      <c r="X71" s="1"/>
    </row>
    <row r="72" spans="1:24" x14ac:dyDescent="0.2">
      <c r="A72" s="3" t="s">
        <v>107</v>
      </c>
      <c r="B72" s="10"/>
      <c r="C72" s="16"/>
      <c r="D72" s="16"/>
      <c r="G72" s="9"/>
      <c r="H72" s="1"/>
      <c r="K72" s="9"/>
      <c r="L72" s="1"/>
      <c r="O72" s="9"/>
      <c r="P72" s="1"/>
      <c r="S72" s="9"/>
      <c r="T72" s="1"/>
      <c r="W72" s="9"/>
      <c r="X72" s="1"/>
    </row>
    <row r="73" spans="1:24" x14ac:dyDescent="0.2">
      <c r="A73" s="3" t="s">
        <v>108</v>
      </c>
      <c r="B73" s="10"/>
      <c r="C73" s="16"/>
      <c r="D73" s="16"/>
      <c r="G73" s="9"/>
      <c r="H73" s="1"/>
      <c r="K73" s="9"/>
      <c r="L73" s="1"/>
      <c r="O73" s="9"/>
      <c r="P73" s="1"/>
      <c r="S73" s="9"/>
      <c r="T73" s="1"/>
      <c r="W73" s="9"/>
      <c r="X73" s="1"/>
    </row>
    <row r="74" spans="1:24" x14ac:dyDescent="0.2">
      <c r="A74" s="3" t="s">
        <v>109</v>
      </c>
      <c r="B74" s="10"/>
      <c r="C74" s="16"/>
      <c r="D74" s="16"/>
      <c r="G74" s="9"/>
      <c r="H74" s="1"/>
      <c r="K74" s="9"/>
      <c r="L74" s="1"/>
      <c r="O74" s="9"/>
      <c r="P74" s="1"/>
      <c r="S74" s="9"/>
      <c r="T74" s="1"/>
      <c r="W74" s="9"/>
      <c r="X74" s="1"/>
    </row>
    <row r="84" spans="1:24" x14ac:dyDescent="0.2">
      <c r="A84" s="15" t="s">
        <v>0</v>
      </c>
      <c r="B84" s="28" t="s">
        <v>143</v>
      </c>
      <c r="C84" s="30" t="s">
        <v>159</v>
      </c>
      <c r="D84" s="29" t="s">
        <v>158</v>
      </c>
      <c r="E84" s="30" t="s">
        <v>37</v>
      </c>
      <c r="F84"/>
      <c r="G84"/>
      <c r="H84"/>
      <c r="I84"/>
      <c r="J84" t="s">
        <v>147</v>
      </c>
      <c r="K84"/>
      <c r="L84"/>
      <c r="M84"/>
      <c r="X84" s="1"/>
    </row>
    <row r="85" spans="1:24" x14ac:dyDescent="0.2">
      <c r="A85" s="3" t="s">
        <v>38</v>
      </c>
      <c r="B85" s="42">
        <v>40</v>
      </c>
      <c r="C85" s="42">
        <v>44.030707999999997</v>
      </c>
      <c r="D85" s="1">
        <f>ABS(F85)</f>
        <v>4.0307079999999971</v>
      </c>
      <c r="E85" s="1">
        <f>IF(F85&gt;0,B85,B85-D85)</f>
        <v>40</v>
      </c>
      <c r="F85">
        <f>C85-B85</f>
        <v>4.0307079999999971</v>
      </c>
      <c r="G85" s="52">
        <f>(C85/B85)-1</f>
        <v>0.10076770000000002</v>
      </c>
      <c r="H85" s="41" t="s">
        <v>153</v>
      </c>
      <c r="I85" s="41" t="s">
        <v>154</v>
      </c>
      <c r="J85" s="41" t="s">
        <v>145</v>
      </c>
      <c r="K85" s="41" t="s">
        <v>146</v>
      </c>
      <c r="L85" s="41" t="s">
        <v>155</v>
      </c>
      <c r="M85" s="50" t="s">
        <v>156</v>
      </c>
      <c r="X85" s="1"/>
    </row>
    <row r="86" spans="1:24" x14ac:dyDescent="0.2">
      <c r="A86" s="3" t="s">
        <v>39</v>
      </c>
      <c r="B86" s="42">
        <v>38</v>
      </c>
      <c r="C86" s="42">
        <v>39.285871999999998</v>
      </c>
      <c r="D86" s="1">
        <f t="shared" ref="D86:D149" si="0">ABS(F86)</f>
        <v>1.2858719999999977</v>
      </c>
      <c r="E86" s="1">
        <f t="shared" ref="E86:E149" si="1">IF(F86&gt;0,B86,B86-D86)</f>
        <v>38</v>
      </c>
      <c r="F86">
        <f t="shared" ref="F86:F149" si="2">C86-B86</f>
        <v>1.2858719999999977</v>
      </c>
      <c r="G86" s="52">
        <f t="shared" ref="G86:G149" si="3">(C86/B86)-1</f>
        <v>3.3838736842105144E-2</v>
      </c>
      <c r="H86">
        <v>2012</v>
      </c>
      <c r="I86" t="s">
        <v>24</v>
      </c>
      <c r="J86" s="42">
        <v>40</v>
      </c>
      <c r="K86" s="42">
        <v>44.030707999999997</v>
      </c>
      <c r="L86" s="1">
        <v>4.0307079999999971</v>
      </c>
      <c r="M86" s="47">
        <v>0.10076770000000002</v>
      </c>
      <c r="X86" s="1"/>
    </row>
    <row r="87" spans="1:24" x14ac:dyDescent="0.2">
      <c r="A87" s="3" t="s">
        <v>40</v>
      </c>
      <c r="B87" s="42">
        <v>35</v>
      </c>
      <c r="C87" s="42">
        <v>30.803896000000002</v>
      </c>
      <c r="D87" s="1">
        <f t="shared" si="0"/>
        <v>4.1961039999999983</v>
      </c>
      <c r="E87" s="1">
        <f t="shared" si="1"/>
        <v>30.803896000000002</v>
      </c>
      <c r="F87">
        <f t="shared" si="2"/>
        <v>-4.1961039999999983</v>
      </c>
      <c r="G87" s="52">
        <f t="shared" si="3"/>
        <v>-0.11988868571428568</v>
      </c>
      <c r="H87"/>
      <c r="I87" t="s">
        <v>25</v>
      </c>
      <c r="J87" s="42">
        <v>38</v>
      </c>
      <c r="K87" s="42">
        <v>39.285871999999998</v>
      </c>
      <c r="L87" s="1">
        <v>1.2858719999999977</v>
      </c>
      <c r="M87" s="47">
        <v>3.3838736842105144E-2</v>
      </c>
      <c r="X87" s="1"/>
    </row>
    <row r="88" spans="1:24" x14ac:dyDescent="0.2">
      <c r="A88" s="3" t="s">
        <v>41</v>
      </c>
      <c r="B88" s="42">
        <v>17</v>
      </c>
      <c r="C88" s="42">
        <v>12.399528999999999</v>
      </c>
      <c r="D88" s="1">
        <f t="shared" si="0"/>
        <v>4.6004710000000006</v>
      </c>
      <c r="E88" s="1">
        <f t="shared" si="1"/>
        <v>12.399528999999999</v>
      </c>
      <c r="F88">
        <f t="shared" si="2"/>
        <v>-4.6004710000000006</v>
      </c>
      <c r="G88" s="52">
        <f t="shared" si="3"/>
        <v>-0.27061594117647059</v>
      </c>
      <c r="H88"/>
      <c r="I88" t="s">
        <v>26</v>
      </c>
      <c r="J88" s="42">
        <v>35</v>
      </c>
      <c r="K88" s="42">
        <v>30.803896000000002</v>
      </c>
      <c r="L88" s="1">
        <v>-4.1961039999999983</v>
      </c>
      <c r="M88" s="47">
        <v>-0.11988868571428568</v>
      </c>
      <c r="X88" s="1"/>
    </row>
    <row r="89" spans="1:24" x14ac:dyDescent="0.2">
      <c r="A89" s="3" t="s">
        <v>42</v>
      </c>
      <c r="B89" s="42">
        <v>9.01</v>
      </c>
      <c r="C89" s="42">
        <v>12.935720999999999</v>
      </c>
      <c r="D89" s="1">
        <f t="shared" si="0"/>
        <v>3.9257209999999993</v>
      </c>
      <c r="E89" s="1">
        <f t="shared" si="1"/>
        <v>9.01</v>
      </c>
      <c r="F89">
        <f t="shared" si="2"/>
        <v>3.9257209999999993</v>
      </c>
      <c r="G89" s="52">
        <f t="shared" si="3"/>
        <v>0.43570710321864592</v>
      </c>
      <c r="H89"/>
      <c r="I89" t="s">
        <v>27</v>
      </c>
      <c r="J89" s="42">
        <v>17</v>
      </c>
      <c r="K89" s="42">
        <v>12.399528999999999</v>
      </c>
      <c r="L89" s="1">
        <v>-4.6004710000000006</v>
      </c>
      <c r="M89" s="47">
        <v>-0.27061594117647059</v>
      </c>
      <c r="X89" s="1"/>
    </row>
    <row r="90" spans="1:24" x14ac:dyDescent="0.2">
      <c r="A90" s="3" t="s">
        <v>43</v>
      </c>
      <c r="B90" s="42">
        <v>19</v>
      </c>
      <c r="C90" s="42">
        <v>12.66655718</v>
      </c>
      <c r="D90" s="1">
        <f t="shared" si="0"/>
        <v>6.3334428200000001</v>
      </c>
      <c r="E90" s="1">
        <f t="shared" si="1"/>
        <v>12.66655718</v>
      </c>
      <c r="F90">
        <f t="shared" si="2"/>
        <v>-6.3334428200000001</v>
      </c>
      <c r="G90" s="52">
        <f t="shared" si="3"/>
        <v>-0.33333909578947374</v>
      </c>
      <c r="H90"/>
      <c r="I90" t="s">
        <v>28</v>
      </c>
      <c r="J90" s="42">
        <v>9.01</v>
      </c>
      <c r="K90" s="42">
        <v>12.935720999999999</v>
      </c>
      <c r="L90" s="1">
        <v>3.9257209999999993</v>
      </c>
      <c r="M90" s="47">
        <v>0.43570710321864592</v>
      </c>
      <c r="X90" s="1"/>
    </row>
    <row r="91" spans="1:24" x14ac:dyDescent="0.2">
      <c r="A91" s="3" t="s">
        <v>44</v>
      </c>
      <c r="B91" s="42">
        <v>36</v>
      </c>
      <c r="C91" s="42">
        <v>44.155020020000002</v>
      </c>
      <c r="D91" s="1">
        <f t="shared" si="0"/>
        <v>8.155020020000002</v>
      </c>
      <c r="E91" s="1">
        <f t="shared" si="1"/>
        <v>36</v>
      </c>
      <c r="F91">
        <f t="shared" si="2"/>
        <v>8.155020020000002</v>
      </c>
      <c r="G91" s="52">
        <f t="shared" si="3"/>
        <v>0.22652833388888904</v>
      </c>
      <c r="H91"/>
      <c r="I91" t="s">
        <v>29</v>
      </c>
      <c r="J91" s="42">
        <v>19</v>
      </c>
      <c r="K91" s="42">
        <v>12.66655718</v>
      </c>
      <c r="L91" s="1">
        <v>-6.3334428200000001</v>
      </c>
      <c r="M91" s="47">
        <v>-0.33333909578947374</v>
      </c>
      <c r="X91" s="1"/>
    </row>
    <row r="92" spans="1:24" x14ac:dyDescent="0.2">
      <c r="A92" s="3" t="s">
        <v>45</v>
      </c>
      <c r="B92" s="42">
        <v>9</v>
      </c>
      <c r="C92" s="42">
        <v>17.090675230000002</v>
      </c>
      <c r="D92" s="1">
        <f t="shared" si="0"/>
        <v>8.0906752300000022</v>
      </c>
      <c r="E92" s="1">
        <f t="shared" si="1"/>
        <v>9</v>
      </c>
      <c r="F92">
        <f t="shared" si="2"/>
        <v>8.0906752300000022</v>
      </c>
      <c r="G92" s="52">
        <f t="shared" si="3"/>
        <v>0.89896391444444479</v>
      </c>
      <c r="H92"/>
      <c r="I92" t="s">
        <v>30</v>
      </c>
      <c r="J92" s="42">
        <v>36</v>
      </c>
      <c r="K92" s="42">
        <v>44.155020020000002</v>
      </c>
      <c r="L92" s="1">
        <v>8.155020020000002</v>
      </c>
      <c r="M92" s="47">
        <v>0.22652833388888904</v>
      </c>
      <c r="X92" s="1"/>
    </row>
    <row r="93" spans="1:24" x14ac:dyDescent="0.2">
      <c r="A93" s="3" t="s">
        <v>46</v>
      </c>
      <c r="B93" s="42">
        <v>6</v>
      </c>
      <c r="C93" s="42">
        <v>8.7866119499999993</v>
      </c>
      <c r="D93" s="1">
        <f t="shared" si="0"/>
        <v>2.7866119499999993</v>
      </c>
      <c r="E93" s="1">
        <f t="shared" si="1"/>
        <v>6</v>
      </c>
      <c r="F93">
        <f t="shared" si="2"/>
        <v>2.7866119499999993</v>
      </c>
      <c r="G93" s="52">
        <f t="shared" si="3"/>
        <v>0.46443532499999995</v>
      </c>
      <c r="H93"/>
      <c r="I93" t="s">
        <v>31</v>
      </c>
      <c r="J93" s="42">
        <v>9</v>
      </c>
      <c r="K93" s="42">
        <v>17.090675230000002</v>
      </c>
      <c r="L93" s="1">
        <v>8.0906752300000022</v>
      </c>
      <c r="M93" s="47">
        <v>0.89896391444444479</v>
      </c>
      <c r="X93" s="1"/>
    </row>
    <row r="94" spans="1:24" x14ac:dyDescent="0.2">
      <c r="A94" s="3" t="s">
        <v>47</v>
      </c>
      <c r="B94" s="42">
        <v>9</v>
      </c>
      <c r="C94" s="42">
        <v>12.026545800000001</v>
      </c>
      <c r="D94" s="1">
        <f t="shared" si="0"/>
        <v>3.026545800000001</v>
      </c>
      <c r="E94" s="1">
        <f t="shared" si="1"/>
        <v>9</v>
      </c>
      <c r="F94">
        <f t="shared" si="2"/>
        <v>3.026545800000001</v>
      </c>
      <c r="G94" s="52">
        <f t="shared" si="3"/>
        <v>0.33628286666666685</v>
      </c>
      <c r="H94"/>
      <c r="I94" t="s">
        <v>32</v>
      </c>
      <c r="J94" s="42">
        <v>6</v>
      </c>
      <c r="K94" s="42">
        <v>8.7866119499999993</v>
      </c>
      <c r="L94" s="1">
        <v>2.7866119499999993</v>
      </c>
      <c r="M94" s="47">
        <v>0.46443532499999995</v>
      </c>
      <c r="X94" s="1"/>
    </row>
    <row r="95" spans="1:24" x14ac:dyDescent="0.2">
      <c r="A95" s="3" t="s">
        <v>48</v>
      </c>
      <c r="B95" s="42">
        <v>35</v>
      </c>
      <c r="C95" s="42">
        <v>38.190157810000031</v>
      </c>
      <c r="D95" s="1">
        <f t="shared" si="0"/>
        <v>3.1901578100000307</v>
      </c>
      <c r="E95" s="1">
        <f t="shared" si="1"/>
        <v>35</v>
      </c>
      <c r="F95">
        <f t="shared" si="2"/>
        <v>3.1901578100000307</v>
      </c>
      <c r="G95" s="52">
        <f t="shared" si="3"/>
        <v>9.114736600000084E-2</v>
      </c>
      <c r="H95"/>
      <c r="I95" t="s">
        <v>33</v>
      </c>
      <c r="J95" s="42">
        <v>9</v>
      </c>
      <c r="K95" s="42">
        <v>12.026545800000001</v>
      </c>
      <c r="L95" s="1">
        <v>3.026545800000001</v>
      </c>
      <c r="M95" s="47">
        <v>0.33628286666666685</v>
      </c>
      <c r="X95" s="1"/>
    </row>
    <row r="96" spans="1:24" x14ac:dyDescent="0.2">
      <c r="A96" s="3" t="s">
        <v>49</v>
      </c>
      <c r="B96" s="42">
        <v>76.91</v>
      </c>
      <c r="C96" s="42">
        <v>76.078586000000001</v>
      </c>
      <c r="D96" s="1">
        <f t="shared" si="0"/>
        <v>0.83141399999999521</v>
      </c>
      <c r="E96" s="1">
        <f t="shared" si="1"/>
        <v>76.078586000000001</v>
      </c>
      <c r="F96">
        <f t="shared" si="2"/>
        <v>-0.83141399999999521</v>
      </c>
      <c r="G96" s="52">
        <f t="shared" si="3"/>
        <v>-1.0810219737355298E-2</v>
      </c>
      <c r="H96"/>
      <c r="I96" t="s">
        <v>34</v>
      </c>
      <c r="J96" s="42">
        <v>35</v>
      </c>
      <c r="K96" s="42">
        <v>38.190157810000031</v>
      </c>
      <c r="L96" s="1">
        <v>3.1901578100000307</v>
      </c>
      <c r="M96" s="47">
        <v>9.114736600000084E-2</v>
      </c>
      <c r="X96" s="1"/>
    </row>
    <row r="97" spans="1:24" x14ac:dyDescent="0.2">
      <c r="A97" s="3" t="s">
        <v>50</v>
      </c>
      <c r="B97" s="42">
        <v>53.442999999999998</v>
      </c>
      <c r="C97" s="42">
        <v>53.388064999999997</v>
      </c>
      <c r="D97" s="1">
        <f t="shared" si="0"/>
        <v>5.49350000000004E-2</v>
      </c>
      <c r="E97" s="1">
        <f t="shared" si="1"/>
        <v>53.388064999999997</v>
      </c>
      <c r="F97">
        <f t="shared" si="2"/>
        <v>-5.49350000000004E-2</v>
      </c>
      <c r="G97" s="52">
        <f t="shared" si="3"/>
        <v>-1.0279175944464258E-3</v>
      </c>
      <c r="H97"/>
      <c r="I97" t="s">
        <v>35</v>
      </c>
      <c r="J97" s="42">
        <v>76.91</v>
      </c>
      <c r="K97" s="42">
        <v>76.078586000000001</v>
      </c>
      <c r="L97" s="1">
        <v>-0.83141399999999521</v>
      </c>
      <c r="M97" s="47">
        <v>-1.0810219737355298E-2</v>
      </c>
      <c r="X97" s="1"/>
    </row>
    <row r="98" spans="1:24" x14ac:dyDescent="0.2">
      <c r="A98" s="3" t="s">
        <v>51</v>
      </c>
      <c r="B98" s="42">
        <v>45.183</v>
      </c>
      <c r="C98" s="42">
        <v>52.673499599999992</v>
      </c>
      <c r="D98" s="1">
        <f t="shared" si="0"/>
        <v>7.4904995999999926</v>
      </c>
      <c r="E98" s="1">
        <f t="shared" si="1"/>
        <v>45.183</v>
      </c>
      <c r="F98">
        <f t="shared" si="2"/>
        <v>7.4904995999999926</v>
      </c>
      <c r="G98" s="52">
        <f t="shared" si="3"/>
        <v>0.16578136909899732</v>
      </c>
      <c r="H98">
        <v>2013</v>
      </c>
      <c r="I98" t="s">
        <v>24</v>
      </c>
      <c r="J98" s="42">
        <v>53.442999999999998</v>
      </c>
      <c r="K98" s="42">
        <v>53.388064999999997</v>
      </c>
      <c r="L98" s="1">
        <v>-5.49350000000004E-2</v>
      </c>
      <c r="M98" s="47">
        <v>-1.0279175944464258E-3</v>
      </c>
      <c r="X98" s="1"/>
    </row>
    <row r="99" spans="1:24" x14ac:dyDescent="0.2">
      <c r="A99" s="3" t="s">
        <v>52</v>
      </c>
      <c r="B99" s="42">
        <v>38</v>
      </c>
      <c r="C99" s="42">
        <v>34.177027450000018</v>
      </c>
      <c r="D99" s="1">
        <f t="shared" si="0"/>
        <v>3.8229725499999816</v>
      </c>
      <c r="E99" s="1">
        <f t="shared" si="1"/>
        <v>34.177027450000018</v>
      </c>
      <c r="F99">
        <f t="shared" si="2"/>
        <v>-3.8229725499999816</v>
      </c>
      <c r="G99" s="52">
        <f t="shared" si="3"/>
        <v>-0.10060454078947323</v>
      </c>
      <c r="H99"/>
      <c r="I99" t="s">
        <v>25</v>
      </c>
      <c r="J99" s="42">
        <v>45.183</v>
      </c>
      <c r="K99" s="42">
        <v>52.673499599999992</v>
      </c>
      <c r="L99" s="1">
        <v>7.4904995999999926</v>
      </c>
      <c r="M99" s="47">
        <v>0.16578136909899732</v>
      </c>
      <c r="X99" s="1"/>
    </row>
    <row r="100" spans="1:24" x14ac:dyDescent="0.2">
      <c r="A100" s="3" t="s">
        <v>53</v>
      </c>
      <c r="B100" s="42">
        <v>20</v>
      </c>
      <c r="C100" s="42">
        <v>17.636277349999993</v>
      </c>
      <c r="D100" s="1">
        <f t="shared" si="0"/>
        <v>2.3637226500000068</v>
      </c>
      <c r="E100" s="1">
        <f t="shared" si="1"/>
        <v>17.636277349999993</v>
      </c>
      <c r="F100">
        <f t="shared" si="2"/>
        <v>-2.3637226500000068</v>
      </c>
      <c r="G100" s="52">
        <f t="shared" si="3"/>
        <v>-0.11818613250000032</v>
      </c>
      <c r="H100"/>
      <c r="I100" t="s">
        <v>26</v>
      </c>
      <c r="J100" s="42">
        <v>38</v>
      </c>
      <c r="K100" s="42">
        <v>34.177027450000018</v>
      </c>
      <c r="L100" s="1">
        <v>-3.8229725499999816</v>
      </c>
      <c r="M100" s="47">
        <v>-0.10060454078947323</v>
      </c>
      <c r="X100" s="1"/>
    </row>
    <row r="101" spans="1:24" x14ac:dyDescent="0.2">
      <c r="A101" s="3" t="s">
        <v>54</v>
      </c>
      <c r="B101" s="42">
        <v>12</v>
      </c>
      <c r="C101" s="42">
        <v>14.884870120000004</v>
      </c>
      <c r="D101" s="1">
        <f t="shared" si="0"/>
        <v>2.884870120000004</v>
      </c>
      <c r="E101" s="1">
        <f t="shared" si="1"/>
        <v>12</v>
      </c>
      <c r="F101">
        <f t="shared" si="2"/>
        <v>2.884870120000004</v>
      </c>
      <c r="G101" s="52">
        <f t="shared" si="3"/>
        <v>0.24040584333333359</v>
      </c>
      <c r="H101"/>
      <c r="I101" t="s">
        <v>27</v>
      </c>
      <c r="J101" s="42">
        <v>20</v>
      </c>
      <c r="K101" s="42">
        <v>17.636277349999993</v>
      </c>
      <c r="L101" s="1">
        <v>-2.3637226500000068</v>
      </c>
      <c r="M101" s="47">
        <v>-0.11818613250000032</v>
      </c>
      <c r="X101" s="1"/>
    </row>
    <row r="102" spans="1:24" x14ac:dyDescent="0.2">
      <c r="A102" s="3" t="s">
        <v>55</v>
      </c>
      <c r="B102" s="42">
        <v>13</v>
      </c>
      <c r="C102" s="42">
        <v>14.073836949999988</v>
      </c>
      <c r="D102" s="1">
        <f t="shared" si="0"/>
        <v>1.073836949999988</v>
      </c>
      <c r="E102" s="1">
        <f t="shared" si="1"/>
        <v>13</v>
      </c>
      <c r="F102">
        <f t="shared" si="2"/>
        <v>1.073836949999988</v>
      </c>
      <c r="G102" s="52">
        <f t="shared" si="3"/>
        <v>8.2602842307691438E-2</v>
      </c>
      <c r="H102"/>
      <c r="I102" t="s">
        <v>28</v>
      </c>
      <c r="J102" s="42">
        <v>12</v>
      </c>
      <c r="K102" s="42">
        <v>14.884870120000004</v>
      </c>
      <c r="L102" s="1">
        <v>2.884870120000004</v>
      </c>
      <c r="M102" s="47">
        <v>0.24040584333333359</v>
      </c>
      <c r="X102" s="1"/>
    </row>
    <row r="103" spans="1:24" x14ac:dyDescent="0.2">
      <c r="A103" s="3" t="s">
        <v>56</v>
      </c>
      <c r="B103" s="42">
        <v>44</v>
      </c>
      <c r="C103" s="42">
        <v>36.875047530000003</v>
      </c>
      <c r="D103" s="1">
        <f t="shared" si="0"/>
        <v>7.1249524699999967</v>
      </c>
      <c r="E103" s="1">
        <f t="shared" si="1"/>
        <v>36.875047530000003</v>
      </c>
      <c r="F103">
        <f t="shared" si="2"/>
        <v>-7.1249524699999967</v>
      </c>
      <c r="G103" s="52">
        <f t="shared" si="3"/>
        <v>-0.16193073795454538</v>
      </c>
      <c r="H103"/>
      <c r="I103" t="s">
        <v>29</v>
      </c>
      <c r="J103" s="42">
        <v>13</v>
      </c>
      <c r="K103" s="42">
        <v>14.073836949999988</v>
      </c>
      <c r="L103" s="1">
        <v>1.073836949999988</v>
      </c>
      <c r="M103" s="47">
        <v>8.2602842307691438E-2</v>
      </c>
      <c r="X103" s="1"/>
    </row>
    <row r="104" spans="1:24" x14ac:dyDescent="0.2">
      <c r="A104" s="3" t="s">
        <v>57</v>
      </c>
      <c r="B104" s="42">
        <v>25</v>
      </c>
      <c r="C104" s="42">
        <v>26.06925047</v>
      </c>
      <c r="D104" s="1">
        <f t="shared" si="0"/>
        <v>1.0692504700000001</v>
      </c>
      <c r="E104" s="1">
        <f t="shared" si="1"/>
        <v>25</v>
      </c>
      <c r="F104">
        <f t="shared" si="2"/>
        <v>1.0692504700000001</v>
      </c>
      <c r="G104" s="52">
        <f t="shared" si="3"/>
        <v>4.2770018799999976E-2</v>
      </c>
      <c r="H104"/>
      <c r="I104" t="s">
        <v>30</v>
      </c>
      <c r="J104" s="42">
        <v>44</v>
      </c>
      <c r="K104" s="42">
        <v>36.875047530000003</v>
      </c>
      <c r="L104" s="1">
        <v>-7.1249524699999967</v>
      </c>
      <c r="M104" s="47">
        <v>-0.16193073795454538</v>
      </c>
      <c r="X104" s="1"/>
    </row>
    <row r="105" spans="1:24" x14ac:dyDescent="0.2">
      <c r="A105" s="3" t="s">
        <v>58</v>
      </c>
      <c r="B105" s="42">
        <v>7.6</v>
      </c>
      <c r="C105" s="42">
        <v>8.9771435300000011</v>
      </c>
      <c r="D105" s="1">
        <f t="shared" si="0"/>
        <v>1.3771435300000014</v>
      </c>
      <c r="E105" s="1">
        <f t="shared" si="1"/>
        <v>7.6</v>
      </c>
      <c r="F105">
        <f t="shared" si="2"/>
        <v>1.3771435300000014</v>
      </c>
      <c r="G105" s="52">
        <f t="shared" si="3"/>
        <v>0.18120309605263185</v>
      </c>
      <c r="H105"/>
      <c r="I105" t="s">
        <v>31</v>
      </c>
      <c r="J105" s="42">
        <v>25</v>
      </c>
      <c r="K105" s="42">
        <v>26.06925047</v>
      </c>
      <c r="L105" s="1">
        <v>1.0692504700000001</v>
      </c>
      <c r="M105" s="47">
        <v>4.2770018799999976E-2</v>
      </c>
      <c r="X105" s="1"/>
    </row>
    <row r="106" spans="1:24" x14ac:dyDescent="0.2">
      <c r="A106" s="3" t="s">
        <v>59</v>
      </c>
      <c r="B106" s="42">
        <v>9</v>
      </c>
      <c r="C106" s="42">
        <v>7.9824779699999988</v>
      </c>
      <c r="D106" s="1">
        <f t="shared" si="0"/>
        <v>1.0175220300000012</v>
      </c>
      <c r="E106" s="1">
        <f t="shared" si="1"/>
        <v>7.9824779699999988</v>
      </c>
      <c r="F106">
        <f t="shared" si="2"/>
        <v>-1.0175220300000012</v>
      </c>
      <c r="G106" s="52">
        <f t="shared" si="3"/>
        <v>-0.11305800333333349</v>
      </c>
      <c r="H106"/>
      <c r="I106" t="s">
        <v>32</v>
      </c>
      <c r="J106" s="42">
        <v>7.6</v>
      </c>
      <c r="K106" s="42">
        <v>8.9771435300000011</v>
      </c>
      <c r="L106" s="1">
        <v>1.3771435300000014</v>
      </c>
      <c r="M106" s="47">
        <v>0.18120309605263185</v>
      </c>
      <c r="X106" s="1"/>
    </row>
    <row r="107" spans="1:24" x14ac:dyDescent="0.2">
      <c r="A107" s="3" t="s">
        <v>60</v>
      </c>
      <c r="B107" s="42">
        <v>41</v>
      </c>
      <c r="C107" s="42">
        <v>46.105396750000033</v>
      </c>
      <c r="D107" s="1">
        <f t="shared" si="0"/>
        <v>5.1053967500000326</v>
      </c>
      <c r="E107" s="1">
        <f t="shared" si="1"/>
        <v>41</v>
      </c>
      <c r="F107">
        <f t="shared" si="2"/>
        <v>5.1053967500000326</v>
      </c>
      <c r="G107" s="52">
        <f t="shared" si="3"/>
        <v>0.12452187195122022</v>
      </c>
      <c r="H107"/>
      <c r="I107" t="s">
        <v>33</v>
      </c>
      <c r="J107" s="42">
        <v>9</v>
      </c>
      <c r="K107" s="42">
        <v>7.9824779699999988</v>
      </c>
      <c r="L107" s="1">
        <v>-1.0175220300000012</v>
      </c>
      <c r="M107" s="47">
        <v>-0.11305800333333349</v>
      </c>
      <c r="X107" s="1"/>
    </row>
    <row r="108" spans="1:24" x14ac:dyDescent="0.2">
      <c r="A108" s="3" t="s">
        <v>61</v>
      </c>
      <c r="B108" s="42">
        <v>73.802999999999997</v>
      </c>
      <c r="C108" s="42">
        <v>71.787560689999935</v>
      </c>
      <c r="D108" s="1">
        <f t="shared" si="0"/>
        <v>2.0154393100000618</v>
      </c>
      <c r="E108" s="1">
        <f t="shared" si="1"/>
        <v>71.787560689999935</v>
      </c>
      <c r="F108">
        <f t="shared" si="2"/>
        <v>-2.0154393100000618</v>
      </c>
      <c r="G108" s="52">
        <f t="shared" si="3"/>
        <v>-2.7308365649093669E-2</v>
      </c>
      <c r="H108"/>
      <c r="I108" t="s">
        <v>34</v>
      </c>
      <c r="J108" s="42">
        <v>41</v>
      </c>
      <c r="K108" s="42">
        <v>46.105396750000033</v>
      </c>
      <c r="L108" s="1">
        <v>5.1053967500000326</v>
      </c>
      <c r="M108" s="47">
        <v>0.12452187195122022</v>
      </c>
      <c r="X108" s="1"/>
    </row>
    <row r="109" spans="1:24" x14ac:dyDescent="0.2">
      <c r="A109" s="3" t="s">
        <v>62</v>
      </c>
      <c r="B109" s="42">
        <v>48</v>
      </c>
      <c r="C109" s="42">
        <v>47.866098000000001</v>
      </c>
      <c r="D109" s="1">
        <f t="shared" si="0"/>
        <v>0.13390199999999908</v>
      </c>
      <c r="E109" s="1">
        <f t="shared" si="1"/>
        <v>47.866098000000001</v>
      </c>
      <c r="F109">
        <f t="shared" si="2"/>
        <v>-0.13390199999999908</v>
      </c>
      <c r="G109" s="52">
        <f t="shared" si="3"/>
        <v>-2.7896250000000178E-3</v>
      </c>
      <c r="H109"/>
      <c r="I109" t="s">
        <v>35</v>
      </c>
      <c r="J109" s="42">
        <v>73.802999999999997</v>
      </c>
      <c r="K109" s="42">
        <v>71.787560689999935</v>
      </c>
      <c r="L109" s="1">
        <v>-2.0154393100000618</v>
      </c>
      <c r="M109" s="47">
        <v>-2.7308365649093669E-2</v>
      </c>
      <c r="X109" s="1"/>
    </row>
    <row r="110" spans="1:24" x14ac:dyDescent="0.2">
      <c r="A110" s="3" t="s">
        <v>63</v>
      </c>
      <c r="B110" s="42">
        <v>60</v>
      </c>
      <c r="C110" s="42">
        <v>60.176901999999998</v>
      </c>
      <c r="D110" s="1">
        <f t="shared" si="0"/>
        <v>0.17690199999999834</v>
      </c>
      <c r="E110" s="1">
        <f t="shared" si="1"/>
        <v>60</v>
      </c>
      <c r="F110">
        <f t="shared" si="2"/>
        <v>0.17690199999999834</v>
      </c>
      <c r="G110" s="52">
        <f t="shared" si="3"/>
        <v>2.9483666666665354E-3</v>
      </c>
      <c r="H110">
        <v>2014</v>
      </c>
      <c r="I110" t="s">
        <v>24</v>
      </c>
      <c r="J110" s="42">
        <v>48</v>
      </c>
      <c r="K110" s="42">
        <v>47.866098000000001</v>
      </c>
      <c r="L110" s="1">
        <v>-0.13390199999999908</v>
      </c>
      <c r="M110" s="47">
        <v>-2.7896250000000178E-3</v>
      </c>
      <c r="X110" s="1"/>
    </row>
    <row r="111" spans="1:24" x14ac:dyDescent="0.2">
      <c r="A111" s="3" t="s">
        <v>64</v>
      </c>
      <c r="B111" s="42">
        <v>45</v>
      </c>
      <c r="C111" s="42">
        <v>42.013538210000007</v>
      </c>
      <c r="D111" s="1">
        <f t="shared" si="0"/>
        <v>2.9864617899999928</v>
      </c>
      <c r="E111" s="1">
        <f t="shared" si="1"/>
        <v>42.013538210000007</v>
      </c>
      <c r="F111">
        <f t="shared" si="2"/>
        <v>-2.9864617899999928</v>
      </c>
      <c r="G111" s="52">
        <f t="shared" si="3"/>
        <v>-6.6365817555555373E-2</v>
      </c>
      <c r="H111"/>
      <c r="I111" t="s">
        <v>25</v>
      </c>
      <c r="J111" s="42">
        <v>60</v>
      </c>
      <c r="K111" s="42">
        <v>60.176901999999998</v>
      </c>
      <c r="L111" s="1">
        <v>0.17690199999999834</v>
      </c>
      <c r="M111" s="47">
        <v>2.9483666666665354E-3</v>
      </c>
      <c r="X111" s="1"/>
    </row>
    <row r="112" spans="1:24" x14ac:dyDescent="0.2">
      <c r="A112" s="3" t="s">
        <v>65</v>
      </c>
      <c r="B112" s="42">
        <v>22</v>
      </c>
      <c r="C112" s="42">
        <v>21.862972719999998</v>
      </c>
      <c r="D112" s="1">
        <f t="shared" si="0"/>
        <v>0.13702728000000164</v>
      </c>
      <c r="E112" s="1">
        <f t="shared" si="1"/>
        <v>21.862972719999998</v>
      </c>
      <c r="F112">
        <f t="shared" si="2"/>
        <v>-0.13702728000000164</v>
      </c>
      <c r="G112" s="52">
        <f t="shared" si="3"/>
        <v>-6.2285127272727614E-3</v>
      </c>
      <c r="H112"/>
      <c r="I112" t="s">
        <v>26</v>
      </c>
      <c r="J112" s="42">
        <v>45</v>
      </c>
      <c r="K112" s="42">
        <v>42.013538210000007</v>
      </c>
      <c r="L112" s="1">
        <v>-2.9864617899999928</v>
      </c>
      <c r="M112" s="47">
        <v>-6.6365817555555373E-2</v>
      </c>
      <c r="X112" s="1"/>
    </row>
    <row r="113" spans="1:24" x14ac:dyDescent="0.2">
      <c r="A113" s="3" t="s">
        <v>66</v>
      </c>
      <c r="B113" s="42">
        <v>10.5</v>
      </c>
      <c r="C113" s="42">
        <v>10.41536172999999</v>
      </c>
      <c r="D113" s="1">
        <f t="shared" si="0"/>
        <v>8.4638270000009896E-2</v>
      </c>
      <c r="E113" s="1">
        <f t="shared" si="1"/>
        <v>10.41536172999999</v>
      </c>
      <c r="F113">
        <f t="shared" si="2"/>
        <v>-8.4638270000009896E-2</v>
      </c>
      <c r="G113" s="52">
        <f t="shared" si="3"/>
        <v>-8.0607876190486039E-3</v>
      </c>
      <c r="H113"/>
      <c r="I113" t="s">
        <v>27</v>
      </c>
      <c r="J113" s="42">
        <v>22</v>
      </c>
      <c r="K113" s="42">
        <v>21.862972719999998</v>
      </c>
      <c r="L113" s="1">
        <v>-0.13702728000000164</v>
      </c>
      <c r="M113" s="47">
        <v>-6.2285127272727614E-3</v>
      </c>
      <c r="X113" s="1"/>
    </row>
    <row r="114" spans="1:24" x14ac:dyDescent="0.2">
      <c r="A114" s="3" t="s">
        <v>67</v>
      </c>
      <c r="B114" s="42">
        <v>16</v>
      </c>
      <c r="C114" s="42">
        <v>10.62994974000001</v>
      </c>
      <c r="D114" s="1">
        <f t="shared" si="0"/>
        <v>5.3700502599999904</v>
      </c>
      <c r="E114" s="1">
        <f t="shared" si="1"/>
        <v>10.62994974000001</v>
      </c>
      <c r="F114">
        <f t="shared" si="2"/>
        <v>-5.3700502599999904</v>
      </c>
      <c r="G114" s="52">
        <f t="shared" si="3"/>
        <v>-0.3356281412499994</v>
      </c>
      <c r="H114"/>
      <c r="I114" t="s">
        <v>28</v>
      </c>
      <c r="J114" s="42">
        <v>10.5</v>
      </c>
      <c r="K114" s="42">
        <v>10.41536172999999</v>
      </c>
      <c r="L114" s="1">
        <v>-8.4638270000009896E-2</v>
      </c>
      <c r="M114" s="47">
        <v>-8.0607876190486039E-3</v>
      </c>
      <c r="X114" s="1"/>
    </row>
    <row r="115" spans="1:24" x14ac:dyDescent="0.2">
      <c r="A115" s="3" t="s">
        <v>68</v>
      </c>
      <c r="B115" s="42">
        <v>28</v>
      </c>
      <c r="C115" s="42">
        <v>36.657719449999988</v>
      </c>
      <c r="D115" s="1">
        <f t="shared" si="0"/>
        <v>8.6577194499999877</v>
      </c>
      <c r="E115" s="1">
        <f t="shared" si="1"/>
        <v>28</v>
      </c>
      <c r="F115">
        <f t="shared" si="2"/>
        <v>8.6577194499999877</v>
      </c>
      <c r="G115" s="52">
        <f t="shared" si="3"/>
        <v>0.30920426607142804</v>
      </c>
      <c r="H115"/>
      <c r="I115" t="s">
        <v>29</v>
      </c>
      <c r="J115" s="42">
        <v>16</v>
      </c>
      <c r="K115" s="42">
        <v>10.62994974000001</v>
      </c>
      <c r="L115" s="1">
        <v>-5.3700502599999904</v>
      </c>
      <c r="M115" s="47">
        <v>-0.3356281412499994</v>
      </c>
      <c r="X115" s="1"/>
    </row>
    <row r="116" spans="1:24" x14ac:dyDescent="0.2">
      <c r="A116" s="3" t="s">
        <v>69</v>
      </c>
      <c r="B116" s="42">
        <v>41</v>
      </c>
      <c r="C116" s="42">
        <v>25.698077310000002</v>
      </c>
      <c r="D116" s="1">
        <f t="shared" si="0"/>
        <v>15.301922689999998</v>
      </c>
      <c r="E116" s="1">
        <f t="shared" si="1"/>
        <v>25.698077310000002</v>
      </c>
      <c r="F116">
        <f t="shared" si="2"/>
        <v>-15.301922689999998</v>
      </c>
      <c r="G116" s="52">
        <f t="shared" si="3"/>
        <v>-0.37321762658536584</v>
      </c>
      <c r="H116"/>
      <c r="I116" t="s">
        <v>30</v>
      </c>
      <c r="J116" s="42">
        <v>28</v>
      </c>
      <c r="K116" s="42">
        <v>36.657719449999988</v>
      </c>
      <c r="L116" s="1">
        <v>8.6577194499999877</v>
      </c>
      <c r="M116" s="47">
        <v>0.30920426607142804</v>
      </c>
      <c r="X116" s="1"/>
    </row>
    <row r="117" spans="1:24" x14ac:dyDescent="0.2">
      <c r="A117" s="3" t="s">
        <v>70</v>
      </c>
      <c r="B117" s="42">
        <v>10</v>
      </c>
      <c r="C117" s="42">
        <v>7.6358787599999909</v>
      </c>
      <c r="D117" s="1">
        <f t="shared" si="0"/>
        <v>2.3641212400000091</v>
      </c>
      <c r="E117" s="1">
        <f t="shared" si="1"/>
        <v>7.6358787599999909</v>
      </c>
      <c r="F117">
        <f t="shared" si="2"/>
        <v>-2.3641212400000091</v>
      </c>
      <c r="G117" s="52">
        <f t="shared" si="3"/>
        <v>-0.23641212400000089</v>
      </c>
      <c r="H117"/>
      <c r="I117" t="s">
        <v>31</v>
      </c>
      <c r="J117" s="42">
        <v>41</v>
      </c>
      <c r="K117" s="42">
        <v>25.698077310000002</v>
      </c>
      <c r="L117" s="1">
        <v>-15.301922689999998</v>
      </c>
      <c r="M117" s="47">
        <v>-0.37321762658536584</v>
      </c>
      <c r="X117" s="1"/>
    </row>
    <row r="118" spans="1:24" x14ac:dyDescent="0.2">
      <c r="A118" s="3" t="s">
        <v>71</v>
      </c>
      <c r="B118" s="42">
        <v>8</v>
      </c>
      <c r="C118" s="42">
        <v>9.9504747899999924</v>
      </c>
      <c r="D118" s="1">
        <f t="shared" si="0"/>
        <v>1.9504747899999924</v>
      </c>
      <c r="E118" s="1">
        <f t="shared" si="1"/>
        <v>8</v>
      </c>
      <c r="F118">
        <f t="shared" si="2"/>
        <v>1.9504747899999924</v>
      </c>
      <c r="G118" s="52">
        <f t="shared" si="3"/>
        <v>0.24380934874999904</v>
      </c>
      <c r="H118"/>
      <c r="I118" t="s">
        <v>32</v>
      </c>
      <c r="J118" s="42">
        <v>10</v>
      </c>
      <c r="K118" s="42">
        <v>7.6358787599999909</v>
      </c>
      <c r="L118" s="1">
        <v>-2.3641212400000091</v>
      </c>
      <c r="M118" s="47">
        <v>-0.23641212400000089</v>
      </c>
      <c r="X118" s="1"/>
    </row>
    <row r="119" spans="1:24" x14ac:dyDescent="0.2">
      <c r="A119" s="3" t="s">
        <v>72</v>
      </c>
      <c r="B119" s="42">
        <v>46</v>
      </c>
      <c r="C119" s="42">
        <v>56.364401280000031</v>
      </c>
      <c r="D119" s="1">
        <f t="shared" si="0"/>
        <v>10.364401280000031</v>
      </c>
      <c r="E119" s="1">
        <f t="shared" si="1"/>
        <v>46</v>
      </c>
      <c r="F119">
        <f t="shared" si="2"/>
        <v>10.364401280000031</v>
      </c>
      <c r="G119" s="52">
        <f t="shared" si="3"/>
        <v>0.22531307130434852</v>
      </c>
      <c r="H119"/>
      <c r="I119" t="s">
        <v>33</v>
      </c>
      <c r="J119" s="42">
        <v>8</v>
      </c>
      <c r="K119" s="42">
        <v>9.9504747899999924</v>
      </c>
      <c r="L119" s="1">
        <v>1.9504747899999924</v>
      </c>
      <c r="M119" s="47">
        <v>0.24380934874999904</v>
      </c>
      <c r="X119" s="1"/>
    </row>
    <row r="120" spans="1:24" x14ac:dyDescent="0.2">
      <c r="A120" s="3" t="s">
        <v>73</v>
      </c>
      <c r="B120" s="42">
        <v>81.087000000000003</v>
      </c>
      <c r="C120" s="42">
        <v>62.819343809999999</v>
      </c>
      <c r="D120" s="1">
        <f t="shared" si="0"/>
        <v>18.267656190000004</v>
      </c>
      <c r="E120" s="1">
        <f t="shared" si="1"/>
        <v>62.819343809999999</v>
      </c>
      <c r="F120">
        <f t="shared" si="2"/>
        <v>-18.267656190000004</v>
      </c>
      <c r="G120" s="52">
        <f t="shared" si="3"/>
        <v>-0.22528464723075214</v>
      </c>
      <c r="H120"/>
      <c r="I120" t="s">
        <v>34</v>
      </c>
      <c r="J120" s="42">
        <v>46</v>
      </c>
      <c r="K120" s="42">
        <v>56.364401280000031</v>
      </c>
      <c r="L120" s="1">
        <v>10.364401280000031</v>
      </c>
      <c r="M120" s="47">
        <v>0.22531307130434852</v>
      </c>
      <c r="X120" s="1"/>
    </row>
    <row r="121" spans="1:24" x14ac:dyDescent="0.2">
      <c r="A121" s="3" t="s">
        <v>74</v>
      </c>
      <c r="B121" s="42">
        <v>47.97</v>
      </c>
      <c r="C121" s="42">
        <v>52.090291860000001</v>
      </c>
      <c r="D121" s="1">
        <f t="shared" si="0"/>
        <v>4.1202918600000018</v>
      </c>
      <c r="E121" s="1">
        <f t="shared" si="1"/>
        <v>47.97</v>
      </c>
      <c r="F121">
        <f t="shared" si="2"/>
        <v>4.1202918600000018</v>
      </c>
      <c r="G121" s="52">
        <f t="shared" si="3"/>
        <v>8.5893096935584889E-2</v>
      </c>
      <c r="H121"/>
      <c r="I121" t="s">
        <v>35</v>
      </c>
      <c r="J121" s="42">
        <v>81.087000000000003</v>
      </c>
      <c r="K121" s="42">
        <v>62.819343809999999</v>
      </c>
      <c r="L121" s="1">
        <v>-18.267656190000004</v>
      </c>
      <c r="M121" s="47">
        <v>-0.22528464723075214</v>
      </c>
      <c r="X121" s="1"/>
    </row>
    <row r="122" spans="1:24" x14ac:dyDescent="0.2">
      <c r="A122" s="3" t="s">
        <v>75</v>
      </c>
      <c r="B122" s="42">
        <v>52.9</v>
      </c>
      <c r="C122" s="42">
        <v>45.381578879999992</v>
      </c>
      <c r="D122" s="1">
        <f t="shared" si="0"/>
        <v>7.5184211200000064</v>
      </c>
      <c r="E122" s="1">
        <f t="shared" si="1"/>
        <v>45.381578879999992</v>
      </c>
      <c r="F122">
        <f t="shared" si="2"/>
        <v>-7.5184211200000064</v>
      </c>
      <c r="G122" s="52">
        <f t="shared" si="3"/>
        <v>-0.14212516294896038</v>
      </c>
      <c r="H122">
        <v>2015</v>
      </c>
      <c r="I122" t="s">
        <v>24</v>
      </c>
      <c r="J122" s="42">
        <v>47.97</v>
      </c>
      <c r="K122" s="42">
        <v>52.090291860000001</v>
      </c>
      <c r="L122" s="1">
        <v>4.1202918600000018</v>
      </c>
      <c r="M122" s="47">
        <v>8.5893096935584889E-2</v>
      </c>
      <c r="X122" s="1"/>
    </row>
    <row r="123" spans="1:24" x14ac:dyDescent="0.2">
      <c r="A123" s="3" t="s">
        <v>76</v>
      </c>
      <c r="B123" s="42">
        <v>38</v>
      </c>
      <c r="C123" s="42">
        <v>40.449941920000001</v>
      </c>
      <c r="D123" s="1">
        <f t="shared" si="0"/>
        <v>2.4499419200000006</v>
      </c>
      <c r="E123" s="1">
        <f t="shared" si="1"/>
        <v>38</v>
      </c>
      <c r="F123">
        <f t="shared" si="2"/>
        <v>2.4499419200000006</v>
      </c>
      <c r="G123" s="52">
        <f t="shared" si="3"/>
        <v>6.4472155789473629E-2</v>
      </c>
      <c r="H123"/>
      <c r="I123" t="s">
        <v>25</v>
      </c>
      <c r="J123" s="42">
        <v>52.9</v>
      </c>
      <c r="K123" s="42">
        <v>45.381578879999992</v>
      </c>
      <c r="L123" s="1">
        <v>-7.5184211200000064</v>
      </c>
      <c r="M123" s="47">
        <v>-0.14212516294896038</v>
      </c>
      <c r="X123" s="1"/>
    </row>
    <row r="124" spans="1:24" x14ac:dyDescent="0.2">
      <c r="A124" s="3" t="s">
        <v>77</v>
      </c>
      <c r="B124" s="42">
        <v>30</v>
      </c>
      <c r="C124" s="42">
        <v>23.174272229999989</v>
      </c>
      <c r="D124" s="1">
        <f t="shared" si="0"/>
        <v>6.825727770000011</v>
      </c>
      <c r="E124" s="1">
        <f t="shared" si="1"/>
        <v>23.174272229999989</v>
      </c>
      <c r="F124">
        <f t="shared" si="2"/>
        <v>-6.825727770000011</v>
      </c>
      <c r="G124" s="52">
        <f t="shared" si="3"/>
        <v>-0.2275242590000004</v>
      </c>
      <c r="H124"/>
      <c r="I124" t="s">
        <v>26</v>
      </c>
      <c r="J124" s="42">
        <v>38</v>
      </c>
      <c r="K124" s="42">
        <v>40.449941920000001</v>
      </c>
      <c r="L124" s="1">
        <v>2.4499419200000006</v>
      </c>
      <c r="M124" s="47">
        <v>6.4472155789473629E-2</v>
      </c>
      <c r="X124" s="1"/>
    </row>
    <row r="125" spans="1:24" x14ac:dyDescent="0.2">
      <c r="A125" s="3" t="s">
        <v>78</v>
      </c>
      <c r="B125" s="42">
        <v>15</v>
      </c>
      <c r="C125" s="42">
        <v>8.6864278000000112</v>
      </c>
      <c r="D125" s="1">
        <f t="shared" si="0"/>
        <v>6.3135721999999888</v>
      </c>
      <c r="E125" s="1">
        <f t="shared" si="1"/>
        <v>8.6864278000000112</v>
      </c>
      <c r="F125">
        <f t="shared" si="2"/>
        <v>-6.3135721999999888</v>
      </c>
      <c r="G125" s="52">
        <f t="shared" si="3"/>
        <v>-0.42090481333333263</v>
      </c>
      <c r="H125"/>
      <c r="I125" t="s">
        <v>27</v>
      </c>
      <c r="J125" s="42">
        <v>30</v>
      </c>
      <c r="K125" s="42">
        <v>23.174272229999989</v>
      </c>
      <c r="L125" s="1">
        <v>-6.825727770000011</v>
      </c>
      <c r="M125" s="47">
        <v>-0.2275242590000004</v>
      </c>
      <c r="X125" s="1"/>
    </row>
    <row r="126" spans="1:24" x14ac:dyDescent="0.2">
      <c r="A126" s="3" t="s">
        <v>79</v>
      </c>
      <c r="B126" s="42">
        <v>5</v>
      </c>
      <c r="C126" s="42">
        <v>8.0470401800000069</v>
      </c>
      <c r="D126" s="1">
        <f t="shared" si="0"/>
        <v>3.0470401800000069</v>
      </c>
      <c r="E126" s="1">
        <f t="shared" si="1"/>
        <v>5</v>
      </c>
      <c r="F126">
        <f t="shared" si="2"/>
        <v>3.0470401800000069</v>
      </c>
      <c r="G126" s="52">
        <f t="shared" si="3"/>
        <v>0.60940803600000137</v>
      </c>
      <c r="H126"/>
      <c r="I126" t="s">
        <v>28</v>
      </c>
      <c r="J126" s="42">
        <v>15</v>
      </c>
      <c r="K126" s="42">
        <v>8.6864278000000112</v>
      </c>
      <c r="L126" s="1">
        <v>-6.3135721999999888</v>
      </c>
      <c r="M126" s="47">
        <v>-0.42090481333333263</v>
      </c>
      <c r="X126" s="1"/>
    </row>
    <row r="127" spans="1:24" x14ac:dyDescent="0.2">
      <c r="A127" s="3" t="s">
        <v>80</v>
      </c>
      <c r="B127" s="42">
        <v>40.183</v>
      </c>
      <c r="C127" s="42">
        <v>35.676926439999995</v>
      </c>
      <c r="D127" s="1">
        <f t="shared" si="0"/>
        <v>4.5060735600000044</v>
      </c>
      <c r="E127" s="1">
        <f t="shared" si="1"/>
        <v>35.676926439999995</v>
      </c>
      <c r="F127">
        <f t="shared" si="2"/>
        <v>-4.5060735600000044</v>
      </c>
      <c r="G127" s="52">
        <f t="shared" si="3"/>
        <v>-0.11213880397182896</v>
      </c>
      <c r="H127"/>
      <c r="I127" t="s">
        <v>29</v>
      </c>
      <c r="J127" s="42">
        <v>5</v>
      </c>
      <c r="K127" s="42">
        <v>8.0470401800000069</v>
      </c>
      <c r="L127" s="1">
        <v>3.0470401800000069</v>
      </c>
      <c r="M127" s="47">
        <v>0.60940803600000137</v>
      </c>
      <c r="X127" s="1"/>
    </row>
    <row r="128" spans="1:24" x14ac:dyDescent="0.2">
      <c r="A128" s="3" t="s">
        <v>81</v>
      </c>
      <c r="B128" s="42">
        <v>20.172999999999998</v>
      </c>
      <c r="C128" s="42">
        <v>14.198025069999993</v>
      </c>
      <c r="D128" s="1">
        <f t="shared" si="0"/>
        <v>5.9749749300000055</v>
      </c>
      <c r="E128" s="1">
        <f t="shared" si="1"/>
        <v>14.198025069999993</v>
      </c>
      <c r="F128">
        <f t="shared" si="2"/>
        <v>-5.9749749300000055</v>
      </c>
      <c r="G128" s="52">
        <f t="shared" si="3"/>
        <v>-0.29618673127447603</v>
      </c>
      <c r="H128"/>
      <c r="I128" t="s">
        <v>30</v>
      </c>
      <c r="J128" s="42">
        <v>40.183</v>
      </c>
      <c r="K128" s="42">
        <v>35.676926439999995</v>
      </c>
      <c r="L128" s="1">
        <v>-4.5060735600000044</v>
      </c>
      <c r="M128" s="47">
        <v>-0.11213880397182896</v>
      </c>
      <c r="X128" s="1"/>
    </row>
    <row r="129" spans="1:24" x14ac:dyDescent="0.2">
      <c r="A129" s="3" t="s">
        <v>82</v>
      </c>
      <c r="B129" s="42">
        <v>10</v>
      </c>
      <c r="C129" s="42">
        <v>9.5593743100000026</v>
      </c>
      <c r="D129" s="1">
        <f t="shared" si="0"/>
        <v>0.44062568999999741</v>
      </c>
      <c r="E129" s="1">
        <f t="shared" si="1"/>
        <v>9.5593743100000026</v>
      </c>
      <c r="F129">
        <f t="shared" si="2"/>
        <v>-0.44062568999999741</v>
      </c>
      <c r="G129" s="52">
        <f t="shared" si="3"/>
        <v>-4.4062568999999718E-2</v>
      </c>
      <c r="H129"/>
      <c r="I129" t="s">
        <v>31</v>
      </c>
      <c r="J129" s="42">
        <v>20.172999999999998</v>
      </c>
      <c r="K129" s="42">
        <v>14.198025069999993</v>
      </c>
      <c r="L129" s="1">
        <v>-5.9749749300000055</v>
      </c>
      <c r="M129" s="47">
        <v>-0.29618673127447603</v>
      </c>
      <c r="X129" s="1"/>
    </row>
    <row r="130" spans="1:24" x14ac:dyDescent="0.2">
      <c r="A130" s="3" t="s">
        <v>83</v>
      </c>
      <c r="B130" s="42">
        <v>7.9</v>
      </c>
      <c r="C130" s="42">
        <v>13.279146140000016</v>
      </c>
      <c r="D130" s="1">
        <f t="shared" si="0"/>
        <v>5.3791461400000156</v>
      </c>
      <c r="E130" s="1">
        <f t="shared" si="1"/>
        <v>7.9</v>
      </c>
      <c r="F130">
        <f t="shared" si="2"/>
        <v>5.3791461400000156</v>
      </c>
      <c r="G130" s="52">
        <f t="shared" si="3"/>
        <v>0.68090457468354626</v>
      </c>
      <c r="H130"/>
      <c r="I130" t="s">
        <v>32</v>
      </c>
      <c r="J130" s="42">
        <v>10</v>
      </c>
      <c r="K130" s="42">
        <v>9.5593743100000026</v>
      </c>
      <c r="L130" s="1">
        <v>-0.44062568999999741</v>
      </c>
      <c r="M130" s="47">
        <v>-4.4062568999999718E-2</v>
      </c>
      <c r="X130" s="1"/>
    </row>
    <row r="131" spans="1:24" x14ac:dyDescent="0.2">
      <c r="A131" s="3" t="s">
        <v>84</v>
      </c>
      <c r="B131" s="42">
        <v>47.1</v>
      </c>
      <c r="C131" s="42">
        <v>42.959108809999975</v>
      </c>
      <c r="D131" s="1">
        <f t="shared" si="0"/>
        <v>4.1408911900000263</v>
      </c>
      <c r="E131" s="1">
        <f t="shared" si="1"/>
        <v>42.959108809999975</v>
      </c>
      <c r="F131">
        <f t="shared" si="2"/>
        <v>-4.1408911900000263</v>
      </c>
      <c r="G131" s="52">
        <f t="shared" si="3"/>
        <v>-8.7917010403397611E-2</v>
      </c>
      <c r="H131"/>
      <c r="I131" t="s">
        <v>33</v>
      </c>
      <c r="J131" s="42">
        <v>7.9</v>
      </c>
      <c r="K131" s="42">
        <v>13.279146140000016</v>
      </c>
      <c r="L131" s="1">
        <v>5.3791461400000156</v>
      </c>
      <c r="M131" s="47">
        <v>0.68090457468354626</v>
      </c>
      <c r="X131" s="1"/>
    </row>
    <row r="132" spans="1:24" x14ac:dyDescent="0.2">
      <c r="A132" s="3" t="s">
        <v>85</v>
      </c>
      <c r="B132" s="42">
        <v>78.111999999999995</v>
      </c>
      <c r="C132" s="42">
        <v>77.98120213</v>
      </c>
      <c r="D132" s="1">
        <f t="shared" si="0"/>
        <v>0.13079786999999499</v>
      </c>
      <c r="E132" s="1">
        <f t="shared" si="1"/>
        <v>77.98120213</v>
      </c>
      <c r="F132">
        <f t="shared" si="2"/>
        <v>-0.13079786999999499</v>
      </c>
      <c r="G132" s="52">
        <f t="shared" si="3"/>
        <v>-1.6744913713641063E-3</v>
      </c>
      <c r="H132"/>
      <c r="I132" t="s">
        <v>34</v>
      </c>
      <c r="J132" s="42">
        <v>47.1</v>
      </c>
      <c r="K132" s="42">
        <v>42.959108809999975</v>
      </c>
      <c r="L132" s="1">
        <v>-4.1408911900000263</v>
      </c>
      <c r="M132" s="47">
        <v>-8.7917010403397611E-2</v>
      </c>
      <c r="X132" s="1"/>
    </row>
    <row r="133" spans="1:24" x14ac:dyDescent="0.2">
      <c r="A133" s="3" t="s">
        <v>86</v>
      </c>
      <c r="B133" s="42">
        <v>59.816139999999997</v>
      </c>
      <c r="C133" s="42">
        <v>51.52703692</v>
      </c>
      <c r="D133" s="1">
        <f t="shared" si="0"/>
        <v>8.2891030799999967</v>
      </c>
      <c r="E133" s="1">
        <f t="shared" si="1"/>
        <v>51.52703692</v>
      </c>
      <c r="F133">
        <f t="shared" si="2"/>
        <v>-8.2891030799999967</v>
      </c>
      <c r="G133" s="52">
        <f t="shared" si="3"/>
        <v>-0.13857636216579672</v>
      </c>
      <c r="H133"/>
      <c r="I133" t="s">
        <v>35</v>
      </c>
      <c r="J133" s="42">
        <v>78.111999999999995</v>
      </c>
      <c r="K133" s="42">
        <v>77.98120213</v>
      </c>
      <c r="L133" s="1">
        <v>-0.13079786999999499</v>
      </c>
      <c r="M133" s="47">
        <v>-1.6744913713641063E-3</v>
      </c>
      <c r="X133" s="1"/>
    </row>
    <row r="134" spans="1:24" x14ac:dyDescent="0.2">
      <c r="A134" s="3" t="s">
        <v>87</v>
      </c>
      <c r="B134" s="42">
        <v>57.234760000000001</v>
      </c>
      <c r="C134" s="42">
        <v>44.638822899999994</v>
      </c>
      <c r="D134" s="1">
        <f t="shared" si="0"/>
        <v>12.595937100000008</v>
      </c>
      <c r="E134" s="1">
        <f t="shared" si="1"/>
        <v>44.638822899999994</v>
      </c>
      <c r="F134">
        <f t="shared" si="2"/>
        <v>-12.595937100000008</v>
      </c>
      <c r="G134" s="52">
        <f t="shared" si="3"/>
        <v>-0.22007495270356703</v>
      </c>
      <c r="H134">
        <v>2016</v>
      </c>
      <c r="I134" t="s">
        <v>24</v>
      </c>
      <c r="J134" s="42">
        <v>59.816139999999997</v>
      </c>
      <c r="K134" s="42">
        <v>51.52703692</v>
      </c>
      <c r="L134" s="1">
        <v>-8.2891030799999967</v>
      </c>
      <c r="M134" s="47">
        <v>-0.13857636216579672</v>
      </c>
      <c r="X134" s="1"/>
    </row>
    <row r="135" spans="1:24" x14ac:dyDescent="0.2">
      <c r="A135" s="3" t="s">
        <v>88</v>
      </c>
      <c r="B135" s="42">
        <v>45</v>
      </c>
      <c r="C135" s="42">
        <v>36.061823900000007</v>
      </c>
      <c r="D135" s="1">
        <f t="shared" si="0"/>
        <v>8.9381760999999926</v>
      </c>
      <c r="E135" s="1">
        <f t="shared" si="1"/>
        <v>36.061823900000007</v>
      </c>
      <c r="F135">
        <f t="shared" si="2"/>
        <v>-8.9381760999999926</v>
      </c>
      <c r="G135" s="52">
        <f t="shared" si="3"/>
        <v>-0.19862613555555542</v>
      </c>
      <c r="H135"/>
      <c r="I135" t="s">
        <v>25</v>
      </c>
      <c r="J135" s="42">
        <v>57.234760000000001</v>
      </c>
      <c r="K135" s="42">
        <v>44.638822899999994</v>
      </c>
      <c r="L135" s="1">
        <v>-12.595937100000008</v>
      </c>
      <c r="M135" s="47">
        <v>-0.22007495270356703</v>
      </c>
      <c r="X135" s="1"/>
    </row>
    <row r="136" spans="1:24" x14ac:dyDescent="0.2">
      <c r="A136" s="3" t="s">
        <v>89</v>
      </c>
      <c r="B136" s="42">
        <v>24.954999999999998</v>
      </c>
      <c r="C136" s="42">
        <v>18.029734919999989</v>
      </c>
      <c r="D136" s="1">
        <f t="shared" si="0"/>
        <v>6.9252650800000097</v>
      </c>
      <c r="E136" s="1">
        <f t="shared" si="1"/>
        <v>18.029734919999989</v>
      </c>
      <c r="F136">
        <f t="shared" si="2"/>
        <v>-6.9252650800000097</v>
      </c>
      <c r="G136" s="52">
        <f t="shared" si="3"/>
        <v>-0.2775101214185538</v>
      </c>
      <c r="H136"/>
      <c r="I136" t="s">
        <v>26</v>
      </c>
      <c r="J136" s="42">
        <v>45</v>
      </c>
      <c r="K136" s="42">
        <v>36.061823900000007</v>
      </c>
      <c r="L136" s="1">
        <v>-8.9381760999999926</v>
      </c>
      <c r="M136" s="47">
        <v>-0.19862613555555542</v>
      </c>
      <c r="X136" s="1"/>
    </row>
    <row r="137" spans="1:24" x14ac:dyDescent="0.2">
      <c r="A137" s="3" t="s">
        <v>90</v>
      </c>
      <c r="B137" s="42">
        <v>12.349</v>
      </c>
      <c r="C137" s="42">
        <v>10.145900890000016</v>
      </c>
      <c r="D137" s="1">
        <f t="shared" si="0"/>
        <v>2.2030991099999842</v>
      </c>
      <c r="E137" s="1">
        <f t="shared" si="1"/>
        <v>10.145900890000016</v>
      </c>
      <c r="F137">
        <f t="shared" si="2"/>
        <v>-2.2030991099999842</v>
      </c>
      <c r="G137" s="52">
        <f t="shared" si="3"/>
        <v>-0.17840303749291309</v>
      </c>
      <c r="H137"/>
      <c r="I137" t="s">
        <v>27</v>
      </c>
      <c r="J137" s="42">
        <v>24.954999999999998</v>
      </c>
      <c r="K137" s="42">
        <v>18.029734919999989</v>
      </c>
      <c r="L137" s="1">
        <v>-6.9252650800000097</v>
      </c>
      <c r="M137" s="47">
        <v>-0.2775101214185538</v>
      </c>
      <c r="X137" s="1"/>
    </row>
    <row r="138" spans="1:24" x14ac:dyDescent="0.2">
      <c r="A138" s="3" t="s">
        <v>91</v>
      </c>
      <c r="B138" s="42">
        <v>6.6559999999999997</v>
      </c>
      <c r="C138" s="42">
        <v>11.093676889999985</v>
      </c>
      <c r="D138" s="1">
        <f t="shared" si="0"/>
        <v>4.4376768899999854</v>
      </c>
      <c r="E138" s="1">
        <f t="shared" si="1"/>
        <v>6.6559999999999997</v>
      </c>
      <c r="F138">
        <f t="shared" si="2"/>
        <v>4.4376768899999854</v>
      </c>
      <c r="G138" s="52">
        <f t="shared" si="3"/>
        <v>0.66671828275240164</v>
      </c>
      <c r="H138"/>
      <c r="I138" t="s">
        <v>28</v>
      </c>
      <c r="J138" s="42">
        <v>12.349</v>
      </c>
      <c r="K138" s="42">
        <v>10.145900890000016</v>
      </c>
      <c r="L138" s="1">
        <v>-2.2030991099999842</v>
      </c>
      <c r="M138" s="47">
        <v>-0.17840303749291309</v>
      </c>
      <c r="X138" s="1"/>
    </row>
    <row r="139" spans="1:24" x14ac:dyDescent="0.2">
      <c r="A139" s="3" t="s">
        <v>92</v>
      </c>
      <c r="B139" s="42">
        <v>40.996000000000002</v>
      </c>
      <c r="C139" s="42">
        <v>38.517538900000005</v>
      </c>
      <c r="D139" s="1">
        <f t="shared" si="0"/>
        <v>2.478461099999997</v>
      </c>
      <c r="E139" s="1">
        <f t="shared" si="1"/>
        <v>38.517538900000005</v>
      </c>
      <c r="F139">
        <f t="shared" si="2"/>
        <v>-2.478461099999997</v>
      </c>
      <c r="G139" s="52">
        <f t="shared" si="3"/>
        <v>-6.0456168894526208E-2</v>
      </c>
      <c r="H139"/>
      <c r="I139" t="s">
        <v>29</v>
      </c>
      <c r="J139" s="42">
        <v>6.6559999999999997</v>
      </c>
      <c r="K139" s="42">
        <v>11.093676889999985</v>
      </c>
      <c r="L139" s="1">
        <v>4.4376768899999854</v>
      </c>
      <c r="M139" s="47">
        <v>0.66671828275240164</v>
      </c>
      <c r="X139" s="1"/>
    </row>
    <row r="140" spans="1:24" x14ac:dyDescent="0.2">
      <c r="A140" s="3" t="s">
        <v>93</v>
      </c>
      <c r="B140" s="42">
        <v>26.203999999999997</v>
      </c>
      <c r="C140" s="42">
        <v>19.561471890000014</v>
      </c>
      <c r="D140" s="1">
        <f t="shared" si="0"/>
        <v>6.6425281099999829</v>
      </c>
      <c r="E140" s="1">
        <f t="shared" si="1"/>
        <v>19.561471890000014</v>
      </c>
      <c r="F140">
        <f t="shared" si="2"/>
        <v>-6.6425281099999829</v>
      </c>
      <c r="G140" s="52">
        <f t="shared" si="3"/>
        <v>-0.25349290604487806</v>
      </c>
      <c r="H140"/>
      <c r="I140" t="s">
        <v>30</v>
      </c>
      <c r="J140" s="42">
        <v>40.996000000000002</v>
      </c>
      <c r="K140" s="42">
        <v>38.517538900000005</v>
      </c>
      <c r="L140" s="1">
        <v>-2.478461099999997</v>
      </c>
      <c r="M140" s="47">
        <v>-6.0456168894526208E-2</v>
      </c>
      <c r="X140" s="1"/>
    </row>
    <row r="141" spans="1:24" x14ac:dyDescent="0.2">
      <c r="A141" s="3" t="s">
        <v>94</v>
      </c>
      <c r="B141" s="42">
        <v>10.64035</v>
      </c>
      <c r="C141" s="42">
        <v>8.0337147099999786</v>
      </c>
      <c r="D141" s="1">
        <f t="shared" si="0"/>
        <v>2.6066352900000211</v>
      </c>
      <c r="E141" s="1">
        <f t="shared" si="1"/>
        <v>8.0337147099999786</v>
      </c>
      <c r="F141">
        <f t="shared" si="2"/>
        <v>-2.6066352900000211</v>
      </c>
      <c r="G141" s="52">
        <f t="shared" si="3"/>
        <v>-0.24497646130061712</v>
      </c>
      <c r="H141"/>
      <c r="I141" t="s">
        <v>31</v>
      </c>
      <c r="J141" s="42">
        <v>26.203999999999997</v>
      </c>
      <c r="K141" s="42">
        <v>19.561471890000014</v>
      </c>
      <c r="L141" s="1">
        <v>-6.6425281099999829</v>
      </c>
      <c r="M141" s="47">
        <v>-0.25349290604487806</v>
      </c>
      <c r="X141" s="1"/>
    </row>
    <row r="142" spans="1:24" x14ac:dyDescent="0.2">
      <c r="A142" s="3" t="s">
        <v>95</v>
      </c>
      <c r="B142" s="42">
        <v>5.7515299999999998</v>
      </c>
      <c r="C142" s="42">
        <v>7.853803090000004</v>
      </c>
      <c r="D142" s="1">
        <f t="shared" si="0"/>
        <v>2.1022730900000042</v>
      </c>
      <c r="E142" s="1">
        <f t="shared" si="1"/>
        <v>5.7515299999999998</v>
      </c>
      <c r="F142">
        <f t="shared" si="2"/>
        <v>2.1022730900000042</v>
      </c>
      <c r="G142" s="52">
        <f t="shared" si="3"/>
        <v>0.36551545241005501</v>
      </c>
      <c r="H142"/>
      <c r="I142" t="s">
        <v>32</v>
      </c>
      <c r="J142" s="42">
        <v>10.64035</v>
      </c>
      <c r="K142" s="42">
        <v>8.0337147099999786</v>
      </c>
      <c r="L142" s="1">
        <v>-2.6066352900000211</v>
      </c>
      <c r="M142" s="47">
        <v>-0.24497646130061712</v>
      </c>
      <c r="X142" s="1"/>
    </row>
    <row r="143" spans="1:24" x14ac:dyDescent="0.2">
      <c r="A143" s="3" t="s">
        <v>96</v>
      </c>
      <c r="B143" s="42">
        <v>48.243586999999998</v>
      </c>
      <c r="C143" s="42">
        <v>50.915136699999991</v>
      </c>
      <c r="D143" s="1">
        <f t="shared" si="0"/>
        <v>2.6715496999999928</v>
      </c>
      <c r="E143" s="1">
        <f t="shared" si="1"/>
        <v>48.243586999999998</v>
      </c>
      <c r="F143">
        <f t="shared" si="2"/>
        <v>2.6715496999999928</v>
      </c>
      <c r="G143" s="52">
        <f t="shared" si="3"/>
        <v>5.5376265865139551E-2</v>
      </c>
      <c r="H143"/>
      <c r="I143" t="s">
        <v>33</v>
      </c>
      <c r="J143" s="42">
        <v>5.7515299999999998</v>
      </c>
      <c r="K143" s="42">
        <v>7.853803090000004</v>
      </c>
      <c r="L143" s="1">
        <v>2.1022730900000042</v>
      </c>
      <c r="M143" s="47">
        <v>0.36551545241005501</v>
      </c>
      <c r="X143" s="1"/>
    </row>
    <row r="144" spans="1:24" x14ac:dyDescent="0.2">
      <c r="A144" s="3" t="s">
        <v>97</v>
      </c>
      <c r="B144" s="42">
        <v>56.917000000000002</v>
      </c>
      <c r="C144" s="42">
        <v>55</v>
      </c>
      <c r="D144" s="1">
        <f t="shared" si="0"/>
        <v>1.9170000000000016</v>
      </c>
      <c r="E144" s="1">
        <f t="shared" si="1"/>
        <v>55</v>
      </c>
      <c r="F144">
        <f t="shared" si="2"/>
        <v>-1.9170000000000016</v>
      </c>
      <c r="G144" s="52">
        <f t="shared" si="3"/>
        <v>-3.3680622661067861E-2</v>
      </c>
      <c r="H144"/>
      <c r="I144" t="s">
        <v>34</v>
      </c>
      <c r="J144" s="42">
        <v>48.243586999999998</v>
      </c>
      <c r="K144" s="42">
        <v>50.915136699999991</v>
      </c>
      <c r="L144" s="1">
        <v>2.6715496999999928</v>
      </c>
      <c r="M144" s="47">
        <v>5.5376265865139551E-2</v>
      </c>
      <c r="X144" s="1"/>
    </row>
    <row r="145" spans="1:24" x14ac:dyDescent="0.2">
      <c r="A145" s="3" t="s">
        <v>98</v>
      </c>
      <c r="B145" s="42">
        <v>59.917499999999997</v>
      </c>
      <c r="C145" s="42">
        <v>46.713000000000001</v>
      </c>
      <c r="D145" s="1">
        <f t="shared" si="0"/>
        <v>13.204499999999996</v>
      </c>
      <c r="E145" s="1">
        <f t="shared" si="1"/>
        <v>46.713000000000001</v>
      </c>
      <c r="F145">
        <f t="shared" si="2"/>
        <v>-13.204499999999996</v>
      </c>
      <c r="G145" s="52">
        <f t="shared" si="3"/>
        <v>-0.22037801977719362</v>
      </c>
      <c r="H145"/>
      <c r="I145" t="s">
        <v>35</v>
      </c>
      <c r="J145" s="42">
        <v>56.917000000000002</v>
      </c>
      <c r="K145" s="42">
        <v>55</v>
      </c>
      <c r="L145" s="1">
        <v>-1.9170000000000016</v>
      </c>
      <c r="M145" s="47">
        <v>-3.3680622661067861E-2</v>
      </c>
      <c r="X145" s="1"/>
    </row>
    <row r="146" spans="1:24" x14ac:dyDescent="0.2">
      <c r="A146" s="3" t="s">
        <v>99</v>
      </c>
      <c r="B146" s="42">
        <v>52.439</v>
      </c>
      <c r="C146" s="42">
        <v>35.442539859999997</v>
      </c>
      <c r="D146" s="1">
        <f t="shared" si="0"/>
        <v>16.996460140000003</v>
      </c>
      <c r="E146" s="1">
        <f t="shared" si="1"/>
        <v>35.442539859999997</v>
      </c>
      <c r="F146">
        <f t="shared" si="2"/>
        <v>-16.996460140000003</v>
      </c>
      <c r="G146" s="52">
        <f t="shared" si="3"/>
        <v>-0.32411869295753171</v>
      </c>
      <c r="H146">
        <v>2017</v>
      </c>
      <c r="I146" t="s">
        <v>24</v>
      </c>
      <c r="J146" s="42">
        <v>59.917499999999997</v>
      </c>
      <c r="K146" s="42">
        <v>46.713000000000001</v>
      </c>
      <c r="L146" s="1">
        <v>-13.204499999999996</v>
      </c>
      <c r="M146" s="47">
        <v>-0.22037801977719362</v>
      </c>
      <c r="X146" s="1"/>
    </row>
    <row r="147" spans="1:24" x14ac:dyDescent="0.2">
      <c r="A147" s="3" t="s">
        <v>100</v>
      </c>
      <c r="B147" s="42">
        <v>38.988</v>
      </c>
      <c r="C147" s="42">
        <v>43.028172939999997</v>
      </c>
      <c r="D147" s="1">
        <f t="shared" si="0"/>
        <v>4.0401729399999979</v>
      </c>
      <c r="E147" s="1">
        <f t="shared" si="1"/>
        <v>38.988</v>
      </c>
      <c r="F147">
        <f t="shared" si="2"/>
        <v>4.0401729399999979</v>
      </c>
      <c r="G147" s="52">
        <f t="shared" si="3"/>
        <v>0.10362606289114584</v>
      </c>
      <c r="H147"/>
      <c r="I147" t="s">
        <v>25</v>
      </c>
      <c r="J147" s="42">
        <v>52.439</v>
      </c>
      <c r="K147" s="42">
        <v>35.442539859999997</v>
      </c>
      <c r="L147" s="1">
        <v>-16.996460140000003</v>
      </c>
      <c r="M147" s="47">
        <v>-0.32411869295753171</v>
      </c>
      <c r="X147" s="1"/>
    </row>
    <row r="148" spans="1:24" x14ac:dyDescent="0.2">
      <c r="A148" s="3" t="s">
        <v>101</v>
      </c>
      <c r="B148" s="42">
        <v>24</v>
      </c>
      <c r="C148" s="42">
        <v>17.961028799999998</v>
      </c>
      <c r="D148" s="1">
        <f t="shared" si="0"/>
        <v>6.0389712000000024</v>
      </c>
      <c r="E148" s="1">
        <f t="shared" si="1"/>
        <v>17.961028799999998</v>
      </c>
      <c r="F148">
        <f t="shared" si="2"/>
        <v>-6.0389712000000024</v>
      </c>
      <c r="G148" s="52">
        <f t="shared" si="3"/>
        <v>-0.25162380000000006</v>
      </c>
      <c r="H148"/>
      <c r="I148" t="s">
        <v>26</v>
      </c>
      <c r="J148" s="42">
        <v>38.988</v>
      </c>
      <c r="K148" s="42">
        <v>43.028172939999997</v>
      </c>
      <c r="L148" s="1">
        <v>4.0401729399999979</v>
      </c>
      <c r="M148" s="47">
        <v>0.10362606289114584</v>
      </c>
      <c r="X148" s="1"/>
    </row>
    <row r="149" spans="1:24" x14ac:dyDescent="0.2">
      <c r="A149" s="3" t="s">
        <v>102</v>
      </c>
      <c r="B149" s="42">
        <v>13</v>
      </c>
      <c r="C149" s="42">
        <v>11.127135560000003</v>
      </c>
      <c r="D149" s="1">
        <f t="shared" si="0"/>
        <v>1.8728644399999972</v>
      </c>
      <c r="E149" s="1">
        <f t="shared" si="1"/>
        <v>11.127135560000003</v>
      </c>
      <c r="F149">
        <f t="shared" si="2"/>
        <v>-1.8728644399999972</v>
      </c>
      <c r="G149" s="52">
        <f t="shared" si="3"/>
        <v>-0.14406649538461513</v>
      </c>
      <c r="H149"/>
      <c r="I149" t="s">
        <v>27</v>
      </c>
      <c r="J149" s="42">
        <v>24</v>
      </c>
      <c r="K149" s="42">
        <v>17.961028799999998</v>
      </c>
      <c r="L149" s="1">
        <v>-6.0389712000000024</v>
      </c>
      <c r="M149" s="47">
        <v>-0.25162380000000006</v>
      </c>
      <c r="X149" s="1"/>
    </row>
    <row r="150" spans="1:24" x14ac:dyDescent="0.2">
      <c r="A150" s="3" t="s">
        <v>103</v>
      </c>
      <c r="B150" s="42">
        <v>9.5</v>
      </c>
      <c r="C150" s="42">
        <v>6.8215078900000155</v>
      </c>
      <c r="D150" s="1">
        <f t="shared" ref="D150:D156" si="4">ABS(F150)</f>
        <v>2.6784921099999845</v>
      </c>
      <c r="E150" s="1">
        <f t="shared" ref="E150:E156" si="5">IF(F150&gt;0,B150,B150-D150)</f>
        <v>6.8215078900000155</v>
      </c>
      <c r="F150">
        <f t="shared" ref="F150:F156" si="6">C150-B150</f>
        <v>-2.6784921099999845</v>
      </c>
      <c r="G150" s="52">
        <f t="shared" ref="G150:G156" si="7">(C150/B150)-1</f>
        <v>-0.28194653789473523</v>
      </c>
      <c r="H150"/>
      <c r="I150" t="s">
        <v>28</v>
      </c>
      <c r="J150" s="42">
        <v>13</v>
      </c>
      <c r="K150" s="42">
        <v>11.127135560000003</v>
      </c>
      <c r="L150" s="1">
        <v>-1.8728644399999972</v>
      </c>
      <c r="M150" s="47">
        <v>-0.14406649538461513</v>
      </c>
      <c r="X150" s="1"/>
    </row>
    <row r="151" spans="1:24" x14ac:dyDescent="0.2">
      <c r="A151" s="3" t="s">
        <v>104</v>
      </c>
      <c r="D151" s="1">
        <f t="shared" si="4"/>
        <v>0</v>
      </c>
      <c r="E151" s="1">
        <f t="shared" si="5"/>
        <v>0</v>
      </c>
      <c r="F151">
        <f t="shared" si="6"/>
        <v>0</v>
      </c>
      <c r="G151" s="47" t="e">
        <f t="shared" si="7"/>
        <v>#DIV/0!</v>
      </c>
      <c r="H151"/>
      <c r="I151" t="s">
        <v>29</v>
      </c>
      <c r="J151" s="42">
        <v>9.5</v>
      </c>
      <c r="K151" s="42">
        <v>6.8215078900000155</v>
      </c>
      <c r="L151" s="1">
        <v>-2.6784921099999845</v>
      </c>
      <c r="M151" s="47">
        <v>-0.28194653789473523</v>
      </c>
      <c r="X151" s="1"/>
    </row>
    <row r="152" spans="1:24" x14ac:dyDescent="0.2">
      <c r="A152" s="3" t="s">
        <v>105</v>
      </c>
      <c r="D152" s="1">
        <f t="shared" si="4"/>
        <v>0</v>
      </c>
      <c r="E152" s="1">
        <f t="shared" si="5"/>
        <v>0</v>
      </c>
      <c r="F152">
        <f t="shared" si="6"/>
        <v>0</v>
      </c>
      <c r="G152" s="47" t="e">
        <f t="shared" si="7"/>
        <v>#DIV/0!</v>
      </c>
      <c r="H152" t="s">
        <v>144</v>
      </c>
      <c r="I152"/>
      <c r="J152" s="42">
        <v>2112.481867</v>
      </c>
      <c r="K152" s="42">
        <v>2009.1264337299999</v>
      </c>
      <c r="L152" s="1">
        <v>-103.35543327000005</v>
      </c>
      <c r="M152" s="47">
        <v>-4.8926068850369986E-2</v>
      </c>
      <c r="X152" s="1"/>
    </row>
    <row r="153" spans="1:24" x14ac:dyDescent="0.2">
      <c r="A153" s="3" t="s">
        <v>106</v>
      </c>
      <c r="D153" s="1">
        <f t="shared" si="4"/>
        <v>0</v>
      </c>
      <c r="E153" s="1">
        <f t="shared" si="5"/>
        <v>0</v>
      </c>
      <c r="F153">
        <f t="shared" si="6"/>
        <v>0</v>
      </c>
      <c r="G153" s="47" t="e">
        <f t="shared" si="7"/>
        <v>#DIV/0!</v>
      </c>
      <c r="X153" s="1"/>
    </row>
    <row r="154" spans="1:24" x14ac:dyDescent="0.2">
      <c r="A154" s="3" t="s">
        <v>107</v>
      </c>
      <c r="D154" s="1">
        <f t="shared" si="4"/>
        <v>0</v>
      </c>
      <c r="E154" s="1">
        <f t="shared" si="5"/>
        <v>0</v>
      </c>
      <c r="F154">
        <f t="shared" si="6"/>
        <v>0</v>
      </c>
      <c r="G154" s="47" t="e">
        <f t="shared" si="7"/>
        <v>#DIV/0!</v>
      </c>
    </row>
    <row r="155" spans="1:24" x14ac:dyDescent="0.2">
      <c r="A155" s="3" t="s">
        <v>108</v>
      </c>
      <c r="D155" s="1">
        <f t="shared" si="4"/>
        <v>0</v>
      </c>
      <c r="E155" s="1">
        <f t="shared" si="5"/>
        <v>0</v>
      </c>
      <c r="F155">
        <f t="shared" si="6"/>
        <v>0</v>
      </c>
      <c r="G155" s="47" t="e">
        <f t="shared" si="7"/>
        <v>#DIV/0!</v>
      </c>
    </row>
    <row r="156" spans="1:24" x14ac:dyDescent="0.2">
      <c r="A156" s="3" t="s">
        <v>109</v>
      </c>
      <c r="D156" s="1">
        <f t="shared" si="4"/>
        <v>0</v>
      </c>
      <c r="E156" s="1">
        <f t="shared" si="5"/>
        <v>0</v>
      </c>
      <c r="F156">
        <f t="shared" si="6"/>
        <v>0</v>
      </c>
      <c r="G156" s="47" t="e">
        <f t="shared" si="7"/>
        <v>#DIV/0!</v>
      </c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3"/>
  <sheetViews>
    <sheetView topLeftCell="A10" workbookViewId="0">
      <selection activeCell="M30" sqref="M30"/>
    </sheetView>
  </sheetViews>
  <sheetFormatPr baseColWidth="10" defaultRowHeight="12.75" x14ac:dyDescent="0.2"/>
  <cols>
    <col min="1" max="1" width="10.140625" style="11" bestFit="1" customWidth="1"/>
    <col min="2" max="2" width="10.140625" bestFit="1" customWidth="1"/>
    <col min="3" max="3" width="8" bestFit="1" customWidth="1"/>
    <col min="4" max="4" width="21.7109375" bestFit="1" customWidth="1"/>
    <col min="5" max="5" width="9.28515625" bestFit="1" customWidth="1"/>
    <col min="6" max="6" width="9.140625" bestFit="1" customWidth="1"/>
    <col min="7" max="7" width="8" bestFit="1" customWidth="1"/>
    <col min="8" max="8" width="21.7109375" bestFit="1" customWidth="1"/>
    <col min="9" max="9" width="9.28515625" bestFit="1" customWidth="1"/>
    <col min="10" max="10" width="9.140625" bestFit="1" customWidth="1"/>
    <col min="11" max="11" width="8" bestFit="1" customWidth="1"/>
    <col min="12" max="12" width="21.7109375" bestFit="1" customWidth="1"/>
    <col min="13" max="13" width="8" bestFit="1" customWidth="1"/>
    <col min="14" max="14" width="9.140625" bestFit="1" customWidth="1"/>
    <col min="15" max="15" width="8" bestFit="1" customWidth="1"/>
    <col min="16" max="16" width="21.7109375" bestFit="1" customWidth="1"/>
    <col min="17" max="17" width="8" bestFit="1" customWidth="1"/>
    <col min="18" max="18" width="9.140625" bestFit="1" customWidth="1"/>
    <col min="19" max="19" width="8" bestFit="1" customWidth="1"/>
    <col min="20" max="20" width="21.7109375" bestFit="1" customWidth="1"/>
    <col min="21" max="21" width="8" bestFit="1" customWidth="1"/>
    <col min="22" max="22" width="9.140625" bestFit="1" customWidth="1"/>
    <col min="23" max="23" width="8" bestFit="1" customWidth="1"/>
    <col min="24" max="24" width="21.7109375" bestFit="1" customWidth="1"/>
    <col min="25" max="25" width="8" bestFit="1" customWidth="1"/>
  </cols>
  <sheetData>
    <row r="1" spans="1:25" s="1" customFormat="1" x14ac:dyDescent="0.2">
      <c r="A1" s="12" t="s">
        <v>0</v>
      </c>
      <c r="B1" s="2" t="s">
        <v>1</v>
      </c>
      <c r="C1" s="2" t="s">
        <v>2</v>
      </c>
      <c r="D1" s="2" t="s">
        <v>3</v>
      </c>
      <c r="E1" s="6">
        <v>20.12</v>
      </c>
      <c r="F1" s="2" t="s">
        <v>4</v>
      </c>
      <c r="G1" s="2" t="s">
        <v>5</v>
      </c>
      <c r="H1" s="2" t="s">
        <v>6</v>
      </c>
      <c r="I1" s="6" t="s">
        <v>7</v>
      </c>
      <c r="J1" s="2" t="s">
        <v>8</v>
      </c>
      <c r="K1" s="2" t="s">
        <v>9</v>
      </c>
      <c r="L1" s="2" t="s">
        <v>10</v>
      </c>
      <c r="M1" s="6" t="s">
        <v>11</v>
      </c>
      <c r="N1" s="2" t="s">
        <v>12</v>
      </c>
      <c r="O1" s="2" t="s">
        <v>13</v>
      </c>
      <c r="P1" s="2" t="s">
        <v>14</v>
      </c>
      <c r="Q1" s="6" t="s">
        <v>15</v>
      </c>
      <c r="R1" s="2" t="s">
        <v>16</v>
      </c>
      <c r="S1" s="2" t="s">
        <v>17</v>
      </c>
      <c r="T1" s="2" t="s">
        <v>18</v>
      </c>
      <c r="U1" s="6" t="s">
        <v>19</v>
      </c>
      <c r="V1" s="2" t="s">
        <v>20</v>
      </c>
      <c r="W1" s="2" t="s">
        <v>21</v>
      </c>
      <c r="X1" s="2" t="s">
        <v>22</v>
      </c>
      <c r="Y1" s="6" t="s">
        <v>23</v>
      </c>
    </row>
    <row r="2" spans="1:25" s="1" customFormat="1" x14ac:dyDescent="0.2">
      <c r="A2" s="12" t="s">
        <v>24</v>
      </c>
      <c r="B2" s="2">
        <v>44.030707999999997</v>
      </c>
      <c r="C2" s="2">
        <v>40</v>
      </c>
      <c r="D2" s="2">
        <v>4.0307079999999971</v>
      </c>
      <c r="E2" s="6">
        <v>1.1007677</v>
      </c>
      <c r="F2" s="2">
        <v>53.388064999999997</v>
      </c>
      <c r="G2" s="2">
        <v>53.442999999999998</v>
      </c>
      <c r="H2" s="2">
        <v>-5.49350000000004E-2</v>
      </c>
      <c r="I2" s="6">
        <v>0.99897208240555357</v>
      </c>
      <c r="J2" s="2">
        <v>47.866098000000001</v>
      </c>
      <c r="K2" s="2">
        <v>48</v>
      </c>
      <c r="L2" s="2">
        <v>-0.13390199999999908</v>
      </c>
      <c r="M2" s="6">
        <v>0.99721037499999998</v>
      </c>
      <c r="N2" s="2">
        <v>52.090291860000001</v>
      </c>
      <c r="O2" s="2">
        <v>47.97</v>
      </c>
      <c r="P2" s="2">
        <v>4.1202918600000018</v>
      </c>
      <c r="Q2" s="6">
        <v>1.0858930969355849</v>
      </c>
      <c r="R2" s="2">
        <v>51.52703692</v>
      </c>
      <c r="S2" s="2">
        <v>59.816139999999997</v>
      </c>
      <c r="T2" s="2">
        <v>-8.2891030799999967</v>
      </c>
      <c r="U2" s="6">
        <v>0.86142363783420328</v>
      </c>
      <c r="V2" s="2">
        <v>46.713000000000001</v>
      </c>
      <c r="W2" s="2">
        <v>59.917499999999997</v>
      </c>
      <c r="X2" s="2">
        <v>-13.204499999999996</v>
      </c>
      <c r="Y2" s="6">
        <v>0.77962198022280638</v>
      </c>
    </row>
    <row r="3" spans="1:25" s="1" customFormat="1" x14ac:dyDescent="0.2">
      <c r="A3" s="12" t="s">
        <v>25</v>
      </c>
      <c r="B3" s="2">
        <v>39.285871999999998</v>
      </c>
      <c r="C3" s="2">
        <v>38</v>
      </c>
      <c r="D3" s="2">
        <v>1.2858719999999977</v>
      </c>
      <c r="E3" s="6">
        <v>1.03383873684211</v>
      </c>
      <c r="F3" s="2">
        <v>52.673499599999992</v>
      </c>
      <c r="G3" s="2">
        <v>45.183</v>
      </c>
      <c r="H3" s="2">
        <v>7.4904995999999926</v>
      </c>
      <c r="I3" s="6">
        <v>1.1657813690989973</v>
      </c>
      <c r="J3" s="2">
        <v>60.176901999999998</v>
      </c>
      <c r="K3" s="2">
        <v>60</v>
      </c>
      <c r="L3" s="2">
        <v>0.17690199999999834</v>
      </c>
      <c r="M3" s="6">
        <v>1.0029483666666665</v>
      </c>
      <c r="N3" s="2">
        <v>45.381578879999992</v>
      </c>
      <c r="O3" s="2">
        <v>52.9</v>
      </c>
      <c r="P3" s="2">
        <v>-7.5184211200000064</v>
      </c>
      <c r="Q3" s="6">
        <v>0.85787483705103962</v>
      </c>
      <c r="R3" s="2">
        <v>44.638822899999994</v>
      </c>
      <c r="S3" s="2">
        <v>57.234760000000001</v>
      </c>
      <c r="T3" s="2">
        <v>-12.595937100000008</v>
      </c>
      <c r="U3" s="6">
        <v>0.77992504729643297</v>
      </c>
      <c r="V3" s="2">
        <v>35.442539859999997</v>
      </c>
      <c r="W3" s="2">
        <v>52.439</v>
      </c>
      <c r="X3" s="2">
        <v>-16.996460140000003</v>
      </c>
      <c r="Y3" s="6">
        <v>0.67588130704246829</v>
      </c>
    </row>
    <row r="4" spans="1:25" s="1" customFormat="1" x14ac:dyDescent="0.2">
      <c r="A4" s="12" t="s">
        <v>26</v>
      </c>
      <c r="B4" s="2">
        <v>30.803896000000002</v>
      </c>
      <c r="C4" s="2">
        <v>35</v>
      </c>
      <c r="D4" s="2">
        <v>-4.1961039999999983</v>
      </c>
      <c r="E4" s="6">
        <v>0.88011131428571399</v>
      </c>
      <c r="F4" s="2">
        <v>34.177027450000018</v>
      </c>
      <c r="G4" s="2">
        <v>38</v>
      </c>
      <c r="H4" s="2">
        <v>-3.8229725499999816</v>
      </c>
      <c r="I4" s="6">
        <v>0.89939545921052677</v>
      </c>
      <c r="J4" s="2">
        <v>42.013538210000007</v>
      </c>
      <c r="K4" s="2">
        <v>45</v>
      </c>
      <c r="L4" s="2">
        <v>-2.9864617899999928</v>
      </c>
      <c r="M4" s="6">
        <v>0.93363418244444463</v>
      </c>
      <c r="N4" s="2">
        <v>40.449941920000001</v>
      </c>
      <c r="O4" s="2">
        <v>38</v>
      </c>
      <c r="P4" s="2">
        <v>2.4499419200000006</v>
      </c>
      <c r="Q4" s="6">
        <v>1.0644721557894736</v>
      </c>
      <c r="R4" s="2">
        <v>36.061823900000007</v>
      </c>
      <c r="S4" s="2">
        <v>45</v>
      </c>
      <c r="T4" s="2">
        <v>-8.9381760999999926</v>
      </c>
      <c r="U4" s="6">
        <v>0.80137386444444458</v>
      </c>
      <c r="V4" s="2">
        <v>43.028172939999997</v>
      </c>
      <c r="W4" s="2">
        <v>38.988</v>
      </c>
      <c r="X4" s="2">
        <v>4.0401729399999979</v>
      </c>
      <c r="Y4" s="6">
        <v>1.1036260628911458</v>
      </c>
    </row>
    <row r="5" spans="1:25" s="1" customFormat="1" x14ac:dyDescent="0.2">
      <c r="A5" s="12" t="s">
        <v>27</v>
      </c>
      <c r="B5" s="2">
        <v>12.399528999999999</v>
      </c>
      <c r="C5" s="2">
        <v>17</v>
      </c>
      <c r="D5" s="2">
        <v>-4.6004710000000006</v>
      </c>
      <c r="E5" s="6">
        <v>0.72938405882352897</v>
      </c>
      <c r="F5" s="2">
        <v>17.636277349999993</v>
      </c>
      <c r="G5" s="2">
        <v>20</v>
      </c>
      <c r="H5" s="2">
        <v>-2.3637226500000068</v>
      </c>
      <c r="I5" s="6">
        <v>0.88181386749999968</v>
      </c>
      <c r="J5" s="2">
        <v>21.862972719999998</v>
      </c>
      <c r="K5" s="2">
        <v>22</v>
      </c>
      <c r="L5" s="2">
        <v>-0.13702728000000164</v>
      </c>
      <c r="M5" s="6">
        <v>0.99377148727272724</v>
      </c>
      <c r="N5" s="2">
        <v>23.174272229999989</v>
      </c>
      <c r="O5" s="2">
        <v>30</v>
      </c>
      <c r="P5" s="2">
        <v>-6.825727770000011</v>
      </c>
      <c r="Q5" s="6">
        <v>0.7724757409999996</v>
      </c>
      <c r="R5" s="2">
        <v>18.029734919999989</v>
      </c>
      <c r="S5" s="2">
        <v>24.954999999999998</v>
      </c>
      <c r="T5" s="2">
        <v>-6.9252650800000097</v>
      </c>
      <c r="U5" s="6">
        <v>0.7224898785814462</v>
      </c>
      <c r="V5" s="2">
        <v>17.961028799999998</v>
      </c>
      <c r="W5" s="2">
        <v>24</v>
      </c>
      <c r="X5" s="2">
        <v>-6.0389712000000024</v>
      </c>
      <c r="Y5" s="6">
        <v>0.74837619999999994</v>
      </c>
    </row>
    <row r="6" spans="1:25" s="1" customFormat="1" x14ac:dyDescent="0.2">
      <c r="A6" s="12" t="s">
        <v>28</v>
      </c>
      <c r="B6" s="2">
        <v>12.935720999999999</v>
      </c>
      <c r="C6" s="2">
        <v>9.01</v>
      </c>
      <c r="D6" s="2">
        <v>3.9257209999999993</v>
      </c>
      <c r="E6" s="6">
        <v>1.4357071032186499</v>
      </c>
      <c r="F6" s="2">
        <v>14.884870120000004</v>
      </c>
      <c r="G6" s="2">
        <v>12</v>
      </c>
      <c r="H6" s="2">
        <v>2.884870120000004</v>
      </c>
      <c r="I6" s="6">
        <v>1.2404058433333336</v>
      </c>
      <c r="J6" s="2">
        <v>10.41536172999999</v>
      </c>
      <c r="K6" s="2">
        <v>10.5</v>
      </c>
      <c r="L6" s="2">
        <v>-8.4638270000009896E-2</v>
      </c>
      <c r="M6" s="6">
        <v>0.9919392123809514</v>
      </c>
      <c r="N6" s="2">
        <v>8.6864278000000112</v>
      </c>
      <c r="O6" s="2">
        <v>15</v>
      </c>
      <c r="P6" s="2">
        <v>-6.3135721999999888</v>
      </c>
      <c r="Q6" s="6">
        <v>0.57909518666666737</v>
      </c>
      <c r="R6" s="2">
        <v>10.145900890000016</v>
      </c>
      <c r="S6" s="2">
        <v>12.349</v>
      </c>
      <c r="T6" s="2">
        <v>-2.2030991099999842</v>
      </c>
      <c r="U6" s="6">
        <v>0.82159696250708691</v>
      </c>
      <c r="V6" s="2">
        <v>11.127135560000003</v>
      </c>
      <c r="W6" s="2">
        <v>13</v>
      </c>
      <c r="X6" s="2">
        <v>-1.8728644399999972</v>
      </c>
      <c r="Y6" s="6">
        <v>0.85593350461538487</v>
      </c>
    </row>
    <row r="7" spans="1:25" s="1" customFormat="1" x14ac:dyDescent="0.2">
      <c r="A7" s="12" t="s">
        <v>29</v>
      </c>
      <c r="B7" s="2">
        <v>12.66655718</v>
      </c>
      <c r="C7" s="2">
        <v>19</v>
      </c>
      <c r="D7" s="2">
        <v>-6.3334428200000001</v>
      </c>
      <c r="E7" s="6">
        <v>0.66666090421052604</v>
      </c>
      <c r="F7" s="2">
        <v>14.073836949999988</v>
      </c>
      <c r="G7" s="2">
        <v>13</v>
      </c>
      <c r="H7" s="2">
        <v>1.073836949999988</v>
      </c>
      <c r="I7" s="6">
        <v>1.0826028423076914</v>
      </c>
      <c r="J7" s="2">
        <v>10.62994974000001</v>
      </c>
      <c r="K7" s="2">
        <v>16</v>
      </c>
      <c r="L7" s="2">
        <v>-5.3700502599999904</v>
      </c>
      <c r="M7" s="6">
        <v>0.6643718587500006</v>
      </c>
      <c r="N7" s="2">
        <v>8.0470401800000069</v>
      </c>
      <c r="O7" s="2">
        <v>5</v>
      </c>
      <c r="P7" s="2">
        <v>3.0470401800000069</v>
      </c>
      <c r="Q7" s="6">
        <v>1.6094080360000014</v>
      </c>
      <c r="R7" s="2">
        <v>11.093676889999985</v>
      </c>
      <c r="S7" s="2">
        <v>6.6559999999999997</v>
      </c>
      <c r="T7" s="2">
        <v>4.4376768899999854</v>
      </c>
      <c r="U7" s="6">
        <v>1.6667182827524016</v>
      </c>
      <c r="V7" s="2">
        <v>6.8215078900000155</v>
      </c>
      <c r="W7" s="2">
        <v>9.5</v>
      </c>
      <c r="X7" s="2">
        <v>-2.6784921099999845</v>
      </c>
      <c r="Y7" s="6">
        <v>0.71805346210526477</v>
      </c>
    </row>
    <row r="8" spans="1:25" s="1" customFormat="1" x14ac:dyDescent="0.2">
      <c r="A8" s="12" t="s">
        <v>30</v>
      </c>
      <c r="B8" s="2">
        <v>44.155020020000002</v>
      </c>
      <c r="C8" s="2">
        <v>36</v>
      </c>
      <c r="D8" s="2">
        <v>8.155020020000002</v>
      </c>
      <c r="E8" s="6">
        <v>1.2265283338888899</v>
      </c>
      <c r="F8" s="2">
        <v>36.875047530000003</v>
      </c>
      <c r="G8" s="2">
        <v>44</v>
      </c>
      <c r="H8" s="2">
        <v>-7.1249524699999967</v>
      </c>
      <c r="I8" s="6">
        <v>0.83806926204545462</v>
      </c>
      <c r="J8" s="2">
        <v>36.657719449999988</v>
      </c>
      <c r="K8" s="2">
        <v>28</v>
      </c>
      <c r="L8" s="2">
        <v>8.6577194499999877</v>
      </c>
      <c r="M8" s="6">
        <v>1.309204266071428</v>
      </c>
      <c r="N8" s="2">
        <v>35.676926439999995</v>
      </c>
      <c r="O8" s="2">
        <v>40.183</v>
      </c>
      <c r="P8" s="2">
        <v>-4.5060735600000044</v>
      </c>
      <c r="Q8" s="6">
        <v>0.88786119602817104</v>
      </c>
      <c r="R8" s="2">
        <v>38.517538900000005</v>
      </c>
      <c r="S8" s="2">
        <v>40.996000000000002</v>
      </c>
      <c r="T8" s="2">
        <v>-2.478461099999997</v>
      </c>
      <c r="U8" s="6">
        <v>0.93954383110547379</v>
      </c>
      <c r="V8" s="2"/>
      <c r="W8" s="2"/>
      <c r="X8" s="2">
        <v>0</v>
      </c>
      <c r="Y8" s="6"/>
    </row>
    <row r="9" spans="1:25" s="1" customFormat="1" x14ac:dyDescent="0.2">
      <c r="A9" s="12" t="s">
        <v>31</v>
      </c>
      <c r="B9" s="2">
        <v>17.090675230000002</v>
      </c>
      <c r="C9" s="2">
        <v>9</v>
      </c>
      <c r="D9" s="2">
        <v>8.0906752300000022</v>
      </c>
      <c r="E9" s="6">
        <v>1.8989639144444399</v>
      </c>
      <c r="F9" s="2">
        <v>26.06925047</v>
      </c>
      <c r="G9" s="2">
        <v>25</v>
      </c>
      <c r="H9" s="2">
        <v>1.0692504700000001</v>
      </c>
      <c r="I9" s="6">
        <v>1.0427700188</v>
      </c>
      <c r="J9" s="2">
        <v>25.698077310000002</v>
      </c>
      <c r="K9" s="2">
        <v>41</v>
      </c>
      <c r="L9" s="2">
        <v>-15.301922689999998</v>
      </c>
      <c r="M9" s="6">
        <v>0.62678237341463416</v>
      </c>
      <c r="N9" s="2">
        <v>14.198025069999993</v>
      </c>
      <c r="O9" s="2">
        <v>20.172999999999998</v>
      </c>
      <c r="P9" s="2">
        <v>-5.9749749300000055</v>
      </c>
      <c r="Q9" s="6">
        <v>0.70381326872552397</v>
      </c>
      <c r="R9" s="2">
        <v>19.561471890000014</v>
      </c>
      <c r="S9" s="2">
        <v>26.203999999999997</v>
      </c>
      <c r="T9" s="2">
        <v>-6.6425281099999829</v>
      </c>
      <c r="U9" s="6">
        <v>0.74650709395512194</v>
      </c>
      <c r="V9" s="2"/>
      <c r="W9" s="2"/>
      <c r="X9" s="2">
        <v>0</v>
      </c>
      <c r="Y9" s="6"/>
    </row>
    <row r="10" spans="1:25" s="1" customFormat="1" x14ac:dyDescent="0.2">
      <c r="A10" s="12" t="s">
        <v>32</v>
      </c>
      <c r="B10" s="2">
        <v>8.7866119499999993</v>
      </c>
      <c r="C10" s="2">
        <v>6</v>
      </c>
      <c r="D10" s="2">
        <v>2.7866119499999993</v>
      </c>
      <c r="E10" s="6">
        <v>1.464435325</v>
      </c>
      <c r="F10" s="2">
        <v>8.9771435300000011</v>
      </c>
      <c r="G10" s="2">
        <v>7.6</v>
      </c>
      <c r="H10" s="2">
        <v>1.3771435300000014</v>
      </c>
      <c r="I10" s="6">
        <v>1.1812030960526319</v>
      </c>
      <c r="J10" s="2">
        <v>7.6358787599999909</v>
      </c>
      <c r="K10" s="2">
        <v>10</v>
      </c>
      <c r="L10" s="2">
        <v>-2.3641212400000091</v>
      </c>
      <c r="M10" s="6">
        <v>0.76358787599999911</v>
      </c>
      <c r="N10" s="2">
        <v>9.5593743100000026</v>
      </c>
      <c r="O10" s="2">
        <v>10</v>
      </c>
      <c r="P10" s="2">
        <v>-0.44062568999999741</v>
      </c>
      <c r="Q10" s="6">
        <v>0.95593743100000028</v>
      </c>
      <c r="R10" s="2">
        <v>8.0337147099999786</v>
      </c>
      <c r="S10" s="2">
        <v>10.64035</v>
      </c>
      <c r="T10" s="2">
        <v>-2.6066352900000211</v>
      </c>
      <c r="U10" s="6">
        <v>0.75502353869938288</v>
      </c>
      <c r="V10" s="2"/>
      <c r="W10" s="2"/>
      <c r="X10" s="2">
        <v>0</v>
      </c>
      <c r="Y10" s="6"/>
    </row>
    <row r="11" spans="1:25" s="1" customFormat="1" x14ac:dyDescent="0.2">
      <c r="A11" s="12" t="s">
        <v>33</v>
      </c>
      <c r="B11" s="2">
        <v>12.026545800000001</v>
      </c>
      <c r="C11" s="2">
        <v>9</v>
      </c>
      <c r="D11" s="2">
        <v>3.026545800000001</v>
      </c>
      <c r="E11" s="6">
        <v>1.33628286666667</v>
      </c>
      <c r="F11" s="2">
        <v>7.9824779699999988</v>
      </c>
      <c r="G11" s="2">
        <v>9</v>
      </c>
      <c r="H11" s="2">
        <v>-1.0175220300000012</v>
      </c>
      <c r="I11" s="6">
        <v>0.88694199666666651</v>
      </c>
      <c r="J11" s="2">
        <v>9.9504747899999924</v>
      </c>
      <c r="K11" s="2">
        <v>8</v>
      </c>
      <c r="L11" s="2">
        <v>1.9504747899999924</v>
      </c>
      <c r="M11" s="6">
        <v>1.243809348749999</v>
      </c>
      <c r="N11" s="2">
        <v>13.279146140000016</v>
      </c>
      <c r="O11" s="2">
        <v>7.9</v>
      </c>
      <c r="P11" s="2">
        <v>5.3791461400000156</v>
      </c>
      <c r="Q11" s="6">
        <v>1.6809045746835463</v>
      </c>
      <c r="R11" s="2">
        <v>7.853803090000004</v>
      </c>
      <c r="S11" s="2">
        <v>5.7515299999999998</v>
      </c>
      <c r="T11" s="2">
        <v>2.1022730900000042</v>
      </c>
      <c r="U11" s="6">
        <v>1.365515452410055</v>
      </c>
      <c r="V11" s="2"/>
      <c r="W11" s="2"/>
      <c r="X11" s="2">
        <v>0</v>
      </c>
      <c r="Y11" s="6"/>
    </row>
    <row r="12" spans="1:25" s="1" customFormat="1" x14ac:dyDescent="0.2">
      <c r="A12" s="12" t="s">
        <v>34</v>
      </c>
      <c r="B12" s="2">
        <v>38.190157810000031</v>
      </c>
      <c r="C12" s="2">
        <v>35</v>
      </c>
      <c r="D12" s="2">
        <v>3.1901578100000307</v>
      </c>
      <c r="E12" s="6">
        <v>1.091147366</v>
      </c>
      <c r="F12" s="2">
        <v>46.105396750000033</v>
      </c>
      <c r="G12" s="2">
        <v>41</v>
      </c>
      <c r="H12" s="2">
        <v>5.1053967500000326</v>
      </c>
      <c r="I12" s="6">
        <v>1.1245218719512202</v>
      </c>
      <c r="J12" s="2">
        <v>56.364401280000031</v>
      </c>
      <c r="K12" s="2">
        <v>46</v>
      </c>
      <c r="L12" s="2">
        <v>10.364401280000031</v>
      </c>
      <c r="M12" s="6">
        <v>1.2253130713043485</v>
      </c>
      <c r="N12" s="2">
        <v>42.959108809999975</v>
      </c>
      <c r="O12" s="2">
        <v>47.1</v>
      </c>
      <c r="P12" s="2">
        <v>-4.1408911900000263</v>
      </c>
      <c r="Q12" s="6">
        <v>0.91208298959660239</v>
      </c>
      <c r="R12" s="2">
        <v>50.915136699999991</v>
      </c>
      <c r="S12" s="2">
        <v>48.243586999999998</v>
      </c>
      <c r="T12" s="2">
        <v>2.6715496999999928</v>
      </c>
      <c r="U12" s="6">
        <v>1.0553762658651396</v>
      </c>
      <c r="V12" s="2"/>
      <c r="W12" s="2"/>
      <c r="X12" s="2">
        <v>0</v>
      </c>
      <c r="Y12" s="6"/>
    </row>
    <row r="13" spans="1:25" s="1" customFormat="1" ht="13.5" thickBot="1" x14ac:dyDescent="0.25">
      <c r="A13" s="13" t="s">
        <v>35</v>
      </c>
      <c r="B13" s="4">
        <v>76.078586000000001</v>
      </c>
      <c r="C13" s="4">
        <v>76.91</v>
      </c>
      <c r="D13" s="4">
        <v>-0.83141399999999521</v>
      </c>
      <c r="E13" s="7">
        <v>0.98918978026264504</v>
      </c>
      <c r="F13" s="4">
        <v>71.787560689999935</v>
      </c>
      <c r="G13" s="4">
        <v>73.802999999999997</v>
      </c>
      <c r="H13" s="4">
        <v>-2.0154393100000618</v>
      </c>
      <c r="I13" s="7">
        <v>0.97269163435090633</v>
      </c>
      <c r="J13" s="4">
        <v>62.819343809999999</v>
      </c>
      <c r="K13" s="4">
        <v>81.087000000000003</v>
      </c>
      <c r="L13" s="4">
        <v>-18.267656190000004</v>
      </c>
      <c r="M13" s="7">
        <v>0.77471535276924786</v>
      </c>
      <c r="N13" s="4">
        <v>77.98120213</v>
      </c>
      <c r="O13" s="4">
        <v>78.111999999999995</v>
      </c>
      <c r="P13" s="4">
        <v>-0.13079786999999499</v>
      </c>
      <c r="Q13" s="7">
        <v>0.99832550862863589</v>
      </c>
      <c r="R13" s="4">
        <v>55</v>
      </c>
      <c r="S13" s="4">
        <v>56.917000000000002</v>
      </c>
      <c r="T13" s="4">
        <v>-1.9170000000000016</v>
      </c>
      <c r="U13" s="7">
        <v>0.96631937733893214</v>
      </c>
      <c r="V13" s="4"/>
      <c r="W13" s="4"/>
      <c r="X13" s="4">
        <v>0</v>
      </c>
      <c r="Y13" s="7"/>
    </row>
    <row r="14" spans="1:25" s="1" customFormat="1" ht="16.5" thickBot="1" x14ac:dyDescent="0.3">
      <c r="A14" s="14" t="s">
        <v>36</v>
      </c>
      <c r="B14" s="5">
        <v>348.44987999</v>
      </c>
      <c r="C14" s="5">
        <v>329.91999999999996</v>
      </c>
      <c r="D14" s="5">
        <v>18.529879990000033</v>
      </c>
      <c r="E14" s="8">
        <v>1.05616476718598</v>
      </c>
      <c r="F14" s="5">
        <v>384.63045340999997</v>
      </c>
      <c r="G14" s="5">
        <v>382.029</v>
      </c>
      <c r="H14" s="5">
        <v>2.6014534099999702</v>
      </c>
      <c r="I14" s="8">
        <v>1.0068095705038098</v>
      </c>
      <c r="J14" s="5">
        <v>392.09071780000005</v>
      </c>
      <c r="K14" s="5">
        <v>415.58699999999999</v>
      </c>
      <c r="L14" s="5">
        <v>-23.496282199999996</v>
      </c>
      <c r="M14" s="8">
        <v>0.9434624225493099</v>
      </c>
      <c r="N14" s="5">
        <v>371.48333577</v>
      </c>
      <c r="O14" s="5">
        <v>392.33799999999997</v>
      </c>
      <c r="P14" s="5">
        <v>-20.854664230000012</v>
      </c>
      <c r="Q14" s="8">
        <v>0.94684515843481898</v>
      </c>
      <c r="R14" s="5">
        <v>351.37866170999996</v>
      </c>
      <c r="S14" s="5">
        <v>394.76336700000002</v>
      </c>
      <c r="T14" s="5">
        <v>-43.384705290000007</v>
      </c>
      <c r="U14" s="8">
        <v>0.89009946485231983</v>
      </c>
      <c r="V14" s="5">
        <v>161.09338505000002</v>
      </c>
      <c r="W14" s="5">
        <v>197.84449999999998</v>
      </c>
      <c r="X14" s="5">
        <v>-36.751114949999995</v>
      </c>
      <c r="Y14" s="8">
        <v>0.81424242296348914</v>
      </c>
    </row>
    <row r="21" spans="1:13" x14ac:dyDescent="0.2">
      <c r="A21" s="12" t="s">
        <v>154</v>
      </c>
      <c r="B21" s="2" t="s">
        <v>1</v>
      </c>
      <c r="C21" s="37" t="s">
        <v>2</v>
      </c>
      <c r="D21" s="39" t="s">
        <v>152</v>
      </c>
      <c r="E21" s="39" t="s">
        <v>153</v>
      </c>
      <c r="F21" s="39"/>
      <c r="G21" s="39"/>
      <c r="H21" s="39"/>
      <c r="I21" s="39"/>
      <c r="J21" s="39"/>
      <c r="K21" s="39"/>
      <c r="L21" s="39"/>
      <c r="M21" s="39"/>
    </row>
    <row r="22" spans="1:13" x14ac:dyDescent="0.2">
      <c r="A22" s="12" t="s">
        <v>24</v>
      </c>
      <c r="B22" s="2">
        <v>44.030707999999997</v>
      </c>
      <c r="C22" s="37">
        <v>40</v>
      </c>
      <c r="D22" s="39" t="s">
        <v>148</v>
      </c>
      <c r="E22" s="46">
        <v>2012</v>
      </c>
      <c r="F22" s="39"/>
      <c r="G22" s="39"/>
      <c r="H22" s="39"/>
      <c r="I22" s="39"/>
      <c r="J22" s="39"/>
      <c r="K22" s="39"/>
      <c r="L22" s="39"/>
      <c r="M22" s="39"/>
    </row>
    <row r="23" spans="1:13" x14ac:dyDescent="0.2">
      <c r="A23" s="12" t="s">
        <v>25</v>
      </c>
      <c r="B23" s="2">
        <v>39.285871999999998</v>
      </c>
      <c r="C23" s="37">
        <v>38</v>
      </c>
      <c r="D23" s="39" t="s">
        <v>148</v>
      </c>
      <c r="E23" s="46">
        <v>2012</v>
      </c>
      <c r="F23" s="39"/>
      <c r="G23" s="39"/>
      <c r="H23" s="39"/>
      <c r="I23" s="39"/>
      <c r="J23" s="39"/>
      <c r="K23" s="39"/>
      <c r="L23" s="39"/>
      <c r="M23" s="39"/>
    </row>
    <row r="24" spans="1:13" x14ac:dyDescent="0.2">
      <c r="A24" s="12" t="s">
        <v>26</v>
      </c>
      <c r="B24" s="2">
        <v>30.803896000000002</v>
      </c>
      <c r="C24" s="37">
        <v>35</v>
      </c>
      <c r="D24" s="39" t="s">
        <v>148</v>
      </c>
      <c r="E24" s="46">
        <v>2012</v>
      </c>
      <c r="F24" s="39"/>
      <c r="G24" s="39"/>
      <c r="H24" s="39"/>
      <c r="I24" s="39"/>
      <c r="J24" s="39"/>
      <c r="K24" s="39"/>
      <c r="L24" s="39"/>
      <c r="M24" s="39"/>
    </row>
    <row r="25" spans="1:13" x14ac:dyDescent="0.2">
      <c r="A25" s="12" t="s">
        <v>27</v>
      </c>
      <c r="B25" s="2">
        <v>12.399528999999999</v>
      </c>
      <c r="C25" s="37">
        <v>17</v>
      </c>
      <c r="D25" s="39" t="s">
        <v>149</v>
      </c>
      <c r="E25" s="46">
        <v>2012</v>
      </c>
      <c r="F25" s="39"/>
      <c r="G25" s="39"/>
      <c r="H25" s="39"/>
      <c r="I25" s="39"/>
      <c r="J25" s="39"/>
      <c r="K25" s="39"/>
      <c r="L25" s="39"/>
      <c r="M25" s="39"/>
    </row>
    <row r="26" spans="1:13" x14ac:dyDescent="0.2">
      <c r="A26" s="12" t="s">
        <v>28</v>
      </c>
      <c r="B26" s="2">
        <v>12.935720999999999</v>
      </c>
      <c r="C26" s="37">
        <v>9.01</v>
      </c>
      <c r="D26" s="39" t="s">
        <v>149</v>
      </c>
      <c r="E26" s="46">
        <v>2012</v>
      </c>
      <c r="F26" s="39"/>
      <c r="G26" s="39"/>
      <c r="H26" s="39"/>
      <c r="I26" s="39"/>
      <c r="J26" s="39"/>
      <c r="K26" s="39"/>
      <c r="L26" s="39"/>
      <c r="M26" s="39"/>
    </row>
    <row r="27" spans="1:13" x14ac:dyDescent="0.2">
      <c r="A27" s="12" t="s">
        <v>29</v>
      </c>
      <c r="B27" s="2">
        <v>12.66655718</v>
      </c>
      <c r="C27" s="37">
        <v>19</v>
      </c>
      <c r="D27" s="39" t="s">
        <v>149</v>
      </c>
      <c r="E27" s="46">
        <v>2012</v>
      </c>
      <c r="F27" s="39"/>
      <c r="G27" s="39"/>
      <c r="H27" s="39"/>
      <c r="I27" s="39"/>
      <c r="J27" s="39"/>
      <c r="K27" s="39"/>
      <c r="L27" s="39"/>
      <c r="M27" s="39"/>
    </row>
    <row r="28" spans="1:13" x14ac:dyDescent="0.2">
      <c r="A28" s="12" t="s">
        <v>30</v>
      </c>
      <c r="B28" s="2">
        <v>44.155020020000002</v>
      </c>
      <c r="C28" s="37">
        <v>36</v>
      </c>
      <c r="D28" s="43" t="s">
        <v>150</v>
      </c>
      <c r="E28" s="46">
        <v>2012</v>
      </c>
      <c r="F28" s="39"/>
      <c r="G28" s="39"/>
      <c r="H28" s="39"/>
      <c r="I28" s="39"/>
      <c r="J28" s="39"/>
      <c r="K28" s="39"/>
      <c r="L28" s="39"/>
      <c r="M28" s="39"/>
    </row>
    <row r="29" spans="1:13" x14ac:dyDescent="0.2">
      <c r="A29" s="12" t="s">
        <v>31</v>
      </c>
      <c r="B29" s="2">
        <v>17.090675230000002</v>
      </c>
      <c r="C29" s="37">
        <v>9</v>
      </c>
      <c r="D29" s="39" t="s">
        <v>150</v>
      </c>
      <c r="E29" s="46">
        <v>2012</v>
      </c>
      <c r="F29" s="39"/>
      <c r="G29" s="39"/>
      <c r="H29" s="39"/>
      <c r="I29" s="39"/>
      <c r="J29" s="39"/>
      <c r="K29" s="39"/>
      <c r="L29" s="39"/>
      <c r="M29" s="39"/>
    </row>
    <row r="30" spans="1:13" x14ac:dyDescent="0.2">
      <c r="A30" s="12" t="s">
        <v>32</v>
      </c>
      <c r="B30" s="2">
        <v>8.7866119499999993</v>
      </c>
      <c r="C30" s="37">
        <v>6</v>
      </c>
      <c r="D30" s="39" t="s">
        <v>150</v>
      </c>
      <c r="E30" s="46">
        <v>2012</v>
      </c>
      <c r="F30" s="39"/>
      <c r="G30" s="39"/>
      <c r="H30" s="39"/>
      <c r="I30" s="39"/>
      <c r="J30" s="39"/>
      <c r="K30" s="39"/>
      <c r="L30" s="39"/>
      <c r="M30" s="39"/>
    </row>
    <row r="31" spans="1:13" x14ac:dyDescent="0.2">
      <c r="A31" s="12" t="s">
        <v>33</v>
      </c>
      <c r="B31" s="2">
        <v>12.026545800000001</v>
      </c>
      <c r="C31" s="37">
        <v>9</v>
      </c>
      <c r="D31" s="39" t="s">
        <v>151</v>
      </c>
      <c r="E31" s="46">
        <v>2012</v>
      </c>
      <c r="F31" s="39"/>
      <c r="G31" s="39"/>
      <c r="H31" s="39"/>
      <c r="I31" s="39"/>
      <c r="J31" s="39"/>
      <c r="K31" s="39"/>
      <c r="L31" s="39"/>
      <c r="M31" s="39"/>
    </row>
    <row r="32" spans="1:13" x14ac:dyDescent="0.2">
      <c r="A32" s="12" t="s">
        <v>34</v>
      </c>
      <c r="B32" s="2">
        <v>38.190157810000031</v>
      </c>
      <c r="C32" s="37">
        <v>35</v>
      </c>
      <c r="D32" s="39" t="s">
        <v>151</v>
      </c>
      <c r="E32" s="46">
        <v>2012</v>
      </c>
      <c r="F32" s="39"/>
      <c r="G32" s="39"/>
      <c r="H32" s="39"/>
      <c r="I32" s="39"/>
      <c r="J32" s="39"/>
      <c r="K32" s="39"/>
      <c r="L32" s="39"/>
      <c r="M32" s="39"/>
    </row>
    <row r="33" spans="1:13" x14ac:dyDescent="0.2">
      <c r="A33" s="13" t="s">
        <v>35</v>
      </c>
      <c r="B33" s="4">
        <v>76.078586000000001</v>
      </c>
      <c r="C33" s="38">
        <v>76.91</v>
      </c>
      <c r="D33" s="39" t="s">
        <v>151</v>
      </c>
      <c r="E33" s="46">
        <v>2012</v>
      </c>
      <c r="F33" s="39"/>
      <c r="G33" s="39"/>
      <c r="H33" s="39"/>
      <c r="I33" s="39"/>
      <c r="J33" s="39"/>
      <c r="K33" s="39"/>
      <c r="L33" s="39"/>
      <c r="M33" s="39"/>
    </row>
    <row r="34" spans="1:13" x14ac:dyDescent="0.2">
      <c r="A34" s="12" t="s">
        <v>24</v>
      </c>
      <c r="B34" s="2">
        <v>53.388064999999997</v>
      </c>
      <c r="C34" s="37">
        <v>53.442999999999998</v>
      </c>
      <c r="D34" s="39" t="s">
        <v>148</v>
      </c>
      <c r="E34" s="46">
        <v>2013</v>
      </c>
      <c r="F34" s="40"/>
      <c r="G34" s="40"/>
      <c r="H34" s="40"/>
      <c r="I34" s="40"/>
      <c r="J34" s="40"/>
      <c r="K34" s="40"/>
      <c r="L34" s="40"/>
      <c r="M34" s="40"/>
    </row>
    <row r="35" spans="1:13" x14ac:dyDescent="0.2">
      <c r="A35" s="12" t="s">
        <v>25</v>
      </c>
      <c r="B35" s="2">
        <v>52.673499599999992</v>
      </c>
      <c r="C35" s="2">
        <v>45.183</v>
      </c>
      <c r="D35" s="39" t="s">
        <v>148</v>
      </c>
      <c r="E35" s="46">
        <v>2013</v>
      </c>
    </row>
    <row r="36" spans="1:13" x14ac:dyDescent="0.2">
      <c r="A36" s="12" t="s">
        <v>26</v>
      </c>
      <c r="B36" s="2">
        <v>34.177027450000018</v>
      </c>
      <c r="C36" s="2">
        <v>38</v>
      </c>
      <c r="D36" s="39" t="s">
        <v>148</v>
      </c>
      <c r="E36" s="46">
        <v>2013</v>
      </c>
    </row>
    <row r="37" spans="1:13" x14ac:dyDescent="0.2">
      <c r="A37" s="12" t="s">
        <v>27</v>
      </c>
      <c r="B37" s="2">
        <v>17.636277349999993</v>
      </c>
      <c r="C37" s="2">
        <v>20</v>
      </c>
      <c r="D37" s="39" t="s">
        <v>149</v>
      </c>
      <c r="E37" s="46">
        <v>2013</v>
      </c>
    </row>
    <row r="38" spans="1:13" x14ac:dyDescent="0.2">
      <c r="A38" s="12" t="s">
        <v>28</v>
      </c>
      <c r="B38" s="2">
        <v>14.884870120000004</v>
      </c>
      <c r="C38" s="2">
        <v>12</v>
      </c>
      <c r="D38" s="39" t="s">
        <v>149</v>
      </c>
      <c r="E38" s="46">
        <v>2013</v>
      </c>
    </row>
    <row r="39" spans="1:13" x14ac:dyDescent="0.2">
      <c r="A39" s="12" t="s">
        <v>29</v>
      </c>
      <c r="B39" s="2">
        <v>14.073836949999988</v>
      </c>
      <c r="C39" s="2">
        <v>13</v>
      </c>
      <c r="D39" s="39" t="s">
        <v>149</v>
      </c>
      <c r="E39" s="46">
        <v>2013</v>
      </c>
    </row>
    <row r="40" spans="1:13" x14ac:dyDescent="0.2">
      <c r="A40" s="12" t="s">
        <v>30</v>
      </c>
      <c r="B40" s="2">
        <v>36.875047530000003</v>
      </c>
      <c r="C40" s="2">
        <v>44</v>
      </c>
      <c r="D40" s="43" t="s">
        <v>150</v>
      </c>
      <c r="E40" s="46">
        <v>2013</v>
      </c>
    </row>
    <row r="41" spans="1:13" x14ac:dyDescent="0.2">
      <c r="A41" s="12" t="s">
        <v>31</v>
      </c>
      <c r="B41" s="2">
        <v>26.06925047</v>
      </c>
      <c r="C41" s="2">
        <v>25</v>
      </c>
      <c r="D41" s="39" t="s">
        <v>150</v>
      </c>
      <c r="E41" s="46">
        <v>2013</v>
      </c>
    </row>
    <row r="42" spans="1:13" x14ac:dyDescent="0.2">
      <c r="A42" s="12" t="s">
        <v>32</v>
      </c>
      <c r="B42" s="2">
        <v>8.9771435300000011</v>
      </c>
      <c r="C42" s="2">
        <v>7.6</v>
      </c>
      <c r="D42" s="39" t="s">
        <v>150</v>
      </c>
      <c r="E42" s="46">
        <v>2013</v>
      </c>
    </row>
    <row r="43" spans="1:13" x14ac:dyDescent="0.2">
      <c r="A43" s="12" t="s">
        <v>33</v>
      </c>
      <c r="B43" s="2">
        <v>7.9824779699999988</v>
      </c>
      <c r="C43" s="2">
        <v>9</v>
      </c>
      <c r="D43" s="39" t="s">
        <v>151</v>
      </c>
      <c r="E43" s="46">
        <v>2013</v>
      </c>
    </row>
    <row r="44" spans="1:13" x14ac:dyDescent="0.2">
      <c r="A44" s="12" t="s">
        <v>34</v>
      </c>
      <c r="B44" s="2">
        <v>46.105396750000033</v>
      </c>
      <c r="C44" s="2">
        <v>41</v>
      </c>
      <c r="D44" s="39" t="s">
        <v>151</v>
      </c>
      <c r="E44" s="46">
        <v>2013</v>
      </c>
    </row>
    <row r="45" spans="1:13" x14ac:dyDescent="0.2">
      <c r="A45" s="13" t="s">
        <v>35</v>
      </c>
      <c r="B45" s="4">
        <v>71.787560689999935</v>
      </c>
      <c r="C45" s="4">
        <v>73.802999999999997</v>
      </c>
      <c r="D45" s="39" t="s">
        <v>151</v>
      </c>
      <c r="E45" s="46">
        <v>2013</v>
      </c>
    </row>
    <row r="46" spans="1:13" x14ac:dyDescent="0.2">
      <c r="A46" s="12" t="s">
        <v>24</v>
      </c>
      <c r="B46" s="2">
        <v>47.866098000000001</v>
      </c>
      <c r="C46" s="2">
        <v>48</v>
      </c>
      <c r="D46" s="39" t="s">
        <v>148</v>
      </c>
      <c r="E46" s="11">
        <v>2014</v>
      </c>
    </row>
    <row r="47" spans="1:13" x14ac:dyDescent="0.2">
      <c r="A47" s="12" t="s">
        <v>25</v>
      </c>
      <c r="B47" s="2">
        <v>60.176901999999998</v>
      </c>
      <c r="C47" s="2">
        <v>60</v>
      </c>
      <c r="D47" s="39" t="s">
        <v>148</v>
      </c>
      <c r="E47" s="11">
        <v>2014</v>
      </c>
    </row>
    <row r="48" spans="1:13" x14ac:dyDescent="0.2">
      <c r="A48" s="12" t="s">
        <v>26</v>
      </c>
      <c r="B48" s="2">
        <v>42.013538210000007</v>
      </c>
      <c r="C48" s="2">
        <v>45</v>
      </c>
      <c r="D48" s="39" t="s">
        <v>148</v>
      </c>
      <c r="E48" s="11">
        <v>2014</v>
      </c>
    </row>
    <row r="49" spans="1:5" x14ac:dyDescent="0.2">
      <c r="A49" s="12" t="s">
        <v>27</v>
      </c>
      <c r="B49" s="2">
        <v>21.862972719999998</v>
      </c>
      <c r="C49" s="2">
        <v>22</v>
      </c>
      <c r="D49" s="39" t="s">
        <v>149</v>
      </c>
      <c r="E49" s="11">
        <v>2014</v>
      </c>
    </row>
    <row r="50" spans="1:5" x14ac:dyDescent="0.2">
      <c r="A50" s="12" t="s">
        <v>28</v>
      </c>
      <c r="B50" s="2">
        <v>10.41536172999999</v>
      </c>
      <c r="C50" s="2">
        <v>10.5</v>
      </c>
      <c r="D50" s="39" t="s">
        <v>149</v>
      </c>
      <c r="E50" s="11">
        <v>2014</v>
      </c>
    </row>
    <row r="51" spans="1:5" x14ac:dyDescent="0.2">
      <c r="A51" s="12" t="s">
        <v>29</v>
      </c>
      <c r="B51" s="2">
        <v>10.62994974000001</v>
      </c>
      <c r="C51" s="2">
        <v>16</v>
      </c>
      <c r="D51" s="39" t="s">
        <v>149</v>
      </c>
      <c r="E51" s="11">
        <v>2014</v>
      </c>
    </row>
    <row r="52" spans="1:5" x14ac:dyDescent="0.2">
      <c r="A52" s="12" t="s">
        <v>30</v>
      </c>
      <c r="B52" s="2">
        <v>36.657719449999988</v>
      </c>
      <c r="C52" s="2">
        <v>28</v>
      </c>
      <c r="D52" s="43" t="s">
        <v>150</v>
      </c>
      <c r="E52" s="11">
        <v>2014</v>
      </c>
    </row>
    <row r="53" spans="1:5" x14ac:dyDescent="0.2">
      <c r="A53" s="12" t="s">
        <v>31</v>
      </c>
      <c r="B53" s="2">
        <v>25.698077310000002</v>
      </c>
      <c r="C53" s="2">
        <v>41</v>
      </c>
      <c r="D53" s="39" t="s">
        <v>150</v>
      </c>
      <c r="E53" s="11">
        <v>2014</v>
      </c>
    </row>
    <row r="54" spans="1:5" x14ac:dyDescent="0.2">
      <c r="A54" s="12" t="s">
        <v>32</v>
      </c>
      <c r="B54" s="2">
        <v>7.6358787599999909</v>
      </c>
      <c r="C54" s="2">
        <v>10</v>
      </c>
      <c r="D54" s="39" t="s">
        <v>150</v>
      </c>
      <c r="E54" s="11">
        <v>2014</v>
      </c>
    </row>
    <row r="55" spans="1:5" x14ac:dyDescent="0.2">
      <c r="A55" s="12" t="s">
        <v>33</v>
      </c>
      <c r="B55" s="2">
        <v>9.9504747899999924</v>
      </c>
      <c r="C55" s="2">
        <v>8</v>
      </c>
      <c r="D55" s="39" t="s">
        <v>151</v>
      </c>
      <c r="E55" s="11">
        <v>2014</v>
      </c>
    </row>
    <row r="56" spans="1:5" x14ac:dyDescent="0.2">
      <c r="A56" s="12" t="s">
        <v>34</v>
      </c>
      <c r="B56" s="2">
        <v>56.364401280000031</v>
      </c>
      <c r="C56" s="2">
        <v>46</v>
      </c>
      <c r="D56" s="39" t="s">
        <v>151</v>
      </c>
      <c r="E56" s="11">
        <v>2014</v>
      </c>
    </row>
    <row r="57" spans="1:5" x14ac:dyDescent="0.2">
      <c r="A57" s="13" t="s">
        <v>35</v>
      </c>
      <c r="B57" s="4">
        <v>62.819343809999999</v>
      </c>
      <c r="C57" s="4">
        <v>81.087000000000003</v>
      </c>
      <c r="D57" s="39" t="s">
        <v>151</v>
      </c>
      <c r="E57" s="11">
        <v>2014</v>
      </c>
    </row>
    <row r="58" spans="1:5" x14ac:dyDescent="0.2">
      <c r="A58" s="12" t="s">
        <v>24</v>
      </c>
      <c r="B58" s="2">
        <v>52.090291860000001</v>
      </c>
      <c r="C58" s="2">
        <v>47.97</v>
      </c>
      <c r="D58" s="39" t="s">
        <v>148</v>
      </c>
      <c r="E58" s="11">
        <v>2015</v>
      </c>
    </row>
    <row r="59" spans="1:5" x14ac:dyDescent="0.2">
      <c r="A59" s="12" t="s">
        <v>25</v>
      </c>
      <c r="B59" s="2">
        <v>45.381578879999992</v>
      </c>
      <c r="C59" s="2">
        <v>52.9</v>
      </c>
      <c r="D59" s="39" t="s">
        <v>148</v>
      </c>
      <c r="E59" s="11">
        <v>2015</v>
      </c>
    </row>
    <row r="60" spans="1:5" x14ac:dyDescent="0.2">
      <c r="A60" s="12" t="s">
        <v>26</v>
      </c>
      <c r="B60" s="2">
        <v>40.449941920000001</v>
      </c>
      <c r="C60" s="2">
        <v>38</v>
      </c>
      <c r="D60" s="39" t="s">
        <v>148</v>
      </c>
      <c r="E60" s="11">
        <v>2015</v>
      </c>
    </row>
    <row r="61" spans="1:5" x14ac:dyDescent="0.2">
      <c r="A61" s="12" t="s">
        <v>27</v>
      </c>
      <c r="B61" s="2">
        <v>23.174272229999989</v>
      </c>
      <c r="C61" s="2">
        <v>30</v>
      </c>
      <c r="D61" s="39" t="s">
        <v>149</v>
      </c>
      <c r="E61" s="11">
        <v>2015</v>
      </c>
    </row>
    <row r="62" spans="1:5" x14ac:dyDescent="0.2">
      <c r="A62" s="12" t="s">
        <v>28</v>
      </c>
      <c r="B62" s="2">
        <v>8.6864278000000112</v>
      </c>
      <c r="C62" s="2">
        <v>15</v>
      </c>
      <c r="D62" s="39" t="s">
        <v>149</v>
      </c>
      <c r="E62" s="11">
        <v>2015</v>
      </c>
    </row>
    <row r="63" spans="1:5" x14ac:dyDescent="0.2">
      <c r="A63" s="12" t="s">
        <v>29</v>
      </c>
      <c r="B63" s="2">
        <v>8.0470401800000069</v>
      </c>
      <c r="C63" s="2">
        <v>5</v>
      </c>
      <c r="D63" s="39" t="s">
        <v>149</v>
      </c>
      <c r="E63" s="11">
        <v>2015</v>
      </c>
    </row>
    <row r="64" spans="1:5" x14ac:dyDescent="0.2">
      <c r="A64" s="12" t="s">
        <v>30</v>
      </c>
      <c r="B64" s="2">
        <v>35.676926439999995</v>
      </c>
      <c r="C64" s="2">
        <v>40.183</v>
      </c>
      <c r="D64" s="43" t="s">
        <v>150</v>
      </c>
      <c r="E64" s="11">
        <v>2015</v>
      </c>
    </row>
    <row r="65" spans="1:5" x14ac:dyDescent="0.2">
      <c r="A65" s="12" t="s">
        <v>31</v>
      </c>
      <c r="B65" s="2">
        <v>14.198025069999993</v>
      </c>
      <c r="C65" s="2">
        <v>20.172999999999998</v>
      </c>
      <c r="D65" s="39" t="s">
        <v>150</v>
      </c>
      <c r="E65" s="11">
        <v>2015</v>
      </c>
    </row>
    <row r="66" spans="1:5" x14ac:dyDescent="0.2">
      <c r="A66" s="12" t="s">
        <v>32</v>
      </c>
      <c r="B66" s="2">
        <v>9.5593743100000026</v>
      </c>
      <c r="C66" s="2">
        <v>10</v>
      </c>
      <c r="D66" s="39" t="s">
        <v>150</v>
      </c>
      <c r="E66" s="11">
        <v>2015</v>
      </c>
    </row>
    <row r="67" spans="1:5" x14ac:dyDescent="0.2">
      <c r="A67" s="12" t="s">
        <v>33</v>
      </c>
      <c r="B67" s="2">
        <v>13.279146140000016</v>
      </c>
      <c r="C67" s="2">
        <v>7.9</v>
      </c>
      <c r="D67" s="39" t="s">
        <v>151</v>
      </c>
      <c r="E67" s="11">
        <v>2015</v>
      </c>
    </row>
    <row r="68" spans="1:5" x14ac:dyDescent="0.2">
      <c r="A68" s="12" t="s">
        <v>34</v>
      </c>
      <c r="B68" s="2">
        <v>42.959108809999975</v>
      </c>
      <c r="C68" s="2">
        <v>47.1</v>
      </c>
      <c r="D68" s="39" t="s">
        <v>151</v>
      </c>
      <c r="E68" s="11">
        <v>2015</v>
      </c>
    </row>
    <row r="69" spans="1:5" x14ac:dyDescent="0.2">
      <c r="A69" s="13" t="s">
        <v>35</v>
      </c>
      <c r="B69" s="4">
        <v>77.98120213</v>
      </c>
      <c r="C69" s="4">
        <v>78.111999999999995</v>
      </c>
      <c r="D69" s="39" t="s">
        <v>151</v>
      </c>
      <c r="E69" s="11">
        <v>2015</v>
      </c>
    </row>
    <row r="70" spans="1:5" x14ac:dyDescent="0.2">
      <c r="A70" s="12" t="s">
        <v>24</v>
      </c>
      <c r="B70" s="2">
        <v>51.52703692</v>
      </c>
      <c r="C70" s="2">
        <v>59.816139999999997</v>
      </c>
      <c r="D70" s="39" t="s">
        <v>148</v>
      </c>
      <c r="E70" s="11">
        <v>2016</v>
      </c>
    </row>
    <row r="71" spans="1:5" x14ac:dyDescent="0.2">
      <c r="A71" s="12" t="s">
        <v>25</v>
      </c>
      <c r="B71" s="2">
        <v>44.638822899999994</v>
      </c>
      <c r="C71" s="2">
        <v>57.234760000000001</v>
      </c>
      <c r="D71" s="39" t="s">
        <v>148</v>
      </c>
      <c r="E71" s="11">
        <v>2016</v>
      </c>
    </row>
    <row r="72" spans="1:5" x14ac:dyDescent="0.2">
      <c r="A72" s="12" t="s">
        <v>26</v>
      </c>
      <c r="B72" s="2">
        <v>36.061823900000007</v>
      </c>
      <c r="C72" s="2">
        <v>45</v>
      </c>
      <c r="D72" s="39" t="s">
        <v>148</v>
      </c>
      <c r="E72" s="11">
        <v>2016</v>
      </c>
    </row>
    <row r="73" spans="1:5" x14ac:dyDescent="0.2">
      <c r="A73" s="12" t="s">
        <v>27</v>
      </c>
      <c r="B73" s="2">
        <v>18.029734919999989</v>
      </c>
      <c r="C73" s="2">
        <v>24.954999999999998</v>
      </c>
      <c r="D73" s="39" t="s">
        <v>149</v>
      </c>
      <c r="E73" s="11">
        <v>2016</v>
      </c>
    </row>
    <row r="74" spans="1:5" x14ac:dyDescent="0.2">
      <c r="A74" s="12" t="s">
        <v>28</v>
      </c>
      <c r="B74" s="2">
        <v>10.145900890000016</v>
      </c>
      <c r="C74" s="2">
        <v>12.349</v>
      </c>
      <c r="D74" s="39" t="s">
        <v>149</v>
      </c>
      <c r="E74" s="11">
        <v>2016</v>
      </c>
    </row>
    <row r="75" spans="1:5" x14ac:dyDescent="0.2">
      <c r="A75" s="12" t="s">
        <v>29</v>
      </c>
      <c r="B75" s="2">
        <v>11.093676889999985</v>
      </c>
      <c r="C75" s="2">
        <v>6.6559999999999997</v>
      </c>
      <c r="D75" s="39" t="s">
        <v>149</v>
      </c>
      <c r="E75" s="11">
        <v>2016</v>
      </c>
    </row>
    <row r="76" spans="1:5" x14ac:dyDescent="0.2">
      <c r="A76" s="12" t="s">
        <v>30</v>
      </c>
      <c r="B76" s="2">
        <v>38.517538900000005</v>
      </c>
      <c r="C76" s="2">
        <v>40.996000000000002</v>
      </c>
      <c r="D76" s="43" t="s">
        <v>150</v>
      </c>
      <c r="E76" s="11">
        <v>2016</v>
      </c>
    </row>
    <row r="77" spans="1:5" x14ac:dyDescent="0.2">
      <c r="A77" s="12" t="s">
        <v>31</v>
      </c>
      <c r="B77" s="2">
        <v>19.561471890000014</v>
      </c>
      <c r="C77" s="2">
        <v>26.203999999999997</v>
      </c>
      <c r="D77" s="39" t="s">
        <v>150</v>
      </c>
      <c r="E77" s="11">
        <v>2016</v>
      </c>
    </row>
    <row r="78" spans="1:5" x14ac:dyDescent="0.2">
      <c r="A78" s="12" t="s">
        <v>32</v>
      </c>
      <c r="B78" s="2">
        <v>8.0337147099999786</v>
      </c>
      <c r="C78" s="2">
        <v>10.64035</v>
      </c>
      <c r="D78" s="39" t="s">
        <v>150</v>
      </c>
      <c r="E78" s="11">
        <v>2016</v>
      </c>
    </row>
    <row r="79" spans="1:5" x14ac:dyDescent="0.2">
      <c r="A79" s="12" t="s">
        <v>33</v>
      </c>
      <c r="B79" s="2">
        <v>7.853803090000004</v>
      </c>
      <c r="C79" s="2">
        <v>5.7515299999999998</v>
      </c>
      <c r="D79" s="39" t="s">
        <v>151</v>
      </c>
      <c r="E79" s="11">
        <v>2016</v>
      </c>
    </row>
    <row r="80" spans="1:5" x14ac:dyDescent="0.2">
      <c r="A80" s="12" t="s">
        <v>34</v>
      </c>
      <c r="B80" s="2">
        <v>50.915136699999991</v>
      </c>
      <c r="C80" s="2">
        <v>48.243586999999998</v>
      </c>
      <c r="D80" s="39" t="s">
        <v>151</v>
      </c>
      <c r="E80" s="11">
        <v>2016</v>
      </c>
    </row>
    <row r="81" spans="1:5" x14ac:dyDescent="0.2">
      <c r="A81" s="13" t="s">
        <v>35</v>
      </c>
      <c r="B81" s="4">
        <v>55</v>
      </c>
      <c r="C81" s="4">
        <v>56.917000000000002</v>
      </c>
      <c r="D81" s="39" t="s">
        <v>151</v>
      </c>
      <c r="E81" s="11">
        <v>2016</v>
      </c>
    </row>
    <row r="82" spans="1:5" x14ac:dyDescent="0.2">
      <c r="A82" s="12" t="s">
        <v>24</v>
      </c>
      <c r="B82" s="2">
        <v>46.713000000000001</v>
      </c>
      <c r="C82" s="2">
        <v>59.917499999999997</v>
      </c>
      <c r="D82" s="39" t="s">
        <v>148</v>
      </c>
      <c r="E82" s="11">
        <v>2017</v>
      </c>
    </row>
    <row r="83" spans="1:5" x14ac:dyDescent="0.2">
      <c r="A83" s="12" t="s">
        <v>25</v>
      </c>
      <c r="B83" s="2">
        <v>35.442539859999997</v>
      </c>
      <c r="C83" s="2">
        <v>52.439</v>
      </c>
      <c r="D83" s="39" t="s">
        <v>148</v>
      </c>
      <c r="E83" s="11">
        <v>2017</v>
      </c>
    </row>
    <row r="84" spans="1:5" x14ac:dyDescent="0.2">
      <c r="A84" s="12" t="s">
        <v>26</v>
      </c>
      <c r="B84" s="2">
        <v>43.028172939999997</v>
      </c>
      <c r="C84" s="2">
        <v>38.988</v>
      </c>
      <c r="D84" s="39" t="s">
        <v>148</v>
      </c>
      <c r="E84" s="11">
        <v>2017</v>
      </c>
    </row>
    <row r="85" spans="1:5" x14ac:dyDescent="0.2">
      <c r="A85" s="12" t="s">
        <v>27</v>
      </c>
      <c r="B85" s="2">
        <v>17.961028799999998</v>
      </c>
      <c r="C85" s="2">
        <v>24</v>
      </c>
      <c r="D85" s="39" t="s">
        <v>149</v>
      </c>
      <c r="E85" s="11">
        <v>2017</v>
      </c>
    </row>
    <row r="86" spans="1:5" x14ac:dyDescent="0.2">
      <c r="A86" s="12" t="s">
        <v>28</v>
      </c>
      <c r="B86" s="2">
        <v>11.127135560000003</v>
      </c>
      <c r="C86" s="2">
        <v>13</v>
      </c>
      <c r="D86" s="39" t="s">
        <v>149</v>
      </c>
      <c r="E86" s="11">
        <v>2017</v>
      </c>
    </row>
    <row r="87" spans="1:5" x14ac:dyDescent="0.2">
      <c r="A87" s="12" t="s">
        <v>29</v>
      </c>
      <c r="B87" s="2">
        <v>6.8215078900000155</v>
      </c>
      <c r="C87" s="2">
        <v>9.5</v>
      </c>
      <c r="D87" s="39" t="s">
        <v>149</v>
      </c>
      <c r="E87" s="11">
        <v>2017</v>
      </c>
    </row>
    <row r="88" spans="1:5" x14ac:dyDescent="0.2">
      <c r="A88" s="44"/>
      <c r="D88" s="43"/>
    </row>
    <row r="89" spans="1:5" x14ac:dyDescent="0.2">
      <c r="A89" s="44"/>
      <c r="D89" s="39"/>
    </row>
    <row r="90" spans="1:5" x14ac:dyDescent="0.2">
      <c r="A90" s="44"/>
      <c r="D90" s="39"/>
    </row>
    <row r="91" spans="1:5" x14ac:dyDescent="0.2">
      <c r="A91" s="44"/>
      <c r="D91" s="39"/>
    </row>
    <row r="92" spans="1:5" x14ac:dyDescent="0.2">
      <c r="A92" s="44"/>
      <c r="D92" s="39"/>
    </row>
    <row r="93" spans="1:5" x14ac:dyDescent="0.2">
      <c r="A93" s="45"/>
      <c r="D93" s="3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156"/>
  <sheetViews>
    <sheetView tabSelected="1" topLeftCell="A78" zoomScaleNormal="100" workbookViewId="0">
      <selection activeCell="E13" sqref="E13"/>
    </sheetView>
  </sheetViews>
  <sheetFormatPr baseColWidth="10" defaultColWidth="10.28515625" defaultRowHeight="12.75" x14ac:dyDescent="0.2"/>
  <cols>
    <col min="1" max="1" width="14.5703125" style="11" customWidth="1"/>
    <col min="2" max="2" width="21.7109375" style="1" customWidth="1"/>
    <col min="3" max="3" width="23.85546875" style="1" customWidth="1"/>
    <col min="4" max="5" width="21.7109375" style="1" customWidth="1"/>
    <col min="6" max="6" width="13.140625" style="1" customWidth="1"/>
    <col min="7" max="7" width="10" style="1" customWidth="1"/>
    <col min="8" max="8" width="18.5703125" style="9" customWidth="1"/>
    <col min="9" max="9" width="19.85546875" style="1" customWidth="1"/>
    <col min="10" max="10" width="17.7109375" style="1" customWidth="1"/>
    <col min="11" max="11" width="30" style="1" customWidth="1"/>
    <col min="12" max="12" width="8" style="9" customWidth="1"/>
    <col min="13" max="13" width="9.140625" style="1" customWidth="1"/>
    <col min="14" max="14" width="8" style="1" customWidth="1"/>
    <col min="15" max="15" width="21.7109375" style="1" customWidth="1"/>
    <col min="16" max="16" width="8" style="9" customWidth="1"/>
    <col min="17" max="17" width="30" style="1" customWidth="1"/>
    <col min="18" max="18" width="8" style="1" customWidth="1"/>
    <col min="19" max="19" width="21.7109375" style="1" customWidth="1"/>
    <col min="20" max="20" width="8" style="9" customWidth="1"/>
    <col min="21" max="21" width="9.140625" style="1" customWidth="1"/>
    <col min="22" max="22" width="8" style="1" customWidth="1"/>
    <col min="23" max="23" width="21.7109375" style="1" customWidth="1"/>
    <col min="24" max="24" width="8" style="9" customWidth="1"/>
    <col min="25" max="16384" width="10.28515625" style="1"/>
  </cols>
  <sheetData>
    <row r="2" spans="1:24" x14ac:dyDescent="0.2">
      <c r="A2" s="15" t="s">
        <v>0</v>
      </c>
      <c r="B2" s="28" t="s">
        <v>143</v>
      </c>
      <c r="C2" s="29" t="s">
        <v>117</v>
      </c>
      <c r="D2" s="30" t="s">
        <v>37</v>
      </c>
      <c r="G2" s="9"/>
      <c r="H2" s="1"/>
      <c r="K2" s="9"/>
      <c r="L2" s="1"/>
      <c r="O2" s="9"/>
      <c r="P2" s="1"/>
      <c r="S2" s="9"/>
      <c r="T2" s="1"/>
      <c r="X2" s="1"/>
    </row>
    <row r="3" spans="1:24" x14ac:dyDescent="0.2">
      <c r="A3" s="3" t="s">
        <v>38</v>
      </c>
      <c r="B3" s="2">
        <v>40</v>
      </c>
      <c r="C3" s="16">
        <v>0.10076770000000002</v>
      </c>
      <c r="D3" s="16">
        <v>1</v>
      </c>
      <c r="G3" s="9"/>
      <c r="H3" s="1"/>
      <c r="K3" s="9"/>
      <c r="L3" s="1"/>
      <c r="O3" s="9"/>
      <c r="P3" s="1"/>
      <c r="S3" s="9"/>
      <c r="T3" s="1"/>
      <c r="X3" s="1"/>
    </row>
    <row r="4" spans="1:24" x14ac:dyDescent="0.2">
      <c r="A4" s="3" t="s">
        <v>39</v>
      </c>
      <c r="B4" s="2">
        <v>38</v>
      </c>
      <c r="C4" s="16">
        <v>3.3838736842105144E-2</v>
      </c>
      <c r="D4" s="16">
        <v>1</v>
      </c>
      <c r="G4" s="9"/>
      <c r="H4" s="1"/>
      <c r="K4" s="9"/>
      <c r="L4" s="1"/>
      <c r="O4" s="9"/>
      <c r="P4" s="1"/>
      <c r="S4" s="9"/>
      <c r="T4" s="1"/>
      <c r="X4" s="1"/>
    </row>
    <row r="5" spans="1:24" x14ac:dyDescent="0.2">
      <c r="A5" s="3" t="s">
        <v>40</v>
      </c>
      <c r="B5" s="2">
        <v>35</v>
      </c>
      <c r="C5" s="16">
        <v>0.11988868571428568</v>
      </c>
      <c r="D5" s="16">
        <v>0.88011131428571432</v>
      </c>
      <c r="G5" s="9"/>
      <c r="H5" s="1"/>
      <c r="K5" s="9"/>
      <c r="L5" s="1"/>
      <c r="O5" s="9"/>
      <c r="P5" s="1"/>
      <c r="S5" s="9"/>
      <c r="T5" s="1"/>
      <c r="X5" s="1"/>
    </row>
    <row r="6" spans="1:24" x14ac:dyDescent="0.2">
      <c r="A6" s="3" t="s">
        <v>41</v>
      </c>
      <c r="B6" s="2">
        <v>17</v>
      </c>
      <c r="C6" s="16">
        <v>0.27061594117647059</v>
      </c>
      <c r="D6" s="16">
        <v>0.72938405882352941</v>
      </c>
      <c r="G6" s="9"/>
      <c r="H6" s="1"/>
      <c r="K6" s="9"/>
      <c r="L6" s="1"/>
      <c r="O6" s="9"/>
      <c r="P6" s="1"/>
      <c r="S6" s="9"/>
      <c r="T6" s="1"/>
      <c r="X6" s="1"/>
    </row>
    <row r="7" spans="1:24" x14ac:dyDescent="0.2">
      <c r="A7" s="3" t="s">
        <v>42</v>
      </c>
      <c r="B7" s="2">
        <v>9.01</v>
      </c>
      <c r="C7" s="16">
        <v>0.43570710321864592</v>
      </c>
      <c r="D7" s="16">
        <v>1</v>
      </c>
      <c r="G7" s="9"/>
      <c r="H7" s="1"/>
      <c r="K7" s="9"/>
      <c r="L7" s="1"/>
      <c r="O7" s="9"/>
      <c r="P7" s="1"/>
      <c r="S7" s="9"/>
      <c r="T7" s="1"/>
      <c r="X7" s="1"/>
    </row>
    <row r="8" spans="1:24" x14ac:dyDescent="0.2">
      <c r="A8" s="3" t="s">
        <v>43</v>
      </c>
      <c r="B8" s="2">
        <v>19</v>
      </c>
      <c r="C8" s="16">
        <v>0.33333909578947374</v>
      </c>
      <c r="D8" s="16">
        <v>0.66666090421052626</v>
      </c>
      <c r="G8" s="9"/>
      <c r="H8" s="1"/>
      <c r="K8" s="9"/>
      <c r="L8" s="1"/>
      <c r="O8" s="9"/>
      <c r="P8" s="1"/>
      <c r="S8" s="9"/>
      <c r="T8" s="1"/>
      <c r="X8" s="1"/>
    </row>
    <row r="9" spans="1:24" x14ac:dyDescent="0.2">
      <c r="A9" s="3" t="s">
        <v>44</v>
      </c>
      <c r="B9" s="2">
        <v>36</v>
      </c>
      <c r="C9" s="16">
        <v>0.22652833388888904</v>
      </c>
      <c r="D9" s="16">
        <v>1</v>
      </c>
      <c r="G9" s="9"/>
      <c r="H9" s="1"/>
      <c r="K9" s="9"/>
      <c r="L9" s="1"/>
      <c r="O9" s="9"/>
      <c r="P9" s="1"/>
      <c r="S9" s="9"/>
      <c r="T9" s="1"/>
      <c r="X9" s="1"/>
    </row>
    <row r="10" spans="1:24" x14ac:dyDescent="0.2">
      <c r="A10" s="3" t="s">
        <v>45</v>
      </c>
      <c r="B10" s="2">
        <v>9</v>
      </c>
      <c r="C10" s="16">
        <v>0.89896391444444479</v>
      </c>
      <c r="D10" s="16">
        <v>1</v>
      </c>
      <c r="G10" s="9"/>
      <c r="H10" s="1"/>
      <c r="K10" s="9"/>
      <c r="L10" s="1"/>
      <c r="O10" s="9"/>
      <c r="P10" s="1"/>
      <c r="S10" s="9"/>
      <c r="T10" s="1"/>
      <c r="X10" s="1"/>
    </row>
    <row r="11" spans="1:24" x14ac:dyDescent="0.2">
      <c r="A11" s="3" t="s">
        <v>46</v>
      </c>
      <c r="B11" s="2">
        <v>6</v>
      </c>
      <c r="C11" s="16">
        <v>0.46443532499999995</v>
      </c>
      <c r="D11" s="16">
        <v>1</v>
      </c>
      <c r="G11" s="9"/>
      <c r="H11" s="1"/>
      <c r="K11" s="9"/>
      <c r="L11" s="1"/>
      <c r="O11" s="9"/>
      <c r="P11" s="1"/>
      <c r="S11" s="9"/>
      <c r="T11" s="1"/>
      <c r="X11" s="1"/>
    </row>
    <row r="12" spans="1:24" x14ac:dyDescent="0.2">
      <c r="A12" s="3" t="s">
        <v>47</v>
      </c>
      <c r="B12" s="2">
        <v>9</v>
      </c>
      <c r="C12" s="16">
        <v>0.33628286666666685</v>
      </c>
      <c r="D12" s="16">
        <v>1</v>
      </c>
      <c r="G12" s="9"/>
      <c r="H12" s="1"/>
      <c r="K12" s="9"/>
      <c r="L12" s="1"/>
      <c r="O12" s="9"/>
      <c r="P12" s="1"/>
      <c r="S12" s="9"/>
      <c r="T12" s="1"/>
      <c r="X12" s="1"/>
    </row>
    <row r="13" spans="1:24" x14ac:dyDescent="0.2">
      <c r="A13" s="3" t="s">
        <v>48</v>
      </c>
      <c r="B13" s="2">
        <v>35</v>
      </c>
      <c r="C13" s="16">
        <v>9.114736600000084E-2</v>
      </c>
      <c r="D13" s="16">
        <v>1</v>
      </c>
      <c r="G13" s="9"/>
      <c r="H13" s="1"/>
      <c r="K13" s="9"/>
      <c r="L13" s="1"/>
      <c r="O13" s="9"/>
      <c r="P13" s="1"/>
      <c r="S13" s="9"/>
      <c r="T13" s="1"/>
      <c r="X13" s="1"/>
    </row>
    <row r="14" spans="1:24" x14ac:dyDescent="0.2">
      <c r="A14" s="3" t="s">
        <v>49</v>
      </c>
      <c r="B14" s="4">
        <v>76.91</v>
      </c>
      <c r="C14" s="16">
        <v>1.0810219737355298E-2</v>
      </c>
      <c r="D14" s="16">
        <v>0.9891897802626447</v>
      </c>
      <c r="G14" s="9"/>
      <c r="H14" s="1"/>
      <c r="K14" s="9"/>
      <c r="L14" s="1"/>
      <c r="O14" s="9"/>
      <c r="P14" s="1"/>
      <c r="S14" s="9"/>
      <c r="T14" s="1"/>
      <c r="X14" s="1"/>
    </row>
    <row r="15" spans="1:24" x14ac:dyDescent="0.2">
      <c r="A15" s="3" t="s">
        <v>50</v>
      </c>
      <c r="B15" s="2">
        <v>53.442999999999998</v>
      </c>
      <c r="C15" s="16">
        <v>1.0279175944464258E-3</v>
      </c>
      <c r="D15" s="16">
        <v>0.99897208240555357</v>
      </c>
      <c r="G15" s="9"/>
      <c r="H15" s="1"/>
      <c r="K15" s="9"/>
      <c r="L15" s="1"/>
      <c r="O15" s="9"/>
      <c r="P15" s="1"/>
      <c r="S15" s="9"/>
      <c r="T15" s="1"/>
      <c r="W15" s="9"/>
      <c r="X15" s="1"/>
    </row>
    <row r="16" spans="1:24" x14ac:dyDescent="0.2">
      <c r="A16" s="3" t="s">
        <v>51</v>
      </c>
      <c r="B16" s="2">
        <v>45.183</v>
      </c>
      <c r="C16" s="16">
        <v>0.16578136909899732</v>
      </c>
      <c r="D16" s="16">
        <v>1</v>
      </c>
    </row>
    <row r="17" spans="1:24" x14ac:dyDescent="0.2">
      <c r="A17" s="3" t="s">
        <v>52</v>
      </c>
      <c r="B17" s="2">
        <v>38</v>
      </c>
      <c r="C17" s="16">
        <v>0.10060454078947323</v>
      </c>
      <c r="D17" s="16">
        <v>0.89939545921052677</v>
      </c>
    </row>
    <row r="18" spans="1:24" x14ac:dyDescent="0.2">
      <c r="A18" s="3" t="s">
        <v>53</v>
      </c>
      <c r="B18" s="2">
        <v>20</v>
      </c>
      <c r="C18" s="16">
        <v>0.11818613250000032</v>
      </c>
      <c r="D18" s="16">
        <v>0.88181386749999968</v>
      </c>
    </row>
    <row r="19" spans="1:24" x14ac:dyDescent="0.2">
      <c r="A19" s="3" t="s">
        <v>54</v>
      </c>
      <c r="B19" s="2">
        <v>12</v>
      </c>
      <c r="C19" s="16">
        <v>0.24040584333333359</v>
      </c>
      <c r="D19" s="16">
        <v>1</v>
      </c>
    </row>
    <row r="20" spans="1:24" x14ac:dyDescent="0.2">
      <c r="A20" s="3" t="s">
        <v>55</v>
      </c>
      <c r="B20" s="2">
        <v>13</v>
      </c>
      <c r="C20" s="16">
        <v>8.2602842307691438E-2</v>
      </c>
      <c r="D20" s="16">
        <v>1</v>
      </c>
    </row>
    <row r="21" spans="1:24" x14ac:dyDescent="0.2">
      <c r="A21" s="3" t="s">
        <v>56</v>
      </c>
      <c r="B21" s="2">
        <v>44</v>
      </c>
      <c r="C21" s="16">
        <v>0.16193073795454538</v>
      </c>
      <c r="D21" s="16">
        <v>0.83806926204545462</v>
      </c>
    </row>
    <row r="22" spans="1:24" x14ac:dyDescent="0.2">
      <c r="A22" s="3" t="s">
        <v>57</v>
      </c>
      <c r="B22" s="2">
        <v>25</v>
      </c>
      <c r="C22" s="16">
        <v>4.2770018799999976E-2</v>
      </c>
      <c r="D22" s="16">
        <v>1</v>
      </c>
    </row>
    <row r="23" spans="1:24" x14ac:dyDescent="0.2">
      <c r="A23" s="3" t="s">
        <v>58</v>
      </c>
      <c r="B23" s="2">
        <v>7.6</v>
      </c>
      <c r="C23" s="16">
        <v>0.18120309605263185</v>
      </c>
      <c r="D23" s="16">
        <v>1</v>
      </c>
    </row>
    <row r="24" spans="1:24" x14ac:dyDescent="0.2">
      <c r="A24" s="3" t="s">
        <v>59</v>
      </c>
      <c r="B24" s="2">
        <v>9</v>
      </c>
      <c r="C24" s="16">
        <v>0.11305800333333349</v>
      </c>
      <c r="D24" s="16">
        <v>0.88694199666666651</v>
      </c>
    </row>
    <row r="25" spans="1:24" x14ac:dyDescent="0.2">
      <c r="A25" s="3" t="s">
        <v>60</v>
      </c>
      <c r="B25" s="2">
        <v>41</v>
      </c>
      <c r="C25" s="16">
        <v>0.12452187195122022</v>
      </c>
      <c r="D25" s="16">
        <v>1</v>
      </c>
    </row>
    <row r="26" spans="1:24" x14ac:dyDescent="0.2">
      <c r="A26" s="3" t="s">
        <v>61</v>
      </c>
      <c r="B26" s="4">
        <v>73.802999999999997</v>
      </c>
      <c r="C26" s="16">
        <v>2.7308365649093669E-2</v>
      </c>
      <c r="D26" s="16">
        <v>0.97269163435090633</v>
      </c>
    </row>
    <row r="27" spans="1:24" x14ac:dyDescent="0.2">
      <c r="A27" s="3" t="s">
        <v>62</v>
      </c>
      <c r="B27" s="2">
        <v>48</v>
      </c>
      <c r="C27" s="16">
        <v>2.7896250000000178E-3</v>
      </c>
      <c r="D27" s="16">
        <v>0.99721037499999998</v>
      </c>
      <c r="G27" s="9"/>
      <c r="H27" s="1"/>
      <c r="K27" s="9"/>
      <c r="L27" s="1"/>
      <c r="O27" s="9"/>
      <c r="P27" s="1"/>
      <c r="S27" s="9"/>
      <c r="T27" s="1"/>
      <c r="W27" s="9"/>
      <c r="X27" s="1"/>
    </row>
    <row r="28" spans="1:24" x14ac:dyDescent="0.2">
      <c r="A28" s="3" t="s">
        <v>63</v>
      </c>
      <c r="B28" s="2">
        <v>60</v>
      </c>
      <c r="C28" s="16">
        <v>2.9483666666665354E-3</v>
      </c>
      <c r="D28" s="16">
        <v>1</v>
      </c>
      <c r="G28" s="9"/>
      <c r="H28" s="1"/>
      <c r="K28" s="9"/>
      <c r="L28" s="1"/>
      <c r="O28" s="9"/>
      <c r="P28" s="1"/>
      <c r="S28" s="9"/>
      <c r="T28" s="1"/>
      <c r="W28" s="9"/>
      <c r="X28" s="1"/>
    </row>
    <row r="29" spans="1:24" x14ac:dyDescent="0.2">
      <c r="A29" s="3" t="s">
        <v>64</v>
      </c>
      <c r="B29" s="2">
        <v>45</v>
      </c>
      <c r="C29" s="16">
        <v>6.6365817555555373E-2</v>
      </c>
      <c r="D29" s="16">
        <v>0.93363418244444463</v>
      </c>
      <c r="G29" s="9"/>
      <c r="H29" s="1"/>
      <c r="K29" s="9"/>
      <c r="L29" s="1"/>
      <c r="O29" s="9"/>
      <c r="P29" s="1"/>
      <c r="S29" s="9"/>
      <c r="T29" s="1"/>
      <c r="W29" s="9"/>
      <c r="X29" s="1"/>
    </row>
    <row r="30" spans="1:24" x14ac:dyDescent="0.2">
      <c r="A30" s="3" t="s">
        <v>65</v>
      </c>
      <c r="B30" s="2">
        <v>22</v>
      </c>
      <c r="C30" s="16">
        <v>6.2285127272727614E-3</v>
      </c>
      <c r="D30" s="16">
        <v>0.99377148727272724</v>
      </c>
      <c r="G30" s="9"/>
      <c r="H30" s="1"/>
      <c r="K30" s="9"/>
      <c r="L30" s="1"/>
      <c r="O30" s="9"/>
      <c r="P30" s="1"/>
      <c r="S30" s="9"/>
      <c r="T30" s="1"/>
      <c r="W30" s="9"/>
      <c r="X30" s="1"/>
    </row>
    <row r="31" spans="1:24" x14ac:dyDescent="0.2">
      <c r="A31" s="3" t="s">
        <v>66</v>
      </c>
      <c r="B31" s="2">
        <v>10.5</v>
      </c>
      <c r="C31" s="16">
        <v>8.0607876190486039E-3</v>
      </c>
      <c r="D31" s="16">
        <v>0.9919392123809514</v>
      </c>
      <c r="G31" s="9"/>
      <c r="H31" s="1"/>
      <c r="K31" s="9"/>
      <c r="L31" s="1"/>
      <c r="O31" s="9"/>
      <c r="P31" s="1"/>
      <c r="S31" s="9"/>
      <c r="T31" s="1"/>
      <c r="W31" s="9"/>
      <c r="X31" s="1"/>
    </row>
    <row r="32" spans="1:24" x14ac:dyDescent="0.2">
      <c r="A32" s="3" t="s">
        <v>67</v>
      </c>
      <c r="B32" s="2">
        <v>16</v>
      </c>
      <c r="C32" s="16">
        <v>0.3356281412499994</v>
      </c>
      <c r="D32" s="16">
        <v>0.6643718587500006</v>
      </c>
      <c r="G32" s="9"/>
      <c r="H32" s="1"/>
      <c r="K32" s="9"/>
      <c r="L32" s="1"/>
      <c r="O32" s="9"/>
      <c r="P32" s="1"/>
      <c r="S32" s="9"/>
      <c r="T32" s="1"/>
      <c r="W32" s="9"/>
      <c r="X32" s="1"/>
    </row>
    <row r="33" spans="1:24" x14ac:dyDescent="0.2">
      <c r="A33" s="3" t="s">
        <v>68</v>
      </c>
      <c r="B33" s="2">
        <v>28</v>
      </c>
      <c r="C33" s="16">
        <v>0.30920426607142804</v>
      </c>
      <c r="D33" s="16">
        <v>1</v>
      </c>
      <c r="G33" s="9"/>
      <c r="H33" s="1"/>
      <c r="K33" s="9"/>
      <c r="L33" s="1"/>
      <c r="O33" s="9"/>
      <c r="P33" s="1"/>
      <c r="S33" s="9"/>
      <c r="T33" s="1"/>
      <c r="W33" s="9"/>
      <c r="X33" s="1"/>
    </row>
    <row r="34" spans="1:24" x14ac:dyDescent="0.2">
      <c r="A34" s="3" t="s">
        <v>69</v>
      </c>
      <c r="B34" s="2">
        <v>41</v>
      </c>
      <c r="C34" s="16">
        <v>0.37321762658536584</v>
      </c>
      <c r="D34" s="16">
        <v>0.62678237341463416</v>
      </c>
      <c r="G34" s="9"/>
      <c r="H34" s="1"/>
      <c r="K34" s="9"/>
      <c r="L34" s="1"/>
      <c r="O34" s="9"/>
      <c r="P34" s="1"/>
      <c r="S34" s="9"/>
      <c r="T34" s="1"/>
      <c r="W34" s="9"/>
      <c r="X34" s="1"/>
    </row>
    <row r="35" spans="1:24" x14ac:dyDescent="0.2">
      <c r="A35" s="3" t="s">
        <v>70</v>
      </c>
      <c r="B35" s="2">
        <v>10</v>
      </c>
      <c r="C35" s="16">
        <v>0.23641212400000089</v>
      </c>
      <c r="D35" s="16">
        <v>0.76358787599999911</v>
      </c>
      <c r="G35" s="9"/>
      <c r="H35" s="1"/>
      <c r="K35" s="9"/>
      <c r="L35" s="1"/>
      <c r="O35" s="9"/>
      <c r="P35" s="1"/>
      <c r="S35" s="9"/>
      <c r="T35" s="1"/>
      <c r="W35" s="9"/>
      <c r="X35" s="1"/>
    </row>
    <row r="36" spans="1:24" x14ac:dyDescent="0.2">
      <c r="A36" s="3" t="s">
        <v>71</v>
      </c>
      <c r="B36" s="2">
        <v>8</v>
      </c>
      <c r="C36" s="16">
        <v>0.24380934874999904</v>
      </c>
      <c r="D36" s="16">
        <v>1</v>
      </c>
      <c r="G36" s="9"/>
      <c r="H36" s="1"/>
      <c r="K36" s="9"/>
      <c r="L36" s="1"/>
      <c r="O36" s="9"/>
      <c r="P36" s="1"/>
      <c r="S36" s="9"/>
      <c r="T36" s="1"/>
      <c r="W36" s="9"/>
      <c r="X36" s="1"/>
    </row>
    <row r="37" spans="1:24" x14ac:dyDescent="0.2">
      <c r="A37" s="3" t="s">
        <v>72</v>
      </c>
      <c r="B37" s="2">
        <v>46</v>
      </c>
      <c r="C37" s="16">
        <v>0.22531307130434852</v>
      </c>
      <c r="D37" s="16">
        <v>1</v>
      </c>
      <c r="G37" s="9"/>
      <c r="H37" s="1"/>
      <c r="K37" s="9"/>
      <c r="L37" s="1"/>
      <c r="O37" s="9"/>
      <c r="P37" s="1"/>
      <c r="S37" s="9"/>
      <c r="T37" s="1"/>
      <c r="W37" s="9"/>
      <c r="X37" s="1"/>
    </row>
    <row r="38" spans="1:24" x14ac:dyDescent="0.2">
      <c r="A38" s="3" t="s">
        <v>73</v>
      </c>
      <c r="B38" s="4">
        <v>81.087000000000003</v>
      </c>
      <c r="C38" s="16">
        <v>0.22528464723075214</v>
      </c>
      <c r="D38" s="16">
        <v>0.77471535276924786</v>
      </c>
      <c r="G38" s="9"/>
      <c r="H38" s="1"/>
      <c r="K38" s="9"/>
      <c r="L38" s="1"/>
      <c r="O38" s="9"/>
      <c r="P38" s="1"/>
      <c r="S38" s="9"/>
      <c r="T38" s="1"/>
      <c r="W38" s="9"/>
      <c r="X38" s="1"/>
    </row>
    <row r="39" spans="1:24" x14ac:dyDescent="0.2">
      <c r="A39" s="3" t="s">
        <v>74</v>
      </c>
      <c r="B39" s="2">
        <v>47.97</v>
      </c>
      <c r="C39" s="16">
        <v>8.5893096935584889E-2</v>
      </c>
      <c r="D39" s="16">
        <v>1</v>
      </c>
      <c r="G39" s="9"/>
      <c r="H39" s="1"/>
      <c r="K39" s="9"/>
      <c r="L39" s="1"/>
      <c r="O39" s="9"/>
      <c r="P39" s="1"/>
      <c r="S39" s="9"/>
      <c r="T39" s="1"/>
      <c r="W39" s="9"/>
      <c r="X39" s="1"/>
    </row>
    <row r="40" spans="1:24" x14ac:dyDescent="0.2">
      <c r="A40" s="3" t="s">
        <v>75</v>
      </c>
      <c r="B40" s="2">
        <v>52.9</v>
      </c>
      <c r="C40" s="16">
        <v>0.14212516294896038</v>
      </c>
      <c r="D40" s="16">
        <v>0.85787483705103962</v>
      </c>
      <c r="G40" s="9"/>
      <c r="H40" s="1"/>
      <c r="K40" s="9"/>
      <c r="L40" s="1"/>
      <c r="O40" s="9"/>
      <c r="P40" s="1"/>
      <c r="S40" s="9"/>
      <c r="T40" s="1"/>
      <c r="W40" s="9"/>
      <c r="X40" s="1"/>
    </row>
    <row r="41" spans="1:24" x14ac:dyDescent="0.2">
      <c r="A41" s="3" t="s">
        <v>76</v>
      </c>
      <c r="B41" s="2">
        <v>38</v>
      </c>
      <c r="C41" s="16">
        <v>6.4472155789473629E-2</v>
      </c>
      <c r="D41" s="16">
        <v>1</v>
      </c>
      <c r="G41" s="9"/>
      <c r="H41" s="1"/>
      <c r="K41" s="9"/>
      <c r="L41" s="1"/>
      <c r="O41" s="9"/>
      <c r="P41" s="1"/>
      <c r="S41" s="9"/>
      <c r="T41" s="1"/>
      <c r="W41" s="9"/>
      <c r="X41" s="1"/>
    </row>
    <row r="42" spans="1:24" x14ac:dyDescent="0.2">
      <c r="A42" s="3" t="s">
        <v>77</v>
      </c>
      <c r="B42" s="2">
        <v>30</v>
      </c>
      <c r="C42" s="16">
        <v>0.2275242590000004</v>
      </c>
      <c r="D42" s="16">
        <v>0.7724757409999996</v>
      </c>
      <c r="G42" s="9"/>
      <c r="H42" s="1"/>
      <c r="K42" s="9"/>
      <c r="L42" s="1"/>
      <c r="O42" s="9"/>
      <c r="P42" s="1"/>
      <c r="S42" s="9"/>
      <c r="T42" s="1"/>
      <c r="W42" s="9"/>
      <c r="X42" s="1"/>
    </row>
    <row r="43" spans="1:24" x14ac:dyDescent="0.2">
      <c r="A43" s="3" t="s">
        <v>78</v>
      </c>
      <c r="B43" s="2">
        <v>15</v>
      </c>
      <c r="C43" s="16">
        <v>0.42090481333333263</v>
      </c>
      <c r="D43" s="16">
        <v>0.57909518666666737</v>
      </c>
      <c r="G43" s="9"/>
      <c r="H43" s="1"/>
      <c r="K43" s="9"/>
      <c r="L43" s="1"/>
      <c r="O43" s="9"/>
      <c r="P43" s="1"/>
      <c r="S43" s="9"/>
      <c r="T43" s="1"/>
      <c r="W43" s="9"/>
      <c r="X43" s="1"/>
    </row>
    <row r="44" spans="1:24" x14ac:dyDescent="0.2">
      <c r="A44" s="3" t="s">
        <v>79</v>
      </c>
      <c r="B44" s="2">
        <v>5</v>
      </c>
      <c r="C44" s="16">
        <v>0.60940803600000137</v>
      </c>
      <c r="D44" s="16">
        <v>1</v>
      </c>
      <c r="G44" s="9"/>
      <c r="H44" s="1"/>
      <c r="K44" s="9"/>
      <c r="L44" s="1"/>
      <c r="O44" s="9"/>
      <c r="P44" s="1"/>
      <c r="S44" s="9"/>
      <c r="T44" s="1"/>
      <c r="W44" s="9"/>
      <c r="X44" s="1"/>
    </row>
    <row r="45" spans="1:24" x14ac:dyDescent="0.2">
      <c r="A45" s="3" t="s">
        <v>80</v>
      </c>
      <c r="B45" s="2">
        <v>40.183</v>
      </c>
      <c r="C45" s="16">
        <v>0.11213880397182896</v>
      </c>
      <c r="D45" s="16">
        <v>0.88786119602817104</v>
      </c>
      <c r="G45" s="9"/>
      <c r="H45" s="1"/>
      <c r="K45" s="9"/>
      <c r="L45" s="1"/>
      <c r="O45" s="9"/>
      <c r="P45" s="1"/>
      <c r="S45" s="9"/>
      <c r="T45" s="1"/>
      <c r="W45" s="9"/>
      <c r="X45" s="1"/>
    </row>
    <row r="46" spans="1:24" x14ac:dyDescent="0.2">
      <c r="A46" s="3" t="s">
        <v>81</v>
      </c>
      <c r="B46" s="2">
        <v>20.172999999999998</v>
      </c>
      <c r="C46" s="16">
        <v>0.29618673127447603</v>
      </c>
      <c r="D46" s="16">
        <v>0.70381326872552397</v>
      </c>
      <c r="G46" s="9"/>
      <c r="H46" s="1"/>
      <c r="K46" s="9"/>
      <c r="L46" s="1"/>
      <c r="O46" s="9"/>
      <c r="P46" s="1"/>
      <c r="S46" s="9"/>
      <c r="T46" s="1"/>
      <c r="W46" s="9"/>
      <c r="X46" s="1"/>
    </row>
    <row r="47" spans="1:24" x14ac:dyDescent="0.2">
      <c r="A47" s="3" t="s">
        <v>82</v>
      </c>
      <c r="B47" s="2">
        <v>10</v>
      </c>
      <c r="C47" s="16">
        <v>4.4062568999999718E-2</v>
      </c>
      <c r="D47" s="16">
        <v>0.95593743100000028</v>
      </c>
      <c r="G47" s="9"/>
      <c r="H47" s="1"/>
      <c r="K47" s="9"/>
      <c r="L47" s="1"/>
      <c r="O47" s="9"/>
      <c r="P47" s="1"/>
      <c r="S47" s="9"/>
      <c r="T47" s="1"/>
      <c r="W47" s="9"/>
      <c r="X47" s="1"/>
    </row>
    <row r="48" spans="1:24" x14ac:dyDescent="0.2">
      <c r="A48" s="3" t="s">
        <v>83</v>
      </c>
      <c r="B48" s="2">
        <v>7.9</v>
      </c>
      <c r="C48" s="16">
        <v>0.68090457468354626</v>
      </c>
      <c r="D48" s="16">
        <v>1</v>
      </c>
      <c r="G48" s="9"/>
      <c r="H48" s="1"/>
      <c r="K48" s="9"/>
      <c r="L48" s="1"/>
      <c r="O48" s="9"/>
      <c r="P48" s="1"/>
      <c r="S48" s="9"/>
      <c r="T48" s="1"/>
      <c r="W48" s="9"/>
      <c r="X48" s="1"/>
    </row>
    <row r="49" spans="1:24" x14ac:dyDescent="0.2">
      <c r="A49" s="3" t="s">
        <v>84</v>
      </c>
      <c r="B49" s="2">
        <v>47.1</v>
      </c>
      <c r="C49" s="16">
        <v>8.7917010403397611E-2</v>
      </c>
      <c r="D49" s="16">
        <v>0.91208298959660239</v>
      </c>
      <c r="G49" s="9"/>
      <c r="H49" s="1"/>
      <c r="K49" s="9"/>
      <c r="L49" s="1"/>
      <c r="O49" s="9"/>
      <c r="P49" s="1"/>
      <c r="S49" s="9"/>
      <c r="T49" s="1"/>
      <c r="W49" s="9"/>
      <c r="X49" s="1"/>
    </row>
    <row r="50" spans="1:24" x14ac:dyDescent="0.2">
      <c r="A50" s="3" t="s">
        <v>85</v>
      </c>
      <c r="B50" s="4">
        <v>78.111999999999995</v>
      </c>
      <c r="C50" s="16">
        <v>1.6744913713641063E-3</v>
      </c>
      <c r="D50" s="16">
        <v>0.99832550862863589</v>
      </c>
      <c r="G50" s="9"/>
      <c r="H50" s="1"/>
      <c r="K50" s="9"/>
      <c r="L50" s="1"/>
      <c r="O50" s="9"/>
      <c r="P50" s="1"/>
      <c r="S50" s="9"/>
      <c r="T50" s="1"/>
      <c r="W50" s="9"/>
      <c r="X50" s="1"/>
    </row>
    <row r="51" spans="1:24" x14ac:dyDescent="0.2">
      <c r="A51" s="3" t="s">
        <v>86</v>
      </c>
      <c r="B51" s="2">
        <v>59.816139999999997</v>
      </c>
      <c r="C51" s="16">
        <v>0.13857636216579672</v>
      </c>
      <c r="D51" s="16">
        <v>0.86142363783420328</v>
      </c>
      <c r="G51" s="9"/>
      <c r="H51" s="1"/>
      <c r="K51" s="9"/>
      <c r="L51" s="1"/>
      <c r="O51" s="9"/>
      <c r="P51" s="1"/>
      <c r="S51" s="9"/>
      <c r="T51" s="1"/>
      <c r="W51" s="9"/>
      <c r="X51" s="1"/>
    </row>
    <row r="52" spans="1:24" x14ac:dyDescent="0.2">
      <c r="A52" s="3" t="s">
        <v>87</v>
      </c>
      <c r="B52" s="2">
        <v>57.234760000000001</v>
      </c>
      <c r="C52" s="16">
        <v>0.22007495270356703</v>
      </c>
      <c r="D52" s="16">
        <v>0.77992504729643297</v>
      </c>
      <c r="G52" s="9"/>
      <c r="H52" s="1"/>
      <c r="K52" s="9"/>
      <c r="L52" s="1"/>
      <c r="O52" s="9"/>
      <c r="P52" s="1"/>
      <c r="S52" s="9"/>
      <c r="T52" s="1"/>
      <c r="W52" s="9"/>
      <c r="X52" s="1"/>
    </row>
    <row r="53" spans="1:24" x14ac:dyDescent="0.2">
      <c r="A53" s="3" t="s">
        <v>88</v>
      </c>
      <c r="B53" s="2">
        <v>45</v>
      </c>
      <c r="C53" s="16">
        <v>0.19862613555555542</v>
      </c>
      <c r="D53" s="16">
        <v>0.80137386444444458</v>
      </c>
      <c r="G53" s="9"/>
      <c r="H53" s="1"/>
      <c r="K53" s="9"/>
      <c r="L53" s="1"/>
      <c r="O53" s="9"/>
      <c r="P53" s="1"/>
      <c r="S53" s="9"/>
      <c r="T53" s="1"/>
      <c r="W53" s="9"/>
      <c r="X53" s="1"/>
    </row>
    <row r="54" spans="1:24" x14ac:dyDescent="0.2">
      <c r="A54" s="3" t="s">
        <v>89</v>
      </c>
      <c r="B54" s="2">
        <v>24.954999999999998</v>
      </c>
      <c r="C54" s="16">
        <v>0.2775101214185538</v>
      </c>
      <c r="D54" s="16">
        <v>0.7224898785814462</v>
      </c>
      <c r="G54" s="9"/>
      <c r="H54" s="1"/>
      <c r="K54" s="9"/>
      <c r="L54" s="1"/>
      <c r="O54" s="9"/>
      <c r="P54" s="1"/>
      <c r="S54" s="9"/>
      <c r="T54" s="1"/>
      <c r="W54" s="9"/>
      <c r="X54" s="1"/>
    </row>
    <row r="55" spans="1:24" x14ac:dyDescent="0.2">
      <c r="A55" s="3" t="s">
        <v>90</v>
      </c>
      <c r="B55" s="2">
        <v>12.349</v>
      </c>
      <c r="C55" s="16">
        <v>0.17840303749291309</v>
      </c>
      <c r="D55" s="16">
        <v>0.82159696250708691</v>
      </c>
      <c r="G55" s="9"/>
      <c r="H55" s="1"/>
      <c r="K55" s="9"/>
      <c r="L55" s="1"/>
      <c r="O55" s="9"/>
      <c r="P55" s="1"/>
      <c r="S55" s="9"/>
      <c r="T55" s="1"/>
      <c r="W55" s="9"/>
      <c r="X55" s="1"/>
    </row>
    <row r="56" spans="1:24" x14ac:dyDescent="0.2">
      <c r="A56" s="3" t="s">
        <v>91</v>
      </c>
      <c r="B56" s="2">
        <v>6.6559999999999997</v>
      </c>
      <c r="C56" s="16">
        <v>0.66671828275240164</v>
      </c>
      <c r="D56" s="16">
        <v>1</v>
      </c>
      <c r="G56" s="9"/>
      <c r="H56" s="1"/>
      <c r="K56" s="9"/>
      <c r="L56" s="1"/>
      <c r="O56" s="9"/>
      <c r="P56" s="1"/>
      <c r="S56" s="9"/>
      <c r="T56" s="1"/>
      <c r="W56" s="9"/>
      <c r="X56" s="1"/>
    </row>
    <row r="57" spans="1:24" x14ac:dyDescent="0.2">
      <c r="A57" s="3" t="s">
        <v>92</v>
      </c>
      <c r="B57" s="2">
        <v>40.996000000000002</v>
      </c>
      <c r="C57" s="16">
        <v>6.0456168894526208E-2</v>
      </c>
      <c r="D57" s="16">
        <v>0.93954383110547379</v>
      </c>
      <c r="G57" s="9"/>
      <c r="H57" s="1"/>
      <c r="K57" s="9"/>
      <c r="L57" s="1"/>
      <c r="O57" s="9"/>
      <c r="P57" s="1"/>
      <c r="S57" s="9"/>
      <c r="T57" s="1"/>
      <c r="W57" s="9"/>
      <c r="X57" s="1"/>
    </row>
    <row r="58" spans="1:24" x14ac:dyDescent="0.2">
      <c r="A58" s="3" t="s">
        <v>93</v>
      </c>
      <c r="B58" s="2">
        <v>26.203999999999997</v>
      </c>
      <c r="C58" s="16">
        <v>0.25349290604487806</v>
      </c>
      <c r="D58" s="16">
        <v>0.74650709395512194</v>
      </c>
      <c r="G58" s="9"/>
      <c r="H58" s="1"/>
      <c r="K58" s="9"/>
      <c r="L58" s="1"/>
      <c r="O58" s="9"/>
      <c r="P58" s="1"/>
      <c r="S58" s="9"/>
      <c r="T58" s="1"/>
      <c r="W58" s="9"/>
      <c r="X58" s="1"/>
    </row>
    <row r="59" spans="1:24" x14ac:dyDescent="0.2">
      <c r="A59" s="3" t="s">
        <v>94</v>
      </c>
      <c r="B59" s="2">
        <v>10.64035</v>
      </c>
      <c r="C59" s="16">
        <v>0.24497646130061712</v>
      </c>
      <c r="D59" s="16">
        <v>0.75502353869938288</v>
      </c>
      <c r="G59" s="9"/>
      <c r="H59" s="1"/>
      <c r="K59" s="9"/>
      <c r="L59" s="1"/>
      <c r="O59" s="9"/>
      <c r="P59" s="1"/>
      <c r="S59" s="9"/>
      <c r="T59" s="1"/>
      <c r="W59" s="9"/>
      <c r="X59" s="1"/>
    </row>
    <row r="60" spans="1:24" x14ac:dyDescent="0.2">
      <c r="A60" s="3" t="s">
        <v>95</v>
      </c>
      <c r="B60" s="2">
        <v>5.7515299999999998</v>
      </c>
      <c r="C60" s="16">
        <v>0.36551545241005501</v>
      </c>
      <c r="D60" s="16">
        <v>1</v>
      </c>
      <c r="G60" s="9"/>
      <c r="H60" s="1"/>
      <c r="K60" s="9"/>
      <c r="L60" s="1"/>
      <c r="O60" s="9"/>
      <c r="P60" s="1"/>
      <c r="S60" s="9"/>
      <c r="T60" s="1"/>
      <c r="W60" s="9"/>
      <c r="X60" s="1"/>
    </row>
    <row r="61" spans="1:24" x14ac:dyDescent="0.2">
      <c r="A61" s="3" t="s">
        <v>96</v>
      </c>
      <c r="B61" s="2">
        <v>48.243586999999998</v>
      </c>
      <c r="C61" s="16">
        <v>5.5376265865139551E-2</v>
      </c>
      <c r="D61" s="16">
        <v>1</v>
      </c>
      <c r="G61" s="9"/>
      <c r="H61" s="1"/>
      <c r="K61" s="9"/>
      <c r="L61" s="1"/>
      <c r="O61" s="9"/>
      <c r="P61" s="1"/>
      <c r="S61" s="9"/>
      <c r="T61" s="1"/>
      <c r="W61" s="9"/>
      <c r="X61" s="1"/>
    </row>
    <row r="62" spans="1:24" x14ac:dyDescent="0.2">
      <c r="A62" s="3" t="s">
        <v>97</v>
      </c>
      <c r="B62" s="4">
        <v>56.917000000000002</v>
      </c>
      <c r="C62" s="16">
        <v>3.3680622661067861E-2</v>
      </c>
      <c r="D62" s="16">
        <v>0.96631937733893214</v>
      </c>
      <c r="G62" s="9"/>
      <c r="H62" s="1"/>
      <c r="K62" s="9"/>
      <c r="L62" s="1"/>
      <c r="O62" s="9"/>
      <c r="P62" s="1"/>
      <c r="S62" s="9"/>
      <c r="T62" s="1"/>
      <c r="W62" s="9"/>
      <c r="X62" s="1"/>
    </row>
    <row r="63" spans="1:24" x14ac:dyDescent="0.2">
      <c r="A63" s="3" t="s">
        <v>98</v>
      </c>
      <c r="B63" s="2">
        <v>59.917499999999997</v>
      </c>
      <c r="C63" s="16">
        <v>0.22037801977719362</v>
      </c>
      <c r="D63" s="16">
        <v>0.77962198022280638</v>
      </c>
      <c r="G63" s="9"/>
      <c r="H63" s="1"/>
      <c r="K63" s="9"/>
      <c r="L63" s="1"/>
      <c r="O63" s="9"/>
      <c r="P63" s="1"/>
      <c r="S63" s="9"/>
      <c r="T63" s="1"/>
      <c r="W63" s="9"/>
      <c r="X63" s="1"/>
    </row>
    <row r="64" spans="1:24" x14ac:dyDescent="0.2">
      <c r="A64" s="3" t="s">
        <v>99</v>
      </c>
      <c r="B64" s="2">
        <v>52.439</v>
      </c>
      <c r="C64" s="16">
        <v>0.32411869295753171</v>
      </c>
      <c r="D64" s="16">
        <v>0.67588130704246829</v>
      </c>
      <c r="G64" s="9"/>
      <c r="H64" s="1"/>
      <c r="K64" s="9"/>
      <c r="L64" s="1"/>
      <c r="O64" s="9"/>
      <c r="P64" s="1"/>
      <c r="S64" s="9"/>
      <c r="T64" s="1"/>
      <c r="W64" s="9"/>
      <c r="X64" s="1"/>
    </row>
    <row r="65" spans="1:24" x14ac:dyDescent="0.2">
      <c r="A65" s="3" t="s">
        <v>100</v>
      </c>
      <c r="B65" s="2">
        <v>38.988</v>
      </c>
      <c r="C65" s="16">
        <v>0.10362606289114584</v>
      </c>
      <c r="D65" s="16">
        <v>1</v>
      </c>
      <c r="G65" s="9"/>
      <c r="H65" s="1"/>
      <c r="K65" s="9"/>
      <c r="L65" s="1"/>
      <c r="O65" s="9"/>
      <c r="P65" s="1"/>
      <c r="S65" s="9"/>
      <c r="T65" s="1"/>
      <c r="W65" s="9"/>
      <c r="X65" s="1"/>
    </row>
    <row r="66" spans="1:24" x14ac:dyDescent="0.2">
      <c r="A66" s="3" t="s">
        <v>101</v>
      </c>
      <c r="B66" s="2">
        <v>24</v>
      </c>
      <c r="C66" s="16">
        <v>0.25162380000000006</v>
      </c>
      <c r="D66" s="16">
        <v>0.74837619999999994</v>
      </c>
      <c r="G66" s="9"/>
      <c r="H66" s="1"/>
      <c r="K66" s="9"/>
      <c r="L66" s="1"/>
      <c r="O66" s="9"/>
      <c r="P66" s="1"/>
      <c r="S66" s="9"/>
      <c r="T66" s="1"/>
      <c r="W66" s="9"/>
      <c r="X66" s="1"/>
    </row>
    <row r="67" spans="1:24" x14ac:dyDescent="0.2">
      <c r="A67" s="3" t="s">
        <v>102</v>
      </c>
      <c r="B67" s="2">
        <v>13</v>
      </c>
      <c r="C67" s="16">
        <v>0.14406649538461513</v>
      </c>
      <c r="D67" s="16">
        <v>0.85593350461538487</v>
      </c>
      <c r="G67" s="9"/>
      <c r="H67" s="1"/>
      <c r="K67" s="9"/>
      <c r="L67" s="1"/>
      <c r="O67" s="9"/>
      <c r="P67" s="1"/>
      <c r="S67" s="9"/>
      <c r="T67" s="1"/>
      <c r="W67" s="9"/>
      <c r="X67" s="1"/>
    </row>
    <row r="68" spans="1:24" x14ac:dyDescent="0.2">
      <c r="A68" s="3" t="s">
        <v>103</v>
      </c>
      <c r="B68" s="2">
        <v>9.5</v>
      </c>
      <c r="C68" s="16">
        <v>0.28194653789473523</v>
      </c>
      <c r="D68" s="16">
        <v>0.71805346210526477</v>
      </c>
      <c r="G68" s="9"/>
      <c r="H68" s="1"/>
      <c r="K68" s="9"/>
      <c r="L68" s="1"/>
      <c r="O68" s="9"/>
      <c r="P68" s="1"/>
      <c r="S68" s="9"/>
      <c r="T68" s="1"/>
      <c r="W68" s="9"/>
      <c r="X68" s="1"/>
    </row>
    <row r="69" spans="1:24" x14ac:dyDescent="0.2">
      <c r="A69" s="3" t="s">
        <v>104</v>
      </c>
      <c r="B69" s="10"/>
      <c r="C69" s="16"/>
      <c r="D69" s="16"/>
      <c r="G69" s="9"/>
      <c r="H69" s="1"/>
      <c r="K69" s="9"/>
      <c r="L69" s="1"/>
      <c r="O69" s="9"/>
      <c r="P69" s="1"/>
      <c r="S69" s="9"/>
      <c r="T69" s="1"/>
      <c r="W69" s="9"/>
      <c r="X69" s="1"/>
    </row>
    <row r="70" spans="1:24" x14ac:dyDescent="0.2">
      <c r="A70" s="3" t="s">
        <v>105</v>
      </c>
      <c r="B70" s="10"/>
      <c r="C70" s="16"/>
      <c r="D70" s="16"/>
      <c r="G70" s="9"/>
      <c r="H70" s="1"/>
      <c r="K70" s="9"/>
      <c r="L70" s="1"/>
      <c r="O70" s="9"/>
      <c r="P70" s="1"/>
      <c r="S70" s="9"/>
      <c r="T70" s="1"/>
      <c r="W70" s="9"/>
      <c r="X70" s="1"/>
    </row>
    <row r="71" spans="1:24" x14ac:dyDescent="0.2">
      <c r="A71" s="3" t="s">
        <v>106</v>
      </c>
      <c r="B71" s="10"/>
      <c r="C71" s="16"/>
      <c r="D71" s="16"/>
      <c r="G71" s="9"/>
      <c r="H71" s="1"/>
      <c r="K71" s="9"/>
      <c r="L71" s="1"/>
      <c r="O71" s="9"/>
      <c r="P71" s="1"/>
      <c r="S71" s="9"/>
      <c r="T71" s="1"/>
      <c r="W71" s="9"/>
      <c r="X71" s="1"/>
    </row>
    <row r="72" spans="1:24" x14ac:dyDescent="0.2">
      <c r="A72" s="3" t="s">
        <v>107</v>
      </c>
      <c r="B72" s="10"/>
      <c r="C72" s="16"/>
      <c r="D72" s="16"/>
      <c r="G72" s="9"/>
      <c r="H72" s="1"/>
      <c r="K72" s="9"/>
      <c r="L72" s="1"/>
      <c r="O72" s="9"/>
      <c r="P72" s="1"/>
      <c r="S72" s="9"/>
      <c r="T72" s="1"/>
      <c r="W72" s="9"/>
      <c r="X72" s="1"/>
    </row>
    <row r="73" spans="1:24" x14ac:dyDescent="0.2">
      <c r="A73" s="3" t="s">
        <v>108</v>
      </c>
      <c r="B73" s="10"/>
      <c r="C73" s="16"/>
      <c r="D73" s="16"/>
      <c r="G73" s="9"/>
      <c r="H73" s="1"/>
      <c r="K73" s="9"/>
      <c r="L73" s="1"/>
      <c r="O73" s="9"/>
      <c r="P73" s="1"/>
      <c r="S73" s="9"/>
      <c r="T73" s="1"/>
      <c r="W73" s="9"/>
      <c r="X73" s="1"/>
    </row>
    <row r="74" spans="1:24" x14ac:dyDescent="0.2">
      <c r="A74" s="3" t="s">
        <v>109</v>
      </c>
      <c r="B74" s="10"/>
      <c r="C74" s="16"/>
      <c r="D74" s="16"/>
      <c r="G74" s="9"/>
      <c r="H74" s="1"/>
      <c r="K74" s="9"/>
      <c r="L74" s="1"/>
      <c r="O74" s="9"/>
      <c r="P74" s="1"/>
      <c r="S74" s="9"/>
      <c r="T74" s="1"/>
      <c r="W74" s="9"/>
      <c r="X74" s="1"/>
    </row>
    <row r="84" spans="1:24" x14ac:dyDescent="0.2">
      <c r="A84" s="15" t="s">
        <v>0</v>
      </c>
      <c r="B84" s="28" t="s">
        <v>143</v>
      </c>
      <c r="C84" s="30" t="s">
        <v>159</v>
      </c>
      <c r="D84" s="29" t="s">
        <v>158</v>
      </c>
      <c r="E84" s="30" t="s">
        <v>37</v>
      </c>
      <c r="F84"/>
      <c r="G84"/>
      <c r="H84"/>
      <c r="I84"/>
      <c r="J84" t="s">
        <v>147</v>
      </c>
      <c r="K84"/>
      <c r="L84"/>
      <c r="M84"/>
      <c r="X84" s="1"/>
    </row>
    <row r="85" spans="1:24" x14ac:dyDescent="0.2">
      <c r="A85" s="3" t="s">
        <v>38</v>
      </c>
      <c r="B85" s="42">
        <v>40</v>
      </c>
      <c r="C85" s="42">
        <v>44.030707999999997</v>
      </c>
      <c r="D85" s="1">
        <f>ABS(F85)</f>
        <v>4.0307079999999971</v>
      </c>
      <c r="E85" s="1">
        <f>IF(F85&gt;0,B85,B85-D85)</f>
        <v>40</v>
      </c>
      <c r="F85">
        <f>C85-B85</f>
        <v>4.0307079999999971</v>
      </c>
      <c r="G85" s="52">
        <f>(C85/B85)-1</f>
        <v>0.10076770000000002</v>
      </c>
      <c r="H85" t="s">
        <v>153</v>
      </c>
      <c r="I85" t="s">
        <v>154</v>
      </c>
      <c r="J85" t="s">
        <v>145</v>
      </c>
      <c r="K85" t="s">
        <v>146</v>
      </c>
      <c r="L85" t="s">
        <v>155</v>
      </c>
      <c r="M85" s="47" t="s">
        <v>156</v>
      </c>
      <c r="X85" s="1"/>
    </row>
    <row r="86" spans="1:24" x14ac:dyDescent="0.2">
      <c r="A86" s="3" t="s">
        <v>39</v>
      </c>
      <c r="B86" s="42">
        <v>38</v>
      </c>
      <c r="C86" s="42">
        <v>39.285871999999998</v>
      </c>
      <c r="D86" s="1">
        <f t="shared" ref="D86:D149" si="0">ABS(F86)</f>
        <v>1.2858719999999977</v>
      </c>
      <c r="E86" s="1">
        <f t="shared" ref="E86:E149" si="1">IF(F86&gt;0,B86,B86-D86)</f>
        <v>38</v>
      </c>
      <c r="F86">
        <f t="shared" ref="F86:F149" si="2">C86-B86</f>
        <v>1.2858719999999977</v>
      </c>
      <c r="G86" s="52">
        <f t="shared" ref="G86:G149" si="3">(C86/B86)-1</f>
        <v>3.3838736842105144E-2</v>
      </c>
      <c r="H86">
        <v>2012</v>
      </c>
      <c r="I86" t="s">
        <v>24</v>
      </c>
      <c r="J86" s="42">
        <v>40</v>
      </c>
      <c r="K86" s="42">
        <v>44.030707999999997</v>
      </c>
      <c r="L86" s="1">
        <v>4.0307079999999971</v>
      </c>
      <c r="M86" s="47">
        <v>0.10076770000000002</v>
      </c>
      <c r="X86" s="1"/>
    </row>
    <row r="87" spans="1:24" x14ac:dyDescent="0.2">
      <c r="A87" s="3" t="s">
        <v>40</v>
      </c>
      <c r="B87" s="42">
        <v>35</v>
      </c>
      <c r="C87" s="42">
        <v>30.803896000000002</v>
      </c>
      <c r="D87" s="1">
        <f t="shared" si="0"/>
        <v>4.1961039999999983</v>
      </c>
      <c r="E87" s="1">
        <f t="shared" si="1"/>
        <v>30.803896000000002</v>
      </c>
      <c r="F87">
        <f t="shared" si="2"/>
        <v>-4.1961039999999983</v>
      </c>
      <c r="G87" s="52">
        <f t="shared" si="3"/>
        <v>-0.11988868571428568</v>
      </c>
      <c r="H87"/>
      <c r="I87" t="s">
        <v>25</v>
      </c>
      <c r="J87" s="42">
        <v>38</v>
      </c>
      <c r="K87" s="42">
        <v>39.285871999999998</v>
      </c>
      <c r="L87" s="1">
        <v>1.2858719999999977</v>
      </c>
      <c r="M87" s="47">
        <v>3.3838736842105144E-2</v>
      </c>
      <c r="X87" s="1"/>
    </row>
    <row r="88" spans="1:24" x14ac:dyDescent="0.2">
      <c r="A88" s="3" t="s">
        <v>41</v>
      </c>
      <c r="B88" s="42">
        <v>17</v>
      </c>
      <c r="C88" s="42">
        <v>12.399528999999999</v>
      </c>
      <c r="D88" s="1">
        <f t="shared" si="0"/>
        <v>4.6004710000000006</v>
      </c>
      <c r="E88" s="1">
        <f t="shared" si="1"/>
        <v>12.399528999999999</v>
      </c>
      <c r="F88">
        <f t="shared" si="2"/>
        <v>-4.6004710000000006</v>
      </c>
      <c r="G88" s="52">
        <f t="shared" si="3"/>
        <v>-0.27061594117647059</v>
      </c>
      <c r="H88"/>
      <c r="I88" t="s">
        <v>26</v>
      </c>
      <c r="J88" s="42">
        <v>35</v>
      </c>
      <c r="K88" s="42">
        <v>30.803896000000002</v>
      </c>
      <c r="L88" s="1">
        <v>-4.1961039999999983</v>
      </c>
      <c r="M88" s="47">
        <v>-0.11988868571428568</v>
      </c>
      <c r="X88" s="1"/>
    </row>
    <row r="89" spans="1:24" x14ac:dyDescent="0.2">
      <c r="A89" s="3" t="s">
        <v>42</v>
      </c>
      <c r="B89" s="42">
        <v>9.01</v>
      </c>
      <c r="C89" s="42">
        <v>12.935720999999999</v>
      </c>
      <c r="D89" s="1">
        <f t="shared" si="0"/>
        <v>3.9257209999999993</v>
      </c>
      <c r="E89" s="1">
        <f t="shared" si="1"/>
        <v>9.01</v>
      </c>
      <c r="F89">
        <f t="shared" si="2"/>
        <v>3.9257209999999993</v>
      </c>
      <c r="G89" s="52">
        <f t="shared" si="3"/>
        <v>0.43570710321864592</v>
      </c>
      <c r="H89"/>
      <c r="I89" t="s">
        <v>27</v>
      </c>
      <c r="J89" s="42">
        <v>17</v>
      </c>
      <c r="K89" s="42">
        <v>12.399528999999999</v>
      </c>
      <c r="L89" s="1">
        <v>-4.6004710000000006</v>
      </c>
      <c r="M89" s="47">
        <v>-0.27061594117647059</v>
      </c>
      <c r="X89" s="1"/>
    </row>
    <row r="90" spans="1:24" x14ac:dyDescent="0.2">
      <c r="A90" s="3" t="s">
        <v>43</v>
      </c>
      <c r="B90" s="42">
        <v>19</v>
      </c>
      <c r="C90" s="42">
        <v>12.66655718</v>
      </c>
      <c r="D90" s="1">
        <f t="shared" si="0"/>
        <v>6.3334428200000001</v>
      </c>
      <c r="E90" s="1">
        <f t="shared" si="1"/>
        <v>12.66655718</v>
      </c>
      <c r="F90">
        <f t="shared" si="2"/>
        <v>-6.3334428200000001</v>
      </c>
      <c r="G90" s="52">
        <f t="shared" si="3"/>
        <v>-0.33333909578947374</v>
      </c>
      <c r="H90"/>
      <c r="I90" t="s">
        <v>28</v>
      </c>
      <c r="J90" s="42">
        <v>9.01</v>
      </c>
      <c r="K90" s="42">
        <v>12.935720999999999</v>
      </c>
      <c r="L90" s="1">
        <v>3.9257209999999993</v>
      </c>
      <c r="M90" s="47">
        <v>0.43570710321864592</v>
      </c>
      <c r="X90" s="1"/>
    </row>
    <row r="91" spans="1:24" x14ac:dyDescent="0.2">
      <c r="A91" s="3" t="s">
        <v>44</v>
      </c>
      <c r="B91" s="42">
        <v>36</v>
      </c>
      <c r="C91" s="42">
        <v>44.155020020000002</v>
      </c>
      <c r="D91" s="1">
        <f t="shared" si="0"/>
        <v>8.155020020000002</v>
      </c>
      <c r="E91" s="1">
        <f t="shared" si="1"/>
        <v>36</v>
      </c>
      <c r="F91">
        <f t="shared" si="2"/>
        <v>8.155020020000002</v>
      </c>
      <c r="G91" s="52">
        <f t="shared" si="3"/>
        <v>0.22652833388888904</v>
      </c>
      <c r="H91"/>
      <c r="I91" t="s">
        <v>29</v>
      </c>
      <c r="J91" s="42">
        <v>19</v>
      </c>
      <c r="K91" s="42">
        <v>12.66655718</v>
      </c>
      <c r="L91" s="1">
        <v>-6.3334428200000001</v>
      </c>
      <c r="M91" s="47">
        <v>-0.33333909578947374</v>
      </c>
      <c r="X91" s="1"/>
    </row>
    <row r="92" spans="1:24" x14ac:dyDescent="0.2">
      <c r="A92" s="3" t="s">
        <v>45</v>
      </c>
      <c r="B92" s="42">
        <v>9</v>
      </c>
      <c r="C92" s="42">
        <v>17.090675230000002</v>
      </c>
      <c r="D92" s="1">
        <f t="shared" si="0"/>
        <v>8.0906752300000022</v>
      </c>
      <c r="E92" s="1">
        <f t="shared" si="1"/>
        <v>9</v>
      </c>
      <c r="F92">
        <f t="shared" si="2"/>
        <v>8.0906752300000022</v>
      </c>
      <c r="G92" s="52">
        <f t="shared" si="3"/>
        <v>0.89896391444444479</v>
      </c>
      <c r="H92"/>
      <c r="I92" t="s">
        <v>30</v>
      </c>
      <c r="J92" s="42">
        <v>36</v>
      </c>
      <c r="K92" s="42">
        <v>44.155020020000002</v>
      </c>
      <c r="L92" s="1">
        <v>8.155020020000002</v>
      </c>
      <c r="M92" s="47">
        <v>0.22652833388888904</v>
      </c>
      <c r="X92" s="1"/>
    </row>
    <row r="93" spans="1:24" x14ac:dyDescent="0.2">
      <c r="A93" s="3" t="s">
        <v>46</v>
      </c>
      <c r="B93" s="42">
        <v>6</v>
      </c>
      <c r="C93" s="42">
        <v>8.7866119499999993</v>
      </c>
      <c r="D93" s="1">
        <f t="shared" si="0"/>
        <v>2.7866119499999993</v>
      </c>
      <c r="E93" s="1">
        <f t="shared" si="1"/>
        <v>6</v>
      </c>
      <c r="F93">
        <f t="shared" si="2"/>
        <v>2.7866119499999993</v>
      </c>
      <c r="G93" s="52">
        <f t="shared" si="3"/>
        <v>0.46443532499999995</v>
      </c>
      <c r="H93"/>
      <c r="I93" t="s">
        <v>31</v>
      </c>
      <c r="J93" s="42">
        <v>9</v>
      </c>
      <c r="K93" s="42">
        <v>17.090675230000002</v>
      </c>
      <c r="L93" s="1">
        <v>8.0906752300000022</v>
      </c>
      <c r="M93" s="47">
        <v>0.89896391444444479</v>
      </c>
      <c r="X93" s="1"/>
    </row>
    <row r="94" spans="1:24" x14ac:dyDescent="0.2">
      <c r="A94" s="3" t="s">
        <v>47</v>
      </c>
      <c r="B94" s="42">
        <v>9</v>
      </c>
      <c r="C94" s="42">
        <v>12.026545800000001</v>
      </c>
      <c r="D94" s="1">
        <f t="shared" si="0"/>
        <v>3.026545800000001</v>
      </c>
      <c r="E94" s="1">
        <f t="shared" si="1"/>
        <v>9</v>
      </c>
      <c r="F94">
        <f t="shared" si="2"/>
        <v>3.026545800000001</v>
      </c>
      <c r="G94" s="52">
        <f t="shared" si="3"/>
        <v>0.33628286666666685</v>
      </c>
      <c r="H94"/>
      <c r="I94" t="s">
        <v>32</v>
      </c>
      <c r="J94" s="42">
        <v>6</v>
      </c>
      <c r="K94" s="42">
        <v>8.7866119499999993</v>
      </c>
      <c r="L94" s="1">
        <v>2.7866119499999993</v>
      </c>
      <c r="M94" s="47">
        <v>0.46443532499999995</v>
      </c>
      <c r="X94" s="1"/>
    </row>
    <row r="95" spans="1:24" x14ac:dyDescent="0.2">
      <c r="A95" s="3" t="s">
        <v>48</v>
      </c>
      <c r="B95" s="42">
        <v>35</v>
      </c>
      <c r="C95" s="42">
        <v>38.190157810000031</v>
      </c>
      <c r="D95" s="1">
        <f t="shared" si="0"/>
        <v>3.1901578100000307</v>
      </c>
      <c r="E95" s="1">
        <f t="shared" si="1"/>
        <v>35</v>
      </c>
      <c r="F95">
        <f t="shared" si="2"/>
        <v>3.1901578100000307</v>
      </c>
      <c r="G95" s="52">
        <f t="shared" si="3"/>
        <v>9.114736600000084E-2</v>
      </c>
      <c r="H95"/>
      <c r="I95" t="s">
        <v>33</v>
      </c>
      <c r="J95" s="42">
        <v>9</v>
      </c>
      <c r="K95" s="42">
        <v>12.026545800000001</v>
      </c>
      <c r="L95" s="1">
        <v>3.026545800000001</v>
      </c>
      <c r="M95" s="47">
        <v>0.33628286666666685</v>
      </c>
      <c r="X95" s="1"/>
    </row>
    <row r="96" spans="1:24" x14ac:dyDescent="0.2">
      <c r="A96" s="3" t="s">
        <v>49</v>
      </c>
      <c r="B96" s="42">
        <v>76.91</v>
      </c>
      <c r="C96" s="42">
        <v>76.078586000000001</v>
      </c>
      <c r="D96" s="1">
        <f t="shared" si="0"/>
        <v>0.83141399999999521</v>
      </c>
      <c r="E96" s="1">
        <f t="shared" si="1"/>
        <v>76.078586000000001</v>
      </c>
      <c r="F96">
        <f t="shared" si="2"/>
        <v>-0.83141399999999521</v>
      </c>
      <c r="G96" s="52">
        <f t="shared" si="3"/>
        <v>-1.0810219737355298E-2</v>
      </c>
      <c r="H96"/>
      <c r="I96" t="s">
        <v>34</v>
      </c>
      <c r="J96" s="42">
        <v>35</v>
      </c>
      <c r="K96" s="42">
        <v>38.190157810000031</v>
      </c>
      <c r="L96" s="1">
        <v>3.1901578100000307</v>
      </c>
      <c r="M96" s="47">
        <v>9.114736600000084E-2</v>
      </c>
      <c r="X96" s="1"/>
    </row>
    <row r="97" spans="1:24" x14ac:dyDescent="0.2">
      <c r="A97" s="3" t="s">
        <v>50</v>
      </c>
      <c r="B97" s="42">
        <v>53.442999999999998</v>
      </c>
      <c r="C97" s="42">
        <v>53.388064999999997</v>
      </c>
      <c r="D97" s="1">
        <f t="shared" si="0"/>
        <v>5.49350000000004E-2</v>
      </c>
      <c r="E97" s="1">
        <f t="shared" si="1"/>
        <v>53.388064999999997</v>
      </c>
      <c r="F97">
        <f t="shared" si="2"/>
        <v>-5.49350000000004E-2</v>
      </c>
      <c r="G97" s="52">
        <f t="shared" si="3"/>
        <v>-1.0279175944464258E-3</v>
      </c>
      <c r="H97"/>
      <c r="I97" t="s">
        <v>35</v>
      </c>
      <c r="J97" s="42">
        <v>76.91</v>
      </c>
      <c r="K97" s="42">
        <v>76.078586000000001</v>
      </c>
      <c r="L97" s="1">
        <v>-0.83141399999999521</v>
      </c>
      <c r="M97" s="47">
        <v>-1.0810219737355298E-2</v>
      </c>
      <c r="X97" s="1"/>
    </row>
    <row r="98" spans="1:24" x14ac:dyDescent="0.2">
      <c r="A98" s="3" t="s">
        <v>51</v>
      </c>
      <c r="B98" s="42">
        <v>45.183</v>
      </c>
      <c r="C98" s="42">
        <v>52.673499599999992</v>
      </c>
      <c r="D98" s="1">
        <f t="shared" si="0"/>
        <v>7.4904995999999926</v>
      </c>
      <c r="E98" s="1">
        <f t="shared" si="1"/>
        <v>45.183</v>
      </c>
      <c r="F98">
        <f t="shared" si="2"/>
        <v>7.4904995999999926</v>
      </c>
      <c r="G98" s="52">
        <f t="shared" si="3"/>
        <v>0.16578136909899732</v>
      </c>
      <c r="H98">
        <v>2013</v>
      </c>
      <c r="I98" t="s">
        <v>24</v>
      </c>
      <c r="J98" s="42">
        <v>53.442999999999998</v>
      </c>
      <c r="K98" s="42">
        <v>53.388064999999997</v>
      </c>
      <c r="L98" s="1">
        <v>-5.49350000000004E-2</v>
      </c>
      <c r="M98" s="47">
        <v>-1.0279175944464258E-3</v>
      </c>
      <c r="X98" s="1"/>
    </row>
    <row r="99" spans="1:24" x14ac:dyDescent="0.2">
      <c r="A99" s="3" t="s">
        <v>52</v>
      </c>
      <c r="B99" s="42">
        <v>38</v>
      </c>
      <c r="C99" s="42">
        <v>34.177027450000018</v>
      </c>
      <c r="D99" s="1">
        <f t="shared" si="0"/>
        <v>3.8229725499999816</v>
      </c>
      <c r="E99" s="1">
        <f t="shared" si="1"/>
        <v>34.177027450000018</v>
      </c>
      <c r="F99">
        <f t="shared" si="2"/>
        <v>-3.8229725499999816</v>
      </c>
      <c r="G99" s="52">
        <f t="shared" si="3"/>
        <v>-0.10060454078947323</v>
      </c>
      <c r="H99"/>
      <c r="I99" t="s">
        <v>25</v>
      </c>
      <c r="J99" s="42">
        <v>45.183</v>
      </c>
      <c r="K99" s="42">
        <v>52.673499599999992</v>
      </c>
      <c r="L99" s="1">
        <v>7.4904995999999926</v>
      </c>
      <c r="M99" s="47">
        <v>0.16578136909899732</v>
      </c>
      <c r="X99" s="1"/>
    </row>
    <row r="100" spans="1:24" x14ac:dyDescent="0.2">
      <c r="A100" s="3" t="s">
        <v>53</v>
      </c>
      <c r="B100" s="42">
        <v>20</v>
      </c>
      <c r="C100" s="42">
        <v>17.636277349999993</v>
      </c>
      <c r="D100" s="1">
        <f t="shared" si="0"/>
        <v>2.3637226500000068</v>
      </c>
      <c r="E100" s="1">
        <f t="shared" si="1"/>
        <v>17.636277349999993</v>
      </c>
      <c r="F100">
        <f t="shared" si="2"/>
        <v>-2.3637226500000068</v>
      </c>
      <c r="G100" s="52">
        <f t="shared" si="3"/>
        <v>-0.11818613250000032</v>
      </c>
      <c r="H100"/>
      <c r="I100" t="s">
        <v>26</v>
      </c>
      <c r="J100" s="42">
        <v>38</v>
      </c>
      <c r="K100" s="42">
        <v>34.177027450000018</v>
      </c>
      <c r="L100" s="1">
        <v>-3.8229725499999816</v>
      </c>
      <c r="M100" s="47">
        <v>-0.10060454078947323</v>
      </c>
      <c r="X100" s="1"/>
    </row>
    <row r="101" spans="1:24" x14ac:dyDescent="0.2">
      <c r="A101" s="3" t="s">
        <v>54</v>
      </c>
      <c r="B101" s="42">
        <v>12</v>
      </c>
      <c r="C101" s="42">
        <v>14.884870120000004</v>
      </c>
      <c r="D101" s="1">
        <f t="shared" si="0"/>
        <v>2.884870120000004</v>
      </c>
      <c r="E101" s="1">
        <f t="shared" si="1"/>
        <v>12</v>
      </c>
      <c r="F101">
        <f t="shared" si="2"/>
        <v>2.884870120000004</v>
      </c>
      <c r="G101" s="52">
        <f t="shared" si="3"/>
        <v>0.24040584333333359</v>
      </c>
      <c r="H101"/>
      <c r="I101" t="s">
        <v>27</v>
      </c>
      <c r="J101" s="42">
        <v>20</v>
      </c>
      <c r="K101" s="42">
        <v>17.636277349999993</v>
      </c>
      <c r="L101" s="1">
        <v>-2.3637226500000068</v>
      </c>
      <c r="M101" s="47">
        <v>-0.11818613250000032</v>
      </c>
      <c r="X101" s="1"/>
    </row>
    <row r="102" spans="1:24" x14ac:dyDescent="0.2">
      <c r="A102" s="3" t="s">
        <v>55</v>
      </c>
      <c r="B102" s="42">
        <v>13</v>
      </c>
      <c r="C102" s="42">
        <v>14.073836949999988</v>
      </c>
      <c r="D102" s="1">
        <f t="shared" si="0"/>
        <v>1.073836949999988</v>
      </c>
      <c r="E102" s="1">
        <f t="shared" si="1"/>
        <v>13</v>
      </c>
      <c r="F102">
        <f t="shared" si="2"/>
        <v>1.073836949999988</v>
      </c>
      <c r="G102" s="52">
        <f t="shared" si="3"/>
        <v>8.2602842307691438E-2</v>
      </c>
      <c r="H102"/>
      <c r="I102" t="s">
        <v>28</v>
      </c>
      <c r="J102" s="42">
        <v>12</v>
      </c>
      <c r="K102" s="42">
        <v>14.884870120000004</v>
      </c>
      <c r="L102" s="1">
        <v>2.884870120000004</v>
      </c>
      <c r="M102" s="47">
        <v>0.24040584333333359</v>
      </c>
      <c r="X102" s="1"/>
    </row>
    <row r="103" spans="1:24" x14ac:dyDescent="0.2">
      <c r="A103" s="3" t="s">
        <v>56</v>
      </c>
      <c r="B103" s="42">
        <v>44</v>
      </c>
      <c r="C103" s="42">
        <v>36.875047530000003</v>
      </c>
      <c r="D103" s="1">
        <f t="shared" si="0"/>
        <v>7.1249524699999967</v>
      </c>
      <c r="E103" s="1">
        <f t="shared" si="1"/>
        <v>36.875047530000003</v>
      </c>
      <c r="F103">
        <f t="shared" si="2"/>
        <v>-7.1249524699999967</v>
      </c>
      <c r="G103" s="52">
        <f t="shared" si="3"/>
        <v>-0.16193073795454538</v>
      </c>
      <c r="H103"/>
      <c r="I103" t="s">
        <v>29</v>
      </c>
      <c r="J103" s="42">
        <v>13</v>
      </c>
      <c r="K103" s="42">
        <v>14.073836949999988</v>
      </c>
      <c r="L103" s="1">
        <v>1.073836949999988</v>
      </c>
      <c r="M103" s="47">
        <v>8.2602842307691438E-2</v>
      </c>
      <c r="X103" s="1"/>
    </row>
    <row r="104" spans="1:24" x14ac:dyDescent="0.2">
      <c r="A104" s="3" t="s">
        <v>57</v>
      </c>
      <c r="B104" s="42">
        <v>25</v>
      </c>
      <c r="C104" s="42">
        <v>26.06925047</v>
      </c>
      <c r="D104" s="1">
        <f t="shared" si="0"/>
        <v>1.0692504700000001</v>
      </c>
      <c r="E104" s="1">
        <f t="shared" si="1"/>
        <v>25</v>
      </c>
      <c r="F104">
        <f t="shared" si="2"/>
        <v>1.0692504700000001</v>
      </c>
      <c r="G104" s="52">
        <f t="shared" si="3"/>
        <v>4.2770018799999976E-2</v>
      </c>
      <c r="H104"/>
      <c r="I104" t="s">
        <v>30</v>
      </c>
      <c r="J104" s="42">
        <v>44</v>
      </c>
      <c r="K104" s="42">
        <v>36.875047530000003</v>
      </c>
      <c r="L104" s="1">
        <v>-7.1249524699999967</v>
      </c>
      <c r="M104" s="47">
        <v>-0.16193073795454538</v>
      </c>
      <c r="X104" s="1"/>
    </row>
    <row r="105" spans="1:24" x14ac:dyDescent="0.2">
      <c r="A105" s="3" t="s">
        <v>58</v>
      </c>
      <c r="B105" s="42">
        <v>7.6</v>
      </c>
      <c r="C105" s="42">
        <v>8.9771435300000011</v>
      </c>
      <c r="D105" s="1">
        <f t="shared" si="0"/>
        <v>1.3771435300000014</v>
      </c>
      <c r="E105" s="1">
        <f t="shared" si="1"/>
        <v>7.6</v>
      </c>
      <c r="F105">
        <f t="shared" si="2"/>
        <v>1.3771435300000014</v>
      </c>
      <c r="G105" s="52">
        <f t="shared" si="3"/>
        <v>0.18120309605263185</v>
      </c>
      <c r="H105"/>
      <c r="I105" t="s">
        <v>31</v>
      </c>
      <c r="J105" s="42">
        <v>25</v>
      </c>
      <c r="K105" s="42">
        <v>26.06925047</v>
      </c>
      <c r="L105" s="1">
        <v>1.0692504700000001</v>
      </c>
      <c r="M105" s="47">
        <v>4.2770018799999976E-2</v>
      </c>
      <c r="X105" s="1"/>
    </row>
    <row r="106" spans="1:24" x14ac:dyDescent="0.2">
      <c r="A106" s="3" t="s">
        <v>59</v>
      </c>
      <c r="B106" s="42">
        <v>9</v>
      </c>
      <c r="C106" s="42">
        <v>7.9824779699999988</v>
      </c>
      <c r="D106" s="1">
        <f t="shared" si="0"/>
        <v>1.0175220300000012</v>
      </c>
      <c r="E106" s="1">
        <f t="shared" si="1"/>
        <v>7.9824779699999988</v>
      </c>
      <c r="F106">
        <f t="shared" si="2"/>
        <v>-1.0175220300000012</v>
      </c>
      <c r="G106" s="52">
        <f t="shared" si="3"/>
        <v>-0.11305800333333349</v>
      </c>
      <c r="H106"/>
      <c r="I106" t="s">
        <v>32</v>
      </c>
      <c r="J106" s="42">
        <v>7.6</v>
      </c>
      <c r="K106" s="42">
        <v>8.9771435300000011</v>
      </c>
      <c r="L106" s="1">
        <v>1.3771435300000014</v>
      </c>
      <c r="M106" s="47">
        <v>0.18120309605263185</v>
      </c>
      <c r="X106" s="1"/>
    </row>
    <row r="107" spans="1:24" x14ac:dyDescent="0.2">
      <c r="A107" s="3" t="s">
        <v>60</v>
      </c>
      <c r="B107" s="42">
        <v>41</v>
      </c>
      <c r="C107" s="42">
        <v>46.105396750000033</v>
      </c>
      <c r="D107" s="1">
        <f t="shared" si="0"/>
        <v>5.1053967500000326</v>
      </c>
      <c r="E107" s="1">
        <f t="shared" si="1"/>
        <v>41</v>
      </c>
      <c r="F107">
        <f t="shared" si="2"/>
        <v>5.1053967500000326</v>
      </c>
      <c r="G107" s="52">
        <f t="shared" si="3"/>
        <v>0.12452187195122022</v>
      </c>
      <c r="H107"/>
      <c r="I107" t="s">
        <v>33</v>
      </c>
      <c r="J107" s="42">
        <v>9</v>
      </c>
      <c r="K107" s="42">
        <v>7.9824779699999988</v>
      </c>
      <c r="L107" s="1">
        <v>-1.0175220300000012</v>
      </c>
      <c r="M107" s="47">
        <v>-0.11305800333333349</v>
      </c>
      <c r="X107" s="1"/>
    </row>
    <row r="108" spans="1:24" x14ac:dyDescent="0.2">
      <c r="A108" s="3" t="s">
        <v>61</v>
      </c>
      <c r="B108" s="42">
        <v>73.802999999999997</v>
      </c>
      <c r="C108" s="42">
        <v>71.787560689999935</v>
      </c>
      <c r="D108" s="1">
        <f t="shared" si="0"/>
        <v>2.0154393100000618</v>
      </c>
      <c r="E108" s="1">
        <f t="shared" si="1"/>
        <v>71.787560689999935</v>
      </c>
      <c r="F108">
        <f t="shared" si="2"/>
        <v>-2.0154393100000618</v>
      </c>
      <c r="G108" s="52">
        <f t="shared" si="3"/>
        <v>-2.7308365649093669E-2</v>
      </c>
      <c r="H108"/>
      <c r="I108" t="s">
        <v>34</v>
      </c>
      <c r="J108" s="42">
        <v>41</v>
      </c>
      <c r="K108" s="42">
        <v>46.105396750000033</v>
      </c>
      <c r="L108" s="1">
        <v>5.1053967500000326</v>
      </c>
      <c r="M108" s="47">
        <v>0.12452187195122022</v>
      </c>
      <c r="X108" s="1"/>
    </row>
    <row r="109" spans="1:24" x14ac:dyDescent="0.2">
      <c r="A109" s="3" t="s">
        <v>62</v>
      </c>
      <c r="B109" s="42">
        <v>48</v>
      </c>
      <c r="C109" s="42">
        <v>47.866098000000001</v>
      </c>
      <c r="D109" s="1">
        <f t="shared" si="0"/>
        <v>0.13390199999999908</v>
      </c>
      <c r="E109" s="1">
        <f t="shared" si="1"/>
        <v>47.866098000000001</v>
      </c>
      <c r="F109">
        <f t="shared" si="2"/>
        <v>-0.13390199999999908</v>
      </c>
      <c r="G109" s="52">
        <f t="shared" si="3"/>
        <v>-2.7896250000000178E-3</v>
      </c>
      <c r="H109"/>
      <c r="I109" t="s">
        <v>35</v>
      </c>
      <c r="J109" s="42">
        <v>73.802999999999997</v>
      </c>
      <c r="K109" s="42">
        <v>71.787560689999935</v>
      </c>
      <c r="L109" s="1">
        <v>-2.0154393100000618</v>
      </c>
      <c r="M109" s="47">
        <v>-2.7308365649093669E-2</v>
      </c>
      <c r="X109" s="1"/>
    </row>
    <row r="110" spans="1:24" x14ac:dyDescent="0.2">
      <c r="A110" s="3" t="s">
        <v>63</v>
      </c>
      <c r="B110" s="42">
        <v>60</v>
      </c>
      <c r="C110" s="42">
        <v>60.176901999999998</v>
      </c>
      <c r="D110" s="1">
        <f t="shared" si="0"/>
        <v>0.17690199999999834</v>
      </c>
      <c r="E110" s="1">
        <f t="shared" si="1"/>
        <v>60</v>
      </c>
      <c r="F110">
        <f t="shared" si="2"/>
        <v>0.17690199999999834</v>
      </c>
      <c r="G110" s="52">
        <f t="shared" si="3"/>
        <v>2.9483666666665354E-3</v>
      </c>
      <c r="H110">
        <v>2014</v>
      </c>
      <c r="I110" t="s">
        <v>24</v>
      </c>
      <c r="J110" s="42">
        <v>48</v>
      </c>
      <c r="K110" s="42">
        <v>47.866098000000001</v>
      </c>
      <c r="L110" s="1">
        <v>-0.13390199999999908</v>
      </c>
      <c r="M110" s="47">
        <v>-2.7896250000000178E-3</v>
      </c>
      <c r="X110" s="1"/>
    </row>
    <row r="111" spans="1:24" x14ac:dyDescent="0.2">
      <c r="A111" s="3" t="s">
        <v>64</v>
      </c>
      <c r="B111" s="42">
        <v>45</v>
      </c>
      <c r="C111" s="42">
        <v>42.013538210000007</v>
      </c>
      <c r="D111" s="1">
        <f t="shared" si="0"/>
        <v>2.9864617899999928</v>
      </c>
      <c r="E111" s="1">
        <f t="shared" si="1"/>
        <v>42.013538210000007</v>
      </c>
      <c r="F111">
        <f t="shared" si="2"/>
        <v>-2.9864617899999928</v>
      </c>
      <c r="G111" s="52">
        <f t="shared" si="3"/>
        <v>-6.6365817555555373E-2</v>
      </c>
      <c r="H111"/>
      <c r="I111" t="s">
        <v>25</v>
      </c>
      <c r="J111" s="42">
        <v>60</v>
      </c>
      <c r="K111" s="42">
        <v>60.176901999999998</v>
      </c>
      <c r="L111" s="1">
        <v>0.17690199999999834</v>
      </c>
      <c r="M111" s="47">
        <v>2.9483666666665354E-3</v>
      </c>
      <c r="X111" s="1"/>
    </row>
    <row r="112" spans="1:24" x14ac:dyDescent="0.2">
      <c r="A112" s="3" t="s">
        <v>65</v>
      </c>
      <c r="B112" s="42">
        <v>22</v>
      </c>
      <c r="C112" s="42">
        <v>21.862972719999998</v>
      </c>
      <c r="D112" s="1">
        <f t="shared" si="0"/>
        <v>0.13702728000000164</v>
      </c>
      <c r="E112" s="1">
        <f t="shared" si="1"/>
        <v>21.862972719999998</v>
      </c>
      <c r="F112">
        <f t="shared" si="2"/>
        <v>-0.13702728000000164</v>
      </c>
      <c r="G112" s="52">
        <f t="shared" si="3"/>
        <v>-6.2285127272727614E-3</v>
      </c>
      <c r="H112"/>
      <c r="I112" t="s">
        <v>26</v>
      </c>
      <c r="J112" s="42">
        <v>45</v>
      </c>
      <c r="K112" s="42">
        <v>42.013538210000007</v>
      </c>
      <c r="L112" s="1">
        <v>-2.9864617899999928</v>
      </c>
      <c r="M112" s="47">
        <v>-6.6365817555555373E-2</v>
      </c>
      <c r="X112" s="1"/>
    </row>
    <row r="113" spans="1:24" x14ac:dyDescent="0.2">
      <c r="A113" s="3" t="s">
        <v>66</v>
      </c>
      <c r="B113" s="42">
        <v>10.5</v>
      </c>
      <c r="C113" s="42">
        <v>10.41536172999999</v>
      </c>
      <c r="D113" s="1">
        <f t="shared" si="0"/>
        <v>8.4638270000009896E-2</v>
      </c>
      <c r="E113" s="1">
        <f t="shared" si="1"/>
        <v>10.41536172999999</v>
      </c>
      <c r="F113">
        <f t="shared" si="2"/>
        <v>-8.4638270000009896E-2</v>
      </c>
      <c r="G113" s="52">
        <f t="shared" si="3"/>
        <v>-8.0607876190486039E-3</v>
      </c>
      <c r="H113"/>
      <c r="I113" t="s">
        <v>27</v>
      </c>
      <c r="J113" s="42">
        <v>22</v>
      </c>
      <c r="K113" s="42">
        <v>21.862972719999998</v>
      </c>
      <c r="L113" s="1">
        <v>-0.13702728000000164</v>
      </c>
      <c r="M113" s="47">
        <v>-6.2285127272727614E-3</v>
      </c>
      <c r="X113" s="1"/>
    </row>
    <row r="114" spans="1:24" x14ac:dyDescent="0.2">
      <c r="A114" s="3" t="s">
        <v>67</v>
      </c>
      <c r="B114" s="42">
        <v>16</v>
      </c>
      <c r="C114" s="42">
        <v>10.62994974000001</v>
      </c>
      <c r="D114" s="1">
        <f t="shared" si="0"/>
        <v>5.3700502599999904</v>
      </c>
      <c r="E114" s="1">
        <f t="shared" si="1"/>
        <v>10.62994974000001</v>
      </c>
      <c r="F114">
        <f t="shared" si="2"/>
        <v>-5.3700502599999904</v>
      </c>
      <c r="G114" s="52">
        <f t="shared" si="3"/>
        <v>-0.3356281412499994</v>
      </c>
      <c r="H114"/>
      <c r="I114" t="s">
        <v>28</v>
      </c>
      <c r="J114" s="42">
        <v>10.5</v>
      </c>
      <c r="K114" s="42">
        <v>10.41536172999999</v>
      </c>
      <c r="L114" s="1">
        <v>-8.4638270000009896E-2</v>
      </c>
      <c r="M114" s="47">
        <v>-8.0607876190486039E-3</v>
      </c>
      <c r="X114" s="1"/>
    </row>
    <row r="115" spans="1:24" x14ac:dyDescent="0.2">
      <c r="A115" s="3" t="s">
        <v>68</v>
      </c>
      <c r="B115" s="42">
        <v>28</v>
      </c>
      <c r="C115" s="42">
        <v>36.657719449999988</v>
      </c>
      <c r="D115" s="1">
        <f t="shared" si="0"/>
        <v>8.6577194499999877</v>
      </c>
      <c r="E115" s="1">
        <f t="shared" si="1"/>
        <v>28</v>
      </c>
      <c r="F115">
        <f t="shared" si="2"/>
        <v>8.6577194499999877</v>
      </c>
      <c r="G115" s="52">
        <f t="shared" si="3"/>
        <v>0.30920426607142804</v>
      </c>
      <c r="H115"/>
      <c r="I115" t="s">
        <v>29</v>
      </c>
      <c r="J115" s="42">
        <v>16</v>
      </c>
      <c r="K115" s="42">
        <v>10.62994974000001</v>
      </c>
      <c r="L115" s="1">
        <v>-5.3700502599999904</v>
      </c>
      <c r="M115" s="47">
        <v>-0.3356281412499994</v>
      </c>
      <c r="X115" s="1"/>
    </row>
    <row r="116" spans="1:24" x14ac:dyDescent="0.2">
      <c r="A116" s="3" t="s">
        <v>69</v>
      </c>
      <c r="B116" s="42">
        <v>41</v>
      </c>
      <c r="C116" s="42">
        <v>25.698077310000002</v>
      </c>
      <c r="D116" s="1">
        <f t="shared" si="0"/>
        <v>15.301922689999998</v>
      </c>
      <c r="E116" s="1">
        <f t="shared" si="1"/>
        <v>25.698077310000002</v>
      </c>
      <c r="F116">
        <f t="shared" si="2"/>
        <v>-15.301922689999998</v>
      </c>
      <c r="G116" s="52">
        <f t="shared" si="3"/>
        <v>-0.37321762658536584</v>
      </c>
      <c r="H116"/>
      <c r="I116" t="s">
        <v>30</v>
      </c>
      <c r="J116" s="42">
        <v>28</v>
      </c>
      <c r="K116" s="42">
        <v>36.657719449999988</v>
      </c>
      <c r="L116" s="1">
        <v>8.6577194499999877</v>
      </c>
      <c r="M116" s="47">
        <v>0.30920426607142804</v>
      </c>
      <c r="X116" s="1"/>
    </row>
    <row r="117" spans="1:24" x14ac:dyDescent="0.2">
      <c r="A117" s="3" t="s">
        <v>70</v>
      </c>
      <c r="B117" s="42">
        <v>10</v>
      </c>
      <c r="C117" s="42">
        <v>7.6358787599999909</v>
      </c>
      <c r="D117" s="1">
        <f t="shared" si="0"/>
        <v>2.3641212400000091</v>
      </c>
      <c r="E117" s="1">
        <f t="shared" si="1"/>
        <v>7.6358787599999909</v>
      </c>
      <c r="F117">
        <f t="shared" si="2"/>
        <v>-2.3641212400000091</v>
      </c>
      <c r="G117" s="52">
        <f t="shared" si="3"/>
        <v>-0.23641212400000089</v>
      </c>
      <c r="H117"/>
      <c r="I117" t="s">
        <v>31</v>
      </c>
      <c r="J117" s="42">
        <v>41</v>
      </c>
      <c r="K117" s="42">
        <v>25.698077310000002</v>
      </c>
      <c r="L117" s="1">
        <v>-15.301922689999998</v>
      </c>
      <c r="M117" s="47">
        <v>-0.37321762658536584</v>
      </c>
      <c r="X117" s="1"/>
    </row>
    <row r="118" spans="1:24" x14ac:dyDescent="0.2">
      <c r="A118" s="3" t="s">
        <v>71</v>
      </c>
      <c r="B118" s="42">
        <v>8</v>
      </c>
      <c r="C118" s="42">
        <v>9.9504747899999924</v>
      </c>
      <c r="D118" s="1">
        <f t="shared" si="0"/>
        <v>1.9504747899999924</v>
      </c>
      <c r="E118" s="1">
        <f t="shared" si="1"/>
        <v>8</v>
      </c>
      <c r="F118">
        <f t="shared" si="2"/>
        <v>1.9504747899999924</v>
      </c>
      <c r="G118" s="52">
        <f t="shared" si="3"/>
        <v>0.24380934874999904</v>
      </c>
      <c r="H118"/>
      <c r="I118" t="s">
        <v>32</v>
      </c>
      <c r="J118" s="42">
        <v>10</v>
      </c>
      <c r="K118" s="42">
        <v>7.6358787599999909</v>
      </c>
      <c r="L118" s="1">
        <v>-2.3641212400000091</v>
      </c>
      <c r="M118" s="47">
        <v>-0.23641212400000089</v>
      </c>
      <c r="X118" s="1"/>
    </row>
    <row r="119" spans="1:24" x14ac:dyDescent="0.2">
      <c r="A119" s="3" t="s">
        <v>72</v>
      </c>
      <c r="B119" s="42">
        <v>46</v>
      </c>
      <c r="C119" s="42">
        <v>56.364401280000031</v>
      </c>
      <c r="D119" s="1">
        <f t="shared" si="0"/>
        <v>10.364401280000031</v>
      </c>
      <c r="E119" s="1">
        <f t="shared" si="1"/>
        <v>46</v>
      </c>
      <c r="F119">
        <f t="shared" si="2"/>
        <v>10.364401280000031</v>
      </c>
      <c r="G119" s="52">
        <f t="shared" si="3"/>
        <v>0.22531307130434852</v>
      </c>
      <c r="H119"/>
      <c r="I119" t="s">
        <v>33</v>
      </c>
      <c r="J119" s="42">
        <v>8</v>
      </c>
      <c r="K119" s="42">
        <v>9.9504747899999924</v>
      </c>
      <c r="L119" s="1">
        <v>1.9504747899999924</v>
      </c>
      <c r="M119" s="47">
        <v>0.24380934874999904</v>
      </c>
      <c r="X119" s="1"/>
    </row>
    <row r="120" spans="1:24" x14ac:dyDescent="0.2">
      <c r="A120" s="3" t="s">
        <v>73</v>
      </c>
      <c r="B120" s="42">
        <v>81.087000000000003</v>
      </c>
      <c r="C120" s="42">
        <v>62.819343809999999</v>
      </c>
      <c r="D120" s="1">
        <f t="shared" si="0"/>
        <v>18.267656190000004</v>
      </c>
      <c r="E120" s="1">
        <f t="shared" si="1"/>
        <v>62.819343809999999</v>
      </c>
      <c r="F120">
        <f t="shared" si="2"/>
        <v>-18.267656190000004</v>
      </c>
      <c r="G120" s="52">
        <f t="shared" si="3"/>
        <v>-0.22528464723075214</v>
      </c>
      <c r="H120"/>
      <c r="I120" t="s">
        <v>34</v>
      </c>
      <c r="J120" s="42">
        <v>46</v>
      </c>
      <c r="K120" s="42">
        <v>56.364401280000031</v>
      </c>
      <c r="L120" s="1">
        <v>10.364401280000031</v>
      </c>
      <c r="M120" s="47">
        <v>0.22531307130434852</v>
      </c>
      <c r="X120" s="1"/>
    </row>
    <row r="121" spans="1:24" x14ac:dyDescent="0.2">
      <c r="A121" s="3" t="s">
        <v>74</v>
      </c>
      <c r="B121" s="42">
        <v>47.97</v>
      </c>
      <c r="C121" s="42">
        <v>52.090291860000001</v>
      </c>
      <c r="D121" s="1">
        <f t="shared" si="0"/>
        <v>4.1202918600000018</v>
      </c>
      <c r="E121" s="1">
        <f t="shared" si="1"/>
        <v>47.97</v>
      </c>
      <c r="F121">
        <f t="shared" si="2"/>
        <v>4.1202918600000018</v>
      </c>
      <c r="G121" s="52">
        <f t="shared" si="3"/>
        <v>8.5893096935584889E-2</v>
      </c>
      <c r="H121"/>
      <c r="I121" t="s">
        <v>35</v>
      </c>
      <c r="J121" s="42">
        <v>81.087000000000003</v>
      </c>
      <c r="K121" s="42">
        <v>62.819343809999999</v>
      </c>
      <c r="L121" s="1">
        <v>-18.267656190000004</v>
      </c>
      <c r="M121" s="47">
        <v>-0.22528464723075214</v>
      </c>
      <c r="X121" s="1"/>
    </row>
    <row r="122" spans="1:24" x14ac:dyDescent="0.2">
      <c r="A122" s="3" t="s">
        <v>75</v>
      </c>
      <c r="B122" s="42">
        <v>52.9</v>
      </c>
      <c r="C122" s="42">
        <v>45.381578879999992</v>
      </c>
      <c r="D122" s="1">
        <f t="shared" si="0"/>
        <v>7.5184211200000064</v>
      </c>
      <c r="E122" s="1">
        <f t="shared" si="1"/>
        <v>45.381578879999992</v>
      </c>
      <c r="F122">
        <f t="shared" si="2"/>
        <v>-7.5184211200000064</v>
      </c>
      <c r="G122" s="52">
        <f t="shared" si="3"/>
        <v>-0.14212516294896038</v>
      </c>
      <c r="H122">
        <v>2015</v>
      </c>
      <c r="I122" t="s">
        <v>24</v>
      </c>
      <c r="J122" s="42">
        <v>47.97</v>
      </c>
      <c r="K122" s="42">
        <v>52.090291860000001</v>
      </c>
      <c r="L122" s="1">
        <v>4.1202918600000018</v>
      </c>
      <c r="M122" s="47">
        <v>8.5893096935584889E-2</v>
      </c>
      <c r="X122" s="1"/>
    </row>
    <row r="123" spans="1:24" x14ac:dyDescent="0.2">
      <c r="A123" s="3" t="s">
        <v>76</v>
      </c>
      <c r="B123" s="42">
        <v>38</v>
      </c>
      <c r="C123" s="42">
        <v>40.449941920000001</v>
      </c>
      <c r="D123" s="1">
        <f t="shared" si="0"/>
        <v>2.4499419200000006</v>
      </c>
      <c r="E123" s="1">
        <f t="shared" si="1"/>
        <v>38</v>
      </c>
      <c r="F123">
        <f t="shared" si="2"/>
        <v>2.4499419200000006</v>
      </c>
      <c r="G123" s="52">
        <f t="shared" si="3"/>
        <v>6.4472155789473629E-2</v>
      </c>
      <c r="H123"/>
      <c r="I123" t="s">
        <v>25</v>
      </c>
      <c r="J123" s="42">
        <v>52.9</v>
      </c>
      <c r="K123" s="42">
        <v>45.381578879999992</v>
      </c>
      <c r="L123" s="1">
        <v>-7.5184211200000064</v>
      </c>
      <c r="M123" s="47">
        <v>-0.14212516294896038</v>
      </c>
      <c r="X123" s="1"/>
    </row>
    <row r="124" spans="1:24" x14ac:dyDescent="0.2">
      <c r="A124" s="3" t="s">
        <v>77</v>
      </c>
      <c r="B124" s="42">
        <v>30</v>
      </c>
      <c r="C124" s="42">
        <v>23.174272229999989</v>
      </c>
      <c r="D124" s="1">
        <f t="shared" si="0"/>
        <v>6.825727770000011</v>
      </c>
      <c r="E124" s="1">
        <f t="shared" si="1"/>
        <v>23.174272229999989</v>
      </c>
      <c r="F124">
        <f t="shared" si="2"/>
        <v>-6.825727770000011</v>
      </c>
      <c r="G124" s="52">
        <f t="shared" si="3"/>
        <v>-0.2275242590000004</v>
      </c>
      <c r="H124"/>
      <c r="I124" t="s">
        <v>26</v>
      </c>
      <c r="J124" s="42">
        <v>38</v>
      </c>
      <c r="K124" s="42">
        <v>40.449941920000001</v>
      </c>
      <c r="L124" s="1">
        <v>2.4499419200000006</v>
      </c>
      <c r="M124" s="47">
        <v>6.4472155789473629E-2</v>
      </c>
      <c r="X124" s="1"/>
    </row>
    <row r="125" spans="1:24" x14ac:dyDescent="0.2">
      <c r="A125" s="3" t="s">
        <v>78</v>
      </c>
      <c r="B125" s="42">
        <v>15</v>
      </c>
      <c r="C125" s="42">
        <v>8.6864278000000112</v>
      </c>
      <c r="D125" s="1">
        <f t="shared" si="0"/>
        <v>6.3135721999999888</v>
      </c>
      <c r="E125" s="1">
        <f t="shared" si="1"/>
        <v>8.6864278000000112</v>
      </c>
      <c r="F125">
        <f t="shared" si="2"/>
        <v>-6.3135721999999888</v>
      </c>
      <c r="G125" s="52">
        <f t="shared" si="3"/>
        <v>-0.42090481333333263</v>
      </c>
      <c r="H125"/>
      <c r="I125" t="s">
        <v>27</v>
      </c>
      <c r="J125" s="42">
        <v>30</v>
      </c>
      <c r="K125" s="42">
        <v>23.174272229999989</v>
      </c>
      <c r="L125" s="1">
        <v>-6.825727770000011</v>
      </c>
      <c r="M125" s="47">
        <v>-0.2275242590000004</v>
      </c>
      <c r="X125" s="1"/>
    </row>
    <row r="126" spans="1:24" x14ac:dyDescent="0.2">
      <c r="A126" s="3" t="s">
        <v>79</v>
      </c>
      <c r="B126" s="42">
        <v>5</v>
      </c>
      <c r="C126" s="42">
        <v>8.0470401800000069</v>
      </c>
      <c r="D126" s="1">
        <f t="shared" si="0"/>
        <v>3.0470401800000069</v>
      </c>
      <c r="E126" s="1">
        <f t="shared" si="1"/>
        <v>5</v>
      </c>
      <c r="F126">
        <f t="shared" si="2"/>
        <v>3.0470401800000069</v>
      </c>
      <c r="G126" s="52">
        <f t="shared" si="3"/>
        <v>0.60940803600000137</v>
      </c>
      <c r="H126"/>
      <c r="I126" t="s">
        <v>28</v>
      </c>
      <c r="J126" s="42">
        <v>15</v>
      </c>
      <c r="K126" s="42">
        <v>8.6864278000000112</v>
      </c>
      <c r="L126" s="1">
        <v>-6.3135721999999888</v>
      </c>
      <c r="M126" s="47">
        <v>-0.42090481333333263</v>
      </c>
      <c r="X126" s="1"/>
    </row>
    <row r="127" spans="1:24" x14ac:dyDescent="0.2">
      <c r="A127" s="3" t="s">
        <v>80</v>
      </c>
      <c r="B127" s="42">
        <v>40.183</v>
      </c>
      <c r="C127" s="42">
        <v>35.676926439999995</v>
      </c>
      <c r="D127" s="1">
        <f t="shared" si="0"/>
        <v>4.5060735600000044</v>
      </c>
      <c r="E127" s="1">
        <f t="shared" si="1"/>
        <v>35.676926439999995</v>
      </c>
      <c r="F127">
        <f t="shared" si="2"/>
        <v>-4.5060735600000044</v>
      </c>
      <c r="G127" s="52">
        <f t="shared" si="3"/>
        <v>-0.11213880397182896</v>
      </c>
      <c r="H127"/>
      <c r="I127" t="s">
        <v>29</v>
      </c>
      <c r="J127" s="42">
        <v>5</v>
      </c>
      <c r="K127" s="42">
        <v>8.0470401800000069</v>
      </c>
      <c r="L127" s="1">
        <v>3.0470401800000069</v>
      </c>
      <c r="M127" s="47">
        <v>0.60940803600000137</v>
      </c>
      <c r="X127" s="1"/>
    </row>
    <row r="128" spans="1:24" x14ac:dyDescent="0.2">
      <c r="A128" s="3" t="s">
        <v>81</v>
      </c>
      <c r="B128" s="42">
        <v>20.172999999999998</v>
      </c>
      <c r="C128" s="42">
        <v>14.198025069999993</v>
      </c>
      <c r="D128" s="1">
        <f t="shared" si="0"/>
        <v>5.9749749300000055</v>
      </c>
      <c r="E128" s="1">
        <f t="shared" si="1"/>
        <v>14.198025069999993</v>
      </c>
      <c r="F128">
        <f t="shared" si="2"/>
        <v>-5.9749749300000055</v>
      </c>
      <c r="G128" s="52">
        <f t="shared" si="3"/>
        <v>-0.29618673127447603</v>
      </c>
      <c r="H128"/>
      <c r="I128" t="s">
        <v>30</v>
      </c>
      <c r="J128" s="42">
        <v>40.183</v>
      </c>
      <c r="K128" s="42">
        <v>35.676926439999995</v>
      </c>
      <c r="L128" s="1">
        <v>-4.5060735600000044</v>
      </c>
      <c r="M128" s="47">
        <v>-0.11213880397182896</v>
      </c>
      <c r="X128" s="1"/>
    </row>
    <row r="129" spans="1:24" x14ac:dyDescent="0.2">
      <c r="A129" s="3" t="s">
        <v>82</v>
      </c>
      <c r="B129" s="42">
        <v>10</v>
      </c>
      <c r="C129" s="42">
        <v>9.5593743100000026</v>
      </c>
      <c r="D129" s="1">
        <f t="shared" si="0"/>
        <v>0.44062568999999741</v>
      </c>
      <c r="E129" s="1">
        <f t="shared" si="1"/>
        <v>9.5593743100000026</v>
      </c>
      <c r="F129">
        <f t="shared" si="2"/>
        <v>-0.44062568999999741</v>
      </c>
      <c r="G129" s="52">
        <f t="shared" si="3"/>
        <v>-4.4062568999999718E-2</v>
      </c>
      <c r="H129"/>
      <c r="I129" t="s">
        <v>31</v>
      </c>
      <c r="J129" s="42">
        <v>20.172999999999998</v>
      </c>
      <c r="K129" s="42">
        <v>14.198025069999993</v>
      </c>
      <c r="L129" s="1">
        <v>-5.9749749300000055</v>
      </c>
      <c r="M129" s="47">
        <v>-0.29618673127447603</v>
      </c>
      <c r="X129" s="1"/>
    </row>
    <row r="130" spans="1:24" x14ac:dyDescent="0.2">
      <c r="A130" s="3" t="s">
        <v>83</v>
      </c>
      <c r="B130" s="42">
        <v>7.9</v>
      </c>
      <c r="C130" s="42">
        <v>13.279146140000016</v>
      </c>
      <c r="D130" s="1">
        <f t="shared" si="0"/>
        <v>5.3791461400000156</v>
      </c>
      <c r="E130" s="1">
        <f t="shared" si="1"/>
        <v>7.9</v>
      </c>
      <c r="F130">
        <f t="shared" si="2"/>
        <v>5.3791461400000156</v>
      </c>
      <c r="G130" s="52">
        <f t="shared" si="3"/>
        <v>0.68090457468354626</v>
      </c>
      <c r="H130"/>
      <c r="I130" t="s">
        <v>32</v>
      </c>
      <c r="J130" s="42">
        <v>10</v>
      </c>
      <c r="K130" s="42">
        <v>9.5593743100000026</v>
      </c>
      <c r="L130" s="1">
        <v>-0.44062568999999741</v>
      </c>
      <c r="M130" s="47">
        <v>-4.4062568999999718E-2</v>
      </c>
      <c r="X130" s="1"/>
    </row>
    <row r="131" spans="1:24" x14ac:dyDescent="0.2">
      <c r="A131" s="3" t="s">
        <v>84</v>
      </c>
      <c r="B131" s="42">
        <v>47.1</v>
      </c>
      <c r="C131" s="42">
        <v>42.959108809999975</v>
      </c>
      <c r="D131" s="1">
        <f t="shared" si="0"/>
        <v>4.1408911900000263</v>
      </c>
      <c r="E131" s="1">
        <f t="shared" si="1"/>
        <v>42.959108809999975</v>
      </c>
      <c r="F131">
        <f t="shared" si="2"/>
        <v>-4.1408911900000263</v>
      </c>
      <c r="G131" s="52">
        <f t="shared" si="3"/>
        <v>-8.7917010403397611E-2</v>
      </c>
      <c r="H131"/>
      <c r="I131" t="s">
        <v>33</v>
      </c>
      <c r="J131" s="42">
        <v>7.9</v>
      </c>
      <c r="K131" s="42">
        <v>13.279146140000016</v>
      </c>
      <c r="L131" s="1">
        <v>5.3791461400000156</v>
      </c>
      <c r="M131" s="47">
        <v>0.68090457468354626</v>
      </c>
      <c r="X131" s="1"/>
    </row>
    <row r="132" spans="1:24" x14ac:dyDescent="0.2">
      <c r="A132" s="3" t="s">
        <v>85</v>
      </c>
      <c r="B132" s="42">
        <v>78.111999999999995</v>
      </c>
      <c r="C132" s="42">
        <v>77.98120213</v>
      </c>
      <c r="D132" s="1">
        <f t="shared" si="0"/>
        <v>0.13079786999999499</v>
      </c>
      <c r="E132" s="1">
        <f t="shared" si="1"/>
        <v>77.98120213</v>
      </c>
      <c r="F132">
        <f t="shared" si="2"/>
        <v>-0.13079786999999499</v>
      </c>
      <c r="G132" s="52">
        <f t="shared" si="3"/>
        <v>-1.6744913713641063E-3</v>
      </c>
      <c r="H132"/>
      <c r="I132" t="s">
        <v>34</v>
      </c>
      <c r="J132" s="42">
        <v>47.1</v>
      </c>
      <c r="K132" s="42">
        <v>42.959108809999975</v>
      </c>
      <c r="L132" s="1">
        <v>-4.1408911900000263</v>
      </c>
      <c r="M132" s="47">
        <v>-8.7917010403397611E-2</v>
      </c>
      <c r="X132" s="1"/>
    </row>
    <row r="133" spans="1:24" x14ac:dyDescent="0.2">
      <c r="A133" s="3" t="s">
        <v>86</v>
      </c>
      <c r="B133" s="42">
        <v>59.816139999999997</v>
      </c>
      <c r="C133" s="42">
        <v>51.52703692</v>
      </c>
      <c r="D133" s="1">
        <f t="shared" si="0"/>
        <v>8.2891030799999967</v>
      </c>
      <c r="E133" s="1">
        <f t="shared" si="1"/>
        <v>51.52703692</v>
      </c>
      <c r="F133">
        <f t="shared" si="2"/>
        <v>-8.2891030799999967</v>
      </c>
      <c r="G133" s="52">
        <f t="shared" si="3"/>
        <v>-0.13857636216579672</v>
      </c>
      <c r="H133"/>
      <c r="I133" t="s">
        <v>35</v>
      </c>
      <c r="J133" s="42">
        <v>78.111999999999995</v>
      </c>
      <c r="K133" s="42">
        <v>77.98120213</v>
      </c>
      <c r="L133" s="1">
        <v>-0.13079786999999499</v>
      </c>
      <c r="M133" s="47">
        <v>-1.6744913713641063E-3</v>
      </c>
      <c r="X133" s="1"/>
    </row>
    <row r="134" spans="1:24" x14ac:dyDescent="0.2">
      <c r="A134" s="3" t="s">
        <v>87</v>
      </c>
      <c r="B134" s="42">
        <v>57.234760000000001</v>
      </c>
      <c r="C134" s="42">
        <v>44.638822899999994</v>
      </c>
      <c r="D134" s="1">
        <f t="shared" si="0"/>
        <v>12.595937100000008</v>
      </c>
      <c r="E134" s="1">
        <f t="shared" si="1"/>
        <v>44.638822899999994</v>
      </c>
      <c r="F134">
        <f t="shared" si="2"/>
        <v>-12.595937100000008</v>
      </c>
      <c r="G134" s="52">
        <f t="shared" si="3"/>
        <v>-0.22007495270356703</v>
      </c>
      <c r="H134">
        <v>2016</v>
      </c>
      <c r="I134" t="s">
        <v>24</v>
      </c>
      <c r="J134" s="42">
        <v>59.816139999999997</v>
      </c>
      <c r="K134" s="42">
        <v>51.52703692</v>
      </c>
      <c r="L134" s="1">
        <v>-8.2891030799999967</v>
      </c>
      <c r="M134" s="47">
        <v>-0.13857636216579672</v>
      </c>
      <c r="X134" s="1"/>
    </row>
    <row r="135" spans="1:24" x14ac:dyDescent="0.2">
      <c r="A135" s="3" t="s">
        <v>88</v>
      </c>
      <c r="B135" s="42">
        <v>45</v>
      </c>
      <c r="C135" s="42">
        <v>36.061823900000007</v>
      </c>
      <c r="D135" s="1">
        <f t="shared" si="0"/>
        <v>8.9381760999999926</v>
      </c>
      <c r="E135" s="1">
        <f t="shared" si="1"/>
        <v>36.061823900000007</v>
      </c>
      <c r="F135">
        <f t="shared" si="2"/>
        <v>-8.9381760999999926</v>
      </c>
      <c r="G135" s="52">
        <f t="shared" si="3"/>
        <v>-0.19862613555555542</v>
      </c>
      <c r="H135"/>
      <c r="I135" t="s">
        <v>25</v>
      </c>
      <c r="J135" s="42">
        <v>57.234760000000001</v>
      </c>
      <c r="K135" s="42">
        <v>44.638822899999994</v>
      </c>
      <c r="L135" s="1">
        <v>-12.595937100000008</v>
      </c>
      <c r="M135" s="47">
        <v>-0.22007495270356703</v>
      </c>
      <c r="X135" s="1"/>
    </row>
    <row r="136" spans="1:24" x14ac:dyDescent="0.2">
      <c r="A136" s="3" t="s">
        <v>89</v>
      </c>
      <c r="B136" s="42">
        <v>24.954999999999998</v>
      </c>
      <c r="C136" s="42">
        <v>18.029734919999989</v>
      </c>
      <c r="D136" s="1">
        <f t="shared" si="0"/>
        <v>6.9252650800000097</v>
      </c>
      <c r="E136" s="1">
        <f t="shared" si="1"/>
        <v>18.029734919999989</v>
      </c>
      <c r="F136">
        <f t="shared" si="2"/>
        <v>-6.9252650800000097</v>
      </c>
      <c r="G136" s="52">
        <f t="shared" si="3"/>
        <v>-0.2775101214185538</v>
      </c>
      <c r="H136"/>
      <c r="I136" t="s">
        <v>26</v>
      </c>
      <c r="J136" s="42">
        <v>45</v>
      </c>
      <c r="K136" s="42">
        <v>36.061823900000007</v>
      </c>
      <c r="L136" s="1">
        <v>-8.9381760999999926</v>
      </c>
      <c r="M136" s="47">
        <v>-0.19862613555555542</v>
      </c>
      <c r="X136" s="1"/>
    </row>
    <row r="137" spans="1:24" x14ac:dyDescent="0.2">
      <c r="A137" s="3" t="s">
        <v>90</v>
      </c>
      <c r="B137" s="42">
        <v>12.349</v>
      </c>
      <c r="C137" s="42">
        <v>10.145900890000016</v>
      </c>
      <c r="D137" s="1">
        <f t="shared" si="0"/>
        <v>2.2030991099999842</v>
      </c>
      <c r="E137" s="1">
        <f t="shared" si="1"/>
        <v>10.145900890000016</v>
      </c>
      <c r="F137">
        <f t="shared" si="2"/>
        <v>-2.2030991099999842</v>
      </c>
      <c r="G137" s="52">
        <f t="shared" si="3"/>
        <v>-0.17840303749291309</v>
      </c>
      <c r="H137"/>
      <c r="I137" t="s">
        <v>27</v>
      </c>
      <c r="J137" s="42">
        <v>24.954999999999998</v>
      </c>
      <c r="K137" s="42">
        <v>18.029734919999989</v>
      </c>
      <c r="L137" s="1">
        <v>-6.9252650800000097</v>
      </c>
      <c r="M137" s="47">
        <v>-0.2775101214185538</v>
      </c>
      <c r="X137" s="1"/>
    </row>
    <row r="138" spans="1:24" x14ac:dyDescent="0.2">
      <c r="A138" s="3" t="s">
        <v>91</v>
      </c>
      <c r="B138" s="42">
        <v>6.6559999999999997</v>
      </c>
      <c r="C138" s="42">
        <v>11.093676889999985</v>
      </c>
      <c r="D138" s="1">
        <f t="shared" si="0"/>
        <v>4.4376768899999854</v>
      </c>
      <c r="E138" s="1">
        <f t="shared" si="1"/>
        <v>6.6559999999999997</v>
      </c>
      <c r="F138">
        <f t="shared" si="2"/>
        <v>4.4376768899999854</v>
      </c>
      <c r="G138" s="52">
        <f t="shared" si="3"/>
        <v>0.66671828275240164</v>
      </c>
      <c r="H138"/>
      <c r="I138" t="s">
        <v>28</v>
      </c>
      <c r="J138" s="42">
        <v>12.349</v>
      </c>
      <c r="K138" s="42">
        <v>10.145900890000016</v>
      </c>
      <c r="L138" s="1">
        <v>-2.2030991099999842</v>
      </c>
      <c r="M138" s="47">
        <v>-0.17840303749291309</v>
      </c>
      <c r="X138" s="1"/>
    </row>
    <row r="139" spans="1:24" x14ac:dyDescent="0.2">
      <c r="A139" s="3" t="s">
        <v>92</v>
      </c>
      <c r="B139" s="42">
        <v>40.996000000000002</v>
      </c>
      <c r="C139" s="42">
        <v>38.517538900000005</v>
      </c>
      <c r="D139" s="1">
        <f t="shared" si="0"/>
        <v>2.478461099999997</v>
      </c>
      <c r="E139" s="1">
        <f t="shared" si="1"/>
        <v>38.517538900000005</v>
      </c>
      <c r="F139">
        <f t="shared" si="2"/>
        <v>-2.478461099999997</v>
      </c>
      <c r="G139" s="52">
        <f t="shared" si="3"/>
        <v>-6.0456168894526208E-2</v>
      </c>
      <c r="H139"/>
      <c r="I139" t="s">
        <v>29</v>
      </c>
      <c r="J139" s="42">
        <v>6.6559999999999997</v>
      </c>
      <c r="K139" s="42">
        <v>11.093676889999985</v>
      </c>
      <c r="L139" s="1">
        <v>4.4376768899999854</v>
      </c>
      <c r="M139" s="47">
        <v>0.66671828275240164</v>
      </c>
      <c r="X139" s="1"/>
    </row>
    <row r="140" spans="1:24" x14ac:dyDescent="0.2">
      <c r="A140" s="3" t="s">
        <v>93</v>
      </c>
      <c r="B140" s="42">
        <v>26.203999999999997</v>
      </c>
      <c r="C140" s="42">
        <v>19.561471890000014</v>
      </c>
      <c r="D140" s="1">
        <f t="shared" si="0"/>
        <v>6.6425281099999829</v>
      </c>
      <c r="E140" s="1">
        <f t="shared" si="1"/>
        <v>19.561471890000014</v>
      </c>
      <c r="F140">
        <f t="shared" si="2"/>
        <v>-6.6425281099999829</v>
      </c>
      <c r="G140" s="52">
        <f t="shared" si="3"/>
        <v>-0.25349290604487806</v>
      </c>
      <c r="H140"/>
      <c r="I140" t="s">
        <v>30</v>
      </c>
      <c r="J140" s="42">
        <v>40.996000000000002</v>
      </c>
      <c r="K140" s="42">
        <v>38.517538900000005</v>
      </c>
      <c r="L140" s="1">
        <v>-2.478461099999997</v>
      </c>
      <c r="M140" s="47">
        <v>-6.0456168894526208E-2</v>
      </c>
      <c r="X140" s="1"/>
    </row>
    <row r="141" spans="1:24" x14ac:dyDescent="0.2">
      <c r="A141" s="3" t="s">
        <v>94</v>
      </c>
      <c r="B141" s="42">
        <v>10.64035</v>
      </c>
      <c r="C141" s="42">
        <v>8.0337147099999786</v>
      </c>
      <c r="D141" s="1">
        <f t="shared" si="0"/>
        <v>2.6066352900000211</v>
      </c>
      <c r="E141" s="1">
        <f t="shared" si="1"/>
        <v>8.0337147099999786</v>
      </c>
      <c r="F141">
        <f t="shared" si="2"/>
        <v>-2.6066352900000211</v>
      </c>
      <c r="G141" s="52">
        <f t="shared" si="3"/>
        <v>-0.24497646130061712</v>
      </c>
      <c r="H141"/>
      <c r="I141" t="s">
        <v>31</v>
      </c>
      <c r="J141" s="42">
        <v>26.203999999999997</v>
      </c>
      <c r="K141" s="42">
        <v>19.561471890000014</v>
      </c>
      <c r="L141" s="1">
        <v>-6.6425281099999829</v>
      </c>
      <c r="M141" s="47">
        <v>-0.25349290604487806</v>
      </c>
      <c r="X141" s="1"/>
    </row>
    <row r="142" spans="1:24" x14ac:dyDescent="0.2">
      <c r="A142" s="3" t="s">
        <v>95</v>
      </c>
      <c r="B142" s="42">
        <v>5.7515299999999998</v>
      </c>
      <c r="C142" s="42">
        <v>7.853803090000004</v>
      </c>
      <c r="D142" s="1">
        <f t="shared" si="0"/>
        <v>2.1022730900000042</v>
      </c>
      <c r="E142" s="1">
        <f t="shared" si="1"/>
        <v>5.7515299999999998</v>
      </c>
      <c r="F142">
        <f t="shared" si="2"/>
        <v>2.1022730900000042</v>
      </c>
      <c r="G142" s="52">
        <f t="shared" si="3"/>
        <v>0.36551545241005501</v>
      </c>
      <c r="H142"/>
      <c r="I142" t="s">
        <v>32</v>
      </c>
      <c r="J142" s="42">
        <v>10.64035</v>
      </c>
      <c r="K142" s="42">
        <v>8.0337147099999786</v>
      </c>
      <c r="L142" s="1">
        <v>-2.6066352900000211</v>
      </c>
      <c r="M142" s="47">
        <v>-0.24497646130061712</v>
      </c>
      <c r="X142" s="1"/>
    </row>
    <row r="143" spans="1:24" x14ac:dyDescent="0.2">
      <c r="A143" s="3" t="s">
        <v>96</v>
      </c>
      <c r="B143" s="42">
        <v>48.243586999999998</v>
      </c>
      <c r="C143" s="42">
        <v>50.915136699999991</v>
      </c>
      <c r="D143" s="1">
        <f t="shared" si="0"/>
        <v>2.6715496999999928</v>
      </c>
      <c r="E143" s="1">
        <f t="shared" si="1"/>
        <v>48.243586999999998</v>
      </c>
      <c r="F143">
        <f t="shared" si="2"/>
        <v>2.6715496999999928</v>
      </c>
      <c r="G143" s="52">
        <f t="shared" si="3"/>
        <v>5.5376265865139551E-2</v>
      </c>
      <c r="H143"/>
      <c r="I143" t="s">
        <v>33</v>
      </c>
      <c r="J143" s="42">
        <v>5.7515299999999998</v>
      </c>
      <c r="K143" s="42">
        <v>7.853803090000004</v>
      </c>
      <c r="L143" s="1">
        <v>2.1022730900000042</v>
      </c>
      <c r="M143" s="47">
        <v>0.36551545241005501</v>
      </c>
      <c r="X143" s="1"/>
    </row>
    <row r="144" spans="1:24" x14ac:dyDescent="0.2">
      <c r="A144" s="3" t="s">
        <v>97</v>
      </c>
      <c r="B144" s="42">
        <v>56.917000000000002</v>
      </c>
      <c r="C144" s="42">
        <v>55</v>
      </c>
      <c r="D144" s="1">
        <f t="shared" si="0"/>
        <v>1.9170000000000016</v>
      </c>
      <c r="E144" s="1">
        <f t="shared" si="1"/>
        <v>55</v>
      </c>
      <c r="F144">
        <f t="shared" si="2"/>
        <v>-1.9170000000000016</v>
      </c>
      <c r="G144" s="52">
        <f t="shared" si="3"/>
        <v>-3.3680622661067861E-2</v>
      </c>
      <c r="H144"/>
      <c r="I144" t="s">
        <v>34</v>
      </c>
      <c r="J144" s="42">
        <v>48.243586999999998</v>
      </c>
      <c r="K144" s="42">
        <v>50.915136699999991</v>
      </c>
      <c r="L144" s="1">
        <v>2.6715496999999928</v>
      </c>
      <c r="M144" s="47">
        <v>5.5376265865139551E-2</v>
      </c>
      <c r="X144" s="1"/>
    </row>
    <row r="145" spans="1:24" x14ac:dyDescent="0.2">
      <c r="A145" s="3" t="s">
        <v>98</v>
      </c>
      <c r="B145" s="42">
        <v>59.917499999999997</v>
      </c>
      <c r="C145" s="42">
        <v>46.713000000000001</v>
      </c>
      <c r="D145" s="1">
        <f t="shared" si="0"/>
        <v>13.204499999999996</v>
      </c>
      <c r="E145" s="1">
        <f t="shared" si="1"/>
        <v>46.713000000000001</v>
      </c>
      <c r="F145">
        <f t="shared" si="2"/>
        <v>-13.204499999999996</v>
      </c>
      <c r="G145" s="52">
        <f t="shared" si="3"/>
        <v>-0.22037801977719362</v>
      </c>
      <c r="H145"/>
      <c r="I145" t="s">
        <v>35</v>
      </c>
      <c r="J145" s="42">
        <v>56.917000000000002</v>
      </c>
      <c r="K145" s="42">
        <v>55</v>
      </c>
      <c r="L145" s="1">
        <v>-1.9170000000000016</v>
      </c>
      <c r="M145" s="47">
        <v>-3.3680622661067861E-2</v>
      </c>
      <c r="X145" s="1"/>
    </row>
    <row r="146" spans="1:24" x14ac:dyDescent="0.2">
      <c r="A146" s="3" t="s">
        <v>99</v>
      </c>
      <c r="B146" s="42">
        <v>52.439</v>
      </c>
      <c r="C146" s="42">
        <v>35.442539859999997</v>
      </c>
      <c r="D146" s="1">
        <f t="shared" si="0"/>
        <v>16.996460140000003</v>
      </c>
      <c r="E146" s="1">
        <f t="shared" si="1"/>
        <v>35.442539859999997</v>
      </c>
      <c r="F146">
        <f t="shared" si="2"/>
        <v>-16.996460140000003</v>
      </c>
      <c r="G146" s="52">
        <f t="shared" si="3"/>
        <v>-0.32411869295753171</v>
      </c>
      <c r="H146">
        <v>2017</v>
      </c>
      <c r="I146" t="s">
        <v>24</v>
      </c>
      <c r="J146" s="42">
        <v>59.917499999999997</v>
      </c>
      <c r="K146" s="42">
        <v>46.713000000000001</v>
      </c>
      <c r="L146" s="1">
        <v>-13.204499999999996</v>
      </c>
      <c r="M146" s="47">
        <v>-0.22037801977719362</v>
      </c>
      <c r="X146" s="1"/>
    </row>
    <row r="147" spans="1:24" x14ac:dyDescent="0.2">
      <c r="A147" s="3" t="s">
        <v>100</v>
      </c>
      <c r="B147" s="42">
        <v>38.988</v>
      </c>
      <c r="C147" s="42">
        <v>43.028172939999997</v>
      </c>
      <c r="D147" s="1">
        <f t="shared" si="0"/>
        <v>4.0401729399999979</v>
      </c>
      <c r="E147" s="1">
        <f t="shared" si="1"/>
        <v>38.988</v>
      </c>
      <c r="F147">
        <f t="shared" si="2"/>
        <v>4.0401729399999979</v>
      </c>
      <c r="G147" s="52">
        <f t="shared" si="3"/>
        <v>0.10362606289114584</v>
      </c>
      <c r="H147"/>
      <c r="I147" t="s">
        <v>25</v>
      </c>
      <c r="J147" s="42">
        <v>52.439</v>
      </c>
      <c r="K147" s="42">
        <v>35.442539859999997</v>
      </c>
      <c r="L147" s="1">
        <v>-16.996460140000003</v>
      </c>
      <c r="M147" s="47">
        <v>-0.32411869295753171</v>
      </c>
      <c r="X147" s="1"/>
    </row>
    <row r="148" spans="1:24" x14ac:dyDescent="0.2">
      <c r="A148" s="3" t="s">
        <v>101</v>
      </c>
      <c r="B148" s="42">
        <v>24</v>
      </c>
      <c r="C148" s="42">
        <v>17.961028799999998</v>
      </c>
      <c r="D148" s="1">
        <f t="shared" si="0"/>
        <v>6.0389712000000024</v>
      </c>
      <c r="E148" s="1">
        <f t="shared" si="1"/>
        <v>17.961028799999998</v>
      </c>
      <c r="F148">
        <f t="shared" si="2"/>
        <v>-6.0389712000000024</v>
      </c>
      <c r="G148" s="52">
        <f t="shared" si="3"/>
        <v>-0.25162380000000006</v>
      </c>
      <c r="H148"/>
      <c r="I148" t="s">
        <v>26</v>
      </c>
      <c r="J148" s="42">
        <v>38.988</v>
      </c>
      <c r="K148" s="42">
        <v>43.028172939999997</v>
      </c>
      <c r="L148" s="1">
        <v>4.0401729399999979</v>
      </c>
      <c r="M148" s="47">
        <v>0.10362606289114584</v>
      </c>
      <c r="X148" s="1"/>
    </row>
    <row r="149" spans="1:24" x14ac:dyDescent="0.2">
      <c r="A149" s="3" t="s">
        <v>102</v>
      </c>
      <c r="B149" s="42">
        <v>13</v>
      </c>
      <c r="C149" s="42">
        <v>11.127135560000003</v>
      </c>
      <c r="D149" s="1">
        <f t="shared" si="0"/>
        <v>1.8728644399999972</v>
      </c>
      <c r="E149" s="1">
        <f t="shared" si="1"/>
        <v>11.127135560000003</v>
      </c>
      <c r="F149">
        <f t="shared" si="2"/>
        <v>-1.8728644399999972</v>
      </c>
      <c r="G149" s="52">
        <f t="shared" si="3"/>
        <v>-0.14406649538461513</v>
      </c>
      <c r="H149"/>
      <c r="I149" t="s">
        <v>27</v>
      </c>
      <c r="J149" s="42">
        <v>24</v>
      </c>
      <c r="K149" s="42">
        <v>17.961028799999998</v>
      </c>
      <c r="L149" s="1">
        <v>-6.0389712000000024</v>
      </c>
      <c r="M149" s="47">
        <v>-0.25162380000000006</v>
      </c>
      <c r="X149" s="1"/>
    </row>
    <row r="150" spans="1:24" x14ac:dyDescent="0.2">
      <c r="A150" s="3" t="s">
        <v>103</v>
      </c>
      <c r="B150" s="42">
        <v>9.5</v>
      </c>
      <c r="C150" s="42">
        <v>6.8215078900000155</v>
      </c>
      <c r="D150" s="1">
        <f t="shared" ref="D150:D156" si="4">ABS(F150)</f>
        <v>2.6784921099999845</v>
      </c>
      <c r="E150" s="1">
        <f t="shared" ref="E150:E156" si="5">IF(F150&gt;0,B150,B150-D150)</f>
        <v>6.8215078900000155</v>
      </c>
      <c r="F150">
        <f t="shared" ref="F150:F156" si="6">C150-B150</f>
        <v>-2.6784921099999845</v>
      </c>
      <c r="G150" s="52">
        <f t="shared" ref="G150:G156" si="7">(C150/B150)-1</f>
        <v>-0.28194653789473523</v>
      </c>
      <c r="H150"/>
      <c r="I150" t="s">
        <v>28</v>
      </c>
      <c r="J150" s="42">
        <v>13</v>
      </c>
      <c r="K150" s="42">
        <v>11.127135560000003</v>
      </c>
      <c r="L150" s="1">
        <v>-1.8728644399999972</v>
      </c>
      <c r="M150" s="47">
        <v>-0.14406649538461513</v>
      </c>
      <c r="X150" s="1"/>
    </row>
    <row r="151" spans="1:24" x14ac:dyDescent="0.2">
      <c r="A151" s="3" t="s">
        <v>104</v>
      </c>
      <c r="D151" s="1">
        <f t="shared" si="4"/>
        <v>0</v>
      </c>
      <c r="E151" s="1">
        <f t="shared" si="5"/>
        <v>0</v>
      </c>
      <c r="F151">
        <f t="shared" si="6"/>
        <v>0</v>
      </c>
      <c r="G151" s="47" t="e">
        <f t="shared" si="7"/>
        <v>#DIV/0!</v>
      </c>
      <c r="H151"/>
      <c r="I151" t="s">
        <v>29</v>
      </c>
      <c r="J151" s="42">
        <v>9.5</v>
      </c>
      <c r="K151" s="42">
        <v>6.8215078900000155</v>
      </c>
      <c r="L151" s="1">
        <v>-2.6784921099999845</v>
      </c>
      <c r="M151" s="47">
        <v>-0.28194653789473523</v>
      </c>
      <c r="X151" s="1"/>
    </row>
    <row r="152" spans="1:24" x14ac:dyDescent="0.2">
      <c r="A152" s="3" t="s">
        <v>105</v>
      </c>
      <c r="D152" s="1">
        <f t="shared" si="4"/>
        <v>0</v>
      </c>
      <c r="E152" s="1">
        <f t="shared" si="5"/>
        <v>0</v>
      </c>
      <c r="F152">
        <f t="shared" si="6"/>
        <v>0</v>
      </c>
      <c r="G152" s="47" t="e">
        <f t="shared" si="7"/>
        <v>#DIV/0!</v>
      </c>
      <c r="H152" t="s">
        <v>144</v>
      </c>
      <c r="I152"/>
      <c r="J152" s="42">
        <v>2112.481867</v>
      </c>
      <c r="K152" s="42">
        <v>2009.1264337299999</v>
      </c>
      <c r="L152" s="1">
        <v>-103.35543327000005</v>
      </c>
      <c r="M152" s="47">
        <v>-4.8926068850369986E-2</v>
      </c>
      <c r="X152" s="1"/>
    </row>
    <row r="153" spans="1:24" x14ac:dyDescent="0.2">
      <c r="A153" s="3" t="s">
        <v>106</v>
      </c>
      <c r="D153" s="1">
        <f t="shared" si="4"/>
        <v>0</v>
      </c>
      <c r="E153" s="1">
        <f t="shared" si="5"/>
        <v>0</v>
      </c>
      <c r="F153">
        <f t="shared" si="6"/>
        <v>0</v>
      </c>
      <c r="G153" s="47" t="e">
        <f t="shared" si="7"/>
        <v>#DIV/0!</v>
      </c>
      <c r="X153" s="1"/>
    </row>
    <row r="154" spans="1:24" x14ac:dyDescent="0.2">
      <c r="A154" s="3" t="s">
        <v>107</v>
      </c>
      <c r="D154" s="1">
        <f t="shared" si="4"/>
        <v>0</v>
      </c>
      <c r="E154" s="1">
        <f t="shared" si="5"/>
        <v>0</v>
      </c>
      <c r="F154">
        <f t="shared" si="6"/>
        <v>0</v>
      </c>
      <c r="G154" s="47" t="e">
        <f t="shared" si="7"/>
        <v>#DIV/0!</v>
      </c>
    </row>
    <row r="155" spans="1:24" x14ac:dyDescent="0.2">
      <c r="A155" s="3" t="s">
        <v>108</v>
      </c>
      <c r="D155" s="1">
        <f t="shared" si="4"/>
        <v>0</v>
      </c>
      <c r="E155" s="1">
        <f t="shared" si="5"/>
        <v>0</v>
      </c>
      <c r="F155">
        <f t="shared" si="6"/>
        <v>0</v>
      </c>
      <c r="G155" s="47" t="e">
        <f t="shared" si="7"/>
        <v>#DIV/0!</v>
      </c>
    </row>
    <row r="156" spans="1:24" x14ac:dyDescent="0.2">
      <c r="A156" s="3" t="s">
        <v>109</v>
      </c>
      <c r="D156" s="1">
        <f t="shared" si="4"/>
        <v>0</v>
      </c>
      <c r="E156" s="1">
        <f t="shared" si="5"/>
        <v>0</v>
      </c>
      <c r="F156">
        <f t="shared" si="6"/>
        <v>0</v>
      </c>
      <c r="G156" s="47" t="e">
        <f t="shared" si="7"/>
        <v>#DIV/0!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Trimestre</vt:lpstr>
      <vt:lpstr>Annuel</vt:lpstr>
      <vt:lpstr>Mois </vt:lpstr>
      <vt:lpstr>base</vt:lpstr>
      <vt:lpstr>copie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CERVELLERA</dc:creator>
  <cp:lastModifiedBy>Maxime DARRAS</cp:lastModifiedBy>
  <dcterms:created xsi:type="dcterms:W3CDTF">2017-08-02T15:33:35Z</dcterms:created>
  <dcterms:modified xsi:type="dcterms:W3CDTF">2017-08-22T13:08:06Z</dcterms:modified>
</cp:coreProperties>
</file>