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115" windowWidth="23640" windowHeight="3975"/>
  </bookViews>
  <sheets>
    <sheet name="OFFRE MONOPOSTE" sheetId="8" r:id="rId1"/>
    <sheet name="REMISE REVENDEURS" sheetId="12" r:id="rId2"/>
    <sheet name="GRILLE DE PRIX" sheetId="13" r:id="rId3"/>
  </sheets>
  <calcPr calcId="145621"/>
</workbook>
</file>

<file path=xl/calcChain.xml><?xml version="1.0" encoding="utf-8"?>
<calcChain xmlns="http://schemas.openxmlformats.org/spreadsheetml/2006/main">
  <c r="C13" i="8" l="1"/>
  <c r="A15" i="8"/>
  <c r="J19" i="8" l="1"/>
  <c r="K19" i="8"/>
  <c r="K36" i="8" s="1"/>
  <c r="K38" i="8" s="1"/>
  <c r="K39" i="8" s="1"/>
  <c r="C5" i="8"/>
  <c r="K40" i="8" l="1"/>
</calcChain>
</file>

<file path=xl/comments1.xml><?xml version="1.0" encoding="utf-8"?>
<comments xmlns="http://schemas.openxmlformats.org/spreadsheetml/2006/main">
  <authors>
    <author>Lim, Vuthea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Lim, Vuthea:</t>
        </r>
        <r>
          <rPr>
            <sz val="9"/>
            <color indexed="81"/>
            <rFont val="Tahoma"/>
            <family val="2"/>
          </rPr>
          <t xml:space="preserve">
1/ comment lier les choix de sélection de cette cellule avec l'onglet "REVENDEURS"?
2/ comment afficher un taux de remise selon le revendeur choisi dans cette cellule?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Lim, Vuthea:</t>
        </r>
        <r>
          <rPr>
            <sz val="9"/>
            <color indexed="81"/>
            <rFont val="Tahoma"/>
            <family val="2"/>
          </rPr>
          <t xml:space="preserve">
comment créer une référence automatique qui prendrait pour modèle : NOMDUREVENDEUR - DATEDUJOUR - INITIALES"SUIVIPAR"-AFFAIRE</t>
        </r>
      </text>
    </comment>
    <comment ref="C19" authorId="0">
      <text>
        <r>
          <rPr>
            <b/>
            <sz val="9"/>
            <color indexed="81"/>
            <rFont val="Tahoma"/>
            <family val="2"/>
          </rPr>
          <t>Lim, Vuthea:</t>
        </r>
        <r>
          <rPr>
            <sz val="9"/>
            <color indexed="81"/>
            <rFont val="Tahoma"/>
            <family val="2"/>
          </rPr>
          <t xml:space="preserve">
comment lier ce tableau pour choisir les produits disponibles dans l'onglet grille de prix?</t>
        </r>
      </text>
    </comment>
  </commentList>
</comments>
</file>

<file path=xl/sharedStrings.xml><?xml version="1.0" encoding="utf-8"?>
<sst xmlns="http://schemas.openxmlformats.org/spreadsheetml/2006/main" count="97" uniqueCount="74">
  <si>
    <t>A L'ATTENTION DE :</t>
  </si>
  <si>
    <t>REVENDEUR :</t>
  </si>
  <si>
    <t>DATE :</t>
  </si>
  <si>
    <t xml:space="preserve">AFFAIRE : </t>
  </si>
  <si>
    <t xml:space="preserve">SUIVI PAR : </t>
  </si>
  <si>
    <t xml:space="preserve">RÉFÉRENCE DEVIS : </t>
  </si>
  <si>
    <t xml:space="preserve">N° ACE : </t>
  </si>
  <si>
    <t>VALIDITÉ :</t>
  </si>
  <si>
    <t>ITEM</t>
  </si>
  <si>
    <t>N° DE SÉRIE OU CONTRAT</t>
  </si>
  <si>
    <t>DÉSIGNATION</t>
  </si>
  <si>
    <t>LANGUE</t>
  </si>
  <si>
    <t>REF. ÉDITEUR</t>
  </si>
  <si>
    <t>QUANTITÉ</t>
  </si>
  <si>
    <t>TOTAL PRIX D'ACHAT</t>
  </si>
  <si>
    <t>TOTAL HT</t>
  </si>
  <si>
    <t>FRAIS DE PORT</t>
  </si>
  <si>
    <t xml:space="preserve">NOTES </t>
  </si>
  <si>
    <t>Commandes Grand Compte</t>
  </si>
  <si>
    <t>TOTAL TTC</t>
  </si>
  <si>
    <t xml:space="preserve">PRIX PUBLIC </t>
  </si>
  <si>
    <t>N/A</t>
  </si>
  <si>
    <t>GOUV</t>
  </si>
  <si>
    <t>TVA 20 %</t>
  </si>
  <si>
    <t>ABONNEMENT 1 AN - MULTI UTILISATEURS</t>
  </si>
  <si>
    <t>0500-2000-350</t>
  </si>
  <si>
    <t>PRIX D'ACHAT HT</t>
  </si>
  <si>
    <t>PSION</t>
  </si>
  <si>
    <t>GRAPHIQUE</t>
  </si>
  <si>
    <t>BALLOON</t>
  </si>
  <si>
    <t>TERRACAFE</t>
  </si>
  <si>
    <t>BITLE</t>
  </si>
  <si>
    <t>REVENDEURS</t>
  </si>
  <si>
    <t>TAUX DE REMISE</t>
  </si>
  <si>
    <t>VEOLIA</t>
  </si>
  <si>
    <t>Vuthea LIM</t>
  </si>
  <si>
    <t>Annual</t>
  </si>
  <si>
    <t>2-Year</t>
  </si>
  <si>
    <t>3-Year</t>
  </si>
  <si>
    <t>DESIGNATION</t>
  </si>
  <si>
    <t>REFERENCE EDITEUR</t>
  </si>
  <si>
    <t>PRIX PUBLIC (€)</t>
  </si>
  <si>
    <t>ABONNEMENT</t>
  </si>
  <si>
    <t>RENOUVELLEMENT</t>
  </si>
  <si>
    <t>ABONNEMENT 2 ANS - MULTI UTILISATEURS</t>
  </si>
  <si>
    <t>ABONNEMENT 3 ANS - MULTI UTILISATEURS</t>
  </si>
  <si>
    <t>ABONNEMENT 3 ANS - MONO UTILISATEUR</t>
  </si>
  <si>
    <t>ABONNEMENT 2 ANS - MONO UTILISATEUR</t>
  </si>
  <si>
    <t>ABONNEMENT 1 AN - MONO UTILISATEUR</t>
  </si>
  <si>
    <t>REMISE REVENDEURS</t>
  </si>
  <si>
    <t>REMISE PRODUITS</t>
  </si>
  <si>
    <t>REMISE PRODUITS (%)</t>
  </si>
  <si>
    <t>RENOUVELLEMENT 1 AN - MULTI UTILISATEURS</t>
  </si>
  <si>
    <t>RENOUVELLEMENT 2 ANS - MULTI UTILISATEURS</t>
  </si>
  <si>
    <t>RENOUVELLEMENT 3 ANS - MULTI UTILISATEURS</t>
  </si>
  <si>
    <t>RENOUVELLEMENT 1 AN - MONO UTILISATEUR</t>
  </si>
  <si>
    <t>RENOUVELLEMENT 2 ANS - MONO UTILISATEUR</t>
  </si>
  <si>
    <t>RENOUVELLEMENT 3 ANS - MONO UTILISATEUR</t>
  </si>
  <si>
    <t>0500-1000-3350</t>
  </si>
  <si>
    <t>0500-2000-3550</t>
  </si>
  <si>
    <t>0500-3000-3850</t>
  </si>
  <si>
    <t>0500-1000-1350</t>
  </si>
  <si>
    <t>0500-2000-1550</t>
  </si>
  <si>
    <t>0500-3000-1850</t>
  </si>
  <si>
    <t>0600-1000-3300</t>
  </si>
  <si>
    <t>0600-2000-3500</t>
  </si>
  <si>
    <t>0600-3000-3700</t>
  </si>
  <si>
    <t>0600-1000-1300</t>
  </si>
  <si>
    <t>0600-2000-1500</t>
  </si>
  <si>
    <t>0600-3000-1700</t>
  </si>
  <si>
    <t>DEVIS</t>
  </si>
  <si>
    <t>TYPE</t>
  </si>
  <si>
    <t>DUREE</t>
  </si>
  <si>
    <t>PSION-20170818-VL- VEOLIA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</si>
</sst>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-mmm\-yy;@"/>
    <numFmt numFmtId="165" formatCode="#,##0.00\ &quot;€&quot;"/>
    <numFmt numFmtId="166" formatCode="0.0%"/>
    <numFmt numFmtId="167" formatCode="_(&quot;€&quot;* #,##0.00_);_(&quot;€&quot;* \(#,##0.00\);_(&quot;€&quot;* &quot;-&quot;??_);_(@_)"/>
    <numFmt numFmtId="168" formatCode="[$€-2]\ #,##0.00"/>
    <numFmt numFmtId="169" formatCode="0.0##%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indexed="1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333333"/>
      <name val="Arial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sz val="24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/>
      <diagonal/>
    </border>
    <border>
      <left/>
      <right/>
      <top style="thin">
        <color theme="4" tint="-0.249977111117893"/>
      </top>
      <bottom/>
      <diagonal/>
    </border>
    <border>
      <left/>
      <right style="thin">
        <color theme="4" tint="-0.249977111117893"/>
      </right>
      <top style="thin">
        <color theme="4" tint="-0.249977111117893"/>
      </top>
      <bottom/>
      <diagonal/>
    </border>
    <border>
      <left style="thin">
        <color theme="4" tint="-0.249977111117893"/>
      </left>
      <right/>
      <top/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-0.249977111117893"/>
      </bottom>
      <diagonal/>
    </border>
    <border>
      <left/>
      <right/>
      <top style="thin">
        <color indexed="64"/>
      </top>
      <bottom style="thin">
        <color theme="4" tint="-0.249977111117893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167" fontId="11" fillId="0" borderId="0" applyFont="0" applyFill="0" applyBorder="0" applyAlignment="0" applyProtection="0"/>
  </cellStyleXfs>
  <cellXfs count="131">
    <xf numFmtId="0" fontId="0" fillId="0" borderId="0" xfId="0"/>
    <xf numFmtId="0" fontId="2" fillId="0" borderId="0" xfId="0" applyFont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0" fontId="3" fillId="3" borderId="1" xfId="0" applyFont="1" applyFill="1" applyBorder="1" applyAlignment="1"/>
    <xf numFmtId="0" fontId="3" fillId="3" borderId="13" xfId="0" applyFont="1" applyFill="1" applyBorder="1" applyAlignment="1"/>
    <xf numFmtId="165" fontId="3" fillId="3" borderId="14" xfId="0" applyNumberFormat="1" applyFont="1" applyFill="1" applyBorder="1"/>
    <xf numFmtId="166" fontId="10" fillId="3" borderId="0" xfId="1" applyNumberFormat="1" applyFont="1" applyFill="1" applyBorder="1" applyAlignment="1">
      <alignment horizontal="center" vertical="justify"/>
    </xf>
    <xf numFmtId="0" fontId="0" fillId="3" borderId="0" xfId="0" applyFill="1" applyBorder="1" applyAlignment="1"/>
    <xf numFmtId="0" fontId="0" fillId="0" borderId="0" xfId="0" applyAlignment="1"/>
    <xf numFmtId="165" fontId="10" fillId="3" borderId="19" xfId="0" applyNumberFormat="1" applyFont="1" applyFill="1" applyBorder="1" applyAlignment="1">
      <alignment horizontal="center" vertical="center"/>
    </xf>
    <xf numFmtId="0" fontId="0" fillId="3" borderId="20" xfId="0" applyFill="1" applyBorder="1" applyAlignment="1">
      <alignment horizontal="center"/>
    </xf>
    <xf numFmtId="166" fontId="0" fillId="3" borderId="20" xfId="1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left" vertical="justify"/>
    </xf>
    <xf numFmtId="0" fontId="10" fillId="3" borderId="0" xfId="0" applyFont="1" applyFill="1" applyBorder="1" applyAlignment="1">
      <alignment horizontal="center" vertical="justify"/>
    </xf>
    <xf numFmtId="165" fontId="10" fillId="3" borderId="0" xfId="2" applyNumberFormat="1" applyFont="1" applyFill="1" applyBorder="1" applyAlignment="1">
      <alignment horizontal="center" vertical="justify"/>
    </xf>
    <xf numFmtId="9" fontId="12" fillId="3" borderId="0" xfId="1" applyFont="1" applyFill="1" applyBorder="1" applyAlignment="1">
      <alignment horizontal="center" vertical="justify"/>
    </xf>
    <xf numFmtId="165" fontId="10" fillId="3" borderId="0" xfId="0" applyNumberFormat="1" applyFont="1" applyFill="1" applyBorder="1" applyAlignment="1">
      <alignment horizontal="center" vertical="center"/>
    </xf>
    <xf numFmtId="0" fontId="0" fillId="3" borderId="20" xfId="0" applyFill="1" applyBorder="1"/>
    <xf numFmtId="165" fontId="10" fillId="3" borderId="20" xfId="0" applyNumberFormat="1" applyFont="1" applyFill="1" applyBorder="1" applyAlignment="1">
      <alignment horizontal="center" vertical="center"/>
    </xf>
    <xf numFmtId="9" fontId="10" fillId="3" borderId="0" xfId="1" applyFont="1" applyFill="1" applyBorder="1" applyAlignment="1">
      <alignment horizontal="center" vertical="justify"/>
    </xf>
    <xf numFmtId="1" fontId="15" fillId="0" borderId="15" xfId="0" applyNumberFormat="1" applyFont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1" fontId="13" fillId="3" borderId="17" xfId="0" applyNumberFormat="1" applyFont="1" applyFill="1" applyBorder="1" applyAlignment="1">
      <alignment horizontal="left"/>
    </xf>
    <xf numFmtId="0" fontId="0" fillId="3" borderId="19" xfId="0" applyFill="1" applyBorder="1" applyAlignment="1">
      <alignment vertical="top"/>
    </xf>
    <xf numFmtId="0" fontId="0" fillId="3" borderId="18" xfId="0" applyFill="1" applyBorder="1" applyAlignment="1">
      <alignment vertical="top"/>
    </xf>
    <xf numFmtId="9" fontId="10" fillId="3" borderId="18" xfId="1" applyFont="1" applyFill="1" applyBorder="1" applyAlignment="1">
      <alignment horizontal="center" vertical="center"/>
    </xf>
    <xf numFmtId="166" fontId="0" fillId="3" borderId="19" xfId="1" applyNumberFormat="1" applyFon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0" xfId="0" applyFill="1" applyBorder="1" applyAlignment="1">
      <alignment vertical="top"/>
    </xf>
    <xf numFmtId="9" fontId="10" fillId="3" borderId="0" xfId="1" applyFont="1" applyFill="1" applyBorder="1" applyAlignment="1">
      <alignment horizontal="center" vertical="center"/>
    </xf>
    <xf numFmtId="1" fontId="10" fillId="3" borderId="16" xfId="0" applyNumberFormat="1" applyFont="1" applyFill="1" applyBorder="1" applyAlignment="1">
      <alignment horizontal="left"/>
    </xf>
    <xf numFmtId="0" fontId="0" fillId="4" borderId="20" xfId="0" applyFill="1" applyBorder="1" applyAlignment="1">
      <alignment vertical="center"/>
    </xf>
    <xf numFmtId="0" fontId="0" fillId="4" borderId="20" xfId="0" applyFill="1" applyBorder="1" applyAlignment="1">
      <alignment horizontal="center" vertical="center"/>
    </xf>
    <xf numFmtId="165" fontId="10" fillId="4" borderId="20" xfId="0" applyNumberFormat="1" applyFont="1" applyFill="1" applyBorder="1" applyAlignment="1">
      <alignment horizontal="center" vertical="center"/>
    </xf>
    <xf numFmtId="9" fontId="10" fillId="4" borderId="0" xfId="1" applyFont="1" applyFill="1" applyBorder="1" applyAlignment="1">
      <alignment horizontal="center" vertical="center"/>
    </xf>
    <xf numFmtId="166" fontId="0" fillId="4" borderId="20" xfId="1" applyNumberFormat="1" applyFont="1" applyFill="1" applyBorder="1" applyAlignment="1">
      <alignment horizontal="center" vertical="center"/>
    </xf>
    <xf numFmtId="165" fontId="3" fillId="4" borderId="20" xfId="0" applyNumberFormat="1" applyFont="1" applyFill="1" applyBorder="1" applyAlignment="1">
      <alignment horizontal="center" vertical="center"/>
    </xf>
    <xf numFmtId="165" fontId="3" fillId="3" borderId="20" xfId="0" applyNumberFormat="1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left" vertical="top"/>
    </xf>
    <xf numFmtId="1" fontId="16" fillId="4" borderId="16" xfId="0" applyNumberFormat="1" applyFont="1" applyFill="1" applyBorder="1" applyAlignment="1">
      <alignment horizontal="left" vertical="center" wrapText="1"/>
    </xf>
    <xf numFmtId="165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9" xfId="0" applyFill="1" applyBorder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164" fontId="0" fillId="3" borderId="13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164" fontId="0" fillId="3" borderId="14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" fontId="2" fillId="3" borderId="13" xfId="0" applyNumberFormat="1" applyFont="1" applyFill="1" applyBorder="1" applyAlignment="1">
      <alignment horizontal="center" wrapText="1"/>
    </xf>
    <xf numFmtId="1" fontId="2" fillId="3" borderId="12" xfId="0" applyNumberFormat="1" applyFont="1" applyFill="1" applyBorder="1" applyAlignment="1">
      <alignment horizontal="center"/>
    </xf>
    <xf numFmtId="1" fontId="2" fillId="3" borderId="14" xfId="0" applyNumberFormat="1" applyFont="1" applyFill="1" applyBorder="1" applyAlignment="1">
      <alignment horizontal="center"/>
    </xf>
    <xf numFmtId="164" fontId="14" fillId="3" borderId="13" xfId="0" applyNumberFormat="1" applyFont="1" applyFill="1" applyBorder="1" applyAlignment="1">
      <alignment horizontal="center" vertical="center"/>
    </xf>
    <xf numFmtId="164" fontId="14" fillId="3" borderId="12" xfId="0" applyNumberFormat="1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0" fontId="13" fillId="0" borderId="5" xfId="0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9" fontId="0" fillId="0" borderId="0" xfId="0" applyNumberFormat="1"/>
    <xf numFmtId="0" fontId="19" fillId="5" borderId="25" xfId="0" applyFont="1" applyFill="1" applyBorder="1" applyAlignment="1">
      <alignment horizontal="center" vertical="center" wrapText="1"/>
    </xf>
    <xf numFmtId="0" fontId="19" fillId="5" borderId="25" xfId="0" applyFont="1" applyFill="1" applyBorder="1" applyAlignment="1">
      <alignment horizontal="center" vertical="center"/>
    </xf>
    <xf numFmtId="0" fontId="0" fillId="6" borderId="0" xfId="0" applyFill="1" applyAlignment="1">
      <alignment vertical="top"/>
    </xf>
    <xf numFmtId="0" fontId="0" fillId="6" borderId="0" xfId="0" applyFill="1" applyAlignment="1">
      <alignment horizontal="left" vertical="center"/>
    </xf>
    <xf numFmtId="168" fontId="0" fillId="6" borderId="0" xfId="0" applyNumberFormat="1" applyFill="1" applyAlignment="1">
      <alignment vertical="top"/>
    </xf>
    <xf numFmtId="169" fontId="0" fillId="6" borderId="0" xfId="0" applyNumberFormat="1" applyFill="1" applyAlignment="1">
      <alignment horizontal="right" vertical="top"/>
    </xf>
    <xf numFmtId="0" fontId="0" fillId="7" borderId="0" xfId="0" applyFill="1" applyAlignment="1">
      <alignment vertical="top"/>
    </xf>
    <xf numFmtId="0" fontId="0" fillId="7" borderId="0" xfId="0" applyFill="1" applyAlignment="1">
      <alignment horizontal="left" vertical="center"/>
    </xf>
    <xf numFmtId="168" fontId="0" fillId="7" borderId="0" xfId="0" applyNumberFormat="1" applyFill="1" applyAlignment="1">
      <alignment vertical="top"/>
    </xf>
    <xf numFmtId="169" fontId="0" fillId="7" borderId="0" xfId="0" applyNumberFormat="1" applyFill="1" applyAlignment="1">
      <alignment horizontal="right" vertical="top"/>
    </xf>
    <xf numFmtId="0" fontId="1" fillId="9" borderId="4" xfId="0" applyFont="1" applyFill="1" applyBorder="1"/>
    <xf numFmtId="0" fontId="1" fillId="9" borderId="4" xfId="0" applyFont="1" applyFill="1" applyBorder="1" applyAlignment="1"/>
    <xf numFmtId="0" fontId="9" fillId="9" borderId="2" xfId="0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center" vertical="center"/>
    </xf>
    <xf numFmtId="0" fontId="1" fillId="9" borderId="21" xfId="0" applyFont="1" applyFill="1" applyBorder="1" applyAlignment="1">
      <alignment horizontal="center" vertical="center" wrapText="1"/>
    </xf>
    <xf numFmtId="0" fontId="1" fillId="9" borderId="24" xfId="0" applyFont="1" applyFill="1" applyBorder="1" applyAlignment="1">
      <alignment horizontal="center" vertical="center" wrapText="1"/>
    </xf>
    <xf numFmtId="0" fontId="1" fillId="9" borderId="22" xfId="0" applyFont="1" applyFill="1" applyBorder="1" applyAlignment="1">
      <alignment horizontal="center" vertical="center" wrapText="1"/>
    </xf>
    <xf numFmtId="0" fontId="1" fillId="9" borderId="23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left" vertical="center" wrapText="1"/>
    </xf>
    <xf numFmtId="0" fontId="20" fillId="6" borderId="26" xfId="0" applyFont="1" applyFill="1" applyBorder="1" applyAlignment="1">
      <alignment horizontal="center"/>
    </xf>
    <xf numFmtId="0" fontId="20" fillId="6" borderId="27" xfId="0" applyFont="1" applyFill="1" applyBorder="1" applyAlignment="1">
      <alignment horizontal="center"/>
    </xf>
    <xf numFmtId="0" fontId="20" fillId="6" borderId="28" xfId="0" applyFont="1" applyFill="1" applyBorder="1" applyAlignment="1">
      <alignment horizontal="center"/>
    </xf>
    <xf numFmtId="0" fontId="20" fillId="6" borderId="29" xfId="0" applyFont="1" applyFill="1" applyBorder="1" applyAlignment="1">
      <alignment horizontal="center"/>
    </xf>
    <xf numFmtId="0" fontId="20" fillId="6" borderId="0" xfId="0" applyFont="1" applyFill="1" applyBorder="1" applyAlignment="1">
      <alignment horizontal="center"/>
    </xf>
    <xf numFmtId="0" fontId="20" fillId="6" borderId="30" xfId="0" applyFont="1" applyFill="1" applyBorder="1" applyAlignment="1">
      <alignment horizontal="center"/>
    </xf>
    <xf numFmtId="0" fontId="0" fillId="3" borderId="29" xfId="0" applyFill="1" applyBorder="1"/>
    <xf numFmtId="0" fontId="0" fillId="3" borderId="30" xfId="0" applyFill="1" applyBorder="1"/>
    <xf numFmtId="0" fontId="0" fillId="3" borderId="29" xfId="0" applyFill="1" applyBorder="1" applyAlignment="1"/>
    <xf numFmtId="0" fontId="0" fillId="3" borderId="30" xfId="0" applyFill="1" applyBorder="1" applyAlignment="1"/>
    <xf numFmtId="0" fontId="9" fillId="9" borderId="31" xfId="0" applyFont="1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 wrapText="1"/>
    </xf>
    <xf numFmtId="0" fontId="2" fillId="3" borderId="30" xfId="0" applyFont="1" applyFill="1" applyBorder="1" applyAlignment="1">
      <alignment horizontal="center" vertical="center" wrapText="1"/>
    </xf>
    <xf numFmtId="0" fontId="0" fillId="3" borderId="32" xfId="0" applyFill="1" applyBorder="1" applyAlignment="1">
      <alignment horizontal="center"/>
    </xf>
    <xf numFmtId="0" fontId="0" fillId="3" borderId="0" xfId="0" applyFill="1" applyBorder="1" applyAlignment="1">
      <alignment vertical="top"/>
    </xf>
    <xf numFmtId="0" fontId="2" fillId="4" borderId="33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left" vertical="center"/>
    </xf>
    <xf numFmtId="0" fontId="0" fillId="3" borderId="3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top"/>
    </xf>
    <xf numFmtId="0" fontId="0" fillId="3" borderId="34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/>
    </xf>
    <xf numFmtId="0" fontId="3" fillId="3" borderId="0" xfId="0" applyFont="1" applyFill="1" applyBorder="1" applyAlignment="1"/>
    <xf numFmtId="165" fontId="0" fillId="3" borderId="0" xfId="0" applyNumberFormat="1" applyFill="1" applyBorder="1"/>
    <xf numFmtId="0" fontId="6" fillId="3" borderId="0" xfId="0" applyFont="1" applyFill="1" applyBorder="1"/>
    <xf numFmtId="0" fontId="5" fillId="3" borderId="0" xfId="0" applyFont="1" applyFill="1" applyBorder="1"/>
    <xf numFmtId="0" fontId="7" fillId="3" borderId="29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7" fillId="3" borderId="30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8" borderId="0" xfId="0" applyFont="1" applyFill="1" applyBorder="1" applyAlignment="1">
      <alignment horizontal="center"/>
    </xf>
    <xf numFmtId="0" fontId="6" fillId="8" borderId="30" xfId="0" applyFont="1" applyFill="1" applyBorder="1" applyAlignment="1">
      <alignment horizontal="center"/>
    </xf>
    <xf numFmtId="0" fontId="0" fillId="8" borderId="29" xfId="0" applyFill="1" applyBorder="1"/>
    <xf numFmtId="0" fontId="0" fillId="8" borderId="0" xfId="0" applyFill="1" applyBorder="1"/>
    <xf numFmtId="0" fontId="0" fillId="8" borderId="30" xfId="0" applyFill="1" applyBorder="1"/>
    <xf numFmtId="0" fontId="0" fillId="8" borderId="35" xfId="0" applyFill="1" applyBorder="1"/>
    <xf numFmtId="0" fontId="0" fillId="8" borderId="36" xfId="0" applyFill="1" applyBorder="1"/>
    <xf numFmtId="0" fontId="0" fillId="8" borderId="37" xfId="0" applyFill="1" applyBorder="1"/>
  </cellXfs>
  <cellStyles count="3">
    <cellStyle name="Euro" xfId="2"/>
    <cellStyle name="Normal" xfId="0" builtinId="0"/>
    <cellStyle name="Pourcentage" xfId="1" builtinId="5"/>
  </cellStyles>
  <dxfs count="1"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702468</xdr:colOff>
      <xdr:row>5</xdr:row>
      <xdr:rowOff>142875</xdr:rowOff>
    </xdr:from>
    <xdr:to>
      <xdr:col>7</xdr:col>
      <xdr:colOff>785812</xdr:colOff>
      <xdr:row>16</xdr:row>
      <xdr:rowOff>130969</xdr:rowOff>
    </xdr:to>
    <xdr:cxnSp macro="">
      <xdr:nvCxnSpPr>
        <xdr:cNvPr id="8" name="Connecteur droit avec flèche 7"/>
        <xdr:cNvCxnSpPr/>
      </xdr:nvCxnSpPr>
      <xdr:spPr>
        <a:xfrm>
          <a:off x="12489656" y="1095375"/>
          <a:ext cx="1845469" cy="2214563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130969</xdr:colOff>
      <xdr:row>5</xdr:row>
      <xdr:rowOff>1</xdr:rowOff>
    </xdr:from>
    <xdr:to>
      <xdr:col>6</xdr:col>
      <xdr:colOff>488157</xdr:colOff>
      <xdr:row>6</xdr:row>
      <xdr:rowOff>154782</xdr:rowOff>
    </xdr:to>
    <xdr:sp macro="" textlink="">
      <xdr:nvSpPr>
        <xdr:cNvPr id="10" name="Ellipse 9"/>
        <xdr:cNvSpPr/>
      </xdr:nvSpPr>
      <xdr:spPr>
        <a:xfrm>
          <a:off x="12680157" y="952501"/>
          <a:ext cx="357188" cy="345281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5</xdr:col>
      <xdr:colOff>247650</xdr:colOff>
      <xdr:row>8</xdr:row>
      <xdr:rowOff>128589</xdr:rowOff>
    </xdr:from>
    <xdr:to>
      <xdr:col>5</xdr:col>
      <xdr:colOff>604838</xdr:colOff>
      <xdr:row>10</xdr:row>
      <xdr:rowOff>92870</xdr:rowOff>
    </xdr:to>
    <xdr:sp macro="" textlink="">
      <xdr:nvSpPr>
        <xdr:cNvPr id="11" name="Ellipse 10"/>
        <xdr:cNvSpPr/>
      </xdr:nvSpPr>
      <xdr:spPr>
        <a:xfrm>
          <a:off x="12034838" y="1652589"/>
          <a:ext cx="357188" cy="345281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2</xdr:col>
      <xdr:colOff>3088482</xdr:colOff>
      <xdr:row>17</xdr:row>
      <xdr:rowOff>147639</xdr:rowOff>
    </xdr:from>
    <xdr:to>
      <xdr:col>2</xdr:col>
      <xdr:colOff>3445670</xdr:colOff>
      <xdr:row>19</xdr:row>
      <xdr:rowOff>64295</xdr:rowOff>
    </xdr:to>
    <xdr:sp macro="" textlink="">
      <xdr:nvSpPr>
        <xdr:cNvPr id="14" name="Ellipse 13"/>
        <xdr:cNvSpPr/>
      </xdr:nvSpPr>
      <xdr:spPr>
        <a:xfrm>
          <a:off x="6588920" y="3707608"/>
          <a:ext cx="357188" cy="345281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6" totalsRowShown="0">
  <autoFilter ref="A1:B6"/>
  <tableColumns count="2">
    <tableColumn id="1" name="REVENDEURS"/>
    <tableColumn id="2" name="TAUX DE REMI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56"/>
  <sheetViews>
    <sheetView tabSelected="1" zoomScale="80" zoomScaleNormal="80" zoomScalePageLayoutView="85" workbookViewId="0">
      <selection activeCell="C8" sqref="C8:F8"/>
    </sheetView>
  </sheetViews>
  <sheetFormatPr baseColWidth="10" defaultRowHeight="15" x14ac:dyDescent="0.25"/>
  <cols>
    <col min="1" max="1" width="7.42578125" customWidth="1"/>
    <col min="2" max="2" width="45" customWidth="1"/>
    <col min="3" max="3" width="86.7109375" customWidth="1"/>
    <col min="4" max="4" width="12.140625" customWidth="1"/>
    <col min="5" max="5" width="25.42578125" bestFit="1" customWidth="1"/>
    <col min="6" max="6" width="11.42578125" customWidth="1"/>
    <col min="7" max="7" width="15" customWidth="1"/>
    <col min="8" max="8" width="14.5703125" customWidth="1"/>
    <col min="9" max="9" width="12.5703125" customWidth="1"/>
    <col min="10" max="10" width="14.28515625" customWidth="1"/>
    <col min="11" max="11" width="17.140625" customWidth="1"/>
    <col min="12" max="12" width="7.85546875" customWidth="1"/>
  </cols>
  <sheetData>
    <row r="1" spans="1:12" x14ac:dyDescent="0.25">
      <c r="A1" s="94" t="s">
        <v>70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6"/>
    </row>
    <row r="2" spans="1:12" x14ac:dyDescent="0.25">
      <c r="A2" s="97"/>
      <c r="B2" s="98"/>
      <c r="C2" s="98"/>
      <c r="D2" s="98"/>
      <c r="E2" s="98"/>
      <c r="F2" s="98"/>
      <c r="G2" s="98"/>
      <c r="H2" s="98"/>
      <c r="I2" s="98"/>
      <c r="J2" s="98"/>
      <c r="K2" s="98"/>
      <c r="L2" s="99"/>
    </row>
    <row r="3" spans="1:12" x14ac:dyDescent="0.25">
      <c r="A3" s="100"/>
      <c r="B3" s="3"/>
      <c r="C3" s="3"/>
      <c r="D3" s="3"/>
      <c r="E3" s="3"/>
      <c r="F3" s="3"/>
      <c r="G3" s="3"/>
      <c r="H3" s="3"/>
      <c r="I3" s="3"/>
      <c r="J3" s="3"/>
      <c r="K3" s="3"/>
      <c r="L3" s="101"/>
    </row>
    <row r="4" spans="1:12" x14ac:dyDescent="0.25">
      <c r="A4" s="100"/>
      <c r="B4" s="3"/>
      <c r="C4" s="3"/>
      <c r="D4" s="3"/>
      <c r="E4" s="3"/>
      <c r="F4" s="3"/>
      <c r="G4" s="3"/>
      <c r="H4" s="3"/>
      <c r="I4" s="3"/>
      <c r="J4" s="3"/>
      <c r="K4" s="3"/>
      <c r="L4" s="101"/>
    </row>
    <row r="5" spans="1:12" x14ac:dyDescent="0.25">
      <c r="A5" s="100"/>
      <c r="B5" s="85" t="s">
        <v>2</v>
      </c>
      <c r="C5" s="53">
        <f ca="1">TODAY()</f>
        <v>42965</v>
      </c>
      <c r="D5" s="54"/>
      <c r="E5" s="54"/>
      <c r="F5" s="55"/>
      <c r="G5" s="3"/>
      <c r="H5" s="3"/>
      <c r="I5" s="3"/>
      <c r="J5" s="3"/>
      <c r="K5" s="3"/>
      <c r="L5" s="101"/>
    </row>
    <row r="6" spans="1:12" x14ac:dyDescent="0.25">
      <c r="A6" s="100"/>
      <c r="B6" s="85" t="s">
        <v>1</v>
      </c>
      <c r="C6" s="56" t="s">
        <v>29</v>
      </c>
      <c r="D6" s="57"/>
      <c r="E6" s="57"/>
      <c r="F6" s="58"/>
      <c r="G6" s="3"/>
      <c r="H6" s="3"/>
      <c r="I6" s="3"/>
      <c r="J6" s="3"/>
      <c r="K6" s="3"/>
      <c r="L6" s="101"/>
    </row>
    <row r="7" spans="1:12" x14ac:dyDescent="0.25">
      <c r="A7" s="100"/>
      <c r="B7" s="85" t="s">
        <v>0</v>
      </c>
      <c r="C7" s="56"/>
      <c r="D7" s="57"/>
      <c r="E7" s="57"/>
      <c r="F7" s="58"/>
      <c r="G7" s="3"/>
      <c r="H7" s="3"/>
      <c r="I7" s="3"/>
      <c r="J7" s="3"/>
      <c r="K7" s="3"/>
      <c r="L7" s="101"/>
    </row>
    <row r="8" spans="1:12" x14ac:dyDescent="0.25">
      <c r="A8" s="100"/>
      <c r="B8" s="85" t="s">
        <v>3</v>
      </c>
      <c r="C8" s="56" t="s">
        <v>34</v>
      </c>
      <c r="D8" s="57"/>
      <c r="E8" s="57"/>
      <c r="F8" s="58"/>
      <c r="G8" s="3"/>
      <c r="H8" s="3"/>
      <c r="I8" s="3"/>
      <c r="J8" s="3"/>
      <c r="K8" s="3"/>
      <c r="L8" s="101"/>
    </row>
    <row r="9" spans="1:12" x14ac:dyDescent="0.25">
      <c r="A9" s="100"/>
      <c r="B9" s="85" t="s">
        <v>4</v>
      </c>
      <c r="C9" s="56" t="s">
        <v>35</v>
      </c>
      <c r="D9" s="57"/>
      <c r="E9" s="57"/>
      <c r="F9" s="58"/>
      <c r="G9" s="3"/>
      <c r="H9" s="3"/>
      <c r="I9" s="3"/>
      <c r="J9" s="3"/>
      <c r="K9" s="3"/>
      <c r="L9" s="101"/>
    </row>
    <row r="10" spans="1:12" x14ac:dyDescent="0.25">
      <c r="A10" s="100"/>
      <c r="B10" s="85" t="s">
        <v>5</v>
      </c>
      <c r="C10" s="56" t="s">
        <v>73</v>
      </c>
      <c r="D10" s="57"/>
      <c r="E10" s="57"/>
      <c r="F10" s="58"/>
      <c r="G10" s="3"/>
      <c r="H10" s="3"/>
      <c r="I10" s="3"/>
      <c r="J10" s="3"/>
      <c r="K10" s="3"/>
      <c r="L10" s="101"/>
    </row>
    <row r="11" spans="1:12" s="9" customFormat="1" x14ac:dyDescent="0.25">
      <c r="A11" s="102"/>
      <c r="B11" s="86" t="s">
        <v>22</v>
      </c>
      <c r="C11" s="59" t="s">
        <v>21</v>
      </c>
      <c r="D11" s="60"/>
      <c r="E11" s="60"/>
      <c r="F11" s="61"/>
      <c r="G11" s="8"/>
      <c r="H11" s="8"/>
      <c r="I11" s="8"/>
      <c r="J11" s="8"/>
      <c r="K11" s="8"/>
      <c r="L11" s="103"/>
    </row>
    <row r="12" spans="1:12" x14ac:dyDescent="0.25">
      <c r="A12" s="100"/>
      <c r="B12" s="85" t="s">
        <v>6</v>
      </c>
      <c r="C12" s="56" t="s">
        <v>21</v>
      </c>
      <c r="D12" s="57"/>
      <c r="E12" s="57"/>
      <c r="F12" s="58"/>
      <c r="G12" s="3"/>
      <c r="H12" s="3"/>
      <c r="I12" s="3"/>
      <c r="J12" s="3"/>
      <c r="K12" s="3"/>
      <c r="L12" s="101"/>
    </row>
    <row r="13" spans="1:12" ht="18.75" x14ac:dyDescent="0.25">
      <c r="A13" s="100"/>
      <c r="B13" s="85" t="s">
        <v>7</v>
      </c>
      <c r="C13" s="62">
        <f ca="1">TODAY()+30</f>
        <v>42995</v>
      </c>
      <c r="D13" s="63"/>
      <c r="E13" s="63"/>
      <c r="F13" s="64"/>
      <c r="G13" s="3"/>
      <c r="H13" s="3"/>
      <c r="I13" s="3"/>
      <c r="J13" s="3"/>
      <c r="K13" s="3"/>
      <c r="L13" s="101"/>
    </row>
    <row r="14" spans="1:12" ht="15.75" thickBot="1" x14ac:dyDescent="0.3">
      <c r="A14" s="100"/>
      <c r="B14" s="3"/>
      <c r="C14" s="3"/>
      <c r="D14" s="3"/>
      <c r="E14" s="3"/>
      <c r="F14" s="3"/>
      <c r="G14" s="3"/>
      <c r="H14" s="3"/>
      <c r="I14" s="3"/>
      <c r="J14" s="3"/>
      <c r="K14" s="3"/>
      <c r="L14" s="101"/>
    </row>
    <row r="15" spans="1:12" ht="20.25" customHeight="1" thickBot="1" x14ac:dyDescent="0.3">
      <c r="A15" s="104" t="str">
        <f>C10</f>
        <v>PSION-20170818-VL- VEOLIA</v>
      </c>
      <c r="B15" s="87"/>
      <c r="C15" s="87"/>
      <c r="D15" s="87"/>
      <c r="E15" s="87"/>
      <c r="F15" s="87"/>
      <c r="G15" s="87"/>
      <c r="H15" s="87"/>
      <c r="I15" s="87"/>
      <c r="J15" s="87"/>
      <c r="K15" s="88"/>
      <c r="L15" s="101"/>
    </row>
    <row r="16" spans="1:12" x14ac:dyDescent="0.25">
      <c r="A16" s="100"/>
      <c r="B16" s="3"/>
      <c r="C16" s="3"/>
      <c r="D16" s="3"/>
      <c r="E16" s="3"/>
      <c r="F16" s="3"/>
      <c r="G16" s="3"/>
      <c r="H16" s="3"/>
      <c r="I16" s="3"/>
      <c r="J16" s="3"/>
      <c r="K16" s="3"/>
      <c r="L16" s="101"/>
    </row>
    <row r="17" spans="1:15" s="1" customFormat="1" ht="30" x14ac:dyDescent="0.25">
      <c r="A17" s="105" t="s">
        <v>8</v>
      </c>
      <c r="B17" s="90" t="s">
        <v>9</v>
      </c>
      <c r="C17" s="91" t="s">
        <v>10</v>
      </c>
      <c r="D17" s="91" t="s">
        <v>11</v>
      </c>
      <c r="E17" s="92" t="s">
        <v>12</v>
      </c>
      <c r="F17" s="91" t="s">
        <v>13</v>
      </c>
      <c r="G17" s="91" t="s">
        <v>20</v>
      </c>
      <c r="H17" s="92" t="s">
        <v>49</v>
      </c>
      <c r="I17" s="91" t="s">
        <v>50</v>
      </c>
      <c r="J17" s="89" t="s">
        <v>26</v>
      </c>
      <c r="K17" s="91" t="s">
        <v>14</v>
      </c>
      <c r="L17" s="106"/>
    </row>
    <row r="18" spans="1:15" ht="18.75" x14ac:dyDescent="0.25">
      <c r="A18" s="107"/>
      <c r="B18" s="21"/>
      <c r="C18" s="39"/>
      <c r="D18" s="11"/>
      <c r="E18" s="108"/>
      <c r="F18" s="11"/>
      <c r="G18" s="18"/>
      <c r="H18" s="20"/>
      <c r="I18" s="12"/>
      <c r="J18" s="19"/>
      <c r="K18" s="19"/>
      <c r="L18" s="101"/>
    </row>
    <row r="19" spans="1:15" x14ac:dyDescent="0.25">
      <c r="A19" s="109">
        <v>10</v>
      </c>
      <c r="B19" s="41">
        <v>100200300</v>
      </c>
      <c r="C19" s="40" t="s">
        <v>24</v>
      </c>
      <c r="D19" s="33"/>
      <c r="E19" s="110" t="s">
        <v>25</v>
      </c>
      <c r="F19" s="33">
        <v>1</v>
      </c>
      <c r="G19" s="34">
        <v>350</v>
      </c>
      <c r="H19" s="35"/>
      <c r="I19" s="36">
        <v>0.15</v>
      </c>
      <c r="J19" s="34">
        <f>(G19-(G19*I19))*(1-H19)</f>
        <v>297.5</v>
      </c>
      <c r="K19" s="37">
        <f>F19*J19</f>
        <v>297.5</v>
      </c>
      <c r="L19" s="101"/>
      <c r="M19" s="42"/>
      <c r="N19" s="42"/>
      <c r="O19" s="42"/>
    </row>
    <row r="20" spans="1:15" x14ac:dyDescent="0.25">
      <c r="A20" s="109"/>
      <c r="B20" s="41"/>
      <c r="C20" s="40"/>
      <c r="D20" s="33"/>
      <c r="E20" s="110"/>
      <c r="F20" s="33"/>
      <c r="G20" s="34"/>
      <c r="H20" s="35"/>
      <c r="I20" s="36"/>
      <c r="J20" s="34"/>
      <c r="K20" s="37"/>
      <c r="L20" s="101"/>
      <c r="M20" s="42"/>
      <c r="N20" s="42"/>
      <c r="O20" s="42"/>
    </row>
    <row r="21" spans="1:15" x14ac:dyDescent="0.25">
      <c r="A21" s="109"/>
      <c r="B21" s="41"/>
      <c r="C21" s="40"/>
      <c r="D21" s="33"/>
      <c r="E21" s="110"/>
      <c r="F21" s="33"/>
      <c r="G21" s="34"/>
      <c r="H21" s="35"/>
      <c r="I21" s="36"/>
      <c r="J21" s="34"/>
      <c r="K21" s="37"/>
      <c r="L21" s="101"/>
      <c r="M21" s="42"/>
      <c r="N21" s="42"/>
      <c r="O21" s="42"/>
    </row>
    <row r="22" spans="1:15" x14ac:dyDescent="0.25">
      <c r="A22" s="111"/>
      <c r="B22" s="31"/>
      <c r="C22" s="29"/>
      <c r="D22" s="28"/>
      <c r="E22" s="43"/>
      <c r="F22" s="28"/>
      <c r="G22" s="19"/>
      <c r="H22" s="30"/>
      <c r="I22" s="12"/>
      <c r="J22" s="19"/>
      <c r="K22" s="38"/>
      <c r="L22" s="101"/>
      <c r="M22" s="42"/>
      <c r="N22" s="42"/>
      <c r="O22" s="42"/>
    </row>
    <row r="23" spans="1:15" x14ac:dyDescent="0.25">
      <c r="A23" s="111"/>
      <c r="B23" s="31"/>
      <c r="C23" s="29"/>
      <c r="D23" s="28"/>
      <c r="E23" s="43"/>
      <c r="F23" s="28"/>
      <c r="G23" s="19"/>
      <c r="H23" s="30"/>
      <c r="I23" s="12"/>
      <c r="J23" s="19"/>
      <c r="K23" s="38"/>
      <c r="L23" s="101"/>
      <c r="M23" s="42"/>
      <c r="N23" s="42"/>
      <c r="O23" s="42"/>
    </row>
    <row r="24" spans="1:15" x14ac:dyDescent="0.25">
      <c r="A24" s="109"/>
      <c r="B24" s="41"/>
      <c r="C24" s="32"/>
      <c r="D24" s="33"/>
      <c r="E24" s="112"/>
      <c r="F24" s="33"/>
      <c r="G24" s="34"/>
      <c r="H24" s="35"/>
      <c r="I24" s="36"/>
      <c r="J24" s="34"/>
      <c r="K24" s="37"/>
      <c r="L24" s="101"/>
      <c r="M24" s="42"/>
      <c r="N24" s="42"/>
      <c r="O24" s="42"/>
    </row>
    <row r="25" spans="1:15" x14ac:dyDescent="0.25">
      <c r="A25" s="111"/>
      <c r="B25" s="31"/>
      <c r="C25" s="29"/>
      <c r="D25" s="28"/>
      <c r="E25" s="43"/>
      <c r="F25" s="28"/>
      <c r="G25" s="19"/>
      <c r="H25" s="30"/>
      <c r="I25" s="12"/>
      <c r="J25" s="19"/>
      <c r="K25" s="38"/>
      <c r="L25" s="101"/>
      <c r="M25" s="42"/>
      <c r="N25" s="42"/>
      <c r="O25" s="42"/>
    </row>
    <row r="26" spans="1:15" x14ac:dyDescent="0.25">
      <c r="A26" s="109"/>
      <c r="B26" s="41"/>
      <c r="C26" s="40"/>
      <c r="D26" s="33"/>
      <c r="E26" s="110"/>
      <c r="F26" s="33"/>
      <c r="G26" s="34"/>
      <c r="H26" s="35"/>
      <c r="I26" s="36"/>
      <c r="J26" s="34"/>
      <c r="K26" s="37"/>
      <c r="L26" s="101"/>
      <c r="M26" s="42"/>
      <c r="N26" s="42"/>
      <c r="O26" s="42"/>
    </row>
    <row r="27" spans="1:15" x14ac:dyDescent="0.25">
      <c r="A27" s="111"/>
      <c r="B27" s="31"/>
      <c r="C27" s="29"/>
      <c r="D27" s="28"/>
      <c r="E27" s="43"/>
      <c r="F27" s="28"/>
      <c r="G27" s="19"/>
      <c r="H27" s="30"/>
      <c r="I27" s="12"/>
      <c r="J27" s="19"/>
      <c r="K27" s="38"/>
      <c r="L27" s="101"/>
      <c r="M27" s="42"/>
      <c r="N27" s="42"/>
      <c r="O27" s="42"/>
    </row>
    <row r="28" spans="1:15" ht="17.25" customHeight="1" x14ac:dyDescent="0.25">
      <c r="A28" s="109"/>
      <c r="B28" s="41"/>
      <c r="C28" s="40"/>
      <c r="D28" s="33"/>
      <c r="E28" s="110"/>
      <c r="F28" s="33"/>
      <c r="G28" s="34"/>
      <c r="H28" s="35"/>
      <c r="I28" s="36"/>
      <c r="J28" s="34"/>
      <c r="K28" s="37"/>
      <c r="L28" s="101"/>
      <c r="M28" s="42"/>
      <c r="N28" s="42"/>
      <c r="O28" s="42"/>
    </row>
    <row r="29" spans="1:15" x14ac:dyDescent="0.25">
      <c r="A29" s="109"/>
      <c r="B29" s="41"/>
      <c r="C29" s="40"/>
      <c r="D29" s="33"/>
      <c r="E29" s="110"/>
      <c r="F29" s="33"/>
      <c r="G29" s="34"/>
      <c r="H29" s="35"/>
      <c r="I29" s="36"/>
      <c r="J29" s="34"/>
      <c r="K29" s="37"/>
      <c r="L29" s="101"/>
      <c r="M29" s="42"/>
      <c r="N29" s="42"/>
      <c r="O29" s="42"/>
    </row>
    <row r="30" spans="1:15" x14ac:dyDescent="0.25">
      <c r="A30" s="111"/>
      <c r="B30" s="31"/>
      <c r="C30" s="29"/>
      <c r="D30" s="28"/>
      <c r="E30" s="43"/>
      <c r="F30" s="28"/>
      <c r="G30" s="19"/>
      <c r="H30" s="30"/>
      <c r="I30" s="12"/>
      <c r="J30" s="19"/>
      <c r="K30" s="38"/>
      <c r="L30" s="101"/>
      <c r="M30" s="42"/>
      <c r="N30" s="42"/>
      <c r="O30" s="42"/>
    </row>
    <row r="31" spans="1:15" x14ac:dyDescent="0.25">
      <c r="A31" s="109"/>
      <c r="B31" s="41"/>
      <c r="C31" s="40"/>
      <c r="D31" s="33"/>
      <c r="E31" s="110"/>
      <c r="F31" s="33"/>
      <c r="G31" s="34"/>
      <c r="H31" s="35"/>
      <c r="I31" s="36"/>
      <c r="J31" s="34"/>
      <c r="K31" s="37"/>
      <c r="L31" s="101"/>
      <c r="M31" s="42"/>
      <c r="N31" s="42"/>
      <c r="O31" s="42"/>
    </row>
    <row r="32" spans="1:15" x14ac:dyDescent="0.25">
      <c r="A32" s="113"/>
      <c r="B32" s="23"/>
      <c r="C32" s="24"/>
      <c r="D32" s="22"/>
      <c r="E32" s="25"/>
      <c r="F32" s="22"/>
      <c r="G32" s="10"/>
      <c r="H32" s="26"/>
      <c r="I32" s="27"/>
      <c r="J32" s="10"/>
      <c r="K32" s="10"/>
      <c r="L32" s="101"/>
    </row>
    <row r="33" spans="1:12" x14ac:dyDescent="0.25">
      <c r="A33" s="114"/>
      <c r="B33" s="3"/>
      <c r="C33" s="13"/>
      <c r="D33" s="14"/>
      <c r="E33" s="14"/>
      <c r="F33" s="14"/>
      <c r="G33" s="15"/>
      <c r="H33" s="16"/>
      <c r="I33" s="7"/>
      <c r="J33" s="17"/>
      <c r="K33" s="17"/>
      <c r="L33" s="101"/>
    </row>
    <row r="34" spans="1:12" x14ac:dyDescent="0.25">
      <c r="A34" s="114"/>
      <c r="B34" s="3"/>
      <c r="C34" s="13"/>
      <c r="D34" s="14"/>
      <c r="E34" s="14"/>
      <c r="F34" s="14"/>
      <c r="G34" s="15"/>
      <c r="H34" s="16"/>
      <c r="I34" s="7"/>
      <c r="J34" s="17"/>
      <c r="K34" s="17"/>
      <c r="L34" s="101"/>
    </row>
    <row r="35" spans="1:12" x14ac:dyDescent="0.25">
      <c r="A35" s="100"/>
      <c r="B35" s="3"/>
      <c r="C35" s="3"/>
      <c r="D35" s="3"/>
      <c r="E35" s="3"/>
      <c r="F35" s="3"/>
      <c r="G35" s="3"/>
      <c r="H35" s="3"/>
      <c r="I35" s="3"/>
      <c r="J35" s="3"/>
      <c r="K35" s="3"/>
      <c r="L35" s="101"/>
    </row>
    <row r="36" spans="1:12" ht="15.75" x14ac:dyDescent="0.25">
      <c r="A36" s="100"/>
      <c r="B36" s="93" t="s">
        <v>17</v>
      </c>
      <c r="C36" s="2"/>
      <c r="D36" s="2"/>
      <c r="E36" s="2"/>
      <c r="F36" s="2"/>
      <c r="G36" s="3"/>
      <c r="H36" s="3"/>
      <c r="I36" s="3"/>
      <c r="J36" s="115" t="s">
        <v>15</v>
      </c>
      <c r="K36" s="116">
        <f>SUM(K19:K35)</f>
        <v>297.5</v>
      </c>
      <c r="L36" s="101"/>
    </row>
    <row r="37" spans="1:12" x14ac:dyDescent="0.25">
      <c r="A37" s="100"/>
      <c r="B37" s="65"/>
      <c r="C37" s="66"/>
      <c r="D37" s="66"/>
      <c r="E37" s="66"/>
      <c r="F37" s="67"/>
      <c r="G37" s="3"/>
      <c r="H37" s="3"/>
      <c r="I37" s="3"/>
      <c r="J37" s="115" t="s">
        <v>16</v>
      </c>
      <c r="K37" s="3"/>
      <c r="L37" s="101"/>
    </row>
    <row r="38" spans="1:12" x14ac:dyDescent="0.25">
      <c r="A38" s="100"/>
      <c r="B38" s="68"/>
      <c r="C38" s="69"/>
      <c r="D38" s="69"/>
      <c r="E38" s="69"/>
      <c r="F38" s="70"/>
      <c r="G38" s="3"/>
      <c r="H38" s="3"/>
      <c r="I38" s="3"/>
      <c r="J38" s="115" t="s">
        <v>15</v>
      </c>
      <c r="K38" s="116">
        <f>K36+K37</f>
        <v>297.5</v>
      </c>
      <c r="L38" s="101"/>
    </row>
    <row r="39" spans="1:12" x14ac:dyDescent="0.25">
      <c r="A39" s="100"/>
      <c r="B39" s="71"/>
      <c r="C39" s="72"/>
      <c r="D39" s="72"/>
      <c r="E39" s="72"/>
      <c r="F39" s="73"/>
      <c r="G39" s="3"/>
      <c r="H39" s="3"/>
      <c r="I39" s="3"/>
      <c r="J39" s="4" t="s">
        <v>23</v>
      </c>
      <c r="K39" s="116">
        <f>K38*20%</f>
        <v>59.5</v>
      </c>
      <c r="L39" s="101"/>
    </row>
    <row r="40" spans="1:12" x14ac:dyDescent="0.25">
      <c r="A40" s="100"/>
      <c r="B40" s="3"/>
      <c r="C40" s="3"/>
      <c r="D40" s="3"/>
      <c r="E40" s="3"/>
      <c r="F40" s="3"/>
      <c r="G40" s="3"/>
      <c r="H40" s="3"/>
      <c r="I40" s="3"/>
      <c r="J40" s="5" t="s">
        <v>19</v>
      </c>
      <c r="K40" s="6">
        <f>K38+K39</f>
        <v>357</v>
      </c>
      <c r="L40" s="101"/>
    </row>
    <row r="41" spans="1:12" x14ac:dyDescent="0.25">
      <c r="A41" s="100"/>
      <c r="B41" s="50" t="s">
        <v>18</v>
      </c>
      <c r="C41" s="51"/>
      <c r="D41" s="51"/>
      <c r="E41" s="51"/>
      <c r="F41" s="52"/>
      <c r="G41" s="3"/>
      <c r="H41" s="3"/>
      <c r="I41" s="3"/>
      <c r="J41" s="3"/>
      <c r="K41" s="3"/>
      <c r="L41" s="101"/>
    </row>
    <row r="42" spans="1:12" x14ac:dyDescent="0.25">
      <c r="A42" s="100"/>
      <c r="B42" s="44"/>
      <c r="C42" s="45"/>
      <c r="D42" s="45"/>
      <c r="E42" s="45"/>
      <c r="F42" s="46"/>
      <c r="G42" s="3"/>
      <c r="H42" s="3"/>
      <c r="I42" s="3"/>
      <c r="J42" s="3"/>
      <c r="K42" s="3"/>
      <c r="L42" s="101"/>
    </row>
    <row r="43" spans="1:12" x14ac:dyDescent="0.25">
      <c r="A43" s="100"/>
      <c r="B43" s="47"/>
      <c r="C43" s="48"/>
      <c r="D43" s="48"/>
      <c r="E43" s="48"/>
      <c r="F43" s="49"/>
      <c r="G43" s="3"/>
      <c r="H43" s="3"/>
      <c r="I43" s="3"/>
      <c r="J43" s="3"/>
      <c r="K43" s="3"/>
      <c r="L43" s="101"/>
    </row>
    <row r="44" spans="1:12" x14ac:dyDescent="0.25">
      <c r="A44" s="100"/>
      <c r="B44" s="117"/>
      <c r="C44" s="3"/>
      <c r="D44" s="3"/>
      <c r="E44" s="3"/>
      <c r="F44" s="3"/>
      <c r="G44" s="3"/>
      <c r="H44" s="3"/>
      <c r="I44" s="3"/>
      <c r="J44" s="3"/>
      <c r="K44" s="3"/>
      <c r="L44" s="101"/>
    </row>
    <row r="45" spans="1:12" x14ac:dyDescent="0.25">
      <c r="A45" s="100"/>
      <c r="B45" s="118"/>
      <c r="C45" s="3"/>
      <c r="D45" s="3"/>
      <c r="E45" s="3"/>
      <c r="F45" s="3"/>
      <c r="G45" s="3"/>
      <c r="H45" s="3"/>
      <c r="I45" s="3"/>
      <c r="J45" s="3"/>
      <c r="K45" s="3"/>
      <c r="L45" s="101"/>
    </row>
    <row r="46" spans="1:12" x14ac:dyDescent="0.25">
      <c r="A46" s="100"/>
      <c r="B46" s="3"/>
      <c r="C46" s="3"/>
      <c r="D46" s="3"/>
      <c r="E46" s="3"/>
      <c r="F46" s="3"/>
      <c r="G46" s="3"/>
      <c r="H46" s="3"/>
      <c r="I46" s="3"/>
      <c r="J46" s="3"/>
      <c r="K46" s="3"/>
      <c r="L46" s="101"/>
    </row>
    <row r="47" spans="1:12" x14ac:dyDescent="0.25">
      <c r="A47" s="100"/>
      <c r="B47" s="3"/>
      <c r="C47" s="3"/>
      <c r="D47" s="3"/>
      <c r="E47" s="3"/>
      <c r="F47" s="3"/>
      <c r="G47" s="3"/>
      <c r="H47" s="3"/>
      <c r="I47" s="3"/>
      <c r="J47" s="3"/>
      <c r="K47" s="3"/>
      <c r="L47" s="101"/>
    </row>
    <row r="48" spans="1:12" x14ac:dyDescent="0.25">
      <c r="A48" s="100"/>
      <c r="B48" s="3"/>
      <c r="C48" s="3"/>
      <c r="D48" s="3"/>
      <c r="E48" s="3"/>
      <c r="F48" s="3"/>
      <c r="G48" s="3"/>
      <c r="H48" s="3"/>
      <c r="I48" s="3"/>
      <c r="J48" s="3"/>
      <c r="K48" s="3"/>
      <c r="L48" s="101"/>
    </row>
    <row r="49" spans="1:12" x14ac:dyDescent="0.25">
      <c r="A49" s="119"/>
      <c r="B49" s="120"/>
      <c r="C49" s="120"/>
      <c r="D49" s="120"/>
      <c r="E49" s="120"/>
      <c r="F49" s="120"/>
      <c r="G49" s="120"/>
      <c r="H49" s="120"/>
      <c r="I49" s="120"/>
      <c r="J49" s="120"/>
      <c r="K49" s="120"/>
      <c r="L49" s="121"/>
    </row>
    <row r="50" spans="1:12" x14ac:dyDescent="0.25">
      <c r="A50" s="122"/>
      <c r="B50" s="123"/>
      <c r="C50" s="123"/>
      <c r="D50" s="123"/>
      <c r="E50" s="123"/>
      <c r="F50" s="123"/>
      <c r="G50" s="123"/>
      <c r="H50" s="123"/>
      <c r="I50" s="123"/>
      <c r="J50" s="123"/>
      <c r="K50" s="123"/>
      <c r="L50" s="124"/>
    </row>
    <row r="51" spans="1:12" x14ac:dyDescent="0.25">
      <c r="A51" s="122"/>
      <c r="B51" s="123"/>
      <c r="C51" s="123"/>
      <c r="D51" s="123"/>
      <c r="E51" s="123"/>
      <c r="F51" s="123"/>
      <c r="G51" s="123"/>
      <c r="H51" s="123"/>
      <c r="I51" s="123"/>
      <c r="J51" s="123"/>
      <c r="K51" s="123"/>
      <c r="L51" s="124"/>
    </row>
    <row r="52" spans="1:12" x14ac:dyDescent="0.25">
      <c r="A52" s="125"/>
      <c r="B52" s="126"/>
      <c r="C52" s="126"/>
      <c r="D52" s="126"/>
      <c r="E52" s="126"/>
      <c r="F52" s="126"/>
      <c r="G52" s="126"/>
      <c r="H52" s="126"/>
      <c r="I52" s="126"/>
      <c r="J52" s="126"/>
      <c r="K52" s="126"/>
      <c r="L52" s="127"/>
    </row>
    <row r="53" spans="1:12" x14ac:dyDescent="0.25">
      <c r="A53" s="125"/>
      <c r="B53" s="126"/>
      <c r="C53" s="126"/>
      <c r="D53" s="126"/>
      <c r="E53" s="126"/>
      <c r="F53" s="126"/>
      <c r="G53" s="126"/>
      <c r="H53" s="126"/>
      <c r="I53" s="126"/>
      <c r="J53" s="126"/>
      <c r="K53" s="126"/>
      <c r="L53" s="127"/>
    </row>
    <row r="54" spans="1:12" x14ac:dyDescent="0.25">
      <c r="A54" s="125"/>
      <c r="B54" s="126"/>
      <c r="C54" s="126"/>
      <c r="D54" s="126"/>
      <c r="E54" s="126"/>
      <c r="F54" s="126"/>
      <c r="G54" s="126"/>
      <c r="H54" s="126"/>
      <c r="I54" s="126"/>
      <c r="J54" s="126"/>
      <c r="K54" s="126"/>
      <c r="L54" s="127"/>
    </row>
    <row r="55" spans="1:12" x14ac:dyDescent="0.25">
      <c r="A55" s="125"/>
      <c r="B55" s="126"/>
      <c r="C55" s="126"/>
      <c r="D55" s="126"/>
      <c r="E55" s="126"/>
      <c r="F55" s="126"/>
      <c r="G55" s="126"/>
      <c r="H55" s="126"/>
      <c r="I55" s="126"/>
      <c r="J55" s="126"/>
      <c r="K55" s="126"/>
      <c r="L55" s="127"/>
    </row>
    <row r="56" spans="1:12" ht="15.75" thickBot="1" x14ac:dyDescent="0.3">
      <c r="A56" s="128"/>
      <c r="B56" s="129"/>
      <c r="C56" s="129"/>
      <c r="D56" s="129"/>
      <c r="E56" s="129"/>
      <c r="F56" s="129"/>
      <c r="G56" s="129"/>
      <c r="H56" s="129"/>
      <c r="I56" s="129"/>
      <c r="J56" s="129"/>
      <c r="K56" s="129"/>
      <c r="L56" s="130"/>
    </row>
  </sheetData>
  <mergeCells count="18">
    <mergeCell ref="A1:L2"/>
    <mergeCell ref="B41:F41"/>
    <mergeCell ref="C5:F5"/>
    <mergeCell ref="C6:F6"/>
    <mergeCell ref="C7:F7"/>
    <mergeCell ref="C8:F8"/>
    <mergeCell ref="C9:F9"/>
    <mergeCell ref="C10:F10"/>
    <mergeCell ref="C11:F11"/>
    <mergeCell ref="C12:F12"/>
    <mergeCell ref="C13:F13"/>
    <mergeCell ref="A15:K15"/>
    <mergeCell ref="B37:F39"/>
    <mergeCell ref="B42:F42"/>
    <mergeCell ref="B43:F43"/>
    <mergeCell ref="A49:L49"/>
    <mergeCell ref="A50:L50"/>
    <mergeCell ref="A51:L51"/>
  </mergeCells>
  <printOptions horizontalCentered="1" verticalCentered="1"/>
  <pageMargins left="0" right="0" top="0.31496062992125984" bottom="0.27559055118110237" header="0.31496062992125984" footer="0.31496062992125984"/>
  <pageSetup paperSize="9" scale="54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'REMISE REVENDEURS'!$A$2:$A$120</xm:f>
          </x14:formula1>
          <xm:sqref>C6:F6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100" workbookViewId="0">
      <selection activeCell="B22" sqref="B22"/>
    </sheetView>
  </sheetViews>
  <sheetFormatPr baseColWidth="10" defaultRowHeight="15" x14ac:dyDescent="0.25"/>
  <cols>
    <col min="1" max="1" width="17.7109375" customWidth="1"/>
    <col min="2" max="2" width="18.42578125" customWidth="1"/>
  </cols>
  <sheetData>
    <row r="1" spans="1:2" x14ac:dyDescent="0.25">
      <c r="A1" t="s">
        <v>32</v>
      </c>
      <c r="B1" t="s">
        <v>33</v>
      </c>
    </row>
    <row r="2" spans="1:2" x14ac:dyDescent="0.25">
      <c r="A2" t="s">
        <v>27</v>
      </c>
      <c r="B2" s="74">
        <v>0.15</v>
      </c>
    </row>
    <row r="3" spans="1:2" x14ac:dyDescent="0.25">
      <c r="A3" t="s">
        <v>28</v>
      </c>
      <c r="B3" s="74">
        <v>0.1</v>
      </c>
    </row>
    <row r="4" spans="1:2" x14ac:dyDescent="0.25">
      <c r="A4" t="s">
        <v>29</v>
      </c>
      <c r="B4" s="74">
        <v>7.0000000000000007E-2</v>
      </c>
    </row>
    <row r="5" spans="1:2" x14ac:dyDescent="0.25">
      <c r="A5" t="s">
        <v>30</v>
      </c>
      <c r="B5" s="74">
        <v>0.1</v>
      </c>
    </row>
    <row r="6" spans="1:2" x14ac:dyDescent="0.25">
      <c r="A6" t="s">
        <v>31</v>
      </c>
      <c r="B6" s="74">
        <v>0.08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E2" sqref="E2"/>
    </sheetView>
  </sheetViews>
  <sheetFormatPr baseColWidth="10" defaultRowHeight="15" x14ac:dyDescent="0.25"/>
  <cols>
    <col min="1" max="1" width="84.140625" bestFit="1" customWidth="1"/>
    <col min="2" max="2" width="20.42578125" bestFit="1" customWidth="1"/>
    <col min="4" max="4" width="10.5703125" bestFit="1" customWidth="1"/>
    <col min="5" max="5" width="17.5703125" bestFit="1" customWidth="1"/>
  </cols>
  <sheetData>
    <row r="1" spans="1:6" ht="38.25" x14ac:dyDescent="0.25">
      <c r="A1" s="75" t="s">
        <v>39</v>
      </c>
      <c r="B1" s="76" t="s">
        <v>40</v>
      </c>
      <c r="C1" s="75" t="s">
        <v>41</v>
      </c>
      <c r="D1" s="75" t="s">
        <v>51</v>
      </c>
      <c r="E1" s="75" t="s">
        <v>71</v>
      </c>
      <c r="F1" s="75" t="s">
        <v>72</v>
      </c>
    </row>
    <row r="2" spans="1:6" x14ac:dyDescent="0.25">
      <c r="A2" s="77" t="s">
        <v>24</v>
      </c>
      <c r="B2" s="78" t="s">
        <v>58</v>
      </c>
      <c r="C2" s="79">
        <v>350</v>
      </c>
      <c r="D2" s="80">
        <v>0</v>
      </c>
      <c r="E2" s="77" t="s">
        <v>42</v>
      </c>
      <c r="F2" s="77" t="s">
        <v>36</v>
      </c>
    </row>
    <row r="3" spans="1:6" x14ac:dyDescent="0.25">
      <c r="A3" s="77" t="s">
        <v>44</v>
      </c>
      <c r="B3" s="78" t="s">
        <v>59</v>
      </c>
      <c r="C3" s="79">
        <v>550</v>
      </c>
      <c r="D3" s="80">
        <v>0.08</v>
      </c>
      <c r="E3" s="77" t="s">
        <v>42</v>
      </c>
      <c r="F3" s="77" t="s">
        <v>37</v>
      </c>
    </row>
    <row r="4" spans="1:6" x14ac:dyDescent="0.25">
      <c r="A4" s="77" t="s">
        <v>45</v>
      </c>
      <c r="B4" s="78" t="s">
        <v>60</v>
      </c>
      <c r="C4" s="79">
        <v>850</v>
      </c>
      <c r="D4" s="80">
        <v>0.1</v>
      </c>
      <c r="E4" s="77" t="s">
        <v>42</v>
      </c>
      <c r="F4" s="77" t="s">
        <v>38</v>
      </c>
    </row>
    <row r="5" spans="1:6" x14ac:dyDescent="0.25">
      <c r="A5" s="77" t="s">
        <v>48</v>
      </c>
      <c r="B5" s="78" t="s">
        <v>61</v>
      </c>
      <c r="C5" s="79">
        <v>350</v>
      </c>
      <c r="D5" s="80">
        <v>0</v>
      </c>
      <c r="E5" s="77" t="s">
        <v>42</v>
      </c>
      <c r="F5" s="77" t="s">
        <v>36</v>
      </c>
    </row>
    <row r="6" spans="1:6" x14ac:dyDescent="0.25">
      <c r="A6" s="77" t="s">
        <v>47</v>
      </c>
      <c r="B6" s="78" t="s">
        <v>62</v>
      </c>
      <c r="C6" s="79">
        <v>550</v>
      </c>
      <c r="D6" s="80">
        <v>0.08</v>
      </c>
      <c r="E6" s="77" t="s">
        <v>42</v>
      </c>
      <c r="F6" s="77" t="s">
        <v>37</v>
      </c>
    </row>
    <row r="7" spans="1:6" x14ac:dyDescent="0.25">
      <c r="A7" s="77" t="s">
        <v>46</v>
      </c>
      <c r="B7" s="78" t="s">
        <v>63</v>
      </c>
      <c r="C7" s="79">
        <v>850</v>
      </c>
      <c r="D7" s="80">
        <v>0.1</v>
      </c>
      <c r="E7" s="77" t="s">
        <v>42</v>
      </c>
      <c r="F7" s="77" t="s">
        <v>38</v>
      </c>
    </row>
    <row r="8" spans="1:6" x14ac:dyDescent="0.25">
      <c r="A8" s="81" t="s">
        <v>52</v>
      </c>
      <c r="B8" s="82" t="s">
        <v>64</v>
      </c>
      <c r="C8" s="83">
        <v>300</v>
      </c>
      <c r="D8" s="84">
        <v>0.02</v>
      </c>
      <c r="E8" s="81" t="s">
        <v>43</v>
      </c>
      <c r="F8" s="81" t="s">
        <v>36</v>
      </c>
    </row>
    <row r="9" spans="1:6" x14ac:dyDescent="0.25">
      <c r="A9" s="81" t="s">
        <v>53</v>
      </c>
      <c r="B9" s="82" t="s">
        <v>65</v>
      </c>
      <c r="C9" s="83">
        <v>500</v>
      </c>
      <c r="D9" s="84">
        <v>0.09</v>
      </c>
      <c r="E9" s="81" t="s">
        <v>43</v>
      </c>
      <c r="F9" s="81" t="s">
        <v>37</v>
      </c>
    </row>
    <row r="10" spans="1:6" x14ac:dyDescent="0.25">
      <c r="A10" s="81" t="s">
        <v>54</v>
      </c>
      <c r="B10" s="82" t="s">
        <v>66</v>
      </c>
      <c r="C10" s="83">
        <v>700</v>
      </c>
      <c r="D10" s="84">
        <v>0.11</v>
      </c>
      <c r="E10" s="81" t="s">
        <v>43</v>
      </c>
      <c r="F10" s="81" t="s">
        <v>38</v>
      </c>
    </row>
    <row r="11" spans="1:6" x14ac:dyDescent="0.25">
      <c r="A11" s="81" t="s">
        <v>55</v>
      </c>
      <c r="B11" s="82" t="s">
        <v>67</v>
      </c>
      <c r="C11" s="83">
        <v>300</v>
      </c>
      <c r="D11" s="84">
        <v>0.02</v>
      </c>
      <c r="E11" s="81" t="s">
        <v>43</v>
      </c>
      <c r="F11" s="81" t="s">
        <v>36</v>
      </c>
    </row>
    <row r="12" spans="1:6" x14ac:dyDescent="0.25">
      <c r="A12" s="81" t="s">
        <v>56</v>
      </c>
      <c r="B12" s="82" t="s">
        <v>68</v>
      </c>
      <c r="C12" s="83">
        <v>500</v>
      </c>
      <c r="D12" s="84">
        <v>0.09</v>
      </c>
      <c r="E12" s="81" t="s">
        <v>43</v>
      </c>
      <c r="F12" s="81" t="s">
        <v>37</v>
      </c>
    </row>
    <row r="13" spans="1:6" x14ac:dyDescent="0.25">
      <c r="A13" s="81" t="s">
        <v>57</v>
      </c>
      <c r="B13" s="82" t="s">
        <v>69</v>
      </c>
      <c r="C13" s="83">
        <v>700</v>
      </c>
      <c r="D13" s="84">
        <v>0.11</v>
      </c>
      <c r="E13" s="81" t="s">
        <v>43</v>
      </c>
      <c r="F13" s="81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OFFRE MONOPOSTE</vt:lpstr>
      <vt:lpstr>REMISE REVENDEURS</vt:lpstr>
      <vt:lpstr>GRILLE DE PRIX</vt:lpstr>
    </vt:vector>
  </TitlesOfParts>
  <Company>Tech Data IT EMEA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Cestrieres, Adeline</dc:creator>
  <cp:lastModifiedBy>Lim, Vuthea</cp:lastModifiedBy>
  <cp:lastPrinted>2017-08-09T10:35:25Z</cp:lastPrinted>
  <dcterms:created xsi:type="dcterms:W3CDTF">2015-10-19T13:27:32Z</dcterms:created>
  <dcterms:modified xsi:type="dcterms:W3CDTF">2017-08-18T08:25:09Z</dcterms:modified>
</cp:coreProperties>
</file>