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dstore-my.sharepoint.com/personal/aldo_lucaselli_sdgroup_be/Documents/TEST Files/"/>
    </mc:Choice>
  </mc:AlternateContent>
  <xr:revisionPtr revIDLastSave="0" documentId="8_{82B10EC5-237F-413B-8499-2DC63D114F6F}" xr6:coauthVersionLast="40" xr6:coauthVersionMax="40" xr10:uidLastSave="{00000000-0000-0000-0000-000000000000}"/>
  <bookViews>
    <workbookView xWindow="-120" yWindow="-120" windowWidth="29040" windowHeight="15840" activeTab="1" xr2:uid="{457F4ACD-E5A7-4689-A749-14B12333D8FB}"/>
  </bookViews>
  <sheets>
    <sheet name="TXT BRUT" sheetId="1" r:id="rId1"/>
    <sheet name="BOILER ROOM" sheetId="2" r:id="rId2"/>
    <sheet name="TABLEAUX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3" i="2" l="1"/>
  <c r="AC4" i="2"/>
  <c r="AC5" i="2"/>
  <c r="AC6" i="2"/>
  <c r="AC7" i="2"/>
  <c r="AC8" i="2"/>
  <c r="AC9" i="2"/>
  <c r="AC10" i="2"/>
  <c r="AC11" i="2"/>
  <c r="AC12" i="2"/>
  <c r="AC13" i="2"/>
  <c r="AC14" i="2"/>
  <c r="AC15" i="2"/>
  <c r="AC2" i="2"/>
  <c r="AA15" i="2"/>
  <c r="AB15" i="2" s="1"/>
  <c r="AD15" i="2" s="1"/>
  <c r="AA14" i="2"/>
  <c r="AB14" i="2" s="1"/>
  <c r="AD14" i="2" s="1"/>
  <c r="AA2" i="2"/>
  <c r="AB2" i="2" s="1"/>
  <c r="AD2" i="2" s="1"/>
  <c r="AE15" i="2" l="1"/>
  <c r="D15" i="2" s="1"/>
  <c r="AE14" i="2"/>
  <c r="D14" i="2" s="1"/>
  <c r="AA13" i="2"/>
  <c r="AB13" i="2" s="1"/>
  <c r="AD13" i="2" s="1"/>
  <c r="AE13" i="2" s="1"/>
  <c r="D13" i="2" s="1"/>
  <c r="AA12" i="2"/>
  <c r="AB12" i="2" s="1"/>
  <c r="AD12" i="2" s="1"/>
  <c r="AE12" i="2" l="1"/>
  <c r="D12" i="2" s="1"/>
  <c r="AA11" i="2"/>
  <c r="AB11" i="2" s="1"/>
  <c r="AD11" i="2" s="1"/>
  <c r="AA5" i="2"/>
  <c r="AB5" i="2" s="1"/>
  <c r="AD5" i="2" s="1"/>
  <c r="AA6" i="2"/>
  <c r="AB6" i="2" s="1"/>
  <c r="AD6" i="2" s="1"/>
  <c r="AA7" i="2"/>
  <c r="AB7" i="2" s="1"/>
  <c r="AD7" i="2" s="1"/>
  <c r="AA8" i="2"/>
  <c r="AB8" i="2" s="1"/>
  <c r="AD8" i="2" s="1"/>
  <c r="AA9" i="2"/>
  <c r="AB9" i="2" s="1"/>
  <c r="AD9" i="2" s="1"/>
  <c r="AA10" i="2"/>
  <c r="AB10" i="2" s="1"/>
  <c r="AD10" i="2" s="1"/>
  <c r="AA3" i="2"/>
  <c r="AB3" i="2" s="1"/>
  <c r="AD3" i="2" s="1"/>
  <c r="AA4" i="2"/>
  <c r="AB4" i="2" s="1"/>
  <c r="AD4" i="2" s="1"/>
  <c r="AE9" i="2" l="1"/>
  <c r="D9" i="2" s="1"/>
  <c r="AE11" i="2"/>
  <c r="D11" i="2" s="1"/>
  <c r="AE2" i="2"/>
  <c r="D2" i="2" s="1"/>
  <c r="AE10" i="2"/>
  <c r="D10" i="2" s="1"/>
  <c r="AE8" i="2"/>
  <c r="D8" i="2" s="1"/>
  <c r="AE7" i="2"/>
  <c r="D7" i="2" s="1"/>
  <c r="AE6" i="2"/>
  <c r="D6" i="2" s="1"/>
  <c r="AE5" i="2"/>
  <c r="D5" i="2" s="1"/>
  <c r="AE4" i="2"/>
  <c r="D4" i="2" s="1"/>
  <c r="AE3" i="2"/>
  <c r="D3" i="2" s="1"/>
</calcChain>
</file>

<file path=xl/sharedStrings.xml><?xml version="1.0" encoding="utf-8"?>
<sst xmlns="http://schemas.openxmlformats.org/spreadsheetml/2006/main" count="183" uniqueCount="72">
  <si>
    <t>SUPPRIMER</t>
  </si>
  <si>
    <t>EAN</t>
  </si>
  <si>
    <t>FAMILLE</t>
  </si>
  <si>
    <t>SOUS-FAMILLE</t>
  </si>
  <si>
    <t>NOM ARTICLE</t>
  </si>
  <si>
    <t>PRIX ACHAT</t>
  </si>
  <si>
    <t>TAUX TVA</t>
  </si>
  <si>
    <t>TYPE COMMENTAIRE</t>
  </si>
  <si>
    <t>FAVORIS</t>
  </si>
  <si>
    <t>PRIX OUVERT</t>
  </si>
  <si>
    <t>A PESER</t>
  </si>
  <si>
    <t>UTILISE STOCK</t>
  </si>
  <si>
    <t>PRIX VENTE</t>
  </si>
  <si>
    <t>P-2</t>
  </si>
  <si>
    <t>P-1</t>
  </si>
  <si>
    <t>P+1</t>
  </si>
  <si>
    <t>P+2</t>
  </si>
  <si>
    <t>Tous les magasins</t>
  </si>
  <si>
    <t>Sun7 Auvelais 1</t>
  </si>
  <si>
    <t>URL</t>
  </si>
  <si>
    <t>EXTREF</t>
  </si>
  <si>
    <t>EANS</t>
  </si>
  <si>
    <t>SUPPLIERREF</t>
  </si>
  <si>
    <t>UNIQUEID</t>
  </si>
  <si>
    <t>DATERETRAIT</t>
  </si>
  <si>
    <t>4030600219669</t>
  </si>
  <si>
    <t>False</t>
  </si>
  <si>
    <t>True</t>
  </si>
  <si>
    <t>272135C</t>
  </si>
  <si>
    <t>cb116e5e-fa46-444c-8aab-cc3a121b4460</t>
  </si>
  <si>
    <t>MARQUE</t>
  </si>
  <si>
    <t>SOUSFAMILLES</t>
  </si>
  <si>
    <t>cb116e5e-fa46-444c-8aab-cc3a121b4461</t>
  </si>
  <si>
    <t>cb116e5e-fa46-444c-8aab-cc3a121b4462</t>
  </si>
  <si>
    <t>cb116e5e-fa46-444c-8aab-cc3a121b4463</t>
  </si>
  <si>
    <t>cb116e5e-fa46-444c-8aab-cc3a121b4464</t>
  </si>
  <si>
    <t>cb116e5e-fa46-444c-8aab-cc3a121b4465</t>
  </si>
  <si>
    <t>cb116e5e-fa46-444c-8aab-cc3a121b4466</t>
  </si>
  <si>
    <t>cb116e5e-fa46-444c-8aab-cc3a121b4467</t>
  </si>
  <si>
    <t>cb116e5e-fa46-444c-8aab-cc3a121b4468</t>
  </si>
  <si>
    <t>cb116e5e-fa46-444c-8aab-cc3a121b4469</t>
  </si>
  <si>
    <t>cb116e5e-fa46-444c-8aab-cc3a121b4470</t>
  </si>
  <si>
    <t>cb116e5e-fa46-444c-8aab-cc3a121b4471</t>
  </si>
  <si>
    <t>cb116e5e-fa46-444c-8aab-cc3a121b4472</t>
  </si>
  <si>
    <t>cb116e5e-fa46-444c-8aab-cc3a121b4473</t>
  </si>
  <si>
    <t>BAT1</t>
  </si>
  <si>
    <t>BAT2</t>
  </si>
  <si>
    <t>BAT3</t>
  </si>
  <si>
    <t>BAT4</t>
  </si>
  <si>
    <t>BAT5</t>
  </si>
  <si>
    <t>ITB1</t>
  </si>
  <si>
    <t>FOOD</t>
  </si>
  <si>
    <t>POT COCA RED 1.5L</t>
  </si>
  <si>
    <t>COCA</t>
  </si>
  <si>
    <t>SPRITE</t>
  </si>
  <si>
    <t>FANTA</t>
  </si>
  <si>
    <t>DUVEL</t>
  </si>
  <si>
    <t>KRO</t>
  </si>
  <si>
    <t>SNICKERS</t>
  </si>
  <si>
    <t>TWIX</t>
  </si>
  <si>
    <t>JTI1</t>
  </si>
  <si>
    <t>TTC1</t>
  </si>
  <si>
    <t>PALE</t>
  </si>
  <si>
    <t xml:space="preserve">PALE ALE 33CL </t>
  </si>
  <si>
    <t>POT PALE ALE 25CL</t>
  </si>
  <si>
    <t>SNICKERS 34 GR</t>
  </si>
  <si>
    <t>TWIX 22GR</t>
  </si>
  <si>
    <t>POT TWIX 22</t>
  </si>
  <si>
    <t>SPRITE 1.5L</t>
  </si>
  <si>
    <t>FANTA 1.5L</t>
  </si>
  <si>
    <t>POT DUVEL 33CL</t>
  </si>
  <si>
    <t>DUVEL 33CL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</si>
</sst>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E7EA40-3B86-4253-AD52-8A4B3FBA39D8}" name="Tableau2" displayName="Tableau2" ref="A1:B495" totalsRowShown="0">
  <autoFilter ref="A1:B495" xr:uid="{CB1F1DE7-E22D-4C17-A3EA-1FA5DDDD58F3}"/>
  <tableColumns count="2">
    <tableColumn id="1" xr3:uid="{45699EC5-242D-4036-900E-0381D8C23CE3}" name="MARQUE"/>
    <tableColumn id="2" xr3:uid="{E5A231A9-64F5-43E3-A704-53A6BA542A30}" name="SOUSFAMILLES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0A8239-DDBA-4074-840E-05364AE1712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08536-8E1C-441A-88A9-DA890B2684D0}">
  <dimension ref="A1:AE15"/>
  <sheetViews>
    <sheetView tabSelected="1" workbookViewId="0">
      <selection activeCell="C8" sqref="C8"/>
    </sheetView>
  </sheetViews>
  <sheetFormatPr baseColWidth="10" defaultRowHeight="15" x14ac:dyDescent="0.25"/>
  <cols>
    <col min="5" max="5" width="45.85546875" customWidth="1"/>
    <col min="8" max="25" width="0" hidden="1" customWidth="1"/>
    <col min="27" max="27" width="16.42578125" customWidth="1"/>
    <col min="29" max="29" width="16.42578125" customWidth="1"/>
  </cols>
  <sheetData>
    <row r="1" spans="1:3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</row>
    <row r="2" spans="1:31" x14ac:dyDescent="0.25">
      <c r="A2">
        <v>0</v>
      </c>
      <c r="B2" t="s">
        <v>25</v>
      </c>
      <c r="C2" t="s">
        <v>51</v>
      </c>
      <c r="D2" t="str">
        <f>AE2</f>
        <v>DRINK BAT1</v>
      </c>
      <c r="E2" t="s">
        <v>52</v>
      </c>
      <c r="F2">
        <v>8.9081499999999991</v>
      </c>
      <c r="G2">
        <v>0</v>
      </c>
      <c r="H2">
        <v>0</v>
      </c>
      <c r="I2" t="s">
        <v>26</v>
      </c>
      <c r="J2" t="s">
        <v>27</v>
      </c>
      <c r="K2" t="s">
        <v>26</v>
      </c>
      <c r="L2" t="s">
        <v>27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S2">
        <v>0</v>
      </c>
      <c r="V2" t="s">
        <v>25</v>
      </c>
      <c r="W2" t="s">
        <v>28</v>
      </c>
      <c r="X2" t="s">
        <v>29</v>
      </c>
      <c r="Y2">
        <v>367</v>
      </c>
      <c r="AA2" t="str">
        <f>IF(COUNTIF(E2,"POT*"),LEFT(E2,FIND(" ",E2,FIND(" ",E2)+1)-1),LEFT(E2,FIND(" ",E2)-1))</f>
        <v>POT COCA</v>
      </c>
      <c r="AB2" t="str">
        <f>IF(COUNTIF($AA2,"POT*"),RIGHT($AA2,LEN($AA2)-FIND("POT",$AA2)-3),LEFT($E2,FIND(" ",$E2)-1))</f>
        <v>COCA</v>
      </c>
      <c r="AC2" t="str">
        <f>IF(COUNTIF(E2,"*GR*"),"FOOD ","DRINK ")</f>
        <v xml:space="preserve">DRINK </v>
      </c>
      <c r="AD2" t="str">
        <f>VLOOKUP(AB2,Tableau2[],2,1)</f>
        <v>BAT1</v>
      </c>
      <c r="AE2" t="str">
        <f>AC2&amp;AD2</f>
        <v>DRINK BAT1</v>
      </c>
    </row>
    <row r="3" spans="1:31" x14ac:dyDescent="0.25">
      <c r="A3">
        <v>0</v>
      </c>
      <c r="B3" t="s">
        <v>25</v>
      </c>
      <c r="C3" t="s">
        <v>51</v>
      </c>
      <c r="D3" t="str">
        <f t="shared" ref="D3:D11" si="0">AE3</f>
        <v>DRINK TTC1</v>
      </c>
      <c r="E3" t="s">
        <v>64</v>
      </c>
      <c r="F3">
        <v>8.9081499999999991</v>
      </c>
      <c r="G3">
        <v>0</v>
      </c>
      <c r="H3">
        <v>0</v>
      </c>
      <c r="I3" t="s">
        <v>26</v>
      </c>
      <c r="J3" t="s">
        <v>27</v>
      </c>
      <c r="K3" t="s">
        <v>26</v>
      </c>
      <c r="L3" t="s">
        <v>27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V3" t="s">
        <v>25</v>
      </c>
      <c r="W3" t="s">
        <v>28</v>
      </c>
      <c r="X3" t="s">
        <v>32</v>
      </c>
      <c r="Y3">
        <v>368</v>
      </c>
      <c r="AA3" t="str">
        <f t="shared" ref="AA3:AA11" si="1">IF(COUNTIF(E3,"POT*"),LEFT(E3,FIND(" ",E3,FIND(" ",E3)+1)-1),LEFT(E3,FIND(" ",E3)-1))</f>
        <v>POT PALE</v>
      </c>
      <c r="AB3" t="str">
        <f t="shared" ref="AB3:AB15" si="2">IF(COUNTIF($AA3,"POT*"),RIGHT($AA3,LEN($AA3)-FIND("POT",$AA3)-3),LEFT($E3,FIND(" ",$E3)-1))</f>
        <v>PALE</v>
      </c>
      <c r="AC3" t="str">
        <f t="shared" ref="AC3:AC15" si="3">IF(COUNTIF(E3,"*GR*"),"FOOD ","DRINK ")</f>
        <v xml:space="preserve">DRINK </v>
      </c>
      <c r="AD3" t="str">
        <f>VLOOKUP(AB3,Tableau2[],2,1)</f>
        <v>TTC1</v>
      </c>
      <c r="AE3" t="str">
        <f t="shared" ref="AE3:AE10" si="4">AC3&amp;AD3</f>
        <v>DRINK TTC1</v>
      </c>
    </row>
    <row r="4" spans="1:31" x14ac:dyDescent="0.25">
      <c r="A4">
        <v>0</v>
      </c>
      <c r="B4" t="s">
        <v>25</v>
      </c>
      <c r="C4" t="s">
        <v>51</v>
      </c>
      <c r="D4" t="str">
        <f t="shared" si="0"/>
        <v>DRINK TTC1</v>
      </c>
      <c r="E4" t="s">
        <v>63</v>
      </c>
      <c r="F4">
        <v>8.9081499999999991</v>
      </c>
      <c r="G4">
        <v>0</v>
      </c>
      <c r="H4">
        <v>0</v>
      </c>
      <c r="I4" t="s">
        <v>26</v>
      </c>
      <c r="J4" t="s">
        <v>27</v>
      </c>
      <c r="K4" t="s">
        <v>26</v>
      </c>
      <c r="L4" t="s">
        <v>27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V4" t="s">
        <v>25</v>
      </c>
      <c r="W4" t="s">
        <v>28</v>
      </c>
      <c r="X4" t="s">
        <v>33</v>
      </c>
      <c r="Y4">
        <v>369</v>
      </c>
      <c r="AA4" t="str">
        <f t="shared" si="1"/>
        <v>PALE</v>
      </c>
      <c r="AB4" t="str">
        <f t="shared" si="2"/>
        <v>PALE</v>
      </c>
      <c r="AC4" t="str">
        <f t="shared" si="3"/>
        <v xml:space="preserve">DRINK </v>
      </c>
      <c r="AD4" t="str">
        <f>VLOOKUP(AB4,Tableau2[],2,1)</f>
        <v>TTC1</v>
      </c>
      <c r="AE4" t="str">
        <f t="shared" si="4"/>
        <v>DRINK TTC1</v>
      </c>
    </row>
    <row r="5" spans="1:31" x14ac:dyDescent="0.25">
      <c r="A5">
        <v>0</v>
      </c>
      <c r="B5" t="s">
        <v>25</v>
      </c>
      <c r="C5" t="s">
        <v>51</v>
      </c>
      <c r="D5" t="str">
        <f t="shared" si="0"/>
        <v>FOOD ITB1</v>
      </c>
      <c r="E5" t="s">
        <v>66</v>
      </c>
      <c r="F5">
        <v>8.9081499999999991</v>
      </c>
      <c r="G5">
        <v>0</v>
      </c>
      <c r="H5">
        <v>0</v>
      </c>
      <c r="I5" t="s">
        <v>26</v>
      </c>
      <c r="J5" t="s">
        <v>27</v>
      </c>
      <c r="K5" t="s">
        <v>26</v>
      </c>
      <c r="L5" t="s">
        <v>27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V5" t="s">
        <v>25</v>
      </c>
      <c r="W5" t="s">
        <v>28</v>
      </c>
      <c r="X5" t="s">
        <v>34</v>
      </c>
      <c r="Y5">
        <v>370</v>
      </c>
      <c r="AA5" t="str">
        <f t="shared" si="1"/>
        <v>TWIX</v>
      </c>
      <c r="AB5" t="str">
        <f t="shared" si="2"/>
        <v>TWIX</v>
      </c>
      <c r="AC5" t="str">
        <f t="shared" si="3"/>
        <v xml:space="preserve">FOOD </v>
      </c>
      <c r="AD5" t="str">
        <f>VLOOKUP(AB5,Tableau2[],2,1)</f>
        <v>ITB1</v>
      </c>
      <c r="AE5" t="str">
        <f t="shared" si="4"/>
        <v>FOOD ITB1</v>
      </c>
    </row>
    <row r="6" spans="1:31" x14ac:dyDescent="0.25">
      <c r="A6">
        <v>0</v>
      </c>
      <c r="B6" t="s">
        <v>25</v>
      </c>
      <c r="C6" t="s">
        <v>51</v>
      </c>
      <c r="D6" t="str">
        <f t="shared" si="0"/>
        <v>DRINK ITB1</v>
      </c>
      <c r="E6" t="s">
        <v>67</v>
      </c>
      <c r="F6">
        <v>8.9081499999999991</v>
      </c>
      <c r="G6">
        <v>0</v>
      </c>
      <c r="H6">
        <v>0</v>
      </c>
      <c r="I6" t="s">
        <v>26</v>
      </c>
      <c r="J6" t="s">
        <v>27</v>
      </c>
      <c r="K6" t="s">
        <v>26</v>
      </c>
      <c r="L6" t="s">
        <v>27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S6">
        <v>0</v>
      </c>
      <c r="V6" t="s">
        <v>25</v>
      </c>
      <c r="W6" t="s">
        <v>28</v>
      </c>
      <c r="X6" t="s">
        <v>35</v>
      </c>
      <c r="Y6">
        <v>371</v>
      </c>
      <c r="AA6" t="str">
        <f t="shared" si="1"/>
        <v>POT TWIX</v>
      </c>
      <c r="AB6" t="str">
        <f t="shared" si="2"/>
        <v>TWIX</v>
      </c>
      <c r="AC6" t="str">
        <f t="shared" si="3"/>
        <v xml:space="preserve">DRINK </v>
      </c>
      <c r="AD6" t="str">
        <f>VLOOKUP(AB6,Tableau2[],2,1)</f>
        <v>ITB1</v>
      </c>
      <c r="AE6" t="str">
        <f t="shared" si="4"/>
        <v>DRINK ITB1</v>
      </c>
    </row>
    <row r="7" spans="1:31" x14ac:dyDescent="0.25">
      <c r="A7">
        <v>0</v>
      </c>
      <c r="B7" t="s">
        <v>25</v>
      </c>
      <c r="C7" t="s">
        <v>51</v>
      </c>
      <c r="D7" t="str">
        <f t="shared" si="0"/>
        <v>FOOD JTI1</v>
      </c>
      <c r="E7" t="s">
        <v>65</v>
      </c>
      <c r="F7">
        <v>8.9081499999999991</v>
      </c>
      <c r="G7">
        <v>0</v>
      </c>
      <c r="H7">
        <v>0</v>
      </c>
      <c r="I7" t="s">
        <v>26</v>
      </c>
      <c r="J7" t="s">
        <v>27</v>
      </c>
      <c r="K7" t="s">
        <v>26</v>
      </c>
      <c r="L7" t="s">
        <v>27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V7" t="s">
        <v>25</v>
      </c>
      <c r="W7" t="s">
        <v>28</v>
      </c>
      <c r="X7" t="s">
        <v>36</v>
      </c>
      <c r="Y7">
        <v>372</v>
      </c>
      <c r="AA7" t="str">
        <f t="shared" si="1"/>
        <v>SNICKERS</v>
      </c>
      <c r="AB7" t="str">
        <f t="shared" si="2"/>
        <v>SNICKERS</v>
      </c>
      <c r="AC7" t="str">
        <f t="shared" si="3"/>
        <v xml:space="preserve">FOOD </v>
      </c>
      <c r="AD7" t="str">
        <f>VLOOKUP(AB7,Tableau2[],2,1)</f>
        <v>JTI1</v>
      </c>
      <c r="AE7" t="str">
        <f t="shared" si="4"/>
        <v>FOOD JTI1</v>
      </c>
    </row>
    <row r="8" spans="1:31" x14ac:dyDescent="0.25">
      <c r="A8">
        <v>0</v>
      </c>
      <c r="B8" t="s">
        <v>25</v>
      </c>
      <c r="C8" t="s">
        <v>51</v>
      </c>
      <c r="D8" t="str">
        <f t="shared" si="0"/>
        <v>DRINK JTI1</v>
      </c>
      <c r="E8" t="s">
        <v>68</v>
      </c>
      <c r="F8">
        <v>8.9081499999999991</v>
      </c>
      <c r="G8">
        <v>0</v>
      </c>
      <c r="H8">
        <v>0</v>
      </c>
      <c r="I8" t="s">
        <v>26</v>
      </c>
      <c r="J8" t="s">
        <v>27</v>
      </c>
      <c r="K8" t="s">
        <v>26</v>
      </c>
      <c r="L8" t="s">
        <v>27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t="s">
        <v>25</v>
      </c>
      <c r="W8" t="s">
        <v>28</v>
      </c>
      <c r="X8" t="s">
        <v>37</v>
      </c>
      <c r="Y8">
        <v>373</v>
      </c>
      <c r="AA8" t="str">
        <f t="shared" si="1"/>
        <v>SPRITE</v>
      </c>
      <c r="AB8" t="str">
        <f t="shared" si="2"/>
        <v>SPRITE</v>
      </c>
      <c r="AC8" t="str">
        <f t="shared" si="3"/>
        <v xml:space="preserve">DRINK </v>
      </c>
      <c r="AD8" t="str">
        <f>VLOOKUP(AB8,Tableau2[],2,1)</f>
        <v>JTI1</v>
      </c>
      <c r="AE8" t="str">
        <f t="shared" si="4"/>
        <v>DRINK JTI1</v>
      </c>
    </row>
    <row r="9" spans="1:31" x14ac:dyDescent="0.25">
      <c r="A9">
        <v>0</v>
      </c>
      <c r="B9" t="s">
        <v>25</v>
      </c>
      <c r="C9" t="s">
        <v>51</v>
      </c>
      <c r="D9" t="str">
        <f t="shared" si="0"/>
        <v>DRINK BAT3</v>
      </c>
      <c r="E9" t="s">
        <v>69</v>
      </c>
      <c r="F9">
        <v>8.9081499999999991</v>
      </c>
      <c r="G9">
        <v>0</v>
      </c>
      <c r="H9">
        <v>0</v>
      </c>
      <c r="I9" t="s">
        <v>26</v>
      </c>
      <c r="J9" t="s">
        <v>27</v>
      </c>
      <c r="K9" t="s">
        <v>26</v>
      </c>
      <c r="L9" t="s">
        <v>27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V9" t="s">
        <v>25</v>
      </c>
      <c r="W9" t="s">
        <v>28</v>
      </c>
      <c r="X9" t="s">
        <v>38</v>
      </c>
      <c r="Y9">
        <v>374</v>
      </c>
      <c r="AA9" t="str">
        <f t="shared" si="1"/>
        <v>FANTA</v>
      </c>
      <c r="AB9" t="str">
        <f t="shared" si="2"/>
        <v>FANTA</v>
      </c>
      <c r="AC9" t="str">
        <f t="shared" si="3"/>
        <v xml:space="preserve">DRINK </v>
      </c>
      <c r="AD9" t="str">
        <f>VLOOKUP(AB9,Tableau2[],2,1)</f>
        <v>BAT3</v>
      </c>
      <c r="AE9" t="str">
        <f t="shared" si="4"/>
        <v>DRINK BAT3</v>
      </c>
    </row>
    <row r="10" spans="1:31" x14ac:dyDescent="0.25">
      <c r="A10">
        <v>0</v>
      </c>
      <c r="B10" t="s">
        <v>25</v>
      </c>
      <c r="C10" t="s">
        <v>51</v>
      </c>
      <c r="D10" t="str">
        <f t="shared" si="0"/>
        <v>DRINK BAT1</v>
      </c>
      <c r="E10" t="s">
        <v>70</v>
      </c>
      <c r="F10">
        <v>8.9081499999999991</v>
      </c>
      <c r="G10">
        <v>0</v>
      </c>
      <c r="H10">
        <v>0</v>
      </c>
      <c r="I10" t="s">
        <v>26</v>
      </c>
      <c r="J10" t="s">
        <v>27</v>
      </c>
      <c r="K10" t="s">
        <v>26</v>
      </c>
      <c r="L10" t="s">
        <v>27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>
        <v>0</v>
      </c>
      <c r="V10" t="s">
        <v>25</v>
      </c>
      <c r="W10" t="s">
        <v>28</v>
      </c>
      <c r="X10" t="s">
        <v>39</v>
      </c>
      <c r="Y10">
        <v>375</v>
      </c>
      <c r="AA10" t="str">
        <f t="shared" si="1"/>
        <v>POT DUVEL</v>
      </c>
      <c r="AB10" t="str">
        <f t="shared" si="2"/>
        <v>DUVEL</v>
      </c>
      <c r="AC10" t="str">
        <f t="shared" si="3"/>
        <v xml:space="preserve">DRINK </v>
      </c>
      <c r="AD10" s="1" t="str">
        <f>VLOOKUP(AB10,Tableau2[],2,1)</f>
        <v>BAT1</v>
      </c>
      <c r="AE10" t="str">
        <f t="shared" si="4"/>
        <v>DRINK BAT1</v>
      </c>
    </row>
    <row r="11" spans="1:31" x14ac:dyDescent="0.25">
      <c r="A11">
        <v>0</v>
      </c>
      <c r="B11" t="s">
        <v>25</v>
      </c>
      <c r="C11" t="s">
        <v>51</v>
      </c>
      <c r="D11" t="str">
        <f t="shared" si="0"/>
        <v>DRINK BAT1</v>
      </c>
      <c r="E11" t="s">
        <v>71</v>
      </c>
      <c r="F11">
        <v>8.9081499999999991</v>
      </c>
      <c r="G11">
        <v>0</v>
      </c>
      <c r="H11">
        <v>0</v>
      </c>
      <c r="I11" t="s">
        <v>26</v>
      </c>
      <c r="J11" t="s">
        <v>27</v>
      </c>
      <c r="K11" t="s">
        <v>26</v>
      </c>
      <c r="L11" t="s">
        <v>27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V11" t="s">
        <v>25</v>
      </c>
      <c r="W11" t="s">
        <v>28</v>
      </c>
      <c r="X11" t="s">
        <v>40</v>
      </c>
      <c r="Y11">
        <v>376</v>
      </c>
      <c r="AA11" t="str">
        <f t="shared" si="1"/>
        <v>DUVEL</v>
      </c>
      <c r="AB11" t="str">
        <f t="shared" si="2"/>
        <v>DUVEL</v>
      </c>
      <c r="AC11" t="str">
        <f t="shared" si="3"/>
        <v xml:space="preserve">DRINK </v>
      </c>
      <c r="AD11" s="1" t="str">
        <f>VLOOKUP(AB11,Tableau2[],2,1)</f>
        <v>BAT1</v>
      </c>
      <c r="AE11" t="str">
        <f t="shared" ref="AE11:AE13" si="5">AC11&amp;AD11</f>
        <v>DRINK BAT1</v>
      </c>
    </row>
    <row r="12" spans="1:31" x14ac:dyDescent="0.25">
      <c r="A12">
        <v>1</v>
      </c>
      <c r="B12" t="s">
        <v>25</v>
      </c>
      <c r="C12" t="s">
        <v>51</v>
      </c>
      <c r="D12" t="str">
        <f t="shared" ref="D12" si="6">AE12</f>
        <v>DRINK BAT1</v>
      </c>
      <c r="E12" t="s">
        <v>71</v>
      </c>
      <c r="F12">
        <v>8.9081499999999991</v>
      </c>
      <c r="G12">
        <v>0</v>
      </c>
      <c r="H12">
        <v>0</v>
      </c>
      <c r="I12" t="s">
        <v>26</v>
      </c>
      <c r="J12" t="s">
        <v>27</v>
      </c>
      <c r="K12" t="s">
        <v>26</v>
      </c>
      <c r="L12" t="s">
        <v>27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>
        <v>0</v>
      </c>
      <c r="V12" t="s">
        <v>25</v>
      </c>
      <c r="W12" t="s">
        <v>28</v>
      </c>
      <c r="X12" t="s">
        <v>41</v>
      </c>
      <c r="Y12">
        <v>377</v>
      </c>
      <c r="AA12" t="str">
        <f t="shared" ref="AA12" si="7">IF(COUNTIF(E12,"POT*"),LEFT(E12,FIND(" ",E12,FIND(" ",E12)+1)-1),LEFT(E12,FIND(" ",E12)-1))</f>
        <v>DUVEL</v>
      </c>
      <c r="AB12" t="str">
        <f t="shared" si="2"/>
        <v>DUVEL</v>
      </c>
      <c r="AC12" t="str">
        <f t="shared" si="3"/>
        <v xml:space="preserve">DRINK </v>
      </c>
      <c r="AD12" s="1" t="str">
        <f>VLOOKUP(AB12,Tableau2[],2,1)</f>
        <v>BAT1</v>
      </c>
      <c r="AE12" t="str">
        <f t="shared" si="5"/>
        <v>DRINK BAT1</v>
      </c>
    </row>
    <row r="13" spans="1:31" x14ac:dyDescent="0.25">
      <c r="A13">
        <v>2</v>
      </c>
      <c r="B13" t="s">
        <v>25</v>
      </c>
      <c r="C13" t="s">
        <v>51</v>
      </c>
      <c r="D13" t="str">
        <f t="shared" ref="D13" si="8">AE13</f>
        <v>DRINK BAT1</v>
      </c>
      <c r="E13" t="s">
        <v>71</v>
      </c>
      <c r="F13">
        <v>8.9081499999999991</v>
      </c>
      <c r="G13">
        <v>0</v>
      </c>
      <c r="H13">
        <v>0</v>
      </c>
      <c r="I13" t="s">
        <v>26</v>
      </c>
      <c r="J13" t="s">
        <v>27</v>
      </c>
      <c r="K13" t="s">
        <v>26</v>
      </c>
      <c r="L13" t="s">
        <v>27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>
        <v>0</v>
      </c>
      <c r="V13" t="s">
        <v>25</v>
      </c>
      <c r="W13" t="s">
        <v>28</v>
      </c>
      <c r="X13" t="s">
        <v>42</v>
      </c>
      <c r="Y13">
        <v>378</v>
      </c>
      <c r="AA13" t="str">
        <f t="shared" ref="AA13" si="9">IF(COUNTIF(E13,"POT*"),LEFT(E13,FIND(" ",E13,FIND(" ",E13)+1)-1),LEFT(E13,FIND(" ",E13)-1))</f>
        <v>DUVEL</v>
      </c>
      <c r="AB13" t="str">
        <f t="shared" si="2"/>
        <v>DUVEL</v>
      </c>
      <c r="AC13" t="str">
        <f t="shared" si="3"/>
        <v xml:space="preserve">DRINK </v>
      </c>
      <c r="AD13" s="1" t="str">
        <f>VLOOKUP(AB13,Tableau2[],2,1)</f>
        <v>BAT1</v>
      </c>
      <c r="AE13" t="str">
        <f t="shared" si="5"/>
        <v>DRINK BAT1</v>
      </c>
    </row>
    <row r="14" spans="1:31" x14ac:dyDescent="0.25">
      <c r="A14">
        <v>3</v>
      </c>
      <c r="B14" t="s">
        <v>25</v>
      </c>
      <c r="C14" t="s">
        <v>51</v>
      </c>
      <c r="D14" t="str">
        <f t="shared" ref="D14" si="10">AE14</f>
        <v>DRINK BAT1</v>
      </c>
      <c r="E14" t="s">
        <v>71</v>
      </c>
      <c r="F14">
        <v>8.9081499999999991</v>
      </c>
      <c r="G14">
        <v>0</v>
      </c>
      <c r="H14">
        <v>0</v>
      </c>
      <c r="I14" t="s">
        <v>26</v>
      </c>
      <c r="J14" t="s">
        <v>27</v>
      </c>
      <c r="K14" t="s">
        <v>26</v>
      </c>
      <c r="L14" t="s">
        <v>27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>
        <v>0</v>
      </c>
      <c r="V14" t="s">
        <v>25</v>
      </c>
      <c r="W14" t="s">
        <v>28</v>
      </c>
      <c r="X14" t="s">
        <v>43</v>
      </c>
      <c r="Y14">
        <v>379</v>
      </c>
      <c r="AA14" t="str">
        <f t="shared" ref="AA14" si="11">IF(COUNTIF(E14,"POT*"),LEFT(E14,FIND(" ",E14,FIND(" ",E14)+1)-1),LEFT(E14,FIND(" ",E14)-1))</f>
        <v>DUVEL</v>
      </c>
      <c r="AB14" t="str">
        <f t="shared" si="2"/>
        <v>DUVEL</v>
      </c>
      <c r="AC14" t="str">
        <f t="shared" si="3"/>
        <v xml:space="preserve">DRINK </v>
      </c>
      <c r="AD14" s="1" t="str">
        <f>VLOOKUP(AB14,Tableau2[],2,1)</f>
        <v>BAT1</v>
      </c>
      <c r="AE14" t="str">
        <f t="shared" ref="AE14" si="12">AC14&amp;AD14</f>
        <v>DRINK BAT1</v>
      </c>
    </row>
    <row r="15" spans="1:31" x14ac:dyDescent="0.25">
      <c r="A15">
        <v>4</v>
      </c>
      <c r="B15" t="s">
        <v>25</v>
      </c>
      <c r="C15" t="s">
        <v>51</v>
      </c>
      <c r="D15" t="str">
        <f t="shared" ref="D15" si="13">AE15</f>
        <v>DRINK BAT1</v>
      </c>
      <c r="E15" t="s">
        <v>71</v>
      </c>
      <c r="F15">
        <v>8.9081499999999991</v>
      </c>
      <c r="G15">
        <v>0</v>
      </c>
      <c r="H15">
        <v>0</v>
      </c>
      <c r="I15" t="s">
        <v>26</v>
      </c>
      <c r="J15" t="s">
        <v>27</v>
      </c>
      <c r="K15" t="s">
        <v>26</v>
      </c>
      <c r="L15" t="s">
        <v>27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V15" t="s">
        <v>25</v>
      </c>
      <c r="W15" t="s">
        <v>28</v>
      </c>
      <c r="X15" t="s">
        <v>44</v>
      </c>
      <c r="Y15">
        <v>380</v>
      </c>
      <c r="AA15" t="str">
        <f t="shared" ref="AA15" si="14">IF(COUNTIF(E15,"POT*"),LEFT(E15,FIND(" ",E15,FIND(" ",E15)+1)-1),LEFT(E15,FIND(" ",E15)-1))</f>
        <v>DUVEL</v>
      </c>
      <c r="AB15" t="str">
        <f t="shared" si="2"/>
        <v>DUVEL</v>
      </c>
      <c r="AC15" t="str">
        <f t="shared" si="3"/>
        <v xml:space="preserve">DRINK </v>
      </c>
      <c r="AD15" s="1" t="str">
        <f>VLOOKUP(AB15,Tableau2[],2,1)</f>
        <v>BAT1</v>
      </c>
      <c r="AE15" t="str">
        <f t="shared" ref="AE15" si="15">AC15&amp;AD15</f>
        <v>DRINK BAT1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EB8E7-FB65-4C31-9655-ADE687CF729D}">
  <dimension ref="A1:B9"/>
  <sheetViews>
    <sheetView workbookViewId="0">
      <selection activeCell="A15" sqref="A15"/>
    </sheetView>
  </sheetViews>
  <sheetFormatPr baseColWidth="10" defaultRowHeight="15" x14ac:dyDescent="0.25"/>
  <cols>
    <col min="1" max="1" width="22.85546875" customWidth="1"/>
    <col min="2" max="2" width="18.5703125" customWidth="1"/>
  </cols>
  <sheetData>
    <row r="1" spans="1:2" x14ac:dyDescent="0.25">
      <c r="A1" t="s">
        <v>30</v>
      </c>
      <c r="B1" t="s">
        <v>31</v>
      </c>
    </row>
    <row r="2" spans="1:2" x14ac:dyDescent="0.25">
      <c r="A2" t="s">
        <v>53</v>
      </c>
      <c r="B2" t="s">
        <v>45</v>
      </c>
    </row>
    <row r="3" spans="1:2" x14ac:dyDescent="0.25">
      <c r="A3" t="s">
        <v>54</v>
      </c>
      <c r="B3" t="s">
        <v>46</v>
      </c>
    </row>
    <row r="4" spans="1:2" x14ac:dyDescent="0.25">
      <c r="A4" t="s">
        <v>55</v>
      </c>
      <c r="B4" t="s">
        <v>47</v>
      </c>
    </row>
    <row r="5" spans="1:2" x14ac:dyDescent="0.25">
      <c r="A5" t="s">
        <v>56</v>
      </c>
      <c r="B5" t="s">
        <v>48</v>
      </c>
    </row>
    <row r="6" spans="1:2" x14ac:dyDescent="0.25">
      <c r="A6" t="s">
        <v>57</v>
      </c>
      <c r="B6" t="s">
        <v>49</v>
      </c>
    </row>
    <row r="7" spans="1:2" x14ac:dyDescent="0.25">
      <c r="A7" t="s">
        <v>62</v>
      </c>
      <c r="B7" t="s">
        <v>61</v>
      </c>
    </row>
    <row r="8" spans="1:2" x14ac:dyDescent="0.25">
      <c r="A8" t="s">
        <v>58</v>
      </c>
      <c r="B8" t="s">
        <v>60</v>
      </c>
    </row>
    <row r="9" spans="1:2" x14ac:dyDescent="0.25">
      <c r="A9" t="s">
        <v>59</v>
      </c>
      <c r="B9" t="s">
        <v>50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TXT BRUT</vt:lpstr>
      <vt:lpstr>BOILER ROOM</vt:lpstr>
      <vt:lpstr>TABLEAUX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</dc:creator>
  <cp:lastModifiedBy>Aldo</cp:lastModifiedBy>
  <dcterms:created xsi:type="dcterms:W3CDTF">2019-03-08T11:28:27Z</dcterms:created>
  <dcterms:modified xsi:type="dcterms:W3CDTF">2019-03-08T14:11:14Z</dcterms:modified>
</cp:coreProperties>
</file>