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y.miyindou\Desktop\test\"/>
    </mc:Choice>
  </mc:AlternateContent>
  <bookViews>
    <workbookView xWindow="0" yWindow="0" windowWidth="28800" windowHeight="13290"/>
  </bookViews>
  <sheets>
    <sheet name="TB275" sheetId="1" r:id="rId1"/>
    <sheet name="tableaux ref" sheetId="2" r:id="rId2"/>
  </sheets>
  <externalReferences>
    <externalReference r:id="rId3"/>
    <externalReference r:id="rId4"/>
    <externalReference r:id="rId5"/>
  </externalReferences>
  <definedNames>
    <definedName name="année2014">'tableaux ref'!$E$4:$E$8</definedName>
    <definedName name="année2015">Tableau13[année2015]</definedName>
    <definedName name="année2016">Tableau13[année2016]</definedName>
    <definedName name="année2017">Tableau13[année2017]</definedName>
    <definedName name="année204">'tableaux ref'!$E$4:$E$8</definedName>
    <definedName name="années275">Tableau13[#Headers]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P35" i="1"/>
  <c r="AL35" i="1"/>
  <c r="AH35" i="1"/>
  <c r="AD35" i="1"/>
  <c r="Z35" i="1"/>
  <c r="V35" i="1"/>
  <c r="R35" i="1"/>
  <c r="N35" i="1"/>
  <c r="J35" i="1"/>
  <c r="F35" i="1"/>
  <c r="B35" i="1"/>
  <c r="A35" i="1"/>
  <c r="AP34" i="1"/>
  <c r="AL34" i="1"/>
  <c r="AH34" i="1"/>
  <c r="AD34" i="1"/>
  <c r="Z34" i="1"/>
  <c r="V34" i="1"/>
  <c r="R34" i="1"/>
  <c r="N34" i="1"/>
  <c r="J34" i="1"/>
  <c r="F34" i="1"/>
  <c r="B34" i="1"/>
  <c r="A34" i="1"/>
  <c r="AP33" i="1"/>
  <c r="AL33" i="1"/>
  <c r="AH33" i="1"/>
  <c r="AD33" i="1"/>
  <c r="Z33" i="1"/>
  <c r="V33" i="1"/>
  <c r="R33" i="1"/>
  <c r="N33" i="1"/>
  <c r="J33" i="1"/>
  <c r="F33" i="1"/>
  <c r="B33" i="1"/>
  <c r="A33" i="1"/>
  <c r="AP32" i="1"/>
  <c r="AL32" i="1"/>
  <c r="AH32" i="1"/>
  <c r="AD32" i="1"/>
  <c r="Z32" i="1"/>
  <c r="V32" i="1"/>
  <c r="R32" i="1"/>
  <c r="N32" i="1"/>
  <c r="J32" i="1"/>
  <c r="F32" i="1"/>
  <c r="B32" i="1"/>
  <c r="A32" i="1"/>
  <c r="AP31" i="1"/>
  <c r="AL31" i="1"/>
  <c r="AH31" i="1"/>
  <c r="AD31" i="1"/>
  <c r="Z31" i="1"/>
  <c r="V31" i="1"/>
  <c r="R31" i="1"/>
  <c r="N31" i="1"/>
  <c r="J31" i="1"/>
  <c r="F31" i="1"/>
  <c r="B31" i="1"/>
  <c r="A31" i="1"/>
  <c r="AP30" i="1"/>
  <c r="AL30" i="1"/>
  <c r="AH30" i="1"/>
  <c r="AD30" i="1"/>
  <c r="Z30" i="1"/>
  <c r="V30" i="1"/>
  <c r="R30" i="1"/>
  <c r="N30" i="1"/>
  <c r="J30" i="1"/>
  <c r="F30" i="1"/>
  <c r="B30" i="1"/>
  <c r="A30" i="1"/>
  <c r="AP29" i="1"/>
  <c r="AL29" i="1"/>
  <c r="AH29" i="1"/>
  <c r="AD29" i="1"/>
  <c r="Z29" i="1"/>
  <c r="V29" i="1"/>
  <c r="R29" i="1"/>
  <c r="N29" i="1"/>
  <c r="J29" i="1"/>
  <c r="F29" i="1"/>
  <c r="B29" i="1"/>
  <c r="A29" i="1"/>
  <c r="AP28" i="1"/>
  <c r="AL28" i="1"/>
  <c r="AH28" i="1"/>
  <c r="AD28" i="1"/>
  <c r="Z28" i="1"/>
  <c r="V28" i="1"/>
  <c r="R28" i="1"/>
  <c r="N28" i="1"/>
  <c r="J28" i="1"/>
  <c r="F28" i="1"/>
  <c r="B28" i="1"/>
  <c r="A28" i="1"/>
  <c r="AP27" i="1"/>
  <c r="AL27" i="1"/>
  <c r="AH27" i="1"/>
  <c r="AD27" i="1"/>
  <c r="Z27" i="1"/>
  <c r="V27" i="1"/>
  <c r="R27" i="1"/>
  <c r="N27" i="1"/>
  <c r="J27" i="1"/>
  <c r="F27" i="1"/>
  <c r="B27" i="1"/>
  <c r="A27" i="1"/>
  <c r="AP26" i="1"/>
  <c r="AL26" i="1"/>
  <c r="AH26" i="1"/>
  <c r="AD26" i="1"/>
  <c r="Z26" i="1"/>
  <c r="V26" i="1"/>
  <c r="R26" i="1"/>
  <c r="N26" i="1"/>
  <c r="J26" i="1"/>
  <c r="F26" i="1"/>
  <c r="B26" i="1"/>
  <c r="A26" i="1"/>
  <c r="AP25" i="1"/>
  <c r="AL25" i="1"/>
  <c r="AH25" i="1"/>
  <c r="AD25" i="1"/>
  <c r="Z25" i="1"/>
  <c r="V25" i="1"/>
  <c r="R25" i="1"/>
  <c r="N25" i="1"/>
  <c r="J25" i="1"/>
  <c r="F25" i="1"/>
  <c r="B25" i="1"/>
  <c r="A25" i="1"/>
  <c r="AP24" i="1"/>
  <c r="AL24" i="1"/>
  <c r="AH24" i="1"/>
  <c r="AD24" i="1"/>
  <c r="Z24" i="1"/>
  <c r="V24" i="1"/>
  <c r="R24" i="1"/>
  <c r="N24" i="1"/>
  <c r="J24" i="1"/>
  <c r="F24" i="1"/>
  <c r="B24" i="1"/>
  <c r="A24" i="1"/>
  <c r="AP23" i="1"/>
  <c r="AL23" i="1"/>
  <c r="AH23" i="1"/>
  <c r="AD23" i="1"/>
  <c r="Z23" i="1"/>
  <c r="V23" i="1"/>
  <c r="R23" i="1"/>
  <c r="N23" i="1"/>
  <c r="J23" i="1"/>
  <c r="F23" i="1"/>
  <c r="B23" i="1"/>
  <c r="A23" i="1"/>
  <c r="AP22" i="1"/>
  <c r="AL22" i="1"/>
  <c r="AH22" i="1"/>
  <c r="AD22" i="1"/>
  <c r="Z22" i="1"/>
  <c r="V22" i="1"/>
  <c r="R22" i="1"/>
  <c r="N22" i="1"/>
  <c r="J22" i="1"/>
  <c r="F22" i="1"/>
  <c r="B22" i="1"/>
  <c r="A22" i="1"/>
  <c r="AP21" i="1"/>
  <c r="AL21" i="1"/>
  <c r="AH21" i="1"/>
  <c r="AD21" i="1"/>
  <c r="Z21" i="1"/>
  <c r="V21" i="1"/>
  <c r="R21" i="1"/>
  <c r="N21" i="1"/>
  <c r="J21" i="1"/>
  <c r="F21" i="1"/>
  <c r="B21" i="1"/>
  <c r="A21" i="1"/>
  <c r="AP20" i="1"/>
  <c r="AL20" i="1"/>
  <c r="AH20" i="1"/>
  <c r="AD20" i="1"/>
  <c r="Z20" i="1"/>
  <c r="V20" i="1"/>
  <c r="R20" i="1"/>
  <c r="N20" i="1"/>
  <c r="J20" i="1"/>
  <c r="F20" i="1"/>
  <c r="B20" i="1"/>
  <c r="A20" i="1"/>
  <c r="AP19" i="1"/>
  <c r="AL19" i="1"/>
  <c r="AH19" i="1"/>
  <c r="AD19" i="1"/>
  <c r="Z19" i="1"/>
  <c r="V19" i="1"/>
  <c r="R19" i="1"/>
  <c r="N19" i="1"/>
  <c r="J19" i="1"/>
  <c r="F19" i="1"/>
  <c r="B19" i="1"/>
  <c r="A19" i="1"/>
  <c r="AP18" i="1"/>
  <c r="AL18" i="1"/>
  <c r="AH18" i="1"/>
  <c r="AD18" i="1"/>
  <c r="Z18" i="1"/>
  <c r="V18" i="1"/>
  <c r="R18" i="1"/>
  <c r="N18" i="1"/>
  <c r="J18" i="1"/>
  <c r="F18" i="1"/>
  <c r="B18" i="1"/>
  <c r="A18" i="1"/>
  <c r="AP17" i="1"/>
  <c r="AL17" i="1"/>
  <c r="AH17" i="1"/>
  <c r="AD17" i="1"/>
  <c r="Z17" i="1"/>
  <c r="V17" i="1"/>
  <c r="R17" i="1"/>
  <c r="N17" i="1"/>
  <c r="J17" i="1"/>
  <c r="F17" i="1"/>
  <c r="B17" i="1"/>
  <c r="A17" i="1"/>
  <c r="AP16" i="1"/>
  <c r="AL16" i="1"/>
  <c r="AH16" i="1"/>
  <c r="AD16" i="1"/>
  <c r="Z16" i="1"/>
  <c r="V16" i="1"/>
  <c r="R16" i="1"/>
  <c r="N16" i="1"/>
  <c r="J16" i="1"/>
  <c r="F16" i="1"/>
  <c r="B16" i="1"/>
  <c r="A16" i="1"/>
  <c r="AP15" i="1"/>
  <c r="AL15" i="1"/>
  <c r="AH15" i="1"/>
  <c r="AD15" i="1"/>
  <c r="Z15" i="1"/>
  <c r="V15" i="1"/>
  <c r="R15" i="1"/>
  <c r="N15" i="1"/>
  <c r="J15" i="1"/>
  <c r="F15" i="1"/>
  <c r="B15" i="1"/>
  <c r="A15" i="1"/>
  <c r="AP14" i="1"/>
  <c r="AL14" i="1"/>
  <c r="AH14" i="1"/>
  <c r="AD14" i="1"/>
  <c r="Z14" i="1"/>
  <c r="V14" i="1"/>
  <c r="R14" i="1"/>
  <c r="N14" i="1"/>
  <c r="J14" i="1"/>
  <c r="F14" i="1"/>
  <c r="B14" i="1"/>
  <c r="A14" i="1"/>
  <c r="AP13" i="1"/>
  <c r="AL13" i="1"/>
  <c r="AH13" i="1"/>
  <c r="AD13" i="1"/>
  <c r="Z13" i="1"/>
  <c r="V13" i="1"/>
  <c r="R13" i="1"/>
  <c r="N13" i="1"/>
  <c r="J13" i="1"/>
  <c r="F13" i="1"/>
  <c r="B13" i="1"/>
  <c r="A13" i="1"/>
  <c r="AP12" i="1"/>
  <c r="AL12" i="1"/>
  <c r="AH12" i="1"/>
  <c r="AD12" i="1"/>
  <c r="Z12" i="1"/>
  <c r="V12" i="1"/>
  <c r="R12" i="1"/>
  <c r="N12" i="1"/>
  <c r="J12" i="1"/>
  <c r="F12" i="1"/>
  <c r="B12" i="1"/>
  <c r="A12" i="1"/>
  <c r="AP11" i="1"/>
  <c r="AL11" i="1"/>
  <c r="AH11" i="1"/>
  <c r="AD11" i="1"/>
  <c r="Z11" i="1"/>
  <c r="V11" i="1"/>
  <c r="R11" i="1"/>
  <c r="N11" i="1"/>
  <c r="J11" i="1"/>
  <c r="F11" i="1"/>
  <c r="B11" i="1"/>
  <c r="A11" i="1"/>
  <c r="AP10" i="1"/>
  <c r="AL10" i="1"/>
  <c r="AH10" i="1"/>
  <c r="AD10" i="1"/>
  <c r="Z10" i="1"/>
  <c r="V10" i="1"/>
  <c r="R10" i="1"/>
  <c r="N10" i="1"/>
  <c r="J10" i="1"/>
  <c r="F10" i="1"/>
  <c r="B10" i="1"/>
  <c r="A10" i="1"/>
  <c r="AP9" i="1"/>
  <c r="AL9" i="1"/>
  <c r="AH9" i="1"/>
  <c r="AD9" i="1"/>
  <c r="Z9" i="1"/>
  <c r="V9" i="1"/>
  <c r="R9" i="1"/>
  <c r="N9" i="1"/>
  <c r="J9" i="1"/>
  <c r="F9" i="1"/>
  <c r="B9" i="1"/>
  <c r="A9" i="1"/>
  <c r="AP8" i="1"/>
  <c r="AL8" i="1"/>
  <c r="AH8" i="1"/>
  <c r="AD8" i="1"/>
  <c r="Z8" i="1"/>
  <c r="V8" i="1"/>
  <c r="R8" i="1"/>
  <c r="N8" i="1"/>
  <c r="J8" i="1"/>
  <c r="F8" i="1"/>
  <c r="B8" i="1"/>
  <c r="A8" i="1"/>
  <c r="AP7" i="1"/>
  <c r="AL7" i="1"/>
  <c r="AH7" i="1"/>
  <c r="AD7" i="1"/>
  <c r="Z7" i="1"/>
  <c r="V7" i="1"/>
  <c r="R7" i="1"/>
  <c r="N7" i="1"/>
  <c r="J7" i="1"/>
  <c r="F7" i="1"/>
  <c r="B7" i="1"/>
  <c r="A7" i="1"/>
  <c r="AP6" i="1"/>
  <c r="AL6" i="1"/>
  <c r="AH6" i="1"/>
  <c r="AD6" i="1"/>
  <c r="Z6" i="1"/>
  <c r="V6" i="1"/>
  <c r="R6" i="1"/>
  <c r="N6" i="1"/>
  <c r="J6" i="1"/>
  <c r="F6" i="1"/>
  <c r="B6" i="1"/>
  <c r="A6" i="1"/>
  <c r="AP5" i="1"/>
  <c r="AL5" i="1"/>
  <c r="AH5" i="1"/>
  <c r="AD5" i="1"/>
  <c r="Z5" i="1"/>
  <c r="V5" i="1"/>
  <c r="R5" i="1"/>
  <c r="N5" i="1"/>
  <c r="J5" i="1"/>
  <c r="F5" i="1"/>
  <c r="D5" i="1"/>
  <c r="C5" i="1"/>
  <c r="B5" i="1"/>
</calcChain>
</file>

<file path=xl/sharedStrings.xml><?xml version="1.0" encoding="utf-8"?>
<sst xmlns="http://schemas.openxmlformats.org/spreadsheetml/2006/main" count="526" uniqueCount="43">
  <si>
    <t>Fosse de relevage 275V501</t>
  </si>
  <si>
    <t>Cuve aérobique       275X501</t>
  </si>
  <si>
    <t>Fosse de désinfection 275V502</t>
  </si>
  <si>
    <t>Année2015</t>
  </si>
  <si>
    <t>Turbidité (NTU)</t>
  </si>
  <si>
    <t>spécifications</t>
  </si>
  <si>
    <t>respect des spécifications</t>
  </si>
  <si>
    <t>Niveau ( %)</t>
  </si>
  <si>
    <t>pH</t>
  </si>
  <si>
    <t xml:space="preserve">DCO Entrée </t>
  </si>
  <si>
    <t>Concentration des boues (g/l)</t>
  </si>
  <si>
    <t>Niveau des boues (décanteur)</t>
  </si>
  <si>
    <t>Niveau débordement/déc</t>
  </si>
  <si>
    <t>DCO Sortie (mg/l)</t>
  </si>
  <si>
    <t>août</t>
  </si>
  <si>
    <t>min</t>
  </si>
  <si>
    <t>max</t>
  </si>
  <si>
    <t>pour</t>
  </si>
  <si>
    <t>suivi</t>
  </si>
  <si>
    <t>tableau 11</t>
  </si>
  <si>
    <t>mois</t>
  </si>
  <si>
    <t>index Colonne</t>
  </si>
  <si>
    <t>année2014</t>
  </si>
  <si>
    <t>année2015</t>
  </si>
  <si>
    <t>année2016</t>
  </si>
  <si>
    <t>année2017</t>
  </si>
  <si>
    <t>janvier</t>
  </si>
  <si>
    <t>Années</t>
  </si>
  <si>
    <t>index colonne</t>
  </si>
  <si>
    <t>septembre</t>
  </si>
  <si>
    <t>février</t>
  </si>
  <si>
    <t>Année2014</t>
  </si>
  <si>
    <t>octobre</t>
  </si>
  <si>
    <t>mars</t>
  </si>
  <si>
    <t>novembre</t>
  </si>
  <si>
    <t>avril</t>
  </si>
  <si>
    <t>Année2016</t>
  </si>
  <si>
    <t>décembre</t>
  </si>
  <si>
    <t>mai</t>
  </si>
  <si>
    <t>Année2017</t>
  </si>
  <si>
    <t>juin</t>
  </si>
  <si>
    <t>juillet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</si>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</sst>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" fontId="3" fillId="0" borderId="4" xfId="0" applyNumberFormat="1" applyFont="1" applyBorder="1" applyAlignment="1">
      <alignment horizontal="center" vertical="center"/>
    </xf>
    <xf numFmtId="17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2" fontId="6" fillId="0" borderId="12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8" fontId="4" fillId="0" borderId="8" xfId="0" applyNumberFormat="1" applyFont="1" applyBorder="1" applyAlignment="1">
      <alignment horizontal="center" vertical="center" wrapText="1"/>
    </xf>
    <xf numFmtId="8" fontId="4" fillId="0" borderId="12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mmy.miyindou/Desktop/lammy/banque%20de%20donn&#233;e%20(utilit&#233;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mmy.miyindou/Desktop/lammy/Tableau-de-Bord(Utilit&#233;&amp;Acide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N_c2m_procedes.zim/AppData/Local/Microsoft/Windows/Temporary%20Internet%20Files/Content.Outlook/3QHTDHQD/07%20Bulletin%20d'analyses%20Juillet%202017%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275"/>
    </sheetNames>
    <sheetDataSet>
      <sheetData sheetId="0">
        <row r="6">
          <cell r="FF6" t="str">
            <v>pour</v>
          </cell>
          <cell r="FG6" t="str">
            <v>suivi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 401"/>
      <sheetName val="TB 402"/>
      <sheetName val="TB 403"/>
      <sheetName val="TB 404"/>
      <sheetName val="TB 405"/>
      <sheetName val="TB 274"/>
      <sheetName val="TB 275"/>
      <sheetName val="tableaux ref"/>
      <sheetName val="Tableau-de-Bord(Utilité&amp;Acid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Bilan"/>
    </sheetNames>
    <sheetDataSet>
      <sheetData sheetId="0" refreshError="1">
        <row r="6">
          <cell r="P6" t="e">
            <v>#DIV/0!</v>
          </cell>
        </row>
        <row r="68">
          <cell r="P68">
            <v>48.266666666666673</v>
          </cell>
        </row>
        <row r="70">
          <cell r="P70">
            <v>7.0133333333333328</v>
          </cell>
        </row>
        <row r="71">
          <cell r="P71">
            <v>970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21.166666666666668</v>
          </cell>
        </row>
        <row r="77">
          <cell r="P77">
            <v>6.84</v>
          </cell>
        </row>
        <row r="78">
          <cell r="P78" t="e">
            <v>#DIV/0!</v>
          </cell>
        </row>
        <row r="79">
          <cell r="P79">
            <v>150</v>
          </cell>
        </row>
      </sheetData>
      <sheetData sheetId="1" refreshError="1">
        <row r="6">
          <cell r="P6" t="e">
            <v>#DIV/0!</v>
          </cell>
        </row>
        <row r="68">
          <cell r="P68">
            <v>23.966666666666669</v>
          </cell>
        </row>
        <row r="70">
          <cell r="P70">
            <v>6.88</v>
          </cell>
        </row>
        <row r="71">
          <cell r="P71">
            <v>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13.106666666666664</v>
          </cell>
        </row>
        <row r="77">
          <cell r="P77">
            <v>6.97</v>
          </cell>
        </row>
        <row r="78">
          <cell r="P78" t="e">
            <v>#DIV/0!</v>
          </cell>
        </row>
        <row r="79">
          <cell r="P79">
            <v>0</v>
          </cell>
        </row>
      </sheetData>
      <sheetData sheetId="2" refreshError="1">
        <row r="6">
          <cell r="P6" t="e">
            <v>#DIV/0!</v>
          </cell>
        </row>
        <row r="68">
          <cell r="P68">
            <v>27.333333333333332</v>
          </cell>
        </row>
        <row r="70">
          <cell r="P70">
            <v>6.7266666666666666</v>
          </cell>
        </row>
        <row r="71">
          <cell r="P71">
            <v>2580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12.229999999999999</v>
          </cell>
        </row>
        <row r="77">
          <cell r="P77">
            <v>6.9266666666666659</v>
          </cell>
        </row>
        <row r="78">
          <cell r="P78" t="e">
            <v>#DIV/0!</v>
          </cell>
        </row>
        <row r="79">
          <cell r="P79">
            <v>1400</v>
          </cell>
        </row>
      </sheetData>
      <sheetData sheetId="3" refreshError="1">
        <row r="6">
          <cell r="P6" t="e">
            <v>#DIV/0!</v>
          </cell>
        </row>
        <row r="68">
          <cell r="P68">
            <v>46.633333333333333</v>
          </cell>
        </row>
        <row r="70">
          <cell r="P70">
            <v>6.5333333333333341</v>
          </cell>
        </row>
        <row r="71">
          <cell r="P71">
            <v>1155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16.673333333333336</v>
          </cell>
        </row>
        <row r="77">
          <cell r="P77">
            <v>6.8533333333333344</v>
          </cell>
        </row>
        <row r="78">
          <cell r="P78" t="e">
            <v>#DIV/0!</v>
          </cell>
        </row>
        <row r="79">
          <cell r="P79">
            <v>1085</v>
          </cell>
        </row>
      </sheetData>
      <sheetData sheetId="4" refreshError="1">
        <row r="6">
          <cell r="P6" t="e">
            <v>#DIV/0!</v>
          </cell>
        </row>
        <row r="68">
          <cell r="P68">
            <v>41.633333333333333</v>
          </cell>
        </row>
        <row r="70">
          <cell r="P70">
            <v>6.9966666666666661</v>
          </cell>
        </row>
        <row r="71">
          <cell r="P71">
            <v>1165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11.979999999999999</v>
          </cell>
        </row>
        <row r="77">
          <cell r="P77">
            <v>6.7666666666666666</v>
          </cell>
        </row>
        <row r="78">
          <cell r="P78" t="e">
            <v>#DIV/0!</v>
          </cell>
        </row>
        <row r="79">
          <cell r="P79">
            <v>890</v>
          </cell>
        </row>
      </sheetData>
      <sheetData sheetId="5" refreshError="1">
        <row r="6">
          <cell r="P6" t="e">
            <v>#DIV/0!</v>
          </cell>
        </row>
        <row r="68">
          <cell r="P68">
            <v>79.2</v>
          </cell>
        </row>
        <row r="70">
          <cell r="P70">
            <v>7.0766666666666671</v>
          </cell>
        </row>
        <row r="71">
          <cell r="P71">
            <v>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13.776666666666666</v>
          </cell>
        </row>
        <row r="77">
          <cell r="P77">
            <v>6.7666666666666657</v>
          </cell>
        </row>
        <row r="78">
          <cell r="P78" t="e">
            <v>#DIV/0!</v>
          </cell>
        </row>
        <row r="79">
          <cell r="P79">
            <v>0</v>
          </cell>
        </row>
      </sheetData>
      <sheetData sheetId="6" refreshError="1">
        <row r="6">
          <cell r="P6" t="e">
            <v>#DIV/0!</v>
          </cell>
        </row>
        <row r="68">
          <cell r="P68">
            <v>94.366666666666674</v>
          </cell>
        </row>
        <row r="70">
          <cell r="P70">
            <v>6.9933333333333332</v>
          </cell>
        </row>
        <row r="71">
          <cell r="P71">
            <v>1270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27.666666666666668</v>
          </cell>
        </row>
        <row r="77">
          <cell r="P77">
            <v>6.8633333333333333</v>
          </cell>
        </row>
        <row r="78">
          <cell r="P78" t="e">
            <v>#DIV/0!</v>
          </cell>
        </row>
        <row r="79">
          <cell r="P79">
            <v>100</v>
          </cell>
        </row>
      </sheetData>
      <sheetData sheetId="7" refreshError="1">
        <row r="6">
          <cell r="P6" t="e">
            <v>#DIV/0!</v>
          </cell>
        </row>
        <row r="68">
          <cell r="P68">
            <v>105.13333333333333</v>
          </cell>
        </row>
        <row r="70">
          <cell r="P70">
            <v>7.0266666666666664</v>
          </cell>
        </row>
        <row r="71">
          <cell r="P71">
            <v>280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48.366666666666667</v>
          </cell>
        </row>
        <row r="77">
          <cell r="P77">
            <v>6.97</v>
          </cell>
        </row>
        <row r="78">
          <cell r="P78" t="e">
            <v>#DIV/0!</v>
          </cell>
        </row>
        <row r="79">
          <cell r="P79">
            <v>820</v>
          </cell>
        </row>
      </sheetData>
      <sheetData sheetId="8" refreshError="1">
        <row r="6">
          <cell r="P6" t="e">
            <v>#DIV/0!</v>
          </cell>
        </row>
        <row r="68">
          <cell r="P68">
            <v>71.399999999999991</v>
          </cell>
        </row>
        <row r="70">
          <cell r="P70">
            <v>7.0466666666666669</v>
          </cell>
        </row>
        <row r="71">
          <cell r="P71">
            <v>350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44.133333333333333</v>
          </cell>
        </row>
        <row r="77">
          <cell r="P77">
            <v>6.9433333333333342</v>
          </cell>
        </row>
        <row r="78">
          <cell r="P78">
            <v>36.9</v>
          </cell>
        </row>
        <row r="79">
          <cell r="P79">
            <v>100</v>
          </cell>
        </row>
      </sheetData>
      <sheetData sheetId="9" refreshError="1">
        <row r="6">
          <cell r="P6" t="e">
            <v>#DIV/0!</v>
          </cell>
        </row>
        <row r="68">
          <cell r="P68">
            <v>48.2</v>
          </cell>
        </row>
        <row r="70">
          <cell r="P70">
            <v>6.9499999999999993</v>
          </cell>
        </row>
        <row r="71">
          <cell r="P71">
            <v>394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21.5</v>
          </cell>
        </row>
        <row r="77">
          <cell r="P77">
            <v>6.79</v>
          </cell>
        </row>
        <row r="78">
          <cell r="P78" t="e">
            <v>#DIV/0!</v>
          </cell>
        </row>
        <row r="79">
          <cell r="P79">
            <v>270</v>
          </cell>
        </row>
      </sheetData>
      <sheetData sheetId="10" refreshError="1">
        <row r="6">
          <cell r="P6" t="e">
            <v>#DIV/0!</v>
          </cell>
        </row>
        <row r="68">
          <cell r="P68">
            <v>91</v>
          </cell>
        </row>
        <row r="70">
          <cell r="P70">
            <v>6.9433333333333325</v>
          </cell>
        </row>
        <row r="71">
          <cell r="P71">
            <v>330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16.986666666666665</v>
          </cell>
        </row>
        <row r="77">
          <cell r="P77">
            <v>6.7866666666666662</v>
          </cell>
        </row>
        <row r="78">
          <cell r="P78" t="e">
            <v>#DIV/0!</v>
          </cell>
        </row>
        <row r="79">
          <cell r="P79">
            <v>230</v>
          </cell>
        </row>
      </sheetData>
      <sheetData sheetId="11" refreshError="1">
        <row r="6">
          <cell r="P6" t="e">
            <v>#DIV/0!</v>
          </cell>
        </row>
        <row r="68">
          <cell r="P68">
            <v>53.133333333333333</v>
          </cell>
        </row>
        <row r="70">
          <cell r="P70">
            <v>7.0066666666666668</v>
          </cell>
        </row>
        <row r="71">
          <cell r="P71">
            <v>2790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22.669999999999998</v>
          </cell>
        </row>
        <row r="77">
          <cell r="P77">
            <v>6.7133333333333338</v>
          </cell>
        </row>
        <row r="78">
          <cell r="P78" t="e">
            <v>#DIV/0!</v>
          </cell>
        </row>
        <row r="79">
          <cell r="P79">
            <v>210</v>
          </cell>
        </row>
      </sheetData>
      <sheetData sheetId="12" refreshError="1">
        <row r="6">
          <cell r="P6">
            <v>9.9733333333333345</v>
          </cell>
        </row>
        <row r="68">
          <cell r="P68">
            <v>60.70000000000001</v>
          </cell>
        </row>
        <row r="70">
          <cell r="P70">
            <v>7.12</v>
          </cell>
        </row>
        <row r="71">
          <cell r="P71">
            <v>530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20.399999999999999</v>
          </cell>
        </row>
        <row r="77">
          <cell r="P77">
            <v>7.0966666666666667</v>
          </cell>
        </row>
        <row r="78">
          <cell r="P78" t="e">
            <v>#DIV/0!</v>
          </cell>
        </row>
        <row r="79">
          <cell r="P79">
            <v>336</v>
          </cell>
        </row>
      </sheetData>
      <sheetData sheetId="13" refreshError="1">
        <row r="6">
          <cell r="P6">
            <v>4.5074999999999994</v>
          </cell>
        </row>
        <row r="68">
          <cell r="P68">
            <v>75.533333333333331</v>
          </cell>
        </row>
        <row r="70">
          <cell r="P70">
            <v>6.55</v>
          </cell>
        </row>
        <row r="71">
          <cell r="P71">
            <v>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22.916666666666668</v>
          </cell>
        </row>
        <row r="77">
          <cell r="P77">
            <v>6.793333333333333</v>
          </cell>
        </row>
        <row r="78">
          <cell r="P78" t="e">
            <v>#DIV/0!</v>
          </cell>
        </row>
        <row r="79">
          <cell r="P79">
            <v>0</v>
          </cell>
        </row>
      </sheetData>
      <sheetData sheetId="14" refreshError="1">
        <row r="6">
          <cell r="P6" t="e">
            <v>#DIV/0!</v>
          </cell>
        </row>
        <row r="68">
          <cell r="P68">
            <v>44.933333333333337</v>
          </cell>
        </row>
        <row r="70">
          <cell r="P70">
            <v>6.5566666666666675</v>
          </cell>
        </row>
        <row r="71">
          <cell r="P71">
            <v>1270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22.606666666666669</v>
          </cell>
        </row>
        <row r="77">
          <cell r="P77">
            <v>6.583333333333333</v>
          </cell>
        </row>
        <row r="78">
          <cell r="P78" t="e">
            <v>#DIV/0!</v>
          </cell>
        </row>
        <row r="79">
          <cell r="P79">
            <v>250</v>
          </cell>
        </row>
      </sheetData>
      <sheetData sheetId="15" refreshError="1">
        <row r="6">
          <cell r="P6" t="e">
            <v>#DIV/0!</v>
          </cell>
        </row>
        <row r="68">
          <cell r="P68">
            <v>81.466666666666683</v>
          </cell>
        </row>
        <row r="70">
          <cell r="P70">
            <v>7.0233333333333334</v>
          </cell>
        </row>
        <row r="71">
          <cell r="P71">
            <v>160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13.066666666666668</v>
          </cell>
        </row>
        <row r="77">
          <cell r="P77">
            <v>6.9633333333333338</v>
          </cell>
        </row>
        <row r="78">
          <cell r="P78" t="e">
            <v>#DIV/0!</v>
          </cell>
        </row>
        <row r="79">
          <cell r="P79">
            <v>130</v>
          </cell>
        </row>
      </sheetData>
      <sheetData sheetId="16" refreshError="1">
        <row r="6">
          <cell r="P6">
            <v>4.1966666666666663</v>
          </cell>
        </row>
        <row r="68">
          <cell r="P68">
            <v>50.033333333333331</v>
          </cell>
        </row>
        <row r="70">
          <cell r="P70">
            <v>6.9066666666666663</v>
          </cell>
        </row>
        <row r="71">
          <cell r="P71">
            <v>220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17.96</v>
          </cell>
        </row>
        <row r="77">
          <cell r="P77">
            <v>6.8833333333333329</v>
          </cell>
        </row>
        <row r="78">
          <cell r="P78" t="e">
            <v>#DIV/0!</v>
          </cell>
        </row>
        <row r="79">
          <cell r="P79">
            <v>100</v>
          </cell>
        </row>
      </sheetData>
      <sheetData sheetId="17" refreshError="1">
        <row r="6">
          <cell r="P6" t="e">
            <v>#DIV/0!</v>
          </cell>
        </row>
        <row r="68">
          <cell r="P68">
            <v>41.333333333333336</v>
          </cell>
        </row>
        <row r="70">
          <cell r="P70">
            <v>6.96</v>
          </cell>
        </row>
        <row r="71">
          <cell r="P71">
            <v>1540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18.253333333333334</v>
          </cell>
        </row>
        <row r="77">
          <cell r="P77">
            <v>6.7033333333333331</v>
          </cell>
        </row>
        <row r="78">
          <cell r="P78" t="e">
            <v>#DIV/0!</v>
          </cell>
        </row>
        <row r="79">
          <cell r="P79">
            <v>1110</v>
          </cell>
        </row>
      </sheetData>
      <sheetData sheetId="18" refreshError="1">
        <row r="6">
          <cell r="P6">
            <v>4.0650000000000004</v>
          </cell>
        </row>
        <row r="68">
          <cell r="P68">
            <v>19.099999999999998</v>
          </cell>
        </row>
        <row r="70">
          <cell r="P70">
            <v>6.8066666666666658</v>
          </cell>
        </row>
        <row r="71">
          <cell r="P71">
            <v>1510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11.050000000000002</v>
          </cell>
        </row>
        <row r="77">
          <cell r="P77">
            <v>6.6866666666666674</v>
          </cell>
        </row>
        <row r="78">
          <cell r="P78" t="e">
            <v>#DIV/0!</v>
          </cell>
        </row>
        <row r="79">
          <cell r="P79">
            <v>1090</v>
          </cell>
        </row>
      </sheetData>
      <sheetData sheetId="19" refreshError="1">
        <row r="6">
          <cell r="P6" t="e">
            <v>#DIV/0!</v>
          </cell>
        </row>
        <row r="68">
          <cell r="P68">
            <v>60.300000000000004</v>
          </cell>
        </row>
        <row r="70">
          <cell r="P70">
            <v>7.3566666666666665</v>
          </cell>
        </row>
        <row r="71">
          <cell r="P71">
            <v>1260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17.716666666666665</v>
          </cell>
        </row>
        <row r="77">
          <cell r="P77">
            <v>6.6766666666666667</v>
          </cell>
        </row>
        <row r="78">
          <cell r="P78" t="e">
            <v>#DIV/0!</v>
          </cell>
        </row>
        <row r="79">
          <cell r="P79">
            <v>1030</v>
          </cell>
        </row>
      </sheetData>
      <sheetData sheetId="20" refreshError="1">
        <row r="6">
          <cell r="P6" t="e">
            <v>#DIV/0!</v>
          </cell>
        </row>
        <row r="68">
          <cell r="P68">
            <v>51.4</v>
          </cell>
        </row>
        <row r="70">
          <cell r="P70">
            <v>6.3999999999999995</v>
          </cell>
        </row>
        <row r="71">
          <cell r="P71">
            <v>2150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21.25</v>
          </cell>
        </row>
        <row r="77">
          <cell r="P77">
            <v>6.3366666666666669</v>
          </cell>
        </row>
        <row r="78">
          <cell r="P78" t="e">
            <v>#DIV/0!</v>
          </cell>
        </row>
        <row r="79">
          <cell r="P79">
            <v>1050</v>
          </cell>
        </row>
      </sheetData>
      <sheetData sheetId="21" refreshError="1">
        <row r="6">
          <cell r="P6" t="e">
            <v>#DIV/0!</v>
          </cell>
        </row>
        <row r="68">
          <cell r="P68">
            <v>54.866666666666667</v>
          </cell>
        </row>
        <row r="70">
          <cell r="P70">
            <v>6.8466666666666667</v>
          </cell>
        </row>
        <row r="71">
          <cell r="P71">
            <v>1100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18.826666666666664</v>
          </cell>
        </row>
        <row r="77">
          <cell r="P77">
            <v>6.88</v>
          </cell>
        </row>
        <row r="78">
          <cell r="P78" t="e">
            <v>#DIV/0!</v>
          </cell>
        </row>
        <row r="79">
          <cell r="P79">
            <v>560</v>
          </cell>
        </row>
      </sheetData>
      <sheetData sheetId="22" refreshError="1">
        <row r="6">
          <cell r="P6" t="e">
            <v>#DIV/0!</v>
          </cell>
        </row>
        <row r="68">
          <cell r="P68">
            <v>49.366666666666667</v>
          </cell>
        </row>
        <row r="70">
          <cell r="P70">
            <v>6.9333333333333336</v>
          </cell>
        </row>
        <row r="71">
          <cell r="P71">
            <v>950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17.153333333333332</v>
          </cell>
        </row>
        <row r="77">
          <cell r="P77">
            <v>7.09</v>
          </cell>
        </row>
        <row r="78">
          <cell r="P78">
            <v>36.200000000000003</v>
          </cell>
        </row>
        <row r="79">
          <cell r="P79">
            <v>250</v>
          </cell>
        </row>
      </sheetData>
      <sheetData sheetId="23" refreshError="1">
        <row r="6">
          <cell r="P6" t="e">
            <v>#DIV/0!</v>
          </cell>
        </row>
        <row r="68">
          <cell r="P68">
            <v>52.5</v>
          </cell>
        </row>
        <row r="70">
          <cell r="P70">
            <v>7.2266666666666666</v>
          </cell>
        </row>
        <row r="71">
          <cell r="P71">
            <v>160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21</v>
          </cell>
        </row>
        <row r="77">
          <cell r="P77">
            <v>7.2666666666666666</v>
          </cell>
        </row>
        <row r="78">
          <cell r="P78" t="e">
            <v>#DIV/0!</v>
          </cell>
        </row>
        <row r="79">
          <cell r="P79">
            <v>120</v>
          </cell>
        </row>
      </sheetData>
      <sheetData sheetId="24" refreshError="1">
        <row r="6">
          <cell r="P6" t="e">
            <v>#DIV/0!</v>
          </cell>
        </row>
        <row r="68">
          <cell r="P68">
            <v>28.433333333333337</v>
          </cell>
        </row>
        <row r="70">
          <cell r="P70">
            <v>5.84</v>
          </cell>
        </row>
        <row r="71">
          <cell r="P71">
            <v>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19.733333333333334</v>
          </cell>
        </row>
        <row r="77">
          <cell r="P77">
            <v>6.0100000000000007</v>
          </cell>
        </row>
        <row r="78">
          <cell r="P78" t="e">
            <v>#DIV/0!</v>
          </cell>
        </row>
        <row r="79">
          <cell r="P79">
            <v>120</v>
          </cell>
        </row>
      </sheetData>
      <sheetData sheetId="25" refreshError="1">
        <row r="6">
          <cell r="P6" t="e">
            <v>#DIV/0!</v>
          </cell>
        </row>
        <row r="68">
          <cell r="P68">
            <v>46.70000000000001</v>
          </cell>
        </row>
        <row r="70">
          <cell r="P70">
            <v>6.8066666666666658</v>
          </cell>
        </row>
        <row r="71">
          <cell r="P71">
            <v>1170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18.98</v>
          </cell>
        </row>
        <row r="77">
          <cell r="P77">
            <v>6.9799999999999995</v>
          </cell>
        </row>
        <row r="78">
          <cell r="P78" t="e">
            <v>#DIV/0!</v>
          </cell>
        </row>
        <row r="79">
          <cell r="P79">
            <v>1040</v>
          </cell>
        </row>
      </sheetData>
      <sheetData sheetId="26" refreshError="1">
        <row r="6">
          <cell r="P6" t="e">
            <v>#DIV/0!</v>
          </cell>
        </row>
        <row r="68">
          <cell r="P68">
            <v>55.800000000000004</v>
          </cell>
        </row>
        <row r="70">
          <cell r="P70">
            <v>6.8266666666666671</v>
          </cell>
        </row>
        <row r="71">
          <cell r="P71">
            <v>1600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20.239999999999998</v>
          </cell>
        </row>
        <row r="77">
          <cell r="P77">
            <v>6.66</v>
          </cell>
        </row>
        <row r="78">
          <cell r="P78" t="e">
            <v>#DIV/0!</v>
          </cell>
        </row>
        <row r="79">
          <cell r="P79">
            <v>1010</v>
          </cell>
        </row>
      </sheetData>
      <sheetData sheetId="27" refreshError="1">
        <row r="6">
          <cell r="P6" t="e">
            <v>#DIV/0!</v>
          </cell>
        </row>
        <row r="68">
          <cell r="P68">
            <v>47.466666666666669</v>
          </cell>
        </row>
        <row r="70">
          <cell r="P70">
            <v>7.06</v>
          </cell>
        </row>
        <row r="71">
          <cell r="P71">
            <v>1950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26.066666666666666</v>
          </cell>
        </row>
        <row r="77">
          <cell r="P77">
            <v>6.9366666666666674</v>
          </cell>
        </row>
        <row r="78">
          <cell r="P78" t="e">
            <v>#DIV/0!</v>
          </cell>
        </row>
        <row r="79">
          <cell r="P79">
            <v>1090</v>
          </cell>
        </row>
      </sheetData>
      <sheetData sheetId="28" refreshError="1">
        <row r="6">
          <cell r="P6" t="e">
            <v>#DIV/0!</v>
          </cell>
        </row>
        <row r="68">
          <cell r="P68">
            <v>44</v>
          </cell>
        </row>
        <row r="70">
          <cell r="P70">
            <v>7.1066666666666665</v>
          </cell>
        </row>
        <row r="71">
          <cell r="P71">
            <v>1905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35.273333333333333</v>
          </cell>
        </row>
        <row r="77">
          <cell r="P77">
            <v>7.003333333333333</v>
          </cell>
        </row>
        <row r="78">
          <cell r="P78" t="e">
            <v>#DIV/0!</v>
          </cell>
        </row>
        <row r="79">
          <cell r="P79">
            <v>1350</v>
          </cell>
        </row>
      </sheetData>
      <sheetData sheetId="29" refreshError="1">
        <row r="6">
          <cell r="P6" t="e">
            <v>#DIV/0!</v>
          </cell>
        </row>
        <row r="68">
          <cell r="P68">
            <v>34.533333333333331</v>
          </cell>
        </row>
        <row r="70">
          <cell r="P70">
            <v>7.1466666666666656</v>
          </cell>
        </row>
        <row r="71">
          <cell r="P71">
            <v>1480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23.383333333333329</v>
          </cell>
        </row>
        <row r="77">
          <cell r="P77">
            <v>7.1533333333333333</v>
          </cell>
        </row>
        <row r="78">
          <cell r="P78" t="e">
            <v>#DIV/0!</v>
          </cell>
        </row>
        <row r="79">
          <cell r="P79">
            <v>1210</v>
          </cell>
        </row>
      </sheetData>
      <sheetData sheetId="30" refreshError="1">
        <row r="6">
          <cell r="P6" t="e">
            <v>#DIV/0!</v>
          </cell>
        </row>
        <row r="68">
          <cell r="P68">
            <v>30.103333333333335</v>
          </cell>
        </row>
        <row r="70">
          <cell r="P70">
            <v>6.94</v>
          </cell>
        </row>
        <row r="71">
          <cell r="P71">
            <v>0</v>
          </cell>
        </row>
        <row r="72">
          <cell r="P72">
            <v>0</v>
          </cell>
        </row>
        <row r="74">
          <cell r="P74" t="e">
            <v>#DIV/0!</v>
          </cell>
        </row>
        <row r="75">
          <cell r="P75" t="e">
            <v>#DIV/0!</v>
          </cell>
        </row>
        <row r="76">
          <cell r="P76">
            <v>23.77333333333333</v>
          </cell>
        </row>
        <row r="77">
          <cell r="P77">
            <v>7.0099999999999989</v>
          </cell>
        </row>
        <row r="78">
          <cell r="P78" t="e">
            <v>#DIV/0!</v>
          </cell>
        </row>
        <row r="79">
          <cell r="P79">
            <v>0</v>
          </cell>
        </row>
      </sheetData>
      <sheetData sheetId="31" refreshError="1"/>
    </sheetDataSet>
  </externalBook>
</externalLink>
</file>

<file path=xl/tables/table1.xml><?xml version="1.0" encoding="utf-8"?>
<table xmlns="http://schemas.openxmlformats.org/spreadsheetml/2006/main" id="4" name="Tableau12" displayName="Tableau12" ref="J4:K8" totalsRowShown="0" headerRowDxfId="12" dataDxfId="11">
  <autoFilter ref="J4:K8"/>
  <tableColumns count="2">
    <tableColumn id="1" name="Années" dataDxfId="10"/>
    <tableColumn id="2" name="index colonne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ableau11" displayName="Tableau11" ref="B3:C44" totalsRowShown="0" headerRowDxfId="8">
  <autoFilter ref="B3:C44"/>
  <tableColumns count="2">
    <tableColumn id="1" name="mois" dataDxfId="7"/>
    <tableColumn id="2" name="index Colonne" dataDxfId="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Tableau13" displayName="Tableau13" ref="E3:H15" totalsRowShown="0" headerRowDxfId="5" dataDxfId="4">
  <autoFilter ref="E3:H15"/>
  <tableColumns count="4">
    <tableColumn id="1" name="année2014" dataDxfId="3"/>
    <tableColumn id="2" name="année2015" dataDxfId="2"/>
    <tableColumn id="3" name="année2016" dataDxfId="1"/>
    <tableColumn id="4" name="année201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5"/>
  <sheetViews>
    <sheetView tabSelected="1" workbookViewId="0">
      <selection activeCell="E21" sqref="E21"/>
    </sheetView>
  </sheetViews>
  <sheetFormatPr baseColWidth="10" defaultRowHeight="15" x14ac:dyDescent="0.25"/>
  <sheetData>
    <row r="1" spans="1:45" x14ac:dyDescent="0.25">
      <c r="B1" s="18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20"/>
      <c r="V1" s="24" t="s">
        <v>1</v>
      </c>
      <c r="W1" s="24"/>
      <c r="X1" s="24"/>
      <c r="Y1" s="24"/>
      <c r="Z1" s="24"/>
      <c r="AA1" s="24"/>
      <c r="AB1" s="24"/>
      <c r="AC1" s="24"/>
      <c r="AD1" s="25" t="s">
        <v>2</v>
      </c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</row>
    <row r="2" spans="1:45" x14ac:dyDescent="0.25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3"/>
      <c r="V2" s="24"/>
      <c r="W2" s="24"/>
      <c r="X2" s="24"/>
      <c r="Y2" s="24"/>
      <c r="Z2" s="24"/>
      <c r="AA2" s="24"/>
      <c r="AB2" s="24"/>
      <c r="AC2" s="24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</row>
    <row r="3" spans="1:45" ht="15.75" x14ac:dyDescent="0.25">
      <c r="A3" s="1" t="s">
        <v>23</v>
      </c>
      <c r="B3" s="26" t="s">
        <v>4</v>
      </c>
      <c r="C3" s="28" t="s">
        <v>5</v>
      </c>
      <c r="D3" s="29"/>
      <c r="E3" s="14" t="s">
        <v>6</v>
      </c>
      <c r="F3" s="14" t="s">
        <v>7</v>
      </c>
      <c r="G3" s="28" t="s">
        <v>5</v>
      </c>
      <c r="H3" s="30"/>
      <c r="I3" s="14" t="s">
        <v>6</v>
      </c>
      <c r="J3" s="16" t="s">
        <v>8</v>
      </c>
      <c r="K3" s="13" t="s">
        <v>5</v>
      </c>
      <c r="L3" s="13"/>
      <c r="M3" s="14" t="s">
        <v>6</v>
      </c>
      <c r="N3" s="16" t="s">
        <v>9</v>
      </c>
      <c r="O3" s="13" t="s">
        <v>5</v>
      </c>
      <c r="P3" s="13"/>
      <c r="Q3" s="14" t="s">
        <v>6</v>
      </c>
      <c r="R3" s="16" t="s">
        <v>10</v>
      </c>
      <c r="S3" s="13" t="s">
        <v>5</v>
      </c>
      <c r="T3" s="13"/>
      <c r="U3" s="14" t="s">
        <v>6</v>
      </c>
      <c r="V3" s="16" t="s">
        <v>11</v>
      </c>
      <c r="W3" s="13" t="s">
        <v>5</v>
      </c>
      <c r="X3" s="13"/>
      <c r="Y3" s="14" t="s">
        <v>6</v>
      </c>
      <c r="Z3" s="16" t="s">
        <v>12</v>
      </c>
      <c r="AA3" s="13" t="s">
        <v>5</v>
      </c>
      <c r="AB3" s="13"/>
      <c r="AC3" s="14" t="s">
        <v>6</v>
      </c>
      <c r="AD3" s="16" t="s">
        <v>4</v>
      </c>
      <c r="AE3" s="13" t="s">
        <v>5</v>
      </c>
      <c r="AF3" s="13"/>
      <c r="AG3" s="14" t="s">
        <v>6</v>
      </c>
      <c r="AH3" s="16" t="s">
        <v>8</v>
      </c>
      <c r="AI3" s="13" t="s">
        <v>5</v>
      </c>
      <c r="AJ3" s="13"/>
      <c r="AK3" s="14" t="s">
        <v>6</v>
      </c>
      <c r="AL3" s="16" t="s">
        <v>7</v>
      </c>
      <c r="AM3" s="13" t="s">
        <v>5</v>
      </c>
      <c r="AN3" s="13"/>
      <c r="AO3" s="14" t="s">
        <v>6</v>
      </c>
      <c r="AP3" s="16" t="s">
        <v>13</v>
      </c>
      <c r="AQ3" s="13" t="s">
        <v>5</v>
      </c>
      <c r="AR3" s="13"/>
      <c r="AS3" s="14" t="s">
        <v>6</v>
      </c>
    </row>
    <row r="4" spans="1:45" x14ac:dyDescent="0.25">
      <c r="A4" s="2" t="s">
        <v>26</v>
      </c>
      <c r="B4" s="27"/>
      <c r="C4" s="3" t="s">
        <v>15</v>
      </c>
      <c r="D4" s="3" t="s">
        <v>16</v>
      </c>
      <c r="E4" s="15"/>
      <c r="F4" s="15"/>
      <c r="G4" s="3" t="s">
        <v>15</v>
      </c>
      <c r="H4" s="3" t="s">
        <v>16</v>
      </c>
      <c r="I4" s="15"/>
      <c r="J4" s="17"/>
      <c r="K4" s="3" t="s">
        <v>15</v>
      </c>
      <c r="L4" s="3" t="s">
        <v>16</v>
      </c>
      <c r="M4" s="15"/>
      <c r="N4" s="17"/>
      <c r="O4" s="3" t="s">
        <v>15</v>
      </c>
      <c r="P4" s="3" t="s">
        <v>16</v>
      </c>
      <c r="Q4" s="15"/>
      <c r="R4" s="17"/>
      <c r="S4" s="3" t="s">
        <v>15</v>
      </c>
      <c r="T4" s="3" t="s">
        <v>16</v>
      </c>
      <c r="U4" s="15"/>
      <c r="V4" s="17"/>
      <c r="W4" s="3" t="s">
        <v>15</v>
      </c>
      <c r="X4" s="3" t="s">
        <v>16</v>
      </c>
      <c r="Y4" s="15"/>
      <c r="Z4" s="17"/>
      <c r="AA4" s="3" t="s">
        <v>15</v>
      </c>
      <c r="AB4" s="3" t="s">
        <v>16</v>
      </c>
      <c r="AC4" s="15"/>
      <c r="AD4" s="17"/>
      <c r="AE4" s="3" t="s">
        <v>15</v>
      </c>
      <c r="AF4" s="3" t="s">
        <v>16</v>
      </c>
      <c r="AG4" s="15"/>
      <c r="AH4" s="17"/>
      <c r="AI4" s="3" t="s">
        <v>15</v>
      </c>
      <c r="AJ4" s="3" t="s">
        <v>16</v>
      </c>
      <c r="AK4" s="15"/>
      <c r="AL4" s="17"/>
      <c r="AM4" s="3" t="s">
        <v>15</v>
      </c>
      <c r="AN4" s="3" t="s">
        <v>16</v>
      </c>
      <c r="AO4" s="15"/>
      <c r="AP4" s="17"/>
      <c r="AQ4" s="3" t="s">
        <v>15</v>
      </c>
      <c r="AR4" s="3" t="s">
        <v>16</v>
      </c>
      <c r="AS4" s="15"/>
    </row>
    <row r="5" spans="1:45" x14ac:dyDescent="0.25">
      <c r="A5" s="3" t="e">
        <f ca="1">OFFSET('[1]BDD 275'!$FD$6,,VLOOKUP($A$4,Tableau11[#All],2,FALSE))&amp;""&amp;OFFSET('[1]BDD 275'!$FD$6,,VLOOKUP($A$3,Tableau12[#All],2,FALSE))</f>
        <v>#VALUE!</v>
      </c>
      <c r="B5" s="3" t="e">
        <f ca="1">OFFSET('[1]BDD 275'!$FE$6,,VLOOKUP($A$4,[2]!Tableau11[#All],2,FALSE))&amp;""&amp;OFFSET('[1]BDD 275'!$FE$6,,VLOOKUP($A$3,[2]!Tableau12[#All],2,FALSE))</f>
        <v>#REF!</v>
      </c>
      <c r="C5" s="3" t="e">
        <f ca="1">OFFSET('[1]BDD 275'!$FF$6,,VLOOKUP($A$4,[2]!Tableau11[#All],2,FALSE))&amp;""&amp;OFFSET('[1]BDD 275'!$FF$6,,VLOOKUP($A$3,[2]!Tableau12[#All],2,FALSE))</f>
        <v>#REF!</v>
      </c>
      <c r="D5" s="3" t="e">
        <f ca="1">OFFSET('[1]BDD 275'!$FG$6,,VLOOKUP($A$4,[2]!Tableau11[#All],2,FALSE))&amp;""&amp;OFFSET('[1]BDD 275'!$FG$6,,VLOOKUP($A$3,[2]!Tableau12[#All],2,FALSE))</f>
        <v>#REF!</v>
      </c>
      <c r="E5" s="4"/>
      <c r="F5" s="5">
        <f>'[3]1'!$P$68</f>
        <v>48.266666666666673</v>
      </c>
      <c r="G5" s="3" t="s">
        <v>17</v>
      </c>
      <c r="H5" s="6" t="s">
        <v>18</v>
      </c>
      <c r="I5" s="4"/>
      <c r="J5" s="7">
        <f>'[3]1'!$P$70</f>
        <v>7.0133333333333328</v>
      </c>
      <c r="K5" s="3" t="s">
        <v>17</v>
      </c>
      <c r="L5" s="6" t="s">
        <v>18</v>
      </c>
      <c r="M5" s="4"/>
      <c r="N5" s="4">
        <f>'[3]1'!$P$71</f>
        <v>970</v>
      </c>
      <c r="O5" s="3" t="s">
        <v>17</v>
      </c>
      <c r="P5" s="6" t="s">
        <v>18</v>
      </c>
      <c r="Q5" s="4"/>
      <c r="R5" s="4">
        <f>'[3]1'!$P$72</f>
        <v>0</v>
      </c>
      <c r="S5" s="3">
        <v>4</v>
      </c>
      <c r="T5" s="4">
        <v>5</v>
      </c>
      <c r="U5" s="4"/>
      <c r="V5" s="4" t="e">
        <f>'[3]1'!$P$74</f>
        <v>#DIV/0!</v>
      </c>
      <c r="W5" s="3" t="s">
        <v>17</v>
      </c>
      <c r="X5" s="6" t="s">
        <v>18</v>
      </c>
      <c r="Y5" s="4"/>
      <c r="Z5" s="4" t="e">
        <f>'[3]1'!$P$75</f>
        <v>#DIV/0!</v>
      </c>
      <c r="AA5" s="3" t="s">
        <v>17</v>
      </c>
      <c r="AB5" s="6" t="s">
        <v>18</v>
      </c>
      <c r="AC5" s="4"/>
      <c r="AD5" s="5">
        <f>'[3]1'!$P$76</f>
        <v>21.166666666666668</v>
      </c>
      <c r="AE5" s="4"/>
      <c r="AF5" s="4">
        <v>7</v>
      </c>
      <c r="AG5" s="4"/>
      <c r="AH5" s="7">
        <f>'[3]1'!$P$77</f>
        <v>6.84</v>
      </c>
      <c r="AI5" s="4">
        <v>6</v>
      </c>
      <c r="AJ5" s="4">
        <v>8.5</v>
      </c>
      <c r="AK5" s="4"/>
      <c r="AL5" s="4" t="e">
        <f>'[3]1'!$P$78</f>
        <v>#DIV/0!</v>
      </c>
      <c r="AM5" s="4">
        <v>20</v>
      </c>
      <c r="AN5" s="4">
        <v>80</v>
      </c>
      <c r="AO5" s="4"/>
      <c r="AP5" s="4">
        <f>'[3]1'!$P$79</f>
        <v>150</v>
      </c>
      <c r="AQ5" s="4"/>
      <c r="AR5" s="4">
        <v>125</v>
      </c>
      <c r="AS5" s="4"/>
    </row>
    <row r="6" spans="1:45" x14ac:dyDescent="0.25">
      <c r="A6" s="3" t="e">
        <f ca="1">OFFSET('[1]BDD 275'!$FD$7,,VLOOKUP($A$4,[2]!Tableau11[#All],2,FALSE))</f>
        <v>#REF!</v>
      </c>
      <c r="B6" s="8" t="e">
        <f ca="1">OFFSET('[1]BDD 275'!$FE$7,,VLOOKUP($A$4,[2]!Tableau11[#All],2,FALSE))</f>
        <v>#REF!</v>
      </c>
      <c r="C6" s="3" t="s">
        <v>17</v>
      </c>
      <c r="D6" s="6" t="s">
        <v>18</v>
      </c>
      <c r="E6" s="4"/>
      <c r="F6" s="5">
        <f>'[3]2'!$P$68</f>
        <v>23.966666666666669</v>
      </c>
      <c r="G6" s="3" t="s">
        <v>17</v>
      </c>
      <c r="H6" s="6" t="s">
        <v>18</v>
      </c>
      <c r="I6" s="4"/>
      <c r="J6" s="7">
        <f>'[3]2'!$P$70</f>
        <v>6.88</v>
      </c>
      <c r="K6" s="3" t="s">
        <v>17</v>
      </c>
      <c r="L6" s="6" t="s">
        <v>18</v>
      </c>
      <c r="M6" s="4"/>
      <c r="N6" s="4">
        <f>'[3]2'!$P$71</f>
        <v>0</v>
      </c>
      <c r="O6" s="3" t="s">
        <v>17</v>
      </c>
      <c r="P6" s="6" t="s">
        <v>18</v>
      </c>
      <c r="Q6" s="4"/>
      <c r="R6" s="4">
        <f>'[3]2'!$P$72</f>
        <v>0</v>
      </c>
      <c r="S6" s="3">
        <v>4</v>
      </c>
      <c r="T6" s="4">
        <v>5</v>
      </c>
      <c r="U6" s="4"/>
      <c r="V6" s="4" t="e">
        <f>'[3]2'!$P$74</f>
        <v>#DIV/0!</v>
      </c>
      <c r="W6" s="3" t="s">
        <v>17</v>
      </c>
      <c r="X6" s="6" t="s">
        <v>18</v>
      </c>
      <c r="Y6" s="4"/>
      <c r="Z6" s="4" t="e">
        <f>'[3]2'!$P$75</f>
        <v>#DIV/0!</v>
      </c>
      <c r="AA6" s="3" t="s">
        <v>17</v>
      </c>
      <c r="AB6" s="6" t="s">
        <v>18</v>
      </c>
      <c r="AC6" s="4"/>
      <c r="AD6" s="5">
        <f>'[3]2'!$P$76</f>
        <v>13.106666666666664</v>
      </c>
      <c r="AE6" s="4"/>
      <c r="AF6" s="4">
        <v>7</v>
      </c>
      <c r="AG6" s="4"/>
      <c r="AH6" s="7">
        <f>'[3]2'!$P$77</f>
        <v>6.97</v>
      </c>
      <c r="AI6" s="4">
        <v>6</v>
      </c>
      <c r="AJ6" s="4">
        <v>8.5</v>
      </c>
      <c r="AK6" s="4"/>
      <c r="AL6" s="4" t="e">
        <f>'[3]2'!$P$78</f>
        <v>#DIV/0!</v>
      </c>
      <c r="AM6" s="4">
        <v>20</v>
      </c>
      <c r="AN6" s="4">
        <v>80</v>
      </c>
      <c r="AO6" s="4"/>
      <c r="AP6" s="4">
        <f>'[3]2'!$P$79</f>
        <v>0</v>
      </c>
      <c r="AQ6" s="4"/>
      <c r="AR6" s="4">
        <v>125</v>
      </c>
      <c r="AS6" s="4"/>
    </row>
    <row r="7" spans="1:45" x14ac:dyDescent="0.25">
      <c r="A7" s="3" t="e">
        <f ca="1">OFFSET('[1]BDD 275'!$FD$8,,VLOOKUP($A$4,[2]!Tableau11[#All],2,FALSE))</f>
        <v>#REF!</v>
      </c>
      <c r="B7" s="8" t="e">
        <f ca="1">OFFSET('[1]BDD 275'!$FE$8,,VLOOKUP($A$4,[2]!Tableau11[#All],2,FALSE))</f>
        <v>#REF!</v>
      </c>
      <c r="C7" s="3" t="s">
        <v>17</v>
      </c>
      <c r="D7" s="6" t="s">
        <v>18</v>
      </c>
      <c r="E7" s="4"/>
      <c r="F7" s="5">
        <f>'[3]3'!$P$68</f>
        <v>27.333333333333332</v>
      </c>
      <c r="G7" s="3" t="s">
        <v>17</v>
      </c>
      <c r="H7" s="6" t="s">
        <v>18</v>
      </c>
      <c r="I7" s="4"/>
      <c r="J7" s="7">
        <f>'[3]3'!$P$70</f>
        <v>6.7266666666666666</v>
      </c>
      <c r="K7" s="3" t="s">
        <v>17</v>
      </c>
      <c r="L7" s="6" t="s">
        <v>18</v>
      </c>
      <c r="M7" s="4"/>
      <c r="N7" s="4">
        <f>'[3]3'!$P$71</f>
        <v>2580</v>
      </c>
      <c r="O7" s="3" t="s">
        <v>17</v>
      </c>
      <c r="P7" s="6" t="s">
        <v>18</v>
      </c>
      <c r="Q7" s="4"/>
      <c r="R7" s="4">
        <f>'[3]3'!$P$72</f>
        <v>0</v>
      </c>
      <c r="S7" s="3">
        <v>4</v>
      </c>
      <c r="T7" s="4">
        <v>5</v>
      </c>
      <c r="U7" s="4"/>
      <c r="V7" s="4" t="e">
        <f>'[3]3'!$P$74</f>
        <v>#DIV/0!</v>
      </c>
      <c r="W7" s="3" t="s">
        <v>17</v>
      </c>
      <c r="X7" s="6" t="s">
        <v>18</v>
      </c>
      <c r="Y7" s="4"/>
      <c r="Z7" s="4" t="e">
        <f>'[3]3'!$P$75</f>
        <v>#DIV/0!</v>
      </c>
      <c r="AA7" s="3" t="s">
        <v>17</v>
      </c>
      <c r="AB7" s="6" t="s">
        <v>18</v>
      </c>
      <c r="AC7" s="4"/>
      <c r="AD7" s="5">
        <f>'[3]3'!$P$76</f>
        <v>12.229999999999999</v>
      </c>
      <c r="AE7" s="4"/>
      <c r="AF7" s="4">
        <v>7</v>
      </c>
      <c r="AG7" s="4"/>
      <c r="AH7" s="7">
        <f>'[3]3'!$P$77</f>
        <v>6.9266666666666659</v>
      </c>
      <c r="AI7" s="4">
        <v>6</v>
      </c>
      <c r="AJ7" s="4">
        <v>8.5</v>
      </c>
      <c r="AK7" s="4"/>
      <c r="AL7" s="4" t="e">
        <f>'[3]3'!$P$78</f>
        <v>#DIV/0!</v>
      </c>
      <c r="AM7" s="4">
        <v>20</v>
      </c>
      <c r="AN7" s="4">
        <v>80</v>
      </c>
      <c r="AO7" s="4"/>
      <c r="AP7" s="4">
        <f>'[3]3'!$P$79</f>
        <v>1400</v>
      </c>
      <c r="AQ7" s="4"/>
      <c r="AR7" s="4">
        <v>125</v>
      </c>
      <c r="AS7" s="4"/>
    </row>
    <row r="8" spans="1:45" x14ac:dyDescent="0.25">
      <c r="A8" s="3" t="e">
        <f ca="1">OFFSET('[1]BDD 275'!$FD$9,,VLOOKUP($A$4,[2]!Tableau11[#All],2,FALSE))</f>
        <v>#REF!</v>
      </c>
      <c r="B8" s="8" t="e">
        <f ca="1">OFFSET('[1]BDD 275'!$FE$9,,VLOOKUP($A$4,[2]!Tableau11[#All],2,FALSE))</f>
        <v>#REF!</v>
      </c>
      <c r="C8" s="3" t="s">
        <v>17</v>
      </c>
      <c r="D8" s="6" t="s">
        <v>18</v>
      </c>
      <c r="E8" s="4"/>
      <c r="F8" s="5">
        <f>'[3]4'!$P$68</f>
        <v>46.633333333333333</v>
      </c>
      <c r="G8" s="3" t="s">
        <v>17</v>
      </c>
      <c r="H8" s="6" t="s">
        <v>18</v>
      </c>
      <c r="I8" s="4"/>
      <c r="J8" s="7">
        <f>'[3]4'!$P$70</f>
        <v>6.5333333333333341</v>
      </c>
      <c r="K8" s="3" t="s">
        <v>17</v>
      </c>
      <c r="L8" s="6" t="s">
        <v>18</v>
      </c>
      <c r="M8" s="4"/>
      <c r="N8" s="4">
        <f>'[3]4'!$P$71</f>
        <v>1155</v>
      </c>
      <c r="O8" s="3" t="s">
        <v>17</v>
      </c>
      <c r="P8" s="6" t="s">
        <v>18</v>
      </c>
      <c r="Q8" s="4"/>
      <c r="R8" s="4">
        <f>'[3]4'!$P$72</f>
        <v>0</v>
      </c>
      <c r="S8" s="3">
        <v>4</v>
      </c>
      <c r="T8" s="4">
        <v>5</v>
      </c>
      <c r="U8" s="4"/>
      <c r="V8" s="4" t="e">
        <f>'[3]4'!$P$74</f>
        <v>#DIV/0!</v>
      </c>
      <c r="W8" s="3" t="s">
        <v>17</v>
      </c>
      <c r="X8" s="6" t="s">
        <v>18</v>
      </c>
      <c r="Y8" s="4"/>
      <c r="Z8" s="4" t="e">
        <f>'[3]4'!$P$75</f>
        <v>#DIV/0!</v>
      </c>
      <c r="AA8" s="3" t="s">
        <v>17</v>
      </c>
      <c r="AB8" s="6" t="s">
        <v>18</v>
      </c>
      <c r="AC8" s="4"/>
      <c r="AD8" s="5">
        <f>'[3]4'!$P$76</f>
        <v>16.673333333333336</v>
      </c>
      <c r="AE8" s="4"/>
      <c r="AF8" s="4">
        <v>7</v>
      </c>
      <c r="AG8" s="4"/>
      <c r="AH8" s="7">
        <f>'[3]4'!$P$77</f>
        <v>6.8533333333333344</v>
      </c>
      <c r="AI8" s="4">
        <v>6</v>
      </c>
      <c r="AJ8" s="4">
        <v>8.5</v>
      </c>
      <c r="AK8" s="4"/>
      <c r="AL8" s="4" t="e">
        <f>'[3]4'!$P$78</f>
        <v>#DIV/0!</v>
      </c>
      <c r="AM8" s="4">
        <v>20</v>
      </c>
      <c r="AN8" s="4">
        <v>80</v>
      </c>
      <c r="AO8" s="4"/>
      <c r="AP8" s="4">
        <f>'[3]4'!$P$79</f>
        <v>1085</v>
      </c>
      <c r="AQ8" s="4"/>
      <c r="AR8" s="4">
        <v>125</v>
      </c>
      <c r="AS8" s="4"/>
    </row>
    <row r="9" spans="1:45" x14ac:dyDescent="0.25">
      <c r="A9" s="3" t="e">
        <f ca="1">OFFSET('[1]BDD 275'!$FD$10,,VLOOKUP($A$4,[2]!Tableau11[#All],2,FALSE))</f>
        <v>#REF!</v>
      </c>
      <c r="B9" s="8" t="e">
        <f ca="1">OFFSET('[1]BDD 275'!$FE$10,,VLOOKUP($A$4,[2]!Tableau11[#All],2,FALSE))</f>
        <v>#REF!</v>
      </c>
      <c r="C9" s="3" t="s">
        <v>17</v>
      </c>
      <c r="D9" s="6" t="s">
        <v>18</v>
      </c>
      <c r="E9" s="4"/>
      <c r="F9" s="5">
        <f>'[3]5'!$P$68</f>
        <v>41.633333333333333</v>
      </c>
      <c r="G9" s="3" t="s">
        <v>17</v>
      </c>
      <c r="H9" s="6" t="s">
        <v>18</v>
      </c>
      <c r="I9" s="4"/>
      <c r="J9" s="7">
        <f>'[3]5'!$P$70</f>
        <v>6.9966666666666661</v>
      </c>
      <c r="K9" s="3" t="s">
        <v>17</v>
      </c>
      <c r="L9" s="6" t="s">
        <v>18</v>
      </c>
      <c r="M9" s="4"/>
      <c r="N9" s="4">
        <f>'[3]5'!$P$71</f>
        <v>1165</v>
      </c>
      <c r="O9" s="3" t="s">
        <v>17</v>
      </c>
      <c r="P9" s="6" t="s">
        <v>18</v>
      </c>
      <c r="Q9" s="4"/>
      <c r="R9" s="4">
        <f>'[3]5'!$P$72</f>
        <v>0</v>
      </c>
      <c r="S9" s="3">
        <v>4</v>
      </c>
      <c r="T9" s="4">
        <v>5</v>
      </c>
      <c r="U9" s="4"/>
      <c r="V9" s="4" t="e">
        <f>'[3]5'!$P$74</f>
        <v>#DIV/0!</v>
      </c>
      <c r="W9" s="3" t="s">
        <v>17</v>
      </c>
      <c r="X9" s="6" t="s">
        <v>18</v>
      </c>
      <c r="Y9" s="4"/>
      <c r="Z9" s="4" t="e">
        <f>'[3]5'!$P$75</f>
        <v>#DIV/0!</v>
      </c>
      <c r="AA9" s="3" t="s">
        <v>17</v>
      </c>
      <c r="AB9" s="6" t="s">
        <v>18</v>
      </c>
      <c r="AC9" s="4"/>
      <c r="AD9" s="5">
        <f>'[3]5'!$P$76</f>
        <v>11.979999999999999</v>
      </c>
      <c r="AE9" s="4"/>
      <c r="AF9" s="4">
        <v>7</v>
      </c>
      <c r="AG9" s="4"/>
      <c r="AH9" s="7">
        <f>'[3]5'!$P$77</f>
        <v>6.7666666666666666</v>
      </c>
      <c r="AI9" s="4">
        <v>6</v>
      </c>
      <c r="AJ9" s="4">
        <v>8.5</v>
      </c>
      <c r="AK9" s="4"/>
      <c r="AL9" s="4" t="e">
        <f>'[3]5'!$P$78</f>
        <v>#DIV/0!</v>
      </c>
      <c r="AM9" s="4">
        <v>20</v>
      </c>
      <c r="AN9" s="4">
        <v>80</v>
      </c>
      <c r="AO9" s="4"/>
      <c r="AP9" s="4">
        <f>'[3]5'!$P$79</f>
        <v>890</v>
      </c>
      <c r="AQ9" s="4"/>
      <c r="AR9" s="4">
        <v>125</v>
      </c>
      <c r="AS9" s="4"/>
    </row>
    <row r="10" spans="1:45" x14ac:dyDescent="0.25">
      <c r="A10" s="3" t="e">
        <f ca="1">OFFSET('[1]BDD 275'!$FD$11,,VLOOKUP($A$4,[2]!Tableau11[#All],2,FALSE))</f>
        <v>#REF!</v>
      </c>
      <c r="B10" s="8" t="e">
        <f ca="1">OFFSET('[1]BDD 275'!$FE$11,,VLOOKUP($A$4,[2]!Tableau11[#All],2,FALSE))</f>
        <v>#REF!</v>
      </c>
      <c r="C10" s="3" t="s">
        <v>17</v>
      </c>
      <c r="D10" s="6" t="s">
        <v>18</v>
      </c>
      <c r="E10" s="4"/>
      <c r="F10" s="5">
        <f>'[3]6'!$P$68</f>
        <v>79.2</v>
      </c>
      <c r="G10" s="3" t="s">
        <v>17</v>
      </c>
      <c r="H10" s="6" t="s">
        <v>18</v>
      </c>
      <c r="I10" s="4"/>
      <c r="J10" s="7">
        <f>'[3]6'!$P$70</f>
        <v>7.0766666666666671</v>
      </c>
      <c r="K10" s="3" t="s">
        <v>17</v>
      </c>
      <c r="L10" s="6" t="s">
        <v>18</v>
      </c>
      <c r="M10" s="4"/>
      <c r="N10" s="4">
        <f>'[3]6'!$P$71</f>
        <v>0</v>
      </c>
      <c r="O10" s="3" t="s">
        <v>17</v>
      </c>
      <c r="P10" s="6" t="s">
        <v>18</v>
      </c>
      <c r="Q10" s="4"/>
      <c r="R10" s="4">
        <f>'[3]6'!$P$72</f>
        <v>0</v>
      </c>
      <c r="S10" s="3">
        <v>4</v>
      </c>
      <c r="T10" s="4">
        <v>5</v>
      </c>
      <c r="U10" s="4"/>
      <c r="V10" s="4" t="e">
        <f>'[3]6'!$P$74</f>
        <v>#DIV/0!</v>
      </c>
      <c r="W10" s="3" t="s">
        <v>17</v>
      </c>
      <c r="X10" s="6" t="s">
        <v>18</v>
      </c>
      <c r="Y10" s="4"/>
      <c r="Z10" s="4" t="e">
        <f>'[3]6'!$P$75</f>
        <v>#DIV/0!</v>
      </c>
      <c r="AA10" s="3" t="s">
        <v>17</v>
      </c>
      <c r="AB10" s="6" t="s">
        <v>18</v>
      </c>
      <c r="AC10" s="4"/>
      <c r="AD10" s="5">
        <f>'[3]6'!$P$76</f>
        <v>13.776666666666666</v>
      </c>
      <c r="AE10" s="4"/>
      <c r="AF10" s="4">
        <v>7</v>
      </c>
      <c r="AG10" s="4"/>
      <c r="AH10" s="7">
        <f>'[3]6'!$P$77</f>
        <v>6.7666666666666657</v>
      </c>
      <c r="AI10" s="4">
        <v>6</v>
      </c>
      <c r="AJ10" s="4">
        <v>8.5</v>
      </c>
      <c r="AK10" s="4"/>
      <c r="AL10" s="4" t="e">
        <f>'[3]6'!$P$78</f>
        <v>#DIV/0!</v>
      </c>
      <c r="AM10" s="4">
        <v>20</v>
      </c>
      <c r="AN10" s="4">
        <v>80</v>
      </c>
      <c r="AO10" s="4"/>
      <c r="AP10" s="4">
        <f>'[3]6'!$P$79</f>
        <v>0</v>
      </c>
      <c r="AQ10" s="4"/>
      <c r="AR10" s="4">
        <v>125</v>
      </c>
      <c r="AS10" s="4"/>
    </row>
    <row r="11" spans="1:45" x14ac:dyDescent="0.25">
      <c r="A11" s="3" t="e">
        <f ca="1">OFFSET('[1]BDD 275'!$FD$12,,VLOOKUP($A$4,[2]!Tableau11[#All],2,FALSE))</f>
        <v>#REF!</v>
      </c>
      <c r="B11" s="8" t="e">
        <f ca="1">OFFSET('[1]BDD 275'!$FE$12,,VLOOKUP($A$4,[2]!Tableau11[#All],2,FALSE))</f>
        <v>#REF!</v>
      </c>
      <c r="C11" s="3" t="s">
        <v>17</v>
      </c>
      <c r="D11" s="6" t="s">
        <v>18</v>
      </c>
      <c r="E11" s="4"/>
      <c r="F11" s="5">
        <f>'[3]7'!$P$68</f>
        <v>94.366666666666674</v>
      </c>
      <c r="G11" s="3" t="s">
        <v>17</v>
      </c>
      <c r="H11" s="6" t="s">
        <v>18</v>
      </c>
      <c r="I11" s="4"/>
      <c r="J11" s="7">
        <f>'[3]7'!$P$70</f>
        <v>6.9933333333333332</v>
      </c>
      <c r="K11" s="3" t="s">
        <v>17</v>
      </c>
      <c r="L11" s="6" t="s">
        <v>18</v>
      </c>
      <c r="M11" s="4"/>
      <c r="N11" s="4">
        <f>'[3]7'!$P$71</f>
        <v>1270</v>
      </c>
      <c r="O11" s="3" t="s">
        <v>17</v>
      </c>
      <c r="P11" s="6" t="s">
        <v>18</v>
      </c>
      <c r="Q11" s="4"/>
      <c r="R11" s="4">
        <f>'[3]7'!$P$72</f>
        <v>0</v>
      </c>
      <c r="S11" s="3">
        <v>4</v>
      </c>
      <c r="T11" s="4">
        <v>5</v>
      </c>
      <c r="U11" s="4"/>
      <c r="V11" s="4" t="e">
        <f>'[3]7'!$P$74</f>
        <v>#DIV/0!</v>
      </c>
      <c r="W11" s="3" t="s">
        <v>17</v>
      </c>
      <c r="X11" s="6" t="s">
        <v>18</v>
      </c>
      <c r="Y11" s="4"/>
      <c r="Z11" s="4" t="e">
        <f>'[3]7'!$P$75</f>
        <v>#DIV/0!</v>
      </c>
      <c r="AA11" s="3" t="s">
        <v>17</v>
      </c>
      <c r="AB11" s="6" t="s">
        <v>18</v>
      </c>
      <c r="AC11" s="4"/>
      <c r="AD11" s="5">
        <f>'[3]7'!$P$76</f>
        <v>27.666666666666668</v>
      </c>
      <c r="AE11" s="4"/>
      <c r="AF11" s="4">
        <v>7</v>
      </c>
      <c r="AG11" s="4"/>
      <c r="AH11" s="7">
        <f>'[3]7'!$P$77</f>
        <v>6.8633333333333333</v>
      </c>
      <c r="AI11" s="4">
        <v>6</v>
      </c>
      <c r="AJ11" s="4">
        <v>8.5</v>
      </c>
      <c r="AK11" s="4"/>
      <c r="AL11" s="4" t="e">
        <f>'[3]7'!$P$78</f>
        <v>#DIV/0!</v>
      </c>
      <c r="AM11" s="4">
        <v>20</v>
      </c>
      <c r="AN11" s="4">
        <v>80</v>
      </c>
      <c r="AO11" s="4"/>
      <c r="AP11" s="4">
        <f>'[3]7'!$P$79</f>
        <v>100</v>
      </c>
      <c r="AQ11" s="4"/>
      <c r="AR11" s="4">
        <v>125</v>
      </c>
      <c r="AS11" s="4"/>
    </row>
    <row r="12" spans="1:45" x14ac:dyDescent="0.25">
      <c r="A12" s="3" t="e">
        <f ca="1">OFFSET('[1]BDD 275'!$FD$13,,VLOOKUP($A$4,[2]!Tableau11[#All],2,FALSE))</f>
        <v>#REF!</v>
      </c>
      <c r="B12" s="8" t="e">
        <f ca="1">OFFSET('[1]BDD 275'!$FE$13,,VLOOKUP($A$4,[2]!Tableau11[#All],2,FALSE))</f>
        <v>#REF!</v>
      </c>
      <c r="C12" s="3" t="s">
        <v>17</v>
      </c>
      <c r="D12" s="6" t="s">
        <v>18</v>
      </c>
      <c r="E12" s="4"/>
      <c r="F12" s="5">
        <f>'[3]8'!$P$68</f>
        <v>105.13333333333333</v>
      </c>
      <c r="G12" s="3" t="s">
        <v>17</v>
      </c>
      <c r="H12" s="6" t="s">
        <v>18</v>
      </c>
      <c r="I12" s="4"/>
      <c r="J12" s="7">
        <f>'[3]8'!$P$70</f>
        <v>7.0266666666666664</v>
      </c>
      <c r="K12" s="3" t="s">
        <v>17</v>
      </c>
      <c r="L12" s="6" t="s">
        <v>18</v>
      </c>
      <c r="M12" s="4"/>
      <c r="N12" s="4">
        <f>'[3]8'!$P$71</f>
        <v>280</v>
      </c>
      <c r="O12" s="3" t="s">
        <v>17</v>
      </c>
      <c r="P12" s="6" t="s">
        <v>18</v>
      </c>
      <c r="Q12" s="4"/>
      <c r="R12" s="4">
        <f>'[3]8'!$P$72</f>
        <v>0</v>
      </c>
      <c r="S12" s="3">
        <v>4</v>
      </c>
      <c r="T12" s="4">
        <v>5</v>
      </c>
      <c r="U12" s="4"/>
      <c r="V12" s="4" t="e">
        <f>'[3]8'!$P$74</f>
        <v>#DIV/0!</v>
      </c>
      <c r="W12" s="3" t="s">
        <v>17</v>
      </c>
      <c r="X12" s="6" t="s">
        <v>18</v>
      </c>
      <c r="Y12" s="4"/>
      <c r="Z12" s="4" t="e">
        <f>'[3]8'!$P$75</f>
        <v>#DIV/0!</v>
      </c>
      <c r="AA12" s="3" t="s">
        <v>17</v>
      </c>
      <c r="AB12" s="6" t="s">
        <v>18</v>
      </c>
      <c r="AC12" s="4"/>
      <c r="AD12" s="5">
        <f>'[3]8'!$P$76</f>
        <v>48.366666666666667</v>
      </c>
      <c r="AE12" s="4"/>
      <c r="AF12" s="4">
        <v>7</v>
      </c>
      <c r="AG12" s="4"/>
      <c r="AH12" s="7">
        <f>'[3]8'!$P$77</f>
        <v>6.97</v>
      </c>
      <c r="AI12" s="4">
        <v>6</v>
      </c>
      <c r="AJ12" s="4">
        <v>8.5</v>
      </c>
      <c r="AK12" s="4"/>
      <c r="AL12" s="4" t="e">
        <f>'[3]8'!$P$78</f>
        <v>#DIV/0!</v>
      </c>
      <c r="AM12" s="4">
        <v>20</v>
      </c>
      <c r="AN12" s="4">
        <v>80</v>
      </c>
      <c r="AO12" s="4"/>
      <c r="AP12" s="4">
        <f>'[3]8'!$P$79</f>
        <v>820</v>
      </c>
      <c r="AQ12" s="4"/>
      <c r="AR12" s="4">
        <v>125</v>
      </c>
      <c r="AS12" s="4"/>
    </row>
    <row r="13" spans="1:45" x14ac:dyDescent="0.25">
      <c r="A13" s="3" t="e">
        <f ca="1">OFFSET('[1]BDD 275'!$FD$14,,VLOOKUP($A$4,[2]!Tableau11[#All],2,FALSE))</f>
        <v>#REF!</v>
      </c>
      <c r="B13" s="8" t="e">
        <f ca="1">OFFSET('[1]BDD 275'!$FE$14,,VLOOKUP($A$4,[2]!Tableau11[#All],2,FALSE))</f>
        <v>#REF!</v>
      </c>
      <c r="C13" s="3" t="s">
        <v>17</v>
      </c>
      <c r="D13" s="6" t="s">
        <v>18</v>
      </c>
      <c r="E13" s="4"/>
      <c r="F13" s="5">
        <f>'[3]9'!$P$68</f>
        <v>71.399999999999991</v>
      </c>
      <c r="G13" s="3" t="s">
        <v>17</v>
      </c>
      <c r="H13" s="6" t="s">
        <v>18</v>
      </c>
      <c r="I13" s="4"/>
      <c r="J13" s="7">
        <f>'[3]9'!$P$70</f>
        <v>7.0466666666666669</v>
      </c>
      <c r="K13" s="3" t="s">
        <v>17</v>
      </c>
      <c r="L13" s="6" t="s">
        <v>18</v>
      </c>
      <c r="M13" s="4"/>
      <c r="N13" s="4">
        <f>'[3]9'!$P$71</f>
        <v>350</v>
      </c>
      <c r="O13" s="3" t="s">
        <v>17</v>
      </c>
      <c r="P13" s="6" t="s">
        <v>18</v>
      </c>
      <c r="Q13" s="4"/>
      <c r="R13" s="4">
        <f>'[3]9'!$P$72</f>
        <v>0</v>
      </c>
      <c r="S13" s="3">
        <v>4</v>
      </c>
      <c r="T13" s="4">
        <v>5</v>
      </c>
      <c r="U13" s="4"/>
      <c r="V13" s="4" t="e">
        <f>'[3]9'!$P$74</f>
        <v>#DIV/0!</v>
      </c>
      <c r="W13" s="3" t="s">
        <v>17</v>
      </c>
      <c r="X13" s="6" t="s">
        <v>18</v>
      </c>
      <c r="Y13" s="4"/>
      <c r="Z13" s="4" t="e">
        <f>'[3]9'!$P$75</f>
        <v>#DIV/0!</v>
      </c>
      <c r="AA13" s="3" t="s">
        <v>17</v>
      </c>
      <c r="AB13" s="6" t="s">
        <v>18</v>
      </c>
      <c r="AC13" s="4"/>
      <c r="AD13" s="5">
        <f>'[3]9'!$P$76</f>
        <v>44.133333333333333</v>
      </c>
      <c r="AE13" s="4"/>
      <c r="AF13" s="4">
        <v>7</v>
      </c>
      <c r="AG13" s="4"/>
      <c r="AH13" s="7">
        <f>'[3]9'!$P$77</f>
        <v>6.9433333333333342</v>
      </c>
      <c r="AI13" s="4">
        <v>6</v>
      </c>
      <c r="AJ13" s="4">
        <v>8.5</v>
      </c>
      <c r="AK13" s="4"/>
      <c r="AL13" s="4">
        <f>'[3]9'!$P$78</f>
        <v>36.9</v>
      </c>
      <c r="AM13" s="4">
        <v>20</v>
      </c>
      <c r="AN13" s="4">
        <v>80</v>
      </c>
      <c r="AO13" s="4"/>
      <c r="AP13" s="4">
        <f>'[3]9'!$P$79</f>
        <v>100</v>
      </c>
      <c r="AQ13" s="4"/>
      <c r="AR13" s="4">
        <v>125</v>
      </c>
      <c r="AS13" s="4"/>
    </row>
    <row r="14" spans="1:45" x14ac:dyDescent="0.25">
      <c r="A14" s="3" t="e">
        <f ca="1">OFFSET('[1]BDD 275'!$FD$15,,VLOOKUP($A$4,[2]!Tableau11[#All],2,FALSE))</f>
        <v>#REF!</v>
      </c>
      <c r="B14" s="8" t="e">
        <f ca="1">OFFSET('[1]BDD 275'!$FE$15,,VLOOKUP($A$4,[2]!Tableau11[#All],2,FALSE))</f>
        <v>#REF!</v>
      </c>
      <c r="C14" s="3" t="s">
        <v>17</v>
      </c>
      <c r="D14" s="6" t="s">
        <v>18</v>
      </c>
      <c r="E14" s="4"/>
      <c r="F14" s="5">
        <f>'[3]10'!$P$68</f>
        <v>48.2</v>
      </c>
      <c r="G14" s="3" t="s">
        <v>17</v>
      </c>
      <c r="H14" s="6" t="s">
        <v>18</v>
      </c>
      <c r="I14" s="4"/>
      <c r="J14" s="7">
        <f>'[3]10'!$P$70</f>
        <v>6.9499999999999993</v>
      </c>
      <c r="K14" s="3" t="s">
        <v>17</v>
      </c>
      <c r="L14" s="6" t="s">
        <v>18</v>
      </c>
      <c r="M14" s="4"/>
      <c r="N14" s="4">
        <f>'[3]10'!$P$71</f>
        <v>394</v>
      </c>
      <c r="O14" s="3" t="s">
        <v>17</v>
      </c>
      <c r="P14" s="6" t="s">
        <v>18</v>
      </c>
      <c r="Q14" s="4"/>
      <c r="R14" s="4">
        <f>'[3]10'!$P$72</f>
        <v>0</v>
      </c>
      <c r="S14" s="3">
        <v>4</v>
      </c>
      <c r="T14" s="4">
        <v>5</v>
      </c>
      <c r="U14" s="4"/>
      <c r="V14" s="4" t="e">
        <f>'[3]10'!$P$74</f>
        <v>#DIV/0!</v>
      </c>
      <c r="W14" s="3" t="s">
        <v>17</v>
      </c>
      <c r="X14" s="6" t="s">
        <v>18</v>
      </c>
      <c r="Y14" s="4"/>
      <c r="Z14" s="4" t="e">
        <f>'[3]10'!$P$75</f>
        <v>#DIV/0!</v>
      </c>
      <c r="AA14" s="3" t="s">
        <v>17</v>
      </c>
      <c r="AB14" s="6" t="s">
        <v>18</v>
      </c>
      <c r="AC14" s="4"/>
      <c r="AD14" s="5">
        <f>'[3]10'!$P$76</f>
        <v>21.5</v>
      </c>
      <c r="AE14" s="4"/>
      <c r="AF14" s="4">
        <v>7</v>
      </c>
      <c r="AG14" s="4"/>
      <c r="AH14" s="7">
        <f>'[3]10'!$P$77</f>
        <v>6.79</v>
      </c>
      <c r="AI14" s="4">
        <v>6</v>
      </c>
      <c r="AJ14" s="4">
        <v>8.5</v>
      </c>
      <c r="AK14" s="4"/>
      <c r="AL14" s="4" t="e">
        <f>'[3]10'!$P$78</f>
        <v>#DIV/0!</v>
      </c>
      <c r="AM14" s="4">
        <v>20</v>
      </c>
      <c r="AN14" s="4">
        <v>80</v>
      </c>
      <c r="AO14" s="4"/>
      <c r="AP14" s="4">
        <f>'[3]10'!$P$79</f>
        <v>270</v>
      </c>
      <c r="AQ14" s="4"/>
      <c r="AR14" s="4">
        <v>125</v>
      </c>
      <c r="AS14" s="4"/>
    </row>
    <row r="15" spans="1:45" x14ac:dyDescent="0.25">
      <c r="A15" s="3" t="e">
        <f ca="1">OFFSET('[1]BDD 275'!$FD$16,,VLOOKUP($A$4,[2]!Tableau11[#All],2,FALSE))</f>
        <v>#REF!</v>
      </c>
      <c r="B15" s="8" t="e">
        <f ca="1">OFFSET('[1]BDD 275'!$FE$16,,VLOOKUP($A$4,[2]!Tableau11[#All],2,FALSE))</f>
        <v>#REF!</v>
      </c>
      <c r="C15" s="3" t="s">
        <v>17</v>
      </c>
      <c r="D15" s="6" t="s">
        <v>18</v>
      </c>
      <c r="E15" s="4"/>
      <c r="F15" s="5">
        <f>'[3]11'!$P$68</f>
        <v>91</v>
      </c>
      <c r="G15" s="3" t="s">
        <v>17</v>
      </c>
      <c r="H15" s="6" t="s">
        <v>18</v>
      </c>
      <c r="I15" s="4"/>
      <c r="J15" s="7">
        <f>'[3]11'!$P$70</f>
        <v>6.9433333333333325</v>
      </c>
      <c r="K15" s="3" t="s">
        <v>17</v>
      </c>
      <c r="L15" s="6" t="s">
        <v>18</v>
      </c>
      <c r="M15" s="4"/>
      <c r="N15" s="4">
        <f>'[3]11'!$P$71</f>
        <v>330</v>
      </c>
      <c r="O15" s="3" t="s">
        <v>17</v>
      </c>
      <c r="P15" s="6" t="s">
        <v>18</v>
      </c>
      <c r="Q15" s="4"/>
      <c r="R15" s="4">
        <f>'[3]11'!$P$72</f>
        <v>0</v>
      </c>
      <c r="S15" s="3">
        <v>4</v>
      </c>
      <c r="T15" s="4">
        <v>5</v>
      </c>
      <c r="U15" s="4"/>
      <c r="V15" s="4" t="e">
        <f>'[3]11'!$P$74</f>
        <v>#DIV/0!</v>
      </c>
      <c r="W15" s="3" t="s">
        <v>17</v>
      </c>
      <c r="X15" s="6" t="s">
        <v>18</v>
      </c>
      <c r="Y15" s="4"/>
      <c r="Z15" s="4" t="e">
        <f>'[3]11'!$P$75</f>
        <v>#DIV/0!</v>
      </c>
      <c r="AA15" s="3" t="s">
        <v>17</v>
      </c>
      <c r="AB15" s="6" t="s">
        <v>18</v>
      </c>
      <c r="AC15" s="4"/>
      <c r="AD15" s="5">
        <f>'[3]11'!$P$76</f>
        <v>16.986666666666665</v>
      </c>
      <c r="AE15" s="4"/>
      <c r="AF15" s="4">
        <v>7</v>
      </c>
      <c r="AG15" s="4"/>
      <c r="AH15" s="7">
        <f>'[3]11'!$P$77</f>
        <v>6.7866666666666662</v>
      </c>
      <c r="AI15" s="4">
        <v>6</v>
      </c>
      <c r="AJ15" s="4">
        <v>8.5</v>
      </c>
      <c r="AK15" s="4"/>
      <c r="AL15" s="4" t="e">
        <f>'[3]11'!$P$78</f>
        <v>#DIV/0!</v>
      </c>
      <c r="AM15" s="4">
        <v>20</v>
      </c>
      <c r="AN15" s="4">
        <v>80</v>
      </c>
      <c r="AO15" s="4"/>
      <c r="AP15" s="4">
        <f>'[3]11'!$P$79</f>
        <v>230</v>
      </c>
      <c r="AQ15" s="4"/>
      <c r="AR15" s="4">
        <v>125</v>
      </c>
      <c r="AS15" s="4"/>
    </row>
    <row r="16" spans="1:45" x14ac:dyDescent="0.25">
      <c r="A16" s="3" t="e">
        <f ca="1">OFFSET('[1]BDD 275'!$FD$17,,VLOOKUP($A$4,[2]!Tableau11[#All],2,FALSE))</f>
        <v>#REF!</v>
      </c>
      <c r="B16" s="8" t="e">
        <f ca="1">OFFSET('[1]BDD 275'!$FE$17,,VLOOKUP($A$4,[2]!Tableau11[#All],2,FALSE))</f>
        <v>#REF!</v>
      </c>
      <c r="C16" s="3" t="s">
        <v>17</v>
      </c>
      <c r="D16" s="6" t="s">
        <v>18</v>
      </c>
      <c r="E16" s="4"/>
      <c r="F16" s="5">
        <f>'[3]12'!$P$68</f>
        <v>53.133333333333333</v>
      </c>
      <c r="G16" s="3" t="s">
        <v>17</v>
      </c>
      <c r="H16" s="6" t="s">
        <v>18</v>
      </c>
      <c r="I16" s="4"/>
      <c r="J16" s="7">
        <f>'[3]12'!$P$70</f>
        <v>7.0066666666666668</v>
      </c>
      <c r="K16" s="3" t="s">
        <v>17</v>
      </c>
      <c r="L16" s="6" t="s">
        <v>18</v>
      </c>
      <c r="M16" s="4"/>
      <c r="N16" s="4">
        <f>'[3]12'!$P$71</f>
        <v>2790</v>
      </c>
      <c r="O16" s="3" t="s">
        <v>17</v>
      </c>
      <c r="P16" s="6" t="s">
        <v>18</v>
      </c>
      <c r="Q16" s="4"/>
      <c r="R16" s="4">
        <f>'[3]12'!$P$72</f>
        <v>0</v>
      </c>
      <c r="S16" s="3">
        <v>4</v>
      </c>
      <c r="T16" s="4">
        <v>5</v>
      </c>
      <c r="U16" s="4"/>
      <c r="V16" s="4" t="e">
        <f>'[3]12'!$P$74</f>
        <v>#DIV/0!</v>
      </c>
      <c r="W16" s="3" t="s">
        <v>17</v>
      </c>
      <c r="X16" s="6" t="s">
        <v>18</v>
      </c>
      <c r="Y16" s="4"/>
      <c r="Z16" s="4" t="e">
        <f>'[3]12'!$P$75</f>
        <v>#DIV/0!</v>
      </c>
      <c r="AA16" s="3" t="s">
        <v>17</v>
      </c>
      <c r="AB16" s="6" t="s">
        <v>18</v>
      </c>
      <c r="AC16" s="4"/>
      <c r="AD16" s="5">
        <f>'[3]12'!$P$76</f>
        <v>22.669999999999998</v>
      </c>
      <c r="AE16" s="4"/>
      <c r="AF16" s="4">
        <v>7</v>
      </c>
      <c r="AG16" s="4"/>
      <c r="AH16" s="7">
        <f>'[3]12'!$P$77</f>
        <v>6.7133333333333338</v>
      </c>
      <c r="AI16" s="4">
        <v>6</v>
      </c>
      <c r="AJ16" s="4">
        <v>8.5</v>
      </c>
      <c r="AK16" s="4"/>
      <c r="AL16" s="4" t="e">
        <f>'[3]12'!$P$78</f>
        <v>#DIV/0!</v>
      </c>
      <c r="AM16" s="4">
        <v>20</v>
      </c>
      <c r="AN16" s="4">
        <v>80</v>
      </c>
      <c r="AO16" s="4"/>
      <c r="AP16" s="4">
        <f>'[3]12'!$P$79</f>
        <v>210</v>
      </c>
      <c r="AQ16" s="4"/>
      <c r="AR16" s="4">
        <v>125</v>
      </c>
      <c r="AS16" s="4"/>
    </row>
    <row r="17" spans="1:45" x14ac:dyDescent="0.25">
      <c r="A17" s="3" t="e">
        <f ca="1">OFFSET('[1]BDD 275'!$FD$18,,VLOOKUP($A$4,[2]!Tableau11[#All],2,FALSE))</f>
        <v>#REF!</v>
      </c>
      <c r="B17" s="8" t="e">
        <f ca="1">OFFSET('[1]BDD 275'!$FE$18,,VLOOKUP($A$4,[2]!Tableau11[#All],2,FALSE))</f>
        <v>#REF!</v>
      </c>
      <c r="C17" s="3" t="s">
        <v>17</v>
      </c>
      <c r="D17" s="6" t="s">
        <v>18</v>
      </c>
      <c r="E17" s="4"/>
      <c r="F17" s="5">
        <f>'[3]13'!$P$68</f>
        <v>60.70000000000001</v>
      </c>
      <c r="G17" s="3" t="s">
        <v>17</v>
      </c>
      <c r="H17" s="6" t="s">
        <v>18</v>
      </c>
      <c r="I17" s="4"/>
      <c r="J17" s="7">
        <f>'[3]13'!$P$70</f>
        <v>7.12</v>
      </c>
      <c r="K17" s="3" t="s">
        <v>17</v>
      </c>
      <c r="L17" s="6" t="s">
        <v>18</v>
      </c>
      <c r="M17" s="4"/>
      <c r="N17" s="4">
        <f>'[3]13'!$P$71</f>
        <v>530</v>
      </c>
      <c r="O17" s="3" t="s">
        <v>17</v>
      </c>
      <c r="P17" s="6" t="s">
        <v>18</v>
      </c>
      <c r="Q17" s="4"/>
      <c r="R17" s="4">
        <f>'[3]13'!$P$72</f>
        <v>0</v>
      </c>
      <c r="S17" s="3">
        <v>4</v>
      </c>
      <c r="T17" s="4">
        <v>5</v>
      </c>
      <c r="U17" s="4"/>
      <c r="V17" s="4" t="e">
        <f>'[3]13'!$P$74</f>
        <v>#DIV/0!</v>
      </c>
      <c r="W17" s="3" t="s">
        <v>17</v>
      </c>
      <c r="X17" s="6" t="s">
        <v>18</v>
      </c>
      <c r="Y17" s="4"/>
      <c r="Z17" s="4" t="e">
        <f>'[3]13'!$P$75</f>
        <v>#DIV/0!</v>
      </c>
      <c r="AA17" s="3" t="s">
        <v>17</v>
      </c>
      <c r="AB17" s="6" t="s">
        <v>18</v>
      </c>
      <c r="AC17" s="4"/>
      <c r="AD17" s="5">
        <f>'[3]13'!$P$76</f>
        <v>20.399999999999999</v>
      </c>
      <c r="AE17" s="4"/>
      <c r="AF17" s="4">
        <v>7</v>
      </c>
      <c r="AG17" s="4"/>
      <c r="AH17" s="7">
        <f>'[3]13'!$P$77</f>
        <v>7.0966666666666667</v>
      </c>
      <c r="AI17" s="4">
        <v>6</v>
      </c>
      <c r="AJ17" s="4">
        <v>8.5</v>
      </c>
      <c r="AK17" s="4"/>
      <c r="AL17" s="4" t="e">
        <f>'[3]13'!$P$78</f>
        <v>#DIV/0!</v>
      </c>
      <c r="AM17" s="4">
        <v>20</v>
      </c>
      <c r="AN17" s="4">
        <v>80</v>
      </c>
      <c r="AO17" s="4"/>
      <c r="AP17" s="4">
        <f>'[3]13'!$P$79</f>
        <v>336</v>
      </c>
      <c r="AQ17" s="4"/>
      <c r="AR17" s="4">
        <v>125</v>
      </c>
      <c r="AS17" s="4"/>
    </row>
    <row r="18" spans="1:45" x14ac:dyDescent="0.25">
      <c r="A18" s="3" t="e">
        <f ca="1">OFFSET('[1]BDD 275'!$FD$19,,VLOOKUP($A$4,[2]!Tableau11[#All],2,FALSE))</f>
        <v>#REF!</v>
      </c>
      <c r="B18" s="8" t="e">
        <f ca="1">OFFSET('[1]BDD 275'!$FE$19,,VLOOKUP($A$4,[2]!Tableau11[#All],2,FALSE))</f>
        <v>#REF!</v>
      </c>
      <c r="C18" s="3" t="s">
        <v>17</v>
      </c>
      <c r="D18" s="6" t="s">
        <v>18</v>
      </c>
      <c r="E18" s="4"/>
      <c r="F18" s="5">
        <f>'[3]14'!$P$68</f>
        <v>75.533333333333331</v>
      </c>
      <c r="G18" s="3" t="s">
        <v>17</v>
      </c>
      <c r="H18" s="6" t="s">
        <v>18</v>
      </c>
      <c r="I18" s="4"/>
      <c r="J18" s="7">
        <f>'[3]14'!$P$70</f>
        <v>6.55</v>
      </c>
      <c r="K18" s="3" t="s">
        <v>17</v>
      </c>
      <c r="L18" s="6" t="s">
        <v>18</v>
      </c>
      <c r="M18" s="4"/>
      <c r="N18" s="4">
        <f>'[3]14'!$P$71</f>
        <v>0</v>
      </c>
      <c r="O18" s="3" t="s">
        <v>17</v>
      </c>
      <c r="P18" s="6" t="s">
        <v>18</v>
      </c>
      <c r="Q18" s="4"/>
      <c r="R18" s="4">
        <f>'[3]14'!$P$72</f>
        <v>0</v>
      </c>
      <c r="S18" s="3">
        <v>4</v>
      </c>
      <c r="T18" s="4">
        <v>5</v>
      </c>
      <c r="U18" s="4"/>
      <c r="V18" s="4" t="e">
        <f>'[3]14'!$P$74</f>
        <v>#DIV/0!</v>
      </c>
      <c r="W18" s="3" t="s">
        <v>17</v>
      </c>
      <c r="X18" s="6" t="s">
        <v>18</v>
      </c>
      <c r="Y18" s="4"/>
      <c r="Z18" s="4" t="e">
        <f>'[3]14'!$P$75</f>
        <v>#DIV/0!</v>
      </c>
      <c r="AA18" s="3" t="s">
        <v>17</v>
      </c>
      <c r="AB18" s="6" t="s">
        <v>18</v>
      </c>
      <c r="AC18" s="4"/>
      <c r="AD18" s="5">
        <f>'[3]14'!$P$76</f>
        <v>22.916666666666668</v>
      </c>
      <c r="AE18" s="4"/>
      <c r="AF18" s="4">
        <v>7</v>
      </c>
      <c r="AG18" s="4"/>
      <c r="AH18" s="7">
        <f>'[3]14'!$P$77</f>
        <v>6.793333333333333</v>
      </c>
      <c r="AI18" s="4">
        <v>6</v>
      </c>
      <c r="AJ18" s="4">
        <v>8.5</v>
      </c>
      <c r="AK18" s="4"/>
      <c r="AL18" s="4" t="e">
        <f>'[3]14'!$P$78</f>
        <v>#DIV/0!</v>
      </c>
      <c r="AM18" s="4">
        <v>20</v>
      </c>
      <c r="AN18" s="4">
        <v>80</v>
      </c>
      <c r="AO18" s="4"/>
      <c r="AP18" s="4">
        <f>'[3]14'!$P$79</f>
        <v>0</v>
      </c>
      <c r="AQ18" s="4"/>
      <c r="AR18" s="4">
        <v>125</v>
      </c>
      <c r="AS18" s="4"/>
    </row>
    <row r="19" spans="1:45" x14ac:dyDescent="0.25">
      <c r="A19" s="3" t="e">
        <f ca="1">OFFSET('[1]BDD 275'!$FD$20,,VLOOKUP($A$4,[2]!Tableau11[#All],2,FALSE))</f>
        <v>#REF!</v>
      </c>
      <c r="B19" s="8" t="e">
        <f ca="1">OFFSET('[1]BDD 275'!$FE$20,,VLOOKUP($A$4,[2]!Tableau11[#All],2,FALSE))</f>
        <v>#REF!</v>
      </c>
      <c r="C19" s="3" t="s">
        <v>17</v>
      </c>
      <c r="D19" s="6" t="s">
        <v>18</v>
      </c>
      <c r="E19" s="4"/>
      <c r="F19" s="5">
        <f>'[3]15'!$P$68</f>
        <v>44.933333333333337</v>
      </c>
      <c r="G19" s="3" t="s">
        <v>17</v>
      </c>
      <c r="H19" s="6" t="s">
        <v>18</v>
      </c>
      <c r="I19" s="4"/>
      <c r="J19" s="7">
        <f>'[3]15'!$P$70</f>
        <v>6.5566666666666675</v>
      </c>
      <c r="K19" s="3" t="s">
        <v>17</v>
      </c>
      <c r="L19" s="6" t="s">
        <v>18</v>
      </c>
      <c r="M19" s="4"/>
      <c r="N19" s="4">
        <f>'[3]15'!$P$71</f>
        <v>1270</v>
      </c>
      <c r="O19" s="3" t="s">
        <v>17</v>
      </c>
      <c r="P19" s="6" t="s">
        <v>18</v>
      </c>
      <c r="Q19" s="4"/>
      <c r="R19" s="4">
        <f>'[3]15'!$P$72</f>
        <v>0</v>
      </c>
      <c r="S19" s="3">
        <v>4</v>
      </c>
      <c r="T19" s="4">
        <v>5</v>
      </c>
      <c r="U19" s="4"/>
      <c r="V19" s="4" t="e">
        <f>'[3]15'!$P$74</f>
        <v>#DIV/0!</v>
      </c>
      <c r="W19" s="3" t="s">
        <v>17</v>
      </c>
      <c r="X19" s="6" t="s">
        <v>18</v>
      </c>
      <c r="Y19" s="4"/>
      <c r="Z19" s="4" t="e">
        <f>'[3]15'!$P$75</f>
        <v>#DIV/0!</v>
      </c>
      <c r="AA19" s="3" t="s">
        <v>17</v>
      </c>
      <c r="AB19" s="6" t="s">
        <v>18</v>
      </c>
      <c r="AC19" s="4"/>
      <c r="AD19" s="5">
        <f>'[3]15'!$P$76</f>
        <v>22.606666666666669</v>
      </c>
      <c r="AE19" s="4"/>
      <c r="AF19" s="4">
        <v>7</v>
      </c>
      <c r="AG19" s="4"/>
      <c r="AH19" s="7">
        <f>'[3]15'!$P$77</f>
        <v>6.583333333333333</v>
      </c>
      <c r="AI19" s="4">
        <v>6</v>
      </c>
      <c r="AJ19" s="4">
        <v>8.5</v>
      </c>
      <c r="AK19" s="4"/>
      <c r="AL19" s="4" t="e">
        <f>'[3]15'!$P$78</f>
        <v>#DIV/0!</v>
      </c>
      <c r="AM19" s="4">
        <v>20</v>
      </c>
      <c r="AN19" s="4">
        <v>80</v>
      </c>
      <c r="AO19" s="4"/>
      <c r="AP19" s="4">
        <f>'[3]15'!$P$79</f>
        <v>250</v>
      </c>
      <c r="AQ19" s="4"/>
      <c r="AR19" s="4">
        <v>125</v>
      </c>
      <c r="AS19" s="4"/>
    </row>
    <row r="20" spans="1:45" x14ac:dyDescent="0.25">
      <c r="A20" s="3" t="e">
        <f ca="1">OFFSET('[1]BDD 275'!$FD$21,,VLOOKUP($A$4,[2]!Tableau11[#All],2,FALSE))</f>
        <v>#REF!</v>
      </c>
      <c r="B20" s="8" t="e">
        <f ca="1">OFFSET('[1]BDD 275'!$FE$21,,VLOOKUP($A$4,[2]!Tableau11[#All],2,FALSE))</f>
        <v>#REF!</v>
      </c>
      <c r="C20" s="3" t="s">
        <v>17</v>
      </c>
      <c r="D20" s="6" t="s">
        <v>18</v>
      </c>
      <c r="E20" s="4"/>
      <c r="F20" s="5">
        <f>'[3]16'!$P$68</f>
        <v>81.466666666666683</v>
      </c>
      <c r="G20" s="3" t="s">
        <v>17</v>
      </c>
      <c r="H20" s="6" t="s">
        <v>18</v>
      </c>
      <c r="I20" s="4"/>
      <c r="J20" s="7">
        <f>'[3]16'!$P$70</f>
        <v>7.0233333333333334</v>
      </c>
      <c r="K20" s="3" t="s">
        <v>17</v>
      </c>
      <c r="L20" s="6" t="s">
        <v>18</v>
      </c>
      <c r="M20" s="4"/>
      <c r="N20" s="4">
        <f>'[3]16'!$P$71</f>
        <v>160</v>
      </c>
      <c r="O20" s="3" t="s">
        <v>17</v>
      </c>
      <c r="P20" s="6" t="s">
        <v>18</v>
      </c>
      <c r="Q20" s="4"/>
      <c r="R20" s="4">
        <f>'[3]16'!$P$72</f>
        <v>0</v>
      </c>
      <c r="S20" s="3">
        <v>4</v>
      </c>
      <c r="T20" s="4">
        <v>5</v>
      </c>
      <c r="U20" s="4"/>
      <c r="V20" s="4" t="e">
        <f>'[3]16'!$P$74</f>
        <v>#DIV/0!</v>
      </c>
      <c r="W20" s="3" t="s">
        <v>17</v>
      </c>
      <c r="X20" s="6" t="s">
        <v>18</v>
      </c>
      <c r="Y20" s="4"/>
      <c r="Z20" s="4" t="e">
        <f>'[3]16'!$P$75</f>
        <v>#DIV/0!</v>
      </c>
      <c r="AA20" s="3" t="s">
        <v>17</v>
      </c>
      <c r="AB20" s="6" t="s">
        <v>18</v>
      </c>
      <c r="AC20" s="4"/>
      <c r="AD20" s="5">
        <f>'[3]16'!$P$76</f>
        <v>13.066666666666668</v>
      </c>
      <c r="AE20" s="4"/>
      <c r="AF20" s="4">
        <v>7</v>
      </c>
      <c r="AG20" s="4"/>
      <c r="AH20" s="7">
        <f>'[3]16'!$P$77</f>
        <v>6.9633333333333338</v>
      </c>
      <c r="AI20" s="4">
        <v>6</v>
      </c>
      <c r="AJ20" s="4">
        <v>8.5</v>
      </c>
      <c r="AK20" s="4"/>
      <c r="AL20" s="4" t="e">
        <f>'[3]16'!$P$78</f>
        <v>#DIV/0!</v>
      </c>
      <c r="AM20" s="4">
        <v>20</v>
      </c>
      <c r="AN20" s="4">
        <v>80</v>
      </c>
      <c r="AO20" s="4"/>
      <c r="AP20" s="4">
        <f>'[3]16'!$P$79</f>
        <v>130</v>
      </c>
      <c r="AQ20" s="4"/>
      <c r="AR20" s="4">
        <v>125</v>
      </c>
      <c r="AS20" s="4"/>
    </row>
    <row r="21" spans="1:45" x14ac:dyDescent="0.25">
      <c r="A21" s="3" t="e">
        <f ca="1">OFFSET('[1]BDD 275'!$FD$22,,VLOOKUP($A$4,[2]!Tableau11[#All],2,FALSE))</f>
        <v>#REF!</v>
      </c>
      <c r="B21" s="8" t="e">
        <f ca="1">OFFSET('[1]BDD 275'!$FE$22,,VLOOKUP($A$4,[2]!Tableau11[#All],2,FALSE))</f>
        <v>#REF!</v>
      </c>
      <c r="C21" s="3" t="s">
        <v>17</v>
      </c>
      <c r="D21" s="6" t="s">
        <v>18</v>
      </c>
      <c r="E21" s="4"/>
      <c r="F21" s="5">
        <f>'[3]17'!$P$68</f>
        <v>50.033333333333331</v>
      </c>
      <c r="G21" s="3" t="s">
        <v>17</v>
      </c>
      <c r="H21" s="6" t="s">
        <v>18</v>
      </c>
      <c r="I21" s="4"/>
      <c r="J21" s="7">
        <f>'[3]17'!$P$70</f>
        <v>6.9066666666666663</v>
      </c>
      <c r="K21" s="3" t="s">
        <v>17</v>
      </c>
      <c r="L21" s="6" t="s">
        <v>18</v>
      </c>
      <c r="M21" s="4"/>
      <c r="N21" s="4">
        <f>'[3]17'!$P$71</f>
        <v>220</v>
      </c>
      <c r="O21" s="3" t="s">
        <v>17</v>
      </c>
      <c r="P21" s="6" t="s">
        <v>18</v>
      </c>
      <c r="Q21" s="4"/>
      <c r="R21" s="4">
        <f>'[3]17'!$P$72</f>
        <v>0</v>
      </c>
      <c r="S21" s="3">
        <v>4</v>
      </c>
      <c r="T21" s="4">
        <v>5</v>
      </c>
      <c r="U21" s="4"/>
      <c r="V21" s="4" t="e">
        <f>'[3]17'!$P$74</f>
        <v>#DIV/0!</v>
      </c>
      <c r="W21" s="3" t="s">
        <v>17</v>
      </c>
      <c r="X21" s="6" t="s">
        <v>18</v>
      </c>
      <c r="Y21" s="4"/>
      <c r="Z21" s="4" t="e">
        <f>'[3]17'!$P$75</f>
        <v>#DIV/0!</v>
      </c>
      <c r="AA21" s="3" t="s">
        <v>17</v>
      </c>
      <c r="AB21" s="6" t="s">
        <v>18</v>
      </c>
      <c r="AC21" s="4"/>
      <c r="AD21" s="5">
        <f>'[3]17'!$P$76</f>
        <v>17.96</v>
      </c>
      <c r="AE21" s="4"/>
      <c r="AF21" s="4">
        <v>7</v>
      </c>
      <c r="AG21" s="4"/>
      <c r="AH21" s="7">
        <f>'[3]17'!$P$77</f>
        <v>6.8833333333333329</v>
      </c>
      <c r="AI21" s="4">
        <v>6</v>
      </c>
      <c r="AJ21" s="4">
        <v>8.5</v>
      </c>
      <c r="AK21" s="4"/>
      <c r="AL21" s="4" t="e">
        <f>'[3]17'!$P$78</f>
        <v>#DIV/0!</v>
      </c>
      <c r="AM21" s="4">
        <v>20</v>
      </c>
      <c r="AN21" s="4">
        <v>80</v>
      </c>
      <c r="AO21" s="4"/>
      <c r="AP21" s="4">
        <f>'[3]17'!$P$79</f>
        <v>100</v>
      </c>
      <c r="AQ21" s="4"/>
      <c r="AR21" s="4">
        <v>125</v>
      </c>
      <c r="AS21" s="4"/>
    </row>
    <row r="22" spans="1:45" x14ac:dyDescent="0.25">
      <c r="A22" s="3" t="e">
        <f ca="1">OFFSET('[1]BDD 275'!$FD$23,,VLOOKUP($A$4,[2]!Tableau11[#All],2,FALSE))</f>
        <v>#REF!</v>
      </c>
      <c r="B22" s="8" t="e">
        <f ca="1">OFFSET('[1]BDD 275'!$FE$23,,VLOOKUP($A$4,[2]!Tableau11[#All],2,FALSE))</f>
        <v>#REF!</v>
      </c>
      <c r="C22" s="3" t="s">
        <v>17</v>
      </c>
      <c r="D22" s="6" t="s">
        <v>18</v>
      </c>
      <c r="E22" s="4"/>
      <c r="F22" s="5">
        <f>'[3]18'!$P$68</f>
        <v>41.333333333333336</v>
      </c>
      <c r="G22" s="3" t="s">
        <v>17</v>
      </c>
      <c r="H22" s="6" t="s">
        <v>18</v>
      </c>
      <c r="I22" s="4"/>
      <c r="J22" s="7">
        <f>'[3]18'!$P$70</f>
        <v>6.96</v>
      </c>
      <c r="K22" s="3" t="s">
        <v>17</v>
      </c>
      <c r="L22" s="6" t="s">
        <v>18</v>
      </c>
      <c r="M22" s="4"/>
      <c r="N22" s="4">
        <f>'[3]18'!$P$71</f>
        <v>1540</v>
      </c>
      <c r="O22" s="3" t="s">
        <v>17</v>
      </c>
      <c r="P22" s="6" t="s">
        <v>18</v>
      </c>
      <c r="Q22" s="4"/>
      <c r="R22" s="4">
        <f>'[3]18'!$P$72</f>
        <v>0</v>
      </c>
      <c r="S22" s="3">
        <v>4</v>
      </c>
      <c r="T22" s="4">
        <v>5</v>
      </c>
      <c r="U22" s="4"/>
      <c r="V22" s="4" t="e">
        <f>'[3]18'!$P$74</f>
        <v>#DIV/0!</v>
      </c>
      <c r="W22" s="3" t="s">
        <v>17</v>
      </c>
      <c r="X22" s="6" t="s">
        <v>18</v>
      </c>
      <c r="Y22" s="4"/>
      <c r="Z22" s="4" t="e">
        <f>'[3]18'!$P$75</f>
        <v>#DIV/0!</v>
      </c>
      <c r="AA22" s="3" t="s">
        <v>17</v>
      </c>
      <c r="AB22" s="6" t="s">
        <v>18</v>
      </c>
      <c r="AC22" s="4"/>
      <c r="AD22" s="5">
        <f>'[3]18'!$P$76</f>
        <v>18.253333333333334</v>
      </c>
      <c r="AE22" s="4"/>
      <c r="AF22" s="4">
        <v>7</v>
      </c>
      <c r="AG22" s="4"/>
      <c r="AH22" s="7">
        <f>'[3]18'!$P$77</f>
        <v>6.7033333333333331</v>
      </c>
      <c r="AI22" s="4">
        <v>6</v>
      </c>
      <c r="AJ22" s="4">
        <v>8.5</v>
      </c>
      <c r="AK22" s="4"/>
      <c r="AL22" s="4" t="e">
        <f>'[3]18'!$P$78</f>
        <v>#DIV/0!</v>
      </c>
      <c r="AM22" s="4">
        <v>20</v>
      </c>
      <c r="AN22" s="4">
        <v>80</v>
      </c>
      <c r="AO22" s="4"/>
      <c r="AP22" s="4">
        <f>'[3]18'!$P$79</f>
        <v>1110</v>
      </c>
      <c r="AQ22" s="4"/>
      <c r="AR22" s="4">
        <v>125</v>
      </c>
      <c r="AS22" s="4"/>
    </row>
    <row r="23" spans="1:45" x14ac:dyDescent="0.25">
      <c r="A23" s="3" t="e">
        <f ca="1">OFFSET('[1]BDD 275'!$FD$24,,VLOOKUP($A$4,[2]!Tableau11[#All],2,FALSE))</f>
        <v>#REF!</v>
      </c>
      <c r="B23" s="8" t="e">
        <f ca="1">OFFSET('[1]BDD 275'!$FE$24,,VLOOKUP($A$4,[2]!Tableau11[#All],2,FALSE))</f>
        <v>#REF!</v>
      </c>
      <c r="C23" s="3" t="s">
        <v>17</v>
      </c>
      <c r="D23" s="6" t="s">
        <v>18</v>
      </c>
      <c r="E23" s="4"/>
      <c r="F23" s="5">
        <f>'[3]19'!$P$68</f>
        <v>19.099999999999998</v>
      </c>
      <c r="G23" s="3" t="s">
        <v>17</v>
      </c>
      <c r="H23" s="6" t="s">
        <v>18</v>
      </c>
      <c r="I23" s="4"/>
      <c r="J23" s="7">
        <f>'[3]19'!$P$70</f>
        <v>6.8066666666666658</v>
      </c>
      <c r="K23" s="3" t="s">
        <v>17</v>
      </c>
      <c r="L23" s="6" t="s">
        <v>18</v>
      </c>
      <c r="M23" s="4"/>
      <c r="N23" s="4">
        <f>'[3]19'!$P$71</f>
        <v>1510</v>
      </c>
      <c r="O23" s="3" t="s">
        <v>17</v>
      </c>
      <c r="P23" s="6" t="s">
        <v>18</v>
      </c>
      <c r="Q23" s="4"/>
      <c r="R23" s="4">
        <f>'[3]19'!$P$72</f>
        <v>0</v>
      </c>
      <c r="S23" s="3">
        <v>4</v>
      </c>
      <c r="T23" s="4">
        <v>5</v>
      </c>
      <c r="U23" s="4"/>
      <c r="V23" s="4" t="e">
        <f>'[3]19'!$P$74</f>
        <v>#DIV/0!</v>
      </c>
      <c r="W23" s="3" t="s">
        <v>17</v>
      </c>
      <c r="X23" s="6" t="s">
        <v>18</v>
      </c>
      <c r="Y23" s="4"/>
      <c r="Z23" s="4" t="e">
        <f>'[3]19'!$P$75</f>
        <v>#DIV/0!</v>
      </c>
      <c r="AA23" s="3" t="s">
        <v>17</v>
      </c>
      <c r="AB23" s="6" t="s">
        <v>18</v>
      </c>
      <c r="AC23" s="4"/>
      <c r="AD23" s="5">
        <f>'[3]19'!$P$76</f>
        <v>11.050000000000002</v>
      </c>
      <c r="AE23" s="4"/>
      <c r="AF23" s="4">
        <v>7</v>
      </c>
      <c r="AG23" s="4"/>
      <c r="AH23" s="7">
        <f>'[3]19'!$P$77</f>
        <v>6.6866666666666674</v>
      </c>
      <c r="AI23" s="4">
        <v>6</v>
      </c>
      <c r="AJ23" s="4">
        <v>8.5</v>
      </c>
      <c r="AK23" s="4"/>
      <c r="AL23" s="4" t="e">
        <f>'[3]19'!$P$78</f>
        <v>#DIV/0!</v>
      </c>
      <c r="AM23" s="4">
        <v>20</v>
      </c>
      <c r="AN23" s="4">
        <v>80</v>
      </c>
      <c r="AO23" s="4"/>
      <c r="AP23" s="4">
        <f>'[3]19'!$P$79</f>
        <v>1090</v>
      </c>
      <c r="AQ23" s="4"/>
      <c r="AR23" s="4">
        <v>125</v>
      </c>
      <c r="AS23" s="4"/>
    </row>
    <row r="24" spans="1:45" x14ac:dyDescent="0.25">
      <c r="A24" s="3" t="e">
        <f ca="1">OFFSET('[1]BDD 275'!$FD$25,,VLOOKUP($A$4,[2]!Tableau11[#All],2,FALSE))</f>
        <v>#REF!</v>
      </c>
      <c r="B24" s="8" t="e">
        <f ca="1">OFFSET('[1]BDD 275'!$FE$25,,VLOOKUP($A$4,[2]!Tableau11[#All],2,FALSE))</f>
        <v>#REF!</v>
      </c>
      <c r="C24" s="3" t="s">
        <v>17</v>
      </c>
      <c r="D24" s="6" t="s">
        <v>18</v>
      </c>
      <c r="E24" s="4"/>
      <c r="F24" s="5">
        <f>'[3]20'!$P$68</f>
        <v>60.300000000000004</v>
      </c>
      <c r="G24" s="3" t="s">
        <v>17</v>
      </c>
      <c r="H24" s="6" t="s">
        <v>18</v>
      </c>
      <c r="I24" s="4"/>
      <c r="J24" s="7">
        <f>'[3]20'!$P$70</f>
        <v>7.3566666666666665</v>
      </c>
      <c r="K24" s="3" t="s">
        <v>17</v>
      </c>
      <c r="L24" s="6" t="s">
        <v>18</v>
      </c>
      <c r="M24" s="4"/>
      <c r="N24" s="4">
        <f>'[3]20'!$P$71</f>
        <v>1260</v>
      </c>
      <c r="O24" s="3" t="s">
        <v>17</v>
      </c>
      <c r="P24" s="6" t="s">
        <v>18</v>
      </c>
      <c r="Q24" s="4"/>
      <c r="R24" s="4">
        <f>'[3]20'!$P$72</f>
        <v>0</v>
      </c>
      <c r="S24" s="3">
        <v>4</v>
      </c>
      <c r="T24" s="4">
        <v>5</v>
      </c>
      <c r="U24" s="4"/>
      <c r="V24" s="4" t="e">
        <f>'[3]20'!$P$74</f>
        <v>#DIV/0!</v>
      </c>
      <c r="W24" s="3" t="s">
        <v>17</v>
      </c>
      <c r="X24" s="6" t="s">
        <v>18</v>
      </c>
      <c r="Y24" s="4"/>
      <c r="Z24" s="4" t="e">
        <f>'[3]20'!$P$75</f>
        <v>#DIV/0!</v>
      </c>
      <c r="AA24" s="3" t="s">
        <v>17</v>
      </c>
      <c r="AB24" s="6" t="s">
        <v>18</v>
      </c>
      <c r="AC24" s="4"/>
      <c r="AD24" s="5">
        <f>'[3]20'!$P$76</f>
        <v>17.716666666666665</v>
      </c>
      <c r="AE24" s="4"/>
      <c r="AF24" s="4">
        <v>7</v>
      </c>
      <c r="AG24" s="4"/>
      <c r="AH24" s="7">
        <f>'[3]20'!$P$77</f>
        <v>6.6766666666666667</v>
      </c>
      <c r="AI24" s="4">
        <v>6</v>
      </c>
      <c r="AJ24" s="4">
        <v>8.5</v>
      </c>
      <c r="AK24" s="4"/>
      <c r="AL24" s="4" t="e">
        <f>'[3]20'!$P$78</f>
        <v>#DIV/0!</v>
      </c>
      <c r="AM24" s="4">
        <v>20</v>
      </c>
      <c r="AN24" s="4">
        <v>80</v>
      </c>
      <c r="AO24" s="4"/>
      <c r="AP24" s="4">
        <f>'[3]20'!$P$79</f>
        <v>1030</v>
      </c>
      <c r="AQ24" s="4"/>
      <c r="AR24" s="4">
        <v>125</v>
      </c>
      <c r="AS24" s="4"/>
    </row>
    <row r="25" spans="1:45" x14ac:dyDescent="0.25">
      <c r="A25" s="3" t="e">
        <f ca="1">OFFSET('[1]BDD 275'!$FD$26,,VLOOKUP($A$4,[2]!Tableau11[#All],2,FALSE))</f>
        <v>#REF!</v>
      </c>
      <c r="B25" s="8" t="e">
        <f ca="1">OFFSET('[1]BDD 275'!$FE$26,,VLOOKUP($A$4,[2]!Tableau11[#All],2,FALSE))</f>
        <v>#REF!</v>
      </c>
      <c r="C25" s="3" t="s">
        <v>17</v>
      </c>
      <c r="D25" s="6" t="s">
        <v>18</v>
      </c>
      <c r="E25" s="4"/>
      <c r="F25" s="5">
        <f>'[3]21'!$P$68</f>
        <v>51.4</v>
      </c>
      <c r="G25" s="3" t="s">
        <v>17</v>
      </c>
      <c r="H25" s="6" t="s">
        <v>18</v>
      </c>
      <c r="I25" s="4"/>
      <c r="J25" s="7">
        <f>'[3]21'!$P$70</f>
        <v>6.3999999999999995</v>
      </c>
      <c r="K25" s="3" t="s">
        <v>17</v>
      </c>
      <c r="L25" s="6" t="s">
        <v>18</v>
      </c>
      <c r="M25" s="4"/>
      <c r="N25" s="4">
        <f>'[3]21'!$P$71</f>
        <v>2150</v>
      </c>
      <c r="O25" s="3" t="s">
        <v>17</v>
      </c>
      <c r="P25" s="6" t="s">
        <v>18</v>
      </c>
      <c r="Q25" s="4"/>
      <c r="R25" s="4">
        <f>'[3]21'!$P$72</f>
        <v>0</v>
      </c>
      <c r="S25" s="3">
        <v>4</v>
      </c>
      <c r="T25" s="4">
        <v>5</v>
      </c>
      <c r="U25" s="4"/>
      <c r="V25" s="4" t="e">
        <f>'[3]21'!$P$74</f>
        <v>#DIV/0!</v>
      </c>
      <c r="W25" s="3" t="s">
        <v>17</v>
      </c>
      <c r="X25" s="6" t="s">
        <v>18</v>
      </c>
      <c r="Y25" s="4"/>
      <c r="Z25" s="4" t="e">
        <f>'[3]21'!$P$75</f>
        <v>#DIV/0!</v>
      </c>
      <c r="AA25" s="3" t="s">
        <v>17</v>
      </c>
      <c r="AB25" s="6" t="s">
        <v>18</v>
      </c>
      <c r="AC25" s="4"/>
      <c r="AD25" s="5">
        <f>'[3]21'!$P$76</f>
        <v>21.25</v>
      </c>
      <c r="AE25" s="4"/>
      <c r="AF25" s="4">
        <v>7</v>
      </c>
      <c r="AG25" s="4"/>
      <c r="AH25" s="7">
        <f>'[3]21'!$P$77</f>
        <v>6.3366666666666669</v>
      </c>
      <c r="AI25" s="4">
        <v>6</v>
      </c>
      <c r="AJ25" s="4">
        <v>8.5</v>
      </c>
      <c r="AK25" s="4"/>
      <c r="AL25" s="4" t="e">
        <f>'[3]21'!$P$78</f>
        <v>#DIV/0!</v>
      </c>
      <c r="AM25" s="4">
        <v>20</v>
      </c>
      <c r="AN25" s="4">
        <v>80</v>
      </c>
      <c r="AO25" s="4"/>
      <c r="AP25" s="4">
        <f>'[3]21'!$P$79</f>
        <v>1050</v>
      </c>
      <c r="AQ25" s="4"/>
      <c r="AR25" s="4">
        <v>125</v>
      </c>
      <c r="AS25" s="4"/>
    </row>
    <row r="26" spans="1:45" x14ac:dyDescent="0.25">
      <c r="A26" s="3" t="e">
        <f ca="1">OFFSET('[1]BDD 275'!$FD$27,,VLOOKUP($A$4,[2]!Tableau11[#All],2,FALSE))</f>
        <v>#REF!</v>
      </c>
      <c r="B26" s="8" t="e">
        <f ca="1">OFFSET('[1]BDD 275'!$FE$27,,VLOOKUP($A$4,[2]!Tableau11[#All],2,FALSE))</f>
        <v>#REF!</v>
      </c>
      <c r="C26" s="3" t="s">
        <v>17</v>
      </c>
      <c r="D26" s="6" t="s">
        <v>18</v>
      </c>
      <c r="E26" s="4"/>
      <c r="F26" s="5">
        <f>'[3]22'!$P$68</f>
        <v>54.866666666666667</v>
      </c>
      <c r="G26" s="3" t="s">
        <v>17</v>
      </c>
      <c r="H26" s="6" t="s">
        <v>18</v>
      </c>
      <c r="I26" s="4"/>
      <c r="J26" s="7">
        <f>'[3]22'!$P$70</f>
        <v>6.8466666666666667</v>
      </c>
      <c r="K26" s="3" t="s">
        <v>17</v>
      </c>
      <c r="L26" s="6" t="s">
        <v>18</v>
      </c>
      <c r="M26" s="4"/>
      <c r="N26" s="4">
        <f>'[3]22'!$P$71</f>
        <v>1100</v>
      </c>
      <c r="O26" s="3" t="s">
        <v>17</v>
      </c>
      <c r="P26" s="6" t="s">
        <v>18</v>
      </c>
      <c r="Q26" s="4"/>
      <c r="R26" s="4">
        <f>'[3]22'!$P$72</f>
        <v>0</v>
      </c>
      <c r="S26" s="3">
        <v>4</v>
      </c>
      <c r="T26" s="4">
        <v>5</v>
      </c>
      <c r="U26" s="4"/>
      <c r="V26" s="4" t="e">
        <f>'[3]22'!$P$74</f>
        <v>#DIV/0!</v>
      </c>
      <c r="W26" s="3" t="s">
        <v>17</v>
      </c>
      <c r="X26" s="6" t="s">
        <v>18</v>
      </c>
      <c r="Y26" s="4"/>
      <c r="Z26" s="4" t="e">
        <f>'[3]22'!$P$75</f>
        <v>#DIV/0!</v>
      </c>
      <c r="AA26" s="3" t="s">
        <v>17</v>
      </c>
      <c r="AB26" s="6" t="s">
        <v>18</v>
      </c>
      <c r="AC26" s="4"/>
      <c r="AD26" s="5">
        <f>'[3]22'!$P$76</f>
        <v>18.826666666666664</v>
      </c>
      <c r="AE26" s="4"/>
      <c r="AF26" s="4">
        <v>7</v>
      </c>
      <c r="AG26" s="4"/>
      <c r="AH26" s="7">
        <f>'[3]22'!$P$77</f>
        <v>6.88</v>
      </c>
      <c r="AI26" s="4">
        <v>6</v>
      </c>
      <c r="AJ26" s="4">
        <v>8.5</v>
      </c>
      <c r="AK26" s="4"/>
      <c r="AL26" s="4" t="e">
        <f>'[3]22'!$P$78</f>
        <v>#DIV/0!</v>
      </c>
      <c r="AM26" s="4">
        <v>20</v>
      </c>
      <c r="AN26" s="4">
        <v>80</v>
      </c>
      <c r="AO26" s="4"/>
      <c r="AP26" s="4">
        <f>'[3]22'!$P$79</f>
        <v>560</v>
      </c>
      <c r="AQ26" s="4"/>
      <c r="AR26" s="4">
        <v>125</v>
      </c>
      <c r="AS26" s="4"/>
    </row>
    <row r="27" spans="1:45" x14ac:dyDescent="0.25">
      <c r="A27" s="3" t="e">
        <f ca="1">OFFSET('[1]BDD 275'!$FD$28,,VLOOKUP($A$4,[2]!Tableau11[#All],2,FALSE))</f>
        <v>#REF!</v>
      </c>
      <c r="B27" s="8" t="e">
        <f ca="1">OFFSET('[1]BDD 275'!$FE$28,,VLOOKUP($A$4,[2]!Tableau11[#All],2,FALSE))</f>
        <v>#REF!</v>
      </c>
      <c r="C27" s="3" t="s">
        <v>17</v>
      </c>
      <c r="D27" s="6" t="s">
        <v>18</v>
      </c>
      <c r="E27" s="4"/>
      <c r="F27" s="5">
        <f>'[3]23'!$P$68</f>
        <v>49.366666666666667</v>
      </c>
      <c r="G27" s="3" t="s">
        <v>17</v>
      </c>
      <c r="H27" s="6" t="s">
        <v>18</v>
      </c>
      <c r="I27" s="4"/>
      <c r="J27" s="7">
        <f>'[3]23'!$P$70</f>
        <v>6.9333333333333336</v>
      </c>
      <c r="K27" s="3" t="s">
        <v>17</v>
      </c>
      <c r="L27" s="6" t="s">
        <v>18</v>
      </c>
      <c r="M27" s="4"/>
      <c r="N27" s="4">
        <f>'[3]23'!$P$71</f>
        <v>950</v>
      </c>
      <c r="O27" s="3" t="s">
        <v>17</v>
      </c>
      <c r="P27" s="6" t="s">
        <v>18</v>
      </c>
      <c r="Q27" s="4"/>
      <c r="R27" s="4">
        <f>'[3]23'!$P$72</f>
        <v>0</v>
      </c>
      <c r="S27" s="3">
        <v>4</v>
      </c>
      <c r="T27" s="4">
        <v>5</v>
      </c>
      <c r="U27" s="4"/>
      <c r="V27" s="4" t="e">
        <f>'[3]23'!$P$74</f>
        <v>#DIV/0!</v>
      </c>
      <c r="W27" s="3" t="s">
        <v>17</v>
      </c>
      <c r="X27" s="6" t="s">
        <v>18</v>
      </c>
      <c r="Y27" s="4"/>
      <c r="Z27" s="4" t="e">
        <f>'[3]23'!$P$75</f>
        <v>#DIV/0!</v>
      </c>
      <c r="AA27" s="3" t="s">
        <v>17</v>
      </c>
      <c r="AB27" s="6" t="s">
        <v>18</v>
      </c>
      <c r="AC27" s="4"/>
      <c r="AD27" s="5">
        <f>'[3]23'!$P$76</f>
        <v>17.153333333333332</v>
      </c>
      <c r="AE27" s="4"/>
      <c r="AF27" s="4">
        <v>7</v>
      </c>
      <c r="AG27" s="4"/>
      <c r="AH27" s="7">
        <f>'[3]23'!$P$77</f>
        <v>7.09</v>
      </c>
      <c r="AI27" s="4">
        <v>6</v>
      </c>
      <c r="AJ27" s="4">
        <v>8.5</v>
      </c>
      <c r="AK27" s="4"/>
      <c r="AL27" s="4">
        <f>'[3]23'!$P$78</f>
        <v>36.200000000000003</v>
      </c>
      <c r="AM27" s="4">
        <v>20</v>
      </c>
      <c r="AN27" s="4">
        <v>80</v>
      </c>
      <c r="AO27" s="4"/>
      <c r="AP27" s="4">
        <f>'[3]23'!$P$79</f>
        <v>250</v>
      </c>
      <c r="AQ27" s="4"/>
      <c r="AR27" s="4">
        <v>125</v>
      </c>
      <c r="AS27" s="4"/>
    </row>
    <row r="28" spans="1:45" x14ac:dyDescent="0.25">
      <c r="A28" s="3" t="e">
        <f ca="1">OFFSET('[1]BDD 275'!$FD$29,,VLOOKUP($A$4,[2]!Tableau11[#All],2,FALSE))</f>
        <v>#REF!</v>
      </c>
      <c r="B28" s="8" t="e">
        <f ca="1">OFFSET('[1]BDD 275'!$FE$29,,VLOOKUP($A$4,[2]!Tableau11[#All],2,FALSE))</f>
        <v>#REF!</v>
      </c>
      <c r="C28" s="3" t="s">
        <v>17</v>
      </c>
      <c r="D28" s="6" t="s">
        <v>18</v>
      </c>
      <c r="E28" s="4"/>
      <c r="F28" s="5">
        <f>'[3]24'!$P$68</f>
        <v>52.5</v>
      </c>
      <c r="G28" s="3" t="s">
        <v>17</v>
      </c>
      <c r="H28" s="6" t="s">
        <v>18</v>
      </c>
      <c r="I28" s="4"/>
      <c r="J28" s="7">
        <f>'[3]24'!$P$70</f>
        <v>7.2266666666666666</v>
      </c>
      <c r="K28" s="3" t="s">
        <v>17</v>
      </c>
      <c r="L28" s="6" t="s">
        <v>18</v>
      </c>
      <c r="M28" s="4"/>
      <c r="N28" s="4">
        <f>'[3]24'!$P$71</f>
        <v>160</v>
      </c>
      <c r="O28" s="3" t="s">
        <v>17</v>
      </c>
      <c r="P28" s="6" t="s">
        <v>18</v>
      </c>
      <c r="Q28" s="4"/>
      <c r="R28" s="4">
        <f>'[3]24'!$P$72</f>
        <v>0</v>
      </c>
      <c r="S28" s="3">
        <v>4</v>
      </c>
      <c r="T28" s="4">
        <v>5</v>
      </c>
      <c r="U28" s="4"/>
      <c r="V28" s="4" t="e">
        <f>'[3]24'!$P$74</f>
        <v>#DIV/0!</v>
      </c>
      <c r="W28" s="3" t="s">
        <v>17</v>
      </c>
      <c r="X28" s="6" t="s">
        <v>18</v>
      </c>
      <c r="Y28" s="4"/>
      <c r="Z28" s="4" t="e">
        <f>'[3]24'!$P$75</f>
        <v>#DIV/0!</v>
      </c>
      <c r="AA28" s="3" t="s">
        <v>17</v>
      </c>
      <c r="AB28" s="6" t="s">
        <v>18</v>
      </c>
      <c r="AC28" s="4"/>
      <c r="AD28" s="5">
        <f>'[3]24'!$P$76</f>
        <v>21</v>
      </c>
      <c r="AE28" s="4"/>
      <c r="AF28" s="4">
        <v>7</v>
      </c>
      <c r="AG28" s="4"/>
      <c r="AH28" s="7">
        <f>'[3]24'!$P$77</f>
        <v>7.2666666666666666</v>
      </c>
      <c r="AI28" s="4">
        <v>6</v>
      </c>
      <c r="AJ28" s="4">
        <v>8.5</v>
      </c>
      <c r="AK28" s="4"/>
      <c r="AL28" s="4" t="e">
        <f>'[3]24'!$P$78</f>
        <v>#DIV/0!</v>
      </c>
      <c r="AM28" s="4">
        <v>20</v>
      </c>
      <c r="AN28" s="4">
        <v>80</v>
      </c>
      <c r="AO28" s="4"/>
      <c r="AP28" s="4">
        <f>'[3]24'!$P$79</f>
        <v>120</v>
      </c>
      <c r="AQ28" s="4"/>
      <c r="AR28" s="4">
        <v>125</v>
      </c>
      <c r="AS28" s="4"/>
    </row>
    <row r="29" spans="1:45" x14ac:dyDescent="0.25">
      <c r="A29" s="3" t="e">
        <f ca="1">OFFSET('[1]BDD 275'!$FD$30,,VLOOKUP($A$4,[2]!Tableau11[#All],2,FALSE))</f>
        <v>#REF!</v>
      </c>
      <c r="B29" s="8" t="e">
        <f ca="1">OFFSET('[1]BDD 275'!$FE$30,,VLOOKUP($A$4,[2]!Tableau11[#All],2,FALSE))</f>
        <v>#REF!</v>
      </c>
      <c r="C29" s="3" t="s">
        <v>17</v>
      </c>
      <c r="D29" s="6" t="s">
        <v>18</v>
      </c>
      <c r="E29" s="4"/>
      <c r="F29" s="5">
        <f>'[3]25'!$P$68</f>
        <v>28.433333333333337</v>
      </c>
      <c r="G29" s="3" t="s">
        <v>17</v>
      </c>
      <c r="H29" s="6" t="s">
        <v>18</v>
      </c>
      <c r="I29" s="4"/>
      <c r="J29" s="7">
        <f>'[3]25'!$P$70</f>
        <v>5.84</v>
      </c>
      <c r="K29" s="3" t="s">
        <v>17</v>
      </c>
      <c r="L29" s="6" t="s">
        <v>18</v>
      </c>
      <c r="M29" s="4"/>
      <c r="N29" s="4">
        <f>'[3]25'!$P$71</f>
        <v>0</v>
      </c>
      <c r="O29" s="3" t="s">
        <v>17</v>
      </c>
      <c r="P29" s="6" t="s">
        <v>18</v>
      </c>
      <c r="Q29" s="4"/>
      <c r="R29" s="4">
        <f>'[3]25'!$P$72</f>
        <v>0</v>
      </c>
      <c r="S29" s="3">
        <v>4</v>
      </c>
      <c r="T29" s="4">
        <v>5</v>
      </c>
      <c r="U29" s="4"/>
      <c r="V29" s="4" t="e">
        <f>'[3]25'!$P$74</f>
        <v>#DIV/0!</v>
      </c>
      <c r="W29" s="3" t="s">
        <v>17</v>
      </c>
      <c r="X29" s="6" t="s">
        <v>18</v>
      </c>
      <c r="Y29" s="4"/>
      <c r="Z29" s="4" t="e">
        <f>'[3]25'!$P$75</f>
        <v>#DIV/0!</v>
      </c>
      <c r="AA29" s="3" t="s">
        <v>17</v>
      </c>
      <c r="AB29" s="6" t="s">
        <v>18</v>
      </c>
      <c r="AC29" s="4"/>
      <c r="AD29" s="5">
        <f>'[3]25'!$P$76</f>
        <v>19.733333333333334</v>
      </c>
      <c r="AE29" s="4"/>
      <c r="AF29" s="4">
        <v>7</v>
      </c>
      <c r="AG29" s="4"/>
      <c r="AH29" s="7">
        <f>'[3]25'!$P$77</f>
        <v>6.0100000000000007</v>
      </c>
      <c r="AI29" s="4">
        <v>6</v>
      </c>
      <c r="AJ29" s="4">
        <v>8.5</v>
      </c>
      <c r="AK29" s="4"/>
      <c r="AL29" s="4" t="e">
        <f>'[3]25'!$P$78</f>
        <v>#DIV/0!</v>
      </c>
      <c r="AM29" s="4">
        <v>20</v>
      </c>
      <c r="AN29" s="4">
        <v>80</v>
      </c>
      <c r="AO29" s="4"/>
      <c r="AP29" s="4">
        <f>'[3]25'!$P$79</f>
        <v>120</v>
      </c>
      <c r="AQ29" s="4"/>
      <c r="AR29" s="4">
        <v>125</v>
      </c>
      <c r="AS29" s="4"/>
    </row>
    <row r="30" spans="1:45" x14ac:dyDescent="0.25">
      <c r="A30" s="3" t="e">
        <f ca="1">OFFSET('[1]BDD 275'!$FD$31,,VLOOKUP($A$4,[2]!Tableau11[#All],2,FALSE))</f>
        <v>#REF!</v>
      </c>
      <c r="B30" s="8" t="e">
        <f ca="1">OFFSET('[1]BDD 275'!$FE$31,,VLOOKUP($A$4,[2]!Tableau11[#All],2,FALSE))</f>
        <v>#REF!</v>
      </c>
      <c r="C30" s="3" t="s">
        <v>17</v>
      </c>
      <c r="D30" s="6" t="s">
        <v>18</v>
      </c>
      <c r="E30" s="4"/>
      <c r="F30" s="5">
        <f>'[3]26'!$P$68</f>
        <v>46.70000000000001</v>
      </c>
      <c r="G30" s="3" t="s">
        <v>17</v>
      </c>
      <c r="H30" s="6" t="s">
        <v>18</v>
      </c>
      <c r="I30" s="4"/>
      <c r="J30" s="7">
        <f>'[3]26'!$P$70</f>
        <v>6.8066666666666658</v>
      </c>
      <c r="K30" s="3" t="s">
        <v>17</v>
      </c>
      <c r="L30" s="6" t="s">
        <v>18</v>
      </c>
      <c r="M30" s="4"/>
      <c r="N30" s="4">
        <f>'[3]26'!$P$71</f>
        <v>1170</v>
      </c>
      <c r="O30" s="3" t="s">
        <v>17</v>
      </c>
      <c r="P30" s="6" t="s">
        <v>18</v>
      </c>
      <c r="Q30" s="4"/>
      <c r="R30" s="4">
        <f>'[3]26'!$P$72</f>
        <v>0</v>
      </c>
      <c r="S30" s="3">
        <v>4</v>
      </c>
      <c r="T30" s="4">
        <v>5</v>
      </c>
      <c r="U30" s="4"/>
      <c r="V30" s="4" t="e">
        <f>'[3]26'!$P$74</f>
        <v>#DIV/0!</v>
      </c>
      <c r="W30" s="3" t="s">
        <v>17</v>
      </c>
      <c r="X30" s="6" t="s">
        <v>18</v>
      </c>
      <c r="Y30" s="4"/>
      <c r="Z30" s="4" t="e">
        <f>'[3]26'!$P$75</f>
        <v>#DIV/0!</v>
      </c>
      <c r="AA30" s="3" t="s">
        <v>17</v>
      </c>
      <c r="AB30" s="6" t="s">
        <v>18</v>
      </c>
      <c r="AC30" s="4"/>
      <c r="AD30" s="5">
        <f>'[3]26'!$P$76</f>
        <v>18.98</v>
      </c>
      <c r="AE30" s="4"/>
      <c r="AF30" s="4">
        <v>7</v>
      </c>
      <c r="AG30" s="4"/>
      <c r="AH30" s="7">
        <f>'[3]26'!$P$77</f>
        <v>6.9799999999999995</v>
      </c>
      <c r="AI30" s="4">
        <v>6</v>
      </c>
      <c r="AJ30" s="4">
        <v>8.5</v>
      </c>
      <c r="AK30" s="4"/>
      <c r="AL30" s="4" t="e">
        <f>'[3]26'!$P$78</f>
        <v>#DIV/0!</v>
      </c>
      <c r="AM30" s="4">
        <v>20</v>
      </c>
      <c r="AN30" s="4">
        <v>80</v>
      </c>
      <c r="AO30" s="4"/>
      <c r="AP30" s="4">
        <f>'[3]26'!$P$79</f>
        <v>1040</v>
      </c>
      <c r="AQ30" s="4"/>
      <c r="AR30" s="4">
        <v>125</v>
      </c>
      <c r="AS30" s="4"/>
    </row>
    <row r="31" spans="1:45" x14ac:dyDescent="0.25">
      <c r="A31" s="3" t="e">
        <f ca="1">OFFSET('[1]BDD 275'!$FD$32,,VLOOKUP($A$4,[2]!Tableau11[#All],2,FALSE))</f>
        <v>#REF!</v>
      </c>
      <c r="B31" s="8" t="e">
        <f ca="1">OFFSET('[1]BDD 275'!$FE$32,,VLOOKUP($A$4,[2]!Tableau11[#All],2,FALSE))</f>
        <v>#REF!</v>
      </c>
      <c r="C31" s="3" t="s">
        <v>17</v>
      </c>
      <c r="D31" s="6" t="s">
        <v>18</v>
      </c>
      <c r="E31" s="4"/>
      <c r="F31" s="5">
        <f>'[3]27'!$P$68</f>
        <v>55.800000000000004</v>
      </c>
      <c r="G31" s="3" t="s">
        <v>17</v>
      </c>
      <c r="H31" s="6" t="s">
        <v>18</v>
      </c>
      <c r="I31" s="4"/>
      <c r="J31" s="7">
        <f>'[3]27'!$P$70</f>
        <v>6.8266666666666671</v>
      </c>
      <c r="K31" s="3" t="s">
        <v>17</v>
      </c>
      <c r="L31" s="6" t="s">
        <v>18</v>
      </c>
      <c r="M31" s="4"/>
      <c r="N31" s="4">
        <f>'[3]27'!$P$71</f>
        <v>1600</v>
      </c>
      <c r="O31" s="3" t="s">
        <v>17</v>
      </c>
      <c r="P31" s="6" t="s">
        <v>18</v>
      </c>
      <c r="Q31" s="4"/>
      <c r="R31" s="4">
        <f>'[3]27'!$P$72</f>
        <v>0</v>
      </c>
      <c r="S31" s="3">
        <v>4</v>
      </c>
      <c r="T31" s="4">
        <v>5</v>
      </c>
      <c r="U31" s="4"/>
      <c r="V31" s="4" t="e">
        <f>'[3]27'!$P$74</f>
        <v>#DIV/0!</v>
      </c>
      <c r="W31" s="3" t="s">
        <v>17</v>
      </c>
      <c r="X31" s="6" t="s">
        <v>18</v>
      </c>
      <c r="Y31" s="4"/>
      <c r="Z31" s="4" t="e">
        <f>'[3]27'!$P$75</f>
        <v>#DIV/0!</v>
      </c>
      <c r="AA31" s="3" t="s">
        <v>17</v>
      </c>
      <c r="AB31" s="6" t="s">
        <v>18</v>
      </c>
      <c r="AC31" s="4"/>
      <c r="AD31" s="5">
        <f>'[3]27'!$P$76</f>
        <v>20.239999999999998</v>
      </c>
      <c r="AE31" s="4"/>
      <c r="AF31" s="4">
        <v>7</v>
      </c>
      <c r="AG31" s="4"/>
      <c r="AH31" s="7">
        <f>'[3]27'!$P$77</f>
        <v>6.66</v>
      </c>
      <c r="AI31" s="4">
        <v>6</v>
      </c>
      <c r="AJ31" s="4">
        <v>8.5</v>
      </c>
      <c r="AK31" s="4"/>
      <c r="AL31" s="4" t="e">
        <f>'[3]27'!$P$78</f>
        <v>#DIV/0!</v>
      </c>
      <c r="AM31" s="4">
        <v>20</v>
      </c>
      <c r="AN31" s="4">
        <v>80</v>
      </c>
      <c r="AO31" s="4"/>
      <c r="AP31" s="4">
        <f>'[3]27'!$P$79</f>
        <v>1010</v>
      </c>
      <c r="AQ31" s="4"/>
      <c r="AR31" s="4">
        <v>125</v>
      </c>
      <c r="AS31" s="4"/>
    </row>
    <row r="32" spans="1:45" x14ac:dyDescent="0.25">
      <c r="A32" s="3" t="e">
        <f ca="1">OFFSET('[1]BDD 275'!$FD$33,,VLOOKUP($A$4,[2]!Tableau11[#All],2,FALSE))</f>
        <v>#REF!</v>
      </c>
      <c r="B32" s="8" t="e">
        <f ca="1">OFFSET('[1]BDD 275'!$FE$33,,VLOOKUP($A$4,[2]!Tableau11[#All],2,FALSE))</f>
        <v>#REF!</v>
      </c>
      <c r="C32" s="3" t="s">
        <v>17</v>
      </c>
      <c r="D32" s="6" t="s">
        <v>18</v>
      </c>
      <c r="E32" s="4"/>
      <c r="F32" s="5">
        <f>'[3]28'!$P$68</f>
        <v>47.466666666666669</v>
      </c>
      <c r="G32" s="3" t="s">
        <v>17</v>
      </c>
      <c r="H32" s="6" t="s">
        <v>18</v>
      </c>
      <c r="I32" s="4"/>
      <c r="J32" s="7">
        <f>'[3]28'!$P$70</f>
        <v>7.06</v>
      </c>
      <c r="K32" s="3" t="s">
        <v>17</v>
      </c>
      <c r="L32" s="6" t="s">
        <v>18</v>
      </c>
      <c r="M32" s="4"/>
      <c r="N32" s="4">
        <f>'[3]28'!$P$71</f>
        <v>1950</v>
      </c>
      <c r="O32" s="3" t="s">
        <v>17</v>
      </c>
      <c r="P32" s="6" t="s">
        <v>18</v>
      </c>
      <c r="Q32" s="4"/>
      <c r="R32" s="4">
        <f>'[3]28'!$P$72</f>
        <v>0</v>
      </c>
      <c r="S32" s="3">
        <v>4</v>
      </c>
      <c r="T32" s="4">
        <v>5</v>
      </c>
      <c r="U32" s="4"/>
      <c r="V32" s="4" t="e">
        <f>'[3]28'!$P$74</f>
        <v>#DIV/0!</v>
      </c>
      <c r="W32" s="3" t="s">
        <v>17</v>
      </c>
      <c r="X32" s="6" t="s">
        <v>18</v>
      </c>
      <c r="Y32" s="4"/>
      <c r="Z32" s="4" t="e">
        <f>'[3]28'!$P$75</f>
        <v>#DIV/0!</v>
      </c>
      <c r="AA32" s="3" t="s">
        <v>17</v>
      </c>
      <c r="AB32" s="6" t="s">
        <v>18</v>
      </c>
      <c r="AC32" s="4"/>
      <c r="AD32" s="5">
        <f>'[3]28'!$P$76</f>
        <v>26.066666666666666</v>
      </c>
      <c r="AE32" s="4"/>
      <c r="AF32" s="4">
        <v>7</v>
      </c>
      <c r="AG32" s="4"/>
      <c r="AH32" s="7">
        <f>'[3]28'!$P$77</f>
        <v>6.9366666666666674</v>
      </c>
      <c r="AI32" s="4">
        <v>6</v>
      </c>
      <c r="AJ32" s="4">
        <v>8.5</v>
      </c>
      <c r="AK32" s="4"/>
      <c r="AL32" s="4" t="e">
        <f>'[3]28'!$P$78</f>
        <v>#DIV/0!</v>
      </c>
      <c r="AM32" s="4">
        <v>20</v>
      </c>
      <c r="AN32" s="4">
        <v>80</v>
      </c>
      <c r="AO32" s="4"/>
      <c r="AP32" s="4">
        <f>'[3]28'!$P$79</f>
        <v>1090</v>
      </c>
      <c r="AQ32" s="4"/>
      <c r="AR32" s="4">
        <v>125</v>
      </c>
      <c r="AS32" s="4"/>
    </row>
    <row r="33" spans="1:45" x14ac:dyDescent="0.25">
      <c r="A33" s="3" t="e">
        <f ca="1">OFFSET('[1]BDD 275'!$FD$34,,VLOOKUP($A$4,[2]!Tableau11[#All],2,FALSE))</f>
        <v>#REF!</v>
      </c>
      <c r="B33" s="8" t="e">
        <f ca="1">OFFSET('[1]BDD 275'!$FE$34,,VLOOKUP($A$4,[2]!Tableau11[#All],2,FALSE))</f>
        <v>#REF!</v>
      </c>
      <c r="C33" s="3" t="s">
        <v>17</v>
      </c>
      <c r="D33" s="6" t="s">
        <v>18</v>
      </c>
      <c r="E33" s="4"/>
      <c r="F33" s="5">
        <f>'[3]29'!$P$68</f>
        <v>44</v>
      </c>
      <c r="G33" s="3" t="s">
        <v>17</v>
      </c>
      <c r="H33" s="6" t="s">
        <v>18</v>
      </c>
      <c r="I33" s="4"/>
      <c r="J33" s="7">
        <f>'[3]29'!$P$70</f>
        <v>7.1066666666666665</v>
      </c>
      <c r="K33" s="3" t="s">
        <v>17</v>
      </c>
      <c r="L33" s="6" t="s">
        <v>18</v>
      </c>
      <c r="M33" s="4"/>
      <c r="N33" s="4">
        <f>'[3]29'!$P$71</f>
        <v>1905</v>
      </c>
      <c r="O33" s="3" t="s">
        <v>17</v>
      </c>
      <c r="P33" s="6" t="s">
        <v>18</v>
      </c>
      <c r="Q33" s="4"/>
      <c r="R33" s="4">
        <f>'[3]29'!$P$72</f>
        <v>0</v>
      </c>
      <c r="S33" s="3">
        <v>4</v>
      </c>
      <c r="T33" s="4">
        <v>5</v>
      </c>
      <c r="U33" s="4"/>
      <c r="V33" s="4" t="e">
        <f>'[3]29'!$P$74</f>
        <v>#DIV/0!</v>
      </c>
      <c r="W33" s="3" t="s">
        <v>17</v>
      </c>
      <c r="X33" s="6" t="s">
        <v>18</v>
      </c>
      <c r="Y33" s="4"/>
      <c r="Z33" s="4" t="e">
        <f>'[3]29'!$P$75</f>
        <v>#DIV/0!</v>
      </c>
      <c r="AA33" s="3" t="s">
        <v>17</v>
      </c>
      <c r="AB33" s="6" t="s">
        <v>18</v>
      </c>
      <c r="AC33" s="4"/>
      <c r="AD33" s="5">
        <f>'[3]29'!$P$76</f>
        <v>35.273333333333333</v>
      </c>
      <c r="AE33" s="4"/>
      <c r="AF33" s="4">
        <v>7</v>
      </c>
      <c r="AG33" s="4"/>
      <c r="AH33" s="7">
        <f>'[3]29'!$P$77</f>
        <v>7.003333333333333</v>
      </c>
      <c r="AI33" s="4">
        <v>6</v>
      </c>
      <c r="AJ33" s="4">
        <v>8.5</v>
      </c>
      <c r="AK33" s="4"/>
      <c r="AL33" s="4" t="e">
        <f>'[3]29'!$P$78</f>
        <v>#DIV/0!</v>
      </c>
      <c r="AM33" s="4">
        <v>20</v>
      </c>
      <c r="AN33" s="4">
        <v>80</v>
      </c>
      <c r="AO33" s="4"/>
      <c r="AP33" s="4">
        <f>'[3]29'!$P$79</f>
        <v>1350</v>
      </c>
      <c r="AQ33" s="4"/>
      <c r="AR33" s="4">
        <v>125</v>
      </c>
      <c r="AS33" s="4"/>
    </row>
    <row r="34" spans="1:45" x14ac:dyDescent="0.25">
      <c r="A34" s="3" t="e">
        <f ca="1">OFFSET('[1]BDD 275'!$FD$35,,VLOOKUP($A$4,[2]!Tableau11[#All],2,FALSE))</f>
        <v>#REF!</v>
      </c>
      <c r="B34" s="8" t="e">
        <f ca="1">OFFSET('[1]BDD 275'!$FE$35,,VLOOKUP($A$4,[2]!Tableau11[#All],2,FALSE))</f>
        <v>#REF!</v>
      </c>
      <c r="C34" s="3" t="s">
        <v>17</v>
      </c>
      <c r="D34" s="6" t="s">
        <v>18</v>
      </c>
      <c r="E34" s="4"/>
      <c r="F34" s="5">
        <f>'[3]30'!$P$68</f>
        <v>34.533333333333331</v>
      </c>
      <c r="G34" s="3" t="s">
        <v>17</v>
      </c>
      <c r="H34" s="6" t="s">
        <v>18</v>
      </c>
      <c r="I34" s="4"/>
      <c r="J34" s="7">
        <f>'[3]30'!$P$70</f>
        <v>7.1466666666666656</v>
      </c>
      <c r="K34" s="3" t="s">
        <v>17</v>
      </c>
      <c r="L34" s="6" t="s">
        <v>18</v>
      </c>
      <c r="M34" s="4"/>
      <c r="N34" s="4">
        <f>'[3]30'!$P$71</f>
        <v>1480</v>
      </c>
      <c r="O34" s="3" t="s">
        <v>17</v>
      </c>
      <c r="P34" s="6" t="s">
        <v>18</v>
      </c>
      <c r="Q34" s="4"/>
      <c r="R34" s="4">
        <f>'[3]30'!$P$72</f>
        <v>0</v>
      </c>
      <c r="S34" s="3">
        <v>4</v>
      </c>
      <c r="T34" s="4">
        <v>5</v>
      </c>
      <c r="U34" s="4"/>
      <c r="V34" s="4" t="e">
        <f>'[3]30'!$P$74</f>
        <v>#DIV/0!</v>
      </c>
      <c r="W34" s="3" t="s">
        <v>17</v>
      </c>
      <c r="X34" s="6" t="s">
        <v>18</v>
      </c>
      <c r="Y34" s="4"/>
      <c r="Z34" s="4" t="e">
        <f>'[3]30'!$P$75</f>
        <v>#DIV/0!</v>
      </c>
      <c r="AA34" s="3" t="s">
        <v>17</v>
      </c>
      <c r="AB34" s="6" t="s">
        <v>18</v>
      </c>
      <c r="AC34" s="4"/>
      <c r="AD34" s="5">
        <f>'[3]30'!$P$76</f>
        <v>23.383333333333329</v>
      </c>
      <c r="AE34" s="4"/>
      <c r="AF34" s="4">
        <v>7</v>
      </c>
      <c r="AG34" s="4"/>
      <c r="AH34" s="7">
        <f>'[3]30'!$P$77</f>
        <v>7.1533333333333333</v>
      </c>
      <c r="AI34" s="4">
        <v>6</v>
      </c>
      <c r="AJ34" s="4">
        <v>8.5</v>
      </c>
      <c r="AK34" s="4"/>
      <c r="AL34" s="4" t="e">
        <f>'[3]30'!$P$78</f>
        <v>#DIV/0!</v>
      </c>
      <c r="AM34" s="4">
        <v>20</v>
      </c>
      <c r="AN34" s="4">
        <v>80</v>
      </c>
      <c r="AO34" s="4"/>
      <c r="AP34" s="4">
        <f>'[3]30'!$P$79</f>
        <v>1210</v>
      </c>
      <c r="AQ34" s="4"/>
      <c r="AR34" s="4">
        <v>125</v>
      </c>
      <c r="AS34" s="4"/>
    </row>
    <row r="35" spans="1:45" x14ac:dyDescent="0.25">
      <c r="A35" s="3" t="e">
        <f ca="1">OFFSET('[1]BDD 275'!$FD$36,,VLOOKUP($A$4,[2]!Tableau11[#All],2,FALSE))</f>
        <v>#REF!</v>
      </c>
      <c r="B35" s="8" t="e">
        <f ca="1">OFFSET('[1]BDD 275'!$FE$36,,VLOOKUP($A$4,[2]!Tableau11[#All],2,FALSE))</f>
        <v>#REF!</v>
      </c>
      <c r="C35" s="3" t="s">
        <v>17</v>
      </c>
      <c r="D35" s="6" t="s">
        <v>18</v>
      </c>
      <c r="E35" s="4"/>
      <c r="F35" s="5">
        <f>'[3]31'!$P$68</f>
        <v>30.103333333333335</v>
      </c>
      <c r="G35" s="3" t="s">
        <v>17</v>
      </c>
      <c r="H35" s="6" t="s">
        <v>18</v>
      </c>
      <c r="I35" s="4"/>
      <c r="J35" s="7">
        <f>'[3]31'!$P$70</f>
        <v>6.94</v>
      </c>
      <c r="K35" s="3" t="s">
        <v>17</v>
      </c>
      <c r="L35" s="6" t="s">
        <v>18</v>
      </c>
      <c r="M35" s="4"/>
      <c r="N35" s="4">
        <f>'[3]31'!$P$71</f>
        <v>0</v>
      </c>
      <c r="O35" s="3" t="s">
        <v>17</v>
      </c>
      <c r="P35" s="6" t="s">
        <v>18</v>
      </c>
      <c r="Q35" s="4"/>
      <c r="R35" s="4">
        <f>'[3]31'!$P$72</f>
        <v>0</v>
      </c>
      <c r="S35" s="3">
        <v>4</v>
      </c>
      <c r="T35" s="4">
        <v>5</v>
      </c>
      <c r="U35" s="4"/>
      <c r="V35" s="4" t="e">
        <f>'[3]31'!$P$74</f>
        <v>#DIV/0!</v>
      </c>
      <c r="W35" s="3" t="s">
        <v>17</v>
      </c>
      <c r="X35" s="6" t="s">
        <v>18</v>
      </c>
      <c r="Y35" s="4"/>
      <c r="Z35" s="4" t="e">
        <f>'[3]31'!$P$75</f>
        <v>#DIV/0!</v>
      </c>
      <c r="AA35" s="3" t="s">
        <v>17</v>
      </c>
      <c r="AB35" s="6" t="s">
        <v>18</v>
      </c>
      <c r="AC35" s="4"/>
      <c r="AD35" s="5">
        <f>'[3]31'!$P$76</f>
        <v>23.77333333333333</v>
      </c>
      <c r="AE35" s="4"/>
      <c r="AF35" s="4">
        <v>7</v>
      </c>
      <c r="AG35" s="4"/>
      <c r="AH35" s="7">
        <f>'[3]31'!$P$77</f>
        <v>7.0099999999999989</v>
      </c>
      <c r="AI35" s="4">
        <v>6</v>
      </c>
      <c r="AJ35" s="4">
        <v>8.5</v>
      </c>
      <c r="AK35" s="4"/>
      <c r="AL35" s="4" t="e">
        <f>'[3]31'!$P$78</f>
        <v>#DIV/0!</v>
      </c>
      <c r="AM35" s="4">
        <v>20</v>
      </c>
      <c r="AN35" s="4">
        <v>80</v>
      </c>
      <c r="AO35" s="4"/>
      <c r="AP35" s="4">
        <f>'[3]31'!$P$79</f>
        <v>0</v>
      </c>
      <c r="AQ35" s="4"/>
      <c r="AR35" s="4">
        <v>125</v>
      </c>
      <c r="AS35" s="4"/>
    </row>
  </sheetData>
  <mergeCells count="36">
    <mergeCell ref="R3:R4"/>
    <mergeCell ref="B1:U2"/>
    <mergeCell ref="V1:AC2"/>
    <mergeCell ref="AD1:AS2"/>
    <mergeCell ref="B3:B4"/>
    <mergeCell ref="C3:D3"/>
    <mergeCell ref="E3:E4"/>
    <mergeCell ref="F3:F4"/>
    <mergeCell ref="G3:H3"/>
    <mergeCell ref="I3:I4"/>
    <mergeCell ref="J3:J4"/>
    <mergeCell ref="K3:L3"/>
    <mergeCell ref="M3:M4"/>
    <mergeCell ref="N3:N4"/>
    <mergeCell ref="O3:P3"/>
    <mergeCell ref="Q3:Q4"/>
    <mergeCell ref="AH3:AH4"/>
    <mergeCell ref="S3:T3"/>
    <mergeCell ref="U3:U4"/>
    <mergeCell ref="V3:V4"/>
    <mergeCell ref="W3:X3"/>
    <mergeCell ref="Y3:Y4"/>
    <mergeCell ref="Z3:Z4"/>
    <mergeCell ref="AA3:AB3"/>
    <mergeCell ref="AC3:AC4"/>
    <mergeCell ref="AD3:AD4"/>
    <mergeCell ref="AE3:AF3"/>
    <mergeCell ref="AG3:AG4"/>
    <mergeCell ref="AQ3:AR3"/>
    <mergeCell ref="AS3:AS4"/>
    <mergeCell ref="AI3:AJ3"/>
    <mergeCell ref="AK3:AK4"/>
    <mergeCell ref="AL3:AL4"/>
    <mergeCell ref="AM3:AN3"/>
    <mergeCell ref="AO3:AO4"/>
    <mergeCell ref="AP3:AP4"/>
  </mergeCells>
  <conditionalFormatting sqref="M5">
    <cfRule type="colorScale" priority="1">
      <colorScale>
        <cfvo type="num" val="&quot;0.3&quot;"/>
        <cfvo type="num" val="&quot;0.7&quot;"/>
        <color rgb="FF00B050"/>
        <color rgb="FF00B050"/>
      </colorScale>
    </cfRule>
    <cfRule type="cellIs" dxfId="13" priority="2" operator="between">
      <formula>"0.3"</formula>
      <formula>"0.7"</formula>
    </cfRule>
  </conditionalFormatting>
  <dataValidations count="2">
    <dataValidation type="list" allowBlank="1" showInputMessage="1" showErrorMessage="1" sqref="A3">
      <formula1>années275</formula1>
    </dataValidation>
    <dataValidation type="list" allowBlank="1" showInputMessage="1" showErrorMessage="1" sqref="A4">
      <formula1>INDIRECT(A3)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workbookViewId="0">
      <selection activeCell="M18" sqref="M18"/>
    </sheetView>
  </sheetViews>
  <sheetFormatPr baseColWidth="10" defaultRowHeight="15" x14ac:dyDescent="0.25"/>
  <sheetData>
    <row r="1" spans="1:11" ht="15.75" x14ac:dyDescent="0.25">
      <c r="A1" s="9"/>
      <c r="B1" s="31" t="s">
        <v>19</v>
      </c>
      <c r="C1" s="31"/>
      <c r="D1" s="9"/>
      <c r="E1" s="9"/>
      <c r="F1" s="9"/>
      <c r="G1" s="9"/>
      <c r="H1" s="9"/>
      <c r="I1" s="9"/>
      <c r="J1" s="9"/>
      <c r="K1" s="9"/>
    </row>
    <row r="2" spans="1:11" ht="15.75" x14ac:dyDescent="0.25">
      <c r="A2" s="9"/>
      <c r="B2" s="9"/>
      <c r="C2" s="9"/>
      <c r="D2" s="9"/>
      <c r="E2" s="9"/>
      <c r="F2" s="9"/>
      <c r="G2" s="9"/>
      <c r="H2" s="9"/>
      <c r="I2" s="9"/>
      <c r="J2" s="31"/>
      <c r="K2" s="31"/>
    </row>
    <row r="3" spans="1:11" ht="15.75" x14ac:dyDescent="0.25">
      <c r="A3" s="9"/>
      <c r="B3" s="9" t="s">
        <v>20</v>
      </c>
      <c r="C3" s="9" t="s">
        <v>21</v>
      </c>
      <c r="D3" s="9"/>
      <c r="E3" s="9" t="s">
        <v>22</v>
      </c>
      <c r="F3" s="9" t="s">
        <v>23</v>
      </c>
      <c r="G3" s="9" t="s">
        <v>24</v>
      </c>
      <c r="H3" s="9" t="s">
        <v>25</v>
      </c>
      <c r="I3" s="9"/>
      <c r="J3" s="9"/>
      <c r="K3" s="9"/>
    </row>
    <row r="4" spans="1:11" ht="15.75" x14ac:dyDescent="0.25">
      <c r="A4" s="9">
        <v>2014</v>
      </c>
      <c r="B4" s="10" t="s">
        <v>14</v>
      </c>
      <c r="C4" s="9">
        <v>0</v>
      </c>
      <c r="D4" s="9"/>
      <c r="E4" s="10" t="s">
        <v>14</v>
      </c>
      <c r="F4" s="10" t="s">
        <v>26</v>
      </c>
      <c r="G4" s="10" t="s">
        <v>26</v>
      </c>
      <c r="H4" s="10" t="s">
        <v>26</v>
      </c>
      <c r="I4" s="9"/>
      <c r="J4" s="9" t="s">
        <v>27</v>
      </c>
      <c r="K4" s="9" t="s">
        <v>28</v>
      </c>
    </row>
    <row r="5" spans="1:11" ht="15.75" x14ac:dyDescent="0.25">
      <c r="A5" s="9"/>
      <c r="B5" s="10" t="s">
        <v>29</v>
      </c>
      <c r="C5" s="9">
        <v>45</v>
      </c>
      <c r="D5" s="9"/>
      <c r="E5" s="10" t="s">
        <v>29</v>
      </c>
      <c r="F5" s="10" t="s">
        <v>30</v>
      </c>
      <c r="G5" s="10" t="s">
        <v>30</v>
      </c>
      <c r="H5" s="10" t="s">
        <v>30</v>
      </c>
      <c r="I5" s="9"/>
      <c r="J5" s="9" t="s">
        <v>31</v>
      </c>
      <c r="K5" s="9">
        <v>0</v>
      </c>
    </row>
    <row r="6" spans="1:11" ht="15.75" x14ac:dyDescent="0.25">
      <c r="A6" s="9"/>
      <c r="B6" s="10" t="s">
        <v>32</v>
      </c>
      <c r="C6" s="9">
        <v>90</v>
      </c>
      <c r="D6" s="9"/>
      <c r="E6" s="10" t="s">
        <v>32</v>
      </c>
      <c r="F6" s="10" t="s">
        <v>33</v>
      </c>
      <c r="G6" s="10" t="s">
        <v>33</v>
      </c>
      <c r="H6" s="10" t="s">
        <v>33</v>
      </c>
      <c r="I6" s="9"/>
      <c r="J6" s="9" t="s">
        <v>3</v>
      </c>
      <c r="K6" s="9">
        <v>225</v>
      </c>
    </row>
    <row r="7" spans="1:11" ht="15.75" x14ac:dyDescent="0.25">
      <c r="A7" s="9"/>
      <c r="B7" s="10" t="s">
        <v>34</v>
      </c>
      <c r="C7" s="9">
        <v>135</v>
      </c>
      <c r="D7" s="9"/>
      <c r="E7" s="10" t="s">
        <v>34</v>
      </c>
      <c r="F7" s="10" t="s">
        <v>35</v>
      </c>
      <c r="G7" s="10" t="s">
        <v>35</v>
      </c>
      <c r="H7" s="10" t="s">
        <v>35</v>
      </c>
      <c r="I7" s="9"/>
      <c r="J7" s="9" t="s">
        <v>36</v>
      </c>
      <c r="K7" s="9">
        <v>765</v>
      </c>
    </row>
    <row r="8" spans="1:11" ht="15.75" x14ac:dyDescent="0.25">
      <c r="A8" s="9"/>
      <c r="B8" s="11" t="s">
        <v>37</v>
      </c>
      <c r="C8" s="9">
        <v>180</v>
      </c>
      <c r="D8" s="9"/>
      <c r="E8" s="11" t="s">
        <v>37</v>
      </c>
      <c r="F8" s="10" t="s">
        <v>38</v>
      </c>
      <c r="G8" s="10" t="s">
        <v>38</v>
      </c>
      <c r="H8" s="10" t="s">
        <v>38</v>
      </c>
      <c r="I8" s="9"/>
      <c r="J8" s="9" t="s">
        <v>39</v>
      </c>
      <c r="K8" s="9">
        <v>1305</v>
      </c>
    </row>
    <row r="9" spans="1:11" ht="15.75" x14ac:dyDescent="0.25">
      <c r="A9" s="9">
        <v>2015</v>
      </c>
      <c r="B9" s="10" t="s">
        <v>26</v>
      </c>
      <c r="C9" s="9">
        <v>225</v>
      </c>
      <c r="D9" s="9"/>
      <c r="E9" s="12"/>
      <c r="F9" s="10" t="s">
        <v>40</v>
      </c>
      <c r="G9" s="10" t="s">
        <v>40</v>
      </c>
      <c r="H9" s="10" t="s">
        <v>40</v>
      </c>
      <c r="I9" s="9"/>
      <c r="J9" s="9"/>
      <c r="K9" s="9"/>
    </row>
    <row r="10" spans="1:11" ht="15.75" x14ac:dyDescent="0.25">
      <c r="A10" s="9"/>
      <c r="B10" s="10" t="s">
        <v>30</v>
      </c>
      <c r="C10" s="9">
        <v>270</v>
      </c>
      <c r="D10" s="9"/>
      <c r="E10" s="12"/>
      <c r="F10" s="10" t="s">
        <v>41</v>
      </c>
      <c r="G10" s="10" t="s">
        <v>41</v>
      </c>
      <c r="H10" s="10" t="s">
        <v>41</v>
      </c>
      <c r="I10" s="9"/>
      <c r="J10" s="9"/>
      <c r="K10" s="9"/>
    </row>
    <row r="11" spans="1:11" ht="15.75" x14ac:dyDescent="0.25">
      <c r="A11" s="9"/>
      <c r="B11" s="10" t="s">
        <v>33</v>
      </c>
      <c r="C11" s="9">
        <v>315</v>
      </c>
      <c r="D11" s="9"/>
      <c r="E11" s="12"/>
      <c r="F11" s="10" t="s">
        <v>14</v>
      </c>
      <c r="G11" s="10" t="s">
        <v>14</v>
      </c>
      <c r="H11" s="10" t="s">
        <v>14</v>
      </c>
      <c r="I11" s="9"/>
      <c r="J11" s="9"/>
      <c r="K11" s="9"/>
    </row>
    <row r="12" spans="1:11" ht="15.75" x14ac:dyDescent="0.25">
      <c r="A12" s="9"/>
      <c r="B12" s="10" t="s">
        <v>35</v>
      </c>
      <c r="C12" s="9">
        <v>360</v>
      </c>
      <c r="D12" s="9"/>
      <c r="E12" s="12"/>
      <c r="F12" s="10" t="s">
        <v>29</v>
      </c>
      <c r="G12" s="10" t="s">
        <v>29</v>
      </c>
      <c r="H12" s="10" t="s">
        <v>29</v>
      </c>
      <c r="I12" s="9"/>
      <c r="J12" s="9"/>
      <c r="K12" s="9"/>
    </row>
    <row r="13" spans="1:11" ht="15.75" x14ac:dyDescent="0.25">
      <c r="A13" s="9"/>
      <c r="B13" s="10" t="s">
        <v>38</v>
      </c>
      <c r="C13" s="9">
        <v>405</v>
      </c>
      <c r="D13" s="9"/>
      <c r="E13" s="12"/>
      <c r="F13" s="10" t="s">
        <v>32</v>
      </c>
      <c r="G13" s="10" t="s">
        <v>32</v>
      </c>
      <c r="H13" s="10" t="s">
        <v>32</v>
      </c>
      <c r="I13" s="9"/>
      <c r="J13" s="9"/>
      <c r="K13" s="9"/>
    </row>
    <row r="14" spans="1:11" ht="15.75" x14ac:dyDescent="0.25">
      <c r="A14" s="9"/>
      <c r="B14" s="10" t="s">
        <v>40</v>
      </c>
      <c r="C14" s="9">
        <v>450</v>
      </c>
      <c r="D14" s="9"/>
      <c r="E14" s="12"/>
      <c r="F14" s="10" t="s">
        <v>34</v>
      </c>
      <c r="G14" s="10" t="s">
        <v>34</v>
      </c>
      <c r="H14" s="10" t="s">
        <v>34</v>
      </c>
      <c r="I14" s="9"/>
      <c r="J14" s="9"/>
      <c r="K14" s="9"/>
    </row>
    <row r="15" spans="1:11" ht="15.75" x14ac:dyDescent="0.25">
      <c r="A15" s="9"/>
      <c r="B15" s="10" t="s">
        <v>41</v>
      </c>
      <c r="C15" s="9">
        <v>495</v>
      </c>
      <c r="D15" s="9"/>
      <c r="E15" s="12"/>
      <c r="F15" s="11" t="s">
        <v>37</v>
      </c>
      <c r="G15" s="11" t="s">
        <v>37</v>
      </c>
      <c r="H15" s="11" t="s">
        <v>37</v>
      </c>
      <c r="I15" s="9"/>
      <c r="J15" s="9"/>
      <c r="K15" s="9"/>
    </row>
    <row r="16" spans="1:11" ht="15.75" x14ac:dyDescent="0.25">
      <c r="A16" s="9"/>
      <c r="B16" s="10" t="s">
        <v>14</v>
      </c>
      <c r="C16" s="9">
        <v>540</v>
      </c>
      <c r="D16" s="9"/>
      <c r="E16" s="9"/>
      <c r="F16" s="9"/>
      <c r="G16" s="9"/>
      <c r="H16" s="9"/>
      <c r="I16" s="9"/>
      <c r="J16" s="9"/>
      <c r="K16" s="9"/>
    </row>
    <row r="17" spans="1:13" ht="15.75" x14ac:dyDescent="0.25">
      <c r="A17" s="9"/>
      <c r="B17" s="10" t="s">
        <v>29</v>
      </c>
      <c r="C17" s="9">
        <v>585</v>
      </c>
      <c r="D17" s="9"/>
      <c r="E17" s="9"/>
      <c r="F17" s="9"/>
      <c r="G17" s="9"/>
      <c r="H17" s="9"/>
      <c r="I17" s="9"/>
      <c r="J17" s="9"/>
      <c r="K17" s="9"/>
    </row>
    <row r="18" spans="1:13" ht="15.75" x14ac:dyDescent="0.25">
      <c r="A18" s="9"/>
      <c r="B18" s="10" t="s">
        <v>32</v>
      </c>
      <c r="C18" s="9">
        <v>630</v>
      </c>
      <c r="D18" s="9"/>
      <c r="E18" s="9"/>
      <c r="F18" s="9"/>
      <c r="G18" s="9"/>
      <c r="H18" s="9"/>
      <c r="I18" s="9"/>
      <c r="J18" s="9"/>
      <c r="K18" s="9"/>
      <c r="M18" t="s">
        <v>42</v>
      </c>
    </row>
    <row r="19" spans="1:13" ht="15.75" x14ac:dyDescent="0.25">
      <c r="A19" s="9"/>
      <c r="B19" s="10" t="s">
        <v>34</v>
      </c>
      <c r="C19" s="9">
        <v>675</v>
      </c>
      <c r="D19" s="9"/>
      <c r="E19" s="9"/>
      <c r="F19" s="9"/>
      <c r="G19" s="9"/>
      <c r="H19" s="9"/>
      <c r="I19" s="9"/>
      <c r="J19" s="9"/>
      <c r="K19" s="9"/>
    </row>
    <row r="20" spans="1:13" ht="15.75" x14ac:dyDescent="0.25">
      <c r="A20" s="9">
        <v>2016</v>
      </c>
      <c r="B20" s="11" t="s">
        <v>37</v>
      </c>
      <c r="C20" s="9">
        <v>720</v>
      </c>
      <c r="D20" s="9"/>
      <c r="E20" s="9"/>
      <c r="F20" s="9"/>
      <c r="G20" s="9"/>
      <c r="H20" s="9"/>
      <c r="I20" s="9"/>
      <c r="J20" s="9"/>
      <c r="K20" s="9"/>
    </row>
    <row r="21" spans="1:13" ht="15.75" x14ac:dyDescent="0.25">
      <c r="A21" s="9"/>
      <c r="B21" s="10" t="s">
        <v>26</v>
      </c>
      <c r="C21" s="9">
        <v>765</v>
      </c>
      <c r="D21" s="9"/>
      <c r="E21" s="9"/>
      <c r="F21" s="9"/>
      <c r="G21" s="9"/>
      <c r="H21" s="9"/>
      <c r="I21" s="9"/>
      <c r="J21" s="9"/>
      <c r="K21" s="9"/>
    </row>
    <row r="22" spans="1:13" ht="15.75" x14ac:dyDescent="0.25">
      <c r="A22" s="9"/>
      <c r="B22" s="10" t="s">
        <v>30</v>
      </c>
      <c r="C22" s="9">
        <v>810</v>
      </c>
      <c r="D22" s="9"/>
      <c r="E22" s="9"/>
      <c r="F22" s="9"/>
      <c r="G22" s="9"/>
      <c r="H22" s="9"/>
      <c r="I22" s="9"/>
      <c r="J22" s="9"/>
      <c r="K22" s="9"/>
    </row>
    <row r="23" spans="1:13" ht="15.75" x14ac:dyDescent="0.25">
      <c r="A23" s="9"/>
      <c r="B23" s="10" t="s">
        <v>33</v>
      </c>
      <c r="C23" s="9">
        <v>855</v>
      </c>
      <c r="D23" s="9"/>
      <c r="E23" s="9"/>
      <c r="F23" s="9"/>
      <c r="G23" s="9"/>
      <c r="H23" s="9"/>
      <c r="I23" s="9"/>
      <c r="J23" s="9"/>
      <c r="K23" s="9"/>
    </row>
    <row r="24" spans="1:13" ht="15.75" x14ac:dyDescent="0.25">
      <c r="A24" s="9"/>
      <c r="B24" s="10" t="s">
        <v>35</v>
      </c>
      <c r="C24" s="9">
        <v>900</v>
      </c>
      <c r="D24" s="9"/>
      <c r="E24" s="9"/>
      <c r="F24" s="9"/>
      <c r="G24" s="9"/>
      <c r="H24" s="9"/>
      <c r="I24" s="9"/>
      <c r="J24" s="9"/>
      <c r="K24" s="9"/>
    </row>
    <row r="25" spans="1:13" ht="15.75" x14ac:dyDescent="0.25">
      <c r="A25" s="9"/>
      <c r="B25" s="10" t="s">
        <v>38</v>
      </c>
      <c r="C25" s="9">
        <v>945</v>
      </c>
      <c r="D25" s="9"/>
      <c r="E25" s="9"/>
      <c r="F25" s="9"/>
      <c r="G25" s="9"/>
      <c r="H25" s="9"/>
      <c r="I25" s="9"/>
      <c r="J25" s="9"/>
      <c r="K25" s="9"/>
    </row>
    <row r="26" spans="1:13" ht="15.75" x14ac:dyDescent="0.25">
      <c r="A26" s="9"/>
      <c r="B26" s="10" t="s">
        <v>40</v>
      </c>
      <c r="C26" s="9">
        <v>990</v>
      </c>
      <c r="D26" s="9"/>
      <c r="E26" s="9"/>
      <c r="F26" s="9"/>
      <c r="G26" s="9"/>
      <c r="H26" s="9"/>
      <c r="I26" s="9"/>
      <c r="J26" s="9"/>
      <c r="K26" s="9"/>
    </row>
    <row r="27" spans="1:13" ht="15.75" x14ac:dyDescent="0.25">
      <c r="A27" s="9"/>
      <c r="B27" s="10" t="s">
        <v>41</v>
      </c>
      <c r="C27" s="9">
        <v>1035</v>
      </c>
      <c r="D27" s="9"/>
      <c r="E27" s="9"/>
      <c r="F27" s="9"/>
      <c r="G27" s="9"/>
      <c r="H27" s="9"/>
      <c r="I27" s="9"/>
      <c r="J27" s="9"/>
      <c r="K27" s="9"/>
    </row>
    <row r="28" spans="1:13" ht="15.75" x14ac:dyDescent="0.25">
      <c r="A28" s="9"/>
      <c r="B28" s="10" t="s">
        <v>14</v>
      </c>
      <c r="C28" s="9">
        <v>1080</v>
      </c>
      <c r="D28" s="9"/>
      <c r="E28" s="9"/>
      <c r="F28" s="9"/>
      <c r="G28" s="9"/>
      <c r="H28" s="9"/>
      <c r="I28" s="9"/>
      <c r="J28" s="9"/>
      <c r="K28" s="9"/>
    </row>
    <row r="29" spans="1:13" ht="15.75" x14ac:dyDescent="0.25">
      <c r="A29" s="9"/>
      <c r="B29" s="10" t="s">
        <v>29</v>
      </c>
      <c r="C29" s="9">
        <v>1125</v>
      </c>
      <c r="D29" s="9"/>
      <c r="E29" s="9"/>
      <c r="F29" s="9"/>
      <c r="G29" s="9"/>
      <c r="H29" s="9"/>
      <c r="I29" s="9"/>
      <c r="J29" s="9"/>
      <c r="K29" s="9"/>
    </row>
    <row r="30" spans="1:13" ht="15.75" x14ac:dyDescent="0.25">
      <c r="A30" s="9"/>
      <c r="B30" s="10" t="s">
        <v>32</v>
      </c>
      <c r="C30" s="9">
        <v>1170</v>
      </c>
      <c r="D30" s="9"/>
      <c r="E30" s="9"/>
      <c r="F30" s="9"/>
      <c r="G30" s="9"/>
      <c r="H30" s="9"/>
      <c r="I30" s="9"/>
      <c r="J30" s="9"/>
      <c r="K30" s="9"/>
    </row>
    <row r="31" spans="1:13" ht="15.75" x14ac:dyDescent="0.25">
      <c r="A31" s="9"/>
      <c r="B31" s="10" t="s">
        <v>34</v>
      </c>
      <c r="C31" s="9">
        <v>1215</v>
      </c>
      <c r="D31" s="9"/>
      <c r="E31" s="9"/>
      <c r="F31" s="9"/>
      <c r="G31" s="9"/>
      <c r="H31" s="9"/>
      <c r="I31" s="9"/>
      <c r="J31" s="9"/>
      <c r="K31" s="9"/>
    </row>
    <row r="32" spans="1:13" ht="15.75" x14ac:dyDescent="0.25">
      <c r="A32" s="9"/>
      <c r="B32" s="10" t="s">
        <v>37</v>
      </c>
      <c r="C32" s="9">
        <v>1260</v>
      </c>
      <c r="D32" s="9"/>
      <c r="E32" s="9"/>
      <c r="F32" s="9"/>
      <c r="G32" s="9"/>
      <c r="H32" s="9"/>
      <c r="I32" s="9"/>
      <c r="J32" s="9"/>
      <c r="K32" s="9"/>
    </row>
    <row r="33" spans="1:11" ht="15.75" x14ac:dyDescent="0.25">
      <c r="A33" s="9">
        <v>2017</v>
      </c>
      <c r="B33" s="10" t="s">
        <v>26</v>
      </c>
      <c r="C33" s="9">
        <v>1305</v>
      </c>
      <c r="D33" s="9"/>
      <c r="E33" s="9"/>
      <c r="F33" s="9"/>
      <c r="G33" s="9"/>
      <c r="H33" s="9"/>
      <c r="I33" s="9"/>
      <c r="J33" s="9"/>
      <c r="K33" s="9"/>
    </row>
    <row r="34" spans="1:11" ht="15.75" x14ac:dyDescent="0.25">
      <c r="A34" s="9"/>
      <c r="B34" s="10" t="s">
        <v>30</v>
      </c>
      <c r="C34" s="9">
        <v>1350</v>
      </c>
      <c r="D34" s="9"/>
      <c r="E34" s="9"/>
      <c r="F34" s="9"/>
      <c r="G34" s="9"/>
      <c r="H34" s="9"/>
      <c r="I34" s="9"/>
      <c r="J34" s="9"/>
      <c r="K34" s="9"/>
    </row>
    <row r="35" spans="1:11" ht="15.75" x14ac:dyDescent="0.25">
      <c r="A35" s="9"/>
      <c r="B35" s="10" t="s">
        <v>33</v>
      </c>
      <c r="C35" s="9">
        <v>1395</v>
      </c>
      <c r="D35" s="9"/>
      <c r="E35" s="9"/>
      <c r="F35" s="9"/>
      <c r="G35" s="9"/>
      <c r="H35" s="9"/>
      <c r="I35" s="9"/>
      <c r="J35" s="9"/>
      <c r="K35" s="9"/>
    </row>
    <row r="36" spans="1:11" ht="15.75" x14ac:dyDescent="0.25">
      <c r="A36" s="9"/>
      <c r="B36" s="10" t="s">
        <v>35</v>
      </c>
      <c r="C36" s="9">
        <v>1440</v>
      </c>
      <c r="D36" s="9"/>
      <c r="E36" s="9"/>
      <c r="F36" s="9"/>
      <c r="G36" s="9"/>
      <c r="H36" s="9"/>
      <c r="I36" s="9"/>
      <c r="J36" s="9"/>
      <c r="K36" s="9"/>
    </row>
    <row r="37" spans="1:11" ht="15.75" x14ac:dyDescent="0.25">
      <c r="A37" s="9"/>
      <c r="B37" s="10" t="s">
        <v>38</v>
      </c>
      <c r="C37" s="9">
        <v>1485</v>
      </c>
      <c r="D37" s="9"/>
      <c r="E37" s="9"/>
      <c r="F37" s="9"/>
      <c r="G37" s="9"/>
      <c r="H37" s="9"/>
      <c r="I37" s="9"/>
      <c r="J37" s="9"/>
      <c r="K37" s="9"/>
    </row>
    <row r="38" spans="1:11" ht="15.75" x14ac:dyDescent="0.25">
      <c r="A38" s="9"/>
      <c r="B38" s="10" t="s">
        <v>40</v>
      </c>
      <c r="C38" s="9">
        <v>1530</v>
      </c>
      <c r="D38" s="9"/>
      <c r="E38" s="9"/>
      <c r="F38" s="9"/>
      <c r="G38" s="9"/>
      <c r="H38" s="9"/>
      <c r="I38" s="9"/>
      <c r="J38" s="9"/>
      <c r="K38" s="9"/>
    </row>
    <row r="39" spans="1:11" ht="15.75" x14ac:dyDescent="0.25">
      <c r="A39" s="9"/>
      <c r="B39" s="10" t="s">
        <v>41</v>
      </c>
      <c r="C39" s="9">
        <v>1575</v>
      </c>
      <c r="D39" s="9"/>
      <c r="E39" s="9"/>
      <c r="F39" s="9"/>
      <c r="G39" s="9"/>
      <c r="H39" s="9"/>
      <c r="I39" s="9"/>
      <c r="J39" s="9"/>
      <c r="K39" s="9"/>
    </row>
    <row r="40" spans="1:11" ht="15.75" x14ac:dyDescent="0.25">
      <c r="A40" s="9"/>
      <c r="B40" s="10" t="s">
        <v>14</v>
      </c>
      <c r="C40" s="9">
        <v>1620</v>
      </c>
      <c r="D40" s="9"/>
      <c r="E40" s="9"/>
      <c r="F40" s="9"/>
      <c r="G40" s="9"/>
      <c r="H40" s="9"/>
      <c r="I40" s="9"/>
      <c r="J40" s="9"/>
      <c r="K40" s="9"/>
    </row>
    <row r="41" spans="1:11" ht="15.75" x14ac:dyDescent="0.25">
      <c r="A41" s="9"/>
      <c r="B41" s="10" t="s">
        <v>29</v>
      </c>
      <c r="C41" s="9">
        <v>1665</v>
      </c>
      <c r="D41" s="9"/>
      <c r="E41" s="9"/>
      <c r="F41" s="9"/>
      <c r="G41" s="9"/>
      <c r="H41" s="9"/>
      <c r="I41" s="9"/>
      <c r="J41" s="9"/>
      <c r="K41" s="9"/>
    </row>
    <row r="42" spans="1:11" ht="15.75" x14ac:dyDescent="0.25">
      <c r="A42" s="9"/>
      <c r="B42" s="10" t="s">
        <v>32</v>
      </c>
      <c r="C42" s="9">
        <v>1710</v>
      </c>
      <c r="D42" s="9"/>
      <c r="E42" s="9"/>
      <c r="F42" s="9"/>
      <c r="G42" s="9"/>
      <c r="H42" s="9"/>
      <c r="I42" s="9"/>
      <c r="J42" s="9"/>
      <c r="K42" s="9"/>
    </row>
    <row r="43" spans="1:11" ht="15.75" x14ac:dyDescent="0.25">
      <c r="A43" s="9"/>
      <c r="B43" s="10" t="s">
        <v>34</v>
      </c>
      <c r="C43" s="9">
        <v>1755</v>
      </c>
      <c r="D43" s="9"/>
      <c r="E43" s="9"/>
      <c r="F43" s="9"/>
      <c r="G43" s="9"/>
      <c r="H43" s="9"/>
      <c r="I43" s="9"/>
      <c r="J43" s="9"/>
      <c r="K43" s="9"/>
    </row>
    <row r="44" spans="1:11" ht="15.75" x14ac:dyDescent="0.25">
      <c r="A44" s="9"/>
      <c r="B44" s="10" t="s">
        <v>37</v>
      </c>
      <c r="C44" s="9">
        <v>1800</v>
      </c>
      <c r="D44" s="9"/>
      <c r="E44" s="9"/>
      <c r="F44" s="9"/>
      <c r="G44" s="9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</row>
  </sheetData>
  <mergeCells count="2">
    <mergeCell ref="B1:C1"/>
    <mergeCell ref="J2:K2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TB275</vt:lpstr>
      <vt:lpstr>tableaux ref</vt:lpstr>
      <vt:lpstr>année2014</vt:lpstr>
      <vt:lpstr>année2015</vt:lpstr>
      <vt:lpstr>année2016</vt:lpstr>
      <vt:lpstr>année2017</vt:lpstr>
      <vt:lpstr>année204</vt:lpstr>
      <vt:lpstr>années275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Lammy MIYINDOU</dc:creator>
  <cp:lastModifiedBy>Lammy MIYINDOU</cp:lastModifiedBy>
  <dcterms:created xsi:type="dcterms:W3CDTF">2017-08-13T13:09:59Z</dcterms:created>
  <dcterms:modified xsi:type="dcterms:W3CDTF">2017-08-13T14:28:13Z</dcterms:modified>
</cp:coreProperties>
</file>