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3655" windowHeight="9975" tabRatio="692"/>
  </bookViews>
  <sheets>
    <sheet name="BD Véhicules" sheetId="1" r:id="rId1"/>
    <sheet name="Nouveau Véhicule" sheetId="2" r:id="rId2"/>
    <sheet name="Consltation Véhicules" sheetId="3" r:id="rId3"/>
    <sheet name="Param Véhicule" sheetId="4" state="hidden" r:id="rId4"/>
    <sheet name="Param DO" sheetId="10" state="hidden" r:id="rId5"/>
  </sheets>
  <definedNames>
    <definedName name="Bd_DO_Nom">OFFSET(#REF!,1,0,COUNTA(#REF!)-1,1)</definedName>
    <definedName name="Bd_DO_Prénom">OFFSET(#REF!,1,0,COUNTA(#REF!)-1,1)</definedName>
    <definedName name="Bd_DO_Service">OFFSET(#REF!,1,0,COUNTA(#REF!)-1,1)</definedName>
    <definedName name="Bd_DO_Téléphone">OFFSET(#REF!,1,0,COUNTA(#REF!)-1,1)</definedName>
    <definedName name="Bd_Véhicule_Badge">OFFSET('BD Véhicules'!$D$1,1,0,COUNTA('BD Véhicules'!$A:$A)-1,1)</definedName>
    <definedName name="Bd_Véhicule_DO">OFFSET('BD Véhicules'!$N$1,1,0,COUNTA('BD Véhicules'!$A:$A)-1,1)</definedName>
    <definedName name="Bd_Véhicule_Entreprise">OFFSET('BD Véhicules'!$C$1,1,0,COUNTA('BD Véhicules'!$A:$A)-1,1)</definedName>
    <definedName name="Bd_Véhicule_Fin">OFFSET('BD Véhicules'!$L$1,1,0,COUNTA('BD Véhicules'!$A:$A)-1,1)</definedName>
    <definedName name="Bd_Véhicule_Immatriculation">OFFSET('BD Véhicules'!$B$1,1,0,COUNTA('BD Véhicules'!$A:$A)-1,1)</definedName>
    <definedName name="Bd_Véhicule_Intervenant_ZP">OFFSET('BD Véhicules'!$I$1,1,0,COUNTA('BD Véhicules'!$A:$A)-1,1)</definedName>
    <definedName name="Bd_Véhicule_Intrevenant_ZS">OFFSET('BD Véhicules'!$F$1,1,0,COUNTA('BD Véhicules'!$A:$A)-1,1)</definedName>
    <definedName name="Bd_Véhicule_Livreur_ZP">OFFSET('BD Véhicules'!$J$1,1,0,COUNTA('BD Véhicules'!$A:$A)-1,1)</definedName>
    <definedName name="Bd_Véhicule_Livreur_ZS">OFFSET('BD Véhicules'!$G$1,1,0,COUNTA('BD Véhicules'!$A:$A)-1,1)</definedName>
    <definedName name="Bd_Véhicule_ZP">OFFSET('BD Véhicules'!$H$1,1,0,COUNTA('BD Véhicules'!$A:$A)-1,1)</definedName>
    <definedName name="Bd_Véhicule_ZS">OFFSET('BD Véhicules'!$E$1,1,0,COUNTA('BD Véhicules'!$A:$A)-1,1)</definedName>
    <definedName name="DO_Service">OFFSET(#REF!,1,,COUNTA(#REF!)-1)</definedName>
    <definedName name="DO_Téléphone">OFFSET(#REF!,1,,COUNTA(#REF!)-1)</definedName>
    <definedName name="Nb_enregistrement_bd_DO">'Param DO'!$B$5</definedName>
    <definedName name="nb_enregistrements_bd_véhicule">'Param Véhicule'!$B$5</definedName>
    <definedName name="param_DO_No_ligne">'Param DO'!$B$3</definedName>
    <definedName name="Param_no_ligne">'Param Véhicule'!$B$3</definedName>
  </definedNames>
  <calcPr calcId="124519"/>
</workbook>
</file>

<file path=xl/calcChain.xml><?xml version="1.0" encoding="utf-8"?>
<calcChain xmlns="http://schemas.openxmlformats.org/spreadsheetml/2006/main">
  <c r="D16" i="3"/>
  <c r="C17"/>
  <c r="N2" s="1"/>
  <c r="C15"/>
  <c r="L2" s="1"/>
  <c r="C13"/>
  <c r="J2" s="1"/>
  <c r="C12"/>
  <c r="I2" s="1"/>
  <c r="C11"/>
  <c r="H2" s="1"/>
  <c r="C10"/>
  <c r="G2" s="1"/>
  <c r="C9"/>
  <c r="F2" s="1"/>
  <c r="C8"/>
  <c r="E2" s="1"/>
  <c r="C7"/>
  <c r="D2" s="1"/>
  <c r="C6"/>
  <c r="C2" s="1"/>
  <c r="C5"/>
  <c r="B2" s="1"/>
  <c r="B5" i="4"/>
  <c r="A2" i="2"/>
  <c r="N2"/>
  <c r="D2"/>
  <c r="C2"/>
  <c r="B2"/>
  <c r="L2"/>
  <c r="J2"/>
  <c r="I2"/>
  <c r="H2"/>
  <c r="G2"/>
  <c r="F2"/>
  <c r="E2"/>
  <c r="O1"/>
  <c r="C14" s="1"/>
  <c r="K2" s="1"/>
  <c r="C14" i="3" l="1"/>
  <c r="C16" i="2"/>
  <c r="M2" s="1"/>
  <c r="C16" i="3" l="1"/>
  <c r="M2"/>
  <c r="K2"/>
  <c r="B5" i="10"/>
</calcChain>
</file>

<file path=xl/sharedStrings.xml><?xml version="1.0" encoding="utf-8"?>
<sst xmlns="http://schemas.openxmlformats.org/spreadsheetml/2006/main" count="82" uniqueCount="30">
  <si>
    <t>N°</t>
  </si>
  <si>
    <t>Immatriculation</t>
  </si>
  <si>
    <t>Entreprise</t>
  </si>
  <si>
    <t>ZS</t>
  </si>
  <si>
    <t>Inter ZS</t>
  </si>
  <si>
    <t>Livr ZS</t>
  </si>
  <si>
    <t>Date Début</t>
  </si>
  <si>
    <t>Date Fin</t>
  </si>
  <si>
    <t>D.O. EDF</t>
  </si>
  <si>
    <t>Autorisation</t>
  </si>
  <si>
    <t>N° Badge</t>
  </si>
  <si>
    <t>ZP</t>
  </si>
  <si>
    <t>Inter ZP</t>
  </si>
  <si>
    <t>Livr ZP</t>
  </si>
  <si>
    <t>AA111AA</t>
  </si>
  <si>
    <t>BB222BB</t>
  </si>
  <si>
    <t>N° de la ligne de l'enregistrement courant</t>
  </si>
  <si>
    <t>Nombre d'enregistrement dans la BD</t>
  </si>
  <si>
    <t>CC333CC</t>
  </si>
  <si>
    <t>SAP</t>
  </si>
  <si>
    <t>Modification</t>
  </si>
  <si>
    <t>EDF</t>
  </si>
  <si>
    <r>
      <t xml:space="preserve">Intervenant </t>
    </r>
    <r>
      <rPr>
        <b/>
        <sz val="10"/>
        <color theme="1"/>
        <rFont val="Arial"/>
        <family val="2"/>
      </rPr>
      <t>ZS</t>
    </r>
  </si>
  <si>
    <r>
      <t xml:space="preserve">Livreur </t>
    </r>
    <r>
      <rPr>
        <b/>
        <sz val="10"/>
        <color theme="1"/>
        <rFont val="Arial"/>
        <family val="2"/>
      </rPr>
      <t>ZS</t>
    </r>
  </si>
  <si>
    <r>
      <t xml:space="preserve">Intervenant </t>
    </r>
    <r>
      <rPr>
        <b/>
        <sz val="10"/>
        <color theme="1"/>
        <rFont val="Arial"/>
        <family val="2"/>
      </rPr>
      <t>ZP</t>
    </r>
  </si>
  <si>
    <r>
      <t>Livreur</t>
    </r>
    <r>
      <rPr>
        <b/>
        <sz val="10"/>
        <color theme="1"/>
        <rFont val="Arial"/>
        <family val="2"/>
      </rPr>
      <t xml:space="preserve"> ZP</t>
    </r>
  </si>
  <si>
    <r>
      <t xml:space="preserve">Livreur </t>
    </r>
    <r>
      <rPr>
        <b/>
        <sz val="10"/>
        <color theme="1"/>
        <rFont val="Arial"/>
        <family val="2"/>
      </rPr>
      <t>ZP</t>
    </r>
  </si>
  <si>
    <t>DUSCHMOL</t>
  </si>
  <si>
    <t>DUPONT</t>
  </si>
  <si>
    <t>ETS</t>
  </si>
</sst>
</file>

<file path=xl/styles.xml><?xml version="1.0" encoding="utf-8"?>
<styleSheet xmlns="http://schemas.openxmlformats.org/spreadsheetml/2006/main">
  <fonts count="8">
    <font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i/>
      <sz val="10"/>
      <color theme="3" tint="-0.499984740745262"/>
      <name val="Arial"/>
      <family val="2"/>
    </font>
    <font>
      <b/>
      <i/>
      <sz val="10"/>
      <color rgb="FF0070C0"/>
      <name val="Arial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14" fontId="0" fillId="0" borderId="0" xfId="0" applyNumberFormat="1"/>
    <xf numFmtId="14" fontId="2" fillId="0" borderId="1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1" fillId="0" borderId="0" xfId="0" applyNumberFormat="1" applyFo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" fontId="7" fillId="2" borderId="1" xfId="0" applyNumberFormat="1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6">
    <dxf>
      <font>
        <color rgb="FFFF0000"/>
      </font>
      <fill>
        <patternFill>
          <bgColor rgb="FFFF0000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CC00"/>
      </font>
      <fill>
        <patternFill>
          <bgColor rgb="FF00CC00"/>
        </patternFill>
      </fill>
    </dxf>
    <dxf>
      <font>
        <color rgb="FF00B0F0"/>
      </font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0000FF"/>
      <color rgb="FFFFFF66"/>
      <color rgb="FF600000"/>
      <color rgb="FF006600"/>
      <color rgb="FF00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5" Type="http://schemas.openxmlformats.org/officeDocument/2006/relationships/image" Target="../media/image2.jpeg"/><Relationship Id="rId4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104774</xdr:colOff>
      <xdr:row>6</xdr:row>
      <xdr:rowOff>114299</xdr:rowOff>
    </xdr:from>
    <xdr:to>
      <xdr:col>1</xdr:col>
      <xdr:colOff>1028699</xdr:colOff>
      <xdr:row>18</xdr:row>
      <xdr:rowOff>47624</xdr:rowOff>
    </xdr:to>
    <xdr:sp macro="" textlink="">
      <xdr:nvSpPr>
        <xdr:cNvPr id="2" name="ZoneTexte 1"/>
        <xdr:cNvSpPr txBox="1"/>
      </xdr:nvSpPr>
      <xdr:spPr>
        <a:xfrm>
          <a:off x="485774" y="1085849"/>
          <a:ext cx="923925" cy="18764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ICI en colonne B2</a:t>
          </a:r>
          <a:r>
            <a:rPr lang="fr-FR" sz="1100" baseline="0">
              <a:solidFill>
                <a:srgbClr val="FF0000"/>
              </a:solidFill>
            </a:rPr>
            <a:t> à B5000,il </a:t>
          </a:r>
          <a:r>
            <a:rPr lang="fr-FR" sz="1100">
              <a:solidFill>
                <a:srgbClr val="FF0000"/>
              </a:solidFill>
            </a:rPr>
            <a:t>ne faut </a:t>
          </a:r>
          <a:r>
            <a:rPr lang="fr-FR" sz="1100" baseline="0">
              <a:solidFill>
                <a:srgbClr val="FF0000"/>
              </a:solidFill>
            </a:rPr>
            <a:t> pas de doublon, car il ne peut y avoir 2 véhicules identiques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17</xdr:row>
      <xdr:rowOff>133350</xdr:rowOff>
    </xdr:from>
    <xdr:to>
      <xdr:col>2</xdr:col>
      <xdr:colOff>714375</xdr:colOff>
      <xdr:row>20</xdr:row>
      <xdr:rowOff>152400</xdr:rowOff>
    </xdr:to>
    <xdr:pic macro="[0]!Nouveau_Véhicule">
      <xdr:nvPicPr>
        <xdr:cNvPr id="2" name="Image 1" descr="110_F_16202837_fQE3enrXizGW3Y29XxnQiKA4gsJ2YxN4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2886075"/>
          <a:ext cx="504825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361954</xdr:colOff>
      <xdr:row>18</xdr:row>
      <xdr:rowOff>0</xdr:rowOff>
    </xdr:from>
    <xdr:to>
      <xdr:col>1</xdr:col>
      <xdr:colOff>996340</xdr:colOff>
      <xdr:row>22</xdr:row>
      <xdr:rowOff>72300</xdr:rowOff>
    </xdr:to>
    <xdr:pic macro="[0]!Exit_Menu">
      <xdr:nvPicPr>
        <xdr:cNvPr id="3" name="Image 2" descr="110_F_28563665_o7DSR0VAc4MbEStbOOhgUtOBann99CTo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4" y="2914650"/>
          <a:ext cx="1015386" cy="720000"/>
        </a:xfrm>
        <a:prstGeom prst="rect">
          <a:avLst/>
        </a:prstGeom>
      </xdr:spPr>
    </xdr:pic>
    <xdr:clientData/>
  </xdr:twoCellAnchor>
  <xdr:oneCellAnchor>
    <xdr:from>
      <xdr:col>4</xdr:col>
      <xdr:colOff>466725</xdr:colOff>
      <xdr:row>4</xdr:row>
      <xdr:rowOff>133350</xdr:rowOff>
    </xdr:from>
    <xdr:ext cx="2686050" cy="1125693"/>
    <xdr:sp macro="" textlink="">
      <xdr:nvSpPr>
        <xdr:cNvPr id="4" name="ZoneTexte 3"/>
        <xdr:cNvSpPr txBox="1"/>
      </xdr:nvSpPr>
      <xdr:spPr>
        <a:xfrm>
          <a:off x="3657600" y="457200"/>
          <a:ext cx="2686050" cy="1125693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Quand on écrit une nouvelle immatriculation, je voudrais que l'on compare avec la feuille BD Véhicule en colonne B si un véhicule existe déja, si oui alors MSGbox interdisant l'enregistrement quand on appuis sur le bouton enregistrer.</a:t>
          </a:r>
        </a:p>
      </xdr:txBody>
    </xdr:sp>
    <xdr:clientData/>
  </xdr:oneCellAnchor>
  <xdr:twoCellAnchor>
    <xdr:from>
      <xdr:col>2</xdr:col>
      <xdr:colOff>866775</xdr:colOff>
      <xdr:row>4</xdr:row>
      <xdr:rowOff>85725</xdr:rowOff>
    </xdr:from>
    <xdr:to>
      <xdr:col>4</xdr:col>
      <xdr:colOff>457200</xdr:colOff>
      <xdr:row>6</xdr:row>
      <xdr:rowOff>9525</xdr:rowOff>
    </xdr:to>
    <xdr:cxnSp macro="">
      <xdr:nvCxnSpPr>
        <xdr:cNvPr id="6" name="Connecteur droit avec flèche 5"/>
        <xdr:cNvCxnSpPr/>
      </xdr:nvCxnSpPr>
      <xdr:spPr>
        <a:xfrm rot="10800000">
          <a:off x="2295525" y="409575"/>
          <a:ext cx="1352550" cy="2476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2</xdr:row>
      <xdr:rowOff>85725</xdr:rowOff>
    </xdr:from>
    <xdr:to>
      <xdr:col>8</xdr:col>
      <xdr:colOff>142875</xdr:colOff>
      <xdr:row>8</xdr:row>
      <xdr:rowOff>171450</xdr:rowOff>
    </xdr:to>
    <xdr:sp macro="" textlink="">
      <xdr:nvSpPr>
        <xdr:cNvPr id="9" name="Rectangle à coins arrondis 8"/>
        <xdr:cNvSpPr/>
      </xdr:nvSpPr>
      <xdr:spPr>
        <a:xfrm>
          <a:off x="3857625" y="409575"/>
          <a:ext cx="1866900" cy="1171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38100</xdr:colOff>
      <xdr:row>12</xdr:row>
      <xdr:rowOff>57149</xdr:rowOff>
    </xdr:from>
    <xdr:to>
      <xdr:col>5</xdr:col>
      <xdr:colOff>268297</xdr:colOff>
      <xdr:row>17</xdr:row>
      <xdr:rowOff>4649</xdr:rowOff>
    </xdr:to>
    <xdr:pic macro="[0]!Suppression_enregistrement_véhicule">
      <xdr:nvPicPr>
        <xdr:cNvPr id="2" name="Image 1" descr="110_F_21427558_1BCrs5pZgQapImRnCtibm2ENNg1y1Oit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62350" y="2228849"/>
          <a:ext cx="744547" cy="9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342901</xdr:colOff>
      <xdr:row>10</xdr:row>
      <xdr:rowOff>9525</xdr:rowOff>
    </xdr:from>
    <xdr:to>
      <xdr:col>6</xdr:col>
      <xdr:colOff>170988</xdr:colOff>
      <xdr:row>11</xdr:row>
      <xdr:rowOff>179025</xdr:rowOff>
    </xdr:to>
    <xdr:pic macro="[0]!Aller_a_enregistrement_Véhicule_précédent">
      <xdr:nvPicPr>
        <xdr:cNvPr id="5" name="Image 4" descr="fleche gauche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81501" y="1800225"/>
          <a:ext cx="342437" cy="360000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10</xdr:row>
      <xdr:rowOff>9524</xdr:rowOff>
    </xdr:from>
    <xdr:to>
      <xdr:col>7</xdr:col>
      <xdr:colOff>184050</xdr:colOff>
      <xdr:row>11</xdr:row>
      <xdr:rowOff>179024</xdr:rowOff>
    </xdr:to>
    <xdr:pic macro="[0]!Aller_a_enregistrement_véhicule_suivant">
      <xdr:nvPicPr>
        <xdr:cNvPr id="6" name="Image 5" descr="Fleche droit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95850" y="1800224"/>
          <a:ext cx="355500" cy="36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285750</xdr:colOff>
      <xdr:row>18</xdr:row>
      <xdr:rowOff>9525</xdr:rowOff>
    </xdr:from>
    <xdr:to>
      <xdr:col>3</xdr:col>
      <xdr:colOff>789750</xdr:colOff>
      <xdr:row>21</xdr:row>
      <xdr:rowOff>27750</xdr:rowOff>
    </xdr:to>
    <xdr:pic macro="[0]!Modification_Véhicule">
      <xdr:nvPicPr>
        <xdr:cNvPr id="7" name="Image 6" descr="110_F_16202837_fQE3enrXizGW3Y29XxnQiKA4gsJ2YxN4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62250" y="3295650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</xdr:col>
      <xdr:colOff>4</xdr:colOff>
      <xdr:row>17</xdr:row>
      <xdr:rowOff>142875</xdr:rowOff>
    </xdr:from>
    <xdr:to>
      <xdr:col>1</xdr:col>
      <xdr:colOff>1015390</xdr:colOff>
      <xdr:row>22</xdr:row>
      <xdr:rowOff>53250</xdr:rowOff>
    </xdr:to>
    <xdr:pic macro="[0]!Exit_Menu">
      <xdr:nvPicPr>
        <xdr:cNvPr id="8" name="Image 7" descr="110_F_28563665_o7DSR0VAc4MbEStbOOhgUtOBann99CTo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1004" y="3267075"/>
          <a:ext cx="1015386" cy="720000"/>
        </a:xfrm>
        <a:prstGeom prst="rect">
          <a:avLst/>
        </a:prstGeom>
      </xdr:spPr>
    </xdr:pic>
    <xdr:clientData/>
  </xdr:twoCellAnchor>
  <xdr:twoCellAnchor>
    <xdr:from>
      <xdr:col>4</xdr:col>
      <xdr:colOff>504825</xdr:colOff>
      <xdr:row>2</xdr:row>
      <xdr:rowOff>161924</xdr:rowOff>
    </xdr:from>
    <xdr:to>
      <xdr:col>8</xdr:col>
      <xdr:colOff>9525</xdr:colOff>
      <xdr:row>4</xdr:row>
      <xdr:rowOff>114300</xdr:rowOff>
    </xdr:to>
    <xdr:sp macro="" textlink="">
      <xdr:nvSpPr>
        <xdr:cNvPr id="10" name="ZoneTexte 9"/>
        <xdr:cNvSpPr txBox="1"/>
      </xdr:nvSpPr>
      <xdr:spPr>
        <a:xfrm rot="10800000" flipV="1">
          <a:off x="4029075" y="485774"/>
          <a:ext cx="1562100" cy="276226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2700000" algn="tl" rotWithShape="0">
            <a:prstClr val="black">
              <a:alpha val="83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i="1">
              <a:solidFill>
                <a:srgbClr val="002060"/>
              </a:solidFill>
            </a:rPr>
            <a:t>Consultation</a:t>
          </a:r>
          <a:r>
            <a:rPr lang="fr-FR" sz="1100" b="1" i="1" baseline="0">
              <a:solidFill>
                <a:srgbClr val="002060"/>
              </a:solidFill>
            </a:rPr>
            <a:t> Véhicules</a:t>
          </a:r>
          <a:endParaRPr lang="fr-FR" sz="1100" b="1" i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N4"/>
  <sheetViews>
    <sheetView tabSelected="1" workbookViewId="0">
      <selection activeCell="K21" sqref="K21"/>
    </sheetView>
  </sheetViews>
  <sheetFormatPr baseColWidth="10" defaultRowHeight="12.75"/>
  <cols>
    <col min="1" max="1" width="5.7109375" style="5" customWidth="1"/>
    <col min="2" max="3" width="15.7109375" customWidth="1"/>
    <col min="4" max="4" width="10.7109375" style="5" customWidth="1"/>
    <col min="5" max="10" width="7.7109375" style="5" customWidth="1"/>
    <col min="11" max="12" width="10.7109375" style="6" customWidth="1"/>
    <col min="13" max="13" width="10.7109375" style="5" customWidth="1"/>
    <col min="14" max="14" width="15.7109375" customWidth="1"/>
  </cols>
  <sheetData>
    <row r="1" spans="1:14">
      <c r="A1" s="1" t="s">
        <v>0</v>
      </c>
      <c r="B1" s="2" t="s">
        <v>1</v>
      </c>
      <c r="C1" s="2" t="s">
        <v>2</v>
      </c>
      <c r="D1" s="1" t="s">
        <v>10</v>
      </c>
      <c r="E1" s="3" t="s">
        <v>3</v>
      </c>
      <c r="F1" s="3" t="s">
        <v>4</v>
      </c>
      <c r="G1" s="3" t="s">
        <v>5</v>
      </c>
      <c r="H1" s="4" t="s">
        <v>11</v>
      </c>
      <c r="I1" s="4" t="s">
        <v>12</v>
      </c>
      <c r="J1" s="4" t="s">
        <v>13</v>
      </c>
      <c r="K1" s="7" t="s">
        <v>6</v>
      </c>
      <c r="L1" s="7" t="s">
        <v>7</v>
      </c>
      <c r="M1" s="1" t="s">
        <v>9</v>
      </c>
      <c r="N1" s="2" t="s">
        <v>8</v>
      </c>
    </row>
    <row r="2" spans="1:14">
      <c r="A2" s="8">
        <v>3</v>
      </c>
      <c r="B2" s="9" t="s">
        <v>18</v>
      </c>
      <c r="C2" s="9" t="s">
        <v>19</v>
      </c>
      <c r="D2" s="8">
        <v>333333</v>
      </c>
      <c r="E2" s="12">
        <v>1</v>
      </c>
      <c r="F2" s="12">
        <v>1</v>
      </c>
      <c r="G2" s="12">
        <v>0</v>
      </c>
      <c r="H2" s="13">
        <v>0</v>
      </c>
      <c r="I2" s="13">
        <v>0</v>
      </c>
      <c r="J2" s="13">
        <v>0</v>
      </c>
      <c r="K2" s="10">
        <v>40546</v>
      </c>
      <c r="L2" s="10">
        <v>40545</v>
      </c>
      <c r="M2" s="8">
        <v>0</v>
      </c>
      <c r="N2" s="9" t="s">
        <v>28</v>
      </c>
    </row>
    <row r="3" spans="1:14">
      <c r="A3" s="8">
        <v>2</v>
      </c>
      <c r="B3" s="9" t="s">
        <v>15</v>
      </c>
      <c r="C3" s="9" t="s">
        <v>29</v>
      </c>
      <c r="D3" s="8">
        <v>222222</v>
      </c>
      <c r="E3" s="12">
        <v>0</v>
      </c>
      <c r="F3" s="12">
        <v>0</v>
      </c>
      <c r="G3" s="12">
        <v>0</v>
      </c>
      <c r="H3" s="13">
        <v>1</v>
      </c>
      <c r="I3" s="13">
        <v>1</v>
      </c>
      <c r="J3" s="13">
        <v>0</v>
      </c>
      <c r="K3" s="10">
        <v>40546</v>
      </c>
      <c r="L3" s="10">
        <v>40908</v>
      </c>
      <c r="M3" s="8">
        <v>1</v>
      </c>
      <c r="N3" s="9" t="s">
        <v>27</v>
      </c>
    </row>
    <row r="4" spans="1:14">
      <c r="A4" s="8">
        <v>1</v>
      </c>
      <c r="B4" s="9" t="s">
        <v>14</v>
      </c>
      <c r="C4" s="9" t="s">
        <v>21</v>
      </c>
      <c r="D4" s="8">
        <v>111111</v>
      </c>
      <c r="E4" s="12">
        <v>0</v>
      </c>
      <c r="F4" s="12">
        <v>0</v>
      </c>
      <c r="G4" s="12">
        <v>0</v>
      </c>
      <c r="H4" s="13">
        <v>1</v>
      </c>
      <c r="I4" s="13">
        <v>1</v>
      </c>
      <c r="J4" s="13">
        <v>0</v>
      </c>
      <c r="K4" s="10">
        <v>40546</v>
      </c>
      <c r="L4" s="10">
        <v>40546</v>
      </c>
      <c r="M4" s="8">
        <v>2</v>
      </c>
      <c r="N4" s="9" t="s">
        <v>28</v>
      </c>
    </row>
  </sheetData>
  <conditionalFormatting sqref="M4">
    <cfRule type="cellIs" dxfId="25" priority="7" operator="equal">
      <formula>2</formula>
    </cfRule>
    <cfRule type="cellIs" dxfId="24" priority="8" operator="equal">
      <formula>1</formula>
    </cfRule>
    <cfRule type="cellIs" dxfId="23" priority="9" operator="equal">
      <formula>0</formula>
    </cfRule>
  </conditionalFormatting>
  <conditionalFormatting sqref="M3">
    <cfRule type="cellIs" dxfId="22" priority="4" operator="equal">
      <formula>2</formula>
    </cfRule>
    <cfRule type="cellIs" dxfId="21" priority="5" operator="equal">
      <formula>1</formula>
    </cfRule>
    <cfRule type="cellIs" dxfId="20" priority="6" operator="equal">
      <formula>0</formula>
    </cfRule>
  </conditionalFormatting>
  <conditionalFormatting sqref="M2">
    <cfRule type="cellIs" dxfId="19" priority="1" operator="equal">
      <formula>2</formula>
    </cfRule>
    <cfRule type="cellIs" dxfId="18" priority="2" operator="equal">
      <formula>1</formula>
    </cfRule>
    <cfRule type="cellIs" dxfId="17" priority="3" operator="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7"/>
  <sheetViews>
    <sheetView topLeftCell="A3" workbookViewId="0">
      <selection activeCell="L29" sqref="L29"/>
    </sheetView>
  </sheetViews>
  <sheetFormatPr baseColWidth="10" defaultRowHeight="12.75"/>
  <cols>
    <col min="1" max="1" width="5.7109375" style="5" customWidth="1"/>
    <col min="2" max="3" width="15.7109375" customWidth="1"/>
    <col min="4" max="4" width="10.7109375" style="5" customWidth="1"/>
    <col min="5" max="10" width="7.7109375" style="5" customWidth="1"/>
    <col min="11" max="12" width="10.7109375" style="6" customWidth="1"/>
    <col min="13" max="13" width="10.7109375" style="5" customWidth="1"/>
    <col min="14" max="14" width="15.7109375" customWidth="1"/>
  </cols>
  <sheetData>
    <row r="1" spans="1:15" hidden="1">
      <c r="A1" s="1" t="s">
        <v>0</v>
      </c>
      <c r="B1" s="2" t="s">
        <v>1</v>
      </c>
      <c r="C1" s="2" t="s">
        <v>2</v>
      </c>
      <c r="D1" s="1" t="s">
        <v>10</v>
      </c>
      <c r="E1" s="3" t="s">
        <v>3</v>
      </c>
      <c r="F1" s="3" t="s">
        <v>4</v>
      </c>
      <c r="G1" s="3" t="s">
        <v>5</v>
      </c>
      <c r="H1" s="4" t="s">
        <v>11</v>
      </c>
      <c r="I1" s="4" t="s">
        <v>12</v>
      </c>
      <c r="J1" s="4" t="s">
        <v>13</v>
      </c>
      <c r="K1" s="7" t="s">
        <v>6</v>
      </c>
      <c r="L1" s="7" t="s">
        <v>7</v>
      </c>
      <c r="M1" s="1" t="s">
        <v>9</v>
      </c>
      <c r="N1" s="2" t="s">
        <v>8</v>
      </c>
      <c r="O1" s="16">
        <f ca="1">TODAY()</f>
        <v>40548</v>
      </c>
    </row>
    <row r="2" spans="1:15" hidden="1">
      <c r="A2" s="8">
        <f>MAX('BD Véhicules'!A:A)+1</f>
        <v>4</v>
      </c>
      <c r="B2" s="9" t="str">
        <f>C5&amp;""</f>
        <v/>
      </c>
      <c r="C2" s="9" t="str">
        <f>C6&amp;""</f>
        <v/>
      </c>
      <c r="D2" s="8">
        <f>C7</f>
        <v>0</v>
      </c>
      <c r="E2" s="12">
        <f>C8</f>
        <v>0</v>
      </c>
      <c r="F2" s="12">
        <f>C9</f>
        <v>0</v>
      </c>
      <c r="G2" s="12">
        <f>C10</f>
        <v>0</v>
      </c>
      <c r="H2" s="13">
        <f>C11</f>
        <v>0</v>
      </c>
      <c r="I2" s="13">
        <f>C12</f>
        <v>0</v>
      </c>
      <c r="J2" s="13">
        <f>C13</f>
        <v>0</v>
      </c>
      <c r="K2" s="10">
        <f ca="1">C14</f>
        <v>40548</v>
      </c>
      <c r="L2" s="10">
        <f>C15</f>
        <v>0</v>
      </c>
      <c r="M2" s="8">
        <f ca="1">C16</f>
        <v>0</v>
      </c>
      <c r="N2" s="9" t="str">
        <f>C17&amp;""</f>
        <v/>
      </c>
    </row>
    <row r="5" spans="1:15">
      <c r="B5" s="22" t="s">
        <v>1</v>
      </c>
      <c r="C5" s="27"/>
    </row>
    <row r="6" spans="1:15">
      <c r="B6" s="22" t="s">
        <v>2</v>
      </c>
      <c r="C6" s="27"/>
    </row>
    <row r="7" spans="1:15">
      <c r="B7" s="23" t="s">
        <v>10</v>
      </c>
      <c r="C7" s="27"/>
    </row>
    <row r="8" spans="1:15" ht="15">
      <c r="B8" s="31" t="s">
        <v>3</v>
      </c>
      <c r="C8" s="28"/>
    </row>
    <row r="9" spans="1:15">
      <c r="B9" s="12" t="s">
        <v>22</v>
      </c>
      <c r="C9" s="28"/>
    </row>
    <row r="10" spans="1:15">
      <c r="B10" s="12" t="s">
        <v>23</v>
      </c>
      <c r="C10" s="28"/>
    </row>
    <row r="11" spans="1:15" ht="15">
      <c r="B11" s="32" t="s">
        <v>11</v>
      </c>
      <c r="C11" s="29"/>
    </row>
    <row r="12" spans="1:15">
      <c r="B12" s="13" t="s">
        <v>24</v>
      </c>
      <c r="C12" s="29"/>
    </row>
    <row r="13" spans="1:15">
      <c r="B13" s="13" t="s">
        <v>26</v>
      </c>
      <c r="C13" s="29"/>
    </row>
    <row r="14" spans="1:15">
      <c r="B14" s="26" t="s">
        <v>6</v>
      </c>
      <c r="C14" s="10">
        <f ca="1">O1</f>
        <v>40548</v>
      </c>
    </row>
    <row r="15" spans="1:15">
      <c r="B15" s="26" t="s">
        <v>7</v>
      </c>
      <c r="C15" s="30"/>
    </row>
    <row r="16" spans="1:15">
      <c r="B16" s="23" t="s">
        <v>9</v>
      </c>
      <c r="C16" s="9">
        <f ca="1">IF(C15&gt;C14,1,0)+IF(C15=C14,2,0)</f>
        <v>0</v>
      </c>
    </row>
    <row r="17" spans="2:4">
      <c r="B17" s="22" t="s">
        <v>8</v>
      </c>
      <c r="C17" s="27"/>
      <c r="D17" s="19"/>
    </row>
  </sheetData>
  <conditionalFormatting sqref="M2">
    <cfRule type="cellIs" dxfId="16" priority="6" operator="equal">
      <formula>2</formula>
    </cfRule>
    <cfRule type="cellIs" dxfId="15" priority="7" operator="equal">
      <formula>1</formula>
    </cfRule>
    <cfRule type="cellIs" dxfId="14" priority="8" operator="equal">
      <formula>0</formula>
    </cfRule>
  </conditionalFormatting>
  <conditionalFormatting sqref="C16">
    <cfRule type="cellIs" dxfId="13" priority="5" operator="equal">
      <formula>0</formula>
    </cfRule>
    <cfRule type="cellIs" dxfId="12" priority="4" operator="equal">
      <formula>1</formula>
    </cfRule>
    <cfRule type="cellIs" dxfId="11" priority="3" operator="equal">
      <formula>2</formula>
    </cfRule>
  </conditionalFormatting>
  <conditionalFormatting sqref="D17">
    <cfRule type="cellIs" dxfId="10" priority="2" operator="equal">
      <formula>"Habilité"</formula>
    </cfRule>
    <cfRule type="cellIs" dxfId="9" priority="1" operator="equal">
      <formula>"Non Habilité"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17"/>
  <sheetViews>
    <sheetView topLeftCell="A3" workbookViewId="0">
      <selection activeCell="D30" sqref="D30"/>
    </sheetView>
  </sheetViews>
  <sheetFormatPr baseColWidth="10" defaultRowHeight="12.75"/>
  <cols>
    <col min="1" max="1" width="5.7109375" customWidth="1"/>
    <col min="2" max="4" width="15.7109375" customWidth="1"/>
    <col min="5" max="10" width="7.7109375" customWidth="1"/>
    <col min="11" max="13" width="10.7109375" customWidth="1"/>
    <col min="14" max="14" width="15.7109375" customWidth="1"/>
  </cols>
  <sheetData>
    <row r="1" spans="1:14" hidden="1">
      <c r="A1" s="1" t="s">
        <v>0</v>
      </c>
      <c r="B1" s="2" t="s">
        <v>1</v>
      </c>
      <c r="C1" s="2" t="s">
        <v>2</v>
      </c>
      <c r="D1" s="1" t="s">
        <v>10</v>
      </c>
      <c r="E1" s="3" t="s">
        <v>3</v>
      </c>
      <c r="F1" s="3" t="s">
        <v>4</v>
      </c>
      <c r="G1" s="3" t="s">
        <v>5</v>
      </c>
      <c r="H1" s="4" t="s">
        <v>11</v>
      </c>
      <c r="I1" s="4" t="s">
        <v>12</v>
      </c>
      <c r="J1" s="4" t="s">
        <v>13</v>
      </c>
      <c r="K1" s="7" t="s">
        <v>6</v>
      </c>
      <c r="L1" s="7" t="s">
        <v>7</v>
      </c>
      <c r="M1" s="1" t="s">
        <v>9</v>
      </c>
      <c r="N1" s="2" t="s">
        <v>8</v>
      </c>
    </row>
    <row r="2" spans="1:14" hidden="1">
      <c r="A2" s="8"/>
      <c r="B2" s="9" t="str">
        <f ca="1">IF(D5="",C5&amp;"",D5&amp;"")</f>
        <v>CC333CC</v>
      </c>
      <c r="C2" s="9" t="str">
        <f ca="1">IF(D6="",C6&amp;"",D6&amp;"")</f>
        <v>SAP</v>
      </c>
      <c r="D2" s="8" t="str">
        <f ca="1">IF(D7="",C7&amp;"",D7&amp;"")</f>
        <v>333333</v>
      </c>
      <c r="E2" s="12">
        <f ca="1">IF(D8="",C8,D8)</f>
        <v>1</v>
      </c>
      <c r="F2" s="12">
        <f ca="1">IF(D9="",C9,D9)</f>
        <v>1</v>
      </c>
      <c r="G2" s="12">
        <f ca="1">IF(D10="",C10,D10)</f>
        <v>0</v>
      </c>
      <c r="H2" s="13">
        <f ca="1">IF(D11="",C11,D11)</f>
        <v>0</v>
      </c>
      <c r="I2" s="13">
        <f ca="1">IF(D12="",C12,D12)</f>
        <v>0</v>
      </c>
      <c r="J2" s="13">
        <f ca="1">IF(D13="",C13,D13)</f>
        <v>0</v>
      </c>
      <c r="K2" s="10">
        <f ca="1">C14</f>
        <v>40548</v>
      </c>
      <c r="L2" s="10">
        <f ca="1">IF(D15="",C15,D15)</f>
        <v>40545</v>
      </c>
      <c r="M2" s="8">
        <f>IF(D16="",C16,D16)</f>
        <v>2</v>
      </c>
      <c r="N2" s="9" t="str">
        <f ca="1">IF(D17="",C17&amp;"",D17&amp;"")</f>
        <v>DUPONT</v>
      </c>
    </row>
    <row r="3" spans="1:14">
      <c r="A3" s="17"/>
    </row>
    <row r="4" spans="1:14">
      <c r="D4" s="18" t="s">
        <v>20</v>
      </c>
    </row>
    <row r="5" spans="1:14" ht="15" customHeight="1">
      <c r="B5" s="22" t="s">
        <v>1</v>
      </c>
      <c r="C5" s="9" t="str">
        <f ca="1">IF(Param_no_ligne=0,"",INDEX(Bd_Véhicule_Immatriculation,Param_no_ligne))</f>
        <v>CC333CC</v>
      </c>
      <c r="D5" s="9"/>
      <c r="F5" s="33"/>
      <c r="G5" s="33"/>
      <c r="H5" s="33"/>
    </row>
    <row r="6" spans="1:14" ht="15" customHeight="1">
      <c r="B6" s="22" t="s">
        <v>2</v>
      </c>
      <c r="C6" s="9" t="str">
        <f ca="1">IF(Param_no_ligne=0,"",INDEX(Bd_Véhicule_Entreprise,Param_no_ligne))</f>
        <v>SAP</v>
      </c>
      <c r="D6" s="9"/>
    </row>
    <row r="7" spans="1:14" ht="15" customHeight="1">
      <c r="B7" s="23" t="s">
        <v>10</v>
      </c>
      <c r="C7" s="9">
        <f ca="1">IF(Param_no_ligne=0,"",INDEX(Bd_Véhicule_Badge,Param_no_ligne))</f>
        <v>333333</v>
      </c>
      <c r="D7" s="9"/>
    </row>
    <row r="8" spans="1:14" ht="15" customHeight="1">
      <c r="B8" s="20" t="s">
        <v>3</v>
      </c>
      <c r="C8" s="14">
        <f ca="1">IF(Param_no_ligne=0,"",INDEX(Bd_Véhicule_ZS,Param_no_ligne))</f>
        <v>1</v>
      </c>
      <c r="D8" s="28"/>
    </row>
    <row r="9" spans="1:14" ht="15" customHeight="1">
      <c r="B9" s="24" t="s">
        <v>22</v>
      </c>
      <c r="C9" s="14">
        <f ca="1">IF(Param_no_ligne=0,"",INDEX(Bd_Véhicule_Intrevenant_ZS,Param_no_ligne))</f>
        <v>1</v>
      </c>
      <c r="D9" s="28"/>
    </row>
    <row r="10" spans="1:14" ht="15" customHeight="1">
      <c r="B10" s="24" t="s">
        <v>23</v>
      </c>
      <c r="C10" s="14">
        <f ca="1">IF(Param_no_ligne=0,"",INDEX(Bd_Véhicule_Livreur_ZS,Param_no_ligne))</f>
        <v>0</v>
      </c>
      <c r="D10" s="28"/>
    </row>
    <row r="11" spans="1:14" ht="15" customHeight="1">
      <c r="B11" s="21" t="s">
        <v>11</v>
      </c>
      <c r="C11" s="15">
        <f ca="1">IF(Param_no_ligne=0,"",INDEX(Bd_Véhicule_ZP,Param_no_ligne))</f>
        <v>0</v>
      </c>
      <c r="D11" s="29"/>
    </row>
    <row r="12" spans="1:14" ht="15" customHeight="1">
      <c r="B12" s="25" t="s">
        <v>24</v>
      </c>
      <c r="C12" s="15">
        <f ca="1">IF(Param_no_ligne=0,"",INDEX(Bd_Véhicule_Intervenant_ZP,Param_no_ligne))</f>
        <v>0</v>
      </c>
      <c r="D12" s="29"/>
    </row>
    <row r="13" spans="1:14" ht="15" customHeight="1">
      <c r="B13" s="25" t="s">
        <v>25</v>
      </c>
      <c r="C13" s="15">
        <f ca="1">IF(Param_no_ligne=0,"",INDEX(Bd_Véhicule_Livreur_ZP,Param_no_ligne))</f>
        <v>0</v>
      </c>
      <c r="D13" s="29"/>
    </row>
    <row r="14" spans="1:14" ht="15" customHeight="1">
      <c r="B14" s="26" t="s">
        <v>6</v>
      </c>
      <c r="C14" s="10">
        <f ca="1">'Nouveau Véhicule'!O1</f>
        <v>40548</v>
      </c>
      <c r="D14" s="10"/>
    </row>
    <row r="15" spans="1:14" ht="15" customHeight="1">
      <c r="B15" s="26" t="s">
        <v>7</v>
      </c>
      <c r="C15" s="10">
        <f ca="1">IF(Param_no_ligne=0,"",INDEX(Bd_Véhicule_Fin,Param_no_ligne))</f>
        <v>40545</v>
      </c>
      <c r="D15" s="30"/>
    </row>
    <row r="16" spans="1:14" ht="15" customHeight="1">
      <c r="B16" s="23" t="s">
        <v>9</v>
      </c>
      <c r="C16" s="9">
        <f ca="1">IF(C15&gt;C14,1,0)+IF(C15=C14,2,0)</f>
        <v>0</v>
      </c>
      <c r="D16" s="9">
        <f>IF(D15&gt;D14,1,0)+IF(D15=D14,2,0)</f>
        <v>2</v>
      </c>
    </row>
    <row r="17" spans="2:4" ht="15" customHeight="1">
      <c r="B17" s="22" t="s">
        <v>8</v>
      </c>
      <c r="C17" s="9" t="str">
        <f ca="1">IF(Param_no_ligne=0,"",INDEX(Bd_Véhicule_DO,Param_no_ligne))</f>
        <v>DUPONT</v>
      </c>
      <c r="D17" s="9"/>
    </row>
  </sheetData>
  <mergeCells count="1">
    <mergeCell ref="F5:H5"/>
  </mergeCells>
  <conditionalFormatting sqref="C16">
    <cfRule type="cellIs" dxfId="8" priority="7" operator="equal">
      <formula>2</formula>
    </cfRule>
    <cfRule type="cellIs" dxfId="7" priority="8" operator="equal">
      <formula>1</formula>
    </cfRule>
    <cfRule type="cellIs" dxfId="6" priority="9" operator="equal">
      <formula>0</formula>
    </cfRule>
  </conditionalFormatting>
  <conditionalFormatting sqref="D16">
    <cfRule type="cellIs" dxfId="5" priority="4" operator="equal">
      <formula>2</formula>
    </cfRule>
    <cfRule type="cellIs" dxfId="4" priority="5" operator="equal">
      <formula>1</formula>
    </cfRule>
    <cfRule type="cellIs" dxfId="3" priority="6" operator="equal">
      <formula>0</formula>
    </cfRule>
  </conditionalFormatting>
  <conditionalFormatting sqref="M2">
    <cfRule type="cellIs" dxfId="2" priority="1" operator="equal">
      <formula>2</formula>
    </cfRule>
    <cfRule type="cellIs" dxfId="1" priority="2" operator="equal">
      <formula>1</formula>
    </cfRule>
    <cfRule type="cellIs" dxfId="0" priority="3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3:M5"/>
  <sheetViews>
    <sheetView workbookViewId="0">
      <selection activeCell="E28" sqref="E28"/>
    </sheetView>
  </sheetViews>
  <sheetFormatPr baseColWidth="10" defaultRowHeight="12.75"/>
  <cols>
    <col min="1" max="1" width="35.42578125" style="5" bestFit="1" customWidth="1"/>
    <col min="4" max="10" width="11.42578125" style="5"/>
    <col min="11" max="12" width="11.42578125" style="6"/>
    <col min="13" max="13" width="11.42578125" style="5"/>
  </cols>
  <sheetData>
    <row r="3" spans="1:2">
      <c r="A3" s="5" t="s">
        <v>16</v>
      </c>
      <c r="B3" s="17">
        <v>1</v>
      </c>
    </row>
    <row r="5" spans="1:2">
      <c r="A5" s="5" t="s">
        <v>17</v>
      </c>
      <c r="B5" s="11">
        <f>COUNTA('BD Véhicules'!A:A)-1</f>
        <v>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3:B5"/>
  <sheetViews>
    <sheetView workbookViewId="0">
      <selection activeCell="H30" sqref="H30"/>
    </sheetView>
  </sheetViews>
  <sheetFormatPr baseColWidth="10" defaultRowHeight="12.75"/>
  <cols>
    <col min="1" max="1" width="35.42578125" bestFit="1" customWidth="1"/>
  </cols>
  <sheetData>
    <row r="3" spans="1:2">
      <c r="A3" s="5" t="s">
        <v>16</v>
      </c>
      <c r="B3" s="17">
        <v>3</v>
      </c>
    </row>
    <row r="4" spans="1:2">
      <c r="A4" s="5"/>
    </row>
    <row r="5" spans="1:2">
      <c r="A5" s="5" t="s">
        <v>17</v>
      </c>
      <c r="B5" s="11">
        <f>COUNTA(#REF!)-1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BD Véhicules</vt:lpstr>
      <vt:lpstr>Nouveau Véhicule</vt:lpstr>
      <vt:lpstr>Consltation Véhicules</vt:lpstr>
      <vt:lpstr>Param Véhicule</vt:lpstr>
      <vt:lpstr>Param DO</vt:lpstr>
      <vt:lpstr>Nb_enregistrement_bd_DO</vt:lpstr>
      <vt:lpstr>nb_enregistrements_bd_véhicule</vt:lpstr>
      <vt:lpstr>param_DO_No_ligne</vt:lpstr>
      <vt:lpstr>Param_no_ligne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chipaouette</dc:creator>
  <cp:lastModifiedBy>chipaouette</cp:lastModifiedBy>
  <dcterms:created xsi:type="dcterms:W3CDTF">2011-01-02T20:38:44Z</dcterms:created>
  <dcterms:modified xsi:type="dcterms:W3CDTF">2011-01-05T00:58:18Z</dcterms:modified>
</cp:coreProperties>
</file>