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abette\Desktop\excel\"/>
    </mc:Choice>
  </mc:AlternateContent>
  <bookViews>
    <workbookView xWindow="0" yWindow="0" windowWidth="24000" windowHeight="9135"/>
  </bookViews>
  <sheets>
    <sheet name="Feuil1" sheetId="1" r:id="rId1"/>
  </sheets>
  <definedNames>
    <definedName name="AN_ref">#REF!</definedName>
    <definedName name="dim">#REF!,#REF!,#REF!,#REF!,#REF!,#REF!,#REF!,#REF!,#REF!,#REF!,#REF!,#REF!,#REF!,#REF!,#REF!,#REF!,#REF!,#REF!,#REF!,#REF!,#REF!,#REF!,#REF!,#REF!,#REF!,#REF!,#REF!,#REF!,#REF!,#REF!,#REF!,#REF!,#REF!,#REF!,#REF!,#REF!,#REF!,#REF!,#REF!,#REF!,#REF!,#REF!,#REF!</definedName>
    <definedName name="diman">Feuil1!#REF!</definedName>
    <definedName name="dimanche">Feuil1!#REF!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9" i="1"/>
  <c r="E10" i="1"/>
  <c r="E11" i="1"/>
  <c r="E12" i="1" s="1"/>
  <c r="E9" i="1"/>
  <c r="E13" i="1" l="1"/>
  <c r="E15" i="1"/>
  <c r="E16" i="1"/>
  <c r="E14" i="1"/>
  <c r="E17" i="1" s="1"/>
  <c r="G10" i="1"/>
  <c r="G12" i="1"/>
  <c r="G13" i="1"/>
  <c r="G14" i="1"/>
  <c r="G15" i="1"/>
  <c r="G16" i="1"/>
  <c r="G17" i="1"/>
  <c r="G18" i="1"/>
  <c r="G19" i="1"/>
  <c r="G20" i="1"/>
  <c r="G22" i="1"/>
  <c r="G23" i="1"/>
  <c r="G24" i="1"/>
  <c r="G9" i="1"/>
  <c r="E18" i="1" l="1"/>
  <c r="E19" i="1" s="1"/>
  <c r="D17" i="1"/>
  <c r="D18" i="1"/>
  <c r="D19" i="1"/>
  <c r="D20" i="1"/>
  <c r="D21" i="1"/>
  <c r="D22" i="1"/>
  <c r="D23" i="1"/>
  <c r="D24" i="1"/>
  <c r="D25" i="1"/>
  <c r="D26" i="1"/>
  <c r="D27" i="1"/>
  <c r="D16" i="1"/>
  <c r="L8" i="1"/>
  <c r="D12" i="1"/>
  <c r="D13" i="1"/>
  <c r="D14" i="1"/>
  <c r="D15" i="1"/>
  <c r="E20" i="1" l="1"/>
  <c r="E21" i="1" s="1"/>
  <c r="G25" i="1"/>
  <c r="G26" i="1"/>
  <c r="G27" i="1"/>
  <c r="G21" i="1"/>
  <c r="F28" i="1"/>
  <c r="D11" i="1"/>
  <c r="D10" i="1"/>
  <c r="D9" i="1"/>
  <c r="E22" i="1" l="1"/>
  <c r="E24" i="1"/>
  <c r="E25" i="1"/>
  <c r="E23" i="1"/>
  <c r="E26" i="1" s="1"/>
  <c r="G11" i="1"/>
  <c r="D28" i="1"/>
  <c r="E28" i="1" l="1"/>
  <c r="E27" i="1"/>
  <c r="G28" i="1"/>
</calcChain>
</file>

<file path=xl/sharedStrings.xml><?xml version="1.0" encoding="utf-8"?>
<sst xmlns="http://schemas.openxmlformats.org/spreadsheetml/2006/main" count="11" uniqueCount="11">
  <si>
    <t>Dates</t>
  </si>
  <si>
    <t>Heures supplémentaires</t>
  </si>
  <si>
    <t>Nombre d'heures</t>
  </si>
  <si>
    <t>Décompte des heures</t>
  </si>
  <si>
    <t>de      heures</t>
  </si>
  <si>
    <t>à          heures</t>
  </si>
  <si>
    <t>14 permières heures</t>
  </si>
  <si>
    <t>au-delà de       14 heures</t>
  </si>
  <si>
    <t>dimanche et jours fériés</t>
  </si>
  <si>
    <t>Motif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</si>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</sst>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/>
    <xf numFmtId="16" fontId="0" fillId="0" borderId="0" xfId="0" applyNumberFormat="1"/>
    <xf numFmtId="15" fontId="0" fillId="0" borderId="0" xfId="0" applyNumberFormat="1"/>
    <xf numFmtId="15" fontId="0" fillId="0" borderId="1" xfId="0" applyNumberFormat="1" applyFill="1" applyBorder="1" applyAlignment="1">
      <alignment horizontal="center" vertical="center"/>
    </xf>
    <xf numFmtId="164" fontId="0" fillId="0" borderId="1" xfId="0" applyNumberFormat="1" applyBorder="1" applyAlignment="1" applyProtection="1">
      <alignment horizontal="center"/>
    </xf>
    <xf numFmtId="164" fontId="0" fillId="0" borderId="1" xfId="0" applyNumberFormat="1" applyBorder="1" applyAlignment="1" applyProtection="1">
      <alignment horizontal="center" vertical="center"/>
    </xf>
    <xf numFmtId="20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36"/>
  <sheetViews>
    <sheetView tabSelected="1" zoomScale="110" zoomScaleNormal="110" workbookViewId="0">
      <selection activeCell="O15" sqref="O15"/>
    </sheetView>
  </sheetViews>
  <sheetFormatPr baseColWidth="10" defaultRowHeight="15" x14ac:dyDescent="0.25"/>
  <cols>
    <col min="1" max="1" width="12.85546875" customWidth="1"/>
    <col min="2" max="4" width="10.7109375" customWidth="1"/>
    <col min="5" max="5" width="11.85546875" customWidth="1"/>
    <col min="6" max="7" width="13.7109375" customWidth="1"/>
    <col min="8" max="8" width="14.85546875" customWidth="1"/>
  </cols>
  <sheetData>
    <row r="2" spans="1:13" x14ac:dyDescent="0.25">
      <c r="A2" s="13"/>
      <c r="B2" s="13"/>
      <c r="C2" s="13"/>
      <c r="D2" s="13"/>
      <c r="E2" s="13"/>
      <c r="F2" s="13"/>
      <c r="G2" s="13"/>
    </row>
    <row r="3" spans="1:13" ht="9" customHeight="1" x14ac:dyDescent="0.25"/>
    <row r="4" spans="1:13" x14ac:dyDescent="0.25">
      <c r="A4" s="13"/>
      <c r="B4" s="13"/>
    </row>
    <row r="5" spans="1:13" x14ac:dyDescent="0.25">
      <c r="A5" s="5"/>
    </row>
    <row r="6" spans="1:13" ht="8.25" customHeight="1" x14ac:dyDescent="0.25"/>
    <row r="7" spans="1:13" x14ac:dyDescent="0.25">
      <c r="A7" s="15" t="s">
        <v>0</v>
      </c>
      <c r="B7" s="18" t="s">
        <v>1</v>
      </c>
      <c r="C7" s="18"/>
      <c r="D7" s="17" t="s">
        <v>2</v>
      </c>
      <c r="E7" s="19" t="s">
        <v>3</v>
      </c>
      <c r="F7" s="19"/>
      <c r="G7" s="19"/>
      <c r="H7" s="15" t="s">
        <v>9</v>
      </c>
      <c r="I7" s="15"/>
      <c r="J7" s="15"/>
      <c r="K7" s="15"/>
    </row>
    <row r="8" spans="1:13" s="1" customFormat="1" ht="43.5" customHeight="1" x14ac:dyDescent="0.25">
      <c r="A8" s="15"/>
      <c r="B8" s="2" t="s">
        <v>4</v>
      </c>
      <c r="C8" s="2" t="s">
        <v>5</v>
      </c>
      <c r="D8" s="17"/>
      <c r="E8" s="2" t="s">
        <v>6</v>
      </c>
      <c r="F8" s="2" t="s">
        <v>7</v>
      </c>
      <c r="G8" s="2" t="s">
        <v>8</v>
      </c>
      <c r="H8" s="15"/>
      <c r="I8" s="15"/>
      <c r="J8" s="15"/>
      <c r="K8" s="15"/>
      <c r="L8" t="str">
        <f>CHOOSE(WEEKDAY(A9),"",$D$9)</f>
        <v/>
      </c>
    </row>
    <row r="9" spans="1:13" x14ac:dyDescent="0.25">
      <c r="A9" s="9">
        <v>42736</v>
      </c>
      <c r="B9" s="4">
        <v>0.41666666666666669</v>
      </c>
      <c r="C9" s="4">
        <v>0.46875</v>
      </c>
      <c r="D9" s="4">
        <f>C9-B9</f>
        <v>5.2083333333333315E-2</v>
      </c>
      <c r="E9" s="10">
        <f>(WEEKDAY(A9,2)&lt;7)*IF(SUM($E$8:E8)+D9&lt;"14:00"*1,D9,("14:00"*1)-SUM($E$8:E8))</f>
        <v>0</v>
      </c>
      <c r="F9" s="11">
        <f>IF(OR(G9=D9,E9=D9),0,D9-E9)</f>
        <v>0</v>
      </c>
      <c r="G9" s="10">
        <f t="shared" ref="G9:G27" si="0">(WEEKDAY(A9,2)=7)*D9</f>
        <v>5.2083333333333315E-2</v>
      </c>
      <c r="H9" s="16"/>
      <c r="I9" s="16"/>
      <c r="J9" s="16"/>
      <c r="K9" s="16"/>
    </row>
    <row r="10" spans="1:13" x14ac:dyDescent="0.25">
      <c r="A10" s="9">
        <v>42737</v>
      </c>
      <c r="B10" s="4">
        <v>0.4375</v>
      </c>
      <c r="C10" s="4">
        <v>0.52083333333333337</v>
      </c>
      <c r="D10" s="4">
        <f>C10-B10</f>
        <v>8.333333333333337E-2</v>
      </c>
      <c r="E10" s="10">
        <f>(WEEKDAY(A10,2)&lt;7)*IF(SUM($E$8:E9)+D10&lt;"14:00"*1,D10,("14:00"*1)-SUM($E$8:E9))</f>
        <v>8.333333333333337E-2</v>
      </c>
      <c r="F10" s="11">
        <f t="shared" ref="F10:F27" si="1">IF(OR(G10=D10,E10=D10),0,D10-E10)</f>
        <v>0</v>
      </c>
      <c r="G10" s="10">
        <f t="shared" si="0"/>
        <v>0</v>
      </c>
      <c r="H10" s="16"/>
      <c r="I10" s="16"/>
      <c r="J10" s="16"/>
      <c r="K10" s="16"/>
    </row>
    <row r="11" spans="1:13" x14ac:dyDescent="0.25">
      <c r="A11" s="9">
        <v>42738</v>
      </c>
      <c r="B11" s="4">
        <v>0.375</v>
      </c>
      <c r="C11" s="4">
        <v>0.5</v>
      </c>
      <c r="D11" s="4">
        <f>C11-B11</f>
        <v>0.125</v>
      </c>
      <c r="E11" s="10">
        <f>(WEEKDAY(A11,2)&lt;7)*IF(SUM($E$8:E10)+D11&lt;"14:00"*1,D11,("14:00"*1)-SUM($E$8:E10))</f>
        <v>0.125</v>
      </c>
      <c r="F11" s="11">
        <f t="shared" si="1"/>
        <v>0</v>
      </c>
      <c r="G11" s="10">
        <f t="shared" si="0"/>
        <v>0</v>
      </c>
      <c r="H11" s="16"/>
      <c r="I11" s="16"/>
      <c r="J11" s="16"/>
      <c r="K11" s="16"/>
      <c r="M11" s="20"/>
    </row>
    <row r="12" spans="1:13" x14ac:dyDescent="0.25">
      <c r="A12" s="9">
        <v>42739</v>
      </c>
      <c r="B12" s="4">
        <v>0.54166666666666663</v>
      </c>
      <c r="C12" s="4">
        <v>0.5625</v>
      </c>
      <c r="D12" s="4">
        <f t="shared" ref="D12:D27" si="2">C12-B12</f>
        <v>2.083333333333337E-2</v>
      </c>
      <c r="E12" s="10">
        <f>(WEEKDAY(A12,2)&lt;7)*IF(SUM($E$8:E11)+D12&lt;"14:00"*1,D12,("14:00"*1)-SUM($E$8:E11))</f>
        <v>2.083333333333337E-2</v>
      </c>
      <c r="F12" s="11">
        <f t="shared" si="1"/>
        <v>0</v>
      </c>
      <c r="G12" s="10">
        <f t="shared" si="0"/>
        <v>0</v>
      </c>
      <c r="H12" s="16"/>
      <c r="I12" s="16"/>
      <c r="J12" s="16"/>
      <c r="K12" s="16"/>
    </row>
    <row r="13" spans="1:13" x14ac:dyDescent="0.25">
      <c r="A13" s="9">
        <v>42740</v>
      </c>
      <c r="B13" s="4">
        <v>0.375</v>
      </c>
      <c r="C13" s="4">
        <v>0.41666666666666669</v>
      </c>
      <c r="D13" s="4">
        <f t="shared" si="2"/>
        <v>4.1666666666666685E-2</v>
      </c>
      <c r="E13" s="10">
        <f>(WEEKDAY(A13,2)&lt;7)*IF(SUM($E$8:E12)+D13&lt;"14:00"*1,D13,("14:00"*1)-SUM($E$8:E12))</f>
        <v>4.1666666666666685E-2</v>
      </c>
      <c r="F13" s="11">
        <f t="shared" si="1"/>
        <v>0</v>
      </c>
      <c r="G13" s="10">
        <f t="shared" si="0"/>
        <v>0</v>
      </c>
      <c r="H13" s="16"/>
      <c r="I13" s="16"/>
      <c r="J13" s="16"/>
      <c r="K13" s="16"/>
    </row>
    <row r="14" spans="1:13" x14ac:dyDescent="0.25">
      <c r="A14" s="9">
        <v>42741</v>
      </c>
      <c r="B14" s="4">
        <v>0.5</v>
      </c>
      <c r="C14" s="4">
        <v>0.52083333333333337</v>
      </c>
      <c r="D14" s="4">
        <f t="shared" si="2"/>
        <v>2.083333333333337E-2</v>
      </c>
      <c r="E14" s="10">
        <f>(WEEKDAY(A14,2)&lt;7)*IF(SUM($E$8:E13)+D14&lt;"14:00"*1,D14,("14:00"*1)-SUM($E$8:E13))</f>
        <v>2.083333333333337E-2</v>
      </c>
      <c r="F14" s="11">
        <f t="shared" si="1"/>
        <v>0</v>
      </c>
      <c r="G14" s="10">
        <f t="shared" si="0"/>
        <v>0</v>
      </c>
      <c r="H14" s="16"/>
      <c r="I14" s="16"/>
      <c r="J14" s="16"/>
      <c r="K14" s="16"/>
    </row>
    <row r="15" spans="1:13" x14ac:dyDescent="0.25">
      <c r="A15" s="9">
        <v>42742</v>
      </c>
      <c r="B15" s="4">
        <v>0.5</v>
      </c>
      <c r="C15" s="4">
        <v>0.52083333333333337</v>
      </c>
      <c r="D15" s="4">
        <f t="shared" si="2"/>
        <v>2.083333333333337E-2</v>
      </c>
      <c r="E15" s="10">
        <f>(WEEKDAY(A15,2)&lt;7)*IF(SUM($E$8:E14)+D15&lt;"14:00"*1,D15,("14:00"*1)-SUM($E$8:E14))</f>
        <v>2.083333333333337E-2</v>
      </c>
      <c r="F15" s="11">
        <f t="shared" si="1"/>
        <v>0</v>
      </c>
      <c r="G15" s="10">
        <f t="shared" si="0"/>
        <v>0</v>
      </c>
      <c r="H15" s="16"/>
      <c r="I15" s="16"/>
      <c r="J15" s="16"/>
      <c r="K15" s="16"/>
    </row>
    <row r="16" spans="1:13" x14ac:dyDescent="0.25">
      <c r="A16" s="9">
        <v>42743</v>
      </c>
      <c r="B16" s="4">
        <v>0.5</v>
      </c>
      <c r="C16" s="4">
        <v>0.52083333333333337</v>
      </c>
      <c r="D16" s="4">
        <f t="shared" si="2"/>
        <v>2.083333333333337E-2</v>
      </c>
      <c r="E16" s="10">
        <f>(WEEKDAY(A16,2)&lt;7)*IF(SUM($E$8:E15)+D16&lt;"14:00"*1,D16,("14:00"*1)-SUM($E$8:E15))</f>
        <v>0</v>
      </c>
      <c r="F16" s="11">
        <f t="shared" si="1"/>
        <v>0</v>
      </c>
      <c r="G16" s="10">
        <f t="shared" si="0"/>
        <v>2.083333333333337E-2</v>
      </c>
      <c r="H16" s="16"/>
      <c r="I16" s="16"/>
      <c r="J16" s="16"/>
      <c r="K16" s="16"/>
    </row>
    <row r="17" spans="1:16" x14ac:dyDescent="0.25">
      <c r="A17" s="9">
        <v>42744</v>
      </c>
      <c r="B17" s="4">
        <v>0.5</v>
      </c>
      <c r="C17" s="4">
        <v>0.52083333333333337</v>
      </c>
      <c r="D17" s="4">
        <f t="shared" si="2"/>
        <v>2.083333333333337E-2</v>
      </c>
      <c r="E17" s="10">
        <f>(WEEKDAY(A17,2)&lt;7)*IF(SUM($E$8:E16)+D17&lt;"14:00"*1,D17,("14:00"*1)-SUM($E$8:E16))</f>
        <v>2.083333333333337E-2</v>
      </c>
      <c r="F17" s="11">
        <f t="shared" si="1"/>
        <v>0</v>
      </c>
      <c r="G17" s="10">
        <f t="shared" si="0"/>
        <v>0</v>
      </c>
      <c r="H17" s="16"/>
      <c r="I17" s="16"/>
      <c r="J17" s="16"/>
      <c r="K17" s="16"/>
    </row>
    <row r="18" spans="1:16" x14ac:dyDescent="0.25">
      <c r="A18" s="9">
        <v>42745</v>
      </c>
      <c r="B18" s="4">
        <v>0.5</v>
      </c>
      <c r="C18" s="4">
        <v>0.52083333333333337</v>
      </c>
      <c r="D18" s="4">
        <f t="shared" si="2"/>
        <v>2.083333333333337E-2</v>
      </c>
      <c r="E18" s="10">
        <f>(WEEKDAY(A18,2)&lt;7)*IF(SUM($E$8:E17)+D18&lt;"14:00"*1,D18,("14:00"*1)-SUM($E$8:E17))</f>
        <v>2.083333333333337E-2</v>
      </c>
      <c r="F18" s="11">
        <f t="shared" si="1"/>
        <v>0</v>
      </c>
      <c r="G18" s="10">
        <f t="shared" si="0"/>
        <v>0</v>
      </c>
      <c r="H18" s="16"/>
      <c r="I18" s="16"/>
      <c r="J18" s="16"/>
      <c r="K18" s="16"/>
    </row>
    <row r="19" spans="1:16" x14ac:dyDescent="0.25">
      <c r="A19" s="9">
        <v>42746</v>
      </c>
      <c r="B19" s="4">
        <v>0.5</v>
      </c>
      <c r="C19" s="4">
        <v>0.52083333333333337</v>
      </c>
      <c r="D19" s="4">
        <f t="shared" si="2"/>
        <v>2.083333333333337E-2</v>
      </c>
      <c r="E19" s="10">
        <f>(WEEKDAY(A19,2)&lt;7)*IF(SUM($E$8:E18)+D19&lt;"14:00"*1,D19,("14:00"*1)-SUM($E$8:E18))</f>
        <v>2.083333333333337E-2</v>
      </c>
      <c r="F19" s="11">
        <f t="shared" si="1"/>
        <v>0</v>
      </c>
      <c r="G19" s="10">
        <f t="shared" si="0"/>
        <v>0</v>
      </c>
      <c r="H19" s="16"/>
      <c r="I19" s="16"/>
      <c r="J19" s="16"/>
      <c r="K19" s="16"/>
    </row>
    <row r="20" spans="1:16" x14ac:dyDescent="0.25">
      <c r="A20" s="9">
        <v>42747</v>
      </c>
      <c r="B20" s="4">
        <v>0.5</v>
      </c>
      <c r="C20" s="4">
        <v>0.52083333333333337</v>
      </c>
      <c r="D20" s="4">
        <f t="shared" si="2"/>
        <v>2.083333333333337E-2</v>
      </c>
      <c r="E20" s="10">
        <f>(WEEKDAY(A20,2)&lt;7)*IF(SUM($E$8:E19)+D20&lt;"14:00"*1,D20,("14:00"*1)-SUM($E$8:E19))</f>
        <v>2.083333333333337E-2</v>
      </c>
      <c r="F20" s="11">
        <f t="shared" si="1"/>
        <v>0</v>
      </c>
      <c r="G20" s="10">
        <f t="shared" si="0"/>
        <v>0</v>
      </c>
      <c r="H20" s="16"/>
      <c r="I20" s="16"/>
      <c r="J20" s="16"/>
      <c r="K20" s="16"/>
    </row>
    <row r="21" spans="1:16" x14ac:dyDescent="0.25">
      <c r="A21" s="9">
        <v>42748</v>
      </c>
      <c r="B21" s="4">
        <v>0.5</v>
      </c>
      <c r="C21" s="4">
        <v>0.5625</v>
      </c>
      <c r="D21" s="4">
        <f t="shared" si="2"/>
        <v>6.25E-2</v>
      </c>
      <c r="E21" s="10">
        <f>(WEEKDAY(A21,2)&lt;7)*IF(SUM($E$8:E20)+D21&lt;"14:00"*1,D21,("14:00"*1)-SUM($E$8:E20))</f>
        <v>6.25E-2</v>
      </c>
      <c r="F21" s="11">
        <f t="shared" si="1"/>
        <v>0</v>
      </c>
      <c r="G21" s="10">
        <f t="shared" si="0"/>
        <v>0</v>
      </c>
      <c r="H21" s="16"/>
      <c r="I21" s="16"/>
      <c r="J21" s="16"/>
      <c r="K21" s="16"/>
    </row>
    <row r="22" spans="1:16" x14ac:dyDescent="0.25">
      <c r="A22" s="9">
        <v>42749</v>
      </c>
      <c r="B22" s="4">
        <v>0.5</v>
      </c>
      <c r="C22" s="4">
        <v>0.52083333333333337</v>
      </c>
      <c r="D22" s="4">
        <f t="shared" si="2"/>
        <v>2.083333333333337E-2</v>
      </c>
      <c r="E22" s="10">
        <f>(WEEKDAY(A22,2)&lt;7)*IF(SUM($E$8:E21)+D22&lt;"14:00"*1,D22,("14:00"*1)-SUM($E$8:E21))</f>
        <v>2.083333333333337E-2</v>
      </c>
      <c r="F22" s="11">
        <f t="shared" si="1"/>
        <v>0</v>
      </c>
      <c r="G22" s="10">
        <f t="shared" si="0"/>
        <v>0</v>
      </c>
      <c r="H22" s="16"/>
      <c r="I22" s="16"/>
      <c r="J22" s="16"/>
      <c r="K22" s="16"/>
    </row>
    <row r="23" spans="1:16" x14ac:dyDescent="0.25">
      <c r="A23" s="9">
        <v>42750</v>
      </c>
      <c r="B23" s="4">
        <v>0.5</v>
      </c>
      <c r="C23" s="4">
        <v>0.52083333333333337</v>
      </c>
      <c r="D23" s="4">
        <f t="shared" si="2"/>
        <v>2.083333333333337E-2</v>
      </c>
      <c r="E23" s="10">
        <f>(WEEKDAY(A23,2)&lt;7)*IF(SUM($E$8:E22)+D23&lt;"14:00"*1,D23,("14:00"*1)-SUM($E$8:E22))</f>
        <v>0</v>
      </c>
      <c r="F23" s="11">
        <f t="shared" si="1"/>
        <v>0</v>
      </c>
      <c r="G23" s="10">
        <f t="shared" si="0"/>
        <v>2.083333333333337E-2</v>
      </c>
      <c r="H23" s="16"/>
      <c r="I23" s="16"/>
      <c r="J23" s="16"/>
      <c r="K23" s="16"/>
    </row>
    <row r="24" spans="1:16" x14ac:dyDescent="0.25">
      <c r="A24" s="9">
        <v>42751</v>
      </c>
      <c r="B24" s="4">
        <v>0.5</v>
      </c>
      <c r="C24" s="4">
        <v>0.52083333333333337</v>
      </c>
      <c r="D24" s="4">
        <f t="shared" si="2"/>
        <v>2.083333333333337E-2</v>
      </c>
      <c r="E24" s="10">
        <f>(WEEKDAY(A24,2)&lt;7)*IF(SUM($E$8:E23)+D24&lt;"14:00"*1,D24,("14:00"*1)-SUM($E$8:E23))</f>
        <v>2.083333333333337E-2</v>
      </c>
      <c r="F24" s="11">
        <f t="shared" si="1"/>
        <v>0</v>
      </c>
      <c r="G24" s="10">
        <f t="shared" si="0"/>
        <v>0</v>
      </c>
      <c r="H24" s="16"/>
      <c r="I24" s="16"/>
      <c r="J24" s="16"/>
      <c r="K24" s="16"/>
      <c r="M24" s="12"/>
    </row>
    <row r="25" spans="1:16" x14ac:dyDescent="0.25">
      <c r="A25" s="9">
        <v>42752</v>
      </c>
      <c r="B25" s="4">
        <v>0.375</v>
      </c>
      <c r="C25" s="4">
        <v>0.40625</v>
      </c>
      <c r="D25" s="4">
        <f t="shared" si="2"/>
        <v>3.125E-2</v>
      </c>
      <c r="E25" s="10">
        <f>(WEEKDAY(A25,2)&lt;7)*IF(SUM($E$8:E24)+D25&lt;"14:00"*1,D25,("14:00"*1)-SUM($E$8:E24))</f>
        <v>3.125E-2</v>
      </c>
      <c r="F25" s="11">
        <f t="shared" si="1"/>
        <v>0</v>
      </c>
      <c r="G25" s="10">
        <f t="shared" si="0"/>
        <v>0</v>
      </c>
      <c r="H25" s="16"/>
      <c r="I25" s="16"/>
      <c r="J25" s="16"/>
      <c r="K25" s="16"/>
    </row>
    <row r="26" spans="1:16" x14ac:dyDescent="0.25">
      <c r="A26" s="9">
        <v>42753</v>
      </c>
      <c r="B26" s="4">
        <v>0.5</v>
      </c>
      <c r="C26" s="4">
        <v>0.52083333333333337</v>
      </c>
      <c r="D26" s="4">
        <f t="shared" si="2"/>
        <v>2.083333333333337E-2</v>
      </c>
      <c r="E26" s="10">
        <f>(WEEKDAY(A26,2)&lt;7)*IF(SUM($E$8:E25)+D26&lt;"14:00"*1,D26,("14:00"*1)-SUM($E$8:E25))</f>
        <v>2.083333333333337E-2</v>
      </c>
      <c r="F26" s="11">
        <f t="shared" si="1"/>
        <v>0</v>
      </c>
      <c r="G26" s="10">
        <f t="shared" si="0"/>
        <v>0</v>
      </c>
      <c r="H26" s="16"/>
      <c r="I26" s="16"/>
      <c r="J26" s="16"/>
      <c r="K26" s="16"/>
    </row>
    <row r="27" spans="1:16" x14ac:dyDescent="0.25">
      <c r="A27" s="9">
        <v>42754</v>
      </c>
      <c r="B27" s="4">
        <v>0.5</v>
      </c>
      <c r="C27" s="4">
        <v>0.55208333333333337</v>
      </c>
      <c r="D27" s="4">
        <f t="shared" si="2"/>
        <v>5.208333333333337E-2</v>
      </c>
      <c r="E27" s="10">
        <f>(WEEKDAY(A27,2)&lt;7)*IF(SUM($E$8:E26)+D27&lt;"14:00"*1,D27,("14:00"*1)-SUM($E$8:E26))</f>
        <v>3.1249999999999556E-2</v>
      </c>
      <c r="F27" s="11">
        <f t="shared" si="1"/>
        <v>2.0833333333333814E-2</v>
      </c>
      <c r="G27" s="10">
        <f t="shared" si="0"/>
        <v>0</v>
      </c>
      <c r="H27" s="16"/>
      <c r="I27" s="16"/>
      <c r="J27" s="16"/>
      <c r="K27" s="16"/>
      <c r="P27" s="12"/>
    </row>
    <row r="28" spans="1:16" x14ac:dyDescent="0.25">
      <c r="A28" s="3" t="s">
        <v>10</v>
      </c>
      <c r="B28" s="4"/>
      <c r="C28" s="4"/>
      <c r="D28" s="4">
        <f>SUM(D9:D27)</f>
        <v>0.69791666666666718</v>
      </c>
      <c r="E28" s="4">
        <f t="shared" ref="E28:G28" si="3">SUM(E9:E27)</f>
        <v>0.58333333333333337</v>
      </c>
      <c r="F28" s="4">
        <f t="shared" si="3"/>
        <v>2.0833333333333814E-2</v>
      </c>
      <c r="G28" s="4">
        <f t="shared" si="3"/>
        <v>9.3750000000000056E-2</v>
      </c>
      <c r="H28" s="16"/>
      <c r="I28" s="16"/>
      <c r="J28" s="16"/>
      <c r="K28" s="16"/>
      <c r="P28" s="12"/>
    </row>
    <row r="29" spans="1:16" x14ac:dyDescent="0.25">
      <c r="P29" s="12"/>
    </row>
    <row r="30" spans="1:16" x14ac:dyDescent="0.25">
      <c r="A30" s="13"/>
      <c r="B30" s="13"/>
      <c r="I30" s="6"/>
    </row>
    <row r="31" spans="1:16" x14ac:dyDescent="0.25">
      <c r="A31" s="14"/>
      <c r="B31" s="14"/>
    </row>
    <row r="34" spans="1:2" x14ac:dyDescent="0.25">
      <c r="A34" s="6"/>
    </row>
    <row r="35" spans="1:2" x14ac:dyDescent="0.25">
      <c r="A35" s="6"/>
      <c r="B35" s="8"/>
    </row>
    <row r="36" spans="1:2" x14ac:dyDescent="0.25">
      <c r="B36" s="7"/>
    </row>
  </sheetData>
  <mergeCells count="29">
    <mergeCell ref="H27:K27"/>
    <mergeCell ref="H17:K17"/>
    <mergeCell ref="H18:K18"/>
    <mergeCell ref="H19:K19"/>
    <mergeCell ref="H20:K20"/>
    <mergeCell ref="H21:K21"/>
    <mergeCell ref="H22:K22"/>
    <mergeCell ref="H26:K26"/>
    <mergeCell ref="H13:K13"/>
    <mergeCell ref="H14:K14"/>
    <mergeCell ref="H15:K15"/>
    <mergeCell ref="H16:K16"/>
    <mergeCell ref="H23:K23"/>
    <mergeCell ref="A2:G2"/>
    <mergeCell ref="A4:B4"/>
    <mergeCell ref="A30:B30"/>
    <mergeCell ref="A31:B31"/>
    <mergeCell ref="H7:K8"/>
    <mergeCell ref="H10:K10"/>
    <mergeCell ref="H9:K9"/>
    <mergeCell ref="H11:K11"/>
    <mergeCell ref="D7:D8"/>
    <mergeCell ref="B7:C7"/>
    <mergeCell ref="E7:G7"/>
    <mergeCell ref="A7:A8"/>
    <mergeCell ref="H12:K12"/>
    <mergeCell ref="H28:K28"/>
    <mergeCell ref="H24:K24"/>
    <mergeCell ref="H25:K25"/>
  </mergeCells>
  <conditionalFormatting sqref="E9:G27">
    <cfRule type="expression" dxfId="0" priority="1">
      <formula>E9=0</formula>
    </cfRule>
  </conditionalFormatting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atelier</dc:creator>
  <cp:lastModifiedBy>Béatrice CLEMENT</cp:lastModifiedBy>
  <cp:lastPrinted>2017-08-11T12:23:43Z</cp:lastPrinted>
  <dcterms:created xsi:type="dcterms:W3CDTF">2017-08-11T11:53:40Z</dcterms:created>
  <dcterms:modified xsi:type="dcterms:W3CDTF">2017-08-15T16:24:36Z</dcterms:modified>
</cp:coreProperties>
</file>