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7855" windowHeight="13020" tabRatio="695" activeTab="1"/>
  </bookViews>
  <sheets>
    <sheet name="Macro1" sheetId="21" r:id="rId1"/>
    <sheet name="2017" sheetId="20" r:id="rId2"/>
    <sheet name="Règlements" sheetId="13" r:id="rId3"/>
    <sheet name="2016" sheetId="19" r:id="rId4"/>
    <sheet name="2015" sheetId="18" r:id="rId5"/>
    <sheet name="SLA" sheetId="5" r:id="rId6"/>
    <sheet name="RECOURS 2015" sheetId="7" r:id="rId7"/>
    <sheet name="RELANCES" sheetId="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9" i="20" l="1"/>
  <c r="C303" i="20" l="1"/>
  <c r="C304" i="20"/>
  <c r="C305" i="20"/>
  <c r="C306" i="20"/>
  <c r="C307" i="20"/>
  <c r="C308" i="20"/>
  <c r="C309" i="20"/>
  <c r="C310" i="20"/>
  <c r="C311" i="20"/>
  <c r="C312" i="20"/>
  <c r="C313" i="20"/>
  <c r="C314" i="20"/>
  <c r="C315" i="20"/>
  <c r="C316" i="20"/>
  <c r="C317" i="20"/>
  <c r="C318" i="20"/>
  <c r="C319" i="20"/>
  <c r="C320" i="20"/>
  <c r="C321" i="20"/>
  <c r="C322" i="20"/>
  <c r="C323" i="20"/>
  <c r="C324" i="20"/>
  <c r="C325" i="20"/>
  <c r="C326" i="20"/>
  <c r="C327" i="20"/>
  <c r="C328" i="20"/>
  <c r="C329" i="20"/>
  <c r="C330" i="20"/>
  <c r="C331" i="20"/>
  <c r="C332" i="20"/>
  <c r="C333" i="20"/>
  <c r="C334" i="20"/>
  <c r="C335" i="20"/>
  <c r="C336" i="20"/>
  <c r="C337" i="20"/>
  <c r="C338" i="20"/>
  <c r="C339" i="20"/>
  <c r="C340" i="20"/>
  <c r="C341" i="20"/>
  <c r="C342" i="20"/>
  <c r="C343" i="20"/>
  <c r="C344" i="20"/>
  <c r="C345" i="20"/>
  <c r="C346" i="20"/>
  <c r="C347" i="20"/>
  <c r="C348" i="20"/>
  <c r="C349" i="20"/>
  <c r="C350" i="20"/>
  <c r="C351" i="20"/>
  <c r="C352" i="20"/>
  <c r="C353" i="20"/>
  <c r="C354" i="20"/>
  <c r="C355" i="20"/>
  <c r="C356" i="20"/>
  <c r="C357" i="20"/>
  <c r="C358" i="20"/>
  <c r="C359" i="20"/>
  <c r="P357" i="20"/>
  <c r="P358" i="20"/>
  <c r="P356" i="20"/>
  <c r="P355" i="20"/>
  <c r="P6" i="20"/>
  <c r="P5" i="20"/>
  <c r="P4" i="20"/>
  <c r="P3" i="20"/>
  <c r="C302" i="20"/>
  <c r="C301" i="20"/>
  <c r="C300" i="20"/>
  <c r="C299" i="20"/>
  <c r="C298" i="20"/>
  <c r="C297" i="20"/>
  <c r="C296" i="20"/>
  <c r="C295" i="20"/>
  <c r="C294" i="20"/>
  <c r="C293" i="20"/>
  <c r="C292" i="20"/>
  <c r="C291" i="20"/>
  <c r="C290" i="20"/>
  <c r="C289" i="20"/>
  <c r="C288" i="20"/>
  <c r="C287" i="20"/>
  <c r="C286" i="20"/>
  <c r="C285" i="20"/>
  <c r="C284" i="20"/>
  <c r="C283" i="20"/>
  <c r="C282" i="20"/>
  <c r="C281" i="20"/>
  <c r="C280" i="20"/>
  <c r="C279" i="20"/>
  <c r="C278" i="20"/>
  <c r="C277" i="20"/>
  <c r="C276" i="20"/>
  <c r="C275" i="20"/>
  <c r="C274" i="20"/>
  <c r="C273" i="20"/>
  <c r="C272" i="20"/>
  <c r="C271" i="20"/>
  <c r="C270" i="20"/>
  <c r="C269" i="20"/>
  <c r="C268" i="20"/>
  <c r="C267" i="20"/>
  <c r="C266" i="20"/>
  <c r="C265" i="20"/>
  <c r="C264" i="20"/>
  <c r="C263" i="20"/>
  <c r="C262" i="20"/>
  <c r="C261" i="20"/>
  <c r="C260" i="20"/>
  <c r="C259" i="20"/>
  <c r="C258" i="20"/>
  <c r="C257" i="20"/>
  <c r="C256" i="20"/>
  <c r="C255" i="20"/>
  <c r="C254" i="20"/>
  <c r="C253" i="20"/>
  <c r="C252" i="20"/>
  <c r="C251" i="20"/>
  <c r="C250" i="20"/>
  <c r="C249" i="20"/>
  <c r="C248" i="20"/>
  <c r="C247" i="20"/>
  <c r="C246" i="20"/>
  <c r="C245" i="20"/>
  <c r="C244" i="20"/>
  <c r="C243" i="20"/>
  <c r="C242" i="20"/>
  <c r="C241" i="20"/>
  <c r="C240" i="20"/>
  <c r="C239" i="20"/>
  <c r="C238" i="20"/>
  <c r="C237" i="20"/>
  <c r="C236" i="20"/>
  <c r="C235" i="20"/>
  <c r="C234" i="20"/>
  <c r="C233" i="20"/>
  <c r="C232" i="20"/>
  <c r="C231" i="20"/>
  <c r="C230" i="20"/>
  <c r="C229" i="20"/>
  <c r="C228" i="20"/>
  <c r="C227" i="20"/>
  <c r="C226" i="20"/>
  <c r="C225" i="20"/>
  <c r="C224" i="20"/>
  <c r="C223" i="20"/>
  <c r="C222" i="20"/>
  <c r="C221" i="20"/>
  <c r="C220" i="20"/>
  <c r="C219" i="20"/>
  <c r="C218" i="20"/>
  <c r="C217" i="20"/>
  <c r="C216" i="20"/>
  <c r="C215" i="20"/>
  <c r="C214" i="20"/>
  <c r="C213" i="20"/>
  <c r="C212" i="20"/>
  <c r="C211" i="20"/>
  <c r="C210" i="20"/>
  <c r="C208" i="20"/>
  <c r="C207" i="20"/>
  <c r="C206" i="20"/>
  <c r="C205" i="20"/>
  <c r="C204" i="20"/>
  <c r="C203" i="20"/>
  <c r="C202" i="20"/>
  <c r="C201" i="20"/>
  <c r="C200" i="20"/>
  <c r="C199" i="20"/>
  <c r="C198" i="20"/>
  <c r="C197" i="20"/>
  <c r="C196" i="20"/>
  <c r="C195" i="20"/>
  <c r="C194" i="20"/>
  <c r="C193" i="20"/>
  <c r="C192" i="20"/>
  <c r="C191" i="20"/>
  <c r="C190" i="20"/>
  <c r="C189" i="20"/>
  <c r="C188" i="20"/>
  <c r="C187" i="20"/>
  <c r="C186" i="20"/>
  <c r="C185" i="20"/>
  <c r="C184" i="20"/>
  <c r="C183" i="20"/>
  <c r="C182" i="20"/>
  <c r="C181" i="20"/>
  <c r="C180" i="20"/>
  <c r="C179" i="20"/>
  <c r="C178" i="20"/>
  <c r="C177" i="20"/>
  <c r="C176" i="20"/>
  <c r="C175" i="20"/>
  <c r="C174" i="20"/>
  <c r="C173" i="20"/>
  <c r="C172" i="20"/>
  <c r="C171" i="20"/>
  <c r="C170" i="20"/>
  <c r="C169" i="20"/>
  <c r="C168" i="20"/>
  <c r="C167" i="20"/>
  <c r="C166" i="20"/>
  <c r="C165" i="20"/>
  <c r="C164" i="20"/>
  <c r="C163" i="20"/>
  <c r="C162" i="20"/>
  <c r="C161" i="20"/>
  <c r="C160" i="20"/>
  <c r="C159" i="20"/>
  <c r="C158" i="20"/>
  <c r="C157" i="20"/>
  <c r="C156" i="20"/>
  <c r="C155" i="20"/>
  <c r="C154" i="20"/>
  <c r="C153" i="20"/>
  <c r="C152" i="20"/>
  <c r="C151" i="20"/>
  <c r="C150" i="20"/>
  <c r="C149" i="20"/>
  <c r="C148" i="20"/>
  <c r="C147" i="20"/>
  <c r="C146" i="20"/>
  <c r="C145" i="20"/>
  <c r="C144" i="20"/>
  <c r="C143" i="20"/>
  <c r="C142" i="20"/>
  <c r="C141" i="20"/>
  <c r="C140" i="20"/>
  <c r="C139" i="20"/>
  <c r="C138" i="20"/>
  <c r="C137" i="20"/>
  <c r="C136" i="20"/>
  <c r="C135" i="20"/>
  <c r="C134" i="20"/>
  <c r="C133" i="20"/>
  <c r="C132" i="20"/>
  <c r="C131" i="20"/>
  <c r="C130" i="20"/>
  <c r="C129" i="20"/>
  <c r="C128" i="20"/>
  <c r="C127" i="20"/>
  <c r="C126" i="20"/>
  <c r="C125" i="20"/>
  <c r="C124" i="20"/>
  <c r="C123" i="20"/>
  <c r="C122" i="20"/>
  <c r="C121" i="20"/>
  <c r="C120" i="20"/>
  <c r="C119" i="20"/>
  <c r="C118" i="20"/>
  <c r="C117" i="20"/>
  <c r="C116" i="20"/>
  <c r="C115" i="20"/>
  <c r="C114" i="20"/>
  <c r="C113" i="20"/>
  <c r="C112" i="20"/>
  <c r="C111" i="20"/>
  <c r="C110" i="20"/>
  <c r="C109" i="20"/>
  <c r="C108" i="20"/>
  <c r="C107" i="20"/>
  <c r="C106" i="20"/>
  <c r="C105" i="20"/>
  <c r="C104" i="20"/>
  <c r="C103" i="20"/>
  <c r="C102" i="20"/>
  <c r="C101" i="20"/>
  <c r="C100" i="20"/>
  <c r="C99" i="20"/>
  <c r="C98" i="20"/>
  <c r="C97" i="20"/>
  <c r="C96" i="20"/>
  <c r="C95" i="20"/>
  <c r="C94" i="20"/>
  <c r="C93" i="20"/>
  <c r="C92" i="20"/>
  <c r="C91" i="20"/>
  <c r="C90" i="20"/>
  <c r="C89" i="20"/>
  <c r="C88" i="20"/>
  <c r="C87" i="20"/>
  <c r="C86" i="20"/>
  <c r="C85" i="20"/>
  <c r="C84" i="20"/>
  <c r="C83" i="20"/>
  <c r="C82" i="20"/>
  <c r="C81" i="20"/>
  <c r="C80" i="20"/>
  <c r="C79" i="20"/>
  <c r="C78" i="20"/>
  <c r="C77" i="20"/>
  <c r="C76" i="20"/>
  <c r="C75" i="20"/>
  <c r="C74" i="20"/>
  <c r="C73" i="20"/>
  <c r="C72" i="20"/>
  <c r="C71" i="20"/>
  <c r="C70" i="20"/>
  <c r="C69" i="20"/>
  <c r="C68" i="20"/>
  <c r="C67" i="20"/>
  <c r="C66" i="20"/>
  <c r="C65" i="20"/>
  <c r="C64" i="20"/>
  <c r="C63" i="20"/>
  <c r="C62" i="20"/>
  <c r="C61" i="20"/>
  <c r="C60" i="20"/>
  <c r="C59" i="20"/>
  <c r="C58" i="20"/>
  <c r="C57" i="20"/>
  <c r="C56" i="20"/>
  <c r="C55" i="20"/>
  <c r="C54" i="20"/>
  <c r="C53" i="20"/>
  <c r="C52" i="20"/>
  <c r="C51" i="20"/>
  <c r="C50" i="20"/>
  <c r="C49" i="20"/>
  <c r="C48" i="20"/>
  <c r="C47" i="20"/>
  <c r="C46" i="20"/>
  <c r="C45" i="20"/>
  <c r="C44" i="20"/>
  <c r="C43" i="20"/>
  <c r="C42" i="20"/>
  <c r="C41" i="20"/>
  <c r="C40" i="20"/>
  <c r="C39" i="20"/>
  <c r="C38" i="20"/>
  <c r="C37" i="20"/>
  <c r="C36" i="20"/>
  <c r="C35" i="20"/>
  <c r="C34" i="20"/>
  <c r="C33" i="20"/>
  <c r="C32" i="20"/>
  <c r="C31" i="20"/>
  <c r="C30" i="20"/>
  <c r="C29" i="20"/>
  <c r="C28" i="20"/>
  <c r="C27" i="20"/>
  <c r="C26" i="20"/>
  <c r="C25" i="20"/>
  <c r="C24" i="20"/>
  <c r="C23" i="20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7" i="20"/>
  <c r="C6" i="20"/>
  <c r="C5" i="20"/>
  <c r="C4" i="20"/>
  <c r="C3" i="20"/>
  <c r="C2" i="20"/>
  <c r="C250" i="19"/>
  <c r="C249" i="19"/>
  <c r="C248" i="19"/>
  <c r="C247" i="19"/>
  <c r="C246" i="19"/>
  <c r="C245" i="19"/>
  <c r="C244" i="19"/>
  <c r="C243" i="19"/>
  <c r="C242" i="19"/>
  <c r="C241" i="19"/>
  <c r="C240" i="19"/>
  <c r="C239" i="19"/>
  <c r="C238" i="19"/>
  <c r="C237" i="19"/>
  <c r="C236" i="19"/>
  <c r="C235" i="19"/>
  <c r="C234" i="19"/>
  <c r="C233" i="19"/>
  <c r="C232" i="19"/>
  <c r="C231" i="19"/>
  <c r="C230" i="19"/>
  <c r="C229" i="19"/>
  <c r="C228" i="19"/>
  <c r="C227" i="19"/>
  <c r="C226" i="19"/>
  <c r="C225" i="19"/>
  <c r="C224" i="19"/>
  <c r="C223" i="19"/>
  <c r="C222" i="19"/>
  <c r="C221" i="19"/>
  <c r="C220" i="19"/>
  <c r="C219" i="19"/>
  <c r="C218" i="19"/>
  <c r="C217" i="19"/>
  <c r="C216" i="19"/>
  <c r="C215" i="19"/>
  <c r="C214" i="19"/>
  <c r="C213" i="19"/>
  <c r="C212" i="19"/>
  <c r="C211" i="19"/>
  <c r="C210" i="19"/>
  <c r="C209" i="19"/>
  <c r="C208" i="19"/>
  <c r="C207" i="19"/>
  <c r="C206" i="19"/>
  <c r="C205" i="19"/>
  <c r="C204" i="19"/>
  <c r="C203" i="19"/>
  <c r="C202" i="19"/>
  <c r="C201" i="19"/>
  <c r="C200" i="19"/>
  <c r="C199" i="19"/>
  <c r="C198" i="19"/>
  <c r="C197" i="19"/>
  <c r="C196" i="19"/>
  <c r="C195" i="19"/>
  <c r="C194" i="19"/>
  <c r="C193" i="19"/>
  <c r="C192" i="19"/>
  <c r="C191" i="19"/>
  <c r="C190" i="19"/>
  <c r="C189" i="19"/>
  <c r="C188" i="19"/>
  <c r="C187" i="19"/>
  <c r="C186" i="19"/>
  <c r="C185" i="19"/>
  <c r="C184" i="19"/>
  <c r="C183" i="19"/>
  <c r="C182" i="19"/>
  <c r="C181" i="19"/>
  <c r="C180" i="19"/>
  <c r="C179" i="19"/>
  <c r="C178" i="19"/>
  <c r="C177" i="19"/>
  <c r="C176" i="19"/>
  <c r="C175" i="19"/>
  <c r="C174" i="19"/>
  <c r="C173" i="19"/>
  <c r="C172" i="19"/>
  <c r="C171" i="19"/>
  <c r="C170" i="19"/>
  <c r="C169" i="19"/>
  <c r="C168" i="19"/>
  <c r="C167" i="19"/>
  <c r="C166" i="19"/>
  <c r="C165" i="19"/>
  <c r="C164" i="19"/>
  <c r="C163" i="19"/>
  <c r="C162" i="19"/>
  <c r="C161" i="19"/>
  <c r="C160" i="19"/>
  <c r="C159" i="19"/>
  <c r="C158" i="19"/>
  <c r="C157" i="19"/>
  <c r="C156" i="19"/>
  <c r="C155" i="19"/>
  <c r="C154" i="19"/>
  <c r="C153" i="19"/>
  <c r="C152" i="19"/>
  <c r="C151" i="19"/>
  <c r="C150" i="19"/>
  <c r="C149" i="19"/>
  <c r="C148" i="19"/>
  <c r="C147" i="19"/>
  <c r="C146" i="19"/>
  <c r="C145" i="19"/>
  <c r="C144" i="19"/>
  <c r="C143" i="19"/>
  <c r="C142" i="19"/>
  <c r="C141" i="19"/>
  <c r="C140" i="19"/>
  <c r="C139" i="19"/>
  <c r="C138" i="19"/>
  <c r="C137" i="19"/>
  <c r="C136" i="19"/>
  <c r="C135" i="19"/>
  <c r="C134" i="19"/>
  <c r="C133" i="19"/>
  <c r="C132" i="19"/>
  <c r="C131" i="19"/>
  <c r="C130" i="19"/>
  <c r="C129" i="19"/>
  <c r="C128" i="19"/>
  <c r="C127" i="19"/>
  <c r="C126" i="19"/>
  <c r="C125" i="19"/>
  <c r="C124" i="19"/>
  <c r="C123" i="19"/>
  <c r="C122" i="19"/>
  <c r="C121" i="19"/>
  <c r="C120" i="19"/>
  <c r="C119" i="19"/>
  <c r="C118" i="19"/>
  <c r="C117" i="19"/>
  <c r="C116" i="19"/>
  <c r="C115" i="19"/>
  <c r="C114" i="19"/>
  <c r="C113" i="19"/>
  <c r="C112" i="19"/>
  <c r="C111" i="19"/>
  <c r="C110" i="19"/>
  <c r="C109" i="19"/>
  <c r="C108" i="19"/>
  <c r="C107" i="19"/>
  <c r="C106" i="19"/>
  <c r="C105" i="19"/>
  <c r="C104" i="19"/>
  <c r="C103" i="19"/>
  <c r="C102" i="19"/>
  <c r="C101" i="19"/>
  <c r="C100" i="19"/>
  <c r="C99" i="19"/>
  <c r="C98" i="19"/>
  <c r="C97" i="19"/>
  <c r="C96" i="19"/>
  <c r="C95" i="19"/>
  <c r="C94" i="19"/>
  <c r="C93" i="19"/>
  <c r="C92" i="19"/>
  <c r="C91" i="19"/>
  <c r="C90" i="19"/>
  <c r="C89" i="19"/>
  <c r="C88" i="19"/>
  <c r="C87" i="19"/>
  <c r="C86" i="19"/>
  <c r="C85" i="19"/>
  <c r="C84" i="19"/>
  <c r="C83" i="19"/>
  <c r="C82" i="19"/>
  <c r="C81" i="19"/>
  <c r="C80" i="19"/>
  <c r="C79" i="19"/>
  <c r="C78" i="19"/>
  <c r="C77" i="19"/>
  <c r="C76" i="19"/>
  <c r="C75" i="19"/>
  <c r="C74" i="19"/>
  <c r="C73" i="19"/>
  <c r="C72" i="19"/>
  <c r="C71" i="19"/>
  <c r="C70" i="19"/>
  <c r="C69" i="19"/>
  <c r="C68" i="19"/>
  <c r="C67" i="19"/>
  <c r="C66" i="19"/>
  <c r="C65" i="19"/>
  <c r="C64" i="19"/>
  <c r="C63" i="19"/>
  <c r="C62" i="19"/>
  <c r="C61" i="19"/>
  <c r="C60" i="19"/>
  <c r="C59" i="19"/>
  <c r="C58" i="19"/>
  <c r="C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35" i="19"/>
  <c r="C34" i="19"/>
  <c r="C33" i="19"/>
  <c r="C32" i="19"/>
  <c r="A3" i="19"/>
  <c r="C3" i="19" s="1"/>
  <c r="C2" i="19"/>
  <c r="C2" i="18"/>
  <c r="A3" i="18"/>
  <c r="C3" i="18"/>
  <c r="A4" i="18"/>
  <c r="C4" i="18" s="1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A4" i="19" l="1"/>
  <c r="A5" i="19" s="1"/>
  <c r="A6" i="19"/>
  <c r="C5" i="19"/>
  <c r="C4" i="19"/>
  <c r="A5" i="18"/>
  <c r="A7" i="19" l="1"/>
  <c r="C6" i="19"/>
  <c r="A6" i="18"/>
  <c r="C6" i="18" s="1"/>
  <c r="C5" i="18"/>
  <c r="A8" i="19" l="1"/>
  <c r="C7" i="19"/>
  <c r="A9" i="19" l="1"/>
  <c r="C8" i="19"/>
  <c r="A10" i="19" l="1"/>
  <c r="C9" i="19"/>
  <c r="A11" i="19" l="1"/>
  <c r="C10" i="19"/>
  <c r="C11" i="19" l="1"/>
  <c r="A12" i="19"/>
  <c r="A13" i="19" l="1"/>
  <c r="C12" i="19"/>
  <c r="A14" i="19" l="1"/>
  <c r="C13" i="19"/>
  <c r="A15" i="19" l="1"/>
  <c r="C14" i="19"/>
  <c r="C15" i="19" l="1"/>
  <c r="A16" i="19"/>
  <c r="A17" i="19" l="1"/>
  <c r="C16" i="19"/>
  <c r="A18" i="19" l="1"/>
  <c r="C17" i="19"/>
  <c r="A19" i="19" l="1"/>
  <c r="C18" i="19"/>
  <c r="C19" i="19" l="1"/>
  <c r="A20" i="19"/>
  <c r="A21" i="19" l="1"/>
  <c r="C20" i="19"/>
  <c r="A22" i="19" l="1"/>
  <c r="C21" i="19"/>
  <c r="A23" i="19" l="1"/>
  <c r="C22" i="19"/>
  <c r="C23" i="19" l="1"/>
  <c r="A24" i="19"/>
  <c r="A25" i="19" l="1"/>
  <c r="C24" i="19"/>
  <c r="A26" i="19" l="1"/>
  <c r="C25" i="19"/>
  <c r="A27" i="19" l="1"/>
  <c r="C26" i="19"/>
  <c r="C27" i="19" l="1"/>
  <c r="A28" i="19"/>
  <c r="A29" i="19" l="1"/>
  <c r="C28" i="19"/>
  <c r="A30" i="19" l="1"/>
  <c r="C29" i="19"/>
  <c r="A31" i="19" l="1"/>
  <c r="C31" i="19" s="1"/>
  <c r="C30" i="19"/>
  <c r="R5" i="9" l="1"/>
  <c r="P5" i="9"/>
  <c r="C5" i="9"/>
  <c r="R4" i="9"/>
  <c r="P4" i="9"/>
  <c r="C4" i="9"/>
  <c r="R3" i="9" l="1"/>
  <c r="P3" i="9"/>
  <c r="C3" i="9"/>
  <c r="R2" i="9" l="1"/>
  <c r="P2" i="9" l="1"/>
  <c r="C2" i="9"/>
  <c r="E11" i="7" l="1"/>
  <c r="E10" i="7"/>
  <c r="E9" i="7"/>
  <c r="E8" i="7"/>
  <c r="E7" i="7"/>
  <c r="E6" i="7"/>
  <c r="E5" i="7"/>
  <c r="K5" i="7" s="1"/>
  <c r="E4" i="7"/>
  <c r="E3" i="7"/>
  <c r="J11" i="7"/>
  <c r="I11" i="7"/>
  <c r="H11" i="7"/>
  <c r="G11" i="7"/>
  <c r="F11" i="7"/>
  <c r="J10" i="7"/>
  <c r="I10" i="7"/>
  <c r="H10" i="7"/>
  <c r="G10" i="7"/>
  <c r="F10" i="7"/>
  <c r="J9" i="7"/>
  <c r="I9" i="7"/>
  <c r="H9" i="7"/>
  <c r="G9" i="7"/>
  <c r="F9" i="7"/>
  <c r="J8" i="7"/>
  <c r="I8" i="7"/>
  <c r="H8" i="7"/>
  <c r="G8" i="7"/>
  <c r="F8" i="7"/>
  <c r="J7" i="7"/>
  <c r="I7" i="7"/>
  <c r="H7" i="7"/>
  <c r="G7" i="7"/>
  <c r="F7" i="7"/>
  <c r="J6" i="7"/>
  <c r="I6" i="7"/>
  <c r="H6" i="7"/>
  <c r="G6" i="7"/>
  <c r="F6" i="7"/>
  <c r="J5" i="7"/>
  <c r="I5" i="7"/>
  <c r="H5" i="7"/>
  <c r="G5" i="7"/>
  <c r="F5" i="7"/>
  <c r="J4" i="7"/>
  <c r="I4" i="7"/>
  <c r="H4" i="7"/>
  <c r="G4" i="7"/>
  <c r="F4" i="7"/>
  <c r="J3" i="7"/>
  <c r="I3" i="7"/>
  <c r="I13" i="7" s="1"/>
  <c r="H3" i="7"/>
  <c r="G3" i="7"/>
  <c r="F3" i="7"/>
  <c r="F13" i="7" l="1"/>
  <c r="J13" i="7"/>
  <c r="K9" i="7"/>
  <c r="G13" i="7"/>
  <c r="K10" i="7"/>
  <c r="H13" i="7"/>
  <c r="K7" i="7"/>
  <c r="K11" i="7"/>
  <c r="K6" i="7"/>
  <c r="K3" i="7"/>
  <c r="K4" i="7"/>
  <c r="K8" i="7"/>
  <c r="E13" i="7"/>
  <c r="K13" i="7" l="1"/>
</calcChain>
</file>

<file path=xl/sharedStrings.xml><?xml version="1.0" encoding="utf-8"?>
<sst xmlns="http://schemas.openxmlformats.org/spreadsheetml/2006/main" count="1765" uniqueCount="520">
  <si>
    <t>Facture n°</t>
  </si>
  <si>
    <t>Client</t>
  </si>
  <si>
    <t>Date</t>
  </si>
  <si>
    <t>123660/2014</t>
  </si>
  <si>
    <t>187653/2014</t>
  </si>
  <si>
    <t>M000022</t>
  </si>
  <si>
    <t>47378/2014</t>
  </si>
  <si>
    <t>Mois</t>
  </si>
  <si>
    <t>Système</t>
  </si>
  <si>
    <t>Recours</t>
  </si>
  <si>
    <t>n°</t>
  </si>
  <si>
    <t>MSA France</t>
  </si>
  <si>
    <t>UCI</t>
  </si>
  <si>
    <t>n° Sinistre</t>
  </si>
  <si>
    <t>UCI0000103</t>
  </si>
  <si>
    <t>119254/2014</t>
  </si>
  <si>
    <t>101257/2013</t>
  </si>
  <si>
    <t>Réglée le</t>
  </si>
  <si>
    <t>Commentaires</t>
  </si>
  <si>
    <t>UCI0000106</t>
  </si>
  <si>
    <t>UCI0000108</t>
  </si>
  <si>
    <t>UCI0000109</t>
  </si>
  <si>
    <t>Montant reversé</t>
  </si>
  <si>
    <t>UCI0000101</t>
  </si>
  <si>
    <t>UCI0000105</t>
  </si>
  <si>
    <t>UCI0000102</t>
  </si>
  <si>
    <t>Date versement</t>
  </si>
  <si>
    <t>Honoraires HT</t>
  </si>
  <si>
    <t>à reverser Compte sinistres</t>
  </si>
  <si>
    <t>UCI0000116</t>
  </si>
  <si>
    <t>UCI0000110</t>
  </si>
  <si>
    <t>UCI0000114</t>
  </si>
  <si>
    <t>HDI</t>
  </si>
  <si>
    <t>HDI0000103</t>
  </si>
  <si>
    <t>UCI0000111</t>
  </si>
  <si>
    <t>HDI0000110</t>
  </si>
  <si>
    <t>INCHIARO</t>
  </si>
  <si>
    <t>INC0000101</t>
  </si>
  <si>
    <t>79424/2014</t>
  </si>
  <si>
    <t>annulée</t>
  </si>
  <si>
    <t>HDI0000111</t>
  </si>
  <si>
    <t>HDI0000104</t>
  </si>
  <si>
    <t>HDI0000105</t>
  </si>
  <si>
    <t>UCI0000115</t>
  </si>
  <si>
    <t>HDI0000112</t>
  </si>
  <si>
    <t>UCI0000122</t>
  </si>
  <si>
    <t>UCI0000127</t>
  </si>
  <si>
    <t>HDI0000117</t>
  </si>
  <si>
    <t>UCI0000125</t>
  </si>
  <si>
    <t>UCI0000128</t>
  </si>
  <si>
    <t>UCI0000118</t>
  </si>
  <si>
    <t>HDI0000115</t>
  </si>
  <si>
    <t>UCI0000104</t>
  </si>
  <si>
    <t>UCI0000130</t>
  </si>
  <si>
    <t>HDI0000116</t>
  </si>
  <si>
    <t>UCI0000120</t>
  </si>
  <si>
    <t>HDI0000107</t>
  </si>
  <si>
    <t>HDI0000108</t>
  </si>
  <si>
    <t>65583/2012</t>
  </si>
  <si>
    <t>148369/2014</t>
  </si>
  <si>
    <t>HDI0000102</t>
  </si>
  <si>
    <t>UCI0000131</t>
  </si>
  <si>
    <t>HDI0000106</t>
  </si>
  <si>
    <t>GROUPAMA IT</t>
  </si>
  <si>
    <t>UCI0000119</t>
  </si>
  <si>
    <t>UCI0000117</t>
  </si>
  <si>
    <t>UCI0000107</t>
  </si>
  <si>
    <t>UCI0000129</t>
  </si>
  <si>
    <t>HDI0000119</t>
  </si>
  <si>
    <t>M000024</t>
  </si>
  <si>
    <t>110756/2014</t>
  </si>
  <si>
    <t>119683/2012</t>
  </si>
  <si>
    <t>AIG000005</t>
  </si>
  <si>
    <t>129770/2013</t>
  </si>
  <si>
    <t>UCI0000136</t>
  </si>
  <si>
    <t>M000020</t>
  </si>
  <si>
    <t>M000023</t>
  </si>
  <si>
    <t>M000026</t>
  </si>
  <si>
    <t>M000014</t>
  </si>
  <si>
    <t>21580/2015</t>
  </si>
  <si>
    <t>UCI0000135</t>
  </si>
  <si>
    <t>M000018</t>
  </si>
  <si>
    <t>M000058</t>
  </si>
  <si>
    <t>M000059</t>
  </si>
  <si>
    <t>UCI0000138</t>
  </si>
  <si>
    <t>HDI0000122</t>
  </si>
  <si>
    <t>UCI0000133</t>
  </si>
  <si>
    <t>UCI0000132</t>
  </si>
  <si>
    <t>VIGO1</t>
  </si>
  <si>
    <t>INC0000102</t>
  </si>
  <si>
    <t>UCI0000146</t>
  </si>
  <si>
    <t>UCI0000134</t>
  </si>
  <si>
    <t>143461/2015</t>
  </si>
  <si>
    <t>UCI0000140</t>
  </si>
  <si>
    <t>M000034</t>
  </si>
  <si>
    <t>1338/2014</t>
  </si>
  <si>
    <t>UCI0000126</t>
  </si>
  <si>
    <t>AIG000002</t>
  </si>
  <si>
    <t>M000029</t>
  </si>
  <si>
    <t>M000017</t>
  </si>
  <si>
    <t>M000032</t>
  </si>
  <si>
    <t>M000019</t>
  </si>
  <si>
    <t>130780/2015</t>
  </si>
  <si>
    <t>101379/2015</t>
  </si>
  <si>
    <t>115421/2015</t>
  </si>
  <si>
    <t>M000040</t>
  </si>
  <si>
    <t>136630/2014</t>
  </si>
  <si>
    <t>M000037</t>
  </si>
  <si>
    <t>122918/2013</t>
  </si>
  <si>
    <t>M000046</t>
  </si>
  <si>
    <t>UCI0000121</t>
  </si>
  <si>
    <t>UCI0000139</t>
  </si>
  <si>
    <t>AIG000006</t>
  </si>
  <si>
    <t>HDI0000118</t>
  </si>
  <si>
    <t>S23902/16</t>
  </si>
  <si>
    <t>152818/2014</t>
  </si>
  <si>
    <t>S49602/16</t>
  </si>
  <si>
    <t>MAC000010</t>
  </si>
  <si>
    <t>M000062</t>
  </si>
  <si>
    <t>M000055</t>
  </si>
  <si>
    <t>MAC000008</t>
  </si>
  <si>
    <t>M000027</t>
  </si>
  <si>
    <t>M000004</t>
  </si>
  <si>
    <t>18864/2015</t>
  </si>
  <si>
    <t>157751/2015</t>
  </si>
  <si>
    <t>AU150829R</t>
  </si>
  <si>
    <t>UCI0000145</t>
  </si>
  <si>
    <t>M000045</t>
  </si>
  <si>
    <t>HDI0000121</t>
  </si>
  <si>
    <t>M000030</t>
  </si>
  <si>
    <t>M000025</t>
  </si>
  <si>
    <t>FR16-06-00108</t>
  </si>
  <si>
    <t>MAC000001</t>
  </si>
  <si>
    <t>85849/2013</t>
  </si>
  <si>
    <t>FR16-07-00112</t>
  </si>
  <si>
    <t>UCI0000151</t>
  </si>
  <si>
    <t>UCI0000144</t>
  </si>
  <si>
    <t>UCI0000148</t>
  </si>
  <si>
    <t>UCI0000142</t>
  </si>
  <si>
    <t>FR16-08-00119</t>
  </si>
  <si>
    <t>HDI0000134</t>
  </si>
  <si>
    <t>122275/2015</t>
  </si>
  <si>
    <t>GPM0000102</t>
  </si>
  <si>
    <t>HDI0000126</t>
  </si>
  <si>
    <t>HDI0000123</t>
  </si>
  <si>
    <t>HDI0000113</t>
  </si>
  <si>
    <t>UCI0000153</t>
  </si>
  <si>
    <t>ERGO</t>
  </si>
  <si>
    <t>ERG0000101</t>
  </si>
  <si>
    <t>UCI0000123</t>
  </si>
  <si>
    <t>HDI0000132</t>
  </si>
  <si>
    <t>UCI0000152</t>
  </si>
  <si>
    <t>TOTAL</t>
  </si>
  <si>
    <t>TVA</t>
  </si>
  <si>
    <t>Frais externes</t>
  </si>
  <si>
    <t>REG. PARTIELS</t>
  </si>
  <si>
    <t>Ndcr</t>
  </si>
  <si>
    <t>GPM0000103</t>
  </si>
  <si>
    <t>HDI0000129</t>
  </si>
  <si>
    <t>FR16-09-00136</t>
  </si>
  <si>
    <t>M000033</t>
  </si>
  <si>
    <t>HDI0000130</t>
  </si>
  <si>
    <t>UCI0000149</t>
  </si>
  <si>
    <t>UCI0000155</t>
  </si>
  <si>
    <t>UCI0000160</t>
  </si>
  <si>
    <t>HDI0000136</t>
  </si>
  <si>
    <t>GPM0000104</t>
  </si>
  <si>
    <t>FR16-10-00145</t>
  </si>
  <si>
    <t>HDI0000125</t>
  </si>
  <si>
    <t>HDI0000127</t>
  </si>
  <si>
    <t>MAC000017</t>
  </si>
  <si>
    <t>M000079</t>
  </si>
  <si>
    <t>UCI0000113</t>
  </si>
  <si>
    <t>M000057</t>
  </si>
  <si>
    <t>M000071</t>
  </si>
  <si>
    <t>HDI0000131</t>
  </si>
  <si>
    <t>M000075</t>
  </si>
  <si>
    <t>HDI0000146</t>
  </si>
  <si>
    <t>159749/2014</t>
  </si>
  <si>
    <t>173727/2015</t>
  </si>
  <si>
    <t>S60215/16</t>
  </si>
  <si>
    <t>M000113</t>
  </si>
  <si>
    <t>M000056</t>
  </si>
  <si>
    <t>M000035</t>
  </si>
  <si>
    <t>UCI0000163</t>
  </si>
  <si>
    <t>MAC000009</t>
  </si>
  <si>
    <t>HDI0000150</t>
  </si>
  <si>
    <t>VF0000102</t>
  </si>
  <si>
    <t>VF0000106</t>
  </si>
  <si>
    <t>HDI0000133</t>
  </si>
  <si>
    <t>M000084</t>
  </si>
  <si>
    <t>AUDIT MACIF</t>
  </si>
  <si>
    <t>GPM0000114</t>
  </si>
  <si>
    <t>M000076</t>
  </si>
  <si>
    <t>MAC000014</t>
  </si>
  <si>
    <t>MAC000024</t>
  </si>
  <si>
    <t>UCI0000168</t>
  </si>
  <si>
    <t>HDI0000143</t>
  </si>
  <si>
    <t>FR16-11-00182</t>
  </si>
  <si>
    <t>MAC000026</t>
  </si>
  <si>
    <t>M000064</t>
  </si>
  <si>
    <t>MAC000023</t>
  </si>
  <si>
    <t>MAC000019</t>
  </si>
  <si>
    <t>UCI0000164</t>
  </si>
  <si>
    <t>HDI0000135</t>
  </si>
  <si>
    <t>MAC000012</t>
  </si>
  <si>
    <t>M000066</t>
  </si>
  <si>
    <t>M000127</t>
  </si>
  <si>
    <t>M000107</t>
  </si>
  <si>
    <t>M000053</t>
  </si>
  <si>
    <t>GPM0000116</t>
  </si>
  <si>
    <t>BPCE0004</t>
  </si>
  <si>
    <t>M000048</t>
  </si>
  <si>
    <t>UCI0000167</t>
  </si>
  <si>
    <t>M000039</t>
  </si>
  <si>
    <t>S56999/16</t>
  </si>
  <si>
    <t>M000089</t>
  </si>
  <si>
    <t>M000108</t>
  </si>
  <si>
    <t>M000121</t>
  </si>
  <si>
    <t>VF0000107</t>
  </si>
  <si>
    <t>M000072</t>
  </si>
  <si>
    <t>M000092</t>
  </si>
  <si>
    <t>M000051</t>
  </si>
  <si>
    <t>GPM0000106</t>
  </si>
  <si>
    <t>M000021</t>
  </si>
  <si>
    <t>UCI0000162</t>
  </si>
  <si>
    <t>GPM0000110</t>
  </si>
  <si>
    <t>UCI0000158</t>
  </si>
  <si>
    <t>UCI0000170</t>
  </si>
  <si>
    <t>GPM0000108</t>
  </si>
  <si>
    <t>VAF0000103</t>
  </si>
  <si>
    <t>VAF0000105</t>
  </si>
  <si>
    <t>MAC000015</t>
  </si>
  <si>
    <t>FR16-12-00216</t>
  </si>
  <si>
    <t>GPM0000117</t>
  </si>
  <si>
    <t>HDI0000144</t>
  </si>
  <si>
    <t>M000093</t>
  </si>
  <si>
    <t>MAC000025</t>
  </si>
  <si>
    <t>UCI0000112</t>
  </si>
  <si>
    <t>HDI0000148</t>
  </si>
  <si>
    <t>M000091</t>
  </si>
  <si>
    <t>BPCE0003</t>
  </si>
  <si>
    <t>168412/2014</t>
  </si>
  <si>
    <t>S26406/16</t>
  </si>
  <si>
    <t>S48314/16</t>
  </si>
  <si>
    <t>S64272/16</t>
  </si>
  <si>
    <t>M000128</t>
  </si>
  <si>
    <t>HDI0000141</t>
  </si>
  <si>
    <t>UCI0000159</t>
  </si>
  <si>
    <t>M000126</t>
  </si>
  <si>
    <t>GPM0000113</t>
  </si>
  <si>
    <t>M000111</t>
  </si>
  <si>
    <t>S117123/16</t>
  </si>
  <si>
    <t>S126737/16</t>
  </si>
  <si>
    <t>MAC000018</t>
  </si>
  <si>
    <t>M000047</t>
  </si>
  <si>
    <t>UCI0000171</t>
  </si>
  <si>
    <t>RECOURS PRIVE</t>
  </si>
  <si>
    <t>HDI0000140</t>
  </si>
  <si>
    <t>UCI0000154</t>
  </si>
  <si>
    <t>M000105</t>
  </si>
  <si>
    <t>VIGO</t>
  </si>
  <si>
    <t>ACCLAIMS [ LEASE PLAN ]</t>
  </si>
  <si>
    <t>ACCLAIMS [ ARVAL ]</t>
  </si>
  <si>
    <t>ACCLAIMS [ LEASYS ]</t>
  </si>
  <si>
    <t>ACCLAIMS [ MAIF ]</t>
  </si>
  <si>
    <t>MSA [ UCI ]</t>
  </si>
  <si>
    <t>MSA [ MAIF ]</t>
  </si>
  <si>
    <t>VAF [ AVIS LOCATION ]</t>
  </si>
  <si>
    <t>ACCLAIMS [ MACIF - BPCE ]</t>
  </si>
  <si>
    <t>ACCLAIMS [ AIG ]</t>
  </si>
  <si>
    <t>ACCLAIMS [ ALD ]</t>
  </si>
  <si>
    <t>UNIQA ROUMANIE</t>
  </si>
  <si>
    <t>GPM0000101</t>
  </si>
  <si>
    <t>RP000101</t>
  </si>
  <si>
    <t>GPM0000105</t>
  </si>
  <si>
    <t>M000097</t>
  </si>
  <si>
    <t>Cumul</t>
  </si>
  <si>
    <t>M000103</t>
  </si>
  <si>
    <t>M000015</t>
  </si>
  <si>
    <t>Déclaration</t>
  </si>
  <si>
    <t>Ouvert</t>
  </si>
  <si>
    <t>Reglé</t>
  </si>
  <si>
    <t>Facturé</t>
  </si>
  <si>
    <t>Payé</t>
  </si>
  <si>
    <t>152638/2014</t>
  </si>
  <si>
    <t>JEBBOUR RACHID</t>
  </si>
  <si>
    <t>Sans Suite</t>
  </si>
  <si>
    <t>122023/2013</t>
  </si>
  <si>
    <t>145034/2014</t>
  </si>
  <si>
    <t>Partiel</t>
  </si>
  <si>
    <t>119879/2014</t>
  </si>
  <si>
    <t>121255/2014</t>
  </si>
  <si>
    <t>100822/2013</t>
  </si>
  <si>
    <t>126570/2014</t>
  </si>
  <si>
    <t>36805/2015</t>
  </si>
  <si>
    <t>TEST</t>
  </si>
  <si>
    <t>M000012</t>
  </si>
  <si>
    <t>M000031</t>
  </si>
  <si>
    <t>M000028</t>
  </si>
  <si>
    <t>(d'après ACCLAIMS reglée le 30/05/2016)</t>
  </si>
  <si>
    <t>71862/2015</t>
  </si>
  <si>
    <t>48162/2014</t>
  </si>
  <si>
    <t>118362/2015</t>
  </si>
  <si>
    <t>59253/2014</t>
  </si>
  <si>
    <t>BPCE0001</t>
  </si>
  <si>
    <t>31461/2015</t>
  </si>
  <si>
    <t>120935/2015</t>
  </si>
  <si>
    <t>112291/2015</t>
  </si>
  <si>
    <t>129681/2015</t>
  </si>
  <si>
    <t>123538/2015</t>
  </si>
  <si>
    <t>127281/2015</t>
  </si>
  <si>
    <t>126090/2015</t>
  </si>
  <si>
    <t>M000036</t>
  </si>
  <si>
    <t>AU150656R</t>
  </si>
  <si>
    <t>168231/2014</t>
  </si>
  <si>
    <t>124817/2015</t>
  </si>
  <si>
    <t>139970/2015</t>
  </si>
  <si>
    <t>138880/2015</t>
  </si>
  <si>
    <t>M000038</t>
  </si>
  <si>
    <t>AU0380440</t>
  </si>
  <si>
    <t>AU380440</t>
  </si>
  <si>
    <t>M000041</t>
  </si>
  <si>
    <t>M000042</t>
  </si>
  <si>
    <t>M000043</t>
  </si>
  <si>
    <t>151125/2015</t>
  </si>
  <si>
    <t>M000129</t>
  </si>
  <si>
    <t>158886/2015</t>
  </si>
  <si>
    <t>UCI0000137</t>
  </si>
  <si>
    <t>UCI0000124</t>
  </si>
  <si>
    <t>M000044</t>
  </si>
  <si>
    <t>164666/2015</t>
  </si>
  <si>
    <t>M000049</t>
  </si>
  <si>
    <t>M000050</t>
  </si>
  <si>
    <t>En cours</t>
  </si>
  <si>
    <t>RECOURS</t>
  </si>
  <si>
    <t>S123011/16</t>
  </si>
  <si>
    <t>M000146</t>
  </si>
  <si>
    <t>M000085</t>
  </si>
  <si>
    <t>HDI0000149</t>
  </si>
  <si>
    <t>UCI0000156</t>
  </si>
  <si>
    <t>UCI0000172</t>
  </si>
  <si>
    <t>HDI0000157</t>
  </si>
  <si>
    <t>UCI0000174</t>
  </si>
  <si>
    <t>S140266/16</t>
  </si>
  <si>
    <t>S124256/16</t>
  </si>
  <si>
    <t>GPM0000111</t>
  </si>
  <si>
    <t>M000106</t>
  </si>
  <si>
    <t>HDI0000156</t>
  </si>
  <si>
    <t>HDI0000139</t>
  </si>
  <si>
    <t>UCI0000175</t>
  </si>
  <si>
    <t>MAC000036</t>
  </si>
  <si>
    <t>MAC000030</t>
  </si>
  <si>
    <t>HDI0000160</t>
  </si>
  <si>
    <t>MAC000020</t>
  </si>
  <si>
    <t>M000114</t>
  </si>
  <si>
    <t>M000090</t>
  </si>
  <si>
    <t>M000141</t>
  </si>
  <si>
    <t>M000122</t>
  </si>
  <si>
    <t>M000101</t>
  </si>
  <si>
    <t>M000140</t>
  </si>
  <si>
    <t>GPM0000122</t>
  </si>
  <si>
    <t>MAC000031</t>
  </si>
  <si>
    <t>M000052</t>
  </si>
  <si>
    <t>GPM0000115</t>
  </si>
  <si>
    <t>HDI0000154</t>
  </si>
  <si>
    <t>HDI0000162</t>
  </si>
  <si>
    <t>MAC000033</t>
  </si>
  <si>
    <t>UCI0000178</t>
  </si>
  <si>
    <t>165568/2015</t>
  </si>
  <si>
    <t>S110298/16</t>
  </si>
  <si>
    <t>HDI0000145</t>
  </si>
  <si>
    <t>M000125</t>
  </si>
  <si>
    <t>GPM0000121</t>
  </si>
  <si>
    <t>Facture 1708 Jureidini de 546 € réglée le 15/02/17du cpte sx</t>
  </si>
  <si>
    <t>GPM0000119</t>
  </si>
  <si>
    <t>GPM0000120</t>
  </si>
  <si>
    <t>NDCR</t>
  </si>
  <si>
    <t>M000145</t>
  </si>
  <si>
    <t>MAC000037</t>
  </si>
  <si>
    <t>M000099</t>
  </si>
  <si>
    <t>M000148</t>
  </si>
  <si>
    <t>HDI0000128</t>
  </si>
  <si>
    <t>UCI0000177</t>
  </si>
  <si>
    <t>M000073</t>
  </si>
  <si>
    <t>UCI0000165</t>
  </si>
  <si>
    <t>GPM000112</t>
  </si>
  <si>
    <t>MAC000006</t>
  </si>
  <si>
    <t>S48518/16</t>
  </si>
  <si>
    <t>M000134</t>
  </si>
  <si>
    <t>LF s'en charge</t>
  </si>
  <si>
    <t>HDI0000161</t>
  </si>
  <si>
    <t>M000135</t>
  </si>
  <si>
    <t>M000156</t>
  </si>
  <si>
    <t>MAC000040</t>
  </si>
  <si>
    <t>S71748/16</t>
  </si>
  <si>
    <t>M000077</t>
  </si>
  <si>
    <t>M000118</t>
  </si>
  <si>
    <t>MAC000028</t>
  </si>
  <si>
    <t>MAC000035</t>
  </si>
  <si>
    <t>HDI0000109</t>
  </si>
  <si>
    <t>HDI0000124</t>
  </si>
  <si>
    <t>UCI0000173</t>
  </si>
  <si>
    <t>M000152</t>
  </si>
  <si>
    <t>BPCE0007</t>
  </si>
  <si>
    <t>HDI0000152</t>
  </si>
  <si>
    <t>S156443/16</t>
  </si>
  <si>
    <t>M000110</t>
  </si>
  <si>
    <t>HDI0000163</t>
  </si>
  <si>
    <t>M000094</t>
  </si>
  <si>
    <t>UCI0000143</t>
  </si>
  <si>
    <t>M000167</t>
  </si>
  <si>
    <t>M000163</t>
  </si>
  <si>
    <t>S139068/16</t>
  </si>
  <si>
    <t>UCI0000150</t>
  </si>
  <si>
    <t>UCI0000169</t>
  </si>
  <si>
    <t>UCI0000181</t>
  </si>
  <si>
    <t>UCI0000183</t>
  </si>
  <si>
    <t>HDI0000165</t>
  </si>
  <si>
    <t>HDI0000159</t>
  </si>
  <si>
    <t>HDI0000168</t>
  </si>
  <si>
    <t>UCI0000161</t>
  </si>
  <si>
    <t>HDI0000164</t>
  </si>
  <si>
    <t>UCI0000166</t>
  </si>
  <si>
    <t>UCI0000184</t>
  </si>
  <si>
    <t>HDI0000153</t>
  </si>
  <si>
    <t>UCI0000147</t>
  </si>
  <si>
    <t>NOBIS</t>
  </si>
  <si>
    <t>GPM0000128</t>
  </si>
  <si>
    <t>GPM0000127</t>
  </si>
  <si>
    <t>BESTOSO</t>
  </si>
  <si>
    <t>AIG</t>
  </si>
  <si>
    <t>MAC000042</t>
  </si>
  <si>
    <t>M000104</t>
  </si>
  <si>
    <t>VF0000113</t>
  </si>
  <si>
    <t>MAC000016</t>
  </si>
  <si>
    <t>M000120</t>
  </si>
  <si>
    <t>M000170</t>
  </si>
  <si>
    <t>M000081</t>
  </si>
  <si>
    <t>M000151</t>
  </si>
  <si>
    <t>UCI0000180</t>
  </si>
  <si>
    <t>UCI0000185</t>
  </si>
  <si>
    <t>relance au BCF effectuée le 29/05/2017</t>
  </si>
  <si>
    <t>HDI0000137</t>
  </si>
  <si>
    <t>ACCLAIMS [ MFA ]</t>
  </si>
  <si>
    <t>VF0000111</t>
  </si>
  <si>
    <t>MAC000034</t>
  </si>
  <si>
    <t>GPM0000118</t>
  </si>
  <si>
    <t>GPM0000132</t>
  </si>
  <si>
    <t>S94903/16</t>
  </si>
  <si>
    <t>HDI0000170</t>
  </si>
  <si>
    <t>GPM0000125</t>
  </si>
  <si>
    <t>M000100</t>
  </si>
  <si>
    <t>S96480/16</t>
  </si>
  <si>
    <t>MAC000043</t>
  </si>
  <si>
    <t>S80705/16</t>
  </si>
  <si>
    <t>UCI0000188</t>
  </si>
  <si>
    <t>M000117</t>
  </si>
  <si>
    <t>S77109/17</t>
  </si>
  <si>
    <t>HDI0000138</t>
  </si>
  <si>
    <t>MAC000049</t>
  </si>
  <si>
    <t>M000164</t>
  </si>
  <si>
    <t>M000155</t>
  </si>
  <si>
    <t>MAC000045</t>
  </si>
  <si>
    <t>VF0000109</t>
  </si>
  <si>
    <t>MAC000047</t>
  </si>
  <si>
    <t>BPCE0008</t>
  </si>
  <si>
    <t>M000112</t>
  </si>
  <si>
    <t>M000137</t>
  </si>
  <si>
    <t>VF0000112</t>
  </si>
  <si>
    <t>GPM0000131</t>
  </si>
  <si>
    <t>MAC000032</t>
  </si>
  <si>
    <t>UCI0000191</t>
  </si>
  <si>
    <t>MAC000041</t>
  </si>
  <si>
    <t>S84534/16</t>
  </si>
  <si>
    <t>UCI0000190</t>
  </si>
  <si>
    <t>rappel le 26/07/2017</t>
  </si>
  <si>
    <t>M000160</t>
  </si>
  <si>
    <t>BPCE0005</t>
  </si>
  <si>
    <t>M000147</t>
  </si>
  <si>
    <t>HDI0000177</t>
  </si>
  <si>
    <t>Nb de dossiers Facturés</t>
  </si>
  <si>
    <t>Compagnie</t>
  </si>
  <si>
    <t>Montant de la facturation</t>
  </si>
  <si>
    <t>Commentaire</t>
  </si>
  <si>
    <t>75% de la facture Acclàims</t>
  </si>
  <si>
    <t>25% de la facture Acclàims</t>
  </si>
  <si>
    <t>pas d'accords</t>
  </si>
  <si>
    <t>15% avec mini 200 et maxi 3 500</t>
  </si>
  <si>
    <t>13% avec mini 200 et maxi 3 000</t>
  </si>
  <si>
    <t>13% avec mini 200 et maxi 3 001</t>
  </si>
  <si>
    <t>Assistant[ UCI ]</t>
  </si>
  <si>
    <t>15% de la facture MSA</t>
  </si>
  <si>
    <t>BDX tous les 6 mois</t>
  </si>
  <si>
    <t>Assistant + platteforme [ MAIF ]</t>
  </si>
  <si>
    <t>40% de la facture MSA</t>
  </si>
  <si>
    <t>BDX</t>
  </si>
  <si>
    <t>Assistant + platteforme [ MFA ]</t>
  </si>
  <si>
    <t>40% de la facturer MSA</t>
  </si>
  <si>
    <t>13% avec mini 200 et maxi 3 000 ou en fonction du travail (pour dossiers importants)</t>
  </si>
  <si>
    <t>130€ par dossier</t>
  </si>
  <si>
    <t>Date réception règlement</t>
  </si>
  <si>
    <t>Honoraires en attentes de règlement:</t>
  </si>
  <si>
    <t>Colonne1</t>
  </si>
  <si>
    <t>Facturation</t>
  </si>
  <si>
    <t>Montant</t>
  </si>
  <si>
    <t>2015</t>
  </si>
  <si>
    <t>2016</t>
  </si>
  <si>
    <t>2017</t>
  </si>
  <si>
    <t>Honoraires facturés en 2015</t>
  </si>
  <si>
    <t>Honoraires facturés en 2016</t>
  </si>
  <si>
    <t>Honoraires facturés en 2017</t>
  </si>
  <si>
    <t>Année</t>
  </si>
  <si>
    <t>Colonne11</t>
  </si>
  <si>
    <t>HDI0000167</t>
  </si>
  <si>
    <t>HDI0000174</t>
  </si>
  <si>
    <t>HDI0000176</t>
  </si>
  <si>
    <t>HDI0000178</t>
  </si>
  <si>
    <t>UCI0000189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</si>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</sst>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00000"/>
    <numFmt numFmtId="165" formatCode="00000"/>
    <numFmt numFmtId="166" formatCode="#,##0.00\ &quot;€&quot;"/>
    <numFmt numFmtId="167" formatCode="#,##0.00\ &quot;€&quot;\ ;[Red]\-#,##0.00\ &quot;€&quot;\ "/>
    <numFmt numFmtId="168" formatCode="dd/mm/yy;@"/>
  </numFmts>
  <fonts count="24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4" tint="-0.249977111117893"/>
      <name val="Consolas"/>
      <family val="3"/>
    </font>
    <font>
      <sz val="8"/>
      <color theme="1"/>
      <name val="Calibri"/>
      <family val="2"/>
      <scheme val="minor"/>
    </font>
    <font>
      <sz val="8"/>
      <color rgb="FFFF0000"/>
      <name val="Consolas"/>
      <family val="3"/>
    </font>
    <font>
      <b/>
      <sz val="8"/>
      <color theme="1"/>
      <name val="Consolas"/>
      <family val="3"/>
    </font>
    <font>
      <b/>
      <sz val="8"/>
      <color rgb="FFFF0000"/>
      <name val="Consolas"/>
      <family val="3"/>
    </font>
    <font>
      <sz val="8"/>
      <color theme="1"/>
      <name val="Consolas"/>
      <family val="3"/>
    </font>
    <font>
      <sz val="6"/>
      <color theme="1"/>
      <name val="Calibri"/>
      <family val="2"/>
      <scheme val="minor"/>
    </font>
    <font>
      <b/>
      <sz val="8"/>
      <color rgb="FF0070C0"/>
      <name val="Consolas"/>
      <family val="3"/>
    </font>
    <font>
      <b/>
      <sz val="8"/>
      <color rgb="FF7030A0"/>
      <name val="Consolas"/>
      <family val="3"/>
    </font>
    <font>
      <sz val="8"/>
      <color theme="4" tint="-0.249977111117893"/>
      <name val="Consolas"/>
      <family val="3"/>
    </font>
    <font>
      <b/>
      <sz val="8"/>
      <color rgb="FF009900"/>
      <name val="Consolas"/>
      <family val="3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EE4E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" fontId="4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44" fontId="0" fillId="0" borderId="3" xfId="0" applyNumberFormat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44" fontId="0" fillId="0" borderId="1" xfId="0" applyNumberFormat="1" applyBorder="1" applyAlignment="1">
      <alignment vertical="center"/>
    </xf>
    <xf numFmtId="0" fontId="8" fillId="0" borderId="4" xfId="0" applyFont="1" applyBorder="1" applyAlignment="1">
      <alignment vertical="center"/>
    </xf>
    <xf numFmtId="165" fontId="1" fillId="0" borderId="1" xfId="0" quotePrefix="1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165" fontId="3" fillId="3" borderId="0" xfId="0" applyNumberFormat="1" applyFont="1" applyFill="1" applyAlignment="1">
      <alignment horizontal="left" vertical="center"/>
    </xf>
    <xf numFmtId="0" fontId="15" fillId="0" borderId="0" xfId="0" applyFont="1"/>
    <xf numFmtId="0" fontId="14" fillId="0" borderId="0" xfId="0" applyFont="1"/>
    <xf numFmtId="14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4" fillId="2" borderId="0" xfId="0" applyFont="1" applyFill="1"/>
    <xf numFmtId="14" fontId="11" fillId="2" borderId="0" xfId="0" applyNumberFormat="1" applyFont="1" applyFill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9" fillId="2" borderId="0" xfId="0" applyFont="1" applyFill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/>
    <xf numFmtId="166" fontId="14" fillId="5" borderId="1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right"/>
    </xf>
    <xf numFmtId="0" fontId="19" fillId="0" borderId="1" xfId="0" applyFont="1" applyBorder="1"/>
    <xf numFmtId="0" fontId="17" fillId="0" borderId="1" xfId="0" applyFont="1" applyBorder="1"/>
    <xf numFmtId="0" fontId="13" fillId="0" borderId="1" xfId="0" applyFont="1" applyBorder="1"/>
    <xf numFmtId="0" fontId="12" fillId="0" borderId="1" xfId="0" applyFont="1" applyBorder="1"/>
    <xf numFmtId="0" fontId="18" fillId="0" borderId="1" xfId="0" applyFont="1" applyBorder="1"/>
    <xf numFmtId="0" fontId="9" fillId="0" borderId="1" xfId="0" applyFont="1" applyBorder="1"/>
    <xf numFmtId="166" fontId="14" fillId="6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167" fontId="4" fillId="0" borderId="1" xfId="0" applyNumberFormat="1" applyFont="1" applyBorder="1" applyAlignment="1">
      <alignment vertical="center"/>
    </xf>
    <xf numFmtId="165" fontId="3" fillId="7" borderId="0" xfId="0" applyNumberFormat="1" applyFont="1" applyFill="1" applyAlignment="1">
      <alignment horizontal="left" vertical="center"/>
    </xf>
    <xf numFmtId="164" fontId="21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4" fontId="6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165" fontId="21" fillId="4" borderId="0" xfId="0" applyNumberFormat="1" applyFont="1" applyFill="1" applyAlignment="1">
      <alignment horizontal="center" vertical="center"/>
    </xf>
    <xf numFmtId="0" fontId="21" fillId="4" borderId="0" xfId="0" applyFont="1" applyFill="1" applyAlignment="1">
      <alignment horizontal="center" vertical="center" wrapText="1"/>
    </xf>
    <xf numFmtId="44" fontId="21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1" fillId="4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67" fontId="0" fillId="0" borderId="6" xfId="0" applyNumberFormat="1" applyBorder="1" applyAlignment="1">
      <alignment vertical="center"/>
    </xf>
    <xf numFmtId="167" fontId="2" fillId="0" borderId="6" xfId="0" applyNumberFormat="1" applyFont="1" applyBorder="1" applyAlignment="1">
      <alignment vertical="center"/>
    </xf>
    <xf numFmtId="44" fontId="0" fillId="0" borderId="6" xfId="0" applyNumberFormat="1" applyBorder="1" applyAlignment="1">
      <alignment vertical="center"/>
    </xf>
    <xf numFmtId="0" fontId="8" fillId="0" borderId="6" xfId="0" applyFont="1" applyBorder="1" applyAlignment="1">
      <alignment vertical="center"/>
    </xf>
    <xf numFmtId="44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 applyProtection="1">
      <alignment horizontal="center" vertical="center"/>
      <protection locked="0"/>
    </xf>
    <xf numFmtId="44" fontId="0" fillId="0" borderId="7" xfId="0" applyNumberFormat="1" applyBorder="1" applyAlignment="1">
      <alignment vertical="center"/>
    </xf>
    <xf numFmtId="0" fontId="0" fillId="0" borderId="0" xfId="0" applyFill="1"/>
    <xf numFmtId="0" fontId="0" fillId="0" borderId="10" xfId="0" applyFont="1" applyFill="1" applyBorder="1"/>
    <xf numFmtId="14" fontId="0" fillId="0" borderId="10" xfId="0" applyNumberFormat="1" applyFont="1" applyFill="1" applyBorder="1"/>
    <xf numFmtId="0" fontId="0" fillId="0" borderId="10" xfId="0" applyFont="1" applyFill="1" applyBorder="1" applyAlignment="1">
      <alignment horizontal="center"/>
    </xf>
    <xf numFmtId="166" fontId="0" fillId="0" borderId="10" xfId="0" applyNumberFormat="1" applyFont="1" applyFill="1" applyBorder="1"/>
    <xf numFmtId="168" fontId="0" fillId="0" borderId="10" xfId="0" applyNumberFormat="1" applyFont="1" applyFill="1" applyBorder="1"/>
    <xf numFmtId="166" fontId="0" fillId="0" borderId="0" xfId="0" applyNumberFormat="1" applyFill="1"/>
    <xf numFmtId="0" fontId="0" fillId="0" borderId="12" xfId="0" applyFont="1" applyFill="1" applyBorder="1"/>
    <xf numFmtId="0" fontId="0" fillId="0" borderId="11" xfId="0" applyFont="1" applyFill="1" applyBorder="1"/>
    <xf numFmtId="0" fontId="0" fillId="0" borderId="14" xfId="0" applyFont="1" applyFill="1" applyBorder="1"/>
    <xf numFmtId="14" fontId="0" fillId="0" borderId="15" xfId="0" applyNumberFormat="1" applyFont="1" applyFill="1" applyBorder="1"/>
    <xf numFmtId="0" fontId="0" fillId="0" borderId="15" xfId="0" applyFont="1" applyFill="1" applyBorder="1"/>
    <xf numFmtId="0" fontId="0" fillId="0" borderId="15" xfId="0" applyFont="1" applyFill="1" applyBorder="1" applyAlignment="1">
      <alignment horizontal="center"/>
    </xf>
    <xf numFmtId="166" fontId="0" fillId="0" borderId="15" xfId="0" applyNumberFormat="1" applyFont="1" applyFill="1" applyBorder="1"/>
    <xf numFmtId="168" fontId="0" fillId="0" borderId="15" xfId="0" applyNumberFormat="1" applyFont="1" applyFill="1" applyBorder="1"/>
    <xf numFmtId="0" fontId="0" fillId="0" borderId="16" xfId="0" applyFont="1" applyFill="1" applyBorder="1"/>
    <xf numFmtId="1" fontId="0" fillId="0" borderId="13" xfId="0" applyNumberFormat="1" applyFill="1" applyBorder="1" applyAlignment="1">
      <alignment horizontal="center" wrapText="1"/>
    </xf>
    <xf numFmtId="1" fontId="0" fillId="0" borderId="13" xfId="0" applyNumberFormat="1" applyFont="1" applyFill="1" applyBorder="1"/>
    <xf numFmtId="0" fontId="4" fillId="0" borderId="10" xfId="0" applyFont="1" applyFill="1" applyBorder="1"/>
    <xf numFmtId="14" fontId="4" fillId="0" borderId="10" xfId="0" applyNumberFormat="1" applyFont="1" applyFill="1" applyBorder="1"/>
    <xf numFmtId="0" fontId="4" fillId="0" borderId="10" xfId="0" applyNumberFormat="1" applyFont="1" applyFill="1" applyBorder="1"/>
    <xf numFmtId="0" fontId="4" fillId="0" borderId="10" xfId="0" applyFont="1" applyFill="1" applyBorder="1" applyAlignment="1">
      <alignment horizontal="center"/>
    </xf>
    <xf numFmtId="166" fontId="4" fillId="0" borderId="10" xfId="0" applyNumberFormat="1" applyFont="1" applyFill="1" applyBorder="1"/>
    <xf numFmtId="168" fontId="4" fillId="0" borderId="10" xfId="0" applyNumberFormat="1" applyFont="1" applyFill="1" applyBorder="1"/>
    <xf numFmtId="0" fontId="4" fillId="0" borderId="12" xfId="0" applyFont="1" applyFill="1" applyBorder="1"/>
    <xf numFmtId="0" fontId="4" fillId="0" borderId="11" xfId="0" applyFont="1" applyFill="1" applyBorder="1"/>
    <xf numFmtId="0" fontId="4" fillId="0" borderId="14" xfId="0" applyFont="1" applyFill="1" applyBorder="1"/>
    <xf numFmtId="14" fontId="4" fillId="0" borderId="15" xfId="0" applyNumberFormat="1" applyFont="1" applyFill="1" applyBorder="1"/>
    <xf numFmtId="0" fontId="4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center"/>
    </xf>
    <xf numFmtId="166" fontId="4" fillId="0" borderId="15" xfId="0" applyNumberFormat="1" applyFont="1" applyFill="1" applyBorder="1"/>
    <xf numFmtId="168" fontId="4" fillId="0" borderId="15" xfId="0" applyNumberFormat="1" applyFont="1" applyFill="1" applyBorder="1"/>
    <xf numFmtId="0" fontId="4" fillId="0" borderId="16" xfId="0" applyFont="1" applyFill="1" applyBorder="1"/>
    <xf numFmtId="1" fontId="4" fillId="0" borderId="13" xfId="0" applyNumberFormat="1" applyFont="1" applyFill="1" applyBorder="1"/>
    <xf numFmtId="1" fontId="0" fillId="0" borderId="0" xfId="0" applyNumberFormat="1"/>
    <xf numFmtId="0" fontId="7" fillId="0" borderId="8" xfId="0" applyFont="1" applyFill="1" applyBorder="1"/>
    <xf numFmtId="0" fontId="7" fillId="0" borderId="9" xfId="0" applyFont="1" applyFill="1" applyBorder="1"/>
    <xf numFmtId="0" fontId="20" fillId="0" borderId="8" xfId="0" applyFont="1" applyFill="1" applyBorder="1"/>
    <xf numFmtId="166" fontId="20" fillId="0" borderId="9" xfId="0" applyNumberFormat="1" applyFont="1" applyFill="1" applyBorder="1"/>
    <xf numFmtId="1" fontId="0" fillId="8" borderId="13" xfId="0" applyNumberFormat="1" applyFill="1" applyBorder="1" applyAlignment="1">
      <alignment horizontal="center" vertical="center" wrapText="1"/>
    </xf>
    <xf numFmtId="0" fontId="0" fillId="0" borderId="0" xfId="0" applyFill="1" applyAlignment="1"/>
    <xf numFmtId="0" fontId="22" fillId="10" borderId="8" xfId="0" applyFont="1" applyFill="1" applyBorder="1"/>
    <xf numFmtId="0" fontId="22" fillId="10" borderId="9" xfId="0" applyFont="1" applyFill="1" applyBorder="1"/>
    <xf numFmtId="0" fontId="23" fillId="3" borderId="8" xfId="0" applyFont="1" applyFill="1" applyBorder="1"/>
    <xf numFmtId="166" fontId="23" fillId="3" borderId="9" xfId="0" applyNumberFormat="1" applyFont="1" applyFill="1" applyBorder="1"/>
    <xf numFmtId="0" fontId="20" fillId="9" borderId="0" xfId="0" applyFont="1" applyFill="1" applyBorder="1" applyAlignment="1">
      <alignment horizontal="center" wrapText="1"/>
    </xf>
    <xf numFmtId="166" fontId="20" fillId="9" borderId="0" xfId="0" applyNumberFormat="1" applyFont="1" applyFill="1" applyBorder="1" applyAlignment="1">
      <alignment horizontal="center" wrapText="1"/>
    </xf>
    <xf numFmtId="168" fontId="20" fillId="9" borderId="0" xfId="0" applyNumberFormat="1" applyFont="1" applyFill="1" applyBorder="1" applyAlignment="1">
      <alignment horizontal="center" wrapText="1"/>
    </xf>
    <xf numFmtId="0" fontId="0" fillId="11" borderId="10" xfId="0" applyFont="1" applyFill="1" applyBorder="1"/>
    <xf numFmtId="14" fontId="0" fillId="11" borderId="13" xfId="0" applyNumberFormat="1" applyFont="1" applyFill="1" applyBorder="1"/>
    <xf numFmtId="0" fontId="0" fillId="11" borderId="13" xfId="0" applyNumberFormat="1" applyFont="1" applyFill="1" applyBorder="1"/>
    <xf numFmtId="0" fontId="0" fillId="11" borderId="13" xfId="0" applyFont="1" applyFill="1" applyBorder="1"/>
    <xf numFmtId="0" fontId="0" fillId="11" borderId="13" xfId="0" applyFont="1" applyFill="1" applyBorder="1" applyAlignment="1">
      <alignment horizontal="center"/>
    </xf>
    <xf numFmtId="166" fontId="0" fillId="11" borderId="13" xfId="0" applyNumberFormat="1" applyFont="1" applyFill="1" applyBorder="1"/>
    <xf numFmtId="168" fontId="0" fillId="11" borderId="13" xfId="0" applyNumberFormat="1" applyFont="1" applyFill="1" applyBorder="1"/>
    <xf numFmtId="14" fontId="0" fillId="11" borderId="10" xfId="0" applyNumberFormat="1" applyFont="1" applyFill="1" applyBorder="1"/>
    <xf numFmtId="0" fontId="0" fillId="11" borderId="10" xfId="0" applyNumberFormat="1" applyFont="1" applyFill="1" applyBorder="1"/>
    <xf numFmtId="0" fontId="0" fillId="11" borderId="10" xfId="0" applyFont="1" applyFill="1" applyBorder="1" applyAlignment="1">
      <alignment horizontal="center"/>
    </xf>
    <xf numFmtId="166" fontId="0" fillId="11" borderId="10" xfId="0" applyNumberFormat="1" applyFont="1" applyFill="1" applyBorder="1"/>
    <xf numFmtId="168" fontId="0" fillId="11" borderId="10" xfId="0" applyNumberFormat="1" applyFont="1" applyFill="1" applyBorder="1"/>
    <xf numFmtId="0" fontId="0" fillId="11" borderId="17" xfId="0" applyFont="1" applyFill="1" applyBorder="1"/>
    <xf numFmtId="14" fontId="0" fillId="11" borderId="17" xfId="0" applyNumberFormat="1" applyFont="1" applyFill="1" applyBorder="1"/>
    <xf numFmtId="0" fontId="0" fillId="11" borderId="17" xfId="0" applyNumberFormat="1" applyFont="1" applyFill="1" applyBorder="1"/>
    <xf numFmtId="0" fontId="0" fillId="11" borderId="17" xfId="0" applyFont="1" applyFill="1" applyBorder="1" applyAlignment="1">
      <alignment horizontal="center"/>
    </xf>
    <xf numFmtId="166" fontId="0" fillId="11" borderId="17" xfId="0" applyNumberFormat="1" applyFont="1" applyFill="1" applyBorder="1"/>
    <xf numFmtId="168" fontId="0" fillId="11" borderId="17" xfId="0" applyNumberFormat="1" applyFont="1" applyFill="1" applyBorder="1"/>
    <xf numFmtId="0" fontId="0" fillId="11" borderId="0" xfId="0" applyFill="1"/>
  </cellXfs>
  <cellStyles count="1">
    <cellStyle name="Normal" xfId="0" builtinId="0"/>
  </cellStyles>
  <dxfs count="8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rgb="FF009900"/>
          <bgColor rgb="FF009900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ill>
        <patternFill>
          <fgColor theme="0"/>
          <bgColor rgb="FFFF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rgb="FF009900"/>
          <bgColor rgb="FF009900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ill>
        <patternFill>
          <fgColor theme="0"/>
          <bgColor rgb="FFFF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rgb="FF009900"/>
          <bgColor rgb="FF009900"/>
        </patternFill>
      </fill>
    </dxf>
    <dxf>
      <fill>
        <patternFill>
          <fgColor theme="0"/>
          <bgColor rgb="FFFF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rgb="FF009900"/>
          <bgColor rgb="FF009900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;@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4" tint="-0.49998474074526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;@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hair">
          <color indexed="64"/>
        </bottom>
      </border>
    </dxf>
    <dxf>
      <numFmt numFmtId="166" formatCode="#,##0.00\ &quot;€&quot;"/>
      <fill>
        <patternFill patternType="solid">
          <fgColor indexed="64"/>
          <bgColor rgb="FFFF99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7" formatCode="#,##0.00\ &quot;€&quot;\ ;[Red]\-#,##0.00\ &quot;€&quot;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7" formatCode="#,##0.00\ &quot;€&quot;\ ;[Red]\-#,##0.00\ &quot;€&quot;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7" formatCode="#,##0.00\ &quot;€&quot;\ ;[Red]\-#,##0.00\ &quot;€&quot;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65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0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rgb="FF009900"/>
          <bgColor rgb="FF009900"/>
        </patternFill>
      </fill>
    </dxf>
    <dxf>
      <fill>
        <patternFill>
          <fgColor theme="0"/>
          <bgColor rgb="FFFF6600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/>
        <i val="0"/>
        <color rgb="FF009900"/>
      </font>
      <fill>
        <patternFill patternType="none"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9"/>
        </patternFill>
      </fill>
    </dxf>
    <dxf>
      <fill>
        <patternFill patternType="none">
          <fgColor indexed="64"/>
          <bgColor indexed="65"/>
        </patternFill>
      </fill>
    </dxf>
    <dxf>
      <alignment vertical="bottom" textRotation="0" indent="0" justifyLastLine="0" shrinkToFit="0" readingOrder="0"/>
    </dxf>
  </dxfs>
  <tableStyles count="0" defaultTableStyle="TableStyleMedium2" defaultPivotStyle="PivotStyleLight16"/>
  <colors>
    <mruColors>
      <color rgb="FF009900"/>
      <color rgb="FFFF9900"/>
      <color rgb="FFFF6600"/>
      <color rgb="FF006666"/>
      <color rgb="FF008080"/>
      <color rgb="FFFFFF99"/>
      <color rgb="FFFEE4E2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641584</xdr:colOff>
          <xdr:row>0</xdr:row>
          <xdr:rowOff>1</xdr:rowOff>
        </xdr:from>
        <xdr:to>
          <xdr:col>12</xdr:col>
          <xdr:colOff>19050</xdr:colOff>
          <xdr:row>0</xdr:row>
          <xdr:rowOff>1133475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$O$354:$P$358" spid="_x0000_s164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442309" y="1"/>
              <a:ext cx="3797066" cy="113347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9525</xdr:rowOff>
    </xdr:from>
    <xdr:to>
      <xdr:col>3</xdr:col>
      <xdr:colOff>225425</xdr:colOff>
      <xdr:row>0</xdr:row>
      <xdr:rowOff>1203325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540000" cy="1193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1085850</xdr:colOff>
          <xdr:row>0</xdr:row>
          <xdr:rowOff>333375</xdr:rowOff>
        </xdr:from>
        <xdr:to>
          <xdr:col>5</xdr:col>
          <xdr:colOff>590550</xdr:colOff>
          <xdr:row>0</xdr:row>
          <xdr:rowOff>809625</xdr:rowOff>
        </xdr:to>
        <xdr:sp macro="" textlink="">
          <xdr:nvSpPr>
            <xdr:cNvPr id="16420" name="TextBox1" hidden="1">
              <a:extLst>
                <a:ext uri="{63B3BB69-23CF-44E3-9099-C40C66FF867C}">
                  <a14:compatExt spid="_x0000_s16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ables/table1.xml><?xml version="1.0" encoding="utf-8"?>
<table xmlns="http://schemas.openxmlformats.org/spreadsheetml/2006/main" id="19" name="Tableau19" displayName="Tableau19" ref="A1:L359" totalsRowShown="0" headerRowDxfId="87" dataDxfId="86">
  <autoFilter ref="A1:L359"/>
  <tableColumns count="12">
    <tableColumn id="1" name="2017" dataDxfId="85"/>
    <tableColumn id="2" name="Date" dataDxfId="84"/>
    <tableColumn id="3" name="Facture n°" dataDxfId="83"/>
    <tableColumn id="4" name="Client" dataDxfId="82"/>
    <tableColumn id="5" name="n° Sinistre" dataDxfId="81"/>
    <tableColumn id="6" name="Nb de dossiers Facturés" dataDxfId="80"/>
    <tableColumn id="7" name="Honoraires HT" dataDxfId="79"/>
    <tableColumn id="8" name="TVA" dataDxfId="78"/>
    <tableColumn id="9" name="REG. PARTIELS" dataDxfId="77"/>
    <tableColumn id="10" name="Date réception règlement" dataDxfId="76"/>
    <tableColumn id="11" name="Système" dataDxfId="75"/>
    <tableColumn id="12" name="Colonne11" dataDxfId="74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R3" insertRow="1" totalsRowShown="0" tableBorderDxfId="68">
  <autoFilter ref="A2:R3"/>
  <tableColumns count="18">
    <tableColumn id="1" name="n°" dataDxfId="67"/>
    <tableColumn id="2" name="Mois" dataDxfId="66"/>
    <tableColumn id="3" name="Facture n°" dataDxfId="65">
      <calculatedColumnFormula>CONCATENATE("FR16-",TEXT(B3,"00"),"-",TEXT(A3,"00000"))</calculatedColumnFormula>
    </tableColumn>
    <tableColumn id="4" name="Client" dataDxfId="64"/>
    <tableColumn id="5" name="Date" dataDxfId="63"/>
    <tableColumn id="6" name="n° Sinistre" dataDxfId="62"/>
    <tableColumn id="7" name="Système" dataDxfId="61"/>
    <tableColumn id="8" name="Cumul" dataDxfId="60"/>
    <tableColumn id="9" name="TOTAL" dataDxfId="59"/>
    <tableColumn id="10" name="Frais externes" dataDxfId="58"/>
    <tableColumn id="11" name="Honoraires HT" dataDxfId="57"/>
    <tableColumn id="12" name="TVA" dataDxfId="56"/>
    <tableColumn id="13" name="REG. PARTIELS" dataDxfId="55"/>
    <tableColumn id="14" name="Réglée le" dataDxfId="54"/>
    <tableColumn id="15" name="Commentaires" dataDxfId="53"/>
    <tableColumn id="16" name="à reverser Compte sinistres" dataDxfId="52">
      <calculatedColumnFormula>IF(Q3&lt;&gt;0,"ok",I3-K3-L3)</calculatedColumnFormula>
    </tableColumn>
    <tableColumn id="17" name="Date versement" dataDxfId="51"/>
    <tableColumn id="18" name="Montant reversé" dataDxfId="50">
      <calculatedColumnFormula>IF(Q3="","",IF(Q3&lt;&gt;"",I3-K3))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8" name="Tableau18" displayName="Tableau18" ref="A1:L250" totalsRowShown="0" headerRowDxfId="49" dataDxfId="47" headerRowBorderDxfId="48" tableBorderDxfId="46" totalsRowBorderDxfId="45">
  <autoFilter ref="A1:L250"/>
  <tableColumns count="12">
    <tableColumn id="1" name="2016" dataDxfId="44"/>
    <tableColumn id="2" name="Date" dataDxfId="43"/>
    <tableColumn id="3" name="Facture n°" dataDxfId="42">
      <calculatedColumnFormula>CONCATENATE("FR16-",TEXT(B2,"mm"),"-",TEXT(A2,"00000"))</calculatedColumnFormula>
    </tableColumn>
    <tableColumn id="4" name="Client" dataDxfId="41"/>
    <tableColumn id="5" name="n° Sinistre" dataDxfId="40"/>
    <tableColumn id="6" name="Nb de dossiers Facturés" dataDxfId="39"/>
    <tableColumn id="7" name="Honoraires HT" dataDxfId="38"/>
    <tableColumn id="8" name="TVA" dataDxfId="37"/>
    <tableColumn id="9" name="REG. PARTIELS" dataDxfId="36"/>
    <tableColumn id="10" name="Date réception règlement" dataDxfId="35"/>
    <tableColumn id="11" name="Système" dataDxfId="34"/>
    <tableColumn id="12" name="Année" dataDxfId="33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17" name="Tableau17" displayName="Tableau17" ref="A1:K24" totalsRowShown="0" headerRowDxfId="32" dataDxfId="30" headerRowBorderDxfId="31" tableBorderDxfId="29" totalsRowBorderDxfId="28">
  <autoFilter ref="A1:K24"/>
  <tableColumns count="11">
    <tableColumn id="1" name="2015" dataDxfId="27"/>
    <tableColumn id="2" name="Date" dataDxfId="26"/>
    <tableColumn id="3" name="Facture n°" dataDxfId="25">
      <calculatedColumnFormula>CONCATENATE("FR15-",TEXT(B2,"mm"),"-",TEXT(A2,"00000"))</calculatedColumnFormula>
    </tableColumn>
    <tableColumn id="4" name="Client" dataDxfId="24"/>
    <tableColumn id="5" name="n° Sinistre" dataDxfId="23"/>
    <tableColumn id="6" name="Nb de dossiers Facturés" dataDxfId="22"/>
    <tableColumn id="7" name="Honoraires HT" dataDxfId="21"/>
    <tableColumn id="8" name="TVA" dataDxfId="20"/>
    <tableColumn id="9" name="REG. PARTIELS" dataDxfId="19"/>
    <tableColumn id="10" name="Date réception règlement" dataDxfId="18"/>
    <tableColumn id="11" name="Système" dataDxfId="17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C9" totalsRowShown="0">
  <autoFilter ref="A1:C9"/>
  <tableColumns count="3">
    <tableColumn id="1" name="Compagnie"/>
    <tableColumn id="2" name="Montant de la facturation"/>
    <tableColumn id="3" name="Commen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1:C21" totalsRowShown="0">
  <autoFilter ref="A11:C21"/>
  <tableColumns count="3">
    <tableColumn id="1" name="Compagnie"/>
    <tableColumn id="2" name="Montant de la facturation"/>
    <tableColumn id="3" name="Commentai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23:C26" totalsRowShown="0">
  <autoFilter ref="A23:C26"/>
  <tableColumns count="3">
    <tableColumn id="1" name="Compagnie"/>
    <tableColumn id="2" name="Montant de la facturation"/>
    <tableColumn id="3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http://france/msa_recours/site/php/index.php?user_id=321A014444149E69AD341035&amp;selezione=10022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0"/>
  <sheetViews>
    <sheetView tabSelected="1" workbookViewId="0">
      <pane ySplit="1" topLeftCell="A2" activePane="bottomLeft" state="frozen"/>
      <selection pane="bottomLeft" activeCell="N11" sqref="N11"/>
    </sheetView>
  </sheetViews>
  <sheetFormatPr baseColWidth="10" defaultRowHeight="15" x14ac:dyDescent="0.25"/>
  <cols>
    <col min="1" max="1" width="9.5703125" style="81" bestFit="1" customWidth="1"/>
    <col min="2" max="2" width="10.7109375" style="81" bestFit="1" customWidth="1"/>
    <col min="3" max="3" width="14.42578125" style="81" bestFit="1" customWidth="1"/>
    <col min="4" max="4" width="24.7109375" style="81" bestFit="1" customWidth="1"/>
    <col min="5" max="5" width="14.5703125" style="81" bestFit="1" customWidth="1"/>
    <col min="6" max="6" width="13" style="81" customWidth="1"/>
    <col min="7" max="7" width="15.28515625" style="81" bestFit="1" customWidth="1"/>
    <col min="8" max="8" width="9.42578125" style="81" bestFit="1" customWidth="1"/>
    <col min="9" max="9" width="13.5703125" style="81" bestFit="1" customWidth="1"/>
    <col min="10" max="10" width="14.85546875" style="81" bestFit="1" customWidth="1"/>
    <col min="11" max="11" width="13.140625" style="81" customWidth="1"/>
    <col min="12" max="12" width="1.5703125" style="81" hidden="1" customWidth="1"/>
    <col min="13" max="13" width="11.42578125" style="81"/>
    <col min="14" max="14" width="26.140625" style="81" bestFit="1" customWidth="1"/>
    <col min="15" max="15" width="34.85546875" style="81" bestFit="1" customWidth="1"/>
    <col min="16" max="16" width="11.42578125" style="81" bestFit="1" customWidth="1"/>
    <col min="17" max="16384" width="11.42578125" style="81"/>
  </cols>
  <sheetData>
    <row r="1" spans="1:16" s="122" customFormat="1" ht="115.5" customHeight="1" x14ac:dyDescent="0.25">
      <c r="A1" s="127" t="s">
        <v>508</v>
      </c>
      <c r="B1" s="127" t="s">
        <v>2</v>
      </c>
      <c r="C1" s="127" t="s">
        <v>0</v>
      </c>
      <c r="D1" s="127" t="s">
        <v>1</v>
      </c>
      <c r="E1" s="127" t="s">
        <v>13</v>
      </c>
      <c r="F1" s="127" t="s">
        <v>481</v>
      </c>
      <c r="G1" s="128" t="s">
        <v>27</v>
      </c>
      <c r="H1" s="128" t="s">
        <v>153</v>
      </c>
      <c r="I1" s="128" t="s">
        <v>155</v>
      </c>
      <c r="J1" s="129" t="s">
        <v>501</v>
      </c>
      <c r="K1" s="127" t="s">
        <v>8</v>
      </c>
      <c r="L1" s="122" t="s">
        <v>513</v>
      </c>
      <c r="P1" s="122" t="s">
        <v>519</v>
      </c>
    </row>
    <row r="2" spans="1:16" x14ac:dyDescent="0.25">
      <c r="A2" s="130">
        <v>1</v>
      </c>
      <c r="B2" s="131">
        <v>42740</v>
      </c>
      <c r="C2" s="132" t="str">
        <f t="shared" ref="C2:C65" si="0">CONCATENATE("FR16-",TEXT(B2,"mm"),"-",TEXT(A2,"00000"))</f>
        <v>FR16-01-00001</v>
      </c>
      <c r="D2" s="133" t="s">
        <v>267</v>
      </c>
      <c r="E2" s="134"/>
      <c r="F2" s="133">
        <v>34</v>
      </c>
      <c r="G2" s="135">
        <v>4080</v>
      </c>
      <c r="H2" s="135">
        <v>0</v>
      </c>
      <c r="I2" s="135">
        <v>0</v>
      </c>
      <c r="J2" s="136">
        <v>42766</v>
      </c>
      <c r="K2" s="133" t="s">
        <v>11</v>
      </c>
      <c r="L2" s="81">
        <v>17</v>
      </c>
      <c r="O2" s="117"/>
      <c r="P2" s="118" t="s">
        <v>505</v>
      </c>
    </row>
    <row r="3" spans="1:16" x14ac:dyDescent="0.25">
      <c r="A3" s="130">
        <v>2</v>
      </c>
      <c r="B3" s="137">
        <v>42744</v>
      </c>
      <c r="C3" s="138" t="str">
        <f t="shared" si="0"/>
        <v>FR16-01-00002</v>
      </c>
      <c r="D3" s="130" t="s">
        <v>262</v>
      </c>
      <c r="E3" s="139">
        <v>2150083901</v>
      </c>
      <c r="F3" s="130">
        <v>1</v>
      </c>
      <c r="G3" s="140">
        <v>150</v>
      </c>
      <c r="H3" s="140">
        <v>0</v>
      </c>
      <c r="I3" s="140">
        <v>0</v>
      </c>
      <c r="J3" s="141">
        <v>42774</v>
      </c>
      <c r="K3" s="130" t="s">
        <v>335</v>
      </c>
      <c r="L3" s="81">
        <v>17</v>
      </c>
      <c r="O3" s="119" t="s">
        <v>502</v>
      </c>
      <c r="P3" s="120">
        <f>SUMIF($J:$J,"",$G:$G)</f>
        <v>48528.24</v>
      </c>
    </row>
    <row r="4" spans="1:16" x14ac:dyDescent="0.25">
      <c r="A4" s="130">
        <v>3</v>
      </c>
      <c r="B4" s="137">
        <v>42744</v>
      </c>
      <c r="C4" s="138" t="str">
        <f t="shared" si="0"/>
        <v>FR16-01-00003</v>
      </c>
      <c r="D4" s="130" t="s">
        <v>263</v>
      </c>
      <c r="E4" s="139" t="s">
        <v>336</v>
      </c>
      <c r="F4" s="130">
        <v>1</v>
      </c>
      <c r="G4" s="140">
        <v>36.89</v>
      </c>
      <c r="H4" s="140">
        <v>0</v>
      </c>
      <c r="I4" s="140">
        <v>0</v>
      </c>
      <c r="J4" s="141">
        <v>42774</v>
      </c>
      <c r="K4" s="130" t="s">
        <v>335</v>
      </c>
      <c r="L4" s="81">
        <v>17</v>
      </c>
      <c r="O4" s="119" t="s">
        <v>509</v>
      </c>
      <c r="P4" s="120">
        <f>SUMIF('2015'!L:L,15,$G:$G)</f>
        <v>6629.840000000002</v>
      </c>
    </row>
    <row r="5" spans="1:16" x14ac:dyDescent="0.25">
      <c r="A5" s="130">
        <v>4</v>
      </c>
      <c r="B5" s="137">
        <v>42745</v>
      </c>
      <c r="C5" s="138" t="str">
        <f t="shared" si="0"/>
        <v>FR16-01-00004</v>
      </c>
      <c r="D5" s="130" t="s">
        <v>265</v>
      </c>
      <c r="E5" s="139" t="s">
        <v>337</v>
      </c>
      <c r="F5" s="130">
        <v>1</v>
      </c>
      <c r="G5" s="140">
        <v>25</v>
      </c>
      <c r="H5" s="140">
        <v>0</v>
      </c>
      <c r="I5" s="140">
        <v>0</v>
      </c>
      <c r="J5" s="141">
        <v>42774</v>
      </c>
      <c r="K5" s="130" t="s">
        <v>335</v>
      </c>
      <c r="L5" s="81">
        <v>17</v>
      </c>
      <c r="O5" s="119" t="s">
        <v>510</v>
      </c>
      <c r="P5" s="120">
        <f>SUMIF('2016'!$L:$L,16,$G:$G)</f>
        <v>111267.70999999998</v>
      </c>
    </row>
    <row r="6" spans="1:16" x14ac:dyDescent="0.25">
      <c r="A6" s="130">
        <v>5</v>
      </c>
      <c r="B6" s="137">
        <v>42745</v>
      </c>
      <c r="C6" s="138" t="str">
        <f t="shared" si="0"/>
        <v>FR16-01-00005</v>
      </c>
      <c r="D6" s="130" t="s">
        <v>12</v>
      </c>
      <c r="E6" s="139" t="s">
        <v>163</v>
      </c>
      <c r="F6" s="130">
        <v>1</v>
      </c>
      <c r="G6" s="140">
        <v>230.05</v>
      </c>
      <c r="H6" s="140">
        <v>0</v>
      </c>
      <c r="I6" s="140">
        <v>0</v>
      </c>
      <c r="J6" s="141">
        <v>42779</v>
      </c>
      <c r="K6" s="130" t="s">
        <v>11</v>
      </c>
      <c r="L6" s="81">
        <v>17</v>
      </c>
      <c r="O6" s="119" t="s">
        <v>511</v>
      </c>
      <c r="P6" s="120">
        <f>SUMIF('2017'!$L:$L,17,$G:$G)</f>
        <v>111267.70999999998</v>
      </c>
    </row>
    <row r="7" spans="1:16" x14ac:dyDescent="0.25">
      <c r="A7" s="130">
        <v>6</v>
      </c>
      <c r="B7" s="137">
        <v>42745</v>
      </c>
      <c r="C7" s="138" t="str">
        <f t="shared" si="0"/>
        <v>FR16-01-00006</v>
      </c>
      <c r="D7" s="130" t="s">
        <v>265</v>
      </c>
      <c r="E7" s="139" t="s">
        <v>338</v>
      </c>
      <c r="F7" s="130">
        <v>1</v>
      </c>
      <c r="G7" s="140">
        <v>50</v>
      </c>
      <c r="H7" s="140">
        <v>0</v>
      </c>
      <c r="I7" s="140">
        <v>0</v>
      </c>
      <c r="J7" s="141">
        <v>42774</v>
      </c>
      <c r="K7" s="130" t="s">
        <v>335</v>
      </c>
      <c r="L7" s="81">
        <v>17</v>
      </c>
    </row>
    <row r="8" spans="1:16" x14ac:dyDescent="0.25">
      <c r="A8" s="130">
        <v>7</v>
      </c>
      <c r="B8" s="137">
        <v>42745</v>
      </c>
      <c r="C8" s="138" t="str">
        <f t="shared" si="0"/>
        <v>FR16-01-00007</v>
      </c>
      <c r="D8" s="130" t="s">
        <v>32</v>
      </c>
      <c r="E8" s="139" t="s">
        <v>339</v>
      </c>
      <c r="F8" s="130">
        <v>1</v>
      </c>
      <c r="G8" s="140">
        <v>200</v>
      </c>
      <c r="H8" s="140">
        <v>0</v>
      </c>
      <c r="I8" s="140">
        <v>0</v>
      </c>
      <c r="J8" s="141">
        <v>42753</v>
      </c>
      <c r="K8" s="130" t="s">
        <v>11</v>
      </c>
      <c r="L8" s="81">
        <v>17</v>
      </c>
    </row>
    <row r="9" spans="1:16" x14ac:dyDescent="0.25">
      <c r="A9" s="130">
        <v>8</v>
      </c>
      <c r="B9" s="137">
        <v>42745</v>
      </c>
      <c r="C9" s="138" t="str">
        <f t="shared" si="0"/>
        <v>FR16-01-00008</v>
      </c>
      <c r="D9" s="130" t="s">
        <v>12</v>
      </c>
      <c r="E9" s="139" t="s">
        <v>340</v>
      </c>
      <c r="F9" s="130">
        <v>1</v>
      </c>
      <c r="G9" s="140">
        <v>200</v>
      </c>
      <c r="H9" s="140">
        <v>0</v>
      </c>
      <c r="I9" s="140">
        <v>0</v>
      </c>
      <c r="J9" s="141">
        <v>42786</v>
      </c>
      <c r="K9" s="130" t="s">
        <v>11</v>
      </c>
      <c r="L9" s="81">
        <v>17</v>
      </c>
    </row>
    <row r="10" spans="1:16" x14ac:dyDescent="0.25">
      <c r="A10" s="130">
        <v>9</v>
      </c>
      <c r="B10" s="137">
        <v>42745</v>
      </c>
      <c r="C10" s="138" t="str">
        <f t="shared" si="0"/>
        <v>FR16-01-00009</v>
      </c>
      <c r="D10" s="130" t="s">
        <v>12</v>
      </c>
      <c r="E10" s="139" t="s">
        <v>341</v>
      </c>
      <c r="F10" s="130">
        <v>1</v>
      </c>
      <c r="G10" s="140">
        <v>270</v>
      </c>
      <c r="H10" s="140">
        <v>0</v>
      </c>
      <c r="I10" s="140">
        <v>0</v>
      </c>
      <c r="J10" s="141">
        <v>42779</v>
      </c>
      <c r="K10" s="130" t="s">
        <v>11</v>
      </c>
      <c r="L10" s="81">
        <v>17</v>
      </c>
    </row>
    <row r="11" spans="1:16" x14ac:dyDescent="0.25">
      <c r="A11" s="130">
        <v>10</v>
      </c>
      <c r="B11" s="137">
        <v>42745</v>
      </c>
      <c r="C11" s="138" t="str">
        <f t="shared" si="0"/>
        <v>FR16-01-00010</v>
      </c>
      <c r="D11" s="130" t="s">
        <v>32</v>
      </c>
      <c r="E11" s="139" t="s">
        <v>342</v>
      </c>
      <c r="F11" s="130">
        <v>1</v>
      </c>
      <c r="G11" s="140">
        <v>200</v>
      </c>
      <c r="H11" s="140">
        <v>0</v>
      </c>
      <c r="I11" s="140">
        <v>0</v>
      </c>
      <c r="J11" s="141">
        <v>42753</v>
      </c>
      <c r="K11" s="130" t="s">
        <v>11</v>
      </c>
      <c r="L11" s="81">
        <v>17</v>
      </c>
    </row>
    <row r="12" spans="1:16" x14ac:dyDescent="0.25">
      <c r="A12" s="130">
        <v>11</v>
      </c>
      <c r="B12" s="137">
        <v>42746</v>
      </c>
      <c r="C12" s="138" t="str">
        <f t="shared" si="0"/>
        <v>FR16-01-00011</v>
      </c>
      <c r="D12" s="130" t="s">
        <v>12</v>
      </c>
      <c r="E12" s="139" t="s">
        <v>343</v>
      </c>
      <c r="F12" s="130">
        <v>1</v>
      </c>
      <c r="G12" s="140">
        <v>394.17</v>
      </c>
      <c r="H12" s="140">
        <v>0</v>
      </c>
      <c r="I12" s="140">
        <v>0</v>
      </c>
      <c r="J12" s="141">
        <v>42779</v>
      </c>
      <c r="K12" s="130" t="s">
        <v>11</v>
      </c>
      <c r="L12" s="81">
        <v>17</v>
      </c>
    </row>
    <row r="13" spans="1:16" x14ac:dyDescent="0.25">
      <c r="A13" s="130">
        <v>12</v>
      </c>
      <c r="B13" s="137">
        <v>42751</v>
      </c>
      <c r="C13" s="138" t="str">
        <f t="shared" si="0"/>
        <v>FR16-01-00012</v>
      </c>
      <c r="D13" s="130" t="s">
        <v>262</v>
      </c>
      <c r="E13" s="139">
        <v>2160071011</v>
      </c>
      <c r="F13" s="130">
        <v>1</v>
      </c>
      <c r="G13" s="140">
        <v>150</v>
      </c>
      <c r="H13" s="140">
        <v>0</v>
      </c>
      <c r="I13" s="140">
        <v>0</v>
      </c>
      <c r="J13" s="141">
        <v>42774</v>
      </c>
      <c r="K13" s="130" t="s">
        <v>335</v>
      </c>
      <c r="L13" s="81">
        <v>17</v>
      </c>
    </row>
    <row r="14" spans="1:16" x14ac:dyDescent="0.25">
      <c r="A14" s="130">
        <v>13</v>
      </c>
      <c r="B14" s="137">
        <v>42751</v>
      </c>
      <c r="C14" s="138" t="str">
        <f t="shared" si="0"/>
        <v>FR16-01-00013</v>
      </c>
      <c r="D14" s="130" t="s">
        <v>263</v>
      </c>
      <c r="E14" s="139" t="s">
        <v>344</v>
      </c>
      <c r="F14" s="130">
        <v>1</v>
      </c>
      <c r="G14" s="140">
        <v>46.93</v>
      </c>
      <c r="H14" s="140">
        <v>0</v>
      </c>
      <c r="I14" s="140">
        <v>0</v>
      </c>
      <c r="J14" s="141">
        <v>42774</v>
      </c>
      <c r="K14" s="130" t="s">
        <v>335</v>
      </c>
      <c r="L14" s="81">
        <v>17</v>
      </c>
    </row>
    <row r="15" spans="1:16" x14ac:dyDescent="0.25">
      <c r="A15" s="130">
        <v>14</v>
      </c>
      <c r="B15" s="137">
        <v>42752</v>
      </c>
      <c r="C15" s="138" t="str">
        <f t="shared" si="0"/>
        <v>FR16-01-00014</v>
      </c>
      <c r="D15" s="130" t="s">
        <v>263</v>
      </c>
      <c r="E15" s="139" t="s">
        <v>295</v>
      </c>
      <c r="F15" s="130">
        <v>1</v>
      </c>
      <c r="G15" s="140">
        <v>36.89</v>
      </c>
      <c r="H15" s="140">
        <v>0</v>
      </c>
      <c r="I15" s="140">
        <v>0</v>
      </c>
      <c r="J15" s="141">
        <v>42774</v>
      </c>
      <c r="K15" s="130" t="s">
        <v>335</v>
      </c>
      <c r="L15" s="81">
        <v>17</v>
      </c>
    </row>
    <row r="16" spans="1:16" x14ac:dyDescent="0.25">
      <c r="A16" s="130">
        <v>15</v>
      </c>
      <c r="B16" s="137">
        <v>42752</v>
      </c>
      <c r="C16" s="138" t="str">
        <f t="shared" si="0"/>
        <v>FR16-01-00015</v>
      </c>
      <c r="D16" s="130" t="s">
        <v>263</v>
      </c>
      <c r="E16" s="139" t="s">
        <v>312</v>
      </c>
      <c r="F16" s="130">
        <v>1</v>
      </c>
      <c r="G16" s="140">
        <v>36.89</v>
      </c>
      <c r="H16" s="140">
        <v>0</v>
      </c>
      <c r="I16" s="140">
        <v>0</v>
      </c>
      <c r="J16" s="141">
        <v>42774</v>
      </c>
      <c r="K16" s="130" t="s">
        <v>335</v>
      </c>
      <c r="L16" s="81">
        <v>17</v>
      </c>
    </row>
    <row r="17" spans="1:12" x14ac:dyDescent="0.25">
      <c r="A17" s="130">
        <v>16</v>
      </c>
      <c r="B17" s="137">
        <v>42752</v>
      </c>
      <c r="C17" s="138" t="str">
        <f t="shared" si="0"/>
        <v>FR16-01-00016</v>
      </c>
      <c r="D17" s="130" t="s">
        <v>271</v>
      </c>
      <c r="E17" s="139">
        <v>2533528</v>
      </c>
      <c r="F17" s="130">
        <v>1</v>
      </c>
      <c r="G17" s="140">
        <v>61.48</v>
      </c>
      <c r="H17" s="140">
        <v>0</v>
      </c>
      <c r="I17" s="140">
        <v>0</v>
      </c>
      <c r="J17" s="141">
        <v>42774</v>
      </c>
      <c r="K17" s="130" t="s">
        <v>335</v>
      </c>
      <c r="L17" s="81">
        <v>17</v>
      </c>
    </row>
    <row r="18" spans="1:12" x14ac:dyDescent="0.25">
      <c r="A18" s="130">
        <v>17</v>
      </c>
      <c r="B18" s="137">
        <v>42752</v>
      </c>
      <c r="C18" s="138" t="str">
        <f t="shared" si="0"/>
        <v>FR16-01-00017</v>
      </c>
      <c r="D18" s="130" t="s">
        <v>263</v>
      </c>
      <c r="E18" s="139" t="s">
        <v>315</v>
      </c>
      <c r="F18" s="130">
        <v>1</v>
      </c>
      <c r="G18" s="140">
        <v>36.89</v>
      </c>
      <c r="H18" s="140">
        <v>0</v>
      </c>
      <c r="I18" s="140">
        <v>0</v>
      </c>
      <c r="J18" s="141">
        <v>42774</v>
      </c>
      <c r="K18" s="130" t="s">
        <v>335</v>
      </c>
      <c r="L18" s="81">
        <v>17</v>
      </c>
    </row>
    <row r="19" spans="1:12" x14ac:dyDescent="0.25">
      <c r="A19" s="130">
        <v>18</v>
      </c>
      <c r="B19" s="137">
        <v>42752</v>
      </c>
      <c r="C19" s="138" t="str">
        <f t="shared" si="0"/>
        <v>FR16-01-00018</v>
      </c>
      <c r="D19" s="130" t="s">
        <v>263</v>
      </c>
      <c r="E19" s="139" t="s">
        <v>316</v>
      </c>
      <c r="F19" s="130">
        <v>1</v>
      </c>
      <c r="G19" s="140">
        <v>36.89</v>
      </c>
      <c r="H19" s="140">
        <v>0</v>
      </c>
      <c r="I19" s="140">
        <v>0</v>
      </c>
      <c r="J19" s="141">
        <v>42774</v>
      </c>
      <c r="K19" s="130" t="s">
        <v>335</v>
      </c>
      <c r="L19" s="81">
        <v>17</v>
      </c>
    </row>
    <row r="20" spans="1:12" x14ac:dyDescent="0.25">
      <c r="A20" s="130">
        <v>19</v>
      </c>
      <c r="B20" s="137">
        <v>42752</v>
      </c>
      <c r="C20" s="138" t="str">
        <f t="shared" si="0"/>
        <v>FR16-01-00019</v>
      </c>
      <c r="D20" s="130" t="s">
        <v>263</v>
      </c>
      <c r="E20" s="139" t="s">
        <v>325</v>
      </c>
      <c r="F20" s="130">
        <v>1</v>
      </c>
      <c r="G20" s="140">
        <v>100.38</v>
      </c>
      <c r="H20" s="140">
        <v>0</v>
      </c>
      <c r="I20" s="140">
        <v>0</v>
      </c>
      <c r="J20" s="141">
        <v>42774</v>
      </c>
      <c r="K20" s="130" t="s">
        <v>335</v>
      </c>
      <c r="L20" s="81">
        <v>17</v>
      </c>
    </row>
    <row r="21" spans="1:12" x14ac:dyDescent="0.25">
      <c r="A21" s="130">
        <v>20</v>
      </c>
      <c r="B21" s="137">
        <v>42752</v>
      </c>
      <c r="C21" s="138" t="str">
        <f t="shared" si="0"/>
        <v>FR16-01-00020</v>
      </c>
      <c r="D21" s="130" t="s">
        <v>262</v>
      </c>
      <c r="E21" s="139">
        <v>2150118561</v>
      </c>
      <c r="F21" s="130">
        <v>1</v>
      </c>
      <c r="G21" s="140">
        <v>150</v>
      </c>
      <c r="H21" s="140">
        <v>0</v>
      </c>
      <c r="I21" s="140">
        <v>0</v>
      </c>
      <c r="J21" s="141">
        <v>42774</v>
      </c>
      <c r="K21" s="130" t="s">
        <v>335</v>
      </c>
      <c r="L21" s="81">
        <v>17</v>
      </c>
    </row>
    <row r="22" spans="1:12" x14ac:dyDescent="0.25">
      <c r="A22" s="130">
        <v>21</v>
      </c>
      <c r="B22" s="137">
        <v>42752</v>
      </c>
      <c r="C22" s="138" t="str">
        <f t="shared" si="0"/>
        <v>FR16-01-00021</v>
      </c>
      <c r="D22" s="130" t="s">
        <v>271</v>
      </c>
      <c r="E22" s="139">
        <v>2349433</v>
      </c>
      <c r="F22" s="130">
        <v>1</v>
      </c>
      <c r="G22" s="140">
        <v>45</v>
      </c>
      <c r="H22" s="140">
        <v>0</v>
      </c>
      <c r="I22" s="140">
        <v>0</v>
      </c>
      <c r="J22" s="141">
        <v>42774</v>
      </c>
      <c r="K22" s="130" t="s">
        <v>335</v>
      </c>
      <c r="L22" s="81">
        <v>17</v>
      </c>
    </row>
    <row r="23" spans="1:12" x14ac:dyDescent="0.25">
      <c r="A23" s="130">
        <v>22</v>
      </c>
      <c r="B23" s="137">
        <v>42752</v>
      </c>
      <c r="C23" s="138" t="str">
        <f t="shared" si="0"/>
        <v>FR16-01-00022</v>
      </c>
      <c r="D23" s="130" t="s">
        <v>271</v>
      </c>
      <c r="E23" s="139">
        <v>2685154</v>
      </c>
      <c r="F23" s="130">
        <v>1</v>
      </c>
      <c r="G23" s="140">
        <v>45</v>
      </c>
      <c r="H23" s="140">
        <v>0</v>
      </c>
      <c r="I23" s="140">
        <v>0</v>
      </c>
      <c r="J23" s="141">
        <v>42774</v>
      </c>
      <c r="K23" s="130" t="s">
        <v>335</v>
      </c>
      <c r="L23" s="81">
        <v>17</v>
      </c>
    </row>
    <row r="24" spans="1:12" x14ac:dyDescent="0.25">
      <c r="A24" s="130">
        <v>23</v>
      </c>
      <c r="B24" s="137">
        <v>42752</v>
      </c>
      <c r="C24" s="138" t="str">
        <f t="shared" si="0"/>
        <v>FR16-01-00023</v>
      </c>
      <c r="D24" s="130" t="s">
        <v>263</v>
      </c>
      <c r="E24" s="139" t="s">
        <v>345</v>
      </c>
      <c r="F24" s="130">
        <v>1</v>
      </c>
      <c r="G24" s="140">
        <v>47.38</v>
      </c>
      <c r="H24" s="140">
        <v>0</v>
      </c>
      <c r="I24" s="140">
        <v>0</v>
      </c>
      <c r="J24" s="141">
        <v>42774</v>
      </c>
      <c r="K24" s="130" t="s">
        <v>335</v>
      </c>
      <c r="L24" s="81">
        <v>17</v>
      </c>
    </row>
    <row r="25" spans="1:12" x14ac:dyDescent="0.25">
      <c r="A25" s="130">
        <v>24</v>
      </c>
      <c r="B25" s="137">
        <v>42752</v>
      </c>
      <c r="C25" s="138" t="str">
        <f t="shared" si="0"/>
        <v>FR16-01-00024</v>
      </c>
      <c r="D25" s="130" t="s">
        <v>262</v>
      </c>
      <c r="E25" s="139">
        <v>2160081738</v>
      </c>
      <c r="F25" s="130">
        <v>1</v>
      </c>
      <c r="G25" s="140">
        <v>150</v>
      </c>
      <c r="H25" s="140">
        <v>0</v>
      </c>
      <c r="I25" s="140">
        <v>0</v>
      </c>
      <c r="J25" s="141">
        <v>42774</v>
      </c>
      <c r="K25" s="130" t="s">
        <v>335</v>
      </c>
      <c r="L25" s="81">
        <v>17</v>
      </c>
    </row>
    <row r="26" spans="1:12" x14ac:dyDescent="0.25">
      <c r="A26" s="130">
        <v>25</v>
      </c>
      <c r="B26" s="137">
        <v>42753</v>
      </c>
      <c r="C26" s="138" t="str">
        <f t="shared" si="0"/>
        <v>FR16-01-00025</v>
      </c>
      <c r="D26" s="130" t="s">
        <v>265</v>
      </c>
      <c r="E26" s="139" t="s">
        <v>347</v>
      </c>
      <c r="F26" s="130">
        <v>1</v>
      </c>
      <c r="G26" s="140">
        <v>50</v>
      </c>
      <c r="H26" s="140">
        <v>0</v>
      </c>
      <c r="I26" s="140">
        <v>0</v>
      </c>
      <c r="J26" s="141">
        <v>42774</v>
      </c>
      <c r="K26" s="130" t="s">
        <v>335</v>
      </c>
      <c r="L26" s="81">
        <v>17</v>
      </c>
    </row>
    <row r="27" spans="1:12" x14ac:dyDescent="0.25">
      <c r="A27" s="130">
        <v>26</v>
      </c>
      <c r="B27" s="137">
        <v>42753</v>
      </c>
      <c r="C27" s="138" t="str">
        <f t="shared" si="0"/>
        <v>FR16-01-00026</v>
      </c>
      <c r="D27" s="130" t="s">
        <v>63</v>
      </c>
      <c r="E27" s="139" t="s">
        <v>346</v>
      </c>
      <c r="F27" s="130">
        <v>1</v>
      </c>
      <c r="G27" s="140">
        <v>400</v>
      </c>
      <c r="H27" s="140">
        <v>0</v>
      </c>
      <c r="I27" s="140">
        <v>0</v>
      </c>
      <c r="J27" s="141">
        <v>42755</v>
      </c>
      <c r="K27" s="130" t="s">
        <v>11</v>
      </c>
      <c r="L27" s="81">
        <v>17</v>
      </c>
    </row>
    <row r="28" spans="1:12" x14ac:dyDescent="0.25">
      <c r="A28" s="130">
        <v>27</v>
      </c>
      <c r="B28" s="137">
        <v>42754</v>
      </c>
      <c r="C28" s="138" t="str">
        <f t="shared" si="0"/>
        <v>FR16-01-00027</v>
      </c>
      <c r="D28" s="130" t="s">
        <v>32</v>
      </c>
      <c r="E28" s="139" t="s">
        <v>348</v>
      </c>
      <c r="F28" s="130">
        <v>1</v>
      </c>
      <c r="G28" s="140">
        <v>251.66</v>
      </c>
      <c r="H28" s="140">
        <v>0</v>
      </c>
      <c r="I28" s="140">
        <v>0</v>
      </c>
      <c r="J28" s="141">
        <v>42769</v>
      </c>
      <c r="K28" s="130" t="s">
        <v>11</v>
      </c>
      <c r="L28" s="81">
        <v>17</v>
      </c>
    </row>
    <row r="29" spans="1:12" x14ac:dyDescent="0.25">
      <c r="A29" s="130">
        <v>28</v>
      </c>
      <c r="B29" s="137">
        <v>42754</v>
      </c>
      <c r="C29" s="138" t="str">
        <f t="shared" si="0"/>
        <v>FR16-01-00028</v>
      </c>
      <c r="D29" s="130" t="s">
        <v>32</v>
      </c>
      <c r="E29" s="139" t="s">
        <v>349</v>
      </c>
      <c r="F29" s="130">
        <v>1</v>
      </c>
      <c r="G29" s="140">
        <v>274.97000000000003</v>
      </c>
      <c r="H29" s="140">
        <v>0</v>
      </c>
      <c r="I29" s="140">
        <v>0</v>
      </c>
      <c r="J29" s="141"/>
      <c r="K29" s="130" t="s">
        <v>11</v>
      </c>
      <c r="L29" s="81">
        <v>17</v>
      </c>
    </row>
    <row r="30" spans="1:12" x14ac:dyDescent="0.25">
      <c r="A30" s="130">
        <v>29</v>
      </c>
      <c r="B30" s="137">
        <v>42754</v>
      </c>
      <c r="C30" s="138" t="str">
        <f t="shared" si="0"/>
        <v>FR16-01-00029</v>
      </c>
      <c r="D30" s="130" t="s">
        <v>12</v>
      </c>
      <c r="E30" s="139" t="s">
        <v>350</v>
      </c>
      <c r="F30" s="130">
        <v>1</v>
      </c>
      <c r="G30" s="140">
        <v>200</v>
      </c>
      <c r="H30" s="140">
        <v>0</v>
      </c>
      <c r="I30" s="140">
        <v>0</v>
      </c>
      <c r="J30" s="141">
        <v>42793</v>
      </c>
      <c r="K30" s="130" t="s">
        <v>11</v>
      </c>
      <c r="L30" s="81">
        <v>17</v>
      </c>
    </row>
    <row r="31" spans="1:12" x14ac:dyDescent="0.25">
      <c r="A31" s="130">
        <v>30</v>
      </c>
      <c r="B31" s="137">
        <v>42754</v>
      </c>
      <c r="C31" s="138" t="str">
        <f t="shared" si="0"/>
        <v>FR16-01-00030</v>
      </c>
      <c r="D31" s="130" t="s">
        <v>269</v>
      </c>
      <c r="E31" s="139" t="s">
        <v>351</v>
      </c>
      <c r="F31" s="130">
        <v>1</v>
      </c>
      <c r="G31" s="140">
        <v>20</v>
      </c>
      <c r="H31" s="140">
        <v>0</v>
      </c>
      <c r="I31" s="140">
        <v>0</v>
      </c>
      <c r="J31" s="141">
        <v>42774</v>
      </c>
      <c r="K31" s="130" t="s">
        <v>335</v>
      </c>
      <c r="L31" s="81">
        <v>17</v>
      </c>
    </row>
    <row r="32" spans="1:12" x14ac:dyDescent="0.25">
      <c r="A32" s="130">
        <v>31</v>
      </c>
      <c r="B32" s="137">
        <v>42754</v>
      </c>
      <c r="C32" s="138" t="str">
        <f t="shared" si="0"/>
        <v>FR16-01-00031</v>
      </c>
      <c r="D32" s="130" t="s">
        <v>269</v>
      </c>
      <c r="E32" s="139" t="s">
        <v>352</v>
      </c>
      <c r="F32" s="130">
        <v>1</v>
      </c>
      <c r="G32" s="140">
        <v>20</v>
      </c>
      <c r="H32" s="140">
        <v>0</v>
      </c>
      <c r="I32" s="140">
        <v>0</v>
      </c>
      <c r="J32" s="141">
        <v>42774</v>
      </c>
      <c r="K32" s="130" t="s">
        <v>335</v>
      </c>
      <c r="L32" s="81">
        <v>17</v>
      </c>
    </row>
    <row r="33" spans="1:12" x14ac:dyDescent="0.25">
      <c r="A33" s="130">
        <v>32</v>
      </c>
      <c r="B33" s="137">
        <v>42754</v>
      </c>
      <c r="C33" s="138" t="str">
        <f t="shared" si="0"/>
        <v>FR16-01-00032</v>
      </c>
      <c r="D33" s="130" t="s">
        <v>32</v>
      </c>
      <c r="E33" s="139" t="s">
        <v>353</v>
      </c>
      <c r="F33" s="130">
        <v>1</v>
      </c>
      <c r="G33" s="140">
        <v>200</v>
      </c>
      <c r="H33" s="140">
        <v>0</v>
      </c>
      <c r="I33" s="140">
        <v>0</v>
      </c>
      <c r="J33" s="141">
        <v>42762</v>
      </c>
      <c r="K33" s="130" t="s">
        <v>11</v>
      </c>
      <c r="L33" s="81">
        <v>17</v>
      </c>
    </row>
    <row r="34" spans="1:12" x14ac:dyDescent="0.25">
      <c r="A34" s="130">
        <v>33</v>
      </c>
      <c r="B34" s="137">
        <v>42755</v>
      </c>
      <c r="C34" s="138" t="str">
        <f t="shared" si="0"/>
        <v>FR16-01-00033</v>
      </c>
      <c r="D34" s="130" t="s">
        <v>269</v>
      </c>
      <c r="E34" s="139" t="s">
        <v>354</v>
      </c>
      <c r="F34" s="130">
        <v>1</v>
      </c>
      <c r="G34" s="140">
        <v>20</v>
      </c>
      <c r="H34" s="140">
        <v>0</v>
      </c>
      <c r="I34" s="140">
        <v>0</v>
      </c>
      <c r="J34" s="141">
        <v>42774</v>
      </c>
      <c r="K34" s="130" t="s">
        <v>335</v>
      </c>
      <c r="L34" s="81">
        <v>17</v>
      </c>
    </row>
    <row r="35" spans="1:12" x14ac:dyDescent="0.25">
      <c r="A35" s="130">
        <v>34</v>
      </c>
      <c r="B35" s="137">
        <v>42758</v>
      </c>
      <c r="C35" s="138" t="str">
        <f t="shared" si="0"/>
        <v>FR16-01-00034</v>
      </c>
      <c r="D35" s="130" t="s">
        <v>265</v>
      </c>
      <c r="E35" s="139" t="s">
        <v>355</v>
      </c>
      <c r="F35" s="130">
        <v>1</v>
      </c>
      <c r="G35" s="140">
        <v>240.78</v>
      </c>
      <c r="H35" s="140">
        <v>0</v>
      </c>
      <c r="I35" s="140">
        <v>0</v>
      </c>
      <c r="J35" s="141">
        <v>42774</v>
      </c>
      <c r="K35" s="130" t="s">
        <v>335</v>
      </c>
      <c r="L35" s="81">
        <v>17</v>
      </c>
    </row>
    <row r="36" spans="1:12" x14ac:dyDescent="0.25">
      <c r="A36" s="130">
        <v>35</v>
      </c>
      <c r="B36" s="137">
        <v>42759</v>
      </c>
      <c r="C36" s="138" t="str">
        <f t="shared" si="0"/>
        <v>FR16-01-00035</v>
      </c>
      <c r="D36" s="130" t="s">
        <v>265</v>
      </c>
      <c r="E36" s="139" t="s">
        <v>356</v>
      </c>
      <c r="F36" s="130">
        <v>1</v>
      </c>
      <c r="G36" s="140">
        <v>227.5</v>
      </c>
      <c r="H36" s="140">
        <v>0</v>
      </c>
      <c r="I36" s="140">
        <v>0</v>
      </c>
      <c r="J36" s="141">
        <v>42774</v>
      </c>
      <c r="K36" s="130" t="s">
        <v>335</v>
      </c>
      <c r="L36" s="81">
        <v>17</v>
      </c>
    </row>
    <row r="37" spans="1:12" x14ac:dyDescent="0.25">
      <c r="A37" s="130">
        <v>36</v>
      </c>
      <c r="B37" s="137">
        <v>42759</v>
      </c>
      <c r="C37" s="138" t="str">
        <f t="shared" si="0"/>
        <v>FR16-01-00036</v>
      </c>
      <c r="D37" s="130" t="s">
        <v>265</v>
      </c>
      <c r="E37" s="139" t="s">
        <v>357</v>
      </c>
      <c r="F37" s="130">
        <v>1</v>
      </c>
      <c r="G37" s="140">
        <v>205.88</v>
      </c>
      <c r="H37" s="140">
        <v>0</v>
      </c>
      <c r="I37" s="140">
        <v>0</v>
      </c>
      <c r="J37" s="141">
        <v>42774</v>
      </c>
      <c r="K37" s="130" t="s">
        <v>335</v>
      </c>
      <c r="L37" s="81">
        <v>17</v>
      </c>
    </row>
    <row r="38" spans="1:12" x14ac:dyDescent="0.25">
      <c r="A38" s="130">
        <v>37</v>
      </c>
      <c r="B38" s="137">
        <v>42760</v>
      </c>
      <c r="C38" s="138" t="str">
        <f t="shared" si="0"/>
        <v>FR16-01-00037</v>
      </c>
      <c r="D38" s="130" t="s">
        <v>265</v>
      </c>
      <c r="E38" s="139" t="s">
        <v>330</v>
      </c>
      <c r="F38" s="130">
        <v>1</v>
      </c>
      <c r="G38" s="140">
        <v>50</v>
      </c>
      <c r="H38" s="140">
        <v>0</v>
      </c>
      <c r="I38" s="140">
        <v>0</v>
      </c>
      <c r="J38" s="141">
        <v>42774</v>
      </c>
      <c r="K38" s="130" t="s">
        <v>335</v>
      </c>
      <c r="L38" s="81">
        <v>17</v>
      </c>
    </row>
    <row r="39" spans="1:12" x14ac:dyDescent="0.25">
      <c r="A39" s="130">
        <v>38</v>
      </c>
      <c r="B39" s="137">
        <v>42760</v>
      </c>
      <c r="C39" s="138" t="str">
        <f t="shared" si="0"/>
        <v>FR16-01-00038</v>
      </c>
      <c r="D39" s="130" t="s">
        <v>265</v>
      </c>
      <c r="E39" s="139" t="s">
        <v>358</v>
      </c>
      <c r="F39" s="130">
        <v>1</v>
      </c>
      <c r="G39" s="140">
        <v>50</v>
      </c>
      <c r="H39" s="140">
        <v>0</v>
      </c>
      <c r="I39" s="140">
        <v>0</v>
      </c>
      <c r="J39" s="141">
        <v>42772</v>
      </c>
      <c r="K39" s="130" t="s">
        <v>335</v>
      </c>
      <c r="L39" s="81">
        <v>17</v>
      </c>
    </row>
    <row r="40" spans="1:12" x14ac:dyDescent="0.25">
      <c r="A40" s="130">
        <v>39</v>
      </c>
      <c r="B40" s="137">
        <v>42760</v>
      </c>
      <c r="C40" s="138" t="str">
        <f t="shared" si="0"/>
        <v>FR16-01-00039</v>
      </c>
      <c r="D40" s="130" t="s">
        <v>12</v>
      </c>
      <c r="E40" s="139" t="s">
        <v>328</v>
      </c>
      <c r="F40" s="130">
        <v>1</v>
      </c>
      <c r="G40" s="140">
        <v>1309.5</v>
      </c>
      <c r="H40" s="140">
        <v>0</v>
      </c>
      <c r="I40" s="140">
        <v>0</v>
      </c>
      <c r="J40" s="141">
        <v>42793</v>
      </c>
      <c r="K40" s="130" t="s">
        <v>11</v>
      </c>
      <c r="L40" s="81">
        <v>17</v>
      </c>
    </row>
    <row r="41" spans="1:12" x14ac:dyDescent="0.25">
      <c r="A41" s="130">
        <v>40</v>
      </c>
      <c r="B41" s="137">
        <v>42761</v>
      </c>
      <c r="C41" s="138" t="str">
        <f t="shared" si="0"/>
        <v>FR16-01-00040</v>
      </c>
      <c r="D41" s="130" t="s">
        <v>32</v>
      </c>
      <c r="E41" s="139" t="s">
        <v>145</v>
      </c>
      <c r="F41" s="130">
        <v>1</v>
      </c>
      <c r="G41" s="140">
        <v>48</v>
      </c>
      <c r="H41" s="140">
        <v>0</v>
      </c>
      <c r="I41" s="140">
        <v>0</v>
      </c>
      <c r="J41" s="141">
        <v>42846</v>
      </c>
      <c r="K41" s="130" t="s">
        <v>11</v>
      </c>
      <c r="L41" s="81">
        <v>17</v>
      </c>
    </row>
    <row r="42" spans="1:12" x14ac:dyDescent="0.25">
      <c r="A42" s="130">
        <v>41</v>
      </c>
      <c r="B42" s="137">
        <v>42762</v>
      </c>
      <c r="C42" s="138" t="str">
        <f t="shared" si="0"/>
        <v>FR16-01-00041</v>
      </c>
      <c r="D42" s="130" t="s">
        <v>265</v>
      </c>
      <c r="E42" s="139" t="s">
        <v>359</v>
      </c>
      <c r="F42" s="130">
        <v>1</v>
      </c>
      <c r="G42" s="140">
        <v>50</v>
      </c>
      <c r="H42" s="140">
        <v>0</v>
      </c>
      <c r="I42" s="140">
        <v>0</v>
      </c>
      <c r="J42" s="141">
        <v>42774</v>
      </c>
      <c r="K42" s="130" t="s">
        <v>335</v>
      </c>
      <c r="L42" s="81">
        <v>17</v>
      </c>
    </row>
    <row r="43" spans="1:12" x14ac:dyDescent="0.25">
      <c r="A43" s="130">
        <v>42</v>
      </c>
      <c r="B43" s="137">
        <v>42762</v>
      </c>
      <c r="C43" s="138" t="str">
        <f t="shared" si="0"/>
        <v>FR16-01-00042</v>
      </c>
      <c r="D43" s="130" t="s">
        <v>266</v>
      </c>
      <c r="E43" s="139"/>
      <c r="F43" s="130">
        <v>213</v>
      </c>
      <c r="G43" s="140">
        <v>7875.48</v>
      </c>
      <c r="H43" s="140">
        <v>0</v>
      </c>
      <c r="I43" s="140">
        <v>0</v>
      </c>
      <c r="J43" s="141">
        <v>42766</v>
      </c>
      <c r="K43" s="130" t="s">
        <v>11</v>
      </c>
      <c r="L43" s="81">
        <v>17</v>
      </c>
    </row>
    <row r="44" spans="1:12" x14ac:dyDescent="0.25">
      <c r="A44" s="130">
        <v>43</v>
      </c>
      <c r="B44" s="137">
        <v>42765</v>
      </c>
      <c r="C44" s="138" t="str">
        <f t="shared" si="0"/>
        <v>FR16-01-00043</v>
      </c>
      <c r="D44" s="130" t="s">
        <v>265</v>
      </c>
      <c r="E44" s="139" t="s">
        <v>360</v>
      </c>
      <c r="F44" s="130">
        <v>1</v>
      </c>
      <c r="G44" s="140">
        <v>20</v>
      </c>
      <c r="H44" s="140">
        <v>0</v>
      </c>
      <c r="I44" s="140">
        <v>0</v>
      </c>
      <c r="J44" s="141">
        <v>42811</v>
      </c>
      <c r="K44" s="130" t="s">
        <v>335</v>
      </c>
      <c r="L44" s="81">
        <v>17</v>
      </c>
    </row>
    <row r="45" spans="1:12" x14ac:dyDescent="0.25">
      <c r="A45" s="130">
        <v>44</v>
      </c>
      <c r="B45" s="137">
        <v>42765</v>
      </c>
      <c r="C45" s="138" t="str">
        <f t="shared" si="0"/>
        <v>FR16-01-00044</v>
      </c>
      <c r="D45" s="130" t="s">
        <v>63</v>
      </c>
      <c r="E45" s="139" t="s">
        <v>361</v>
      </c>
      <c r="F45" s="130">
        <v>1</v>
      </c>
      <c r="G45" s="140">
        <v>700</v>
      </c>
      <c r="H45" s="140">
        <v>0</v>
      </c>
      <c r="I45" s="140">
        <v>0</v>
      </c>
      <c r="J45" s="141">
        <v>42832</v>
      </c>
      <c r="K45" s="130" t="s">
        <v>11</v>
      </c>
      <c r="L45" s="81">
        <v>17</v>
      </c>
    </row>
    <row r="46" spans="1:12" x14ac:dyDescent="0.25">
      <c r="A46" s="130">
        <v>45</v>
      </c>
      <c r="B46" s="137">
        <v>42765</v>
      </c>
      <c r="C46" s="138" t="str">
        <f t="shared" si="0"/>
        <v>FR16-01-00045</v>
      </c>
      <c r="D46" s="130" t="s">
        <v>269</v>
      </c>
      <c r="E46" s="139" t="s">
        <v>362</v>
      </c>
      <c r="F46" s="130">
        <v>1</v>
      </c>
      <c r="G46" s="140">
        <v>20</v>
      </c>
      <c r="H46" s="140">
        <v>0</v>
      </c>
      <c r="I46" s="140">
        <v>0</v>
      </c>
      <c r="J46" s="141">
        <v>42811</v>
      </c>
      <c r="K46" s="130" t="s">
        <v>335</v>
      </c>
      <c r="L46" s="81">
        <v>17</v>
      </c>
    </row>
    <row r="47" spans="1:12" x14ac:dyDescent="0.25">
      <c r="A47" s="130">
        <v>46</v>
      </c>
      <c r="B47" s="137">
        <v>42766</v>
      </c>
      <c r="C47" s="138" t="str">
        <f t="shared" si="0"/>
        <v>FR16-01-00046</v>
      </c>
      <c r="D47" s="130" t="s">
        <v>12</v>
      </c>
      <c r="E47" s="139" t="s">
        <v>111</v>
      </c>
      <c r="F47" s="130">
        <v>1</v>
      </c>
      <c r="G47" s="140">
        <v>90.59</v>
      </c>
      <c r="H47" s="140">
        <v>0</v>
      </c>
      <c r="I47" s="140">
        <v>0</v>
      </c>
      <c r="J47" s="141">
        <v>42800</v>
      </c>
      <c r="K47" s="130" t="s">
        <v>11</v>
      </c>
      <c r="L47" s="81">
        <v>17</v>
      </c>
    </row>
    <row r="48" spans="1:12" x14ac:dyDescent="0.25">
      <c r="A48" s="130">
        <v>47</v>
      </c>
      <c r="B48" s="137">
        <v>42766</v>
      </c>
      <c r="C48" s="138" t="str">
        <f t="shared" si="0"/>
        <v>FR16-01-00047</v>
      </c>
      <c r="D48" s="130" t="s">
        <v>265</v>
      </c>
      <c r="E48" s="139" t="s">
        <v>363</v>
      </c>
      <c r="F48" s="130">
        <v>1</v>
      </c>
      <c r="G48" s="140">
        <v>50</v>
      </c>
      <c r="H48" s="140">
        <v>0</v>
      </c>
      <c r="I48" s="140">
        <v>0</v>
      </c>
      <c r="J48" s="141">
        <v>42772</v>
      </c>
      <c r="K48" s="130" t="s">
        <v>335</v>
      </c>
      <c r="L48" s="81">
        <v>17</v>
      </c>
    </row>
    <row r="49" spans="1:12" x14ac:dyDescent="0.25">
      <c r="A49" s="130">
        <v>48</v>
      </c>
      <c r="B49" s="137">
        <v>42768</v>
      </c>
      <c r="C49" s="138" t="str">
        <f t="shared" si="0"/>
        <v>FR16-02-00048</v>
      </c>
      <c r="D49" s="130" t="s">
        <v>63</v>
      </c>
      <c r="E49" s="139" t="s">
        <v>364</v>
      </c>
      <c r="F49" s="130">
        <v>1</v>
      </c>
      <c r="G49" s="140">
        <v>350</v>
      </c>
      <c r="H49" s="140">
        <v>0</v>
      </c>
      <c r="I49" s="140">
        <v>0</v>
      </c>
      <c r="J49" s="141">
        <v>42832</v>
      </c>
      <c r="K49" s="130" t="s">
        <v>11</v>
      </c>
      <c r="L49" s="81">
        <v>17</v>
      </c>
    </row>
    <row r="50" spans="1:12" x14ac:dyDescent="0.25">
      <c r="A50" s="130">
        <v>49</v>
      </c>
      <c r="B50" s="137">
        <v>42768</v>
      </c>
      <c r="C50" s="138" t="str">
        <f t="shared" si="0"/>
        <v>FR16-02-00049</v>
      </c>
      <c r="D50" s="130" t="s">
        <v>32</v>
      </c>
      <c r="E50" s="139" t="s">
        <v>353</v>
      </c>
      <c r="F50" s="130">
        <v>1</v>
      </c>
      <c r="G50" s="140">
        <v>378.34</v>
      </c>
      <c r="H50" s="140">
        <v>0</v>
      </c>
      <c r="I50" s="140">
        <v>0</v>
      </c>
      <c r="J50" s="141">
        <v>42776</v>
      </c>
      <c r="K50" s="130" t="s">
        <v>11</v>
      </c>
      <c r="L50" s="81">
        <v>17</v>
      </c>
    </row>
    <row r="51" spans="1:12" x14ac:dyDescent="0.25">
      <c r="A51" s="130">
        <v>50</v>
      </c>
      <c r="B51" s="137">
        <v>42768</v>
      </c>
      <c r="C51" s="138" t="str">
        <f t="shared" si="0"/>
        <v>FR16-02-00050</v>
      </c>
      <c r="D51" s="130" t="s">
        <v>32</v>
      </c>
      <c r="E51" s="139" t="s">
        <v>365</v>
      </c>
      <c r="F51" s="130">
        <v>1</v>
      </c>
      <c r="G51" s="140">
        <v>200</v>
      </c>
      <c r="H51" s="140">
        <v>0</v>
      </c>
      <c r="I51" s="140">
        <v>0</v>
      </c>
      <c r="J51" s="141">
        <v>42776</v>
      </c>
      <c r="K51" s="130" t="s">
        <v>11</v>
      </c>
      <c r="L51" s="81">
        <v>17</v>
      </c>
    </row>
    <row r="52" spans="1:12" x14ac:dyDescent="0.25">
      <c r="A52" s="130">
        <v>51</v>
      </c>
      <c r="B52" s="137">
        <v>42768</v>
      </c>
      <c r="C52" s="138" t="str">
        <f t="shared" si="0"/>
        <v>FR16-02-00051</v>
      </c>
      <c r="D52" s="130" t="s">
        <v>32</v>
      </c>
      <c r="E52" s="139" t="s">
        <v>366</v>
      </c>
      <c r="F52" s="130">
        <v>1</v>
      </c>
      <c r="G52" s="140">
        <v>200</v>
      </c>
      <c r="H52" s="140">
        <v>0</v>
      </c>
      <c r="I52" s="140">
        <v>0</v>
      </c>
      <c r="J52" s="141">
        <v>42776</v>
      </c>
      <c r="K52" s="130" t="s">
        <v>11</v>
      </c>
      <c r="L52" s="81">
        <v>17</v>
      </c>
    </row>
    <row r="53" spans="1:12" x14ac:dyDescent="0.25">
      <c r="A53" s="130">
        <v>52</v>
      </c>
      <c r="B53" s="137">
        <v>42768</v>
      </c>
      <c r="C53" s="138" t="str">
        <f t="shared" si="0"/>
        <v>FR16-02-00052</v>
      </c>
      <c r="D53" s="130" t="s">
        <v>267</v>
      </c>
      <c r="E53" s="139"/>
      <c r="F53" s="130">
        <v>28</v>
      </c>
      <c r="G53" s="140">
        <v>3600</v>
      </c>
      <c r="H53" s="140">
        <v>0</v>
      </c>
      <c r="I53" s="140">
        <v>0</v>
      </c>
      <c r="J53" s="141">
        <v>42794</v>
      </c>
      <c r="K53" s="130" t="s">
        <v>11</v>
      </c>
      <c r="L53" s="81">
        <v>17</v>
      </c>
    </row>
    <row r="54" spans="1:12" x14ac:dyDescent="0.25">
      <c r="A54" s="130">
        <v>53</v>
      </c>
      <c r="B54" s="137">
        <v>42772</v>
      </c>
      <c r="C54" s="138" t="str">
        <f t="shared" si="0"/>
        <v>FR16-02-00053</v>
      </c>
      <c r="D54" s="130" t="s">
        <v>269</v>
      </c>
      <c r="E54" s="139" t="s">
        <v>367</v>
      </c>
      <c r="F54" s="130">
        <v>1</v>
      </c>
      <c r="G54" s="140">
        <v>750</v>
      </c>
      <c r="H54" s="140">
        <v>0</v>
      </c>
      <c r="I54" s="140">
        <v>0</v>
      </c>
      <c r="J54" s="141">
        <v>42811</v>
      </c>
      <c r="K54" s="130" t="s">
        <v>335</v>
      </c>
      <c r="L54" s="81">
        <v>17</v>
      </c>
    </row>
    <row r="55" spans="1:12" x14ac:dyDescent="0.25">
      <c r="A55" s="130">
        <v>54</v>
      </c>
      <c r="B55" s="137">
        <v>42774</v>
      </c>
      <c r="C55" s="138" t="str">
        <f t="shared" si="0"/>
        <v>FR16-02-00054</v>
      </c>
      <c r="D55" s="130" t="s">
        <v>12</v>
      </c>
      <c r="E55" s="139" t="s">
        <v>368</v>
      </c>
      <c r="F55" s="130">
        <v>1</v>
      </c>
      <c r="G55" s="140">
        <v>200</v>
      </c>
      <c r="H55" s="140">
        <v>0</v>
      </c>
      <c r="I55" s="140">
        <v>0</v>
      </c>
      <c r="J55" s="141">
        <v>42807</v>
      </c>
      <c r="K55" s="130" t="s">
        <v>11</v>
      </c>
      <c r="L55" s="81">
        <v>17</v>
      </c>
    </row>
    <row r="56" spans="1:12" x14ac:dyDescent="0.25">
      <c r="A56" s="130">
        <v>55</v>
      </c>
      <c r="B56" s="137">
        <v>42774</v>
      </c>
      <c r="C56" s="138" t="str">
        <f t="shared" si="0"/>
        <v>FR16-02-00055</v>
      </c>
      <c r="D56" s="130" t="s">
        <v>32</v>
      </c>
      <c r="E56" s="139" t="s">
        <v>348</v>
      </c>
      <c r="F56" s="130">
        <v>1</v>
      </c>
      <c r="G56" s="140">
        <v>6.12</v>
      </c>
      <c r="H56" s="140">
        <v>0</v>
      </c>
      <c r="I56" s="140">
        <v>0</v>
      </c>
      <c r="J56" s="141">
        <v>42783</v>
      </c>
      <c r="K56" s="130" t="s">
        <v>11</v>
      </c>
      <c r="L56" s="81">
        <v>17</v>
      </c>
    </row>
    <row r="57" spans="1:12" x14ac:dyDescent="0.25">
      <c r="A57" s="130">
        <v>56</v>
      </c>
      <c r="B57" s="137">
        <v>42776</v>
      </c>
      <c r="C57" s="138" t="str">
        <f t="shared" si="0"/>
        <v>FR16-02-00056</v>
      </c>
      <c r="D57" s="130" t="s">
        <v>263</v>
      </c>
      <c r="E57" s="139" t="s">
        <v>369</v>
      </c>
      <c r="F57" s="130">
        <v>1</v>
      </c>
      <c r="G57" s="140">
        <v>86.07</v>
      </c>
      <c r="H57" s="140">
        <v>0</v>
      </c>
      <c r="I57" s="140">
        <v>0</v>
      </c>
      <c r="J57" s="141">
        <v>42811</v>
      </c>
      <c r="K57" s="130" t="s">
        <v>335</v>
      </c>
      <c r="L57" s="81">
        <v>17</v>
      </c>
    </row>
    <row r="58" spans="1:12" x14ac:dyDescent="0.25">
      <c r="A58" s="130">
        <v>57</v>
      </c>
      <c r="B58" s="137">
        <v>42776</v>
      </c>
      <c r="C58" s="138" t="str">
        <f t="shared" si="0"/>
        <v>FR16-02-00057</v>
      </c>
      <c r="D58" s="130" t="s">
        <v>263</v>
      </c>
      <c r="E58" s="139" t="s">
        <v>370</v>
      </c>
      <c r="F58" s="130">
        <v>1</v>
      </c>
      <c r="G58" s="140">
        <v>97.63</v>
      </c>
      <c r="H58" s="140">
        <v>0</v>
      </c>
      <c r="I58" s="140">
        <v>0</v>
      </c>
      <c r="J58" s="141">
        <v>42811</v>
      </c>
      <c r="K58" s="130" t="s">
        <v>335</v>
      </c>
      <c r="L58" s="81">
        <v>17</v>
      </c>
    </row>
    <row r="59" spans="1:12" x14ac:dyDescent="0.25">
      <c r="A59" s="130">
        <v>58</v>
      </c>
      <c r="B59" s="137">
        <v>42776</v>
      </c>
      <c r="C59" s="138" t="str">
        <f t="shared" si="0"/>
        <v>FR16-02-00058</v>
      </c>
      <c r="D59" s="130" t="s">
        <v>271</v>
      </c>
      <c r="E59" s="139">
        <v>2660569</v>
      </c>
      <c r="F59" s="130">
        <v>1</v>
      </c>
      <c r="G59" s="140">
        <v>45</v>
      </c>
      <c r="H59" s="140">
        <v>0</v>
      </c>
      <c r="I59" s="140">
        <v>0</v>
      </c>
      <c r="J59" s="141">
        <v>42811</v>
      </c>
      <c r="K59" s="130" t="s">
        <v>335</v>
      </c>
      <c r="L59" s="81">
        <v>17</v>
      </c>
    </row>
    <row r="60" spans="1:12" x14ac:dyDescent="0.25">
      <c r="A60" s="130">
        <v>59</v>
      </c>
      <c r="B60" s="137">
        <v>42780</v>
      </c>
      <c r="C60" s="138" t="str">
        <f t="shared" si="0"/>
        <v>FR16-02-00059</v>
      </c>
      <c r="D60" s="130" t="s">
        <v>32</v>
      </c>
      <c r="E60" s="139" t="s">
        <v>371</v>
      </c>
      <c r="F60" s="130">
        <v>1</v>
      </c>
      <c r="G60" s="140">
        <v>200</v>
      </c>
      <c r="H60" s="140">
        <v>0</v>
      </c>
      <c r="I60" s="140">
        <v>0</v>
      </c>
      <c r="J60" s="141">
        <v>42783</v>
      </c>
      <c r="K60" s="130" t="s">
        <v>11</v>
      </c>
      <c r="L60" s="81">
        <v>17</v>
      </c>
    </row>
    <row r="61" spans="1:12" x14ac:dyDescent="0.25">
      <c r="A61" s="130">
        <v>60</v>
      </c>
      <c r="B61" s="137">
        <v>42781</v>
      </c>
      <c r="C61" s="138" t="str">
        <f t="shared" si="0"/>
        <v>FR16-02-00060</v>
      </c>
      <c r="D61" s="130" t="s">
        <v>265</v>
      </c>
      <c r="E61" s="139" t="s">
        <v>372</v>
      </c>
      <c r="F61" s="130">
        <v>1</v>
      </c>
      <c r="G61" s="140">
        <v>50</v>
      </c>
      <c r="H61" s="140">
        <v>0</v>
      </c>
      <c r="I61" s="140">
        <v>0</v>
      </c>
      <c r="J61" s="141">
        <v>42811</v>
      </c>
      <c r="K61" s="130" t="s">
        <v>335</v>
      </c>
      <c r="L61" s="81">
        <v>17</v>
      </c>
    </row>
    <row r="62" spans="1:12" x14ac:dyDescent="0.25">
      <c r="A62" s="130">
        <v>61</v>
      </c>
      <c r="B62" s="137">
        <v>42782</v>
      </c>
      <c r="C62" s="138" t="str">
        <f t="shared" si="0"/>
        <v>FR16-02-00061</v>
      </c>
      <c r="D62" s="130" t="s">
        <v>265</v>
      </c>
      <c r="E62" s="139" t="s">
        <v>214</v>
      </c>
      <c r="F62" s="130">
        <v>1</v>
      </c>
      <c r="G62" s="140">
        <v>-1767.22</v>
      </c>
      <c r="H62" s="140"/>
      <c r="I62" s="140"/>
      <c r="J62" s="141" t="s">
        <v>377</v>
      </c>
      <c r="K62" s="130" t="s">
        <v>335</v>
      </c>
      <c r="L62" s="81">
        <v>17</v>
      </c>
    </row>
    <row r="63" spans="1:12" x14ac:dyDescent="0.25">
      <c r="A63" s="130">
        <v>62</v>
      </c>
      <c r="B63" s="137">
        <v>42782</v>
      </c>
      <c r="C63" s="138" t="str">
        <f t="shared" si="0"/>
        <v>FR16-02-00062</v>
      </c>
      <c r="D63" s="130" t="s">
        <v>265</v>
      </c>
      <c r="E63" s="139" t="s">
        <v>214</v>
      </c>
      <c r="F63" s="130">
        <v>1</v>
      </c>
      <c r="G63" s="140">
        <v>1697.45</v>
      </c>
      <c r="H63" s="140">
        <v>0</v>
      </c>
      <c r="I63" s="140">
        <v>0</v>
      </c>
      <c r="J63" s="141">
        <v>42811</v>
      </c>
      <c r="K63" s="130" t="s">
        <v>335</v>
      </c>
      <c r="L63" s="81">
        <v>17</v>
      </c>
    </row>
    <row r="64" spans="1:12" x14ac:dyDescent="0.25">
      <c r="A64" s="130">
        <v>63</v>
      </c>
      <c r="B64" s="137">
        <v>42783</v>
      </c>
      <c r="C64" s="138" t="str">
        <f t="shared" si="0"/>
        <v>FR16-02-00063</v>
      </c>
      <c r="D64" s="130" t="s">
        <v>265</v>
      </c>
      <c r="E64" s="139" t="s">
        <v>378</v>
      </c>
      <c r="F64" s="130">
        <v>1</v>
      </c>
      <c r="G64" s="140">
        <v>134.88</v>
      </c>
      <c r="H64" s="140">
        <v>0</v>
      </c>
      <c r="I64" s="140">
        <v>0</v>
      </c>
      <c r="J64" s="141">
        <v>42811</v>
      </c>
      <c r="K64" s="130" t="s">
        <v>335</v>
      </c>
      <c r="L64" s="81">
        <v>17</v>
      </c>
    </row>
    <row r="65" spans="1:12" x14ac:dyDescent="0.25">
      <c r="A65" s="130">
        <v>64</v>
      </c>
      <c r="B65" s="137">
        <v>42783</v>
      </c>
      <c r="C65" s="138" t="str">
        <f t="shared" si="0"/>
        <v>FR16-02-00064</v>
      </c>
      <c r="D65" s="130" t="s">
        <v>269</v>
      </c>
      <c r="E65" s="139" t="s">
        <v>379</v>
      </c>
      <c r="F65" s="130">
        <v>1</v>
      </c>
      <c r="G65" s="140">
        <v>20</v>
      </c>
      <c r="H65" s="140">
        <v>0</v>
      </c>
      <c r="I65" s="140">
        <v>0</v>
      </c>
      <c r="J65" s="141">
        <v>42811</v>
      </c>
      <c r="K65" s="130" t="s">
        <v>335</v>
      </c>
      <c r="L65" s="81">
        <v>17</v>
      </c>
    </row>
    <row r="66" spans="1:12" x14ac:dyDescent="0.25">
      <c r="A66" s="130">
        <v>65</v>
      </c>
      <c r="B66" s="137">
        <v>42787</v>
      </c>
      <c r="C66" s="138" t="str">
        <f t="shared" ref="C66:C129" si="1">CONCATENATE("FR16-",TEXT(B66,"mm"),"-",TEXT(A66,"00000"))</f>
        <v>FR16-02-00065</v>
      </c>
      <c r="D66" s="130" t="s">
        <v>270</v>
      </c>
      <c r="E66" s="139" t="s">
        <v>314</v>
      </c>
      <c r="F66" s="130">
        <v>1</v>
      </c>
      <c r="G66" s="140">
        <v>75</v>
      </c>
      <c r="H66" s="140">
        <v>0</v>
      </c>
      <c r="I66" s="140">
        <v>0</v>
      </c>
      <c r="J66" s="141">
        <v>42811</v>
      </c>
      <c r="K66" s="130" t="s">
        <v>335</v>
      </c>
      <c r="L66" s="81">
        <v>17</v>
      </c>
    </row>
    <row r="67" spans="1:12" x14ac:dyDescent="0.25">
      <c r="A67" s="130">
        <v>66</v>
      </c>
      <c r="B67" s="137">
        <v>42789</v>
      </c>
      <c r="C67" s="138" t="str">
        <f t="shared" si="1"/>
        <v>FR16-02-00066</v>
      </c>
      <c r="D67" s="130" t="s">
        <v>265</v>
      </c>
      <c r="E67" s="139" t="s">
        <v>380</v>
      </c>
      <c r="F67" s="130">
        <v>1</v>
      </c>
      <c r="G67" s="140">
        <v>88.18</v>
      </c>
      <c r="H67" s="140">
        <v>0</v>
      </c>
      <c r="I67" s="140">
        <v>0</v>
      </c>
      <c r="J67" s="141">
        <v>42811</v>
      </c>
      <c r="K67" s="130" t="s">
        <v>335</v>
      </c>
      <c r="L67" s="81">
        <v>17</v>
      </c>
    </row>
    <row r="68" spans="1:12" x14ac:dyDescent="0.25">
      <c r="A68" s="130">
        <v>67</v>
      </c>
      <c r="B68" s="137">
        <v>42789</v>
      </c>
      <c r="C68" s="138" t="str">
        <f t="shared" si="1"/>
        <v>FR16-02-00067</v>
      </c>
      <c r="D68" s="130" t="s">
        <v>265</v>
      </c>
      <c r="E68" s="139" t="s">
        <v>381</v>
      </c>
      <c r="F68" s="130">
        <v>1</v>
      </c>
      <c r="G68" s="140">
        <v>55.96</v>
      </c>
      <c r="H68" s="140">
        <v>0</v>
      </c>
      <c r="I68" s="140">
        <v>0</v>
      </c>
      <c r="J68" s="141">
        <v>42811</v>
      </c>
      <c r="K68" s="130" t="s">
        <v>335</v>
      </c>
      <c r="L68" s="81">
        <v>17</v>
      </c>
    </row>
    <row r="69" spans="1:12" x14ac:dyDescent="0.25">
      <c r="A69" s="130">
        <v>68</v>
      </c>
      <c r="B69" s="137">
        <v>42790</v>
      </c>
      <c r="C69" s="138" t="str">
        <f t="shared" si="1"/>
        <v>FR16-02-00068</v>
      </c>
      <c r="D69" s="130" t="s">
        <v>32</v>
      </c>
      <c r="E69" s="139" t="s">
        <v>382</v>
      </c>
      <c r="F69" s="130">
        <v>1</v>
      </c>
      <c r="G69" s="140">
        <v>200</v>
      </c>
      <c r="H69" s="140">
        <v>0</v>
      </c>
      <c r="I69" s="140">
        <v>0</v>
      </c>
      <c r="J69" s="141">
        <v>42797</v>
      </c>
      <c r="K69" s="130" t="s">
        <v>11</v>
      </c>
      <c r="L69" s="81">
        <v>17</v>
      </c>
    </row>
    <row r="70" spans="1:12" x14ac:dyDescent="0.25">
      <c r="A70" s="130">
        <v>69</v>
      </c>
      <c r="B70" s="137">
        <v>42790</v>
      </c>
      <c r="C70" s="138" t="str">
        <f t="shared" si="1"/>
        <v>FR16-02-00069</v>
      </c>
      <c r="D70" s="130" t="s">
        <v>12</v>
      </c>
      <c r="E70" s="139" t="s">
        <v>383</v>
      </c>
      <c r="F70" s="130">
        <v>1</v>
      </c>
      <c r="G70" s="140">
        <v>240</v>
      </c>
      <c r="H70" s="140">
        <v>0</v>
      </c>
      <c r="I70" s="140">
        <v>0</v>
      </c>
      <c r="J70" s="141">
        <v>42821</v>
      </c>
      <c r="K70" s="130" t="s">
        <v>11</v>
      </c>
      <c r="L70" s="81">
        <v>17</v>
      </c>
    </row>
    <row r="71" spans="1:12" x14ac:dyDescent="0.25">
      <c r="A71" s="130">
        <v>70</v>
      </c>
      <c r="B71" s="137">
        <v>42793</v>
      </c>
      <c r="C71" s="138" t="str">
        <f t="shared" si="1"/>
        <v>FR16-02-00070</v>
      </c>
      <c r="D71" s="130" t="s">
        <v>265</v>
      </c>
      <c r="E71" s="139" t="s">
        <v>127</v>
      </c>
      <c r="F71" s="130">
        <v>1</v>
      </c>
      <c r="G71" s="140">
        <v>50.39</v>
      </c>
      <c r="H71" s="140">
        <v>0</v>
      </c>
      <c r="I71" s="140">
        <v>0</v>
      </c>
      <c r="J71" s="141">
        <v>42811</v>
      </c>
      <c r="K71" s="130" t="s">
        <v>335</v>
      </c>
      <c r="L71" s="81">
        <v>17</v>
      </c>
    </row>
    <row r="72" spans="1:12" x14ac:dyDescent="0.25">
      <c r="A72" s="130">
        <v>71</v>
      </c>
      <c r="B72" s="137">
        <v>42793</v>
      </c>
      <c r="C72" s="138" t="str">
        <f t="shared" si="1"/>
        <v>FR16-02-00071</v>
      </c>
      <c r="D72" s="130" t="s">
        <v>265</v>
      </c>
      <c r="E72" s="139" t="s">
        <v>384</v>
      </c>
      <c r="F72" s="130">
        <v>1</v>
      </c>
      <c r="G72" s="140">
        <v>102.38</v>
      </c>
      <c r="H72" s="140">
        <v>0</v>
      </c>
      <c r="I72" s="140">
        <v>0</v>
      </c>
      <c r="J72" s="141">
        <v>42811</v>
      </c>
      <c r="K72" s="130" t="s">
        <v>335</v>
      </c>
      <c r="L72" s="81">
        <v>17</v>
      </c>
    </row>
    <row r="73" spans="1:12" x14ac:dyDescent="0.25">
      <c r="A73" s="130">
        <v>72</v>
      </c>
      <c r="B73" s="137">
        <v>42794</v>
      </c>
      <c r="C73" s="138" t="str">
        <f t="shared" si="1"/>
        <v>FR16-02-00072</v>
      </c>
      <c r="D73" s="130" t="s">
        <v>12</v>
      </c>
      <c r="E73" s="139" t="s">
        <v>385</v>
      </c>
      <c r="F73" s="130">
        <v>1</v>
      </c>
      <c r="G73" s="140">
        <v>462.22</v>
      </c>
      <c r="H73" s="140">
        <v>0</v>
      </c>
      <c r="I73" s="140">
        <v>0</v>
      </c>
      <c r="J73" s="141">
        <v>42828</v>
      </c>
      <c r="K73" s="130" t="s">
        <v>11</v>
      </c>
      <c r="L73" s="81">
        <v>17</v>
      </c>
    </row>
    <row r="74" spans="1:12" x14ac:dyDescent="0.25">
      <c r="A74" s="130">
        <v>73</v>
      </c>
      <c r="B74" s="137">
        <v>42794</v>
      </c>
      <c r="C74" s="138" t="str">
        <f t="shared" si="1"/>
        <v>FR16-02-00073</v>
      </c>
      <c r="D74" s="130" t="s">
        <v>271</v>
      </c>
      <c r="E74" s="139">
        <v>2507162</v>
      </c>
      <c r="F74" s="130">
        <v>1</v>
      </c>
      <c r="G74" s="140">
        <v>149.86000000000001</v>
      </c>
      <c r="H74" s="140">
        <v>0</v>
      </c>
      <c r="I74" s="140">
        <v>0</v>
      </c>
      <c r="J74" s="141">
        <v>42811</v>
      </c>
      <c r="K74" s="130" t="s">
        <v>335</v>
      </c>
      <c r="L74" s="81">
        <v>17</v>
      </c>
    </row>
    <row r="75" spans="1:12" x14ac:dyDescent="0.25">
      <c r="A75" s="130">
        <v>74</v>
      </c>
      <c r="B75" s="137">
        <v>42794</v>
      </c>
      <c r="C75" s="138" t="str">
        <f t="shared" si="1"/>
        <v>FR16-02-00074</v>
      </c>
      <c r="D75" s="130" t="s">
        <v>262</v>
      </c>
      <c r="E75" s="139">
        <v>2150081568</v>
      </c>
      <c r="F75" s="130">
        <v>1</v>
      </c>
      <c r="G75" s="140">
        <v>165.75</v>
      </c>
      <c r="H75" s="140">
        <v>0</v>
      </c>
      <c r="I75" s="140">
        <v>0</v>
      </c>
      <c r="J75" s="141">
        <v>42811</v>
      </c>
      <c r="K75" s="130" t="s">
        <v>335</v>
      </c>
      <c r="L75" s="81">
        <v>17</v>
      </c>
    </row>
    <row r="76" spans="1:12" x14ac:dyDescent="0.25">
      <c r="A76" s="130">
        <v>75</v>
      </c>
      <c r="B76" s="137">
        <v>42794</v>
      </c>
      <c r="C76" s="138" t="str">
        <f t="shared" si="1"/>
        <v>FR16-02-00075</v>
      </c>
      <c r="D76" s="130" t="s">
        <v>262</v>
      </c>
      <c r="E76" s="139">
        <v>2160009947</v>
      </c>
      <c r="F76" s="130">
        <v>1</v>
      </c>
      <c r="G76" s="140">
        <v>112.5</v>
      </c>
      <c r="H76" s="140">
        <v>0</v>
      </c>
      <c r="I76" s="140">
        <v>0</v>
      </c>
      <c r="J76" s="141">
        <v>42811</v>
      </c>
      <c r="K76" s="130" t="s">
        <v>335</v>
      </c>
      <c r="L76" s="81">
        <v>17</v>
      </c>
    </row>
    <row r="77" spans="1:12" x14ac:dyDescent="0.25">
      <c r="A77" s="130">
        <v>76</v>
      </c>
      <c r="B77" s="137">
        <v>42795</v>
      </c>
      <c r="C77" s="138" t="str">
        <f t="shared" si="1"/>
        <v>FR16-03-00076</v>
      </c>
      <c r="D77" s="130" t="s">
        <v>63</v>
      </c>
      <c r="E77" s="139" t="s">
        <v>386</v>
      </c>
      <c r="F77" s="130">
        <v>1</v>
      </c>
      <c r="G77" s="140">
        <v>1000</v>
      </c>
      <c r="H77" s="140">
        <v>0</v>
      </c>
      <c r="I77" s="140">
        <v>0</v>
      </c>
      <c r="J77" s="141">
        <v>42844</v>
      </c>
      <c r="K77" s="130" t="s">
        <v>11</v>
      </c>
      <c r="L77" s="81">
        <v>17</v>
      </c>
    </row>
    <row r="78" spans="1:12" x14ac:dyDescent="0.25">
      <c r="A78" s="130">
        <v>77</v>
      </c>
      <c r="B78" s="137">
        <v>42796</v>
      </c>
      <c r="C78" s="138" t="str">
        <f t="shared" si="1"/>
        <v>FR16-03-00077</v>
      </c>
      <c r="D78" s="130" t="s">
        <v>271</v>
      </c>
      <c r="E78" s="139">
        <v>2595888</v>
      </c>
      <c r="F78" s="130">
        <v>1</v>
      </c>
      <c r="G78" s="140">
        <v>75</v>
      </c>
      <c r="H78" s="140">
        <v>0</v>
      </c>
      <c r="I78" s="140">
        <v>0</v>
      </c>
      <c r="J78" s="141">
        <v>42880</v>
      </c>
      <c r="K78" s="130" t="s">
        <v>335</v>
      </c>
      <c r="L78" s="81">
        <v>17</v>
      </c>
    </row>
    <row r="79" spans="1:12" x14ac:dyDescent="0.25">
      <c r="A79" s="130">
        <v>78</v>
      </c>
      <c r="B79" s="137">
        <v>42796</v>
      </c>
      <c r="C79" s="138" t="str">
        <f t="shared" si="1"/>
        <v>FR16-03-00078</v>
      </c>
      <c r="D79" s="130" t="s">
        <v>262</v>
      </c>
      <c r="E79" s="139">
        <v>2160064510</v>
      </c>
      <c r="F79" s="130">
        <v>1</v>
      </c>
      <c r="G79" s="140">
        <v>137.25</v>
      </c>
      <c r="H79" s="140">
        <v>0</v>
      </c>
      <c r="I79" s="140">
        <v>0</v>
      </c>
      <c r="J79" s="141">
        <v>42880</v>
      </c>
      <c r="K79" s="130" t="s">
        <v>335</v>
      </c>
      <c r="L79" s="81">
        <v>17</v>
      </c>
    </row>
    <row r="80" spans="1:12" x14ac:dyDescent="0.25">
      <c r="A80" s="130">
        <v>79</v>
      </c>
      <c r="B80" s="137">
        <v>42796</v>
      </c>
      <c r="C80" s="138" t="str">
        <f t="shared" si="1"/>
        <v>FR16-03-00079</v>
      </c>
      <c r="D80" s="130" t="s">
        <v>262</v>
      </c>
      <c r="E80" s="139">
        <v>2160071201</v>
      </c>
      <c r="F80" s="130">
        <v>1</v>
      </c>
      <c r="G80" s="140">
        <v>150</v>
      </c>
      <c r="H80" s="140">
        <v>0</v>
      </c>
      <c r="I80" s="140">
        <v>0</v>
      </c>
      <c r="J80" s="141">
        <v>42880</v>
      </c>
      <c r="K80" s="130" t="s">
        <v>335</v>
      </c>
      <c r="L80" s="81">
        <v>17</v>
      </c>
    </row>
    <row r="81" spans="1:12" x14ac:dyDescent="0.25">
      <c r="A81" s="130">
        <v>80</v>
      </c>
      <c r="B81" s="137">
        <v>42796</v>
      </c>
      <c r="C81" s="138" t="str">
        <f t="shared" si="1"/>
        <v>FR16-03-00080</v>
      </c>
      <c r="D81" s="130" t="s">
        <v>269</v>
      </c>
      <c r="E81" s="139" t="s">
        <v>387</v>
      </c>
      <c r="F81" s="130">
        <v>1</v>
      </c>
      <c r="G81" s="140">
        <v>20</v>
      </c>
      <c r="H81" s="140">
        <v>0</v>
      </c>
      <c r="I81" s="140">
        <v>0</v>
      </c>
      <c r="J81" s="141">
        <v>42880</v>
      </c>
      <c r="K81" s="130" t="s">
        <v>335</v>
      </c>
      <c r="L81" s="81">
        <v>17</v>
      </c>
    </row>
    <row r="82" spans="1:12" x14ac:dyDescent="0.25">
      <c r="A82" s="130">
        <v>81</v>
      </c>
      <c r="B82" s="137">
        <v>42796</v>
      </c>
      <c r="C82" s="138" t="str">
        <f t="shared" si="1"/>
        <v>FR16-03-00081</v>
      </c>
      <c r="D82" s="130" t="s">
        <v>263</v>
      </c>
      <c r="E82" s="139" t="s">
        <v>388</v>
      </c>
      <c r="F82" s="130">
        <v>1</v>
      </c>
      <c r="G82" s="140">
        <v>38.96</v>
      </c>
      <c r="H82" s="140">
        <v>0</v>
      </c>
      <c r="I82" s="140">
        <v>0</v>
      </c>
      <c r="J82" s="141">
        <v>42880</v>
      </c>
      <c r="K82" s="130" t="s">
        <v>335</v>
      </c>
      <c r="L82" s="81">
        <v>17</v>
      </c>
    </row>
    <row r="83" spans="1:12" x14ac:dyDescent="0.25">
      <c r="A83" s="130">
        <v>82</v>
      </c>
      <c r="B83" s="137">
        <v>42796</v>
      </c>
      <c r="C83" s="138" t="str">
        <f t="shared" si="1"/>
        <v>FR16-03-00082</v>
      </c>
      <c r="D83" s="130" t="s">
        <v>265</v>
      </c>
      <c r="E83" s="139" t="s">
        <v>389</v>
      </c>
      <c r="F83" s="130">
        <v>1</v>
      </c>
      <c r="G83" s="140">
        <v>50</v>
      </c>
      <c r="H83" s="140">
        <v>0</v>
      </c>
      <c r="I83" s="140">
        <v>0</v>
      </c>
      <c r="J83" s="141">
        <v>42880</v>
      </c>
      <c r="K83" s="130" t="s">
        <v>335</v>
      </c>
      <c r="L83" s="81">
        <v>17</v>
      </c>
    </row>
    <row r="84" spans="1:12" x14ac:dyDescent="0.25">
      <c r="A84" s="130">
        <v>83</v>
      </c>
      <c r="B84" s="137">
        <v>42796</v>
      </c>
      <c r="C84" s="138" t="str">
        <f t="shared" si="1"/>
        <v>FR16-03-00083</v>
      </c>
      <c r="D84" s="130" t="s">
        <v>263</v>
      </c>
      <c r="E84" s="139" t="s">
        <v>327</v>
      </c>
      <c r="F84" s="130">
        <v>1</v>
      </c>
      <c r="G84" s="140">
        <v>112.5</v>
      </c>
      <c r="H84" s="140">
        <v>0</v>
      </c>
      <c r="I84" s="140">
        <v>0</v>
      </c>
      <c r="J84" s="141">
        <v>42880</v>
      </c>
      <c r="K84" s="130" t="s">
        <v>335</v>
      </c>
      <c r="L84" s="81">
        <v>17</v>
      </c>
    </row>
    <row r="85" spans="1:12" x14ac:dyDescent="0.25">
      <c r="A85" s="130">
        <v>84</v>
      </c>
      <c r="B85" s="137">
        <v>42796</v>
      </c>
      <c r="C85" s="138" t="str">
        <f t="shared" si="1"/>
        <v>FR16-03-00084</v>
      </c>
      <c r="D85" s="130" t="s">
        <v>263</v>
      </c>
      <c r="E85" s="139" t="s">
        <v>302</v>
      </c>
      <c r="F85" s="130">
        <v>1</v>
      </c>
      <c r="G85" s="140">
        <v>36.89</v>
      </c>
      <c r="H85" s="140">
        <v>0</v>
      </c>
      <c r="I85" s="140">
        <v>0</v>
      </c>
      <c r="J85" s="141">
        <v>42880</v>
      </c>
      <c r="K85" s="130" t="s">
        <v>335</v>
      </c>
      <c r="L85" s="81">
        <v>17</v>
      </c>
    </row>
    <row r="86" spans="1:12" x14ac:dyDescent="0.25">
      <c r="A86" s="130">
        <v>85</v>
      </c>
      <c r="B86" s="137">
        <v>42801</v>
      </c>
      <c r="C86" s="138" t="str">
        <f t="shared" si="1"/>
        <v>FR16-03-00085</v>
      </c>
      <c r="D86" s="130" t="s">
        <v>32</v>
      </c>
      <c r="E86" s="139" t="s">
        <v>391</v>
      </c>
      <c r="F86" s="130">
        <v>1</v>
      </c>
      <c r="G86" s="140">
        <v>248.49</v>
      </c>
      <c r="H86" s="140">
        <v>0</v>
      </c>
      <c r="I86" s="140">
        <v>0</v>
      </c>
      <c r="J86" s="141"/>
      <c r="K86" s="130" t="s">
        <v>11</v>
      </c>
      <c r="L86" s="81">
        <v>17</v>
      </c>
    </row>
    <row r="87" spans="1:12" x14ac:dyDescent="0.25">
      <c r="A87" s="130">
        <v>86</v>
      </c>
      <c r="B87" s="137">
        <v>42801</v>
      </c>
      <c r="C87" s="138" t="str">
        <f t="shared" si="1"/>
        <v>FR16-03-00086</v>
      </c>
      <c r="D87" s="130" t="s">
        <v>267</v>
      </c>
      <c r="E87" s="139"/>
      <c r="F87" s="130">
        <v>19</v>
      </c>
      <c r="G87" s="140">
        <v>2520</v>
      </c>
      <c r="H87" s="140">
        <v>0</v>
      </c>
      <c r="I87" s="140">
        <v>0</v>
      </c>
      <c r="J87" s="141">
        <v>42825</v>
      </c>
      <c r="K87" s="130" t="s">
        <v>11</v>
      </c>
      <c r="L87" s="81">
        <v>17</v>
      </c>
    </row>
    <row r="88" spans="1:12" x14ac:dyDescent="0.25">
      <c r="A88" s="130">
        <v>87</v>
      </c>
      <c r="B88" s="137">
        <v>42801</v>
      </c>
      <c r="C88" s="138" t="str">
        <f t="shared" si="1"/>
        <v>FR16-03-00087</v>
      </c>
      <c r="D88" s="130" t="s">
        <v>271</v>
      </c>
      <c r="E88" s="139">
        <v>2531298</v>
      </c>
      <c r="F88" s="130">
        <v>1</v>
      </c>
      <c r="G88" s="140">
        <v>210</v>
      </c>
      <c r="H88" s="140">
        <v>0</v>
      </c>
      <c r="I88" s="140">
        <v>0</v>
      </c>
      <c r="J88" s="141">
        <v>42880</v>
      </c>
      <c r="K88" s="130" t="s">
        <v>335</v>
      </c>
      <c r="L88" s="81">
        <v>17</v>
      </c>
    </row>
    <row r="89" spans="1:12" x14ac:dyDescent="0.25">
      <c r="A89" s="130">
        <v>88</v>
      </c>
      <c r="B89" s="137">
        <v>42801</v>
      </c>
      <c r="C89" s="138" t="str">
        <f t="shared" si="1"/>
        <v>FR16-03-00088</v>
      </c>
      <c r="D89" s="130" t="s">
        <v>265</v>
      </c>
      <c r="E89" s="139" t="s">
        <v>392</v>
      </c>
      <c r="F89" s="130">
        <v>1</v>
      </c>
      <c r="G89" s="140">
        <v>50</v>
      </c>
      <c r="H89" s="140">
        <v>0</v>
      </c>
      <c r="I89" s="140">
        <v>0</v>
      </c>
      <c r="J89" s="141">
        <v>42880</v>
      </c>
      <c r="K89" s="130" t="s">
        <v>335</v>
      </c>
      <c r="L89" s="81">
        <v>17</v>
      </c>
    </row>
    <row r="90" spans="1:12" x14ac:dyDescent="0.25">
      <c r="A90" s="130">
        <v>89</v>
      </c>
      <c r="B90" s="137">
        <v>42804</v>
      </c>
      <c r="C90" s="138" t="str">
        <f t="shared" si="1"/>
        <v>FR16-03-00089</v>
      </c>
      <c r="D90" s="130" t="s">
        <v>32</v>
      </c>
      <c r="E90" s="139" t="s">
        <v>186</v>
      </c>
      <c r="F90" s="130">
        <v>1</v>
      </c>
      <c r="G90" s="140">
        <v>0</v>
      </c>
      <c r="H90" s="140">
        <v>0</v>
      </c>
      <c r="I90" s="140">
        <v>0</v>
      </c>
      <c r="J90" s="141">
        <v>42814</v>
      </c>
      <c r="K90" s="130" t="s">
        <v>11</v>
      </c>
      <c r="L90" s="81">
        <v>17</v>
      </c>
    </row>
    <row r="91" spans="1:12" x14ac:dyDescent="0.25">
      <c r="A91" s="130">
        <v>90</v>
      </c>
      <c r="B91" s="137">
        <v>42807</v>
      </c>
      <c r="C91" s="138" t="str">
        <f t="shared" si="1"/>
        <v>FR16-03-00090</v>
      </c>
      <c r="D91" s="130" t="s">
        <v>265</v>
      </c>
      <c r="E91" s="139" t="s">
        <v>393</v>
      </c>
      <c r="F91" s="130">
        <v>1</v>
      </c>
      <c r="G91" s="140">
        <v>20</v>
      </c>
      <c r="H91" s="140">
        <v>0</v>
      </c>
      <c r="I91" s="140">
        <v>0</v>
      </c>
      <c r="J91" s="141">
        <v>42880</v>
      </c>
      <c r="K91" s="130" t="s">
        <v>335</v>
      </c>
      <c r="L91" s="81">
        <v>17</v>
      </c>
    </row>
    <row r="92" spans="1:12" x14ac:dyDescent="0.25">
      <c r="A92" s="130">
        <v>91</v>
      </c>
      <c r="B92" s="137">
        <v>42807</v>
      </c>
      <c r="C92" s="138" t="str">
        <f t="shared" si="1"/>
        <v>FR16-03-00091</v>
      </c>
      <c r="D92" s="130" t="s">
        <v>269</v>
      </c>
      <c r="E92" s="139" t="s">
        <v>394</v>
      </c>
      <c r="F92" s="130">
        <v>1</v>
      </c>
      <c r="G92" s="140">
        <v>25</v>
      </c>
      <c r="H92" s="140">
        <v>0</v>
      </c>
      <c r="I92" s="140">
        <v>0</v>
      </c>
      <c r="J92" s="141">
        <v>42880</v>
      </c>
      <c r="K92" s="130" t="s">
        <v>335</v>
      </c>
      <c r="L92" s="81">
        <v>17</v>
      </c>
    </row>
    <row r="93" spans="1:12" x14ac:dyDescent="0.25">
      <c r="A93" s="130">
        <v>92</v>
      </c>
      <c r="B93" s="137">
        <v>42807</v>
      </c>
      <c r="C93" s="138" t="str">
        <f t="shared" si="1"/>
        <v>FR16-03-00092</v>
      </c>
      <c r="D93" s="130" t="s">
        <v>265</v>
      </c>
      <c r="E93" s="139" t="s">
        <v>324</v>
      </c>
      <c r="F93" s="130">
        <v>1</v>
      </c>
      <c r="G93" s="140">
        <v>72.31</v>
      </c>
      <c r="H93" s="140">
        <v>0</v>
      </c>
      <c r="I93" s="140">
        <v>0</v>
      </c>
      <c r="J93" s="141">
        <v>42880</v>
      </c>
      <c r="K93" s="130" t="s">
        <v>335</v>
      </c>
      <c r="L93" s="81">
        <v>17</v>
      </c>
    </row>
    <row r="94" spans="1:12" x14ac:dyDescent="0.25">
      <c r="A94" s="130">
        <v>93</v>
      </c>
      <c r="B94" s="137">
        <v>42808</v>
      </c>
      <c r="C94" s="138" t="str">
        <f t="shared" si="1"/>
        <v>FR16-03-00093</v>
      </c>
      <c r="D94" s="130" t="s">
        <v>263</v>
      </c>
      <c r="E94" s="139" t="s">
        <v>395</v>
      </c>
      <c r="F94" s="130">
        <v>1</v>
      </c>
      <c r="G94" s="140">
        <v>36.89</v>
      </c>
      <c r="H94" s="140">
        <v>0</v>
      </c>
      <c r="I94" s="140">
        <v>0</v>
      </c>
      <c r="J94" s="141">
        <v>42880</v>
      </c>
      <c r="K94" s="130" t="s">
        <v>335</v>
      </c>
      <c r="L94" s="81">
        <v>17</v>
      </c>
    </row>
    <row r="95" spans="1:12" x14ac:dyDescent="0.25">
      <c r="A95" s="130">
        <v>94</v>
      </c>
      <c r="B95" s="137">
        <v>42808</v>
      </c>
      <c r="C95" s="138" t="str">
        <f t="shared" si="1"/>
        <v>FR16-03-00094</v>
      </c>
      <c r="D95" s="130" t="s">
        <v>265</v>
      </c>
      <c r="E95" s="139" t="s">
        <v>396</v>
      </c>
      <c r="F95" s="130">
        <v>1</v>
      </c>
      <c r="G95" s="140">
        <v>52.33</v>
      </c>
      <c r="H95" s="140">
        <v>0</v>
      </c>
      <c r="I95" s="140">
        <v>0</v>
      </c>
      <c r="J95" s="141">
        <v>42880</v>
      </c>
      <c r="K95" s="130" t="s">
        <v>335</v>
      </c>
      <c r="L95" s="81">
        <v>17</v>
      </c>
    </row>
    <row r="96" spans="1:12" x14ac:dyDescent="0.25">
      <c r="A96" s="130">
        <v>95</v>
      </c>
      <c r="B96" s="137">
        <v>42808</v>
      </c>
      <c r="C96" s="138" t="str">
        <f t="shared" si="1"/>
        <v>FR16-03-00095</v>
      </c>
      <c r="D96" s="130" t="s">
        <v>265</v>
      </c>
      <c r="E96" s="139" t="s">
        <v>397</v>
      </c>
      <c r="F96" s="130">
        <v>1</v>
      </c>
      <c r="G96" s="140">
        <v>50</v>
      </c>
      <c r="H96" s="140">
        <v>0</v>
      </c>
      <c r="I96" s="140">
        <v>0</v>
      </c>
      <c r="J96" s="141">
        <v>42880</v>
      </c>
      <c r="K96" s="130" t="s">
        <v>335</v>
      </c>
      <c r="L96" s="81">
        <v>17</v>
      </c>
    </row>
    <row r="97" spans="1:12" x14ac:dyDescent="0.25">
      <c r="A97" s="130">
        <v>96</v>
      </c>
      <c r="B97" s="137">
        <v>42809</v>
      </c>
      <c r="C97" s="138" t="str">
        <f t="shared" si="1"/>
        <v>FR16-03-00096</v>
      </c>
      <c r="D97" s="130" t="s">
        <v>269</v>
      </c>
      <c r="E97" s="139" t="s">
        <v>398</v>
      </c>
      <c r="F97" s="130">
        <v>1</v>
      </c>
      <c r="G97" s="140">
        <v>50</v>
      </c>
      <c r="H97" s="140">
        <v>0</v>
      </c>
      <c r="I97" s="140">
        <v>0</v>
      </c>
      <c r="J97" s="141">
        <v>42880</v>
      </c>
      <c r="K97" s="130" t="s">
        <v>335</v>
      </c>
      <c r="L97" s="81">
        <v>17</v>
      </c>
    </row>
    <row r="98" spans="1:12" x14ac:dyDescent="0.25">
      <c r="A98" s="130">
        <v>97</v>
      </c>
      <c r="B98" s="137">
        <v>42810</v>
      </c>
      <c r="C98" s="138" t="str">
        <f t="shared" si="1"/>
        <v>FR16-03-00097</v>
      </c>
      <c r="D98" s="130" t="s">
        <v>269</v>
      </c>
      <c r="E98" s="139" t="s">
        <v>399</v>
      </c>
      <c r="F98" s="130">
        <v>1</v>
      </c>
      <c r="G98" s="140">
        <v>50</v>
      </c>
      <c r="H98" s="140">
        <v>0</v>
      </c>
      <c r="I98" s="140">
        <v>0</v>
      </c>
      <c r="J98" s="141">
        <v>42880</v>
      </c>
      <c r="K98" s="130" t="s">
        <v>335</v>
      </c>
      <c r="L98" s="81">
        <v>17</v>
      </c>
    </row>
    <row r="99" spans="1:12" x14ac:dyDescent="0.25">
      <c r="A99" s="130">
        <v>98</v>
      </c>
      <c r="B99" s="137">
        <v>42810</v>
      </c>
      <c r="C99" s="138" t="str">
        <f t="shared" si="1"/>
        <v>FR16-03-00098</v>
      </c>
      <c r="D99" s="130" t="s">
        <v>32</v>
      </c>
      <c r="E99" s="139" t="s">
        <v>400</v>
      </c>
      <c r="F99" s="130">
        <v>1</v>
      </c>
      <c r="G99" s="140">
        <v>200</v>
      </c>
      <c r="H99" s="140">
        <v>0</v>
      </c>
      <c r="I99" s="140">
        <v>0</v>
      </c>
      <c r="J99" s="141">
        <v>42818</v>
      </c>
      <c r="K99" s="130" t="s">
        <v>11</v>
      </c>
      <c r="L99" s="81">
        <v>17</v>
      </c>
    </row>
    <row r="100" spans="1:12" x14ac:dyDescent="0.25">
      <c r="A100" s="130">
        <v>99</v>
      </c>
      <c r="B100" s="137">
        <v>42810</v>
      </c>
      <c r="C100" s="138" t="str">
        <f t="shared" si="1"/>
        <v>FR16-03-00099</v>
      </c>
      <c r="D100" s="130" t="s">
        <v>32</v>
      </c>
      <c r="E100" s="139" t="s">
        <v>401</v>
      </c>
      <c r="F100" s="130">
        <v>1</v>
      </c>
      <c r="G100" s="140">
        <v>200</v>
      </c>
      <c r="H100" s="140">
        <v>0</v>
      </c>
      <c r="I100" s="140">
        <v>0</v>
      </c>
      <c r="J100" s="141">
        <v>42818</v>
      </c>
      <c r="K100" s="130" t="s">
        <v>11</v>
      </c>
      <c r="L100" s="81">
        <v>17</v>
      </c>
    </row>
    <row r="101" spans="1:12" x14ac:dyDescent="0.25">
      <c r="A101" s="130">
        <v>100</v>
      </c>
      <c r="B101" s="137">
        <v>42810</v>
      </c>
      <c r="C101" s="138" t="str">
        <f t="shared" si="1"/>
        <v>FR16-03-00100</v>
      </c>
      <c r="D101" s="130" t="s">
        <v>12</v>
      </c>
      <c r="E101" s="139" t="s">
        <v>402</v>
      </c>
      <c r="F101" s="130">
        <v>1</v>
      </c>
      <c r="G101" s="140">
        <v>228.75</v>
      </c>
      <c r="H101" s="140">
        <v>0</v>
      </c>
      <c r="I101" s="140">
        <v>0</v>
      </c>
      <c r="J101" s="141">
        <v>42849</v>
      </c>
      <c r="K101" s="130" t="s">
        <v>11</v>
      </c>
      <c r="L101" s="81">
        <v>17</v>
      </c>
    </row>
    <row r="102" spans="1:12" x14ac:dyDescent="0.25">
      <c r="A102" s="130">
        <v>101</v>
      </c>
      <c r="B102" s="137">
        <v>42811</v>
      </c>
      <c r="C102" s="138" t="str">
        <f t="shared" si="1"/>
        <v>FR16-03-00101</v>
      </c>
      <c r="D102" s="130" t="s">
        <v>63</v>
      </c>
      <c r="E102" s="139" t="s">
        <v>375</v>
      </c>
      <c r="F102" s="130">
        <v>1</v>
      </c>
      <c r="G102" s="140">
        <v>800</v>
      </c>
      <c r="H102" s="140">
        <v>0</v>
      </c>
      <c r="I102" s="140">
        <v>0</v>
      </c>
      <c r="J102" s="141">
        <v>42836</v>
      </c>
      <c r="K102" s="130" t="s">
        <v>11</v>
      </c>
      <c r="L102" s="81">
        <v>17</v>
      </c>
    </row>
    <row r="103" spans="1:12" x14ac:dyDescent="0.25">
      <c r="A103" s="130">
        <v>102</v>
      </c>
      <c r="B103" s="137">
        <v>42814</v>
      </c>
      <c r="C103" s="138" t="str">
        <f t="shared" si="1"/>
        <v>FR16-03-00102</v>
      </c>
      <c r="D103" s="130" t="s">
        <v>265</v>
      </c>
      <c r="E103" s="139" t="s">
        <v>403</v>
      </c>
      <c r="F103" s="130">
        <v>1</v>
      </c>
      <c r="G103" s="140">
        <v>25</v>
      </c>
      <c r="H103" s="140">
        <v>0</v>
      </c>
      <c r="I103" s="140">
        <v>0</v>
      </c>
      <c r="J103" s="141">
        <v>42880</v>
      </c>
      <c r="K103" s="130" t="s">
        <v>335</v>
      </c>
      <c r="L103" s="81">
        <v>17</v>
      </c>
    </row>
    <row r="104" spans="1:12" x14ac:dyDescent="0.25">
      <c r="A104" s="130">
        <v>103</v>
      </c>
      <c r="B104" s="137">
        <v>42815</v>
      </c>
      <c r="C104" s="138" t="str">
        <f t="shared" si="1"/>
        <v>FR16-03-00103</v>
      </c>
      <c r="D104" s="130" t="s">
        <v>269</v>
      </c>
      <c r="E104" s="139" t="s">
        <v>404</v>
      </c>
      <c r="F104" s="130">
        <v>1</v>
      </c>
      <c r="G104" s="140">
        <v>120.25</v>
      </c>
      <c r="H104" s="140">
        <v>0</v>
      </c>
      <c r="I104" s="140">
        <v>0</v>
      </c>
      <c r="J104" s="141">
        <v>42880</v>
      </c>
      <c r="K104" s="130" t="s">
        <v>335</v>
      </c>
      <c r="L104" s="81">
        <v>17</v>
      </c>
    </row>
    <row r="105" spans="1:12" x14ac:dyDescent="0.25">
      <c r="A105" s="130">
        <v>104</v>
      </c>
      <c r="B105" s="137">
        <v>42816</v>
      </c>
      <c r="C105" s="138" t="str">
        <f t="shared" si="1"/>
        <v>FR16-03-00104</v>
      </c>
      <c r="D105" s="130" t="s">
        <v>63</v>
      </c>
      <c r="E105" s="139" t="s">
        <v>376</v>
      </c>
      <c r="F105" s="130">
        <v>1</v>
      </c>
      <c r="G105" s="140">
        <v>535.55999999999995</v>
      </c>
      <c r="H105" s="140">
        <v>0</v>
      </c>
      <c r="I105" s="140">
        <v>0</v>
      </c>
      <c r="J105" s="141">
        <v>42829</v>
      </c>
      <c r="K105" s="130" t="s">
        <v>11</v>
      </c>
      <c r="L105" s="81">
        <v>17</v>
      </c>
    </row>
    <row r="106" spans="1:12" x14ac:dyDescent="0.25">
      <c r="A106" s="130">
        <v>105</v>
      </c>
      <c r="B106" s="137">
        <v>42818</v>
      </c>
      <c r="C106" s="138" t="str">
        <f t="shared" si="1"/>
        <v>FR16-03-00105</v>
      </c>
      <c r="D106" s="130" t="s">
        <v>32</v>
      </c>
      <c r="E106" s="139" t="s">
        <v>405</v>
      </c>
      <c r="F106" s="130">
        <v>1</v>
      </c>
      <c r="G106" s="140">
        <v>200</v>
      </c>
      <c r="H106" s="140">
        <v>0</v>
      </c>
      <c r="I106" s="140">
        <v>0</v>
      </c>
      <c r="J106" s="141">
        <v>42846</v>
      </c>
      <c r="K106" s="130" t="s">
        <v>11</v>
      </c>
      <c r="L106" s="81">
        <v>17</v>
      </c>
    </row>
    <row r="107" spans="1:12" x14ac:dyDescent="0.25">
      <c r="A107" s="130">
        <v>106</v>
      </c>
      <c r="B107" s="137">
        <v>42821</v>
      </c>
      <c r="C107" s="138" t="str">
        <f t="shared" si="1"/>
        <v>FR16-03-00106</v>
      </c>
      <c r="D107" s="130" t="s">
        <v>263</v>
      </c>
      <c r="E107" s="139" t="s">
        <v>406</v>
      </c>
      <c r="F107" s="130">
        <v>1</v>
      </c>
      <c r="G107" s="140">
        <v>37.42</v>
      </c>
      <c r="H107" s="140">
        <v>0</v>
      </c>
      <c r="I107" s="140">
        <v>0</v>
      </c>
      <c r="J107" s="141">
        <v>42880</v>
      </c>
      <c r="K107" s="130" t="s">
        <v>335</v>
      </c>
      <c r="L107" s="81">
        <v>17</v>
      </c>
    </row>
    <row r="108" spans="1:12" x14ac:dyDescent="0.25">
      <c r="A108" s="130">
        <v>107</v>
      </c>
      <c r="B108" s="137">
        <v>42824</v>
      </c>
      <c r="C108" s="138" t="str">
        <f t="shared" si="1"/>
        <v>FR16-03-00107</v>
      </c>
      <c r="D108" s="130" t="s">
        <v>265</v>
      </c>
      <c r="E108" s="139" t="s">
        <v>407</v>
      </c>
      <c r="F108" s="130">
        <v>1</v>
      </c>
      <c r="G108" s="140">
        <v>123.74</v>
      </c>
      <c r="H108" s="140">
        <v>0</v>
      </c>
      <c r="I108" s="140">
        <v>0</v>
      </c>
      <c r="J108" s="141">
        <v>42880</v>
      </c>
      <c r="K108" s="130" t="s">
        <v>335</v>
      </c>
      <c r="L108" s="81">
        <v>17</v>
      </c>
    </row>
    <row r="109" spans="1:12" x14ac:dyDescent="0.25">
      <c r="A109" s="130">
        <v>108</v>
      </c>
      <c r="B109" s="137">
        <v>42835</v>
      </c>
      <c r="C109" s="138" t="str">
        <f t="shared" si="1"/>
        <v>FR16-04-00108</v>
      </c>
      <c r="D109" s="130" t="s">
        <v>63</v>
      </c>
      <c r="E109" s="139" t="s">
        <v>250</v>
      </c>
      <c r="F109" s="130">
        <v>1</v>
      </c>
      <c r="G109" s="140">
        <v>1537.61</v>
      </c>
      <c r="H109" s="140">
        <v>0</v>
      </c>
      <c r="I109" s="140">
        <v>1080</v>
      </c>
      <c r="J109" s="141">
        <v>22391</v>
      </c>
      <c r="K109" s="130" t="s">
        <v>11</v>
      </c>
      <c r="L109" s="81">
        <v>17</v>
      </c>
    </row>
    <row r="110" spans="1:12" x14ac:dyDescent="0.25">
      <c r="A110" s="130">
        <v>109</v>
      </c>
      <c r="B110" s="137">
        <v>42835</v>
      </c>
      <c r="C110" s="138" t="str">
        <f t="shared" si="1"/>
        <v>FR16-04-00109</v>
      </c>
      <c r="D110" s="130" t="s">
        <v>267</v>
      </c>
      <c r="E110" s="139"/>
      <c r="F110" s="130">
        <v>43</v>
      </c>
      <c r="G110" s="140">
        <v>5560</v>
      </c>
      <c r="H110" s="140">
        <v>0</v>
      </c>
      <c r="I110" s="140">
        <v>0</v>
      </c>
      <c r="J110" s="141">
        <v>42853</v>
      </c>
      <c r="K110" s="130" t="s">
        <v>11</v>
      </c>
      <c r="L110" s="81">
        <v>17</v>
      </c>
    </row>
    <row r="111" spans="1:12" x14ac:dyDescent="0.25">
      <c r="A111" s="130">
        <v>110</v>
      </c>
      <c r="B111" s="137">
        <v>42836</v>
      </c>
      <c r="C111" s="138" t="str">
        <f t="shared" si="1"/>
        <v>FR16-04-00110</v>
      </c>
      <c r="D111" s="130" t="s">
        <v>32</v>
      </c>
      <c r="E111" s="139" t="s">
        <v>408</v>
      </c>
      <c r="F111" s="130">
        <v>1</v>
      </c>
      <c r="G111" s="140">
        <v>236.3</v>
      </c>
      <c r="H111" s="140">
        <v>0</v>
      </c>
      <c r="I111" s="140">
        <v>200</v>
      </c>
      <c r="J111" s="141">
        <v>42891</v>
      </c>
      <c r="K111" s="130" t="s">
        <v>11</v>
      </c>
      <c r="L111" s="81">
        <v>17</v>
      </c>
    </row>
    <row r="112" spans="1:12" x14ac:dyDescent="0.25">
      <c r="A112" s="130">
        <v>111</v>
      </c>
      <c r="B112" s="137">
        <v>42836</v>
      </c>
      <c r="C112" s="138" t="str">
        <f t="shared" si="1"/>
        <v>FR16-04-00111</v>
      </c>
      <c r="D112" s="130" t="s">
        <v>265</v>
      </c>
      <c r="E112" s="139" t="s">
        <v>409</v>
      </c>
      <c r="F112" s="130">
        <v>1</v>
      </c>
      <c r="G112" s="140">
        <v>98.69</v>
      </c>
      <c r="H112" s="140">
        <v>0</v>
      </c>
      <c r="I112" s="140">
        <v>0</v>
      </c>
      <c r="J112" s="141">
        <v>42907</v>
      </c>
      <c r="K112" s="130" t="s">
        <v>335</v>
      </c>
      <c r="L112" s="81">
        <v>17</v>
      </c>
    </row>
    <row r="113" spans="1:12" x14ac:dyDescent="0.25">
      <c r="A113" s="130">
        <v>112</v>
      </c>
      <c r="B113" s="137">
        <v>42837</v>
      </c>
      <c r="C113" s="138" t="str">
        <f t="shared" si="1"/>
        <v>FR16-04-00112</v>
      </c>
      <c r="D113" s="130" t="s">
        <v>265</v>
      </c>
      <c r="E113" s="139" t="s">
        <v>355</v>
      </c>
      <c r="F113" s="130">
        <v>1</v>
      </c>
      <c r="G113" s="140">
        <v>37.56</v>
      </c>
      <c r="H113" s="140">
        <v>0</v>
      </c>
      <c r="I113" s="140">
        <v>0</v>
      </c>
      <c r="J113" s="141">
        <v>42907</v>
      </c>
      <c r="K113" s="130" t="s">
        <v>335</v>
      </c>
      <c r="L113" s="81">
        <v>17</v>
      </c>
    </row>
    <row r="114" spans="1:12" x14ac:dyDescent="0.25">
      <c r="A114" s="130">
        <v>113</v>
      </c>
      <c r="B114" s="137">
        <v>42838</v>
      </c>
      <c r="C114" s="138" t="str">
        <f t="shared" si="1"/>
        <v>FR16-04-00113</v>
      </c>
      <c r="D114" s="130" t="s">
        <v>12</v>
      </c>
      <c r="E114" s="139" t="s">
        <v>410</v>
      </c>
      <c r="F114" s="130">
        <v>1</v>
      </c>
      <c r="G114" s="140">
        <v>200</v>
      </c>
      <c r="H114" s="140">
        <v>0</v>
      </c>
      <c r="I114" s="140">
        <v>0</v>
      </c>
      <c r="J114" s="141">
        <v>42870</v>
      </c>
      <c r="K114" s="130" t="s">
        <v>11</v>
      </c>
      <c r="L114" s="81">
        <v>17</v>
      </c>
    </row>
    <row r="115" spans="1:12" x14ac:dyDescent="0.25">
      <c r="A115" s="130">
        <v>114</v>
      </c>
      <c r="B115" s="137">
        <v>42838</v>
      </c>
      <c r="C115" s="138" t="str">
        <f t="shared" si="1"/>
        <v>FR16-04-00114</v>
      </c>
      <c r="D115" s="130" t="s">
        <v>265</v>
      </c>
      <c r="E115" s="139" t="s">
        <v>411</v>
      </c>
      <c r="F115" s="130">
        <v>1</v>
      </c>
      <c r="G115" s="140">
        <v>50</v>
      </c>
      <c r="H115" s="140">
        <v>0</v>
      </c>
      <c r="I115" s="140">
        <v>0</v>
      </c>
      <c r="J115" s="141">
        <v>42907</v>
      </c>
      <c r="K115" s="130" t="s">
        <v>335</v>
      </c>
      <c r="L115" s="81">
        <v>17</v>
      </c>
    </row>
    <row r="116" spans="1:12" x14ac:dyDescent="0.25">
      <c r="A116" s="130">
        <v>115</v>
      </c>
      <c r="B116" s="137">
        <v>42838</v>
      </c>
      <c r="C116" s="138" t="str">
        <f t="shared" si="1"/>
        <v>FR16-04-00115</v>
      </c>
      <c r="D116" s="130" t="s">
        <v>265</v>
      </c>
      <c r="E116" s="139" t="s">
        <v>412</v>
      </c>
      <c r="F116" s="130">
        <v>1</v>
      </c>
      <c r="G116" s="140">
        <v>50</v>
      </c>
      <c r="H116" s="140">
        <v>0</v>
      </c>
      <c r="I116" s="140">
        <v>0</v>
      </c>
      <c r="J116" s="141">
        <v>42907</v>
      </c>
      <c r="K116" s="130" t="s">
        <v>335</v>
      </c>
      <c r="L116" s="81">
        <v>17</v>
      </c>
    </row>
    <row r="117" spans="1:12" x14ac:dyDescent="0.25">
      <c r="A117" s="130">
        <v>116</v>
      </c>
      <c r="B117" s="137">
        <v>42838</v>
      </c>
      <c r="C117" s="138" t="str">
        <f t="shared" si="1"/>
        <v>FR16-04-00116</v>
      </c>
      <c r="D117" s="130" t="s">
        <v>263</v>
      </c>
      <c r="E117" s="139" t="s">
        <v>413</v>
      </c>
      <c r="F117" s="130">
        <v>1</v>
      </c>
      <c r="G117" s="140">
        <v>81.8</v>
      </c>
      <c r="H117" s="140">
        <v>0</v>
      </c>
      <c r="I117" s="140">
        <v>0</v>
      </c>
      <c r="J117" s="141">
        <v>42907</v>
      </c>
      <c r="K117" s="130" t="s">
        <v>335</v>
      </c>
      <c r="L117" s="81">
        <v>17</v>
      </c>
    </row>
    <row r="118" spans="1:12" x14ac:dyDescent="0.25">
      <c r="A118" s="130">
        <v>117</v>
      </c>
      <c r="B118" s="137">
        <v>42839</v>
      </c>
      <c r="C118" s="138" t="str">
        <f t="shared" si="1"/>
        <v>FR16-04-00117</v>
      </c>
      <c r="D118" s="130" t="s">
        <v>12</v>
      </c>
      <c r="E118" s="139" t="s">
        <v>414</v>
      </c>
      <c r="F118" s="130">
        <v>1</v>
      </c>
      <c r="G118" s="140">
        <v>200</v>
      </c>
      <c r="H118" s="140">
        <v>0</v>
      </c>
      <c r="I118" s="140">
        <v>0</v>
      </c>
      <c r="J118" s="141">
        <v>42877</v>
      </c>
      <c r="K118" s="130" t="s">
        <v>11</v>
      </c>
      <c r="L118" s="81">
        <v>17</v>
      </c>
    </row>
    <row r="119" spans="1:12" x14ac:dyDescent="0.25">
      <c r="A119" s="130">
        <v>118</v>
      </c>
      <c r="B119" s="137">
        <v>42843</v>
      </c>
      <c r="C119" s="138" t="str">
        <f t="shared" si="1"/>
        <v>FR16-04-00118</v>
      </c>
      <c r="D119" s="130" t="s">
        <v>12</v>
      </c>
      <c r="E119" s="139" t="s">
        <v>74</v>
      </c>
      <c r="F119" s="130">
        <v>1</v>
      </c>
      <c r="G119" s="140">
        <v>760.67</v>
      </c>
      <c r="H119" s="140">
        <v>0</v>
      </c>
      <c r="I119" s="140">
        <v>0</v>
      </c>
      <c r="J119" s="141">
        <v>42877</v>
      </c>
      <c r="K119" s="130" t="s">
        <v>11</v>
      </c>
      <c r="L119" s="81">
        <v>17</v>
      </c>
    </row>
    <row r="120" spans="1:12" x14ac:dyDescent="0.25">
      <c r="A120" s="130">
        <v>119</v>
      </c>
      <c r="B120" s="137">
        <v>42844</v>
      </c>
      <c r="C120" s="138" t="str">
        <f t="shared" si="1"/>
        <v>FR16-04-00119</v>
      </c>
      <c r="D120" s="130" t="s">
        <v>12</v>
      </c>
      <c r="E120" s="139" t="s">
        <v>415</v>
      </c>
      <c r="F120" s="130">
        <v>1</v>
      </c>
      <c r="G120" s="140">
        <v>498.57</v>
      </c>
      <c r="H120" s="140">
        <v>0</v>
      </c>
      <c r="I120" s="140">
        <v>0</v>
      </c>
      <c r="J120" s="141">
        <v>42877</v>
      </c>
      <c r="K120" s="130" t="s">
        <v>11</v>
      </c>
      <c r="L120" s="81">
        <v>17</v>
      </c>
    </row>
    <row r="121" spans="1:12" x14ac:dyDescent="0.25">
      <c r="A121" s="130">
        <v>120</v>
      </c>
      <c r="B121" s="137">
        <v>42844</v>
      </c>
      <c r="C121" s="138" t="str">
        <f t="shared" si="1"/>
        <v>FR16-04-00120</v>
      </c>
      <c r="D121" s="130" t="s">
        <v>12</v>
      </c>
      <c r="E121" s="139" t="s">
        <v>416</v>
      </c>
      <c r="F121" s="130">
        <v>1</v>
      </c>
      <c r="G121" s="140">
        <v>213.76</v>
      </c>
      <c r="H121" s="140">
        <v>0</v>
      </c>
      <c r="I121" s="140">
        <v>0</v>
      </c>
      <c r="J121" s="141">
        <v>42877</v>
      </c>
      <c r="K121" s="130" t="s">
        <v>11</v>
      </c>
      <c r="L121" s="81">
        <v>17</v>
      </c>
    </row>
    <row r="122" spans="1:12" x14ac:dyDescent="0.25">
      <c r="A122" s="130">
        <v>121</v>
      </c>
      <c r="B122" s="137">
        <v>42845</v>
      </c>
      <c r="C122" s="138" t="str">
        <f t="shared" si="1"/>
        <v>FR16-04-00121</v>
      </c>
      <c r="D122" s="130" t="s">
        <v>63</v>
      </c>
      <c r="E122" s="139" t="s">
        <v>373</v>
      </c>
      <c r="F122" s="130">
        <v>1</v>
      </c>
      <c r="G122" s="140">
        <v>3500</v>
      </c>
      <c r="H122" s="140">
        <v>0</v>
      </c>
      <c r="I122" s="140">
        <v>0</v>
      </c>
      <c r="J122" s="141"/>
      <c r="K122" s="130" t="s">
        <v>11</v>
      </c>
      <c r="L122" s="81">
        <v>17</v>
      </c>
    </row>
    <row r="123" spans="1:12" x14ac:dyDescent="0.25">
      <c r="A123" s="130">
        <v>122</v>
      </c>
      <c r="B123" s="137">
        <v>42846</v>
      </c>
      <c r="C123" s="138" t="str">
        <f t="shared" si="1"/>
        <v>FR16-04-00122</v>
      </c>
      <c r="D123" s="130" t="s">
        <v>12</v>
      </c>
      <c r="E123" s="139" t="s">
        <v>417</v>
      </c>
      <c r="F123" s="130">
        <v>1</v>
      </c>
      <c r="G123" s="140">
        <v>608.99</v>
      </c>
      <c r="H123" s="140">
        <v>0</v>
      </c>
      <c r="I123" s="140">
        <v>0</v>
      </c>
      <c r="J123" s="141">
        <v>42877</v>
      </c>
      <c r="K123" s="130" t="s">
        <v>11</v>
      </c>
      <c r="L123" s="81">
        <v>17</v>
      </c>
    </row>
    <row r="124" spans="1:12" x14ac:dyDescent="0.25">
      <c r="A124" s="130">
        <v>123</v>
      </c>
      <c r="B124" s="137">
        <v>42846</v>
      </c>
      <c r="C124" s="138" t="str">
        <f t="shared" si="1"/>
        <v>FR16-04-00123</v>
      </c>
      <c r="D124" s="130" t="s">
        <v>32</v>
      </c>
      <c r="E124" s="139" t="s">
        <v>418</v>
      </c>
      <c r="F124" s="130">
        <v>1</v>
      </c>
      <c r="G124" s="140">
        <v>200</v>
      </c>
      <c r="H124" s="140">
        <v>0</v>
      </c>
      <c r="I124" s="140">
        <v>0</v>
      </c>
      <c r="J124" s="141">
        <v>42863</v>
      </c>
      <c r="K124" s="130" t="s">
        <v>11</v>
      </c>
      <c r="L124" s="81">
        <v>17</v>
      </c>
    </row>
    <row r="125" spans="1:12" x14ac:dyDescent="0.25">
      <c r="A125" s="130">
        <v>124</v>
      </c>
      <c r="B125" s="137">
        <v>42846</v>
      </c>
      <c r="C125" s="138" t="str">
        <f t="shared" si="1"/>
        <v>FR16-04-00124</v>
      </c>
      <c r="D125" s="130" t="s">
        <v>32</v>
      </c>
      <c r="E125" s="139" t="s">
        <v>85</v>
      </c>
      <c r="F125" s="130">
        <v>1</v>
      </c>
      <c r="G125" s="140">
        <v>82.23</v>
      </c>
      <c r="H125" s="140">
        <v>0</v>
      </c>
      <c r="I125" s="140">
        <v>0</v>
      </c>
      <c r="J125" s="141">
        <v>42863</v>
      </c>
      <c r="K125" s="130" t="s">
        <v>11</v>
      </c>
      <c r="L125" s="81">
        <v>17</v>
      </c>
    </row>
    <row r="126" spans="1:12" x14ac:dyDescent="0.25">
      <c r="A126" s="130">
        <v>125</v>
      </c>
      <c r="B126" s="137">
        <v>42849</v>
      </c>
      <c r="C126" s="138" t="str">
        <f t="shared" si="1"/>
        <v>FR16-04-00125</v>
      </c>
      <c r="D126" s="130" t="s">
        <v>32</v>
      </c>
      <c r="E126" s="139" t="s">
        <v>419</v>
      </c>
      <c r="F126" s="130">
        <v>1</v>
      </c>
      <c r="G126" s="140">
        <v>200</v>
      </c>
      <c r="H126" s="140">
        <v>0</v>
      </c>
      <c r="I126" s="140">
        <v>0</v>
      </c>
      <c r="J126" s="141">
        <v>42863</v>
      </c>
      <c r="K126" s="130" t="s">
        <v>11</v>
      </c>
      <c r="L126" s="81">
        <v>17</v>
      </c>
    </row>
    <row r="127" spans="1:12" x14ac:dyDescent="0.25">
      <c r="A127" s="130">
        <v>126</v>
      </c>
      <c r="B127" s="137">
        <v>42849</v>
      </c>
      <c r="C127" s="138" t="str">
        <f t="shared" si="1"/>
        <v>FR16-04-00126</v>
      </c>
      <c r="D127" s="130" t="s">
        <v>32</v>
      </c>
      <c r="E127" s="139" t="s">
        <v>420</v>
      </c>
      <c r="F127" s="130">
        <v>1</v>
      </c>
      <c r="G127" s="140">
        <v>320.39999999999998</v>
      </c>
      <c r="H127" s="140">
        <v>0</v>
      </c>
      <c r="I127" s="140">
        <v>0</v>
      </c>
      <c r="J127" s="141">
        <v>42863</v>
      </c>
      <c r="K127" s="130" t="s">
        <v>11</v>
      </c>
      <c r="L127" s="81">
        <v>17</v>
      </c>
    </row>
    <row r="128" spans="1:12" x14ac:dyDescent="0.25">
      <c r="A128" s="130">
        <v>127</v>
      </c>
      <c r="B128" s="137">
        <v>42849</v>
      </c>
      <c r="C128" s="138" t="str">
        <f t="shared" si="1"/>
        <v>FR16-04-00127</v>
      </c>
      <c r="D128" s="130" t="s">
        <v>12</v>
      </c>
      <c r="E128" s="139" t="s">
        <v>421</v>
      </c>
      <c r="F128" s="130">
        <v>1</v>
      </c>
      <c r="G128" s="140">
        <v>200</v>
      </c>
      <c r="H128" s="140">
        <v>0</v>
      </c>
      <c r="I128" s="140">
        <v>0</v>
      </c>
      <c r="J128" s="141">
        <v>42888</v>
      </c>
      <c r="K128" s="130" t="s">
        <v>11</v>
      </c>
      <c r="L128" s="81">
        <v>17</v>
      </c>
    </row>
    <row r="129" spans="1:12" x14ac:dyDescent="0.25">
      <c r="A129" s="130">
        <v>128</v>
      </c>
      <c r="B129" s="137">
        <v>42849</v>
      </c>
      <c r="C129" s="138" t="str">
        <f t="shared" si="1"/>
        <v>FR16-04-00128</v>
      </c>
      <c r="D129" s="130" t="s">
        <v>32</v>
      </c>
      <c r="E129" s="139" t="s">
        <v>422</v>
      </c>
      <c r="F129" s="130">
        <v>1</v>
      </c>
      <c r="G129" s="140">
        <v>200</v>
      </c>
      <c r="H129" s="140">
        <v>0</v>
      </c>
      <c r="I129" s="140">
        <v>0</v>
      </c>
      <c r="J129" s="141">
        <v>42863</v>
      </c>
      <c r="K129" s="130" t="s">
        <v>11</v>
      </c>
      <c r="L129" s="81">
        <v>17</v>
      </c>
    </row>
    <row r="130" spans="1:12" x14ac:dyDescent="0.25">
      <c r="A130" s="130">
        <v>129</v>
      </c>
      <c r="B130" s="137">
        <v>42849</v>
      </c>
      <c r="C130" s="138" t="str">
        <f t="shared" ref="C130:C193" si="2">CONCATENATE("FR16-",TEXT(B130,"mm"),"-",TEXT(A130,"00000"))</f>
        <v>FR16-04-00129</v>
      </c>
      <c r="D130" s="130" t="s">
        <v>12</v>
      </c>
      <c r="E130" s="139" t="s">
        <v>423</v>
      </c>
      <c r="F130" s="130">
        <v>1</v>
      </c>
      <c r="G130" s="140">
        <v>446.85</v>
      </c>
      <c r="H130" s="140">
        <v>0</v>
      </c>
      <c r="I130" s="140">
        <v>0</v>
      </c>
      <c r="J130" s="141">
        <v>42888</v>
      </c>
      <c r="K130" s="130" t="s">
        <v>11</v>
      </c>
      <c r="L130" s="81">
        <v>17</v>
      </c>
    </row>
    <row r="131" spans="1:12" x14ac:dyDescent="0.25">
      <c r="A131" s="130">
        <v>130</v>
      </c>
      <c r="B131" s="137">
        <v>42849</v>
      </c>
      <c r="C131" s="138" t="str">
        <f t="shared" si="2"/>
        <v>FR16-04-00130</v>
      </c>
      <c r="D131" s="130" t="s">
        <v>12</v>
      </c>
      <c r="E131" s="139" t="s">
        <v>424</v>
      </c>
      <c r="F131" s="130">
        <v>1</v>
      </c>
      <c r="G131" s="140">
        <v>200</v>
      </c>
      <c r="H131" s="140">
        <v>0</v>
      </c>
      <c r="I131" s="140">
        <v>0</v>
      </c>
      <c r="J131" s="141">
        <v>42888</v>
      </c>
      <c r="K131" s="130" t="s">
        <v>11</v>
      </c>
      <c r="L131" s="81">
        <v>17</v>
      </c>
    </row>
    <row r="132" spans="1:12" x14ac:dyDescent="0.25">
      <c r="A132" s="130">
        <v>131</v>
      </c>
      <c r="B132" s="137">
        <v>42850</v>
      </c>
      <c r="C132" s="138" t="str">
        <f t="shared" si="2"/>
        <v>FR16-04-00131</v>
      </c>
      <c r="D132" s="130" t="s">
        <v>32</v>
      </c>
      <c r="E132" s="139" t="s">
        <v>425</v>
      </c>
      <c r="F132" s="130">
        <v>1</v>
      </c>
      <c r="G132" s="140">
        <v>200</v>
      </c>
      <c r="H132" s="140">
        <v>0</v>
      </c>
      <c r="I132" s="140">
        <v>0</v>
      </c>
      <c r="J132" s="141">
        <v>42863</v>
      </c>
      <c r="K132" s="130" t="s">
        <v>11</v>
      </c>
      <c r="L132" s="81">
        <v>17</v>
      </c>
    </row>
    <row r="133" spans="1:12" x14ac:dyDescent="0.25">
      <c r="A133" s="130">
        <v>132</v>
      </c>
      <c r="B133" s="137">
        <v>42850</v>
      </c>
      <c r="C133" s="138" t="str">
        <f t="shared" si="2"/>
        <v>FR16-04-00132</v>
      </c>
      <c r="D133" s="130" t="s">
        <v>12</v>
      </c>
      <c r="E133" s="139" t="s">
        <v>426</v>
      </c>
      <c r="F133" s="130">
        <v>1</v>
      </c>
      <c r="G133" s="140">
        <v>249.12</v>
      </c>
      <c r="H133" s="140">
        <v>0</v>
      </c>
      <c r="I133" s="140">
        <v>0</v>
      </c>
      <c r="J133" s="141">
        <v>42888</v>
      </c>
      <c r="K133" s="130" t="s">
        <v>11</v>
      </c>
      <c r="L133" s="81">
        <v>17</v>
      </c>
    </row>
    <row r="134" spans="1:12" x14ac:dyDescent="0.25">
      <c r="A134" s="130">
        <v>133</v>
      </c>
      <c r="B134" s="137">
        <v>42853</v>
      </c>
      <c r="C134" s="138" t="str">
        <f t="shared" si="2"/>
        <v>FR16-04-00133</v>
      </c>
      <c r="D134" s="130" t="s">
        <v>271</v>
      </c>
      <c r="E134" s="139">
        <v>2681896</v>
      </c>
      <c r="F134" s="130">
        <v>1</v>
      </c>
      <c r="G134" s="140">
        <v>135</v>
      </c>
      <c r="H134" s="140">
        <v>0</v>
      </c>
      <c r="I134" s="140">
        <v>0</v>
      </c>
      <c r="J134" s="141">
        <v>42907</v>
      </c>
      <c r="K134" s="130" t="s">
        <v>335</v>
      </c>
      <c r="L134" s="81">
        <v>17</v>
      </c>
    </row>
    <row r="135" spans="1:12" x14ac:dyDescent="0.25">
      <c r="A135" s="130">
        <v>134</v>
      </c>
      <c r="B135" s="137">
        <v>42853</v>
      </c>
      <c r="C135" s="138" t="str">
        <f t="shared" si="2"/>
        <v>FR16-04-00134</v>
      </c>
      <c r="D135" s="130" t="s">
        <v>63</v>
      </c>
      <c r="E135" s="139" t="s">
        <v>429</v>
      </c>
      <c r="F135" s="130">
        <v>1</v>
      </c>
      <c r="G135" s="140">
        <v>200</v>
      </c>
      <c r="H135" s="140">
        <v>0</v>
      </c>
      <c r="I135" s="140">
        <v>0</v>
      </c>
      <c r="J135" s="141">
        <v>42867</v>
      </c>
      <c r="K135" s="130" t="s">
        <v>11</v>
      </c>
      <c r="L135" s="81">
        <v>17</v>
      </c>
    </row>
    <row r="136" spans="1:12" x14ac:dyDescent="0.25">
      <c r="A136" s="130">
        <v>135</v>
      </c>
      <c r="B136" s="137">
        <v>42857</v>
      </c>
      <c r="C136" s="138" t="str">
        <f t="shared" si="2"/>
        <v>FR16-05-00135</v>
      </c>
      <c r="D136" s="130" t="s">
        <v>267</v>
      </c>
      <c r="E136" s="139"/>
      <c r="F136" s="130">
        <v>27</v>
      </c>
      <c r="G136" s="140">
        <v>3640</v>
      </c>
      <c r="H136" s="140">
        <v>0</v>
      </c>
      <c r="I136" s="140">
        <v>0</v>
      </c>
      <c r="J136" s="141">
        <v>42886</v>
      </c>
      <c r="K136" s="130" t="s">
        <v>11</v>
      </c>
      <c r="L136" s="81">
        <v>17</v>
      </c>
    </row>
    <row r="137" spans="1:12" x14ac:dyDescent="0.25">
      <c r="A137" s="130">
        <v>136</v>
      </c>
      <c r="B137" s="137">
        <v>42857</v>
      </c>
      <c r="C137" s="138" t="str">
        <f t="shared" si="2"/>
        <v>FR16-05-00136</v>
      </c>
      <c r="D137" s="130" t="s">
        <v>257</v>
      </c>
      <c r="E137" s="139" t="s">
        <v>430</v>
      </c>
      <c r="F137" s="130">
        <v>1</v>
      </c>
      <c r="G137" s="140">
        <v>200</v>
      </c>
      <c r="H137" s="140">
        <v>0</v>
      </c>
      <c r="I137" s="140">
        <v>0</v>
      </c>
      <c r="J137" s="141">
        <v>42884</v>
      </c>
      <c r="K137" s="130" t="s">
        <v>335</v>
      </c>
      <c r="L137" s="81">
        <v>17</v>
      </c>
    </row>
    <row r="138" spans="1:12" x14ac:dyDescent="0.25">
      <c r="A138" s="130">
        <v>137</v>
      </c>
      <c r="B138" s="137">
        <v>42872</v>
      </c>
      <c r="C138" s="138" t="str">
        <f t="shared" si="2"/>
        <v>FR16-05-00137</v>
      </c>
      <c r="D138" s="130" t="s">
        <v>269</v>
      </c>
      <c r="E138" s="139" t="s">
        <v>432</v>
      </c>
      <c r="F138" s="130">
        <v>1</v>
      </c>
      <c r="G138" s="140">
        <v>50</v>
      </c>
      <c r="H138" s="140">
        <v>0</v>
      </c>
      <c r="I138" s="140">
        <v>0</v>
      </c>
      <c r="J138" s="141">
        <v>42928</v>
      </c>
      <c r="K138" s="130" t="s">
        <v>335</v>
      </c>
      <c r="L138" s="81">
        <v>17</v>
      </c>
    </row>
    <row r="139" spans="1:12" x14ac:dyDescent="0.25">
      <c r="A139" s="130">
        <v>138</v>
      </c>
      <c r="B139" s="137">
        <v>42872</v>
      </c>
      <c r="C139" s="138" t="str">
        <f t="shared" si="2"/>
        <v>FR16-05-00138</v>
      </c>
      <c r="D139" s="130" t="s">
        <v>265</v>
      </c>
      <c r="E139" s="139" t="s">
        <v>433</v>
      </c>
      <c r="F139" s="130">
        <v>1</v>
      </c>
      <c r="G139" s="140">
        <v>50</v>
      </c>
      <c r="H139" s="140">
        <v>0</v>
      </c>
      <c r="I139" s="140">
        <v>0</v>
      </c>
      <c r="J139" s="141">
        <v>42928</v>
      </c>
      <c r="K139" s="130" t="s">
        <v>335</v>
      </c>
      <c r="L139" s="81">
        <v>17</v>
      </c>
    </row>
    <row r="140" spans="1:12" x14ac:dyDescent="0.25">
      <c r="A140" s="130">
        <v>139</v>
      </c>
      <c r="B140" s="137">
        <v>42878</v>
      </c>
      <c r="C140" s="138" t="str">
        <f t="shared" si="2"/>
        <v>FR16-05-00139</v>
      </c>
      <c r="D140" s="130" t="s">
        <v>268</v>
      </c>
      <c r="E140" s="139" t="s">
        <v>434</v>
      </c>
      <c r="F140" s="130">
        <v>1</v>
      </c>
      <c r="G140" s="140">
        <v>200</v>
      </c>
      <c r="H140" s="140">
        <v>40</v>
      </c>
      <c r="I140" s="140">
        <v>0</v>
      </c>
      <c r="J140" s="141"/>
      <c r="K140" s="130" t="s">
        <v>335</v>
      </c>
      <c r="L140" s="81">
        <v>17</v>
      </c>
    </row>
    <row r="141" spans="1:12" x14ac:dyDescent="0.25">
      <c r="A141" s="130">
        <v>140</v>
      </c>
      <c r="B141" s="137">
        <v>42879</v>
      </c>
      <c r="C141" s="138" t="str">
        <f t="shared" si="2"/>
        <v>FR16-05-00140</v>
      </c>
      <c r="D141" s="130" t="s">
        <v>269</v>
      </c>
      <c r="E141" s="139" t="s">
        <v>435</v>
      </c>
      <c r="F141" s="130">
        <v>1</v>
      </c>
      <c r="G141" s="140">
        <v>97.5</v>
      </c>
      <c r="H141" s="140">
        <v>0</v>
      </c>
      <c r="I141" s="140">
        <v>0</v>
      </c>
      <c r="J141" s="141">
        <v>42928</v>
      </c>
      <c r="K141" s="130" t="s">
        <v>335</v>
      </c>
      <c r="L141" s="81">
        <v>17</v>
      </c>
    </row>
    <row r="142" spans="1:12" x14ac:dyDescent="0.25">
      <c r="A142" s="130">
        <v>141</v>
      </c>
      <c r="B142" s="137">
        <v>42879</v>
      </c>
      <c r="C142" s="138" t="str">
        <f t="shared" si="2"/>
        <v>FR16-05-00141</v>
      </c>
      <c r="D142" s="130" t="s">
        <v>265</v>
      </c>
      <c r="E142" s="139" t="s">
        <v>436</v>
      </c>
      <c r="F142" s="130">
        <v>1</v>
      </c>
      <c r="G142" s="140">
        <v>50</v>
      </c>
      <c r="H142" s="140">
        <v>0</v>
      </c>
      <c r="I142" s="140">
        <v>0</v>
      </c>
      <c r="J142" s="141">
        <v>42928</v>
      </c>
      <c r="K142" s="130" t="s">
        <v>335</v>
      </c>
      <c r="L142" s="81">
        <v>17</v>
      </c>
    </row>
    <row r="143" spans="1:12" x14ac:dyDescent="0.25">
      <c r="A143" s="130">
        <v>142</v>
      </c>
      <c r="B143" s="137">
        <v>42879</v>
      </c>
      <c r="C143" s="138" t="str">
        <f t="shared" si="2"/>
        <v>FR16-05-00142</v>
      </c>
      <c r="D143" s="130" t="s">
        <v>265</v>
      </c>
      <c r="E143" s="139" t="s">
        <v>355</v>
      </c>
      <c r="F143" s="130">
        <v>1</v>
      </c>
      <c r="G143" s="140">
        <v>5.66</v>
      </c>
      <c r="H143" s="140">
        <v>0</v>
      </c>
      <c r="I143" s="140">
        <v>0</v>
      </c>
      <c r="J143" s="141">
        <v>42928</v>
      </c>
      <c r="K143" s="130" t="s">
        <v>335</v>
      </c>
      <c r="L143" s="81">
        <v>17</v>
      </c>
    </row>
    <row r="144" spans="1:12" x14ac:dyDescent="0.25">
      <c r="A144" s="130">
        <v>143</v>
      </c>
      <c r="B144" s="137">
        <v>42879</v>
      </c>
      <c r="C144" s="138" t="str">
        <f t="shared" si="2"/>
        <v>FR16-05-00143</v>
      </c>
      <c r="D144" s="130" t="s">
        <v>265</v>
      </c>
      <c r="E144" s="139" t="s">
        <v>437</v>
      </c>
      <c r="F144" s="130">
        <v>1</v>
      </c>
      <c r="G144" s="140">
        <v>50</v>
      </c>
      <c r="H144" s="140">
        <v>0</v>
      </c>
      <c r="I144" s="140">
        <v>0</v>
      </c>
      <c r="J144" s="141">
        <v>42928</v>
      </c>
      <c r="K144" s="130" t="s">
        <v>335</v>
      </c>
      <c r="L144" s="81">
        <v>17</v>
      </c>
    </row>
    <row r="145" spans="1:12" x14ac:dyDescent="0.25">
      <c r="A145" s="130">
        <v>144</v>
      </c>
      <c r="B145" s="137">
        <v>42879</v>
      </c>
      <c r="C145" s="138" t="str">
        <f t="shared" si="2"/>
        <v>FR16-05-00144</v>
      </c>
      <c r="D145" s="130" t="s">
        <v>265</v>
      </c>
      <c r="E145" s="139" t="s">
        <v>438</v>
      </c>
      <c r="F145" s="130">
        <v>1</v>
      </c>
      <c r="G145" s="140">
        <v>81.25</v>
      </c>
      <c r="H145" s="140">
        <v>0</v>
      </c>
      <c r="I145" s="140">
        <v>0</v>
      </c>
      <c r="J145" s="141">
        <v>42928</v>
      </c>
      <c r="K145" s="130" t="s">
        <v>335</v>
      </c>
      <c r="L145" s="81">
        <v>17</v>
      </c>
    </row>
    <row r="146" spans="1:12" x14ac:dyDescent="0.25">
      <c r="A146" s="130">
        <v>145</v>
      </c>
      <c r="B146" s="137">
        <v>42879</v>
      </c>
      <c r="C146" s="138" t="str">
        <f t="shared" si="2"/>
        <v>FR16-05-00145</v>
      </c>
      <c r="D146" s="130" t="s">
        <v>265</v>
      </c>
      <c r="E146" s="139" t="s">
        <v>439</v>
      </c>
      <c r="F146" s="130">
        <v>1</v>
      </c>
      <c r="G146" s="140">
        <v>50</v>
      </c>
      <c r="H146" s="140">
        <v>0</v>
      </c>
      <c r="I146" s="140">
        <v>0</v>
      </c>
      <c r="J146" s="141">
        <v>42928</v>
      </c>
      <c r="K146" s="130" t="s">
        <v>335</v>
      </c>
      <c r="L146" s="81">
        <v>17</v>
      </c>
    </row>
    <row r="147" spans="1:12" x14ac:dyDescent="0.25">
      <c r="A147" s="130">
        <v>146</v>
      </c>
      <c r="B147" s="137">
        <v>42881</v>
      </c>
      <c r="C147" s="138" t="str">
        <f t="shared" si="2"/>
        <v>FR16-05-00146</v>
      </c>
      <c r="D147" s="130" t="s">
        <v>265</v>
      </c>
      <c r="E147" s="139" t="s">
        <v>298</v>
      </c>
      <c r="F147" s="130">
        <v>1</v>
      </c>
      <c r="G147" s="140">
        <v>292.5</v>
      </c>
      <c r="H147" s="140">
        <v>0</v>
      </c>
      <c r="I147" s="140">
        <v>0</v>
      </c>
      <c r="J147" s="141">
        <v>42928</v>
      </c>
      <c r="K147" s="130" t="s">
        <v>335</v>
      </c>
      <c r="L147" s="81">
        <v>17</v>
      </c>
    </row>
    <row r="148" spans="1:12" x14ac:dyDescent="0.25">
      <c r="A148" s="130">
        <v>147</v>
      </c>
      <c r="B148" s="137">
        <v>42881</v>
      </c>
      <c r="C148" s="138" t="str">
        <f t="shared" si="2"/>
        <v>FR16-05-00147</v>
      </c>
      <c r="D148" s="130" t="s">
        <v>271</v>
      </c>
      <c r="E148" s="139">
        <v>2682292</v>
      </c>
      <c r="F148" s="130">
        <v>1</v>
      </c>
      <c r="G148" s="140">
        <v>45</v>
      </c>
      <c r="H148" s="140">
        <v>0</v>
      </c>
      <c r="I148" s="140">
        <v>0</v>
      </c>
      <c r="J148" s="141">
        <v>42928</v>
      </c>
      <c r="K148" s="130" t="s">
        <v>335</v>
      </c>
      <c r="L148" s="81">
        <v>17</v>
      </c>
    </row>
    <row r="149" spans="1:12" x14ac:dyDescent="0.25">
      <c r="A149" s="130">
        <v>148</v>
      </c>
      <c r="B149" s="137">
        <v>42881</v>
      </c>
      <c r="C149" s="138" t="str">
        <f t="shared" si="2"/>
        <v>FR16-05-00148</v>
      </c>
      <c r="D149" s="130" t="s">
        <v>12</v>
      </c>
      <c r="E149" s="139" t="s">
        <v>440</v>
      </c>
      <c r="F149" s="130">
        <v>1</v>
      </c>
      <c r="G149" s="140">
        <v>607.5</v>
      </c>
      <c r="H149" s="140">
        <v>0</v>
      </c>
      <c r="I149" s="140">
        <v>0</v>
      </c>
      <c r="J149" s="141">
        <v>42919</v>
      </c>
      <c r="K149" s="130" t="s">
        <v>11</v>
      </c>
      <c r="L149" s="81">
        <v>17</v>
      </c>
    </row>
    <row r="150" spans="1:12" x14ac:dyDescent="0.25">
      <c r="A150" s="130">
        <v>149</v>
      </c>
      <c r="B150" s="137">
        <v>42881</v>
      </c>
      <c r="C150" s="138" t="str">
        <f t="shared" si="2"/>
        <v>FR16-05-00149</v>
      </c>
      <c r="D150" s="130" t="s">
        <v>12</v>
      </c>
      <c r="E150" s="139" t="s">
        <v>441</v>
      </c>
      <c r="F150" s="130">
        <v>1</v>
      </c>
      <c r="G150" s="140">
        <v>200</v>
      </c>
      <c r="H150" s="140">
        <v>0</v>
      </c>
      <c r="I150" s="140">
        <v>0</v>
      </c>
      <c r="J150" s="141">
        <v>42919</v>
      </c>
      <c r="K150" s="130" t="s">
        <v>11</v>
      </c>
      <c r="L150" s="81">
        <v>17</v>
      </c>
    </row>
    <row r="151" spans="1:12" x14ac:dyDescent="0.25">
      <c r="A151" s="130">
        <v>150</v>
      </c>
      <c r="B151" s="137">
        <v>42881</v>
      </c>
      <c r="C151" s="138" t="str">
        <f t="shared" si="2"/>
        <v>FR16-05-00150</v>
      </c>
      <c r="D151" s="130" t="s">
        <v>12</v>
      </c>
      <c r="E151" s="139" t="s">
        <v>328</v>
      </c>
      <c r="F151" s="130">
        <v>1</v>
      </c>
      <c r="G151" s="140">
        <v>203.18</v>
      </c>
      <c r="H151" s="140">
        <v>0</v>
      </c>
      <c r="I151" s="140">
        <v>0</v>
      </c>
      <c r="J151" s="141">
        <v>42919</v>
      </c>
      <c r="K151" s="130" t="s">
        <v>11</v>
      </c>
      <c r="L151" s="81">
        <v>17</v>
      </c>
    </row>
    <row r="152" spans="1:12" x14ac:dyDescent="0.25">
      <c r="A152" s="130">
        <v>151</v>
      </c>
      <c r="B152" s="137">
        <v>42884</v>
      </c>
      <c r="C152" s="138" t="str">
        <f t="shared" si="2"/>
        <v>FR16-05-00151</v>
      </c>
      <c r="D152" s="130" t="s">
        <v>265</v>
      </c>
      <c r="E152" s="139" t="s">
        <v>121</v>
      </c>
      <c r="F152" s="130">
        <v>1</v>
      </c>
      <c r="G152" s="140">
        <v>16.25</v>
      </c>
      <c r="H152" s="140">
        <v>0</v>
      </c>
      <c r="I152" s="140">
        <v>0</v>
      </c>
      <c r="J152" s="141">
        <v>42928</v>
      </c>
      <c r="K152" s="130" t="s">
        <v>335</v>
      </c>
      <c r="L152" s="81">
        <v>17</v>
      </c>
    </row>
    <row r="153" spans="1:12" x14ac:dyDescent="0.25">
      <c r="A153" s="130">
        <v>152</v>
      </c>
      <c r="B153" s="137">
        <v>42885</v>
      </c>
      <c r="C153" s="138" t="str">
        <f t="shared" si="2"/>
        <v>FR16-05-00152</v>
      </c>
      <c r="D153" s="130" t="s">
        <v>12</v>
      </c>
      <c r="E153" s="139" t="s">
        <v>74</v>
      </c>
      <c r="F153" s="130">
        <v>1</v>
      </c>
      <c r="G153" s="140">
        <v>22.45</v>
      </c>
      <c r="H153" s="140">
        <v>0</v>
      </c>
      <c r="I153" s="140">
        <v>0</v>
      </c>
      <c r="J153" s="141">
        <v>42919</v>
      </c>
      <c r="K153" s="130" t="s">
        <v>11</v>
      </c>
      <c r="L153" s="81">
        <v>17</v>
      </c>
    </row>
    <row r="154" spans="1:12" x14ac:dyDescent="0.25">
      <c r="A154" s="130">
        <v>153</v>
      </c>
      <c r="B154" s="137">
        <v>42886</v>
      </c>
      <c r="C154" s="138" t="str">
        <f t="shared" si="2"/>
        <v>FR16-05-00153</v>
      </c>
      <c r="D154" s="130" t="s">
        <v>32</v>
      </c>
      <c r="E154" s="139" t="s">
        <v>443</v>
      </c>
      <c r="F154" s="130">
        <v>1</v>
      </c>
      <c r="G154" s="140">
        <v>200</v>
      </c>
      <c r="H154" s="140">
        <v>0</v>
      </c>
      <c r="I154" s="140">
        <v>0</v>
      </c>
      <c r="J154" s="141">
        <v>42893</v>
      </c>
      <c r="K154" s="130" t="s">
        <v>11</v>
      </c>
      <c r="L154" s="81">
        <v>17</v>
      </c>
    </row>
    <row r="155" spans="1:12" x14ac:dyDescent="0.25">
      <c r="A155" s="130">
        <v>154</v>
      </c>
      <c r="B155" s="137">
        <v>42888</v>
      </c>
      <c r="C155" s="138" t="str">
        <f t="shared" si="2"/>
        <v>FR16-06-00154</v>
      </c>
      <c r="D155" s="130" t="s">
        <v>267</v>
      </c>
      <c r="E155" s="139"/>
      <c r="F155" s="130">
        <v>13</v>
      </c>
      <c r="G155" s="140">
        <v>1720</v>
      </c>
      <c r="H155" s="140">
        <v>0</v>
      </c>
      <c r="I155" s="140">
        <v>0</v>
      </c>
      <c r="J155" s="141">
        <v>42916</v>
      </c>
      <c r="K155" s="130" t="s">
        <v>11</v>
      </c>
      <c r="L155" s="81">
        <v>17</v>
      </c>
    </row>
    <row r="156" spans="1:12" x14ac:dyDescent="0.25">
      <c r="A156" s="130">
        <v>155</v>
      </c>
      <c r="B156" s="137">
        <v>42892</v>
      </c>
      <c r="C156" s="138" t="str">
        <f t="shared" si="2"/>
        <v>FR16-06-00155</v>
      </c>
      <c r="D156" s="130" t="s">
        <v>264</v>
      </c>
      <c r="E156" s="139">
        <v>1620374472</v>
      </c>
      <c r="F156" s="130">
        <v>1</v>
      </c>
      <c r="G156" s="140">
        <v>202.5</v>
      </c>
      <c r="H156" s="140">
        <v>0</v>
      </c>
      <c r="I156" s="140">
        <v>0</v>
      </c>
      <c r="J156" s="141"/>
      <c r="K156" s="130" t="s">
        <v>335</v>
      </c>
      <c r="L156" s="81">
        <v>17</v>
      </c>
    </row>
    <row r="157" spans="1:12" x14ac:dyDescent="0.25">
      <c r="A157" s="130">
        <v>156</v>
      </c>
      <c r="B157" s="137">
        <v>42892</v>
      </c>
      <c r="C157" s="138" t="str">
        <f t="shared" si="2"/>
        <v>FR16-06-00156</v>
      </c>
      <c r="D157" s="130" t="s">
        <v>63</v>
      </c>
      <c r="E157" s="139" t="s">
        <v>428</v>
      </c>
      <c r="F157" s="130">
        <v>1</v>
      </c>
      <c r="G157" s="140">
        <v>3500</v>
      </c>
      <c r="H157" s="140">
        <v>0</v>
      </c>
      <c r="I157" s="140">
        <v>0</v>
      </c>
      <c r="J157" s="141">
        <v>42899</v>
      </c>
      <c r="K157" s="130" t="s">
        <v>11</v>
      </c>
      <c r="L157" s="81">
        <v>17</v>
      </c>
    </row>
    <row r="158" spans="1:12" x14ac:dyDescent="0.25">
      <c r="A158" s="130">
        <v>157</v>
      </c>
      <c r="B158" s="137">
        <v>42894</v>
      </c>
      <c r="C158" s="138" t="str">
        <f t="shared" si="2"/>
        <v>FR16-06-00157</v>
      </c>
      <c r="D158" s="130" t="s">
        <v>268</v>
      </c>
      <c r="E158" s="139" t="s">
        <v>445</v>
      </c>
      <c r="F158" s="130">
        <v>1</v>
      </c>
      <c r="G158" s="140">
        <v>200</v>
      </c>
      <c r="H158" s="140">
        <v>40</v>
      </c>
      <c r="I158" s="140">
        <v>0</v>
      </c>
      <c r="J158" s="141">
        <v>42943</v>
      </c>
      <c r="K158" s="130" t="s">
        <v>11</v>
      </c>
      <c r="L158" s="81">
        <v>17</v>
      </c>
    </row>
    <row r="159" spans="1:12" x14ac:dyDescent="0.25">
      <c r="A159" s="130">
        <v>158</v>
      </c>
      <c r="B159" s="137">
        <v>42901</v>
      </c>
      <c r="C159" s="138" t="str">
        <f t="shared" si="2"/>
        <v>FR16-06-00158</v>
      </c>
      <c r="D159" s="130" t="s">
        <v>269</v>
      </c>
      <c r="E159" s="139" t="s">
        <v>446</v>
      </c>
      <c r="F159" s="130">
        <v>1</v>
      </c>
      <c r="G159" s="140">
        <v>20</v>
      </c>
      <c r="H159" s="140">
        <v>0</v>
      </c>
      <c r="I159" s="140">
        <v>0</v>
      </c>
      <c r="J159" s="141"/>
      <c r="K159" s="130" t="s">
        <v>335</v>
      </c>
      <c r="L159" s="81">
        <v>17</v>
      </c>
    </row>
    <row r="160" spans="1:12" x14ac:dyDescent="0.25">
      <c r="A160" s="130">
        <v>159</v>
      </c>
      <c r="B160" s="137">
        <v>42902</v>
      </c>
      <c r="C160" s="138" t="str">
        <f t="shared" si="2"/>
        <v>FR16-06-00159</v>
      </c>
      <c r="D160" s="130" t="s">
        <v>63</v>
      </c>
      <c r="E160" s="139" t="s">
        <v>447</v>
      </c>
      <c r="F160" s="130">
        <v>1</v>
      </c>
      <c r="G160" s="140">
        <v>2038.8</v>
      </c>
      <c r="H160" s="140">
        <v>0</v>
      </c>
      <c r="I160" s="140">
        <v>0</v>
      </c>
      <c r="J160" s="141"/>
      <c r="K160" s="130" t="s">
        <v>11</v>
      </c>
      <c r="L160" s="81">
        <v>17</v>
      </c>
    </row>
    <row r="161" spans="1:12" x14ac:dyDescent="0.25">
      <c r="A161" s="130">
        <v>160</v>
      </c>
      <c r="B161" s="137">
        <v>42902</v>
      </c>
      <c r="C161" s="138" t="str">
        <f t="shared" si="2"/>
        <v>FR16-06-00160</v>
      </c>
      <c r="D161" s="130" t="s">
        <v>63</v>
      </c>
      <c r="E161" s="139" t="s">
        <v>448</v>
      </c>
      <c r="F161" s="130">
        <v>1</v>
      </c>
      <c r="G161" s="140">
        <v>200</v>
      </c>
      <c r="H161" s="140">
        <v>0</v>
      </c>
      <c r="I161" s="140">
        <v>0</v>
      </c>
      <c r="J161" s="141"/>
      <c r="K161" s="130" t="s">
        <v>11</v>
      </c>
      <c r="L161" s="81">
        <v>17</v>
      </c>
    </row>
    <row r="162" spans="1:12" x14ac:dyDescent="0.25">
      <c r="A162" s="130">
        <v>161</v>
      </c>
      <c r="B162" s="137">
        <v>42902</v>
      </c>
      <c r="C162" s="138" t="str">
        <f t="shared" si="2"/>
        <v>FR16-06-00161</v>
      </c>
      <c r="D162" s="130" t="s">
        <v>263</v>
      </c>
      <c r="E162" s="139" t="s">
        <v>449</v>
      </c>
      <c r="F162" s="130">
        <v>1</v>
      </c>
      <c r="G162" s="140">
        <v>344.97</v>
      </c>
      <c r="H162" s="140">
        <v>0</v>
      </c>
      <c r="I162" s="140">
        <v>0</v>
      </c>
      <c r="J162" s="141"/>
      <c r="K162" s="130" t="s">
        <v>335</v>
      </c>
      <c r="L162" s="81">
        <v>17</v>
      </c>
    </row>
    <row r="163" spans="1:12" x14ac:dyDescent="0.25">
      <c r="A163" s="130">
        <v>162</v>
      </c>
      <c r="B163" s="137">
        <v>42905</v>
      </c>
      <c r="C163" s="138" t="str">
        <f t="shared" si="2"/>
        <v>FR16-06-00162</v>
      </c>
      <c r="D163" s="130" t="s">
        <v>32</v>
      </c>
      <c r="E163" s="139" t="s">
        <v>450</v>
      </c>
      <c r="F163" s="130">
        <v>1</v>
      </c>
      <c r="G163" s="140">
        <v>660</v>
      </c>
      <c r="H163" s="140">
        <v>0</v>
      </c>
      <c r="I163" s="140">
        <v>0</v>
      </c>
      <c r="J163" s="141"/>
      <c r="K163" s="130" t="s">
        <v>11</v>
      </c>
      <c r="L163" s="81">
        <v>17</v>
      </c>
    </row>
    <row r="164" spans="1:12" x14ac:dyDescent="0.25">
      <c r="A164" s="130">
        <v>163</v>
      </c>
      <c r="B164" s="137">
        <v>42905</v>
      </c>
      <c r="C164" s="138" t="str">
        <f t="shared" si="2"/>
        <v>FR16-06-00163</v>
      </c>
      <c r="D164" s="130" t="s">
        <v>265</v>
      </c>
      <c r="E164" s="139" t="s">
        <v>452</v>
      </c>
      <c r="F164" s="130">
        <v>1</v>
      </c>
      <c r="G164" s="140">
        <v>108.06</v>
      </c>
      <c r="H164" s="140">
        <v>0</v>
      </c>
      <c r="I164" s="140">
        <v>0</v>
      </c>
      <c r="J164" s="141"/>
      <c r="K164" s="130" t="s">
        <v>335</v>
      </c>
      <c r="L164" s="81">
        <v>17</v>
      </c>
    </row>
    <row r="165" spans="1:12" x14ac:dyDescent="0.25">
      <c r="A165" s="130">
        <v>164</v>
      </c>
      <c r="B165" s="137">
        <v>42905</v>
      </c>
      <c r="C165" s="138" t="str">
        <f t="shared" si="2"/>
        <v>FR16-06-00164</v>
      </c>
      <c r="D165" s="130" t="s">
        <v>263</v>
      </c>
      <c r="E165" s="139" t="s">
        <v>453</v>
      </c>
      <c r="F165" s="130">
        <v>1</v>
      </c>
      <c r="G165" s="140">
        <v>126.29</v>
      </c>
      <c r="H165" s="140">
        <v>0</v>
      </c>
      <c r="I165" s="140">
        <v>0</v>
      </c>
      <c r="J165" s="141"/>
      <c r="K165" s="130" t="s">
        <v>335</v>
      </c>
      <c r="L165" s="81">
        <v>17</v>
      </c>
    </row>
    <row r="166" spans="1:12" x14ac:dyDescent="0.25">
      <c r="A166" s="130">
        <v>165</v>
      </c>
      <c r="B166" s="137">
        <v>42905</v>
      </c>
      <c r="C166" s="138" t="str">
        <f t="shared" si="2"/>
        <v>FR16-06-00165</v>
      </c>
      <c r="D166" s="130" t="s">
        <v>263</v>
      </c>
      <c r="E166" s="139" t="s">
        <v>289</v>
      </c>
      <c r="F166" s="130">
        <v>1</v>
      </c>
      <c r="G166" s="140">
        <v>537.95000000000005</v>
      </c>
      <c r="H166" s="140">
        <v>0</v>
      </c>
      <c r="I166" s="140">
        <v>0</v>
      </c>
      <c r="J166" s="141"/>
      <c r="K166" s="130" t="s">
        <v>335</v>
      </c>
      <c r="L166" s="81">
        <v>17</v>
      </c>
    </row>
    <row r="167" spans="1:12" x14ac:dyDescent="0.25">
      <c r="A167" s="130">
        <v>166</v>
      </c>
      <c r="B167" s="137">
        <v>42905</v>
      </c>
      <c r="C167" s="138" t="str">
        <f t="shared" si="2"/>
        <v>FR16-06-00166</v>
      </c>
      <c r="D167" s="130" t="s">
        <v>271</v>
      </c>
      <c r="E167" s="139">
        <v>2664393</v>
      </c>
      <c r="F167" s="130">
        <v>1</v>
      </c>
      <c r="G167" s="140">
        <v>69.510000000000005</v>
      </c>
      <c r="H167" s="140">
        <v>0</v>
      </c>
      <c r="I167" s="140">
        <v>0</v>
      </c>
      <c r="J167" s="141"/>
      <c r="K167" s="130" t="s">
        <v>335</v>
      </c>
      <c r="L167" s="81">
        <v>17</v>
      </c>
    </row>
    <row r="168" spans="1:12" x14ac:dyDescent="0.25">
      <c r="A168" s="130">
        <v>167</v>
      </c>
      <c r="B168" s="137">
        <v>42906</v>
      </c>
      <c r="C168" s="138" t="str">
        <f t="shared" si="2"/>
        <v>FR16-06-00167</v>
      </c>
      <c r="D168" s="130" t="s">
        <v>269</v>
      </c>
      <c r="E168" s="139" t="s">
        <v>454</v>
      </c>
      <c r="F168" s="130">
        <v>1</v>
      </c>
      <c r="G168" s="140">
        <v>20</v>
      </c>
      <c r="H168" s="140">
        <v>0</v>
      </c>
      <c r="I168" s="140">
        <v>0</v>
      </c>
      <c r="J168" s="141"/>
      <c r="K168" s="130" t="s">
        <v>335</v>
      </c>
      <c r="L168" s="81">
        <v>17</v>
      </c>
    </row>
    <row r="169" spans="1:12" x14ac:dyDescent="0.25">
      <c r="A169" s="130">
        <v>168</v>
      </c>
      <c r="B169" s="137">
        <v>42906</v>
      </c>
      <c r="C169" s="138" t="str">
        <f t="shared" si="2"/>
        <v>FR16-06-00168</v>
      </c>
      <c r="D169" s="130" t="s">
        <v>263</v>
      </c>
      <c r="E169" s="139" t="s">
        <v>455</v>
      </c>
      <c r="F169" s="130">
        <v>1</v>
      </c>
      <c r="G169" s="140">
        <v>80.489999999999995</v>
      </c>
      <c r="H169" s="140">
        <v>0</v>
      </c>
      <c r="I169" s="140">
        <v>0</v>
      </c>
      <c r="J169" s="141"/>
      <c r="K169" s="130" t="s">
        <v>335</v>
      </c>
      <c r="L169" s="81">
        <v>17</v>
      </c>
    </row>
    <row r="170" spans="1:12" x14ac:dyDescent="0.25">
      <c r="A170" s="130">
        <v>169</v>
      </c>
      <c r="B170" s="137">
        <v>42906</v>
      </c>
      <c r="C170" s="138" t="str">
        <f t="shared" si="2"/>
        <v>FR16-06-00169</v>
      </c>
      <c r="D170" s="130" t="s">
        <v>271</v>
      </c>
      <c r="E170" s="139">
        <v>2710571</v>
      </c>
      <c r="F170" s="130">
        <v>1</v>
      </c>
      <c r="G170" s="140">
        <v>121.5</v>
      </c>
      <c r="H170" s="140">
        <v>0</v>
      </c>
      <c r="I170" s="140">
        <v>0</v>
      </c>
      <c r="J170" s="141"/>
      <c r="K170" s="130" t="s">
        <v>335</v>
      </c>
      <c r="L170" s="81">
        <v>17</v>
      </c>
    </row>
    <row r="171" spans="1:12" x14ac:dyDescent="0.25">
      <c r="A171" s="130">
        <v>170</v>
      </c>
      <c r="B171" s="137">
        <v>42906</v>
      </c>
      <c r="C171" s="138" t="str">
        <f t="shared" si="2"/>
        <v>FR16-06-00170</v>
      </c>
      <c r="D171" s="130" t="s">
        <v>12</v>
      </c>
      <c r="E171" s="139" t="s">
        <v>456</v>
      </c>
      <c r="F171" s="130">
        <v>1</v>
      </c>
      <c r="G171" s="140">
        <v>690.28</v>
      </c>
      <c r="H171" s="140">
        <v>0</v>
      </c>
      <c r="I171" s="140">
        <v>0</v>
      </c>
      <c r="J171" s="141">
        <v>42940</v>
      </c>
      <c r="K171" s="130" t="s">
        <v>11</v>
      </c>
      <c r="L171" s="81">
        <v>17</v>
      </c>
    </row>
    <row r="172" spans="1:12" x14ac:dyDescent="0.25">
      <c r="A172" s="130">
        <v>171</v>
      </c>
      <c r="B172" s="137">
        <v>42909</v>
      </c>
      <c r="C172" s="138" t="str">
        <f t="shared" si="2"/>
        <v>FR16-06-00171</v>
      </c>
      <c r="D172" s="130" t="s">
        <v>265</v>
      </c>
      <c r="E172" s="139" t="s">
        <v>457</v>
      </c>
      <c r="F172" s="130">
        <v>1</v>
      </c>
      <c r="G172" s="140">
        <v>65</v>
      </c>
      <c r="H172" s="140">
        <v>0</v>
      </c>
      <c r="I172" s="140">
        <v>0</v>
      </c>
      <c r="J172" s="141"/>
      <c r="K172" s="130" t="s">
        <v>335</v>
      </c>
      <c r="L172" s="81">
        <v>17</v>
      </c>
    </row>
    <row r="173" spans="1:12" x14ac:dyDescent="0.25">
      <c r="A173" s="130">
        <v>172</v>
      </c>
      <c r="B173" s="137">
        <v>42909</v>
      </c>
      <c r="C173" s="138" t="str">
        <f t="shared" si="2"/>
        <v>FR16-06-00172</v>
      </c>
      <c r="D173" s="130" t="s">
        <v>263</v>
      </c>
      <c r="E173" s="139" t="s">
        <v>458</v>
      </c>
      <c r="F173" s="130">
        <v>1</v>
      </c>
      <c r="G173" s="140">
        <v>187.5</v>
      </c>
      <c r="H173" s="140">
        <v>0</v>
      </c>
      <c r="I173" s="140">
        <v>0</v>
      </c>
      <c r="J173" s="141"/>
      <c r="K173" s="130" t="s">
        <v>335</v>
      </c>
      <c r="L173" s="81">
        <v>17</v>
      </c>
    </row>
    <row r="174" spans="1:12" x14ac:dyDescent="0.25">
      <c r="A174" s="130">
        <v>173</v>
      </c>
      <c r="B174" s="137">
        <v>42909</v>
      </c>
      <c r="C174" s="138" t="str">
        <f t="shared" si="2"/>
        <v>FR16-06-00173</v>
      </c>
      <c r="D174" s="130" t="s">
        <v>32</v>
      </c>
      <c r="E174" s="139" t="s">
        <v>459</v>
      </c>
      <c r="F174" s="130">
        <v>1</v>
      </c>
      <c r="G174" s="140">
        <v>557.1</v>
      </c>
      <c r="H174" s="140">
        <v>0</v>
      </c>
      <c r="I174" s="140">
        <v>0</v>
      </c>
      <c r="J174" s="141"/>
      <c r="K174" s="130" t="s">
        <v>11</v>
      </c>
      <c r="L174" s="81">
        <v>17</v>
      </c>
    </row>
    <row r="175" spans="1:12" x14ac:dyDescent="0.25">
      <c r="A175" s="130">
        <v>174</v>
      </c>
      <c r="B175" s="137">
        <v>42909</v>
      </c>
      <c r="C175" s="138" t="str">
        <f t="shared" si="2"/>
        <v>FR16-06-00174</v>
      </c>
      <c r="D175" s="130" t="s">
        <v>269</v>
      </c>
      <c r="E175" s="139" t="s">
        <v>460</v>
      </c>
      <c r="F175" s="130">
        <v>1</v>
      </c>
      <c r="G175" s="140">
        <v>20</v>
      </c>
      <c r="H175" s="140">
        <v>0</v>
      </c>
      <c r="I175" s="140">
        <v>0</v>
      </c>
      <c r="J175" s="141"/>
      <c r="K175" s="130" t="s">
        <v>335</v>
      </c>
      <c r="L175" s="81">
        <v>17</v>
      </c>
    </row>
    <row r="176" spans="1:12" x14ac:dyDescent="0.25">
      <c r="A176" s="130">
        <v>175</v>
      </c>
      <c r="B176" s="137">
        <v>42909</v>
      </c>
      <c r="C176" s="138" t="str">
        <f t="shared" si="2"/>
        <v>FR16-06-00175</v>
      </c>
      <c r="D176" s="130" t="s">
        <v>265</v>
      </c>
      <c r="E176" s="139" t="s">
        <v>297</v>
      </c>
      <c r="F176" s="130">
        <v>1</v>
      </c>
      <c r="G176" s="140">
        <v>50</v>
      </c>
      <c r="H176" s="140">
        <v>0</v>
      </c>
      <c r="I176" s="140">
        <v>0</v>
      </c>
      <c r="J176" s="141"/>
      <c r="K176" s="130" t="s">
        <v>335</v>
      </c>
      <c r="L176" s="81">
        <v>17</v>
      </c>
    </row>
    <row r="177" spans="1:12" x14ac:dyDescent="0.25">
      <c r="A177" s="130">
        <v>176</v>
      </c>
      <c r="B177" s="137">
        <v>42912</v>
      </c>
      <c r="C177" s="138" t="str">
        <f t="shared" si="2"/>
        <v>FR16-06-00176</v>
      </c>
      <c r="D177" s="130" t="s">
        <v>265</v>
      </c>
      <c r="E177" s="139" t="s">
        <v>461</v>
      </c>
      <c r="F177" s="130">
        <v>1</v>
      </c>
      <c r="G177" s="140">
        <v>113.75</v>
      </c>
      <c r="H177" s="140">
        <v>0</v>
      </c>
      <c r="I177" s="140">
        <v>0</v>
      </c>
      <c r="J177" s="141"/>
      <c r="K177" s="130" t="s">
        <v>335</v>
      </c>
      <c r="L177" s="81">
        <v>17</v>
      </c>
    </row>
    <row r="178" spans="1:12" x14ac:dyDescent="0.25">
      <c r="A178" s="130">
        <v>177</v>
      </c>
      <c r="B178" s="137">
        <v>42912</v>
      </c>
      <c r="C178" s="138" t="str">
        <f t="shared" si="2"/>
        <v>FR16-06-00177</v>
      </c>
      <c r="D178" s="130" t="s">
        <v>265</v>
      </c>
      <c r="E178" s="139" t="s">
        <v>129</v>
      </c>
      <c r="F178" s="130">
        <v>1</v>
      </c>
      <c r="G178" s="140">
        <v>118.93</v>
      </c>
      <c r="H178" s="140">
        <v>0</v>
      </c>
      <c r="I178" s="140">
        <v>0</v>
      </c>
      <c r="J178" s="141"/>
      <c r="K178" s="130" t="s">
        <v>335</v>
      </c>
      <c r="L178" s="81">
        <v>17</v>
      </c>
    </row>
    <row r="179" spans="1:12" x14ac:dyDescent="0.25">
      <c r="A179" s="130">
        <v>178</v>
      </c>
      <c r="B179" s="137">
        <v>42913</v>
      </c>
      <c r="C179" s="138" t="str">
        <f t="shared" si="2"/>
        <v>FR16-06-00178</v>
      </c>
      <c r="D179" s="130" t="s">
        <v>265</v>
      </c>
      <c r="E179" s="139" t="s">
        <v>462</v>
      </c>
      <c r="F179" s="130">
        <v>1</v>
      </c>
      <c r="G179" s="140">
        <v>50</v>
      </c>
      <c r="H179" s="140">
        <v>0</v>
      </c>
      <c r="I179" s="140">
        <v>0</v>
      </c>
      <c r="J179" s="141"/>
      <c r="K179" s="130" t="s">
        <v>335</v>
      </c>
      <c r="L179" s="81">
        <v>17</v>
      </c>
    </row>
    <row r="180" spans="1:12" x14ac:dyDescent="0.25">
      <c r="A180" s="130">
        <v>179</v>
      </c>
      <c r="B180" s="137">
        <v>42913</v>
      </c>
      <c r="C180" s="138" t="str">
        <f t="shared" si="2"/>
        <v>FR16-06-00179</v>
      </c>
      <c r="D180" s="130" t="s">
        <v>269</v>
      </c>
      <c r="E180" s="139" t="s">
        <v>463</v>
      </c>
      <c r="F180" s="130">
        <v>1</v>
      </c>
      <c r="G180" s="140">
        <v>50</v>
      </c>
      <c r="H180" s="140">
        <v>0</v>
      </c>
      <c r="I180" s="140">
        <v>0</v>
      </c>
      <c r="J180" s="141"/>
      <c r="K180" s="130" t="s">
        <v>335</v>
      </c>
      <c r="L180" s="81">
        <v>17</v>
      </c>
    </row>
    <row r="181" spans="1:12" x14ac:dyDescent="0.25">
      <c r="A181" s="130">
        <v>180</v>
      </c>
      <c r="B181" s="137">
        <v>42919</v>
      </c>
      <c r="C181" s="138" t="str">
        <f t="shared" si="2"/>
        <v>FR16-07-00180</v>
      </c>
      <c r="D181" s="130" t="s">
        <v>268</v>
      </c>
      <c r="E181" s="139" t="s">
        <v>464</v>
      </c>
      <c r="F181" s="130">
        <v>1</v>
      </c>
      <c r="G181" s="140">
        <v>200</v>
      </c>
      <c r="H181" s="140">
        <v>40</v>
      </c>
      <c r="I181" s="140">
        <v>0</v>
      </c>
      <c r="J181" s="141"/>
      <c r="K181" s="130" t="s">
        <v>11</v>
      </c>
      <c r="L181" s="81">
        <v>17</v>
      </c>
    </row>
    <row r="182" spans="1:12" x14ac:dyDescent="0.25">
      <c r="A182" s="130">
        <v>181</v>
      </c>
      <c r="B182" s="137">
        <v>42919</v>
      </c>
      <c r="C182" s="138" t="str">
        <f t="shared" si="2"/>
        <v>FR16-07-00181</v>
      </c>
      <c r="D182" s="130" t="s">
        <v>267</v>
      </c>
      <c r="E182" s="139"/>
      <c r="F182" s="130">
        <v>29</v>
      </c>
      <c r="G182" s="140">
        <v>3720</v>
      </c>
      <c r="H182" s="140">
        <v>0</v>
      </c>
      <c r="I182" s="140">
        <v>0</v>
      </c>
      <c r="J182" s="141">
        <v>42947</v>
      </c>
      <c r="K182" s="130" t="s">
        <v>11</v>
      </c>
      <c r="L182" s="81">
        <v>17</v>
      </c>
    </row>
    <row r="183" spans="1:12" x14ac:dyDescent="0.25">
      <c r="A183" s="130">
        <v>182</v>
      </c>
      <c r="B183" s="137">
        <v>42919</v>
      </c>
      <c r="C183" s="138" t="str">
        <f t="shared" si="2"/>
        <v>FR16-07-00182</v>
      </c>
      <c r="D183" s="130" t="s">
        <v>269</v>
      </c>
      <c r="E183" s="139" t="s">
        <v>465</v>
      </c>
      <c r="F183" s="130">
        <v>1</v>
      </c>
      <c r="G183" s="140">
        <v>20</v>
      </c>
      <c r="H183" s="140">
        <v>0</v>
      </c>
      <c r="I183" s="140">
        <v>0</v>
      </c>
      <c r="J183" s="141"/>
      <c r="K183" s="130" t="s">
        <v>335</v>
      </c>
      <c r="L183" s="81">
        <v>17</v>
      </c>
    </row>
    <row r="184" spans="1:12" x14ac:dyDescent="0.25">
      <c r="A184" s="130">
        <v>183</v>
      </c>
      <c r="B184" s="137">
        <v>42919</v>
      </c>
      <c r="C184" s="138" t="str">
        <f t="shared" si="2"/>
        <v>FR16-07-00183</v>
      </c>
      <c r="D184" s="130" t="s">
        <v>269</v>
      </c>
      <c r="E184" s="139" t="s">
        <v>466</v>
      </c>
      <c r="F184" s="130">
        <v>1</v>
      </c>
      <c r="G184" s="140">
        <v>20</v>
      </c>
      <c r="H184" s="140">
        <v>0</v>
      </c>
      <c r="I184" s="140">
        <v>0</v>
      </c>
      <c r="J184" s="141"/>
      <c r="K184" s="130" t="s">
        <v>335</v>
      </c>
      <c r="L184" s="81">
        <v>17</v>
      </c>
    </row>
    <row r="185" spans="1:12" x14ac:dyDescent="0.25">
      <c r="A185" s="130">
        <v>184</v>
      </c>
      <c r="B185" s="137">
        <v>42919</v>
      </c>
      <c r="C185" s="138" t="str">
        <f t="shared" si="2"/>
        <v>FR16-07-00184</v>
      </c>
      <c r="D185" s="130" t="s">
        <v>265</v>
      </c>
      <c r="E185" s="139" t="s">
        <v>299</v>
      </c>
      <c r="F185" s="130">
        <v>1</v>
      </c>
      <c r="G185" s="140">
        <v>171.7</v>
      </c>
      <c r="H185" s="140">
        <v>0</v>
      </c>
      <c r="I185" s="140">
        <v>0</v>
      </c>
      <c r="J185" s="141"/>
      <c r="K185" s="130" t="s">
        <v>335</v>
      </c>
      <c r="L185" s="81">
        <v>17</v>
      </c>
    </row>
    <row r="186" spans="1:12" x14ac:dyDescent="0.25">
      <c r="A186" s="130">
        <v>185</v>
      </c>
      <c r="B186" s="137">
        <v>42919</v>
      </c>
      <c r="C186" s="138" t="str">
        <f t="shared" si="2"/>
        <v>FR16-07-00185</v>
      </c>
      <c r="D186" s="130" t="s">
        <v>265</v>
      </c>
      <c r="E186" s="139" t="s">
        <v>467</v>
      </c>
      <c r="F186" s="130">
        <v>1</v>
      </c>
      <c r="G186" s="140">
        <v>50</v>
      </c>
      <c r="H186" s="140">
        <v>0</v>
      </c>
      <c r="I186" s="140">
        <v>0</v>
      </c>
      <c r="J186" s="141"/>
      <c r="K186" s="130" t="s">
        <v>335</v>
      </c>
      <c r="L186" s="81">
        <v>17</v>
      </c>
    </row>
    <row r="187" spans="1:12" x14ac:dyDescent="0.25">
      <c r="A187" s="130">
        <v>186</v>
      </c>
      <c r="B187" s="137">
        <v>42919</v>
      </c>
      <c r="C187" s="138" t="str">
        <f t="shared" si="2"/>
        <v>FR16-07-00186</v>
      </c>
      <c r="D187" s="130" t="s">
        <v>265</v>
      </c>
      <c r="E187" s="139" t="s">
        <v>468</v>
      </c>
      <c r="F187" s="130">
        <v>1</v>
      </c>
      <c r="G187" s="140">
        <v>45</v>
      </c>
      <c r="H187" s="140">
        <v>0</v>
      </c>
      <c r="I187" s="140">
        <v>0</v>
      </c>
      <c r="J187" s="141"/>
      <c r="K187" s="130" t="s">
        <v>335</v>
      </c>
      <c r="L187" s="81">
        <v>17</v>
      </c>
    </row>
    <row r="188" spans="1:12" x14ac:dyDescent="0.25">
      <c r="A188" s="130">
        <v>187</v>
      </c>
      <c r="B188" s="137">
        <v>42921</v>
      </c>
      <c r="C188" s="138" t="str">
        <f t="shared" si="2"/>
        <v>FR16-07-00187</v>
      </c>
      <c r="D188" s="130" t="s">
        <v>268</v>
      </c>
      <c r="E188" s="139" t="s">
        <v>469</v>
      </c>
      <c r="F188" s="130">
        <v>1</v>
      </c>
      <c r="G188" s="140">
        <v>200</v>
      </c>
      <c r="H188" s="140">
        <v>40</v>
      </c>
      <c r="I188" s="140">
        <v>0</v>
      </c>
      <c r="J188" s="141"/>
      <c r="K188" s="130" t="s">
        <v>11</v>
      </c>
      <c r="L188" s="81">
        <v>17</v>
      </c>
    </row>
    <row r="189" spans="1:12" x14ac:dyDescent="0.25">
      <c r="A189" s="130">
        <v>188</v>
      </c>
      <c r="B189" s="137">
        <v>42928</v>
      </c>
      <c r="C189" s="138" t="str">
        <f t="shared" si="2"/>
        <v>FR16-07-00188</v>
      </c>
      <c r="D189" s="130" t="s">
        <v>269</v>
      </c>
      <c r="E189" s="139" t="s">
        <v>471</v>
      </c>
      <c r="F189" s="130">
        <v>1</v>
      </c>
      <c r="G189" s="140">
        <v>102.38</v>
      </c>
      <c r="H189" s="140">
        <v>0</v>
      </c>
      <c r="I189" s="140">
        <v>0</v>
      </c>
      <c r="J189" s="141"/>
      <c r="K189" s="130" t="s">
        <v>335</v>
      </c>
      <c r="L189" s="81">
        <v>17</v>
      </c>
    </row>
    <row r="190" spans="1:12" x14ac:dyDescent="0.25">
      <c r="A190" s="130">
        <v>189</v>
      </c>
      <c r="B190" s="137">
        <v>42928</v>
      </c>
      <c r="C190" s="138" t="str">
        <f t="shared" si="2"/>
        <v>FR16-07-00189</v>
      </c>
      <c r="D190" s="130" t="s">
        <v>12</v>
      </c>
      <c r="E190" s="139" t="s">
        <v>472</v>
      </c>
      <c r="F190" s="130">
        <v>1</v>
      </c>
      <c r="G190" s="140">
        <v>200</v>
      </c>
      <c r="H190" s="140">
        <v>0</v>
      </c>
      <c r="I190" s="140">
        <v>0</v>
      </c>
      <c r="J190" s="141"/>
      <c r="K190" s="130" t="s">
        <v>11</v>
      </c>
      <c r="L190" s="81">
        <v>17</v>
      </c>
    </row>
    <row r="191" spans="1:12" x14ac:dyDescent="0.25">
      <c r="A191" s="130">
        <v>190</v>
      </c>
      <c r="B191" s="137">
        <v>42929</v>
      </c>
      <c r="C191" s="138" t="str">
        <f t="shared" si="2"/>
        <v>FR16-07-00190</v>
      </c>
      <c r="D191" s="130" t="s">
        <v>269</v>
      </c>
      <c r="E191" s="139" t="s">
        <v>473</v>
      </c>
      <c r="F191" s="130">
        <v>1</v>
      </c>
      <c r="G191" s="140">
        <v>50</v>
      </c>
      <c r="H191" s="140">
        <v>0</v>
      </c>
      <c r="I191" s="140">
        <v>0</v>
      </c>
      <c r="J191" s="141"/>
      <c r="K191" s="130" t="s">
        <v>335</v>
      </c>
      <c r="L191" s="81">
        <v>17</v>
      </c>
    </row>
    <row r="192" spans="1:12" x14ac:dyDescent="0.25">
      <c r="A192" s="130">
        <v>191</v>
      </c>
      <c r="B192" s="137">
        <v>42929</v>
      </c>
      <c r="C192" s="138" t="str">
        <f t="shared" si="2"/>
        <v>FR16-07-00191</v>
      </c>
      <c r="D192" s="130" t="s">
        <v>263</v>
      </c>
      <c r="E192" s="139" t="s">
        <v>474</v>
      </c>
      <c r="F192" s="130">
        <v>1</v>
      </c>
      <c r="G192" s="140">
        <v>160.65</v>
      </c>
      <c r="H192" s="140">
        <v>0</v>
      </c>
      <c r="I192" s="140">
        <v>0</v>
      </c>
      <c r="J192" s="141"/>
      <c r="K192" s="130" t="s">
        <v>335</v>
      </c>
      <c r="L192" s="81">
        <v>17</v>
      </c>
    </row>
    <row r="193" spans="1:12" x14ac:dyDescent="0.25">
      <c r="A193" s="130">
        <v>192</v>
      </c>
      <c r="B193" s="137">
        <v>42929</v>
      </c>
      <c r="C193" s="138" t="str">
        <f t="shared" si="2"/>
        <v>FR16-07-00192</v>
      </c>
      <c r="D193" s="130" t="s">
        <v>265</v>
      </c>
      <c r="E193" s="139" t="s">
        <v>206</v>
      </c>
      <c r="F193" s="130">
        <v>1</v>
      </c>
      <c r="G193" s="140">
        <v>101.32</v>
      </c>
      <c r="H193" s="140">
        <v>0</v>
      </c>
      <c r="I193" s="140">
        <v>0</v>
      </c>
      <c r="J193" s="141"/>
      <c r="K193" s="130" t="s">
        <v>335</v>
      </c>
      <c r="L193" s="81">
        <v>17</v>
      </c>
    </row>
    <row r="194" spans="1:12" x14ac:dyDescent="0.25">
      <c r="A194" s="130">
        <v>193</v>
      </c>
      <c r="B194" s="137">
        <v>42929</v>
      </c>
      <c r="C194" s="138" t="str">
        <f t="shared" ref="C194:C257" si="3">CONCATENATE("FR16-",TEXT(B194,"mm"),"-",TEXT(A194,"00000"))</f>
        <v>FR16-07-00193</v>
      </c>
      <c r="D194" s="130" t="s">
        <v>63</v>
      </c>
      <c r="E194" s="139" t="s">
        <v>451</v>
      </c>
      <c r="F194" s="130">
        <v>1</v>
      </c>
      <c r="G194" s="140">
        <v>500</v>
      </c>
      <c r="H194" s="140">
        <v>0</v>
      </c>
      <c r="I194" s="140">
        <v>0</v>
      </c>
      <c r="J194" s="141"/>
      <c r="K194" s="130" t="s">
        <v>11</v>
      </c>
      <c r="L194" s="81">
        <v>17</v>
      </c>
    </row>
    <row r="195" spans="1:12" x14ac:dyDescent="0.25">
      <c r="A195" s="130">
        <v>194</v>
      </c>
      <c r="B195" s="137">
        <v>42929</v>
      </c>
      <c r="C195" s="138" t="str">
        <f t="shared" si="3"/>
        <v>FR16-07-00194</v>
      </c>
      <c r="D195" s="130" t="s">
        <v>12</v>
      </c>
      <c r="E195" s="139" t="s">
        <v>475</v>
      </c>
      <c r="F195" s="130">
        <v>1</v>
      </c>
      <c r="G195" s="140">
        <v>1400.18</v>
      </c>
      <c r="H195" s="140">
        <v>0</v>
      </c>
      <c r="I195" s="140">
        <v>0</v>
      </c>
      <c r="J195" s="141"/>
      <c r="K195" s="130" t="s">
        <v>11</v>
      </c>
      <c r="L195" s="81">
        <v>17</v>
      </c>
    </row>
    <row r="196" spans="1:12" x14ac:dyDescent="0.25">
      <c r="A196" s="130">
        <v>195</v>
      </c>
      <c r="B196" s="137">
        <v>42929</v>
      </c>
      <c r="C196" s="138" t="str">
        <f t="shared" si="3"/>
        <v>FR16-07-00195</v>
      </c>
      <c r="D196" s="130" t="s">
        <v>63</v>
      </c>
      <c r="E196" s="139" t="s">
        <v>448</v>
      </c>
      <c r="F196" s="130">
        <v>1</v>
      </c>
      <c r="G196" s="140">
        <v>300</v>
      </c>
      <c r="H196" s="140">
        <v>0</v>
      </c>
      <c r="I196" s="140">
        <v>0</v>
      </c>
      <c r="J196" s="141"/>
      <c r="K196" s="130" t="s">
        <v>11</v>
      </c>
      <c r="L196" s="81">
        <v>17</v>
      </c>
    </row>
    <row r="197" spans="1:12" x14ac:dyDescent="0.25">
      <c r="A197" s="130">
        <v>196</v>
      </c>
      <c r="B197" s="137">
        <v>42933</v>
      </c>
      <c r="C197" s="138" t="str">
        <f t="shared" si="3"/>
        <v>FR16-07-00196</v>
      </c>
      <c r="D197" s="130" t="s">
        <v>431</v>
      </c>
      <c r="E197" s="139"/>
      <c r="F197" s="130">
        <v>88</v>
      </c>
      <c r="G197" s="140">
        <v>11440</v>
      </c>
      <c r="H197" s="140">
        <v>2288</v>
      </c>
      <c r="I197" s="140">
        <v>0</v>
      </c>
      <c r="J197" s="141"/>
      <c r="K197" s="130" t="s">
        <v>11</v>
      </c>
      <c r="L197" s="81">
        <v>17</v>
      </c>
    </row>
    <row r="198" spans="1:12" x14ac:dyDescent="0.25">
      <c r="A198" s="130">
        <v>197</v>
      </c>
      <c r="B198" s="137">
        <v>42948</v>
      </c>
      <c r="C198" s="138" t="str">
        <f t="shared" si="3"/>
        <v>FR16-08-00197</v>
      </c>
      <c r="D198" s="130" t="s">
        <v>431</v>
      </c>
      <c r="E198" s="139"/>
      <c r="F198" s="130">
        <v>137</v>
      </c>
      <c r="G198" s="140">
        <v>17810</v>
      </c>
      <c r="H198" s="140">
        <v>3562</v>
      </c>
      <c r="I198" s="140">
        <v>0</v>
      </c>
      <c r="J198" s="141"/>
      <c r="K198" s="130" t="s">
        <v>11</v>
      </c>
      <c r="L198" s="81">
        <v>17</v>
      </c>
    </row>
    <row r="199" spans="1:12" x14ac:dyDescent="0.25">
      <c r="A199" s="130">
        <v>198</v>
      </c>
      <c r="B199" s="137">
        <v>42948</v>
      </c>
      <c r="C199" s="138" t="str">
        <f t="shared" si="3"/>
        <v>FR16-08-00198</v>
      </c>
      <c r="D199" s="130" t="s">
        <v>265</v>
      </c>
      <c r="E199" s="139" t="s">
        <v>477</v>
      </c>
      <c r="F199" s="130">
        <v>1</v>
      </c>
      <c r="G199" s="140">
        <v>50</v>
      </c>
      <c r="H199" s="140">
        <v>0</v>
      </c>
      <c r="I199" s="140">
        <v>0</v>
      </c>
      <c r="J199" s="141"/>
      <c r="K199" s="130" t="s">
        <v>335</v>
      </c>
      <c r="L199" s="81">
        <v>17</v>
      </c>
    </row>
    <row r="200" spans="1:12" x14ac:dyDescent="0.25">
      <c r="A200" s="130">
        <v>199</v>
      </c>
      <c r="B200" s="137">
        <v>42948</v>
      </c>
      <c r="C200" s="138" t="str">
        <f t="shared" si="3"/>
        <v>FR16-08-00199</v>
      </c>
      <c r="D200" s="130" t="s">
        <v>269</v>
      </c>
      <c r="E200" s="139" t="s">
        <v>478</v>
      </c>
      <c r="F200" s="130">
        <v>1</v>
      </c>
      <c r="G200" s="140">
        <v>50</v>
      </c>
      <c r="H200" s="140">
        <v>0</v>
      </c>
      <c r="I200" s="140">
        <v>0</v>
      </c>
      <c r="J200" s="141"/>
      <c r="K200" s="130" t="s">
        <v>335</v>
      </c>
      <c r="L200" s="81">
        <v>17</v>
      </c>
    </row>
    <row r="201" spans="1:12" x14ac:dyDescent="0.25">
      <c r="A201" s="130">
        <v>200</v>
      </c>
      <c r="B201" s="137">
        <v>42950</v>
      </c>
      <c r="C201" s="138" t="str">
        <f t="shared" si="3"/>
        <v>FR16-08-00200</v>
      </c>
      <c r="D201" s="130" t="s">
        <v>265</v>
      </c>
      <c r="E201" s="139" t="s">
        <v>479</v>
      </c>
      <c r="F201" s="130">
        <v>1</v>
      </c>
      <c r="G201" s="140">
        <v>62.11</v>
      </c>
      <c r="H201" s="140">
        <v>0</v>
      </c>
      <c r="I201" s="140">
        <v>0</v>
      </c>
      <c r="J201" s="141"/>
      <c r="K201" s="130" t="s">
        <v>335</v>
      </c>
      <c r="L201" s="81">
        <v>17</v>
      </c>
    </row>
    <row r="202" spans="1:12" x14ac:dyDescent="0.25">
      <c r="A202" s="130">
        <v>201</v>
      </c>
      <c r="B202" s="137">
        <v>42950</v>
      </c>
      <c r="C202" s="138" t="str">
        <f t="shared" si="3"/>
        <v>FR16-08-00201</v>
      </c>
      <c r="D202" s="130" t="s">
        <v>12</v>
      </c>
      <c r="E202" s="139" t="s">
        <v>329</v>
      </c>
      <c r="F202" s="130">
        <v>1</v>
      </c>
      <c r="G202" s="140">
        <v>1800</v>
      </c>
      <c r="H202" s="140">
        <v>0</v>
      </c>
      <c r="I202" s="140">
        <v>0</v>
      </c>
      <c r="J202" s="141"/>
      <c r="K202" s="130" t="s">
        <v>11</v>
      </c>
      <c r="L202" s="81">
        <v>17</v>
      </c>
    </row>
    <row r="203" spans="1:12" x14ac:dyDescent="0.25">
      <c r="A203" s="130">
        <v>202</v>
      </c>
      <c r="B203" s="137">
        <v>42950</v>
      </c>
      <c r="C203" s="138" t="str">
        <f t="shared" si="3"/>
        <v>FR16-08-00202</v>
      </c>
      <c r="D203" s="130" t="s">
        <v>63</v>
      </c>
      <c r="E203" s="139" t="s">
        <v>470</v>
      </c>
      <c r="F203" s="130">
        <v>1</v>
      </c>
      <c r="G203" s="140">
        <v>222.76</v>
      </c>
      <c r="H203" s="140">
        <v>0</v>
      </c>
      <c r="I203" s="140">
        <v>0</v>
      </c>
      <c r="J203" s="141">
        <v>42951</v>
      </c>
      <c r="K203" s="130" t="s">
        <v>11</v>
      </c>
      <c r="L203" s="81">
        <v>17</v>
      </c>
    </row>
    <row r="204" spans="1:12" x14ac:dyDescent="0.25">
      <c r="A204" s="130">
        <v>203</v>
      </c>
      <c r="B204" s="137">
        <v>42950</v>
      </c>
      <c r="C204" s="138" t="str">
        <f t="shared" si="3"/>
        <v>FR16-08-00203</v>
      </c>
      <c r="D204" s="130" t="s">
        <v>32</v>
      </c>
      <c r="E204" s="139" t="s">
        <v>480</v>
      </c>
      <c r="F204" s="130">
        <v>1</v>
      </c>
      <c r="G204" s="140">
        <v>200</v>
      </c>
      <c r="H204" s="140">
        <v>0</v>
      </c>
      <c r="I204" s="140">
        <v>0</v>
      </c>
      <c r="J204" s="141"/>
      <c r="K204" s="130" t="s">
        <v>11</v>
      </c>
      <c r="L204" s="81">
        <v>17</v>
      </c>
    </row>
    <row r="205" spans="1:12" x14ac:dyDescent="0.25">
      <c r="A205" s="130">
        <v>204</v>
      </c>
      <c r="B205" s="137">
        <v>42950</v>
      </c>
      <c r="C205" s="138" t="str">
        <f t="shared" si="3"/>
        <v>FR16-08-00204</v>
      </c>
      <c r="D205" s="130" t="s">
        <v>267</v>
      </c>
      <c r="E205" s="139"/>
      <c r="F205" s="130">
        <v>1</v>
      </c>
      <c r="G205" s="140">
        <v>2480</v>
      </c>
      <c r="H205" s="140">
        <v>0</v>
      </c>
      <c r="I205" s="140">
        <v>0</v>
      </c>
      <c r="J205" s="141"/>
      <c r="K205" s="130" t="s">
        <v>11</v>
      </c>
      <c r="L205" s="81">
        <v>17</v>
      </c>
    </row>
    <row r="206" spans="1:12" x14ac:dyDescent="0.25">
      <c r="A206" s="130">
        <v>205</v>
      </c>
      <c r="B206" s="137">
        <v>42950</v>
      </c>
      <c r="C206" s="138" t="str">
        <f t="shared" si="3"/>
        <v>FR16-08-00205</v>
      </c>
      <c r="D206" s="130" t="s">
        <v>32</v>
      </c>
      <c r="E206" s="139" t="s">
        <v>514</v>
      </c>
      <c r="F206" s="130">
        <v>1</v>
      </c>
      <c r="G206" s="140">
        <v>200</v>
      </c>
      <c r="H206" s="140">
        <v>0</v>
      </c>
      <c r="I206" s="140">
        <v>0</v>
      </c>
      <c r="J206" s="141"/>
      <c r="K206" s="130" t="s">
        <v>11</v>
      </c>
      <c r="L206" s="81">
        <v>17</v>
      </c>
    </row>
    <row r="207" spans="1:12" x14ac:dyDescent="0.25">
      <c r="A207" s="130">
        <v>206</v>
      </c>
      <c r="B207" s="137">
        <v>42951</v>
      </c>
      <c r="C207" s="138" t="str">
        <f t="shared" si="3"/>
        <v>FR16-08-00206</v>
      </c>
      <c r="D207" s="130" t="s">
        <v>32</v>
      </c>
      <c r="E207" s="139" t="s">
        <v>515</v>
      </c>
      <c r="F207" s="130">
        <v>1</v>
      </c>
      <c r="G207" s="140">
        <v>349.09</v>
      </c>
      <c r="H207" s="140">
        <v>0</v>
      </c>
      <c r="I207" s="140">
        <v>0</v>
      </c>
      <c r="J207" s="141"/>
      <c r="K207" s="130" t="s">
        <v>11</v>
      </c>
      <c r="L207" s="81">
        <v>17</v>
      </c>
    </row>
    <row r="208" spans="1:12" x14ac:dyDescent="0.25">
      <c r="A208" s="130">
        <v>207</v>
      </c>
      <c r="B208" s="137">
        <v>42954</v>
      </c>
      <c r="C208" s="138" t="str">
        <f t="shared" si="3"/>
        <v>FR16-08-00207</v>
      </c>
      <c r="D208" s="130" t="s">
        <v>32</v>
      </c>
      <c r="E208" s="139" t="s">
        <v>516</v>
      </c>
      <c r="F208" s="130">
        <v>1</v>
      </c>
      <c r="G208" s="140">
        <v>200</v>
      </c>
      <c r="H208" s="140">
        <v>0</v>
      </c>
      <c r="I208" s="140">
        <v>0</v>
      </c>
      <c r="J208" s="141"/>
      <c r="K208" s="130" t="s">
        <v>11</v>
      </c>
      <c r="L208" s="81">
        <v>17</v>
      </c>
    </row>
    <row r="209" spans="1:12" x14ac:dyDescent="0.25">
      <c r="A209" s="130">
        <v>208</v>
      </c>
      <c r="B209" s="137">
        <v>42954</v>
      </c>
      <c r="C209" s="138" t="str">
        <f t="shared" si="3"/>
        <v>FR16-08-00208</v>
      </c>
      <c r="D209" s="130" t="s">
        <v>32</v>
      </c>
      <c r="E209" s="139" t="s">
        <v>517</v>
      </c>
      <c r="F209" s="130">
        <v>1</v>
      </c>
      <c r="G209" s="140">
        <v>200</v>
      </c>
      <c r="H209" s="140">
        <v>0</v>
      </c>
      <c r="I209" s="140">
        <v>0</v>
      </c>
      <c r="J209" s="141"/>
      <c r="K209" s="130" t="s">
        <v>11</v>
      </c>
      <c r="L209" s="81">
        <v>17</v>
      </c>
    </row>
    <row r="210" spans="1:12" x14ac:dyDescent="0.25">
      <c r="A210" s="130">
        <v>209</v>
      </c>
      <c r="B210" s="137">
        <v>42954</v>
      </c>
      <c r="C210" s="138" t="str">
        <f t="shared" si="3"/>
        <v>FR16-08-00209</v>
      </c>
      <c r="D210" s="130" t="s">
        <v>12</v>
      </c>
      <c r="E210" s="139" t="s">
        <v>518</v>
      </c>
      <c r="F210" s="130">
        <v>1</v>
      </c>
      <c r="G210" s="140">
        <v>200</v>
      </c>
      <c r="H210" s="140">
        <v>0</v>
      </c>
      <c r="I210" s="140">
        <v>0</v>
      </c>
      <c r="J210" s="141"/>
      <c r="K210" s="130" t="s">
        <v>11</v>
      </c>
      <c r="L210" s="81">
        <v>17</v>
      </c>
    </row>
    <row r="211" spans="1:12" x14ac:dyDescent="0.25">
      <c r="A211" s="130">
        <v>210</v>
      </c>
      <c r="B211" s="137"/>
      <c r="C211" s="138" t="str">
        <f t="shared" si="3"/>
        <v>FR16-01-00210</v>
      </c>
      <c r="D211" s="130"/>
      <c r="E211" s="139"/>
      <c r="F211" s="130"/>
      <c r="G211" s="140"/>
      <c r="H211" s="140"/>
      <c r="I211" s="140"/>
      <c r="J211" s="141"/>
      <c r="K211" s="130"/>
      <c r="L211" s="81">
        <v>17</v>
      </c>
    </row>
    <row r="212" spans="1:12" x14ac:dyDescent="0.25">
      <c r="A212" s="130">
        <v>211</v>
      </c>
      <c r="B212" s="137"/>
      <c r="C212" s="138" t="str">
        <f t="shared" si="3"/>
        <v>FR16-01-00211</v>
      </c>
      <c r="D212" s="130"/>
      <c r="E212" s="139"/>
      <c r="F212" s="130"/>
      <c r="G212" s="140"/>
      <c r="H212" s="140"/>
      <c r="I212" s="140"/>
      <c r="J212" s="141"/>
      <c r="K212" s="130"/>
      <c r="L212" s="81">
        <v>17</v>
      </c>
    </row>
    <row r="213" spans="1:12" x14ac:dyDescent="0.25">
      <c r="A213" s="130">
        <v>212</v>
      </c>
      <c r="B213" s="137"/>
      <c r="C213" s="138" t="str">
        <f t="shared" si="3"/>
        <v>FR16-01-00212</v>
      </c>
      <c r="D213" s="130"/>
      <c r="E213" s="139"/>
      <c r="F213" s="130"/>
      <c r="G213" s="140"/>
      <c r="H213" s="140"/>
      <c r="I213" s="140"/>
      <c r="J213" s="141"/>
      <c r="K213" s="130"/>
      <c r="L213" s="81">
        <v>17</v>
      </c>
    </row>
    <row r="214" spans="1:12" x14ac:dyDescent="0.25">
      <c r="A214" s="130">
        <v>213</v>
      </c>
      <c r="B214" s="137"/>
      <c r="C214" s="138" t="str">
        <f t="shared" si="3"/>
        <v>FR16-01-00213</v>
      </c>
      <c r="D214" s="130"/>
      <c r="E214" s="139"/>
      <c r="F214" s="130"/>
      <c r="G214" s="140"/>
      <c r="H214" s="140"/>
      <c r="I214" s="140"/>
      <c r="J214" s="141"/>
      <c r="K214" s="130"/>
      <c r="L214" s="81">
        <v>17</v>
      </c>
    </row>
    <row r="215" spans="1:12" x14ac:dyDescent="0.25">
      <c r="A215" s="130">
        <v>214</v>
      </c>
      <c r="B215" s="137"/>
      <c r="C215" s="138" t="str">
        <f t="shared" si="3"/>
        <v>FR16-01-00214</v>
      </c>
      <c r="D215" s="130"/>
      <c r="E215" s="139"/>
      <c r="F215" s="130"/>
      <c r="G215" s="140"/>
      <c r="H215" s="140"/>
      <c r="I215" s="140"/>
      <c r="J215" s="141"/>
      <c r="K215" s="130"/>
      <c r="L215" s="81">
        <v>17</v>
      </c>
    </row>
    <row r="216" spans="1:12" x14ac:dyDescent="0.25">
      <c r="A216" s="130">
        <v>215</v>
      </c>
      <c r="B216" s="137"/>
      <c r="C216" s="138" t="str">
        <f t="shared" si="3"/>
        <v>FR16-01-00215</v>
      </c>
      <c r="D216" s="130"/>
      <c r="E216" s="139"/>
      <c r="F216" s="130"/>
      <c r="G216" s="140"/>
      <c r="H216" s="140"/>
      <c r="I216" s="140"/>
      <c r="J216" s="141"/>
      <c r="K216" s="130"/>
      <c r="L216" s="81">
        <v>17</v>
      </c>
    </row>
    <row r="217" spans="1:12" x14ac:dyDescent="0.25">
      <c r="A217" s="130">
        <v>216</v>
      </c>
      <c r="B217" s="137"/>
      <c r="C217" s="138" t="str">
        <f t="shared" si="3"/>
        <v>FR16-01-00216</v>
      </c>
      <c r="D217" s="130"/>
      <c r="E217" s="139"/>
      <c r="F217" s="130"/>
      <c r="G217" s="140"/>
      <c r="H217" s="140"/>
      <c r="I217" s="140"/>
      <c r="J217" s="141"/>
      <c r="K217" s="130"/>
      <c r="L217" s="81">
        <v>17</v>
      </c>
    </row>
    <row r="218" spans="1:12" x14ac:dyDescent="0.25">
      <c r="A218" s="130">
        <v>217</v>
      </c>
      <c r="B218" s="137"/>
      <c r="C218" s="138" t="str">
        <f t="shared" si="3"/>
        <v>FR16-01-00217</v>
      </c>
      <c r="D218" s="130"/>
      <c r="E218" s="139"/>
      <c r="F218" s="130"/>
      <c r="G218" s="140"/>
      <c r="H218" s="140"/>
      <c r="I218" s="140"/>
      <c r="J218" s="141"/>
      <c r="K218" s="130"/>
      <c r="L218" s="81">
        <v>17</v>
      </c>
    </row>
    <row r="219" spans="1:12" x14ac:dyDescent="0.25">
      <c r="A219" s="130">
        <v>218</v>
      </c>
      <c r="B219" s="137"/>
      <c r="C219" s="138" t="str">
        <f t="shared" si="3"/>
        <v>FR16-01-00218</v>
      </c>
      <c r="D219" s="130"/>
      <c r="E219" s="139"/>
      <c r="F219" s="130"/>
      <c r="G219" s="140"/>
      <c r="H219" s="140"/>
      <c r="I219" s="140"/>
      <c r="J219" s="141"/>
      <c r="K219" s="130"/>
      <c r="L219" s="81">
        <v>17</v>
      </c>
    </row>
    <row r="220" spans="1:12" x14ac:dyDescent="0.25">
      <c r="A220" s="130">
        <v>219</v>
      </c>
      <c r="B220" s="137"/>
      <c r="C220" s="138" t="str">
        <f t="shared" si="3"/>
        <v>FR16-01-00219</v>
      </c>
      <c r="D220" s="130"/>
      <c r="E220" s="139"/>
      <c r="F220" s="130"/>
      <c r="G220" s="140"/>
      <c r="H220" s="140"/>
      <c r="I220" s="140"/>
      <c r="J220" s="141"/>
      <c r="K220" s="130"/>
      <c r="L220" s="81">
        <v>17</v>
      </c>
    </row>
    <row r="221" spans="1:12" x14ac:dyDescent="0.25">
      <c r="A221" s="130">
        <v>220</v>
      </c>
      <c r="B221" s="137"/>
      <c r="C221" s="138" t="str">
        <f t="shared" si="3"/>
        <v>FR16-01-00220</v>
      </c>
      <c r="D221" s="130"/>
      <c r="E221" s="139"/>
      <c r="F221" s="130"/>
      <c r="G221" s="140"/>
      <c r="H221" s="140"/>
      <c r="I221" s="140"/>
      <c r="J221" s="141"/>
      <c r="K221" s="130"/>
      <c r="L221" s="81">
        <v>17</v>
      </c>
    </row>
    <row r="222" spans="1:12" x14ac:dyDescent="0.25">
      <c r="A222" s="130">
        <v>221</v>
      </c>
      <c r="B222" s="137"/>
      <c r="C222" s="138" t="str">
        <f t="shared" si="3"/>
        <v>FR16-01-00221</v>
      </c>
      <c r="D222" s="130"/>
      <c r="E222" s="139"/>
      <c r="F222" s="130"/>
      <c r="G222" s="140"/>
      <c r="H222" s="140"/>
      <c r="I222" s="140"/>
      <c r="J222" s="141"/>
      <c r="K222" s="130"/>
      <c r="L222" s="81">
        <v>17</v>
      </c>
    </row>
    <row r="223" spans="1:12" x14ac:dyDescent="0.25">
      <c r="A223" s="130">
        <v>222</v>
      </c>
      <c r="B223" s="137"/>
      <c r="C223" s="138" t="str">
        <f t="shared" si="3"/>
        <v>FR16-01-00222</v>
      </c>
      <c r="D223" s="130"/>
      <c r="E223" s="139"/>
      <c r="F223" s="130"/>
      <c r="G223" s="140"/>
      <c r="H223" s="140"/>
      <c r="I223" s="140"/>
      <c r="J223" s="141"/>
      <c r="K223" s="130"/>
      <c r="L223" s="81">
        <v>17</v>
      </c>
    </row>
    <row r="224" spans="1:12" x14ac:dyDescent="0.25">
      <c r="A224" s="130">
        <v>223</v>
      </c>
      <c r="B224" s="137"/>
      <c r="C224" s="138" t="str">
        <f t="shared" si="3"/>
        <v>FR16-01-00223</v>
      </c>
      <c r="D224" s="130"/>
      <c r="E224" s="139"/>
      <c r="F224" s="130"/>
      <c r="G224" s="140"/>
      <c r="H224" s="140"/>
      <c r="I224" s="140"/>
      <c r="J224" s="141"/>
      <c r="K224" s="130"/>
      <c r="L224" s="81">
        <v>17</v>
      </c>
    </row>
    <row r="225" spans="1:12" x14ac:dyDescent="0.25">
      <c r="A225" s="130">
        <v>224</v>
      </c>
      <c r="B225" s="137"/>
      <c r="C225" s="138" t="str">
        <f t="shared" si="3"/>
        <v>FR16-01-00224</v>
      </c>
      <c r="D225" s="130"/>
      <c r="E225" s="139"/>
      <c r="F225" s="130"/>
      <c r="G225" s="140"/>
      <c r="H225" s="140"/>
      <c r="I225" s="140"/>
      <c r="J225" s="141"/>
      <c r="K225" s="130"/>
      <c r="L225" s="81">
        <v>17</v>
      </c>
    </row>
    <row r="226" spans="1:12" x14ac:dyDescent="0.25">
      <c r="A226" s="130">
        <v>225</v>
      </c>
      <c r="B226" s="137"/>
      <c r="C226" s="138" t="str">
        <f t="shared" si="3"/>
        <v>FR16-01-00225</v>
      </c>
      <c r="D226" s="130"/>
      <c r="E226" s="139"/>
      <c r="F226" s="130"/>
      <c r="G226" s="140"/>
      <c r="H226" s="140"/>
      <c r="I226" s="140"/>
      <c r="J226" s="141"/>
      <c r="K226" s="130"/>
      <c r="L226" s="81">
        <v>17</v>
      </c>
    </row>
    <row r="227" spans="1:12" x14ac:dyDescent="0.25">
      <c r="A227" s="130">
        <v>226</v>
      </c>
      <c r="B227" s="137"/>
      <c r="C227" s="138" t="str">
        <f t="shared" si="3"/>
        <v>FR16-01-00226</v>
      </c>
      <c r="D227" s="130"/>
      <c r="E227" s="139"/>
      <c r="F227" s="130"/>
      <c r="G227" s="140"/>
      <c r="H227" s="140"/>
      <c r="I227" s="140"/>
      <c r="J227" s="141"/>
      <c r="K227" s="130"/>
      <c r="L227" s="81">
        <v>17</v>
      </c>
    </row>
    <row r="228" spans="1:12" x14ac:dyDescent="0.25">
      <c r="A228" s="130">
        <v>227</v>
      </c>
      <c r="B228" s="137"/>
      <c r="C228" s="138" t="str">
        <f t="shared" si="3"/>
        <v>FR16-01-00227</v>
      </c>
      <c r="D228" s="130"/>
      <c r="E228" s="139"/>
      <c r="F228" s="130"/>
      <c r="G228" s="140"/>
      <c r="H228" s="140"/>
      <c r="I228" s="140"/>
      <c r="J228" s="141"/>
      <c r="K228" s="130"/>
      <c r="L228" s="81">
        <v>17</v>
      </c>
    </row>
    <row r="229" spans="1:12" x14ac:dyDescent="0.25">
      <c r="A229" s="130">
        <v>228</v>
      </c>
      <c r="B229" s="137"/>
      <c r="C229" s="138" t="str">
        <f t="shared" si="3"/>
        <v>FR16-01-00228</v>
      </c>
      <c r="D229" s="130"/>
      <c r="E229" s="139"/>
      <c r="F229" s="130"/>
      <c r="G229" s="140"/>
      <c r="H229" s="140"/>
      <c r="I229" s="140"/>
      <c r="J229" s="141"/>
      <c r="K229" s="130"/>
      <c r="L229" s="81">
        <v>17</v>
      </c>
    </row>
    <row r="230" spans="1:12" x14ac:dyDescent="0.25">
      <c r="A230" s="130">
        <v>229</v>
      </c>
      <c r="B230" s="137"/>
      <c r="C230" s="138" t="str">
        <f t="shared" si="3"/>
        <v>FR16-01-00229</v>
      </c>
      <c r="D230" s="130"/>
      <c r="E230" s="139"/>
      <c r="F230" s="130"/>
      <c r="G230" s="140"/>
      <c r="H230" s="140"/>
      <c r="I230" s="140"/>
      <c r="J230" s="141"/>
      <c r="K230" s="130"/>
      <c r="L230" s="81">
        <v>17</v>
      </c>
    </row>
    <row r="231" spans="1:12" x14ac:dyDescent="0.25">
      <c r="A231" s="130">
        <v>230</v>
      </c>
      <c r="B231" s="137"/>
      <c r="C231" s="138" t="str">
        <f t="shared" si="3"/>
        <v>FR16-01-00230</v>
      </c>
      <c r="D231" s="130"/>
      <c r="E231" s="139"/>
      <c r="F231" s="130"/>
      <c r="G231" s="140"/>
      <c r="H231" s="140"/>
      <c r="I231" s="140"/>
      <c r="J231" s="141"/>
      <c r="K231" s="130"/>
      <c r="L231" s="81">
        <v>17</v>
      </c>
    </row>
    <row r="232" spans="1:12" x14ac:dyDescent="0.25">
      <c r="A232" s="130">
        <v>231</v>
      </c>
      <c r="B232" s="137"/>
      <c r="C232" s="138" t="str">
        <f t="shared" si="3"/>
        <v>FR16-01-00231</v>
      </c>
      <c r="D232" s="130"/>
      <c r="E232" s="139"/>
      <c r="F232" s="130"/>
      <c r="G232" s="140"/>
      <c r="H232" s="140"/>
      <c r="I232" s="140"/>
      <c r="J232" s="141"/>
      <c r="K232" s="130"/>
      <c r="L232" s="81">
        <v>17</v>
      </c>
    </row>
    <row r="233" spans="1:12" x14ac:dyDescent="0.25">
      <c r="A233" s="130">
        <v>232</v>
      </c>
      <c r="B233" s="137"/>
      <c r="C233" s="138" t="str">
        <f t="shared" si="3"/>
        <v>FR16-01-00232</v>
      </c>
      <c r="D233" s="130"/>
      <c r="E233" s="139"/>
      <c r="F233" s="130"/>
      <c r="G233" s="140"/>
      <c r="H233" s="140"/>
      <c r="I233" s="140"/>
      <c r="J233" s="141"/>
      <c r="K233" s="130"/>
      <c r="L233" s="81">
        <v>17</v>
      </c>
    </row>
    <row r="234" spans="1:12" x14ac:dyDescent="0.25">
      <c r="A234" s="130">
        <v>233</v>
      </c>
      <c r="B234" s="137"/>
      <c r="C234" s="138" t="str">
        <f t="shared" si="3"/>
        <v>FR16-01-00233</v>
      </c>
      <c r="D234" s="130"/>
      <c r="E234" s="139"/>
      <c r="F234" s="130"/>
      <c r="G234" s="140"/>
      <c r="H234" s="140"/>
      <c r="I234" s="140"/>
      <c r="J234" s="141"/>
      <c r="K234" s="130"/>
      <c r="L234" s="81">
        <v>17</v>
      </c>
    </row>
    <row r="235" spans="1:12" x14ac:dyDescent="0.25">
      <c r="A235" s="130">
        <v>234</v>
      </c>
      <c r="B235" s="137"/>
      <c r="C235" s="138" t="str">
        <f t="shared" si="3"/>
        <v>FR16-01-00234</v>
      </c>
      <c r="D235" s="130"/>
      <c r="E235" s="139"/>
      <c r="F235" s="130"/>
      <c r="G235" s="140"/>
      <c r="H235" s="140"/>
      <c r="I235" s="140"/>
      <c r="J235" s="141"/>
      <c r="K235" s="130"/>
      <c r="L235" s="81">
        <v>17</v>
      </c>
    </row>
    <row r="236" spans="1:12" x14ac:dyDescent="0.25">
      <c r="A236" s="130">
        <v>235</v>
      </c>
      <c r="B236" s="137"/>
      <c r="C236" s="138" t="str">
        <f t="shared" si="3"/>
        <v>FR16-01-00235</v>
      </c>
      <c r="D236" s="130"/>
      <c r="E236" s="139"/>
      <c r="F236" s="130"/>
      <c r="G236" s="140"/>
      <c r="H236" s="140"/>
      <c r="I236" s="140"/>
      <c r="J236" s="141"/>
      <c r="K236" s="130"/>
      <c r="L236" s="81">
        <v>17</v>
      </c>
    </row>
    <row r="237" spans="1:12" x14ac:dyDescent="0.25">
      <c r="A237" s="130">
        <v>236</v>
      </c>
      <c r="B237" s="137"/>
      <c r="C237" s="138" t="str">
        <f t="shared" si="3"/>
        <v>FR16-01-00236</v>
      </c>
      <c r="D237" s="130"/>
      <c r="E237" s="139"/>
      <c r="F237" s="130"/>
      <c r="G237" s="140"/>
      <c r="H237" s="140"/>
      <c r="I237" s="140"/>
      <c r="J237" s="141"/>
      <c r="K237" s="130"/>
      <c r="L237" s="81">
        <v>17</v>
      </c>
    </row>
    <row r="238" spans="1:12" x14ac:dyDescent="0.25">
      <c r="A238" s="130">
        <v>237</v>
      </c>
      <c r="B238" s="137"/>
      <c r="C238" s="138" t="str">
        <f t="shared" si="3"/>
        <v>FR16-01-00237</v>
      </c>
      <c r="D238" s="130"/>
      <c r="E238" s="139"/>
      <c r="F238" s="130"/>
      <c r="G238" s="140"/>
      <c r="H238" s="140"/>
      <c r="I238" s="140"/>
      <c r="J238" s="141"/>
      <c r="K238" s="130"/>
      <c r="L238" s="81">
        <v>17</v>
      </c>
    </row>
    <row r="239" spans="1:12" x14ac:dyDescent="0.25">
      <c r="A239" s="130">
        <v>238</v>
      </c>
      <c r="B239" s="137"/>
      <c r="C239" s="138" t="str">
        <f t="shared" si="3"/>
        <v>FR16-01-00238</v>
      </c>
      <c r="D239" s="130"/>
      <c r="E239" s="139"/>
      <c r="F239" s="130"/>
      <c r="G239" s="140"/>
      <c r="H239" s="140"/>
      <c r="I239" s="140"/>
      <c r="J239" s="141"/>
      <c r="K239" s="130"/>
      <c r="L239" s="81">
        <v>17</v>
      </c>
    </row>
    <row r="240" spans="1:12" x14ac:dyDescent="0.25">
      <c r="A240" s="130">
        <v>239</v>
      </c>
      <c r="B240" s="137"/>
      <c r="C240" s="138" t="str">
        <f t="shared" si="3"/>
        <v>FR16-01-00239</v>
      </c>
      <c r="D240" s="130"/>
      <c r="E240" s="139"/>
      <c r="F240" s="130"/>
      <c r="G240" s="140"/>
      <c r="H240" s="140"/>
      <c r="I240" s="140"/>
      <c r="J240" s="141"/>
      <c r="K240" s="130"/>
      <c r="L240" s="81">
        <v>17</v>
      </c>
    </row>
    <row r="241" spans="1:12" x14ac:dyDescent="0.25">
      <c r="A241" s="130">
        <v>240</v>
      </c>
      <c r="B241" s="137"/>
      <c r="C241" s="138" t="str">
        <f t="shared" si="3"/>
        <v>FR16-01-00240</v>
      </c>
      <c r="D241" s="130"/>
      <c r="E241" s="139"/>
      <c r="F241" s="130"/>
      <c r="G241" s="140"/>
      <c r="H241" s="140"/>
      <c r="I241" s="140"/>
      <c r="J241" s="141"/>
      <c r="K241" s="130"/>
      <c r="L241" s="81">
        <v>17</v>
      </c>
    </row>
    <row r="242" spans="1:12" x14ac:dyDescent="0.25">
      <c r="A242" s="130">
        <v>241</v>
      </c>
      <c r="B242" s="137"/>
      <c r="C242" s="138" t="str">
        <f t="shared" si="3"/>
        <v>FR16-01-00241</v>
      </c>
      <c r="D242" s="130"/>
      <c r="E242" s="139"/>
      <c r="F242" s="130"/>
      <c r="G242" s="140"/>
      <c r="H242" s="140"/>
      <c r="I242" s="140"/>
      <c r="J242" s="141"/>
      <c r="K242" s="130"/>
      <c r="L242" s="81">
        <v>17</v>
      </c>
    </row>
    <row r="243" spans="1:12" x14ac:dyDescent="0.25">
      <c r="A243" s="130">
        <v>242</v>
      </c>
      <c r="B243" s="137"/>
      <c r="C243" s="138" t="str">
        <f t="shared" si="3"/>
        <v>FR16-01-00242</v>
      </c>
      <c r="D243" s="130"/>
      <c r="E243" s="139"/>
      <c r="F243" s="130"/>
      <c r="G243" s="140"/>
      <c r="H243" s="140"/>
      <c r="I243" s="140"/>
      <c r="J243" s="141"/>
      <c r="K243" s="130"/>
      <c r="L243" s="81">
        <v>17</v>
      </c>
    </row>
    <row r="244" spans="1:12" x14ac:dyDescent="0.25">
      <c r="A244" s="130">
        <v>243</v>
      </c>
      <c r="B244" s="137"/>
      <c r="C244" s="138" t="str">
        <f t="shared" si="3"/>
        <v>FR16-01-00243</v>
      </c>
      <c r="D244" s="130"/>
      <c r="E244" s="139"/>
      <c r="F244" s="130"/>
      <c r="G244" s="140"/>
      <c r="H244" s="140"/>
      <c r="I244" s="140"/>
      <c r="J244" s="141"/>
      <c r="K244" s="130"/>
      <c r="L244" s="81">
        <v>17</v>
      </c>
    </row>
    <row r="245" spans="1:12" x14ac:dyDescent="0.25">
      <c r="A245" s="130">
        <v>244</v>
      </c>
      <c r="B245" s="137"/>
      <c r="C245" s="138" t="str">
        <f t="shared" si="3"/>
        <v>FR16-01-00244</v>
      </c>
      <c r="D245" s="130"/>
      <c r="E245" s="139"/>
      <c r="F245" s="130"/>
      <c r="G245" s="140"/>
      <c r="H245" s="140"/>
      <c r="I245" s="140"/>
      <c r="J245" s="141"/>
      <c r="K245" s="130"/>
      <c r="L245" s="81">
        <v>17</v>
      </c>
    </row>
    <row r="246" spans="1:12" x14ac:dyDescent="0.25">
      <c r="A246" s="130">
        <v>245</v>
      </c>
      <c r="B246" s="137"/>
      <c r="C246" s="138" t="str">
        <f t="shared" si="3"/>
        <v>FR16-01-00245</v>
      </c>
      <c r="D246" s="130"/>
      <c r="E246" s="139"/>
      <c r="F246" s="130"/>
      <c r="G246" s="140"/>
      <c r="H246" s="140"/>
      <c r="I246" s="140"/>
      <c r="J246" s="141"/>
      <c r="K246" s="130"/>
      <c r="L246" s="81">
        <v>17</v>
      </c>
    </row>
    <row r="247" spans="1:12" x14ac:dyDescent="0.25">
      <c r="A247" s="130">
        <v>246</v>
      </c>
      <c r="B247" s="137"/>
      <c r="C247" s="138" t="str">
        <f t="shared" si="3"/>
        <v>FR16-01-00246</v>
      </c>
      <c r="D247" s="130"/>
      <c r="E247" s="139"/>
      <c r="F247" s="130"/>
      <c r="G247" s="140"/>
      <c r="H247" s="140"/>
      <c r="I247" s="140"/>
      <c r="J247" s="141"/>
      <c r="K247" s="130"/>
      <c r="L247" s="81">
        <v>17</v>
      </c>
    </row>
    <row r="248" spans="1:12" x14ac:dyDescent="0.25">
      <c r="A248" s="130">
        <v>247</v>
      </c>
      <c r="B248" s="137"/>
      <c r="C248" s="138" t="str">
        <f t="shared" si="3"/>
        <v>FR16-01-00247</v>
      </c>
      <c r="D248" s="130"/>
      <c r="E248" s="139"/>
      <c r="F248" s="130"/>
      <c r="G248" s="140"/>
      <c r="H248" s="140"/>
      <c r="I248" s="140"/>
      <c r="J248" s="141"/>
      <c r="K248" s="130"/>
      <c r="L248" s="81">
        <v>17</v>
      </c>
    </row>
    <row r="249" spans="1:12" x14ac:dyDescent="0.25">
      <c r="A249" s="130">
        <v>248</v>
      </c>
      <c r="B249" s="137"/>
      <c r="C249" s="138" t="str">
        <f t="shared" si="3"/>
        <v>FR16-01-00248</v>
      </c>
      <c r="D249" s="130"/>
      <c r="E249" s="139"/>
      <c r="F249" s="130"/>
      <c r="G249" s="140"/>
      <c r="H249" s="140"/>
      <c r="I249" s="140"/>
      <c r="J249" s="141"/>
      <c r="K249" s="130"/>
      <c r="L249" s="81">
        <v>17</v>
      </c>
    </row>
    <row r="250" spans="1:12" x14ac:dyDescent="0.25">
      <c r="A250" s="130">
        <v>249</v>
      </c>
      <c r="B250" s="137"/>
      <c r="C250" s="138" t="str">
        <f t="shared" si="3"/>
        <v>FR16-01-00249</v>
      </c>
      <c r="D250" s="130"/>
      <c r="E250" s="139"/>
      <c r="F250" s="130"/>
      <c r="G250" s="140"/>
      <c r="H250" s="140"/>
      <c r="I250" s="140"/>
      <c r="J250" s="141"/>
      <c r="K250" s="130"/>
      <c r="L250" s="81">
        <v>17</v>
      </c>
    </row>
    <row r="251" spans="1:12" x14ac:dyDescent="0.25">
      <c r="A251" s="130">
        <v>250</v>
      </c>
      <c r="B251" s="137"/>
      <c r="C251" s="138" t="str">
        <f t="shared" si="3"/>
        <v>FR16-01-00250</v>
      </c>
      <c r="D251" s="130"/>
      <c r="E251" s="139"/>
      <c r="F251" s="130"/>
      <c r="G251" s="140"/>
      <c r="H251" s="140"/>
      <c r="I251" s="140"/>
      <c r="J251" s="141"/>
      <c r="K251" s="130"/>
      <c r="L251" s="81">
        <v>17</v>
      </c>
    </row>
    <row r="252" spans="1:12" x14ac:dyDescent="0.25">
      <c r="A252" s="130">
        <v>251</v>
      </c>
      <c r="B252" s="137"/>
      <c r="C252" s="138" t="str">
        <f t="shared" si="3"/>
        <v>FR16-01-00251</v>
      </c>
      <c r="D252" s="130"/>
      <c r="E252" s="139"/>
      <c r="F252" s="130"/>
      <c r="G252" s="140"/>
      <c r="H252" s="140"/>
      <c r="I252" s="140"/>
      <c r="J252" s="141"/>
      <c r="K252" s="130"/>
      <c r="L252" s="81">
        <v>17</v>
      </c>
    </row>
    <row r="253" spans="1:12" x14ac:dyDescent="0.25">
      <c r="A253" s="130">
        <v>252</v>
      </c>
      <c r="B253" s="137"/>
      <c r="C253" s="138" t="str">
        <f t="shared" si="3"/>
        <v>FR16-01-00252</v>
      </c>
      <c r="D253" s="130"/>
      <c r="E253" s="139"/>
      <c r="F253" s="130"/>
      <c r="G253" s="140"/>
      <c r="H253" s="140"/>
      <c r="I253" s="140"/>
      <c r="J253" s="141"/>
      <c r="K253" s="130"/>
      <c r="L253" s="81">
        <v>17</v>
      </c>
    </row>
    <row r="254" spans="1:12" x14ac:dyDescent="0.25">
      <c r="A254" s="130">
        <v>253</v>
      </c>
      <c r="B254" s="137"/>
      <c r="C254" s="138" t="str">
        <f t="shared" si="3"/>
        <v>FR16-01-00253</v>
      </c>
      <c r="D254" s="130"/>
      <c r="E254" s="139"/>
      <c r="F254" s="130"/>
      <c r="G254" s="140"/>
      <c r="H254" s="140"/>
      <c r="I254" s="140"/>
      <c r="J254" s="141"/>
      <c r="K254" s="130"/>
      <c r="L254" s="81">
        <v>17</v>
      </c>
    </row>
    <row r="255" spans="1:12" x14ac:dyDescent="0.25">
      <c r="A255" s="130">
        <v>254</v>
      </c>
      <c r="B255" s="137"/>
      <c r="C255" s="138" t="str">
        <f t="shared" si="3"/>
        <v>FR16-01-00254</v>
      </c>
      <c r="D255" s="130"/>
      <c r="E255" s="139"/>
      <c r="F255" s="130"/>
      <c r="G255" s="140"/>
      <c r="H255" s="140"/>
      <c r="I255" s="140"/>
      <c r="J255" s="141"/>
      <c r="K255" s="130"/>
      <c r="L255" s="81">
        <v>17</v>
      </c>
    </row>
    <row r="256" spans="1:12" x14ac:dyDescent="0.25">
      <c r="A256" s="130">
        <v>255</v>
      </c>
      <c r="B256" s="137"/>
      <c r="C256" s="138" t="str">
        <f t="shared" si="3"/>
        <v>FR16-01-00255</v>
      </c>
      <c r="D256" s="130"/>
      <c r="E256" s="139"/>
      <c r="F256" s="130"/>
      <c r="G256" s="140"/>
      <c r="H256" s="140"/>
      <c r="I256" s="140"/>
      <c r="J256" s="141"/>
      <c r="K256" s="130"/>
      <c r="L256" s="81">
        <v>17</v>
      </c>
    </row>
    <row r="257" spans="1:12" x14ac:dyDescent="0.25">
      <c r="A257" s="130">
        <v>256</v>
      </c>
      <c r="B257" s="137"/>
      <c r="C257" s="138" t="str">
        <f t="shared" si="3"/>
        <v>FR16-01-00256</v>
      </c>
      <c r="D257" s="130"/>
      <c r="E257" s="139"/>
      <c r="F257" s="130"/>
      <c r="G257" s="140"/>
      <c r="H257" s="140"/>
      <c r="I257" s="140"/>
      <c r="J257" s="141"/>
      <c r="K257" s="130"/>
      <c r="L257" s="81">
        <v>17</v>
      </c>
    </row>
    <row r="258" spans="1:12" x14ac:dyDescent="0.25">
      <c r="A258" s="130">
        <v>257</v>
      </c>
      <c r="B258" s="137"/>
      <c r="C258" s="138" t="str">
        <f t="shared" ref="C258:C302" si="4">CONCATENATE("FR16-",TEXT(B258,"mm"),"-",TEXT(A258,"00000"))</f>
        <v>FR16-01-00257</v>
      </c>
      <c r="D258" s="130"/>
      <c r="E258" s="139"/>
      <c r="F258" s="130"/>
      <c r="G258" s="140"/>
      <c r="H258" s="140"/>
      <c r="I258" s="140"/>
      <c r="J258" s="141"/>
      <c r="K258" s="130"/>
      <c r="L258" s="81">
        <v>17</v>
      </c>
    </row>
    <row r="259" spans="1:12" x14ac:dyDescent="0.25">
      <c r="A259" s="130">
        <v>258</v>
      </c>
      <c r="B259" s="137"/>
      <c r="C259" s="138" t="str">
        <f t="shared" si="4"/>
        <v>FR16-01-00258</v>
      </c>
      <c r="D259" s="130"/>
      <c r="E259" s="139"/>
      <c r="F259" s="130"/>
      <c r="G259" s="140"/>
      <c r="H259" s="140"/>
      <c r="I259" s="140"/>
      <c r="J259" s="141"/>
      <c r="K259" s="130"/>
      <c r="L259" s="81">
        <v>17</v>
      </c>
    </row>
    <row r="260" spans="1:12" x14ac:dyDescent="0.25">
      <c r="A260" s="130">
        <v>259</v>
      </c>
      <c r="B260" s="137"/>
      <c r="C260" s="138" t="str">
        <f t="shared" si="4"/>
        <v>FR16-01-00259</v>
      </c>
      <c r="D260" s="130"/>
      <c r="E260" s="139"/>
      <c r="F260" s="130"/>
      <c r="G260" s="140"/>
      <c r="H260" s="140"/>
      <c r="I260" s="140"/>
      <c r="J260" s="141"/>
      <c r="K260" s="130"/>
      <c r="L260" s="81">
        <v>17</v>
      </c>
    </row>
    <row r="261" spans="1:12" x14ac:dyDescent="0.25">
      <c r="A261" s="130">
        <v>260</v>
      </c>
      <c r="B261" s="137"/>
      <c r="C261" s="138" t="str">
        <f t="shared" si="4"/>
        <v>FR16-01-00260</v>
      </c>
      <c r="D261" s="130"/>
      <c r="E261" s="139"/>
      <c r="F261" s="130"/>
      <c r="G261" s="140"/>
      <c r="H261" s="140"/>
      <c r="I261" s="140"/>
      <c r="J261" s="141"/>
      <c r="K261" s="130"/>
      <c r="L261" s="81">
        <v>17</v>
      </c>
    </row>
    <row r="262" spans="1:12" x14ac:dyDescent="0.25">
      <c r="A262" s="130">
        <v>261</v>
      </c>
      <c r="B262" s="137"/>
      <c r="C262" s="138" t="str">
        <f t="shared" si="4"/>
        <v>FR16-01-00261</v>
      </c>
      <c r="D262" s="130"/>
      <c r="E262" s="139"/>
      <c r="F262" s="130"/>
      <c r="G262" s="140"/>
      <c r="H262" s="140"/>
      <c r="I262" s="140"/>
      <c r="J262" s="141"/>
      <c r="K262" s="130"/>
      <c r="L262" s="81">
        <v>17</v>
      </c>
    </row>
    <row r="263" spans="1:12" x14ac:dyDescent="0.25">
      <c r="A263" s="130">
        <v>262</v>
      </c>
      <c r="B263" s="137"/>
      <c r="C263" s="138" t="str">
        <f t="shared" si="4"/>
        <v>FR16-01-00262</v>
      </c>
      <c r="D263" s="130"/>
      <c r="E263" s="139"/>
      <c r="F263" s="130"/>
      <c r="G263" s="140"/>
      <c r="H263" s="140"/>
      <c r="I263" s="140"/>
      <c r="J263" s="141"/>
      <c r="K263" s="130"/>
      <c r="L263" s="81">
        <v>17</v>
      </c>
    </row>
    <row r="264" spans="1:12" x14ac:dyDescent="0.25">
      <c r="A264" s="130">
        <v>263</v>
      </c>
      <c r="B264" s="137"/>
      <c r="C264" s="138" t="str">
        <f t="shared" si="4"/>
        <v>FR16-01-00263</v>
      </c>
      <c r="D264" s="130"/>
      <c r="E264" s="139"/>
      <c r="F264" s="130"/>
      <c r="G264" s="140"/>
      <c r="H264" s="140"/>
      <c r="I264" s="140"/>
      <c r="J264" s="141"/>
      <c r="K264" s="130"/>
      <c r="L264" s="81">
        <v>17</v>
      </c>
    </row>
    <row r="265" spans="1:12" x14ac:dyDescent="0.25">
      <c r="A265" s="130">
        <v>264</v>
      </c>
      <c r="B265" s="137"/>
      <c r="C265" s="138" t="str">
        <f t="shared" si="4"/>
        <v>FR16-01-00264</v>
      </c>
      <c r="D265" s="130"/>
      <c r="E265" s="139"/>
      <c r="F265" s="130"/>
      <c r="G265" s="140"/>
      <c r="H265" s="140"/>
      <c r="I265" s="140"/>
      <c r="J265" s="141"/>
      <c r="K265" s="130"/>
      <c r="L265" s="81">
        <v>17</v>
      </c>
    </row>
    <row r="266" spans="1:12" x14ac:dyDescent="0.25">
      <c r="A266" s="130">
        <v>265</v>
      </c>
      <c r="B266" s="137"/>
      <c r="C266" s="138" t="str">
        <f t="shared" si="4"/>
        <v>FR16-01-00265</v>
      </c>
      <c r="D266" s="130"/>
      <c r="E266" s="139"/>
      <c r="F266" s="130"/>
      <c r="G266" s="140"/>
      <c r="H266" s="140"/>
      <c r="I266" s="140"/>
      <c r="J266" s="141"/>
      <c r="K266" s="130"/>
      <c r="L266" s="81">
        <v>17</v>
      </c>
    </row>
    <row r="267" spans="1:12" x14ac:dyDescent="0.25">
      <c r="A267" s="130">
        <v>266</v>
      </c>
      <c r="B267" s="137"/>
      <c r="C267" s="138" t="str">
        <f t="shared" si="4"/>
        <v>FR16-01-00266</v>
      </c>
      <c r="D267" s="130"/>
      <c r="E267" s="139"/>
      <c r="F267" s="130"/>
      <c r="G267" s="140"/>
      <c r="H267" s="140"/>
      <c r="I267" s="140"/>
      <c r="J267" s="141"/>
      <c r="K267" s="130"/>
      <c r="L267" s="81">
        <v>17</v>
      </c>
    </row>
    <row r="268" spans="1:12" x14ac:dyDescent="0.25">
      <c r="A268" s="130">
        <v>267</v>
      </c>
      <c r="B268" s="137"/>
      <c r="C268" s="138" t="str">
        <f t="shared" si="4"/>
        <v>FR16-01-00267</v>
      </c>
      <c r="D268" s="130"/>
      <c r="E268" s="139"/>
      <c r="F268" s="130"/>
      <c r="G268" s="140"/>
      <c r="H268" s="140"/>
      <c r="I268" s="140"/>
      <c r="J268" s="141"/>
      <c r="K268" s="130"/>
      <c r="L268" s="81">
        <v>17</v>
      </c>
    </row>
    <row r="269" spans="1:12" x14ac:dyDescent="0.25">
      <c r="A269" s="130">
        <v>268</v>
      </c>
      <c r="B269" s="137"/>
      <c r="C269" s="138" t="str">
        <f t="shared" si="4"/>
        <v>FR16-01-00268</v>
      </c>
      <c r="D269" s="130"/>
      <c r="E269" s="139"/>
      <c r="F269" s="130"/>
      <c r="G269" s="140"/>
      <c r="H269" s="140"/>
      <c r="I269" s="140"/>
      <c r="J269" s="141"/>
      <c r="K269" s="130"/>
      <c r="L269" s="81">
        <v>17</v>
      </c>
    </row>
    <row r="270" spans="1:12" x14ac:dyDescent="0.25">
      <c r="A270" s="130">
        <v>269</v>
      </c>
      <c r="B270" s="137"/>
      <c r="C270" s="138" t="str">
        <f t="shared" si="4"/>
        <v>FR16-01-00269</v>
      </c>
      <c r="D270" s="130"/>
      <c r="E270" s="139"/>
      <c r="F270" s="130"/>
      <c r="G270" s="140"/>
      <c r="H270" s="140"/>
      <c r="I270" s="140"/>
      <c r="J270" s="141"/>
      <c r="K270" s="130"/>
      <c r="L270" s="81">
        <v>17</v>
      </c>
    </row>
    <row r="271" spans="1:12" x14ac:dyDescent="0.25">
      <c r="A271" s="130">
        <v>270</v>
      </c>
      <c r="B271" s="137"/>
      <c r="C271" s="138" t="str">
        <f t="shared" si="4"/>
        <v>FR16-01-00270</v>
      </c>
      <c r="D271" s="130"/>
      <c r="E271" s="139"/>
      <c r="F271" s="130"/>
      <c r="G271" s="140"/>
      <c r="H271" s="140"/>
      <c r="I271" s="140"/>
      <c r="J271" s="141"/>
      <c r="K271" s="130"/>
      <c r="L271" s="81">
        <v>17</v>
      </c>
    </row>
    <row r="272" spans="1:12" x14ac:dyDescent="0.25">
      <c r="A272" s="130">
        <v>271</v>
      </c>
      <c r="B272" s="137"/>
      <c r="C272" s="138" t="str">
        <f t="shared" si="4"/>
        <v>FR16-01-00271</v>
      </c>
      <c r="D272" s="130"/>
      <c r="E272" s="139"/>
      <c r="F272" s="130"/>
      <c r="G272" s="140"/>
      <c r="H272" s="140"/>
      <c r="I272" s="140"/>
      <c r="J272" s="141"/>
      <c r="K272" s="130"/>
      <c r="L272" s="81">
        <v>17</v>
      </c>
    </row>
    <row r="273" spans="1:12" x14ac:dyDescent="0.25">
      <c r="A273" s="130">
        <v>272</v>
      </c>
      <c r="B273" s="137"/>
      <c r="C273" s="138" t="str">
        <f t="shared" si="4"/>
        <v>FR16-01-00272</v>
      </c>
      <c r="D273" s="130"/>
      <c r="E273" s="139"/>
      <c r="F273" s="130"/>
      <c r="G273" s="140"/>
      <c r="H273" s="140"/>
      <c r="I273" s="140"/>
      <c r="J273" s="141"/>
      <c r="K273" s="130"/>
      <c r="L273" s="81">
        <v>17</v>
      </c>
    </row>
    <row r="274" spans="1:12" x14ac:dyDescent="0.25">
      <c r="A274" s="130">
        <v>273</v>
      </c>
      <c r="B274" s="137"/>
      <c r="C274" s="138" t="str">
        <f t="shared" si="4"/>
        <v>FR16-01-00273</v>
      </c>
      <c r="D274" s="130"/>
      <c r="E274" s="139"/>
      <c r="F274" s="130"/>
      <c r="G274" s="140"/>
      <c r="H274" s="140"/>
      <c r="I274" s="140"/>
      <c r="J274" s="141"/>
      <c r="K274" s="130"/>
      <c r="L274" s="81">
        <v>17</v>
      </c>
    </row>
    <row r="275" spans="1:12" x14ac:dyDescent="0.25">
      <c r="A275" s="130">
        <v>274</v>
      </c>
      <c r="B275" s="137"/>
      <c r="C275" s="138" t="str">
        <f t="shared" si="4"/>
        <v>FR16-01-00274</v>
      </c>
      <c r="D275" s="130"/>
      <c r="E275" s="139"/>
      <c r="F275" s="130"/>
      <c r="G275" s="140"/>
      <c r="H275" s="140"/>
      <c r="I275" s="140"/>
      <c r="J275" s="141"/>
      <c r="K275" s="130"/>
      <c r="L275" s="81">
        <v>17</v>
      </c>
    </row>
    <row r="276" spans="1:12" x14ac:dyDescent="0.25">
      <c r="A276" s="130">
        <v>275</v>
      </c>
      <c r="B276" s="137"/>
      <c r="C276" s="138" t="str">
        <f t="shared" si="4"/>
        <v>FR16-01-00275</v>
      </c>
      <c r="D276" s="130"/>
      <c r="E276" s="139"/>
      <c r="F276" s="130"/>
      <c r="G276" s="140"/>
      <c r="H276" s="140"/>
      <c r="I276" s="140"/>
      <c r="J276" s="141"/>
      <c r="K276" s="130"/>
      <c r="L276" s="81">
        <v>17</v>
      </c>
    </row>
    <row r="277" spans="1:12" x14ac:dyDescent="0.25">
      <c r="A277" s="130">
        <v>276</v>
      </c>
      <c r="B277" s="137"/>
      <c r="C277" s="138" t="str">
        <f t="shared" si="4"/>
        <v>FR16-01-00276</v>
      </c>
      <c r="D277" s="130"/>
      <c r="E277" s="139"/>
      <c r="F277" s="130"/>
      <c r="G277" s="140"/>
      <c r="H277" s="140"/>
      <c r="I277" s="140"/>
      <c r="J277" s="141"/>
      <c r="K277" s="130"/>
      <c r="L277" s="81">
        <v>17</v>
      </c>
    </row>
    <row r="278" spans="1:12" x14ac:dyDescent="0.25">
      <c r="A278" s="130">
        <v>277</v>
      </c>
      <c r="B278" s="137"/>
      <c r="C278" s="138" t="str">
        <f t="shared" si="4"/>
        <v>FR16-01-00277</v>
      </c>
      <c r="D278" s="130"/>
      <c r="E278" s="139"/>
      <c r="F278" s="130"/>
      <c r="G278" s="140"/>
      <c r="H278" s="140"/>
      <c r="I278" s="140"/>
      <c r="J278" s="141"/>
      <c r="K278" s="130"/>
      <c r="L278" s="81">
        <v>17</v>
      </c>
    </row>
    <row r="279" spans="1:12" x14ac:dyDescent="0.25">
      <c r="A279" s="130">
        <v>278</v>
      </c>
      <c r="B279" s="137"/>
      <c r="C279" s="138" t="str">
        <f t="shared" si="4"/>
        <v>FR16-01-00278</v>
      </c>
      <c r="D279" s="130"/>
      <c r="E279" s="139"/>
      <c r="F279" s="130"/>
      <c r="G279" s="140"/>
      <c r="H279" s="140"/>
      <c r="I279" s="140"/>
      <c r="J279" s="141"/>
      <c r="K279" s="130"/>
      <c r="L279" s="81">
        <v>17</v>
      </c>
    </row>
    <row r="280" spans="1:12" x14ac:dyDescent="0.25">
      <c r="A280" s="130">
        <v>279</v>
      </c>
      <c r="B280" s="137"/>
      <c r="C280" s="138" t="str">
        <f t="shared" si="4"/>
        <v>FR16-01-00279</v>
      </c>
      <c r="D280" s="130"/>
      <c r="E280" s="139"/>
      <c r="F280" s="130"/>
      <c r="G280" s="140"/>
      <c r="H280" s="140"/>
      <c r="I280" s="140"/>
      <c r="J280" s="141"/>
      <c r="K280" s="130"/>
      <c r="L280" s="81">
        <v>17</v>
      </c>
    </row>
    <row r="281" spans="1:12" x14ac:dyDescent="0.25">
      <c r="A281" s="130">
        <v>280</v>
      </c>
      <c r="B281" s="137"/>
      <c r="C281" s="138" t="str">
        <f t="shared" si="4"/>
        <v>FR16-01-00280</v>
      </c>
      <c r="D281" s="130"/>
      <c r="E281" s="139"/>
      <c r="F281" s="130"/>
      <c r="G281" s="140"/>
      <c r="H281" s="140"/>
      <c r="I281" s="140"/>
      <c r="J281" s="141"/>
      <c r="K281" s="130"/>
      <c r="L281" s="81">
        <v>17</v>
      </c>
    </row>
    <row r="282" spans="1:12" x14ac:dyDescent="0.25">
      <c r="A282" s="130">
        <v>281</v>
      </c>
      <c r="B282" s="137"/>
      <c r="C282" s="138" t="str">
        <f t="shared" si="4"/>
        <v>FR16-01-00281</v>
      </c>
      <c r="D282" s="130"/>
      <c r="E282" s="139"/>
      <c r="F282" s="130"/>
      <c r="G282" s="140"/>
      <c r="H282" s="140"/>
      <c r="I282" s="140"/>
      <c r="J282" s="141"/>
      <c r="K282" s="130"/>
      <c r="L282" s="81">
        <v>17</v>
      </c>
    </row>
    <row r="283" spans="1:12" x14ac:dyDescent="0.25">
      <c r="A283" s="130">
        <v>282</v>
      </c>
      <c r="B283" s="137"/>
      <c r="C283" s="138" t="str">
        <f t="shared" si="4"/>
        <v>FR16-01-00282</v>
      </c>
      <c r="D283" s="130"/>
      <c r="E283" s="139"/>
      <c r="F283" s="130"/>
      <c r="G283" s="140"/>
      <c r="H283" s="140"/>
      <c r="I283" s="140"/>
      <c r="J283" s="141"/>
      <c r="K283" s="130"/>
      <c r="L283" s="81">
        <v>17</v>
      </c>
    </row>
    <row r="284" spans="1:12" x14ac:dyDescent="0.25">
      <c r="A284" s="130">
        <v>283</v>
      </c>
      <c r="B284" s="137"/>
      <c r="C284" s="138" t="str">
        <f t="shared" si="4"/>
        <v>FR16-01-00283</v>
      </c>
      <c r="D284" s="130"/>
      <c r="E284" s="139"/>
      <c r="F284" s="130"/>
      <c r="G284" s="140"/>
      <c r="H284" s="140"/>
      <c r="I284" s="140"/>
      <c r="J284" s="141"/>
      <c r="K284" s="130"/>
      <c r="L284" s="81">
        <v>17</v>
      </c>
    </row>
    <row r="285" spans="1:12" x14ac:dyDescent="0.25">
      <c r="A285" s="130">
        <v>284</v>
      </c>
      <c r="B285" s="137"/>
      <c r="C285" s="138" t="str">
        <f t="shared" si="4"/>
        <v>FR16-01-00284</v>
      </c>
      <c r="D285" s="130"/>
      <c r="E285" s="139"/>
      <c r="F285" s="130"/>
      <c r="G285" s="140"/>
      <c r="H285" s="140"/>
      <c r="I285" s="140"/>
      <c r="J285" s="141"/>
      <c r="K285" s="130"/>
      <c r="L285" s="81">
        <v>17</v>
      </c>
    </row>
    <row r="286" spans="1:12" x14ac:dyDescent="0.25">
      <c r="A286" s="130">
        <v>285</v>
      </c>
      <c r="B286" s="137"/>
      <c r="C286" s="138" t="str">
        <f t="shared" si="4"/>
        <v>FR16-01-00285</v>
      </c>
      <c r="D286" s="130"/>
      <c r="E286" s="139"/>
      <c r="F286" s="130"/>
      <c r="G286" s="140"/>
      <c r="H286" s="140"/>
      <c r="I286" s="140"/>
      <c r="J286" s="141"/>
      <c r="K286" s="130"/>
      <c r="L286" s="81">
        <v>17</v>
      </c>
    </row>
    <row r="287" spans="1:12" x14ac:dyDescent="0.25">
      <c r="A287" s="130">
        <v>286</v>
      </c>
      <c r="B287" s="137"/>
      <c r="C287" s="138" t="str">
        <f t="shared" si="4"/>
        <v>FR16-01-00286</v>
      </c>
      <c r="D287" s="130"/>
      <c r="E287" s="139"/>
      <c r="F287" s="130"/>
      <c r="G287" s="140"/>
      <c r="H287" s="140"/>
      <c r="I287" s="140"/>
      <c r="J287" s="141"/>
      <c r="K287" s="130"/>
      <c r="L287" s="81">
        <v>17</v>
      </c>
    </row>
    <row r="288" spans="1:12" x14ac:dyDescent="0.25">
      <c r="A288" s="130">
        <v>287</v>
      </c>
      <c r="B288" s="137"/>
      <c r="C288" s="138" t="str">
        <f t="shared" si="4"/>
        <v>FR16-01-00287</v>
      </c>
      <c r="D288" s="130"/>
      <c r="E288" s="139"/>
      <c r="F288" s="130"/>
      <c r="G288" s="140"/>
      <c r="H288" s="140"/>
      <c r="I288" s="140"/>
      <c r="J288" s="141"/>
      <c r="K288" s="130"/>
      <c r="L288" s="81">
        <v>17</v>
      </c>
    </row>
    <row r="289" spans="1:12" x14ac:dyDescent="0.25">
      <c r="A289" s="130">
        <v>288</v>
      </c>
      <c r="B289" s="137"/>
      <c r="C289" s="138" t="str">
        <f t="shared" si="4"/>
        <v>FR16-01-00288</v>
      </c>
      <c r="D289" s="130"/>
      <c r="E289" s="139"/>
      <c r="F289" s="130"/>
      <c r="G289" s="140"/>
      <c r="H289" s="140"/>
      <c r="I289" s="140"/>
      <c r="J289" s="141"/>
      <c r="K289" s="130"/>
      <c r="L289" s="81">
        <v>17</v>
      </c>
    </row>
    <row r="290" spans="1:12" x14ac:dyDescent="0.25">
      <c r="A290" s="130">
        <v>289</v>
      </c>
      <c r="B290" s="137"/>
      <c r="C290" s="138" t="str">
        <f t="shared" si="4"/>
        <v>FR16-01-00289</v>
      </c>
      <c r="D290" s="130"/>
      <c r="E290" s="139"/>
      <c r="F290" s="130"/>
      <c r="G290" s="140"/>
      <c r="H290" s="140"/>
      <c r="I290" s="140"/>
      <c r="J290" s="141"/>
      <c r="K290" s="130"/>
      <c r="L290" s="81">
        <v>17</v>
      </c>
    </row>
    <row r="291" spans="1:12" x14ac:dyDescent="0.25">
      <c r="A291" s="130">
        <v>290</v>
      </c>
      <c r="B291" s="137"/>
      <c r="C291" s="138" t="str">
        <f t="shared" si="4"/>
        <v>FR16-01-00290</v>
      </c>
      <c r="D291" s="130"/>
      <c r="E291" s="139"/>
      <c r="F291" s="130"/>
      <c r="G291" s="140"/>
      <c r="H291" s="140"/>
      <c r="I291" s="140"/>
      <c r="J291" s="141"/>
      <c r="K291" s="130"/>
      <c r="L291" s="81">
        <v>17</v>
      </c>
    </row>
    <row r="292" spans="1:12" x14ac:dyDescent="0.25">
      <c r="A292" s="130">
        <v>291</v>
      </c>
      <c r="B292" s="137"/>
      <c r="C292" s="138" t="str">
        <f t="shared" si="4"/>
        <v>FR16-01-00291</v>
      </c>
      <c r="D292" s="130"/>
      <c r="E292" s="139"/>
      <c r="F292" s="130"/>
      <c r="G292" s="140"/>
      <c r="H292" s="140"/>
      <c r="I292" s="140"/>
      <c r="J292" s="141"/>
      <c r="K292" s="130"/>
      <c r="L292" s="81">
        <v>17</v>
      </c>
    </row>
    <row r="293" spans="1:12" x14ac:dyDescent="0.25">
      <c r="A293" s="130">
        <v>292</v>
      </c>
      <c r="B293" s="137"/>
      <c r="C293" s="138" t="str">
        <f t="shared" si="4"/>
        <v>FR16-01-00292</v>
      </c>
      <c r="D293" s="130"/>
      <c r="E293" s="139"/>
      <c r="F293" s="130"/>
      <c r="G293" s="140"/>
      <c r="H293" s="140"/>
      <c r="I293" s="140"/>
      <c r="J293" s="141"/>
      <c r="K293" s="130"/>
      <c r="L293" s="81">
        <v>17</v>
      </c>
    </row>
    <row r="294" spans="1:12" x14ac:dyDescent="0.25">
      <c r="A294" s="130">
        <v>293</v>
      </c>
      <c r="B294" s="137"/>
      <c r="C294" s="138" t="str">
        <f t="shared" si="4"/>
        <v>FR16-01-00293</v>
      </c>
      <c r="D294" s="130"/>
      <c r="E294" s="139"/>
      <c r="F294" s="130"/>
      <c r="G294" s="140"/>
      <c r="H294" s="140"/>
      <c r="I294" s="140"/>
      <c r="J294" s="141"/>
      <c r="K294" s="130"/>
      <c r="L294" s="81">
        <v>17</v>
      </c>
    </row>
    <row r="295" spans="1:12" x14ac:dyDescent="0.25">
      <c r="A295" s="130">
        <v>294</v>
      </c>
      <c r="B295" s="137"/>
      <c r="C295" s="138" t="str">
        <f t="shared" si="4"/>
        <v>FR16-01-00294</v>
      </c>
      <c r="D295" s="130"/>
      <c r="E295" s="139"/>
      <c r="F295" s="130"/>
      <c r="G295" s="140"/>
      <c r="H295" s="140"/>
      <c r="I295" s="140"/>
      <c r="J295" s="141"/>
      <c r="K295" s="130"/>
      <c r="L295" s="81">
        <v>17</v>
      </c>
    </row>
    <row r="296" spans="1:12" x14ac:dyDescent="0.25">
      <c r="A296" s="130">
        <v>295</v>
      </c>
      <c r="B296" s="137"/>
      <c r="C296" s="138" t="str">
        <f t="shared" si="4"/>
        <v>FR16-01-00295</v>
      </c>
      <c r="D296" s="130"/>
      <c r="E296" s="139"/>
      <c r="F296" s="130"/>
      <c r="G296" s="140"/>
      <c r="H296" s="140"/>
      <c r="I296" s="140"/>
      <c r="J296" s="141"/>
      <c r="K296" s="130"/>
      <c r="L296" s="81">
        <v>17</v>
      </c>
    </row>
    <row r="297" spans="1:12" x14ac:dyDescent="0.25">
      <c r="A297" s="130">
        <v>296</v>
      </c>
      <c r="B297" s="137"/>
      <c r="C297" s="138" t="str">
        <f t="shared" si="4"/>
        <v>FR16-01-00296</v>
      </c>
      <c r="D297" s="130"/>
      <c r="E297" s="139"/>
      <c r="F297" s="130"/>
      <c r="G297" s="140"/>
      <c r="H297" s="140"/>
      <c r="I297" s="140"/>
      <c r="J297" s="141"/>
      <c r="K297" s="130"/>
      <c r="L297" s="81">
        <v>17</v>
      </c>
    </row>
    <row r="298" spans="1:12" x14ac:dyDescent="0.25">
      <c r="A298" s="130">
        <v>297</v>
      </c>
      <c r="B298" s="137"/>
      <c r="C298" s="138" t="str">
        <f t="shared" si="4"/>
        <v>FR16-01-00297</v>
      </c>
      <c r="D298" s="130"/>
      <c r="E298" s="139"/>
      <c r="F298" s="130"/>
      <c r="G298" s="140"/>
      <c r="H298" s="140"/>
      <c r="I298" s="140"/>
      <c r="J298" s="141"/>
      <c r="K298" s="130"/>
      <c r="L298" s="81">
        <v>17</v>
      </c>
    </row>
    <row r="299" spans="1:12" x14ac:dyDescent="0.25">
      <c r="A299" s="130">
        <v>298</v>
      </c>
      <c r="B299" s="137"/>
      <c r="C299" s="138" t="str">
        <f t="shared" si="4"/>
        <v>FR16-01-00298</v>
      </c>
      <c r="D299" s="130"/>
      <c r="E299" s="139"/>
      <c r="F299" s="130"/>
      <c r="G299" s="140"/>
      <c r="H299" s="140"/>
      <c r="I299" s="140"/>
      <c r="J299" s="141"/>
      <c r="K299" s="130"/>
      <c r="L299" s="81">
        <v>17</v>
      </c>
    </row>
    <row r="300" spans="1:12" x14ac:dyDescent="0.25">
      <c r="A300" s="130">
        <v>299</v>
      </c>
      <c r="B300" s="137"/>
      <c r="C300" s="138" t="str">
        <f t="shared" si="4"/>
        <v>FR16-01-00299</v>
      </c>
      <c r="D300" s="130"/>
      <c r="E300" s="139"/>
      <c r="F300" s="130"/>
      <c r="G300" s="140"/>
      <c r="H300" s="140"/>
      <c r="I300" s="140"/>
      <c r="J300" s="141"/>
      <c r="K300" s="130"/>
      <c r="L300" s="81">
        <v>17</v>
      </c>
    </row>
    <row r="301" spans="1:12" x14ac:dyDescent="0.25">
      <c r="A301" s="130">
        <v>300</v>
      </c>
      <c r="B301" s="137"/>
      <c r="C301" s="138" t="str">
        <f t="shared" si="4"/>
        <v>FR16-01-00300</v>
      </c>
      <c r="D301" s="130"/>
      <c r="E301" s="139"/>
      <c r="F301" s="130"/>
      <c r="G301" s="140"/>
      <c r="H301" s="140"/>
      <c r="I301" s="140"/>
      <c r="J301" s="141"/>
      <c r="K301" s="130"/>
      <c r="L301" s="81">
        <v>17</v>
      </c>
    </row>
    <row r="302" spans="1:12" x14ac:dyDescent="0.25">
      <c r="A302" s="142">
        <v>301</v>
      </c>
      <c r="B302" s="143"/>
      <c r="C302" s="144" t="str">
        <f t="shared" si="4"/>
        <v>FR16-01-00301</v>
      </c>
      <c r="D302" s="142"/>
      <c r="E302" s="145"/>
      <c r="F302" s="142"/>
      <c r="G302" s="146"/>
      <c r="H302" s="146"/>
      <c r="I302" s="146"/>
      <c r="J302" s="147"/>
      <c r="K302" s="142"/>
      <c r="L302" s="81">
        <v>17</v>
      </c>
    </row>
    <row r="303" spans="1:12" x14ac:dyDescent="0.25">
      <c r="A303" s="130">
        <v>302</v>
      </c>
      <c r="B303" s="148"/>
      <c r="C303" s="144" t="str">
        <f t="shared" ref="C303:C359" si="5">CONCATENATE("FR16-",TEXT(B303,"mm"),"-",TEXT(A303,"00000"))</f>
        <v>FR16-01-00302</v>
      </c>
      <c r="D303" s="148"/>
      <c r="E303" s="148"/>
      <c r="F303" s="148"/>
      <c r="G303" s="148"/>
      <c r="H303" s="148"/>
      <c r="I303" s="148"/>
      <c r="J303" s="148"/>
      <c r="K303" s="148"/>
      <c r="L303" s="81">
        <v>17</v>
      </c>
    </row>
    <row r="304" spans="1:12" x14ac:dyDescent="0.25">
      <c r="A304" s="130">
        <v>303</v>
      </c>
      <c r="B304" s="148"/>
      <c r="C304" s="144" t="str">
        <f t="shared" si="5"/>
        <v>FR16-01-00303</v>
      </c>
      <c r="D304" s="148"/>
      <c r="E304" s="148"/>
      <c r="F304" s="148"/>
      <c r="G304" s="148"/>
      <c r="H304" s="148"/>
      <c r="I304" s="148"/>
      <c r="J304" s="148"/>
      <c r="K304" s="148"/>
      <c r="L304" s="81">
        <v>17</v>
      </c>
    </row>
    <row r="305" spans="1:12" x14ac:dyDescent="0.25">
      <c r="A305" s="130">
        <v>304</v>
      </c>
      <c r="B305" s="148"/>
      <c r="C305" s="144" t="str">
        <f t="shared" si="5"/>
        <v>FR16-01-00304</v>
      </c>
      <c r="D305" s="148"/>
      <c r="E305" s="148"/>
      <c r="F305" s="148"/>
      <c r="G305" s="148"/>
      <c r="H305" s="148"/>
      <c r="I305" s="148"/>
      <c r="J305" s="148"/>
      <c r="K305" s="148"/>
      <c r="L305" s="81">
        <v>17</v>
      </c>
    </row>
    <row r="306" spans="1:12" x14ac:dyDescent="0.25">
      <c r="A306" s="142">
        <v>305</v>
      </c>
      <c r="B306" s="148"/>
      <c r="C306" s="144" t="str">
        <f t="shared" si="5"/>
        <v>FR16-01-00305</v>
      </c>
      <c r="D306" s="148"/>
      <c r="E306" s="148"/>
      <c r="F306" s="148"/>
      <c r="G306" s="148"/>
      <c r="H306" s="148"/>
      <c r="I306" s="148"/>
      <c r="J306" s="148"/>
      <c r="K306" s="148"/>
      <c r="L306" s="81">
        <v>17</v>
      </c>
    </row>
    <row r="307" spans="1:12" x14ac:dyDescent="0.25">
      <c r="A307" s="130">
        <v>306</v>
      </c>
      <c r="B307" s="148"/>
      <c r="C307" s="144" t="str">
        <f t="shared" si="5"/>
        <v>FR16-01-00306</v>
      </c>
      <c r="D307" s="148"/>
      <c r="E307" s="148"/>
      <c r="F307" s="148"/>
      <c r="G307" s="148"/>
      <c r="H307" s="148"/>
      <c r="I307" s="148"/>
      <c r="J307" s="148"/>
      <c r="K307" s="148"/>
      <c r="L307" s="81">
        <v>17</v>
      </c>
    </row>
    <row r="308" spans="1:12" x14ac:dyDescent="0.25">
      <c r="A308" s="130">
        <v>307</v>
      </c>
      <c r="B308" s="148"/>
      <c r="C308" s="144" t="str">
        <f t="shared" si="5"/>
        <v>FR16-01-00307</v>
      </c>
      <c r="D308" s="148"/>
      <c r="E308" s="148"/>
      <c r="F308" s="148"/>
      <c r="G308" s="148"/>
      <c r="H308" s="148"/>
      <c r="I308" s="148"/>
      <c r="J308" s="148"/>
      <c r="K308" s="148"/>
      <c r="L308" s="81">
        <v>17</v>
      </c>
    </row>
    <row r="309" spans="1:12" x14ac:dyDescent="0.25">
      <c r="A309" s="130">
        <v>308</v>
      </c>
      <c r="B309" s="148"/>
      <c r="C309" s="144" t="str">
        <f t="shared" si="5"/>
        <v>FR16-01-00308</v>
      </c>
      <c r="D309" s="148"/>
      <c r="E309" s="148"/>
      <c r="F309" s="148"/>
      <c r="G309" s="148"/>
      <c r="H309" s="148"/>
      <c r="I309" s="148"/>
      <c r="J309" s="148"/>
      <c r="K309" s="148"/>
      <c r="L309" s="81">
        <v>17</v>
      </c>
    </row>
    <row r="310" spans="1:12" x14ac:dyDescent="0.25">
      <c r="A310" s="142">
        <v>309</v>
      </c>
      <c r="B310" s="148"/>
      <c r="C310" s="144" t="str">
        <f t="shared" si="5"/>
        <v>FR16-01-00309</v>
      </c>
      <c r="D310" s="148"/>
      <c r="E310" s="148"/>
      <c r="F310" s="148"/>
      <c r="G310" s="148"/>
      <c r="H310" s="148"/>
      <c r="I310" s="148"/>
      <c r="J310" s="148"/>
      <c r="K310" s="148"/>
      <c r="L310" s="81">
        <v>17</v>
      </c>
    </row>
    <row r="311" spans="1:12" x14ac:dyDescent="0.25">
      <c r="A311" s="130">
        <v>310</v>
      </c>
      <c r="B311" s="148"/>
      <c r="C311" s="144" t="str">
        <f t="shared" si="5"/>
        <v>FR16-01-00310</v>
      </c>
      <c r="D311" s="148"/>
      <c r="E311" s="148"/>
      <c r="F311" s="148"/>
      <c r="G311" s="148"/>
      <c r="H311" s="148"/>
      <c r="I311" s="148"/>
      <c r="J311" s="148"/>
      <c r="K311" s="148"/>
      <c r="L311" s="81">
        <v>17</v>
      </c>
    </row>
    <row r="312" spans="1:12" x14ac:dyDescent="0.25">
      <c r="A312" s="130">
        <v>311</v>
      </c>
      <c r="B312" s="148"/>
      <c r="C312" s="144" t="str">
        <f t="shared" si="5"/>
        <v>FR16-01-00311</v>
      </c>
      <c r="D312" s="148"/>
      <c r="E312" s="148"/>
      <c r="F312" s="148"/>
      <c r="G312" s="148"/>
      <c r="H312" s="148"/>
      <c r="I312" s="148"/>
      <c r="J312" s="148"/>
      <c r="K312" s="148"/>
      <c r="L312" s="81">
        <v>17</v>
      </c>
    </row>
    <row r="313" spans="1:12" x14ac:dyDescent="0.25">
      <c r="A313" s="130">
        <v>312</v>
      </c>
      <c r="B313" s="148"/>
      <c r="C313" s="144" t="str">
        <f t="shared" si="5"/>
        <v>FR16-01-00312</v>
      </c>
      <c r="D313" s="148"/>
      <c r="E313" s="148"/>
      <c r="F313" s="148"/>
      <c r="G313" s="148"/>
      <c r="H313" s="148"/>
      <c r="I313" s="148"/>
      <c r="J313" s="148"/>
      <c r="K313" s="148"/>
      <c r="L313" s="81">
        <v>17</v>
      </c>
    </row>
    <row r="314" spans="1:12" x14ac:dyDescent="0.25">
      <c r="A314" s="142">
        <v>313</v>
      </c>
      <c r="B314" s="148"/>
      <c r="C314" s="144" t="str">
        <f t="shared" si="5"/>
        <v>FR16-01-00313</v>
      </c>
      <c r="D314" s="148"/>
      <c r="E314" s="148"/>
      <c r="F314" s="148"/>
      <c r="G314" s="148"/>
      <c r="H314" s="148"/>
      <c r="I314" s="148"/>
      <c r="J314" s="148"/>
      <c r="K314" s="148"/>
      <c r="L314" s="81">
        <v>17</v>
      </c>
    </row>
    <row r="315" spans="1:12" x14ac:dyDescent="0.25">
      <c r="A315" s="130">
        <v>314</v>
      </c>
      <c r="B315" s="148"/>
      <c r="C315" s="144" t="str">
        <f t="shared" si="5"/>
        <v>FR16-01-00314</v>
      </c>
      <c r="D315" s="148"/>
      <c r="E315" s="148"/>
      <c r="F315" s="148"/>
      <c r="G315" s="148"/>
      <c r="H315" s="148"/>
      <c r="I315" s="148"/>
      <c r="J315" s="148"/>
      <c r="K315" s="148"/>
      <c r="L315" s="81">
        <v>17</v>
      </c>
    </row>
    <row r="316" spans="1:12" x14ac:dyDescent="0.25">
      <c r="A316" s="130">
        <v>315</v>
      </c>
      <c r="B316" s="148"/>
      <c r="C316" s="144" t="str">
        <f t="shared" si="5"/>
        <v>FR16-01-00315</v>
      </c>
      <c r="D316" s="148"/>
      <c r="E316" s="148"/>
      <c r="F316" s="148"/>
      <c r="G316" s="148"/>
      <c r="H316" s="148"/>
      <c r="I316" s="148"/>
      <c r="J316" s="148"/>
      <c r="K316" s="148"/>
      <c r="L316" s="81">
        <v>17</v>
      </c>
    </row>
    <row r="317" spans="1:12" x14ac:dyDescent="0.25">
      <c r="A317" s="130">
        <v>316</v>
      </c>
      <c r="B317" s="148"/>
      <c r="C317" s="144" t="str">
        <f t="shared" si="5"/>
        <v>FR16-01-00316</v>
      </c>
      <c r="D317" s="148"/>
      <c r="E317" s="148"/>
      <c r="F317" s="148"/>
      <c r="G317" s="148"/>
      <c r="H317" s="148"/>
      <c r="I317" s="148"/>
      <c r="J317" s="148"/>
      <c r="K317" s="148"/>
      <c r="L317" s="81">
        <v>17</v>
      </c>
    </row>
    <row r="318" spans="1:12" x14ac:dyDescent="0.25">
      <c r="A318" s="142">
        <v>317</v>
      </c>
      <c r="B318" s="148"/>
      <c r="C318" s="144" t="str">
        <f t="shared" si="5"/>
        <v>FR16-01-00317</v>
      </c>
      <c r="D318" s="148"/>
      <c r="E318" s="148"/>
      <c r="F318" s="148"/>
      <c r="G318" s="148"/>
      <c r="H318" s="148"/>
      <c r="I318" s="148"/>
      <c r="J318" s="148"/>
      <c r="K318" s="148"/>
      <c r="L318" s="81">
        <v>17</v>
      </c>
    </row>
    <row r="319" spans="1:12" x14ac:dyDescent="0.25">
      <c r="A319" s="130">
        <v>318</v>
      </c>
      <c r="B319" s="148"/>
      <c r="C319" s="144" t="str">
        <f t="shared" si="5"/>
        <v>FR16-01-00318</v>
      </c>
      <c r="D319" s="148"/>
      <c r="E319" s="148"/>
      <c r="F319" s="148"/>
      <c r="G319" s="148"/>
      <c r="H319" s="148"/>
      <c r="I319" s="148"/>
      <c r="J319" s="148"/>
      <c r="K319" s="148"/>
      <c r="L319" s="81">
        <v>17</v>
      </c>
    </row>
    <row r="320" spans="1:12" x14ac:dyDescent="0.25">
      <c r="A320" s="130">
        <v>319</v>
      </c>
      <c r="B320" s="148"/>
      <c r="C320" s="144" t="str">
        <f t="shared" si="5"/>
        <v>FR16-01-00319</v>
      </c>
      <c r="D320" s="148"/>
      <c r="E320" s="148"/>
      <c r="F320" s="148"/>
      <c r="G320" s="148"/>
      <c r="H320" s="148"/>
      <c r="I320" s="148"/>
      <c r="J320" s="148"/>
      <c r="K320" s="148"/>
      <c r="L320" s="81">
        <v>17</v>
      </c>
    </row>
    <row r="321" spans="1:12" x14ac:dyDescent="0.25">
      <c r="A321" s="130">
        <v>320</v>
      </c>
      <c r="B321" s="148"/>
      <c r="C321" s="144" t="str">
        <f t="shared" si="5"/>
        <v>FR16-01-00320</v>
      </c>
      <c r="D321" s="148"/>
      <c r="E321" s="148"/>
      <c r="F321" s="148"/>
      <c r="G321" s="148"/>
      <c r="H321" s="148"/>
      <c r="I321" s="148"/>
      <c r="J321" s="148"/>
      <c r="K321" s="148"/>
      <c r="L321" s="81">
        <v>17</v>
      </c>
    </row>
    <row r="322" spans="1:12" x14ac:dyDescent="0.25">
      <c r="A322" s="142">
        <v>321</v>
      </c>
      <c r="B322" s="148"/>
      <c r="C322" s="144" t="str">
        <f t="shared" si="5"/>
        <v>FR16-01-00321</v>
      </c>
      <c r="D322" s="148"/>
      <c r="E322" s="148"/>
      <c r="F322" s="148"/>
      <c r="G322" s="148"/>
      <c r="H322" s="148"/>
      <c r="I322" s="148"/>
      <c r="J322" s="148"/>
      <c r="K322" s="148"/>
      <c r="L322" s="81">
        <v>17</v>
      </c>
    </row>
    <row r="323" spans="1:12" x14ac:dyDescent="0.25">
      <c r="A323" s="130">
        <v>322</v>
      </c>
      <c r="B323" s="148"/>
      <c r="C323" s="144" t="str">
        <f t="shared" si="5"/>
        <v>FR16-01-00322</v>
      </c>
      <c r="D323" s="148"/>
      <c r="E323" s="148"/>
      <c r="F323" s="148"/>
      <c r="G323" s="148"/>
      <c r="H323" s="148"/>
      <c r="I323" s="148"/>
      <c r="J323" s="148"/>
      <c r="K323" s="148"/>
      <c r="L323" s="81">
        <v>17</v>
      </c>
    </row>
    <row r="324" spans="1:12" x14ac:dyDescent="0.25">
      <c r="A324" s="130">
        <v>323</v>
      </c>
      <c r="B324" s="148"/>
      <c r="C324" s="144" t="str">
        <f t="shared" si="5"/>
        <v>FR16-01-00323</v>
      </c>
      <c r="D324" s="148"/>
      <c r="E324" s="148"/>
      <c r="F324" s="148"/>
      <c r="G324" s="148"/>
      <c r="H324" s="148"/>
      <c r="I324" s="148"/>
      <c r="J324" s="148"/>
      <c r="K324" s="148"/>
      <c r="L324" s="81">
        <v>17</v>
      </c>
    </row>
    <row r="325" spans="1:12" x14ac:dyDescent="0.25">
      <c r="A325" s="130">
        <v>324</v>
      </c>
      <c r="B325" s="148"/>
      <c r="C325" s="144" t="str">
        <f t="shared" si="5"/>
        <v>FR16-01-00324</v>
      </c>
      <c r="D325" s="148"/>
      <c r="E325" s="148"/>
      <c r="F325" s="148"/>
      <c r="G325" s="148"/>
      <c r="H325" s="148"/>
      <c r="I325" s="148"/>
      <c r="J325" s="148"/>
      <c r="K325" s="148"/>
      <c r="L325" s="81">
        <v>17</v>
      </c>
    </row>
    <row r="326" spans="1:12" x14ac:dyDescent="0.25">
      <c r="A326" s="142">
        <v>325</v>
      </c>
      <c r="B326" s="148"/>
      <c r="C326" s="144" t="str">
        <f t="shared" si="5"/>
        <v>FR16-01-00325</v>
      </c>
      <c r="D326" s="148"/>
      <c r="E326" s="148"/>
      <c r="F326" s="148"/>
      <c r="G326" s="148"/>
      <c r="H326" s="148"/>
      <c r="I326" s="148"/>
      <c r="J326" s="148"/>
      <c r="K326" s="148"/>
      <c r="L326" s="81">
        <v>17</v>
      </c>
    </row>
    <row r="327" spans="1:12" x14ac:dyDescent="0.25">
      <c r="A327" s="130">
        <v>326</v>
      </c>
      <c r="B327" s="148"/>
      <c r="C327" s="144" t="str">
        <f t="shared" si="5"/>
        <v>FR16-01-00326</v>
      </c>
      <c r="D327" s="148"/>
      <c r="E327" s="148"/>
      <c r="F327" s="148"/>
      <c r="G327" s="148"/>
      <c r="H327" s="148"/>
      <c r="I327" s="148"/>
      <c r="J327" s="148"/>
      <c r="K327" s="148"/>
      <c r="L327" s="81">
        <v>17</v>
      </c>
    </row>
    <row r="328" spans="1:12" x14ac:dyDescent="0.25">
      <c r="A328" s="130">
        <v>327</v>
      </c>
      <c r="B328" s="148"/>
      <c r="C328" s="144" t="str">
        <f t="shared" si="5"/>
        <v>FR16-01-00327</v>
      </c>
      <c r="D328" s="148"/>
      <c r="E328" s="148"/>
      <c r="F328" s="148"/>
      <c r="G328" s="148"/>
      <c r="H328" s="148"/>
      <c r="I328" s="148"/>
      <c r="J328" s="148"/>
      <c r="K328" s="148"/>
      <c r="L328" s="81">
        <v>17</v>
      </c>
    </row>
    <row r="329" spans="1:12" x14ac:dyDescent="0.25">
      <c r="A329" s="130">
        <v>328</v>
      </c>
      <c r="B329" s="148"/>
      <c r="C329" s="144" t="str">
        <f t="shared" si="5"/>
        <v>FR16-01-00328</v>
      </c>
      <c r="D329" s="148"/>
      <c r="E329" s="148"/>
      <c r="F329" s="148"/>
      <c r="G329" s="148"/>
      <c r="H329" s="148"/>
      <c r="I329" s="148"/>
      <c r="J329" s="148"/>
      <c r="K329" s="148"/>
      <c r="L329" s="81">
        <v>17</v>
      </c>
    </row>
    <row r="330" spans="1:12" x14ac:dyDescent="0.25">
      <c r="A330" s="142">
        <v>329</v>
      </c>
      <c r="B330" s="148"/>
      <c r="C330" s="144" t="str">
        <f t="shared" si="5"/>
        <v>FR16-01-00329</v>
      </c>
      <c r="D330" s="148"/>
      <c r="E330" s="148"/>
      <c r="F330" s="148"/>
      <c r="G330" s="148"/>
      <c r="H330" s="148"/>
      <c r="I330" s="148"/>
      <c r="J330" s="148"/>
      <c r="K330" s="148"/>
      <c r="L330" s="81">
        <v>17</v>
      </c>
    </row>
    <row r="331" spans="1:12" x14ac:dyDescent="0.25">
      <c r="A331" s="130">
        <v>330</v>
      </c>
      <c r="B331" s="148"/>
      <c r="C331" s="144" t="str">
        <f t="shared" si="5"/>
        <v>FR16-01-00330</v>
      </c>
      <c r="D331" s="148"/>
      <c r="E331" s="148"/>
      <c r="F331" s="148"/>
      <c r="G331" s="148"/>
      <c r="H331" s="148"/>
      <c r="I331" s="148"/>
      <c r="J331" s="148"/>
      <c r="K331" s="148"/>
      <c r="L331" s="81">
        <v>17</v>
      </c>
    </row>
    <row r="332" spans="1:12" x14ac:dyDescent="0.25">
      <c r="A332" s="130">
        <v>331</v>
      </c>
      <c r="B332" s="148"/>
      <c r="C332" s="144" t="str">
        <f t="shared" si="5"/>
        <v>FR16-01-00331</v>
      </c>
      <c r="D332" s="148"/>
      <c r="E332" s="148"/>
      <c r="F332" s="148"/>
      <c r="G332" s="148"/>
      <c r="H332" s="148"/>
      <c r="I332" s="148"/>
      <c r="J332" s="148"/>
      <c r="K332" s="148"/>
      <c r="L332" s="81">
        <v>17</v>
      </c>
    </row>
    <row r="333" spans="1:12" x14ac:dyDescent="0.25">
      <c r="A333" s="130">
        <v>332</v>
      </c>
      <c r="B333" s="148"/>
      <c r="C333" s="144" t="str">
        <f t="shared" si="5"/>
        <v>FR16-01-00332</v>
      </c>
      <c r="D333" s="148"/>
      <c r="E333" s="148"/>
      <c r="F333" s="148"/>
      <c r="G333" s="148"/>
      <c r="H333" s="148"/>
      <c r="I333" s="148"/>
      <c r="J333" s="148"/>
      <c r="K333" s="148"/>
      <c r="L333" s="81">
        <v>17</v>
      </c>
    </row>
    <row r="334" spans="1:12" x14ac:dyDescent="0.25">
      <c r="A334" s="142">
        <v>333</v>
      </c>
      <c r="B334" s="148"/>
      <c r="C334" s="144" t="str">
        <f t="shared" si="5"/>
        <v>FR16-01-00333</v>
      </c>
      <c r="D334" s="148"/>
      <c r="E334" s="148"/>
      <c r="F334" s="148"/>
      <c r="G334" s="148"/>
      <c r="H334" s="148"/>
      <c r="I334" s="148"/>
      <c r="J334" s="148"/>
      <c r="K334" s="148"/>
      <c r="L334" s="81">
        <v>17</v>
      </c>
    </row>
    <row r="335" spans="1:12" x14ac:dyDescent="0.25">
      <c r="A335" s="130">
        <v>334</v>
      </c>
      <c r="B335" s="148"/>
      <c r="C335" s="144" t="str">
        <f t="shared" si="5"/>
        <v>FR16-01-00334</v>
      </c>
      <c r="D335" s="148"/>
      <c r="E335" s="148"/>
      <c r="F335" s="148"/>
      <c r="G335" s="148"/>
      <c r="H335" s="148"/>
      <c r="I335" s="148"/>
      <c r="J335" s="148"/>
      <c r="K335" s="148"/>
      <c r="L335" s="81">
        <v>17</v>
      </c>
    </row>
    <row r="336" spans="1:12" x14ac:dyDescent="0.25">
      <c r="A336" s="130">
        <v>335</v>
      </c>
      <c r="B336" s="148"/>
      <c r="C336" s="144" t="str">
        <f t="shared" si="5"/>
        <v>FR16-01-00335</v>
      </c>
      <c r="D336" s="148"/>
      <c r="E336" s="148"/>
      <c r="F336" s="148"/>
      <c r="G336" s="148"/>
      <c r="H336" s="148"/>
      <c r="I336" s="148"/>
      <c r="J336" s="148"/>
      <c r="K336" s="148"/>
      <c r="L336" s="81">
        <v>17</v>
      </c>
    </row>
    <row r="337" spans="1:12" x14ac:dyDescent="0.25">
      <c r="A337" s="130">
        <v>336</v>
      </c>
      <c r="B337" s="148"/>
      <c r="C337" s="144" t="str">
        <f t="shared" si="5"/>
        <v>FR16-01-00336</v>
      </c>
      <c r="D337" s="148"/>
      <c r="E337" s="148"/>
      <c r="F337" s="148"/>
      <c r="G337" s="148"/>
      <c r="H337" s="148"/>
      <c r="I337" s="148"/>
      <c r="J337" s="148"/>
      <c r="K337" s="148"/>
      <c r="L337" s="81">
        <v>17</v>
      </c>
    </row>
    <row r="338" spans="1:12" x14ac:dyDescent="0.25">
      <c r="A338" s="142">
        <v>337</v>
      </c>
      <c r="B338" s="148"/>
      <c r="C338" s="144" t="str">
        <f t="shared" si="5"/>
        <v>FR16-01-00337</v>
      </c>
      <c r="D338" s="148"/>
      <c r="E338" s="148"/>
      <c r="F338" s="148"/>
      <c r="G338" s="148"/>
      <c r="H338" s="148"/>
      <c r="I338" s="148"/>
      <c r="J338" s="148"/>
      <c r="K338" s="148"/>
      <c r="L338" s="81">
        <v>17</v>
      </c>
    </row>
    <row r="339" spans="1:12" x14ac:dyDescent="0.25">
      <c r="A339" s="130">
        <v>338</v>
      </c>
      <c r="B339" s="148"/>
      <c r="C339" s="144" t="str">
        <f t="shared" si="5"/>
        <v>FR16-01-00338</v>
      </c>
      <c r="D339" s="148"/>
      <c r="E339" s="148"/>
      <c r="F339" s="148"/>
      <c r="G339" s="148"/>
      <c r="H339" s="148"/>
      <c r="I339" s="148"/>
      <c r="J339" s="148"/>
      <c r="K339" s="148"/>
      <c r="L339" s="81">
        <v>17</v>
      </c>
    </row>
    <row r="340" spans="1:12" x14ac:dyDescent="0.25">
      <c r="A340" s="130">
        <v>339</v>
      </c>
      <c r="B340" s="148"/>
      <c r="C340" s="144" t="str">
        <f t="shared" si="5"/>
        <v>FR16-01-00339</v>
      </c>
      <c r="D340" s="148"/>
      <c r="E340" s="148"/>
      <c r="F340" s="148"/>
      <c r="G340" s="148"/>
      <c r="H340" s="148"/>
      <c r="I340" s="148"/>
      <c r="J340" s="148"/>
      <c r="K340" s="148"/>
      <c r="L340" s="81">
        <v>17</v>
      </c>
    </row>
    <row r="341" spans="1:12" x14ac:dyDescent="0.25">
      <c r="A341" s="130">
        <v>340</v>
      </c>
      <c r="B341" s="148"/>
      <c r="C341" s="144" t="str">
        <f t="shared" si="5"/>
        <v>FR16-01-00340</v>
      </c>
      <c r="D341" s="148"/>
      <c r="E341" s="148"/>
      <c r="F341" s="148"/>
      <c r="G341" s="148"/>
      <c r="H341" s="148"/>
      <c r="I341" s="148"/>
      <c r="J341" s="148"/>
      <c r="K341" s="148"/>
      <c r="L341" s="81">
        <v>17</v>
      </c>
    </row>
    <row r="342" spans="1:12" x14ac:dyDescent="0.25">
      <c r="A342" s="142">
        <v>341</v>
      </c>
      <c r="B342" s="148"/>
      <c r="C342" s="144" t="str">
        <f t="shared" si="5"/>
        <v>FR16-01-00341</v>
      </c>
      <c r="D342" s="148"/>
      <c r="E342" s="148"/>
      <c r="F342" s="148"/>
      <c r="G342" s="148"/>
      <c r="H342" s="148"/>
      <c r="I342" s="148"/>
      <c r="J342" s="148"/>
      <c r="K342" s="148"/>
      <c r="L342" s="81">
        <v>17</v>
      </c>
    </row>
    <row r="343" spans="1:12" x14ac:dyDescent="0.25">
      <c r="A343" s="130">
        <v>342</v>
      </c>
      <c r="B343" s="148"/>
      <c r="C343" s="144" t="str">
        <f t="shared" si="5"/>
        <v>FR16-01-00342</v>
      </c>
      <c r="D343" s="148"/>
      <c r="E343" s="148"/>
      <c r="F343" s="148"/>
      <c r="G343" s="148"/>
      <c r="H343" s="148"/>
      <c r="I343" s="148"/>
      <c r="J343" s="148"/>
      <c r="K343" s="148"/>
      <c r="L343" s="81">
        <v>17</v>
      </c>
    </row>
    <row r="344" spans="1:12" x14ac:dyDescent="0.25">
      <c r="A344" s="130">
        <v>343</v>
      </c>
      <c r="B344" s="148"/>
      <c r="C344" s="144" t="str">
        <f t="shared" si="5"/>
        <v>FR16-01-00343</v>
      </c>
      <c r="D344" s="148"/>
      <c r="E344" s="148"/>
      <c r="F344" s="148"/>
      <c r="G344" s="148"/>
      <c r="H344" s="148"/>
      <c r="I344" s="148"/>
      <c r="J344" s="148"/>
      <c r="K344" s="148"/>
      <c r="L344" s="81">
        <v>17</v>
      </c>
    </row>
    <row r="345" spans="1:12" x14ac:dyDescent="0.25">
      <c r="A345" s="130">
        <v>344</v>
      </c>
      <c r="B345" s="148"/>
      <c r="C345" s="144" t="str">
        <f t="shared" si="5"/>
        <v>FR16-01-00344</v>
      </c>
      <c r="D345" s="148"/>
      <c r="E345" s="148"/>
      <c r="F345" s="148"/>
      <c r="G345" s="148"/>
      <c r="H345" s="148"/>
      <c r="I345" s="148"/>
      <c r="J345" s="148"/>
      <c r="K345" s="148"/>
      <c r="L345" s="81">
        <v>17</v>
      </c>
    </row>
    <row r="346" spans="1:12" x14ac:dyDescent="0.25">
      <c r="A346" s="142">
        <v>345</v>
      </c>
      <c r="B346" s="148"/>
      <c r="C346" s="144" t="str">
        <f t="shared" si="5"/>
        <v>FR16-01-00345</v>
      </c>
      <c r="D346" s="148"/>
      <c r="E346" s="148"/>
      <c r="F346" s="148"/>
      <c r="G346" s="148"/>
      <c r="H346" s="148"/>
      <c r="I346" s="148"/>
      <c r="J346" s="148"/>
      <c r="K346" s="148"/>
      <c r="L346" s="81">
        <v>17</v>
      </c>
    </row>
    <row r="347" spans="1:12" x14ac:dyDescent="0.25">
      <c r="A347" s="130">
        <v>346</v>
      </c>
      <c r="B347" s="148"/>
      <c r="C347" s="144" t="str">
        <f t="shared" si="5"/>
        <v>FR16-01-00346</v>
      </c>
      <c r="D347" s="148"/>
      <c r="E347" s="148"/>
      <c r="F347" s="148"/>
      <c r="G347" s="148"/>
      <c r="H347" s="148"/>
      <c r="I347" s="148"/>
      <c r="J347" s="148"/>
      <c r="K347" s="148"/>
      <c r="L347" s="81">
        <v>17</v>
      </c>
    </row>
    <row r="348" spans="1:12" x14ac:dyDescent="0.25">
      <c r="A348" s="130">
        <v>347</v>
      </c>
      <c r="B348" s="148"/>
      <c r="C348" s="144" t="str">
        <f t="shared" si="5"/>
        <v>FR16-01-00347</v>
      </c>
      <c r="D348" s="148"/>
      <c r="E348" s="148"/>
      <c r="F348" s="148"/>
      <c r="G348" s="148"/>
      <c r="H348" s="148"/>
      <c r="I348" s="148"/>
      <c r="J348" s="148"/>
      <c r="K348" s="148"/>
      <c r="L348" s="81">
        <v>17</v>
      </c>
    </row>
    <row r="349" spans="1:12" x14ac:dyDescent="0.25">
      <c r="A349" s="130">
        <v>348</v>
      </c>
      <c r="B349" s="148"/>
      <c r="C349" s="144" t="str">
        <f t="shared" si="5"/>
        <v>FR16-01-00348</v>
      </c>
      <c r="D349" s="148"/>
      <c r="E349" s="148"/>
      <c r="F349" s="148"/>
      <c r="G349" s="148"/>
      <c r="H349" s="148"/>
      <c r="I349" s="148"/>
      <c r="J349" s="148"/>
      <c r="K349" s="148"/>
      <c r="L349" s="81">
        <v>17</v>
      </c>
    </row>
    <row r="350" spans="1:12" x14ac:dyDescent="0.25">
      <c r="A350" s="142">
        <v>349</v>
      </c>
      <c r="B350" s="148"/>
      <c r="C350" s="144" t="str">
        <f t="shared" si="5"/>
        <v>FR16-01-00349</v>
      </c>
      <c r="D350" s="148"/>
      <c r="E350" s="148"/>
      <c r="F350" s="148"/>
      <c r="G350" s="148"/>
      <c r="H350" s="148"/>
      <c r="I350" s="148"/>
      <c r="J350" s="148"/>
      <c r="K350" s="148"/>
      <c r="L350" s="81">
        <v>17</v>
      </c>
    </row>
    <row r="351" spans="1:12" x14ac:dyDescent="0.25">
      <c r="A351" s="130">
        <v>350</v>
      </c>
      <c r="B351" s="148"/>
      <c r="C351" s="144" t="str">
        <f t="shared" si="5"/>
        <v>FR16-01-00350</v>
      </c>
      <c r="D351" s="148"/>
      <c r="E351" s="148"/>
      <c r="F351" s="148"/>
      <c r="G351" s="148"/>
      <c r="H351" s="148"/>
      <c r="I351" s="148"/>
      <c r="J351" s="148"/>
      <c r="K351" s="148"/>
      <c r="L351" s="81">
        <v>17</v>
      </c>
    </row>
    <row r="352" spans="1:12" x14ac:dyDescent="0.25">
      <c r="A352" s="130">
        <v>351</v>
      </c>
      <c r="B352" s="148"/>
      <c r="C352" s="144" t="str">
        <f t="shared" si="5"/>
        <v>FR16-01-00351</v>
      </c>
      <c r="D352" s="148"/>
      <c r="E352" s="148"/>
      <c r="F352" s="148"/>
      <c r="G352" s="148"/>
      <c r="H352" s="148"/>
      <c r="I352" s="148"/>
      <c r="J352" s="148"/>
      <c r="K352" s="148"/>
      <c r="L352" s="81">
        <v>17</v>
      </c>
    </row>
    <row r="353" spans="1:16" x14ac:dyDescent="0.25">
      <c r="A353" s="130">
        <v>352</v>
      </c>
      <c r="B353" s="148"/>
      <c r="C353" s="144" t="str">
        <f t="shared" si="5"/>
        <v>FR16-01-00352</v>
      </c>
      <c r="D353" s="148"/>
      <c r="E353" s="148"/>
      <c r="F353" s="148"/>
      <c r="G353" s="148"/>
      <c r="H353" s="148"/>
      <c r="I353" s="148"/>
      <c r="J353" s="148"/>
      <c r="K353" s="148"/>
      <c r="L353" s="81">
        <v>17</v>
      </c>
    </row>
    <row r="354" spans="1:16" x14ac:dyDescent="0.25">
      <c r="A354" s="142">
        <v>353</v>
      </c>
      <c r="B354" s="148"/>
      <c r="C354" s="144" t="str">
        <f t="shared" si="5"/>
        <v>FR16-01-00353</v>
      </c>
      <c r="D354" s="148"/>
      <c r="E354" s="148"/>
      <c r="F354" s="148"/>
      <c r="G354" s="148"/>
      <c r="H354" s="148"/>
      <c r="I354" s="148"/>
      <c r="J354" s="148"/>
      <c r="K354" s="148"/>
      <c r="L354" s="81">
        <v>17</v>
      </c>
      <c r="O354" s="123" t="s">
        <v>504</v>
      </c>
      <c r="P354" s="124" t="s">
        <v>505</v>
      </c>
    </row>
    <row r="355" spans="1:16" x14ac:dyDescent="0.25">
      <c r="A355" s="130">
        <v>354</v>
      </c>
      <c r="B355" s="148"/>
      <c r="C355" s="144" t="str">
        <f t="shared" si="5"/>
        <v>FR16-01-00354</v>
      </c>
      <c r="D355" s="148"/>
      <c r="E355" s="148"/>
      <c r="F355" s="148"/>
      <c r="G355" s="148"/>
      <c r="H355" s="148"/>
      <c r="I355" s="148"/>
      <c r="J355" s="148"/>
      <c r="K355" s="148"/>
      <c r="L355" s="81">
        <v>17</v>
      </c>
      <c r="O355" s="125" t="s">
        <v>502</v>
      </c>
      <c r="P355" s="126">
        <f>SUMIF($J:$J,"",$G:$G)</f>
        <v>48528.24</v>
      </c>
    </row>
    <row r="356" spans="1:16" x14ac:dyDescent="0.25">
      <c r="A356" s="130">
        <v>355</v>
      </c>
      <c r="B356" s="148"/>
      <c r="C356" s="144" t="str">
        <f t="shared" si="5"/>
        <v>FR16-01-00355</v>
      </c>
      <c r="D356" s="148"/>
      <c r="E356" s="148"/>
      <c r="F356" s="148"/>
      <c r="G356" s="148"/>
      <c r="H356" s="148"/>
      <c r="I356" s="148"/>
      <c r="J356" s="148"/>
      <c r="K356" s="148"/>
      <c r="L356" s="81">
        <v>17</v>
      </c>
      <c r="O356" s="125" t="s">
        <v>509</v>
      </c>
      <c r="P356" s="126">
        <f>SUMIF('2015'!$L:$L,15,$G:$G)</f>
        <v>6629.840000000002</v>
      </c>
    </row>
    <row r="357" spans="1:16" x14ac:dyDescent="0.25">
      <c r="A357" s="130">
        <v>356</v>
      </c>
      <c r="B357" s="148"/>
      <c r="C357" s="144" t="str">
        <f t="shared" si="5"/>
        <v>FR16-01-00356</v>
      </c>
      <c r="D357" s="148"/>
      <c r="E357" s="148"/>
      <c r="F357" s="148"/>
      <c r="G357" s="148"/>
      <c r="H357" s="148"/>
      <c r="I357" s="148"/>
      <c r="J357" s="148"/>
      <c r="K357" s="148"/>
      <c r="L357" s="81">
        <v>17</v>
      </c>
      <c r="O357" s="125" t="s">
        <v>510</v>
      </c>
      <c r="P357" s="126">
        <f>SUMIF('2016'!$L:$L,16,'2016'!$G:$G)</f>
        <v>90478.710000000021</v>
      </c>
    </row>
    <row r="358" spans="1:16" x14ac:dyDescent="0.25">
      <c r="A358" s="142">
        <v>357</v>
      </c>
      <c r="B358" s="148"/>
      <c r="C358" s="144" t="str">
        <f t="shared" si="5"/>
        <v>FR16-01-00357</v>
      </c>
      <c r="D358" s="148"/>
      <c r="E358" s="148"/>
      <c r="F358" s="148"/>
      <c r="G358" s="148"/>
      <c r="H358" s="148"/>
      <c r="I358" s="148"/>
      <c r="J358" s="148"/>
      <c r="K358" s="148"/>
      <c r="L358" s="81">
        <v>17</v>
      </c>
      <c r="O358" s="125" t="s">
        <v>511</v>
      </c>
      <c r="P358" s="126">
        <f>SUMIF($L:$L,17,$G:$G)</f>
        <v>111267.70999999998</v>
      </c>
    </row>
    <row r="359" spans="1:16" x14ac:dyDescent="0.25">
      <c r="A359" s="130">
        <v>358</v>
      </c>
      <c r="B359" s="148"/>
      <c r="C359" s="144" t="str">
        <f t="shared" si="5"/>
        <v>FR16-01-00358</v>
      </c>
      <c r="D359" s="148"/>
      <c r="E359" s="148"/>
      <c r="F359" s="148"/>
      <c r="G359" s="148"/>
      <c r="H359" s="148"/>
      <c r="I359" s="148"/>
      <c r="J359" s="148"/>
      <c r="K359" s="148"/>
      <c r="L359" s="81">
        <v>17</v>
      </c>
    </row>
    <row r="360" spans="1:16" x14ac:dyDescent="0.25">
      <c r="A360" s="148"/>
      <c r="B360" s="148"/>
      <c r="C360" s="148"/>
      <c r="D360" s="148"/>
      <c r="E360" s="148"/>
      <c r="F360" s="148"/>
      <c r="G360" s="148"/>
      <c r="H360" s="148"/>
      <c r="I360" s="148"/>
      <c r="J360" s="148"/>
      <c r="K360" s="148"/>
    </row>
    <row r="361" spans="1:16" x14ac:dyDescent="0.25">
      <c r="A361" s="148"/>
      <c r="B361" s="148"/>
      <c r="C361" s="148"/>
      <c r="D361" s="148"/>
      <c r="E361" s="148"/>
      <c r="F361" s="148"/>
      <c r="G361" s="148"/>
      <c r="H361" s="148"/>
      <c r="I361" s="148"/>
      <c r="J361" s="148"/>
      <c r="K361" s="148"/>
    </row>
    <row r="362" spans="1:16" x14ac:dyDescent="0.25">
      <c r="A362" s="148"/>
      <c r="B362" s="148"/>
      <c r="C362" s="148"/>
      <c r="D362" s="148"/>
      <c r="E362" s="148"/>
      <c r="F362" s="148"/>
      <c r="G362" s="148"/>
      <c r="H362" s="148"/>
      <c r="I362" s="148"/>
      <c r="J362" s="148"/>
      <c r="K362" s="148"/>
    </row>
    <row r="363" spans="1:16" x14ac:dyDescent="0.25">
      <c r="A363" s="148"/>
      <c r="B363" s="148"/>
      <c r="C363" s="148"/>
      <c r="D363" s="148"/>
      <c r="E363" s="148"/>
      <c r="F363" s="148"/>
      <c r="G363" s="148"/>
      <c r="H363" s="148"/>
      <c r="I363" s="148"/>
      <c r="J363" s="148"/>
      <c r="K363" s="148"/>
    </row>
    <row r="364" spans="1:16" x14ac:dyDescent="0.25">
      <c r="A364" s="148"/>
      <c r="B364" s="148"/>
      <c r="C364" s="148"/>
      <c r="D364" s="148"/>
      <c r="E364" s="148"/>
      <c r="F364" s="148"/>
      <c r="G364" s="148"/>
      <c r="H364" s="148"/>
      <c r="I364" s="148"/>
      <c r="J364" s="148"/>
      <c r="K364" s="148"/>
    </row>
    <row r="365" spans="1:16" x14ac:dyDescent="0.25">
      <c r="A365" s="148"/>
      <c r="B365" s="148"/>
      <c r="C365" s="148"/>
      <c r="D365" s="148"/>
      <c r="E365" s="148"/>
      <c r="F365" s="148"/>
      <c r="G365" s="148"/>
      <c r="H365" s="148"/>
      <c r="I365" s="148"/>
      <c r="J365" s="148"/>
      <c r="K365" s="148"/>
    </row>
    <row r="366" spans="1:16" x14ac:dyDescent="0.25">
      <c r="A366" s="148"/>
      <c r="B366" s="148"/>
      <c r="C366" s="148"/>
      <c r="D366" s="148"/>
      <c r="E366" s="148"/>
      <c r="F366" s="148"/>
      <c r="G366" s="148"/>
      <c r="H366" s="148"/>
      <c r="I366" s="148"/>
      <c r="J366" s="148"/>
      <c r="K366" s="148"/>
    </row>
    <row r="367" spans="1:16" x14ac:dyDescent="0.25">
      <c r="A367" s="148"/>
      <c r="B367" s="148"/>
      <c r="C367" s="148"/>
      <c r="D367" s="148"/>
      <c r="E367" s="148"/>
      <c r="F367" s="148"/>
      <c r="G367" s="148"/>
      <c r="H367" s="148"/>
      <c r="I367" s="148"/>
      <c r="J367" s="148"/>
      <c r="K367" s="148"/>
    </row>
    <row r="368" spans="1:16" x14ac:dyDescent="0.25">
      <c r="A368" s="148"/>
      <c r="B368" s="148"/>
      <c r="C368" s="148"/>
      <c r="D368" s="148"/>
      <c r="E368" s="148"/>
      <c r="F368" s="148"/>
      <c r="G368" s="148"/>
      <c r="H368" s="148"/>
      <c r="I368" s="148"/>
      <c r="J368" s="148"/>
      <c r="K368" s="148"/>
    </row>
    <row r="369" spans="1:11" x14ac:dyDescent="0.25">
      <c r="A369" s="148"/>
      <c r="B369" s="148"/>
      <c r="C369" s="148"/>
      <c r="D369" s="148"/>
      <c r="E369" s="148"/>
      <c r="F369" s="148"/>
      <c r="G369" s="148"/>
      <c r="H369" s="148"/>
      <c r="I369" s="148"/>
      <c r="J369" s="148"/>
      <c r="K369" s="148"/>
    </row>
    <row r="370" spans="1:11" x14ac:dyDescent="0.25">
      <c r="A370" s="148"/>
      <c r="B370" s="148"/>
      <c r="C370" s="148"/>
      <c r="D370" s="148"/>
      <c r="E370" s="148"/>
      <c r="F370" s="148"/>
      <c r="G370" s="148"/>
      <c r="H370" s="148"/>
      <c r="I370" s="148"/>
      <c r="J370" s="148"/>
      <c r="K370" s="148"/>
    </row>
    <row r="371" spans="1:11" x14ac:dyDescent="0.25">
      <c r="A371" s="148"/>
      <c r="B371" s="148"/>
      <c r="C371" s="148"/>
      <c r="D371" s="148"/>
      <c r="E371" s="148"/>
      <c r="F371" s="148"/>
      <c r="G371" s="148"/>
      <c r="H371" s="148"/>
      <c r="I371" s="148"/>
      <c r="J371" s="148"/>
      <c r="K371" s="148"/>
    </row>
    <row r="372" spans="1:11" x14ac:dyDescent="0.25">
      <c r="A372" s="148"/>
      <c r="B372" s="148"/>
      <c r="C372" s="148"/>
      <c r="D372" s="148"/>
      <c r="E372" s="148"/>
      <c r="F372" s="148"/>
      <c r="G372" s="148"/>
      <c r="H372" s="148"/>
      <c r="I372" s="148"/>
      <c r="J372" s="148"/>
      <c r="K372" s="148"/>
    </row>
    <row r="373" spans="1:11" x14ac:dyDescent="0.25">
      <c r="A373" s="148"/>
      <c r="B373" s="148"/>
      <c r="C373" s="148"/>
      <c r="D373" s="148"/>
      <c r="E373" s="148"/>
      <c r="F373" s="148"/>
      <c r="G373" s="148"/>
      <c r="H373" s="148"/>
      <c r="I373" s="148"/>
      <c r="J373" s="148"/>
      <c r="K373" s="148"/>
    </row>
    <row r="374" spans="1:11" x14ac:dyDescent="0.25">
      <c r="A374" s="148"/>
      <c r="B374" s="148"/>
      <c r="C374" s="148"/>
      <c r="D374" s="148"/>
      <c r="E374" s="148"/>
      <c r="F374" s="148"/>
      <c r="G374" s="148"/>
      <c r="H374" s="148"/>
      <c r="I374" s="148"/>
      <c r="J374" s="148"/>
      <c r="K374" s="148"/>
    </row>
    <row r="375" spans="1:11" x14ac:dyDescent="0.25">
      <c r="A375" s="148"/>
      <c r="B375" s="148"/>
      <c r="C375" s="148"/>
      <c r="D375" s="148"/>
      <c r="E375" s="148"/>
      <c r="F375" s="148"/>
      <c r="G375" s="148"/>
      <c r="H375" s="148"/>
      <c r="I375" s="148"/>
      <c r="J375" s="148"/>
      <c r="K375" s="148"/>
    </row>
    <row r="376" spans="1:11" x14ac:dyDescent="0.25">
      <c r="A376" s="148"/>
      <c r="B376" s="148"/>
      <c r="C376" s="148"/>
      <c r="D376" s="148"/>
      <c r="E376" s="148"/>
      <c r="F376" s="148"/>
      <c r="G376" s="148"/>
      <c r="H376" s="148"/>
      <c r="I376" s="148"/>
      <c r="J376" s="148"/>
      <c r="K376" s="148"/>
    </row>
    <row r="377" spans="1:11" x14ac:dyDescent="0.25">
      <c r="A377" s="148"/>
      <c r="B377" s="148"/>
      <c r="C377" s="148"/>
      <c r="D377" s="148"/>
      <c r="E377" s="148"/>
      <c r="F377" s="148"/>
      <c r="G377" s="148"/>
      <c r="H377" s="148"/>
      <c r="I377" s="148"/>
      <c r="J377" s="148"/>
      <c r="K377" s="148"/>
    </row>
    <row r="378" spans="1:11" x14ac:dyDescent="0.25">
      <c r="A378" s="148"/>
      <c r="B378" s="148"/>
      <c r="C378" s="148"/>
      <c r="D378" s="148"/>
      <c r="E378" s="148"/>
      <c r="F378" s="148"/>
      <c r="G378" s="148"/>
      <c r="H378" s="148"/>
      <c r="I378" s="148"/>
      <c r="J378" s="148"/>
      <c r="K378" s="148"/>
    </row>
    <row r="379" spans="1:11" x14ac:dyDescent="0.25">
      <c r="A379" s="148"/>
      <c r="B379" s="148"/>
      <c r="C379" s="148"/>
      <c r="D379" s="148"/>
      <c r="E379" s="148"/>
      <c r="F379" s="148"/>
      <c r="G379" s="148"/>
      <c r="H379" s="148"/>
      <c r="I379" s="148"/>
      <c r="J379" s="148"/>
      <c r="K379" s="148"/>
    </row>
    <row r="380" spans="1:11" x14ac:dyDescent="0.25">
      <c r="A380" s="148"/>
      <c r="B380" s="148"/>
      <c r="C380" s="148"/>
      <c r="D380" s="148"/>
      <c r="E380" s="148"/>
      <c r="F380" s="148"/>
      <c r="G380" s="148"/>
      <c r="H380" s="148"/>
      <c r="I380" s="148"/>
      <c r="J380" s="148"/>
      <c r="K380" s="148"/>
    </row>
    <row r="381" spans="1:11" x14ac:dyDescent="0.25">
      <c r="A381" s="148"/>
      <c r="B381" s="148"/>
      <c r="C381" s="148"/>
      <c r="D381" s="148"/>
      <c r="E381" s="148"/>
      <c r="F381" s="148"/>
      <c r="G381" s="148"/>
      <c r="H381" s="148"/>
      <c r="I381" s="148"/>
      <c r="J381" s="148"/>
      <c r="K381" s="148"/>
    </row>
    <row r="382" spans="1:11" x14ac:dyDescent="0.25">
      <c r="A382" s="148"/>
      <c r="B382" s="148"/>
      <c r="C382" s="148"/>
      <c r="D382" s="148"/>
      <c r="E382" s="148"/>
      <c r="F382" s="148"/>
      <c r="G382" s="148"/>
      <c r="H382" s="148"/>
      <c r="I382" s="148"/>
      <c r="J382" s="148"/>
      <c r="K382" s="148"/>
    </row>
    <row r="383" spans="1:11" x14ac:dyDescent="0.25">
      <c r="A383" s="148"/>
      <c r="B383" s="148"/>
      <c r="C383" s="148"/>
      <c r="D383" s="148"/>
      <c r="E383" s="148"/>
      <c r="F383" s="148"/>
      <c r="G383" s="148"/>
      <c r="H383" s="148"/>
      <c r="I383" s="148"/>
      <c r="J383" s="148"/>
      <c r="K383" s="148"/>
    </row>
    <row r="384" spans="1:11" x14ac:dyDescent="0.25">
      <c r="A384" s="148"/>
      <c r="B384" s="148"/>
      <c r="C384" s="148"/>
      <c r="D384" s="148"/>
      <c r="E384" s="148"/>
      <c r="F384" s="148"/>
      <c r="G384" s="148"/>
      <c r="H384" s="148"/>
      <c r="I384" s="148"/>
      <c r="J384" s="148"/>
      <c r="K384" s="148"/>
    </row>
    <row r="385" spans="1:11" x14ac:dyDescent="0.25">
      <c r="A385" s="148"/>
      <c r="B385" s="148"/>
      <c r="C385" s="148"/>
      <c r="D385" s="148"/>
      <c r="E385" s="148"/>
      <c r="F385" s="148"/>
      <c r="G385" s="148"/>
      <c r="H385" s="148"/>
      <c r="I385" s="148"/>
      <c r="J385" s="148"/>
      <c r="K385" s="148"/>
    </row>
    <row r="386" spans="1:11" x14ac:dyDescent="0.25">
      <c r="A386" s="148"/>
      <c r="B386" s="148"/>
      <c r="C386" s="148"/>
      <c r="D386" s="148"/>
      <c r="E386" s="148"/>
      <c r="F386" s="148"/>
      <c r="G386" s="148"/>
      <c r="H386" s="148"/>
      <c r="I386" s="148"/>
      <c r="J386" s="148"/>
      <c r="K386" s="148"/>
    </row>
    <row r="387" spans="1:11" x14ac:dyDescent="0.25">
      <c r="A387" s="148"/>
      <c r="B387" s="148"/>
      <c r="C387" s="148"/>
      <c r="D387" s="148"/>
      <c r="E387" s="148"/>
      <c r="F387" s="148"/>
      <c r="G387" s="148"/>
      <c r="H387" s="148"/>
      <c r="I387" s="148"/>
      <c r="J387" s="148"/>
      <c r="K387" s="148"/>
    </row>
    <row r="388" spans="1:11" x14ac:dyDescent="0.25">
      <c r="A388" s="148"/>
      <c r="B388" s="148"/>
      <c r="C388" s="148"/>
      <c r="D388" s="148"/>
      <c r="E388" s="148"/>
      <c r="F388" s="148"/>
      <c r="G388" s="148"/>
      <c r="H388" s="148"/>
      <c r="I388" s="148"/>
      <c r="J388" s="148"/>
      <c r="K388" s="148"/>
    </row>
    <row r="389" spans="1:11" x14ac:dyDescent="0.25">
      <c r="A389" s="148"/>
      <c r="B389" s="148"/>
      <c r="C389" s="148"/>
      <c r="D389" s="148"/>
      <c r="E389" s="148"/>
      <c r="F389" s="148"/>
      <c r="G389" s="148"/>
      <c r="H389" s="148"/>
      <c r="I389" s="148"/>
      <c r="J389" s="148"/>
      <c r="K389" s="148"/>
    </row>
    <row r="390" spans="1:11" x14ac:dyDescent="0.25">
      <c r="A390" s="148"/>
      <c r="B390" s="148"/>
      <c r="C390" s="148"/>
      <c r="D390" s="148"/>
      <c r="E390" s="148"/>
      <c r="F390" s="148"/>
      <c r="G390" s="148"/>
      <c r="H390" s="148"/>
      <c r="I390" s="148"/>
      <c r="J390" s="148"/>
      <c r="K390" s="148"/>
    </row>
    <row r="391" spans="1:11" x14ac:dyDescent="0.25">
      <c r="A391" s="148"/>
      <c r="B391" s="148"/>
      <c r="C391" s="148"/>
      <c r="D391" s="148"/>
      <c r="E391" s="148"/>
      <c r="F391" s="148"/>
      <c r="G391" s="148"/>
      <c r="H391" s="148"/>
      <c r="I391" s="148"/>
      <c r="J391" s="148"/>
      <c r="K391" s="148"/>
    </row>
    <row r="392" spans="1:11" x14ac:dyDescent="0.25">
      <c r="A392" s="148"/>
      <c r="B392" s="148"/>
      <c r="C392" s="148"/>
      <c r="D392" s="148"/>
      <c r="E392" s="148"/>
      <c r="F392" s="148"/>
      <c r="G392" s="148"/>
      <c r="H392" s="148"/>
      <c r="I392" s="148"/>
      <c r="J392" s="148"/>
      <c r="K392" s="148"/>
    </row>
    <row r="393" spans="1:11" x14ac:dyDescent="0.25">
      <c r="A393" s="148"/>
      <c r="B393" s="148"/>
      <c r="C393" s="148"/>
      <c r="D393" s="148"/>
      <c r="E393" s="148"/>
      <c r="F393" s="148"/>
      <c r="G393" s="148"/>
      <c r="H393" s="148"/>
      <c r="I393" s="148"/>
      <c r="J393" s="148"/>
      <c r="K393" s="148"/>
    </row>
    <row r="394" spans="1:11" x14ac:dyDescent="0.25">
      <c r="A394" s="148"/>
      <c r="B394" s="148"/>
      <c r="C394" s="148"/>
      <c r="D394" s="148"/>
      <c r="E394" s="148"/>
      <c r="F394" s="148"/>
      <c r="G394" s="148"/>
      <c r="H394" s="148"/>
      <c r="I394" s="148"/>
      <c r="J394" s="148"/>
      <c r="K394" s="148"/>
    </row>
    <row r="395" spans="1:11" x14ac:dyDescent="0.25">
      <c r="A395" s="148"/>
      <c r="B395" s="148"/>
      <c r="C395" s="148"/>
      <c r="D395" s="148"/>
      <c r="E395" s="148"/>
      <c r="F395" s="148"/>
      <c r="G395" s="148"/>
      <c r="H395" s="148"/>
      <c r="I395" s="148"/>
      <c r="J395" s="148"/>
      <c r="K395" s="148"/>
    </row>
    <row r="396" spans="1:11" x14ac:dyDescent="0.25">
      <c r="A396" s="148"/>
      <c r="B396" s="148"/>
      <c r="C396" s="148"/>
      <c r="D396" s="148"/>
      <c r="E396" s="148"/>
      <c r="F396" s="148"/>
      <c r="G396" s="148"/>
      <c r="H396" s="148"/>
      <c r="I396" s="148"/>
      <c r="J396" s="148"/>
      <c r="K396" s="148"/>
    </row>
    <row r="397" spans="1:11" x14ac:dyDescent="0.25">
      <c r="A397" s="148"/>
      <c r="B397" s="148"/>
      <c r="C397" s="148"/>
      <c r="D397" s="148"/>
      <c r="E397" s="148"/>
      <c r="F397" s="148"/>
      <c r="G397" s="148"/>
      <c r="H397" s="148"/>
      <c r="I397" s="148"/>
      <c r="J397" s="148"/>
      <c r="K397" s="148"/>
    </row>
    <row r="398" spans="1:11" x14ac:dyDescent="0.25">
      <c r="A398" s="148"/>
      <c r="B398" s="148"/>
      <c r="C398" s="148"/>
      <c r="D398" s="148"/>
      <c r="E398" s="148"/>
      <c r="F398" s="148"/>
      <c r="G398" s="148"/>
      <c r="H398" s="148"/>
      <c r="I398" s="148"/>
      <c r="J398" s="148"/>
      <c r="K398" s="148"/>
    </row>
    <row r="399" spans="1:11" x14ac:dyDescent="0.25">
      <c r="A399" s="148"/>
      <c r="B399" s="148"/>
      <c r="C399" s="148"/>
      <c r="D399" s="148"/>
      <c r="E399" s="148"/>
      <c r="F399" s="148"/>
      <c r="G399" s="148"/>
      <c r="H399" s="148"/>
      <c r="I399" s="148"/>
      <c r="J399" s="148"/>
      <c r="K399" s="148"/>
    </row>
    <row r="400" spans="1:11" x14ac:dyDescent="0.25">
      <c r="A400" s="148"/>
      <c r="B400" s="148"/>
      <c r="C400" s="148"/>
      <c r="D400" s="148"/>
      <c r="E400" s="148"/>
      <c r="F400" s="148"/>
      <c r="G400" s="148"/>
      <c r="H400" s="148"/>
      <c r="I400" s="148"/>
      <c r="J400" s="148"/>
      <c r="K400" s="148"/>
    </row>
    <row r="401" spans="1:11" x14ac:dyDescent="0.25">
      <c r="A401" s="148"/>
      <c r="B401" s="148"/>
      <c r="C401" s="148"/>
      <c r="D401" s="148"/>
      <c r="E401" s="148"/>
      <c r="F401" s="148"/>
      <c r="G401" s="148"/>
      <c r="H401" s="148"/>
      <c r="I401" s="148"/>
      <c r="J401" s="148"/>
      <c r="K401" s="148"/>
    </row>
    <row r="402" spans="1:11" x14ac:dyDescent="0.25">
      <c r="A402" s="148"/>
      <c r="B402" s="148"/>
      <c r="C402" s="148"/>
      <c r="D402" s="148"/>
      <c r="E402" s="148"/>
      <c r="F402" s="148"/>
      <c r="G402" s="148"/>
      <c r="H402" s="148"/>
      <c r="I402" s="148"/>
      <c r="J402" s="148"/>
      <c r="K402" s="148"/>
    </row>
    <row r="403" spans="1:11" x14ac:dyDescent="0.25">
      <c r="A403" s="148"/>
      <c r="B403" s="148"/>
      <c r="C403" s="148"/>
      <c r="D403" s="148"/>
      <c r="E403" s="148"/>
      <c r="F403" s="148"/>
      <c r="G403" s="148"/>
      <c r="H403" s="148"/>
      <c r="I403" s="148"/>
      <c r="J403" s="148"/>
      <c r="K403" s="148"/>
    </row>
    <row r="404" spans="1:11" x14ac:dyDescent="0.25">
      <c r="A404" s="148"/>
      <c r="B404" s="148"/>
      <c r="C404" s="148"/>
      <c r="D404" s="148"/>
      <c r="E404" s="148"/>
      <c r="F404" s="148"/>
      <c r="G404" s="148"/>
      <c r="H404" s="148"/>
      <c r="I404" s="148"/>
      <c r="J404" s="148"/>
      <c r="K404" s="148"/>
    </row>
    <row r="405" spans="1:11" x14ac:dyDescent="0.25">
      <c r="A405" s="148"/>
      <c r="B405" s="148"/>
      <c r="C405" s="148"/>
      <c r="D405" s="148"/>
      <c r="E405" s="148"/>
      <c r="F405" s="148"/>
      <c r="G405" s="148"/>
      <c r="H405" s="148"/>
      <c r="I405" s="148"/>
      <c r="J405" s="148"/>
      <c r="K405" s="148"/>
    </row>
    <row r="406" spans="1:11" x14ac:dyDescent="0.25">
      <c r="A406" s="148"/>
      <c r="B406" s="148"/>
      <c r="C406" s="148"/>
      <c r="D406" s="148"/>
      <c r="E406" s="148"/>
      <c r="F406" s="148"/>
      <c r="G406" s="148"/>
      <c r="H406" s="148"/>
      <c r="I406" s="148"/>
      <c r="J406" s="148"/>
      <c r="K406" s="148"/>
    </row>
    <row r="407" spans="1:11" x14ac:dyDescent="0.25">
      <c r="A407" s="148"/>
      <c r="B407" s="148"/>
      <c r="C407" s="148"/>
      <c r="D407" s="148"/>
      <c r="E407" s="148"/>
      <c r="F407" s="148"/>
      <c r="G407" s="148"/>
      <c r="H407" s="148"/>
      <c r="I407" s="148"/>
      <c r="J407" s="148"/>
      <c r="K407" s="148"/>
    </row>
    <row r="408" spans="1:11" x14ac:dyDescent="0.25">
      <c r="A408" s="148"/>
      <c r="B408" s="148"/>
      <c r="C408" s="148"/>
      <c r="D408" s="148"/>
      <c r="E408" s="148"/>
      <c r="F408" s="148"/>
      <c r="G408" s="148"/>
      <c r="H408" s="148"/>
      <c r="I408" s="148"/>
      <c r="J408" s="148"/>
      <c r="K408" s="148"/>
    </row>
    <row r="409" spans="1:11" x14ac:dyDescent="0.25">
      <c r="A409" s="148"/>
      <c r="B409" s="148"/>
      <c r="C409" s="148"/>
      <c r="D409" s="148"/>
      <c r="E409" s="148"/>
      <c r="F409" s="148"/>
      <c r="G409" s="148"/>
      <c r="H409" s="148"/>
      <c r="I409" s="148"/>
      <c r="J409" s="148"/>
      <c r="K409" s="148"/>
    </row>
    <row r="410" spans="1:11" x14ac:dyDescent="0.25">
      <c r="A410" s="148"/>
      <c r="B410" s="148"/>
      <c r="C410" s="148"/>
      <c r="D410" s="148"/>
      <c r="E410" s="148"/>
      <c r="F410" s="148"/>
      <c r="G410" s="148"/>
      <c r="H410" s="148"/>
      <c r="I410" s="148"/>
      <c r="J410" s="148"/>
      <c r="K410" s="148"/>
    </row>
    <row r="411" spans="1:11" x14ac:dyDescent="0.25">
      <c r="A411" s="148"/>
      <c r="B411" s="148"/>
      <c r="C411" s="148"/>
      <c r="D411" s="148"/>
      <c r="E411" s="148"/>
      <c r="F411" s="148"/>
      <c r="G411" s="148"/>
      <c r="H411" s="148"/>
      <c r="I411" s="148"/>
      <c r="J411" s="148"/>
      <c r="K411" s="148"/>
    </row>
    <row r="412" spans="1:11" x14ac:dyDescent="0.25">
      <c r="A412" s="148"/>
      <c r="B412" s="148"/>
      <c r="C412" s="148"/>
      <c r="D412" s="148"/>
      <c r="E412" s="148"/>
      <c r="F412" s="148"/>
      <c r="G412" s="148"/>
      <c r="H412" s="148"/>
      <c r="I412" s="148"/>
      <c r="J412" s="148"/>
      <c r="K412" s="148"/>
    </row>
    <row r="413" spans="1:11" x14ac:dyDescent="0.25">
      <c r="A413" s="148"/>
      <c r="B413" s="148"/>
      <c r="C413" s="148"/>
      <c r="D413" s="148"/>
      <c r="E413" s="148"/>
      <c r="F413" s="148"/>
      <c r="G413" s="148"/>
      <c r="H413" s="148"/>
      <c r="I413" s="148"/>
      <c r="J413" s="148"/>
      <c r="K413" s="148"/>
    </row>
    <row r="414" spans="1:11" x14ac:dyDescent="0.25">
      <c r="A414" s="148"/>
      <c r="B414" s="148"/>
      <c r="C414" s="148"/>
      <c r="D414" s="148"/>
      <c r="E414" s="148"/>
      <c r="F414" s="148"/>
      <c r="G414" s="148"/>
      <c r="H414" s="148"/>
      <c r="I414" s="148"/>
      <c r="J414" s="148"/>
      <c r="K414" s="148"/>
    </row>
    <row r="415" spans="1:11" x14ac:dyDescent="0.25">
      <c r="A415" s="148"/>
      <c r="B415" s="148"/>
      <c r="C415" s="148"/>
      <c r="D415" s="148"/>
      <c r="E415" s="148"/>
      <c r="F415" s="148"/>
      <c r="G415" s="148"/>
      <c r="H415" s="148"/>
      <c r="I415" s="148"/>
      <c r="J415" s="148"/>
      <c r="K415" s="148"/>
    </row>
    <row r="416" spans="1:11" x14ac:dyDescent="0.25">
      <c r="A416" s="148"/>
      <c r="B416" s="148"/>
      <c r="C416" s="148"/>
      <c r="D416" s="148"/>
      <c r="E416" s="148"/>
      <c r="F416" s="148"/>
      <c r="G416" s="148"/>
      <c r="H416" s="148"/>
      <c r="I416" s="148"/>
      <c r="J416" s="148"/>
      <c r="K416" s="148"/>
    </row>
    <row r="417" spans="1:11" x14ac:dyDescent="0.25">
      <c r="A417" s="148"/>
      <c r="B417" s="148"/>
      <c r="C417" s="148"/>
      <c r="D417" s="148"/>
      <c r="E417" s="148"/>
      <c r="F417" s="148"/>
      <c r="G417" s="148"/>
      <c r="H417" s="148"/>
      <c r="I417" s="148"/>
      <c r="J417" s="148"/>
      <c r="K417" s="148"/>
    </row>
    <row r="418" spans="1:11" x14ac:dyDescent="0.25">
      <c r="A418" s="148"/>
      <c r="B418" s="148"/>
      <c r="C418" s="148"/>
      <c r="D418" s="148"/>
      <c r="E418" s="148"/>
      <c r="F418" s="148"/>
      <c r="G418" s="148"/>
      <c r="H418" s="148"/>
      <c r="I418" s="148"/>
      <c r="J418" s="148"/>
      <c r="K418" s="148"/>
    </row>
    <row r="419" spans="1:11" x14ac:dyDescent="0.25">
      <c r="A419" s="148"/>
      <c r="B419" s="148"/>
      <c r="C419" s="148"/>
      <c r="D419" s="148"/>
      <c r="E419" s="148"/>
      <c r="F419" s="148"/>
      <c r="G419" s="148"/>
      <c r="H419" s="148"/>
      <c r="I419" s="148"/>
      <c r="J419" s="148"/>
      <c r="K419" s="148"/>
    </row>
    <row r="420" spans="1:11" x14ac:dyDescent="0.25">
      <c r="A420" s="148"/>
      <c r="B420" s="148"/>
      <c r="C420" s="148"/>
      <c r="D420" s="148"/>
      <c r="E420" s="148"/>
      <c r="F420" s="148"/>
      <c r="G420" s="148"/>
      <c r="H420" s="148"/>
      <c r="I420" s="148"/>
      <c r="J420" s="148"/>
      <c r="K420" s="148"/>
    </row>
    <row r="421" spans="1:11" x14ac:dyDescent="0.25">
      <c r="A421" s="148"/>
      <c r="B421" s="148"/>
      <c r="C421" s="148"/>
      <c r="D421" s="148"/>
      <c r="E421" s="148"/>
      <c r="F421" s="148"/>
      <c r="G421" s="148"/>
      <c r="H421" s="148"/>
      <c r="I421" s="148"/>
      <c r="J421" s="148"/>
      <c r="K421" s="148"/>
    </row>
    <row r="422" spans="1:11" x14ac:dyDescent="0.25">
      <c r="A422" s="148"/>
      <c r="B422" s="148"/>
      <c r="C422" s="148"/>
      <c r="D422" s="148"/>
      <c r="E422" s="148"/>
      <c r="F422" s="148"/>
      <c r="G422" s="148"/>
      <c r="H422" s="148"/>
      <c r="I422" s="148"/>
      <c r="J422" s="148"/>
      <c r="K422" s="148"/>
    </row>
    <row r="423" spans="1:11" x14ac:dyDescent="0.25">
      <c r="A423" s="148"/>
      <c r="B423" s="148"/>
      <c r="C423" s="148"/>
      <c r="D423" s="148"/>
      <c r="E423" s="148"/>
      <c r="F423" s="148"/>
      <c r="G423" s="148"/>
      <c r="H423" s="148"/>
      <c r="I423" s="148"/>
      <c r="J423" s="148"/>
      <c r="K423" s="148"/>
    </row>
    <row r="424" spans="1:11" x14ac:dyDescent="0.25">
      <c r="A424" s="148"/>
      <c r="B424" s="148"/>
      <c r="C424" s="148"/>
      <c r="D424" s="148"/>
      <c r="E424" s="148"/>
      <c r="F424" s="148"/>
      <c r="G424" s="148"/>
      <c r="H424" s="148"/>
      <c r="I424" s="148"/>
      <c r="J424" s="148"/>
      <c r="K424" s="148"/>
    </row>
    <row r="425" spans="1:11" x14ac:dyDescent="0.25">
      <c r="A425" s="148"/>
      <c r="B425" s="148"/>
      <c r="C425" s="148"/>
      <c r="D425" s="148"/>
      <c r="E425" s="148"/>
      <c r="F425" s="148"/>
      <c r="G425" s="148"/>
      <c r="H425" s="148"/>
      <c r="I425" s="148"/>
      <c r="J425" s="148"/>
      <c r="K425" s="148"/>
    </row>
    <row r="426" spans="1:11" x14ac:dyDescent="0.25">
      <c r="A426" s="148"/>
      <c r="B426" s="148"/>
      <c r="C426" s="148"/>
      <c r="D426" s="148"/>
      <c r="E426" s="148"/>
      <c r="F426" s="148"/>
      <c r="G426" s="148"/>
      <c r="H426" s="148"/>
      <c r="I426" s="148"/>
      <c r="J426" s="148"/>
      <c r="K426" s="148"/>
    </row>
    <row r="427" spans="1:11" x14ac:dyDescent="0.25">
      <c r="A427" s="148"/>
      <c r="B427" s="148"/>
      <c r="C427" s="148"/>
      <c r="D427" s="148"/>
      <c r="E427" s="148"/>
      <c r="F427" s="148"/>
      <c r="G427" s="148"/>
      <c r="H427" s="148"/>
      <c r="I427" s="148"/>
      <c r="J427" s="148"/>
      <c r="K427" s="148"/>
    </row>
    <row r="428" spans="1:11" x14ac:dyDescent="0.25">
      <c r="A428" s="148"/>
      <c r="B428" s="148"/>
      <c r="C428" s="148"/>
      <c r="D428" s="148"/>
      <c r="E428" s="148"/>
      <c r="F428" s="148"/>
      <c r="G428" s="148"/>
      <c r="H428" s="148"/>
      <c r="I428" s="148"/>
      <c r="J428" s="148"/>
      <c r="K428" s="148"/>
    </row>
    <row r="429" spans="1:11" x14ac:dyDescent="0.25">
      <c r="A429" s="148"/>
      <c r="B429" s="148"/>
      <c r="C429" s="148"/>
      <c r="D429" s="148"/>
      <c r="E429" s="148"/>
      <c r="F429" s="148"/>
      <c r="G429" s="148"/>
      <c r="H429" s="148"/>
      <c r="I429" s="148"/>
      <c r="J429" s="148"/>
      <c r="K429" s="148"/>
    </row>
    <row r="430" spans="1:11" x14ac:dyDescent="0.25">
      <c r="A430" s="148"/>
      <c r="B430" s="148"/>
      <c r="C430" s="148"/>
      <c r="D430" s="148"/>
      <c r="E430" s="148"/>
      <c r="F430" s="148"/>
      <c r="G430" s="148"/>
      <c r="H430" s="148"/>
      <c r="I430" s="148"/>
      <c r="J430" s="148"/>
      <c r="K430" s="148"/>
    </row>
    <row r="431" spans="1:11" x14ac:dyDescent="0.25">
      <c r="A431" s="148"/>
      <c r="B431" s="148"/>
      <c r="C431" s="148"/>
      <c r="D431" s="148"/>
      <c r="E431" s="148"/>
      <c r="F431" s="148"/>
      <c r="G431" s="148"/>
      <c r="H431" s="148"/>
      <c r="I431" s="148"/>
      <c r="J431" s="148"/>
      <c r="K431" s="148"/>
    </row>
    <row r="432" spans="1:11" x14ac:dyDescent="0.25">
      <c r="A432" s="148"/>
      <c r="B432" s="148"/>
      <c r="C432" s="148"/>
      <c r="D432" s="148"/>
      <c r="E432" s="148"/>
      <c r="F432" s="148"/>
      <c r="G432" s="148"/>
      <c r="H432" s="148"/>
      <c r="I432" s="148"/>
      <c r="J432" s="148"/>
      <c r="K432" s="148"/>
    </row>
    <row r="433" spans="1:11" x14ac:dyDescent="0.25">
      <c r="A433" s="148"/>
      <c r="B433" s="148"/>
      <c r="C433" s="148"/>
      <c r="D433" s="148"/>
      <c r="E433" s="148"/>
      <c r="F433" s="148"/>
      <c r="G433" s="148"/>
      <c r="H433" s="148"/>
      <c r="I433" s="148"/>
      <c r="J433" s="148"/>
      <c r="K433" s="148"/>
    </row>
    <row r="434" spans="1:11" x14ac:dyDescent="0.25">
      <c r="A434" s="148"/>
      <c r="B434" s="148"/>
      <c r="C434" s="148"/>
      <c r="D434" s="148"/>
      <c r="E434" s="148"/>
      <c r="F434" s="148"/>
      <c r="G434" s="148"/>
      <c r="H434" s="148"/>
      <c r="I434" s="148"/>
      <c r="J434" s="148"/>
      <c r="K434" s="148"/>
    </row>
    <row r="435" spans="1:11" x14ac:dyDescent="0.25">
      <c r="A435" s="148"/>
      <c r="B435" s="148"/>
      <c r="C435" s="148"/>
      <c r="D435" s="148"/>
      <c r="E435" s="148"/>
      <c r="F435" s="148"/>
      <c r="G435" s="148"/>
      <c r="H435" s="148"/>
      <c r="I435" s="148"/>
      <c r="J435" s="148"/>
      <c r="K435" s="148"/>
    </row>
    <row r="436" spans="1:11" x14ac:dyDescent="0.25">
      <c r="A436" s="148"/>
      <c r="B436" s="148"/>
      <c r="C436" s="148"/>
      <c r="D436" s="148"/>
      <c r="E436" s="148"/>
      <c r="F436" s="148"/>
      <c r="G436" s="148"/>
      <c r="H436" s="148"/>
      <c r="I436" s="148"/>
      <c r="J436" s="148"/>
      <c r="K436" s="148"/>
    </row>
    <row r="437" spans="1:11" x14ac:dyDescent="0.25">
      <c r="A437" s="148"/>
      <c r="B437" s="148"/>
      <c r="C437" s="148"/>
      <c r="D437" s="148"/>
      <c r="E437" s="148"/>
      <c r="F437" s="148"/>
      <c r="G437" s="148"/>
      <c r="H437" s="148"/>
      <c r="I437" s="148"/>
      <c r="J437" s="148"/>
      <c r="K437" s="148"/>
    </row>
    <row r="438" spans="1:11" x14ac:dyDescent="0.25">
      <c r="A438" s="148"/>
      <c r="B438" s="148"/>
      <c r="C438" s="148"/>
      <c r="D438" s="148"/>
      <c r="E438" s="148"/>
      <c r="F438" s="148"/>
      <c r="G438" s="148"/>
      <c r="H438" s="148"/>
      <c r="I438" s="148"/>
      <c r="J438" s="148"/>
      <c r="K438" s="148"/>
    </row>
    <row r="439" spans="1:11" x14ac:dyDescent="0.25">
      <c r="A439" s="148"/>
      <c r="B439" s="148"/>
      <c r="C439" s="148"/>
      <c r="D439" s="148"/>
      <c r="E439" s="148"/>
      <c r="F439" s="148"/>
      <c r="G439" s="148"/>
      <c r="H439" s="148"/>
      <c r="I439" s="148"/>
      <c r="J439" s="148"/>
      <c r="K439" s="148"/>
    </row>
    <row r="440" spans="1:11" x14ac:dyDescent="0.25">
      <c r="A440" s="148"/>
      <c r="B440" s="148"/>
      <c r="C440" s="148"/>
      <c r="D440" s="148"/>
      <c r="E440" s="148"/>
      <c r="F440" s="148"/>
      <c r="G440" s="148"/>
      <c r="H440" s="148"/>
      <c r="I440" s="148"/>
      <c r="J440" s="148"/>
      <c r="K440" s="148"/>
    </row>
    <row r="441" spans="1:11" x14ac:dyDescent="0.25">
      <c r="A441" s="148"/>
      <c r="B441" s="148"/>
      <c r="C441" s="148"/>
      <c r="D441" s="148"/>
      <c r="E441" s="148"/>
      <c r="F441" s="148"/>
      <c r="G441" s="148"/>
      <c r="H441" s="148"/>
      <c r="I441" s="148"/>
      <c r="J441" s="148"/>
      <c r="K441" s="148"/>
    </row>
    <row r="442" spans="1:11" x14ac:dyDescent="0.25">
      <c r="A442" s="148"/>
      <c r="B442" s="148"/>
      <c r="C442" s="148"/>
      <c r="D442" s="148"/>
      <c r="E442" s="148"/>
      <c r="F442" s="148"/>
      <c r="G442" s="148"/>
      <c r="H442" s="148"/>
      <c r="I442" s="148"/>
      <c r="J442" s="148"/>
      <c r="K442" s="148"/>
    </row>
    <row r="443" spans="1:11" x14ac:dyDescent="0.25">
      <c r="A443" s="148"/>
      <c r="B443" s="148"/>
      <c r="C443" s="148"/>
      <c r="D443" s="148"/>
      <c r="E443" s="148"/>
      <c r="F443" s="148"/>
      <c r="G443" s="148"/>
      <c r="H443" s="148"/>
      <c r="I443" s="148"/>
      <c r="J443" s="148"/>
      <c r="K443" s="148"/>
    </row>
    <row r="444" spans="1:11" x14ac:dyDescent="0.25">
      <c r="A444" s="148"/>
      <c r="B444" s="148"/>
      <c r="C444" s="148"/>
      <c r="D444" s="148"/>
      <c r="E444" s="148"/>
      <c r="F444" s="148"/>
      <c r="G444" s="148"/>
      <c r="H444" s="148"/>
      <c r="I444" s="148"/>
      <c r="J444" s="148"/>
      <c r="K444" s="148"/>
    </row>
    <row r="445" spans="1:11" x14ac:dyDescent="0.25">
      <c r="A445" s="148"/>
      <c r="B445" s="148"/>
      <c r="C445" s="148"/>
      <c r="D445" s="148"/>
      <c r="E445" s="148"/>
      <c r="F445" s="148"/>
      <c r="G445" s="148"/>
      <c r="H445" s="148"/>
      <c r="I445" s="148"/>
      <c r="J445" s="148"/>
      <c r="K445" s="148"/>
    </row>
    <row r="446" spans="1:11" x14ac:dyDescent="0.25">
      <c r="A446" s="148"/>
      <c r="B446" s="148"/>
      <c r="C446" s="148"/>
      <c r="D446" s="148"/>
      <c r="E446" s="148"/>
      <c r="F446" s="148"/>
      <c r="G446" s="148"/>
      <c r="H446" s="148"/>
      <c r="I446" s="148"/>
      <c r="J446" s="148"/>
      <c r="K446" s="148"/>
    </row>
    <row r="447" spans="1:11" x14ac:dyDescent="0.25">
      <c r="A447" s="148"/>
      <c r="B447" s="148"/>
      <c r="C447" s="148"/>
      <c r="D447" s="148"/>
      <c r="E447" s="148"/>
      <c r="F447" s="148"/>
      <c r="G447" s="148"/>
      <c r="H447" s="148"/>
      <c r="I447" s="148"/>
      <c r="J447" s="148"/>
      <c r="K447" s="148"/>
    </row>
    <row r="448" spans="1:11" x14ac:dyDescent="0.25">
      <c r="A448" s="148"/>
      <c r="B448" s="148"/>
      <c r="C448" s="148"/>
      <c r="D448" s="148"/>
      <c r="E448" s="148"/>
      <c r="F448" s="148"/>
      <c r="G448" s="148"/>
      <c r="H448" s="148"/>
      <c r="I448" s="148"/>
      <c r="J448" s="148"/>
      <c r="K448" s="148"/>
    </row>
    <row r="449" spans="1:11" x14ac:dyDescent="0.25">
      <c r="A449" s="148"/>
      <c r="B449" s="148"/>
      <c r="C449" s="148"/>
      <c r="D449" s="148"/>
      <c r="E449" s="148"/>
      <c r="F449" s="148"/>
      <c r="G449" s="148"/>
      <c r="H449" s="148"/>
      <c r="I449" s="148"/>
      <c r="J449" s="148"/>
      <c r="K449" s="148"/>
    </row>
    <row r="450" spans="1:11" x14ac:dyDescent="0.25">
      <c r="A450" s="148"/>
      <c r="B450" s="148"/>
      <c r="C450" s="148"/>
      <c r="D450" s="148"/>
      <c r="E450" s="148"/>
      <c r="F450" s="148"/>
      <c r="G450" s="148"/>
      <c r="H450" s="148"/>
      <c r="I450" s="148"/>
      <c r="J450" s="148"/>
      <c r="K450" s="148"/>
    </row>
    <row r="451" spans="1:11" x14ac:dyDescent="0.25">
      <c r="A451" s="148"/>
      <c r="B451" s="148"/>
      <c r="C451" s="148"/>
      <c r="D451" s="148"/>
      <c r="E451" s="148"/>
      <c r="F451" s="148"/>
      <c r="G451" s="148"/>
      <c r="H451" s="148"/>
      <c r="I451" s="148"/>
      <c r="J451" s="148"/>
      <c r="K451" s="148"/>
    </row>
    <row r="452" spans="1:11" x14ac:dyDescent="0.25">
      <c r="A452" s="148"/>
      <c r="B452" s="148"/>
      <c r="C452" s="148"/>
      <c r="D452" s="148"/>
      <c r="E452" s="148"/>
      <c r="F452" s="148"/>
      <c r="G452" s="148"/>
      <c r="H452" s="148"/>
      <c r="I452" s="148"/>
      <c r="J452" s="148"/>
      <c r="K452" s="148"/>
    </row>
    <row r="453" spans="1:11" x14ac:dyDescent="0.25">
      <c r="A453" s="148"/>
      <c r="B453" s="148"/>
      <c r="C453" s="148"/>
      <c r="D453" s="148"/>
      <c r="E453" s="148"/>
      <c r="F453" s="148"/>
      <c r="G453" s="148"/>
      <c r="H453" s="148"/>
      <c r="I453" s="148"/>
      <c r="J453" s="148"/>
      <c r="K453" s="148"/>
    </row>
    <row r="454" spans="1:11" x14ac:dyDescent="0.25">
      <c r="A454" s="148"/>
      <c r="B454" s="148"/>
      <c r="C454" s="148"/>
      <c r="D454" s="148"/>
      <c r="E454" s="148"/>
      <c r="F454" s="148"/>
      <c r="G454" s="148"/>
      <c r="H454" s="148"/>
      <c r="I454" s="148"/>
      <c r="J454" s="148"/>
      <c r="K454" s="148"/>
    </row>
    <row r="455" spans="1:11" x14ac:dyDescent="0.25">
      <c r="A455" s="148"/>
      <c r="B455" s="148"/>
      <c r="C455" s="148"/>
      <c r="D455" s="148"/>
      <c r="E455" s="148"/>
      <c r="F455" s="148"/>
      <c r="G455" s="148"/>
      <c r="H455" s="148"/>
      <c r="I455" s="148"/>
      <c r="J455" s="148"/>
      <c r="K455" s="148"/>
    </row>
    <row r="456" spans="1:11" x14ac:dyDescent="0.25">
      <c r="A456" s="148"/>
      <c r="B456" s="148"/>
      <c r="C456" s="148"/>
      <c r="D456" s="148"/>
      <c r="E456" s="148"/>
      <c r="F456" s="148"/>
      <c r="G456" s="148"/>
      <c r="H456" s="148"/>
      <c r="I456" s="148"/>
      <c r="J456" s="148"/>
      <c r="K456" s="148"/>
    </row>
    <row r="457" spans="1:11" x14ac:dyDescent="0.25">
      <c r="A457" s="148"/>
      <c r="B457" s="148"/>
      <c r="C457" s="148"/>
      <c r="D457" s="148"/>
      <c r="E457" s="148"/>
      <c r="F457" s="148"/>
      <c r="G457" s="148"/>
      <c r="H457" s="148"/>
      <c r="I457" s="148"/>
      <c r="J457" s="148"/>
      <c r="K457" s="148"/>
    </row>
    <row r="458" spans="1:11" x14ac:dyDescent="0.25">
      <c r="A458" s="148"/>
      <c r="B458" s="148"/>
      <c r="C458" s="148"/>
      <c r="D458" s="148"/>
      <c r="E458" s="148"/>
      <c r="F458" s="148"/>
      <c r="G458" s="148"/>
      <c r="H458" s="148"/>
      <c r="I458" s="148"/>
      <c r="J458" s="148"/>
      <c r="K458" s="148"/>
    </row>
    <row r="459" spans="1:11" x14ac:dyDescent="0.25">
      <c r="A459" s="148"/>
      <c r="B459" s="148"/>
      <c r="C459" s="148"/>
      <c r="D459" s="148"/>
      <c r="E459" s="148"/>
      <c r="F459" s="148"/>
      <c r="G459" s="148"/>
      <c r="H459" s="148"/>
      <c r="I459" s="148"/>
      <c r="J459" s="148"/>
      <c r="K459" s="148"/>
    </row>
    <row r="460" spans="1:11" x14ac:dyDescent="0.25">
      <c r="A460" s="148"/>
      <c r="B460" s="148"/>
      <c r="C460" s="148"/>
      <c r="D460" s="148"/>
      <c r="E460" s="148"/>
      <c r="F460" s="148"/>
      <c r="G460" s="148"/>
      <c r="H460" s="148"/>
      <c r="I460" s="148"/>
      <c r="J460" s="148"/>
      <c r="K460" s="148"/>
    </row>
    <row r="461" spans="1:11" x14ac:dyDescent="0.25">
      <c r="A461" s="148"/>
      <c r="B461" s="148"/>
      <c r="C461" s="148"/>
      <c r="D461" s="148"/>
      <c r="E461" s="148"/>
      <c r="F461" s="148"/>
      <c r="G461" s="148"/>
      <c r="H461" s="148"/>
      <c r="I461" s="148"/>
      <c r="J461" s="148"/>
      <c r="K461" s="148"/>
    </row>
    <row r="462" spans="1:11" x14ac:dyDescent="0.25">
      <c r="A462" s="148"/>
      <c r="B462" s="148"/>
      <c r="C462" s="148"/>
      <c r="D462" s="148"/>
      <c r="E462" s="148"/>
      <c r="F462" s="148"/>
      <c r="G462" s="148"/>
      <c r="H462" s="148"/>
      <c r="I462" s="148"/>
      <c r="J462" s="148"/>
      <c r="K462" s="148"/>
    </row>
    <row r="463" spans="1:11" x14ac:dyDescent="0.25">
      <c r="A463" s="148"/>
      <c r="B463" s="148"/>
      <c r="C463" s="148"/>
      <c r="D463" s="148"/>
      <c r="E463" s="148"/>
      <c r="F463" s="148"/>
      <c r="G463" s="148"/>
      <c r="H463" s="148"/>
      <c r="I463" s="148"/>
      <c r="J463" s="148"/>
      <c r="K463" s="148"/>
    </row>
    <row r="464" spans="1:11" x14ac:dyDescent="0.25">
      <c r="A464" s="148"/>
      <c r="B464" s="148"/>
      <c r="C464" s="148"/>
      <c r="D464" s="148"/>
      <c r="E464" s="148"/>
      <c r="F464" s="148"/>
      <c r="G464" s="148"/>
      <c r="H464" s="148"/>
      <c r="I464" s="148"/>
      <c r="J464" s="148"/>
      <c r="K464" s="148"/>
    </row>
    <row r="465" spans="1:11" x14ac:dyDescent="0.25">
      <c r="A465" s="148"/>
      <c r="B465" s="148"/>
      <c r="C465" s="148"/>
      <c r="D465" s="148"/>
      <c r="E465" s="148"/>
      <c r="F465" s="148"/>
      <c r="G465" s="148"/>
      <c r="H465" s="148"/>
      <c r="I465" s="148"/>
      <c r="J465" s="148"/>
      <c r="K465" s="148"/>
    </row>
    <row r="466" spans="1:11" x14ac:dyDescent="0.25">
      <c r="A466" s="148"/>
      <c r="B466" s="148"/>
      <c r="C466" s="148"/>
      <c r="D466" s="148"/>
      <c r="E466" s="148"/>
      <c r="F466" s="148"/>
      <c r="G466" s="148"/>
      <c r="H466" s="148"/>
      <c r="I466" s="148"/>
      <c r="J466" s="148"/>
      <c r="K466" s="148"/>
    </row>
    <row r="467" spans="1:11" x14ac:dyDescent="0.25">
      <c r="A467" s="148"/>
      <c r="B467" s="148"/>
      <c r="C467" s="148"/>
      <c r="D467" s="148"/>
      <c r="E467" s="148"/>
      <c r="F467" s="148"/>
      <c r="G467" s="148"/>
      <c r="H467" s="148"/>
      <c r="I467" s="148"/>
      <c r="J467" s="148"/>
      <c r="K467" s="148"/>
    </row>
    <row r="468" spans="1:11" x14ac:dyDescent="0.25">
      <c r="A468" s="148"/>
      <c r="B468" s="148"/>
      <c r="C468" s="148"/>
      <c r="D468" s="148"/>
      <c r="E468" s="148"/>
      <c r="F468" s="148"/>
      <c r="G468" s="148"/>
      <c r="H468" s="148"/>
      <c r="I468" s="148"/>
      <c r="J468" s="148"/>
      <c r="K468" s="148"/>
    </row>
    <row r="469" spans="1:11" x14ac:dyDescent="0.25">
      <c r="A469" s="148"/>
      <c r="B469" s="148"/>
      <c r="C469" s="148"/>
      <c r="D469" s="148"/>
      <c r="E469" s="148"/>
      <c r="F469" s="148"/>
      <c r="G469" s="148"/>
      <c r="H469" s="148"/>
      <c r="I469" s="148"/>
      <c r="J469" s="148"/>
      <c r="K469" s="148"/>
    </row>
    <row r="470" spans="1:11" x14ac:dyDescent="0.25">
      <c r="A470" s="148"/>
      <c r="B470" s="148"/>
      <c r="C470" s="148"/>
      <c r="D470" s="148"/>
      <c r="E470" s="148"/>
      <c r="F470" s="148"/>
      <c r="G470" s="148"/>
      <c r="H470" s="148"/>
      <c r="I470" s="148"/>
      <c r="J470" s="148"/>
      <c r="K470" s="148"/>
    </row>
    <row r="471" spans="1:11" x14ac:dyDescent="0.25">
      <c r="A471" s="148"/>
      <c r="B471" s="148"/>
      <c r="C471" s="148"/>
      <c r="D471" s="148"/>
      <c r="E471" s="148"/>
      <c r="F471" s="148"/>
      <c r="G471" s="148"/>
      <c r="H471" s="148"/>
      <c r="I471" s="148"/>
      <c r="J471" s="148"/>
      <c r="K471" s="148"/>
    </row>
    <row r="472" spans="1:11" x14ac:dyDescent="0.25">
      <c r="A472" s="148"/>
      <c r="B472" s="148"/>
      <c r="C472" s="148"/>
      <c r="D472" s="148"/>
      <c r="E472" s="148"/>
      <c r="F472" s="148"/>
      <c r="G472" s="148"/>
      <c r="H472" s="148"/>
      <c r="I472" s="148"/>
      <c r="J472" s="148"/>
      <c r="K472" s="148"/>
    </row>
    <row r="473" spans="1:11" x14ac:dyDescent="0.25">
      <c r="A473" s="148"/>
      <c r="B473" s="148"/>
      <c r="C473" s="148"/>
      <c r="D473" s="148"/>
      <c r="E473" s="148"/>
      <c r="F473" s="148"/>
      <c r="G473" s="148"/>
      <c r="H473" s="148"/>
      <c r="I473" s="148"/>
      <c r="J473" s="148"/>
      <c r="K473" s="148"/>
    </row>
    <row r="474" spans="1:11" x14ac:dyDescent="0.25">
      <c r="A474" s="148"/>
      <c r="B474" s="148"/>
      <c r="C474" s="148"/>
      <c r="D474" s="148"/>
      <c r="E474" s="148"/>
      <c r="F474" s="148"/>
      <c r="G474" s="148"/>
      <c r="H474" s="148"/>
      <c r="I474" s="148"/>
      <c r="J474" s="148"/>
      <c r="K474" s="148"/>
    </row>
    <row r="475" spans="1:11" x14ac:dyDescent="0.25">
      <c r="A475" s="148"/>
      <c r="B475" s="148"/>
      <c r="C475" s="148"/>
      <c r="D475" s="148"/>
      <c r="E475" s="148"/>
      <c r="F475" s="148"/>
      <c r="G475" s="148"/>
      <c r="H475" s="148"/>
      <c r="I475" s="148"/>
      <c r="J475" s="148"/>
      <c r="K475" s="148"/>
    </row>
    <row r="476" spans="1:11" x14ac:dyDescent="0.25">
      <c r="A476" s="148"/>
      <c r="B476" s="148"/>
      <c r="C476" s="148"/>
      <c r="D476" s="148"/>
      <c r="E476" s="148"/>
      <c r="F476" s="148"/>
      <c r="G476" s="148"/>
      <c r="H476" s="148"/>
      <c r="I476" s="148"/>
      <c r="J476" s="148"/>
      <c r="K476" s="148"/>
    </row>
    <row r="477" spans="1:11" x14ac:dyDescent="0.25">
      <c r="A477" s="148"/>
      <c r="B477" s="148"/>
      <c r="C477" s="148"/>
      <c r="D477" s="148"/>
      <c r="E477" s="148"/>
      <c r="F477" s="148"/>
      <c r="G477" s="148"/>
      <c r="H477" s="148"/>
      <c r="I477" s="148"/>
      <c r="J477" s="148"/>
      <c r="K477" s="148"/>
    </row>
    <row r="478" spans="1:11" x14ac:dyDescent="0.25">
      <c r="A478" s="148"/>
      <c r="B478" s="148"/>
      <c r="C478" s="148"/>
      <c r="D478" s="148"/>
      <c r="E478" s="148"/>
      <c r="F478" s="148"/>
      <c r="G478" s="148"/>
      <c r="H478" s="148"/>
      <c r="I478" s="148"/>
      <c r="J478" s="148"/>
      <c r="K478" s="148"/>
    </row>
    <row r="479" spans="1:11" x14ac:dyDescent="0.25">
      <c r="A479" s="148"/>
      <c r="B479" s="148"/>
      <c r="C479" s="148"/>
      <c r="D479" s="148"/>
      <c r="E479" s="148"/>
      <c r="F479" s="148"/>
      <c r="G479" s="148"/>
      <c r="H479" s="148"/>
      <c r="I479" s="148"/>
      <c r="J479" s="148"/>
      <c r="K479" s="148"/>
    </row>
    <row r="480" spans="1:11" x14ac:dyDescent="0.25">
      <c r="A480" s="148"/>
      <c r="B480" s="148"/>
      <c r="C480" s="148"/>
      <c r="D480" s="148"/>
      <c r="E480" s="148"/>
      <c r="F480" s="148"/>
      <c r="G480" s="148"/>
      <c r="H480" s="148"/>
      <c r="I480" s="148"/>
      <c r="J480" s="148"/>
      <c r="K480" s="148"/>
    </row>
    <row r="481" spans="1:11" x14ac:dyDescent="0.25">
      <c r="A481" s="148"/>
      <c r="B481" s="148"/>
      <c r="C481" s="148"/>
      <c r="D481" s="148"/>
      <c r="E481" s="148"/>
      <c r="F481" s="148"/>
      <c r="G481" s="148"/>
      <c r="H481" s="148"/>
      <c r="I481" s="148"/>
      <c r="J481" s="148"/>
      <c r="K481" s="148"/>
    </row>
    <row r="482" spans="1:11" x14ac:dyDescent="0.25">
      <c r="A482" s="148"/>
      <c r="B482" s="148"/>
      <c r="C482" s="148"/>
      <c r="D482" s="148"/>
      <c r="E482" s="148"/>
      <c r="F482" s="148"/>
      <c r="G482" s="148"/>
      <c r="H482" s="148"/>
      <c r="I482" s="148"/>
      <c r="J482" s="148"/>
      <c r="K482" s="148"/>
    </row>
    <row r="483" spans="1:11" x14ac:dyDescent="0.25">
      <c r="A483" s="148"/>
      <c r="B483" s="148"/>
      <c r="C483" s="148"/>
      <c r="D483" s="148"/>
      <c r="E483" s="148"/>
      <c r="F483" s="148"/>
      <c r="G483" s="148"/>
      <c r="H483" s="148"/>
      <c r="I483" s="148"/>
      <c r="J483" s="148"/>
      <c r="K483" s="148"/>
    </row>
    <row r="484" spans="1:11" x14ac:dyDescent="0.25">
      <c r="A484" s="148"/>
      <c r="B484" s="148"/>
      <c r="C484" s="148"/>
      <c r="D484" s="148"/>
      <c r="E484" s="148"/>
      <c r="F484" s="148"/>
      <c r="G484" s="148"/>
      <c r="H484" s="148"/>
      <c r="I484" s="148"/>
      <c r="J484" s="148"/>
      <c r="K484" s="148"/>
    </row>
    <row r="485" spans="1:11" x14ac:dyDescent="0.25">
      <c r="A485" s="148"/>
      <c r="B485" s="148"/>
      <c r="C485" s="148"/>
      <c r="D485" s="148"/>
      <c r="E485" s="148"/>
      <c r="F485" s="148"/>
      <c r="G485" s="148"/>
      <c r="H485" s="148"/>
      <c r="I485" s="148"/>
      <c r="J485" s="148"/>
      <c r="K485" s="148"/>
    </row>
    <row r="486" spans="1:11" x14ac:dyDescent="0.25">
      <c r="A486" s="148"/>
      <c r="B486" s="148"/>
      <c r="C486" s="148"/>
      <c r="D486" s="148"/>
      <c r="E486" s="148"/>
      <c r="F486" s="148"/>
      <c r="G486" s="148"/>
      <c r="H486" s="148"/>
      <c r="I486" s="148"/>
      <c r="J486" s="148"/>
      <c r="K486" s="148"/>
    </row>
    <row r="487" spans="1:11" x14ac:dyDescent="0.25">
      <c r="A487" s="148"/>
      <c r="B487" s="148"/>
      <c r="C487" s="148"/>
      <c r="D487" s="148"/>
      <c r="E487" s="148"/>
      <c r="F487" s="148"/>
      <c r="G487" s="148"/>
      <c r="H487" s="148"/>
      <c r="I487" s="148"/>
      <c r="J487" s="148"/>
      <c r="K487" s="148"/>
    </row>
    <row r="488" spans="1:11" x14ac:dyDescent="0.25">
      <c r="A488" s="148"/>
      <c r="B488" s="148"/>
      <c r="C488" s="148"/>
      <c r="D488" s="148"/>
      <c r="E488" s="148"/>
      <c r="F488" s="148"/>
      <c r="G488" s="148"/>
      <c r="H488" s="148"/>
      <c r="I488" s="148"/>
      <c r="J488" s="148"/>
      <c r="K488" s="148"/>
    </row>
    <row r="489" spans="1:11" x14ac:dyDescent="0.25">
      <c r="A489" s="148"/>
      <c r="B489" s="148"/>
      <c r="C489" s="148"/>
      <c r="D489" s="148"/>
      <c r="E489" s="148"/>
      <c r="F489" s="148"/>
      <c r="G489" s="148"/>
      <c r="H489" s="148"/>
      <c r="I489" s="148"/>
      <c r="J489" s="148"/>
      <c r="K489" s="148"/>
    </row>
    <row r="490" spans="1:11" x14ac:dyDescent="0.25">
      <c r="A490" s="148"/>
      <c r="B490" s="148"/>
      <c r="C490" s="148"/>
      <c r="D490" s="148"/>
      <c r="E490" s="148"/>
      <c r="F490" s="148"/>
      <c r="G490" s="148"/>
      <c r="H490" s="148"/>
      <c r="I490" s="148"/>
      <c r="J490" s="148"/>
      <c r="K490" s="148"/>
    </row>
    <row r="491" spans="1:11" x14ac:dyDescent="0.25">
      <c r="A491" s="148"/>
      <c r="B491" s="148"/>
      <c r="C491" s="148"/>
      <c r="D491" s="148"/>
      <c r="E491" s="148"/>
      <c r="F491" s="148"/>
      <c r="G491" s="148"/>
      <c r="H491" s="148"/>
      <c r="I491" s="148"/>
      <c r="J491" s="148"/>
      <c r="K491" s="148"/>
    </row>
    <row r="492" spans="1:11" x14ac:dyDescent="0.25">
      <c r="A492" s="148"/>
      <c r="B492" s="148"/>
      <c r="C492" s="148"/>
      <c r="D492" s="148"/>
      <c r="E492" s="148"/>
      <c r="F492" s="148"/>
      <c r="G492" s="148"/>
      <c r="H492" s="148"/>
      <c r="I492" s="148"/>
      <c r="J492" s="148"/>
      <c r="K492" s="148"/>
    </row>
    <row r="493" spans="1:11" x14ac:dyDescent="0.25">
      <c r="A493" s="148"/>
      <c r="B493" s="148"/>
      <c r="C493" s="148"/>
      <c r="D493" s="148"/>
      <c r="E493" s="148"/>
      <c r="F493" s="148"/>
      <c r="G493" s="148"/>
      <c r="H493" s="148"/>
      <c r="I493" s="148"/>
      <c r="J493" s="148"/>
      <c r="K493" s="148"/>
    </row>
    <row r="494" spans="1:11" x14ac:dyDescent="0.25">
      <c r="A494" s="148"/>
      <c r="B494" s="148"/>
      <c r="C494" s="148"/>
      <c r="D494" s="148"/>
      <c r="E494" s="148"/>
      <c r="F494" s="148"/>
      <c r="G494" s="148"/>
      <c r="H494" s="148"/>
      <c r="I494" s="148"/>
      <c r="J494" s="148"/>
      <c r="K494" s="148"/>
    </row>
    <row r="495" spans="1:11" x14ac:dyDescent="0.25">
      <c r="A495" s="148"/>
      <c r="B495" s="148"/>
      <c r="C495" s="148"/>
      <c r="D495" s="148"/>
      <c r="E495" s="148"/>
      <c r="F495" s="148"/>
      <c r="G495" s="148"/>
      <c r="H495" s="148"/>
      <c r="I495" s="148"/>
      <c r="J495" s="148"/>
      <c r="K495" s="148"/>
    </row>
    <row r="496" spans="1:11" x14ac:dyDescent="0.25">
      <c r="A496" s="148"/>
      <c r="B496" s="148"/>
      <c r="C496" s="148"/>
      <c r="D496" s="148"/>
      <c r="E496" s="148"/>
      <c r="F496" s="148"/>
      <c r="G496" s="148"/>
      <c r="H496" s="148"/>
      <c r="I496" s="148"/>
      <c r="J496" s="148"/>
      <c r="K496" s="148"/>
    </row>
    <row r="497" spans="1:11" x14ac:dyDescent="0.25">
      <c r="A497" s="148"/>
      <c r="B497" s="148"/>
      <c r="C497" s="148"/>
      <c r="D497" s="148"/>
      <c r="E497" s="148"/>
      <c r="F497" s="148"/>
      <c r="G497" s="148"/>
      <c r="H497" s="148"/>
      <c r="I497" s="148"/>
      <c r="J497" s="148"/>
      <c r="K497" s="148"/>
    </row>
    <row r="498" spans="1:11" x14ac:dyDescent="0.25">
      <c r="A498" s="148"/>
      <c r="B498" s="148"/>
      <c r="C498" s="148"/>
      <c r="D498" s="148"/>
      <c r="E498" s="148"/>
      <c r="F498" s="148"/>
      <c r="G498" s="148"/>
      <c r="H498" s="148"/>
      <c r="I498" s="148"/>
      <c r="J498" s="148"/>
      <c r="K498" s="148"/>
    </row>
    <row r="499" spans="1:11" x14ac:dyDescent="0.25">
      <c r="A499" s="148"/>
      <c r="B499" s="148"/>
      <c r="C499" s="148"/>
      <c r="D499" s="148"/>
      <c r="E499" s="148"/>
      <c r="F499" s="148"/>
      <c r="G499" s="148"/>
      <c r="H499" s="148"/>
      <c r="I499" s="148"/>
      <c r="J499" s="148"/>
      <c r="K499" s="148"/>
    </row>
    <row r="500" spans="1:11" x14ac:dyDescent="0.25">
      <c r="A500" s="148"/>
      <c r="B500" s="148"/>
      <c r="C500" s="148"/>
      <c r="D500" s="148"/>
      <c r="E500" s="148"/>
      <c r="F500" s="148"/>
      <c r="G500" s="148"/>
      <c r="H500" s="148"/>
      <c r="I500" s="148"/>
      <c r="J500" s="148"/>
      <c r="K500" s="14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420" r:id="rId4" name="TextBox1">
          <controlPr defaultSize="0" autoLine="0" linkedCell="P1" r:id="rId5">
            <anchor moveWithCells="1">
              <from>
                <xdr:col>3</xdr:col>
                <xdr:colOff>1085850</xdr:colOff>
                <xdr:row>0</xdr:row>
                <xdr:rowOff>333375</xdr:rowOff>
              </from>
              <to>
                <xdr:col>5</xdr:col>
                <xdr:colOff>590550</xdr:colOff>
                <xdr:row>0</xdr:row>
                <xdr:rowOff>809625</xdr:rowOff>
              </to>
            </anchor>
          </controlPr>
        </control>
      </mc:Choice>
      <mc:Fallback>
        <control shapeId="16420" r:id="rId4" name="Tex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3"/>
  <sheetViews>
    <sheetView workbookViewId="0">
      <selection activeCell="K29" sqref="K29"/>
    </sheetView>
  </sheetViews>
  <sheetFormatPr baseColWidth="10" defaultRowHeight="15" x14ac:dyDescent="0.25"/>
  <cols>
    <col min="1" max="1" width="4.7109375" customWidth="1"/>
    <col min="2" max="2" width="6.85546875" customWidth="1"/>
    <col min="3" max="3" width="13.5703125" bestFit="1" customWidth="1"/>
    <col min="4" max="4" width="10.140625" bestFit="1" customWidth="1"/>
    <col min="5" max="5" width="10.7109375" bestFit="1" customWidth="1"/>
    <col min="6" max="6" width="12.42578125" bestFit="1" customWidth="1"/>
    <col min="7" max="7" width="11.28515625" bestFit="1" customWidth="1"/>
    <col min="8" max="8" width="8.140625" customWidth="1"/>
    <col min="9" max="9" width="9.85546875" bestFit="1" customWidth="1"/>
    <col min="10" max="10" width="14.140625" customWidth="1"/>
    <col min="11" max="11" width="15" customWidth="1"/>
    <col min="12" max="12" width="7.140625" customWidth="1"/>
    <col min="13" max="13" width="14.85546875" customWidth="1"/>
    <col min="14" max="14" width="11.42578125" customWidth="1"/>
    <col min="15" max="15" width="34.140625" bestFit="1" customWidth="1"/>
    <col min="16" max="16" width="24.7109375" customWidth="1"/>
    <col min="17" max="17" width="15.85546875" customWidth="1"/>
    <col min="18" max="18" width="16.42578125" customWidth="1"/>
  </cols>
  <sheetData>
    <row r="2" spans="1:18" ht="32.25" customHeight="1" x14ac:dyDescent="0.25">
      <c r="A2" s="56" t="s">
        <v>10</v>
      </c>
      <c r="B2" s="58" t="s">
        <v>7</v>
      </c>
      <c r="C2" s="55" t="s">
        <v>0</v>
      </c>
      <c r="D2" s="58" t="s">
        <v>1</v>
      </c>
      <c r="E2" s="58" t="s">
        <v>2</v>
      </c>
      <c r="F2" s="59" t="s">
        <v>13</v>
      </c>
      <c r="G2" s="55" t="s">
        <v>8</v>
      </c>
      <c r="H2" s="55" t="s">
        <v>277</v>
      </c>
      <c r="I2" s="60" t="s">
        <v>152</v>
      </c>
      <c r="J2" s="55" t="s">
        <v>154</v>
      </c>
      <c r="K2" s="61" t="s">
        <v>27</v>
      </c>
      <c r="L2" s="61" t="s">
        <v>153</v>
      </c>
      <c r="M2" s="61" t="s">
        <v>155</v>
      </c>
      <c r="N2" s="57" t="s">
        <v>17</v>
      </c>
      <c r="O2" s="62" t="s">
        <v>18</v>
      </c>
      <c r="P2" s="63" t="s">
        <v>28</v>
      </c>
      <c r="Q2" s="64" t="s">
        <v>26</v>
      </c>
      <c r="R2" s="65" t="s">
        <v>22</v>
      </c>
    </row>
    <row r="3" spans="1:18" x14ac:dyDescent="0.25">
      <c r="A3" s="66"/>
      <c r="B3" s="67"/>
      <c r="C3" s="68"/>
      <c r="D3" s="69"/>
      <c r="E3" s="70"/>
      <c r="F3" s="71"/>
      <c r="G3" s="72"/>
      <c r="H3" s="73"/>
      <c r="I3" s="74"/>
      <c r="J3" s="75"/>
      <c r="K3" s="74"/>
      <c r="L3" s="76"/>
      <c r="M3" s="76"/>
      <c r="N3" s="70"/>
      <c r="O3" s="77"/>
      <c r="P3" s="78"/>
      <c r="Q3" s="79"/>
      <c r="R3" s="80"/>
    </row>
  </sheetData>
  <conditionalFormatting sqref="R3">
    <cfRule type="iconSet" priority="2">
      <iconSet iconSet="3Symbols">
        <cfvo type="percent" val="0"/>
        <cfvo type="num" val="0"/>
        <cfvo type="num" val="0" gte="0"/>
      </iconSet>
    </cfRule>
    <cfRule type="expression" priority="4">
      <formula>R3=""</formula>
    </cfRule>
    <cfRule type="expression" dxfId="73" priority="5">
      <formula>P3="ok"</formula>
    </cfRule>
  </conditionalFormatting>
  <conditionalFormatting sqref="Q3">
    <cfRule type="expression" dxfId="72" priority="3">
      <formula>Q3&lt;&gt;0</formula>
    </cfRule>
  </conditionalFormatting>
  <conditionalFormatting sqref="C3">
    <cfRule type="expression" dxfId="71" priority="1">
      <formula>AND(DATEDIF(E3,$C$1,"m")&gt;2,N3="")</formula>
    </cfRule>
  </conditionalFormatting>
  <conditionalFormatting sqref="P3">
    <cfRule type="iconSet" priority="6">
      <iconSet iconSet="3Symbols2">
        <cfvo type="percent" val="0"/>
        <cfvo type="num" val="0"/>
        <cfvo type="num" val="$P$13=&quot;ok&quot;"/>
      </iconSet>
    </cfRule>
    <cfRule type="expression" dxfId="70" priority="7">
      <formula>P3="ok"</formula>
    </cfRule>
    <cfRule type="expression" dxfId="69" priority="8">
      <formula>AND($N3&lt;&gt;"",$P3&lt;&gt;0)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SLA!#REF!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50"/>
  <sheetViews>
    <sheetView topLeftCell="A154" workbookViewId="0">
      <selection activeCell="Q178" sqref="Q178"/>
    </sheetView>
  </sheetViews>
  <sheetFormatPr baseColWidth="10" defaultColWidth="11.5703125" defaultRowHeight="15" x14ac:dyDescent="0.25"/>
  <cols>
    <col min="3" max="3" width="14.42578125" bestFit="1" customWidth="1"/>
    <col min="12" max="12" width="1.42578125" style="116" hidden="1" customWidth="1"/>
  </cols>
  <sheetData>
    <row r="1" spans="1:12" ht="75" x14ac:dyDescent="0.25">
      <c r="A1" s="127" t="s">
        <v>507</v>
      </c>
      <c r="B1" s="127" t="s">
        <v>2</v>
      </c>
      <c r="C1" s="127" t="s">
        <v>0</v>
      </c>
      <c r="D1" s="127" t="s">
        <v>1</v>
      </c>
      <c r="E1" s="127" t="s">
        <v>13</v>
      </c>
      <c r="F1" s="127" t="s">
        <v>481</v>
      </c>
      <c r="G1" s="128" t="s">
        <v>27</v>
      </c>
      <c r="H1" s="128" t="s">
        <v>153</v>
      </c>
      <c r="I1" s="128" t="s">
        <v>155</v>
      </c>
      <c r="J1" s="129" t="s">
        <v>501</v>
      </c>
      <c r="K1" s="127" t="s">
        <v>8</v>
      </c>
      <c r="L1" s="121" t="s">
        <v>512</v>
      </c>
    </row>
    <row r="2" spans="1:12" x14ac:dyDescent="0.25">
      <c r="A2" s="105">
        <v>1</v>
      </c>
      <c r="B2" s="100">
        <v>42373</v>
      </c>
      <c r="C2" s="101" t="str">
        <f t="shared" ref="C2:C65" si="0">CONCATENATE("FR16-",TEXT(B2,"mm"),"-",TEXT(A2,"00000"))</f>
        <v>FR16-01-00001</v>
      </c>
      <c r="D2" s="99" t="s">
        <v>36</v>
      </c>
      <c r="E2" s="102" t="s">
        <v>37</v>
      </c>
      <c r="F2" s="99">
        <v>1</v>
      </c>
      <c r="G2" s="103">
        <v>264.91000000000003</v>
      </c>
      <c r="H2" s="103">
        <v>0</v>
      </c>
      <c r="I2" s="103"/>
      <c r="J2" s="104">
        <v>42388</v>
      </c>
      <c r="K2" s="106" t="s">
        <v>11</v>
      </c>
      <c r="L2" s="115">
        <v>16</v>
      </c>
    </row>
    <row r="3" spans="1:12" x14ac:dyDescent="0.25">
      <c r="A3" s="105">
        <f t="shared" ref="A3:A31" si="1">A2+1</f>
        <v>2</v>
      </c>
      <c r="B3" s="100">
        <v>42376</v>
      </c>
      <c r="C3" s="101" t="str">
        <f t="shared" si="0"/>
        <v>FR16-01-00002</v>
      </c>
      <c r="D3" s="99" t="s">
        <v>263</v>
      </c>
      <c r="E3" s="102" t="s">
        <v>38</v>
      </c>
      <c r="F3" s="99">
        <v>1</v>
      </c>
      <c r="G3" s="103">
        <v>80</v>
      </c>
      <c r="H3" s="103">
        <v>0</v>
      </c>
      <c r="I3" s="103"/>
      <c r="J3" s="104" t="s">
        <v>39</v>
      </c>
      <c r="K3" s="106" t="s">
        <v>9</v>
      </c>
      <c r="L3" s="115">
        <v>16</v>
      </c>
    </row>
    <row r="4" spans="1:12" x14ac:dyDescent="0.25">
      <c r="A4" s="105">
        <f t="shared" si="1"/>
        <v>3</v>
      </c>
      <c r="B4" s="100">
        <v>42388</v>
      </c>
      <c r="C4" s="101" t="str">
        <f t="shared" si="0"/>
        <v>FR16-01-00003</v>
      </c>
      <c r="D4" s="99" t="s">
        <v>32</v>
      </c>
      <c r="E4" s="102" t="s">
        <v>41</v>
      </c>
      <c r="F4" s="99">
        <v>1</v>
      </c>
      <c r="G4" s="103">
        <v>200</v>
      </c>
      <c r="H4" s="103">
        <v>0</v>
      </c>
      <c r="I4" s="103"/>
      <c r="J4" s="104">
        <v>42394</v>
      </c>
      <c r="K4" s="106" t="s">
        <v>11</v>
      </c>
      <c r="L4" s="115">
        <v>16</v>
      </c>
    </row>
    <row r="5" spans="1:12" x14ac:dyDescent="0.25">
      <c r="A5" s="105">
        <f t="shared" si="1"/>
        <v>4</v>
      </c>
      <c r="B5" s="100">
        <v>42388</v>
      </c>
      <c r="C5" s="101" t="str">
        <f t="shared" si="0"/>
        <v>FR16-01-00004</v>
      </c>
      <c r="D5" s="99" t="s">
        <v>263</v>
      </c>
      <c r="E5" s="102" t="s">
        <v>38</v>
      </c>
      <c r="F5" s="99">
        <v>1</v>
      </c>
      <c r="G5" s="103">
        <v>-80</v>
      </c>
      <c r="H5" s="103">
        <v>0</v>
      </c>
      <c r="I5" s="103"/>
      <c r="J5" s="104" t="s">
        <v>156</v>
      </c>
      <c r="K5" s="106" t="s">
        <v>9</v>
      </c>
      <c r="L5" s="115">
        <v>16</v>
      </c>
    </row>
    <row r="6" spans="1:12" x14ac:dyDescent="0.25">
      <c r="A6" s="105">
        <f t="shared" si="1"/>
        <v>5</v>
      </c>
      <c r="B6" s="100">
        <v>42395</v>
      </c>
      <c r="C6" s="101" t="str">
        <f t="shared" si="0"/>
        <v>FR16-01-00005</v>
      </c>
      <c r="D6" s="99" t="s">
        <v>32</v>
      </c>
      <c r="E6" s="102" t="s">
        <v>40</v>
      </c>
      <c r="F6" s="99">
        <v>1</v>
      </c>
      <c r="G6" s="103">
        <v>232.97</v>
      </c>
      <c r="H6" s="103">
        <v>0</v>
      </c>
      <c r="I6" s="103"/>
      <c r="J6" s="104">
        <v>42408</v>
      </c>
      <c r="K6" s="106" t="s">
        <v>11</v>
      </c>
      <c r="L6" s="115">
        <v>16</v>
      </c>
    </row>
    <row r="7" spans="1:12" x14ac:dyDescent="0.25">
      <c r="A7" s="105">
        <f t="shared" si="1"/>
        <v>6</v>
      </c>
      <c r="B7" s="100">
        <v>42404</v>
      </c>
      <c r="C7" s="101" t="str">
        <f t="shared" si="0"/>
        <v>FR16-02-00006</v>
      </c>
      <c r="D7" s="99" t="s">
        <v>32</v>
      </c>
      <c r="E7" s="102" t="s">
        <v>42</v>
      </c>
      <c r="F7" s="99">
        <v>1</v>
      </c>
      <c r="G7" s="103">
        <v>252.02</v>
      </c>
      <c r="H7" s="103">
        <v>0</v>
      </c>
      <c r="I7" s="103"/>
      <c r="J7" s="104">
        <v>42415</v>
      </c>
      <c r="K7" s="106" t="s">
        <v>11</v>
      </c>
      <c r="L7" s="115">
        <v>16</v>
      </c>
    </row>
    <row r="8" spans="1:12" x14ac:dyDescent="0.25">
      <c r="A8" s="105">
        <f t="shared" si="1"/>
        <v>7</v>
      </c>
      <c r="B8" s="100">
        <v>42404</v>
      </c>
      <c r="C8" s="101" t="str">
        <f t="shared" si="0"/>
        <v>FR16-02-00007</v>
      </c>
      <c r="D8" s="99" t="s">
        <v>12</v>
      </c>
      <c r="E8" s="102" t="s">
        <v>43</v>
      </c>
      <c r="F8" s="99">
        <v>1</v>
      </c>
      <c r="G8" s="103">
        <v>307.31</v>
      </c>
      <c r="H8" s="103">
        <v>0</v>
      </c>
      <c r="I8" s="103"/>
      <c r="J8" s="104">
        <v>42070</v>
      </c>
      <c r="K8" s="106" t="s">
        <v>11</v>
      </c>
      <c r="L8" s="115">
        <v>16</v>
      </c>
    </row>
    <row r="9" spans="1:12" x14ac:dyDescent="0.25">
      <c r="A9" s="105">
        <f t="shared" si="1"/>
        <v>8</v>
      </c>
      <c r="B9" s="100">
        <v>42404</v>
      </c>
      <c r="C9" s="101" t="str">
        <f t="shared" si="0"/>
        <v>FR16-02-00008</v>
      </c>
      <c r="D9" s="99" t="s">
        <v>32</v>
      </c>
      <c r="E9" s="102" t="s">
        <v>44</v>
      </c>
      <c r="F9" s="99">
        <v>1</v>
      </c>
      <c r="G9" s="103">
        <v>520.02</v>
      </c>
      <c r="H9" s="103">
        <v>0</v>
      </c>
      <c r="I9" s="103"/>
      <c r="J9" s="104">
        <v>40972</v>
      </c>
      <c r="K9" s="106" t="s">
        <v>11</v>
      </c>
      <c r="L9" s="115">
        <v>16</v>
      </c>
    </row>
    <row r="10" spans="1:12" x14ac:dyDescent="0.25">
      <c r="A10" s="105">
        <f t="shared" si="1"/>
        <v>9</v>
      </c>
      <c r="B10" s="100">
        <v>42405</v>
      </c>
      <c r="C10" s="101" t="str">
        <f t="shared" si="0"/>
        <v>FR16-02-00009</v>
      </c>
      <c r="D10" s="99" t="s">
        <v>12</v>
      </c>
      <c r="E10" s="102" t="s">
        <v>45</v>
      </c>
      <c r="F10" s="99">
        <v>1</v>
      </c>
      <c r="G10" s="103">
        <v>200</v>
      </c>
      <c r="H10" s="103">
        <v>0</v>
      </c>
      <c r="I10" s="103"/>
      <c r="J10" s="104">
        <v>42070</v>
      </c>
      <c r="K10" s="106" t="s">
        <v>11</v>
      </c>
      <c r="L10" s="115">
        <v>16</v>
      </c>
    </row>
    <row r="11" spans="1:12" x14ac:dyDescent="0.25">
      <c r="A11" s="105">
        <f t="shared" si="1"/>
        <v>10</v>
      </c>
      <c r="B11" s="100">
        <v>42405</v>
      </c>
      <c r="C11" s="101" t="str">
        <f t="shared" si="0"/>
        <v>FR16-02-00010</v>
      </c>
      <c r="D11" s="99" t="s">
        <v>12</v>
      </c>
      <c r="E11" s="102" t="s">
        <v>46</v>
      </c>
      <c r="F11" s="99">
        <v>1</v>
      </c>
      <c r="G11" s="103">
        <v>274.8</v>
      </c>
      <c r="H11" s="103">
        <v>0</v>
      </c>
      <c r="I11" s="103"/>
      <c r="J11" s="104">
        <v>42070</v>
      </c>
      <c r="K11" s="106" t="s">
        <v>11</v>
      </c>
      <c r="L11" s="115">
        <v>16</v>
      </c>
    </row>
    <row r="12" spans="1:12" x14ac:dyDescent="0.25">
      <c r="A12" s="105">
        <f t="shared" si="1"/>
        <v>11</v>
      </c>
      <c r="B12" s="100">
        <v>42410</v>
      </c>
      <c r="C12" s="101" t="str">
        <f t="shared" si="0"/>
        <v>FR16-02-00011</v>
      </c>
      <c r="D12" s="99" t="s">
        <v>32</v>
      </c>
      <c r="E12" s="102" t="s">
        <v>47</v>
      </c>
      <c r="F12" s="99">
        <v>1</v>
      </c>
      <c r="G12" s="103">
        <v>330.69</v>
      </c>
      <c r="H12" s="103">
        <v>0</v>
      </c>
      <c r="I12" s="103"/>
      <c r="J12" s="104">
        <v>42433</v>
      </c>
      <c r="K12" s="106" t="s">
        <v>11</v>
      </c>
      <c r="L12" s="115">
        <v>16</v>
      </c>
    </row>
    <row r="13" spans="1:12" x14ac:dyDescent="0.25">
      <c r="A13" s="105">
        <f t="shared" si="1"/>
        <v>12</v>
      </c>
      <c r="B13" s="100">
        <v>42410</v>
      </c>
      <c r="C13" s="101" t="str">
        <f t="shared" si="0"/>
        <v>FR16-02-00012</v>
      </c>
      <c r="D13" s="99" t="s">
        <v>12</v>
      </c>
      <c r="E13" s="102" t="s">
        <v>48</v>
      </c>
      <c r="F13" s="99">
        <v>1</v>
      </c>
      <c r="G13" s="103">
        <v>200</v>
      </c>
      <c r="H13" s="103">
        <v>0</v>
      </c>
      <c r="I13" s="103"/>
      <c r="J13" s="104">
        <v>42443</v>
      </c>
      <c r="K13" s="106" t="s">
        <v>11</v>
      </c>
      <c r="L13" s="115">
        <v>16</v>
      </c>
    </row>
    <row r="14" spans="1:12" x14ac:dyDescent="0.25">
      <c r="A14" s="105">
        <f t="shared" si="1"/>
        <v>13</v>
      </c>
      <c r="B14" s="100">
        <v>42410</v>
      </c>
      <c r="C14" s="101" t="str">
        <f t="shared" si="0"/>
        <v>FR16-02-00013</v>
      </c>
      <c r="D14" s="99" t="s">
        <v>12</v>
      </c>
      <c r="E14" s="102" t="s">
        <v>49</v>
      </c>
      <c r="F14" s="99">
        <v>1</v>
      </c>
      <c r="G14" s="103">
        <v>261</v>
      </c>
      <c r="H14" s="103">
        <v>0</v>
      </c>
      <c r="I14" s="103"/>
      <c r="J14" s="104">
        <v>42443</v>
      </c>
      <c r="K14" s="106" t="s">
        <v>11</v>
      </c>
      <c r="L14" s="115">
        <v>16</v>
      </c>
    </row>
    <row r="15" spans="1:12" x14ac:dyDescent="0.25">
      <c r="A15" s="105">
        <f t="shared" si="1"/>
        <v>14</v>
      </c>
      <c r="B15" s="100">
        <v>42410</v>
      </c>
      <c r="C15" s="101" t="str">
        <f t="shared" si="0"/>
        <v>FR16-02-00014</v>
      </c>
      <c r="D15" s="99" t="s">
        <v>12</v>
      </c>
      <c r="E15" s="102" t="s">
        <v>50</v>
      </c>
      <c r="F15" s="99">
        <v>1</v>
      </c>
      <c r="G15" s="103">
        <v>200</v>
      </c>
      <c r="H15" s="103">
        <v>0</v>
      </c>
      <c r="I15" s="103"/>
      <c r="J15" s="104">
        <v>42527</v>
      </c>
      <c r="K15" s="106" t="s">
        <v>11</v>
      </c>
      <c r="L15" s="115">
        <v>16</v>
      </c>
    </row>
    <row r="16" spans="1:12" x14ac:dyDescent="0.25">
      <c r="A16" s="105">
        <f t="shared" si="1"/>
        <v>15</v>
      </c>
      <c r="B16" s="100">
        <v>42423</v>
      </c>
      <c r="C16" s="101" t="str">
        <f t="shared" si="0"/>
        <v>FR16-02-00015</v>
      </c>
      <c r="D16" s="99" t="s">
        <v>32</v>
      </c>
      <c r="E16" s="102" t="s">
        <v>51</v>
      </c>
      <c r="F16" s="99">
        <v>1</v>
      </c>
      <c r="G16" s="103">
        <v>218.4</v>
      </c>
      <c r="H16" s="103">
        <v>0</v>
      </c>
      <c r="I16" s="103"/>
      <c r="J16" s="104">
        <v>42433</v>
      </c>
      <c r="K16" s="106" t="s">
        <v>11</v>
      </c>
      <c r="L16" s="115">
        <v>16</v>
      </c>
    </row>
    <row r="17" spans="1:12" x14ac:dyDescent="0.25">
      <c r="A17" s="105">
        <f t="shared" si="1"/>
        <v>16</v>
      </c>
      <c r="B17" s="100">
        <v>42436</v>
      </c>
      <c r="C17" s="101" t="str">
        <f t="shared" si="0"/>
        <v>FR16-03-00016</v>
      </c>
      <c r="D17" s="99" t="s">
        <v>12</v>
      </c>
      <c r="E17" s="102" t="s">
        <v>52</v>
      </c>
      <c r="F17" s="99">
        <v>1</v>
      </c>
      <c r="G17" s="103">
        <v>200</v>
      </c>
      <c r="H17" s="103">
        <v>0</v>
      </c>
      <c r="I17" s="103"/>
      <c r="J17" s="104">
        <v>42471</v>
      </c>
      <c r="K17" s="106" t="s">
        <v>11</v>
      </c>
      <c r="L17" s="115">
        <v>16</v>
      </c>
    </row>
    <row r="18" spans="1:12" x14ac:dyDescent="0.25">
      <c r="A18" s="105">
        <f t="shared" si="1"/>
        <v>17</v>
      </c>
      <c r="B18" s="100">
        <v>42436</v>
      </c>
      <c r="C18" s="101" t="str">
        <f t="shared" si="0"/>
        <v>FR16-03-00017</v>
      </c>
      <c r="D18" s="99" t="s">
        <v>12</v>
      </c>
      <c r="E18" s="102" t="s">
        <v>53</v>
      </c>
      <c r="F18" s="99">
        <v>1</v>
      </c>
      <c r="G18" s="103">
        <v>200</v>
      </c>
      <c r="H18" s="103">
        <v>0</v>
      </c>
      <c r="I18" s="103"/>
      <c r="J18" s="104">
        <v>42471</v>
      </c>
      <c r="K18" s="106" t="s">
        <v>11</v>
      </c>
      <c r="L18" s="115">
        <v>16</v>
      </c>
    </row>
    <row r="19" spans="1:12" x14ac:dyDescent="0.25">
      <c r="A19" s="105">
        <f t="shared" si="1"/>
        <v>18</v>
      </c>
      <c r="B19" s="100">
        <v>42436</v>
      </c>
      <c r="C19" s="101" t="str">
        <f t="shared" si="0"/>
        <v>FR16-03-00018</v>
      </c>
      <c r="D19" s="99" t="s">
        <v>32</v>
      </c>
      <c r="E19" s="102" t="s">
        <v>54</v>
      </c>
      <c r="F19" s="99">
        <v>1</v>
      </c>
      <c r="G19" s="103">
        <v>200</v>
      </c>
      <c r="H19" s="103">
        <v>0</v>
      </c>
      <c r="I19" s="103"/>
      <c r="J19" s="104">
        <v>42579</v>
      </c>
      <c r="K19" s="106" t="s">
        <v>11</v>
      </c>
      <c r="L19" s="115">
        <v>16</v>
      </c>
    </row>
    <row r="20" spans="1:12" x14ac:dyDescent="0.25">
      <c r="A20" s="105">
        <f t="shared" si="1"/>
        <v>19</v>
      </c>
      <c r="B20" s="100">
        <v>42440</v>
      </c>
      <c r="C20" s="101" t="str">
        <f t="shared" si="0"/>
        <v>FR16-03-00019</v>
      </c>
      <c r="D20" s="99" t="s">
        <v>12</v>
      </c>
      <c r="E20" s="102" t="s">
        <v>55</v>
      </c>
      <c r="F20" s="99">
        <v>1</v>
      </c>
      <c r="G20" s="103">
        <v>3500</v>
      </c>
      <c r="H20" s="103">
        <v>0</v>
      </c>
      <c r="I20" s="103"/>
      <c r="J20" s="104">
        <v>42478</v>
      </c>
      <c r="K20" s="106" t="s">
        <v>11</v>
      </c>
      <c r="L20" s="115">
        <v>16</v>
      </c>
    </row>
    <row r="21" spans="1:12" x14ac:dyDescent="0.25">
      <c r="A21" s="105">
        <f t="shared" si="1"/>
        <v>20</v>
      </c>
      <c r="B21" s="100">
        <v>42445</v>
      </c>
      <c r="C21" s="101" t="str">
        <f t="shared" si="0"/>
        <v>FR16-03-00020</v>
      </c>
      <c r="D21" s="99" t="s">
        <v>32</v>
      </c>
      <c r="E21" s="102" t="s">
        <v>56</v>
      </c>
      <c r="F21" s="99">
        <v>1</v>
      </c>
      <c r="G21" s="103">
        <v>285.26</v>
      </c>
      <c r="H21" s="103">
        <v>0</v>
      </c>
      <c r="I21" s="103"/>
      <c r="J21" s="104">
        <v>42466</v>
      </c>
      <c r="K21" s="106" t="s">
        <v>11</v>
      </c>
      <c r="L21" s="115">
        <v>16</v>
      </c>
    </row>
    <row r="22" spans="1:12" x14ac:dyDescent="0.25">
      <c r="A22" s="105">
        <f t="shared" si="1"/>
        <v>21</v>
      </c>
      <c r="B22" s="100">
        <v>42445</v>
      </c>
      <c r="C22" s="101" t="str">
        <f t="shared" si="0"/>
        <v>FR16-03-00021</v>
      </c>
      <c r="D22" s="99" t="s">
        <v>32</v>
      </c>
      <c r="E22" s="102" t="s">
        <v>57</v>
      </c>
      <c r="F22" s="99">
        <v>1</v>
      </c>
      <c r="G22" s="103">
        <v>200</v>
      </c>
      <c r="H22" s="103">
        <v>0</v>
      </c>
      <c r="I22" s="103"/>
      <c r="J22" s="104">
        <v>42466</v>
      </c>
      <c r="K22" s="106" t="s">
        <v>11</v>
      </c>
      <c r="L22" s="115">
        <v>16</v>
      </c>
    </row>
    <row r="23" spans="1:12" x14ac:dyDescent="0.25">
      <c r="A23" s="105">
        <f t="shared" si="1"/>
        <v>22</v>
      </c>
      <c r="B23" s="100">
        <v>42446</v>
      </c>
      <c r="C23" s="101" t="str">
        <f t="shared" si="0"/>
        <v>FR16-03-00022</v>
      </c>
      <c r="D23" s="99" t="s">
        <v>12</v>
      </c>
      <c r="E23" s="102" t="s">
        <v>61</v>
      </c>
      <c r="F23" s="99">
        <v>1</v>
      </c>
      <c r="G23" s="103">
        <v>200</v>
      </c>
      <c r="H23" s="103">
        <v>0</v>
      </c>
      <c r="I23" s="103"/>
      <c r="J23" s="104">
        <v>42485</v>
      </c>
      <c r="K23" s="106" t="s">
        <v>11</v>
      </c>
      <c r="L23" s="115">
        <v>16</v>
      </c>
    </row>
    <row r="24" spans="1:12" x14ac:dyDescent="0.25">
      <c r="A24" s="105">
        <f t="shared" si="1"/>
        <v>23</v>
      </c>
      <c r="B24" s="100">
        <v>42451</v>
      </c>
      <c r="C24" s="101" t="str">
        <f t="shared" si="0"/>
        <v>FR16-03-00023</v>
      </c>
      <c r="D24" s="99" t="s">
        <v>32</v>
      </c>
      <c r="E24" s="102" t="s">
        <v>62</v>
      </c>
      <c r="F24" s="99">
        <v>1</v>
      </c>
      <c r="G24" s="103">
        <v>200</v>
      </c>
      <c r="H24" s="103">
        <v>0</v>
      </c>
      <c r="I24" s="103"/>
      <c r="J24" s="104">
        <v>42482</v>
      </c>
      <c r="K24" s="106" t="s">
        <v>11</v>
      </c>
      <c r="L24" s="115">
        <v>16</v>
      </c>
    </row>
    <row r="25" spans="1:12" x14ac:dyDescent="0.25">
      <c r="A25" s="105">
        <f t="shared" si="1"/>
        <v>24</v>
      </c>
      <c r="B25" s="100">
        <v>42453</v>
      </c>
      <c r="C25" s="101" t="str">
        <f t="shared" si="0"/>
        <v>FR16-03-00024</v>
      </c>
      <c r="D25" s="99" t="s">
        <v>63</v>
      </c>
      <c r="E25" s="102" t="s">
        <v>275</v>
      </c>
      <c r="F25" s="99">
        <v>1</v>
      </c>
      <c r="G25" s="103">
        <v>200</v>
      </c>
      <c r="H25" s="103">
        <v>0</v>
      </c>
      <c r="I25" s="103"/>
      <c r="J25" s="104">
        <v>42703</v>
      </c>
      <c r="K25" s="106" t="s">
        <v>11</v>
      </c>
      <c r="L25" s="115">
        <v>16</v>
      </c>
    </row>
    <row r="26" spans="1:12" x14ac:dyDescent="0.25">
      <c r="A26" s="105">
        <f t="shared" si="1"/>
        <v>25</v>
      </c>
      <c r="B26" s="100">
        <v>42454</v>
      </c>
      <c r="C26" s="101" t="str">
        <f t="shared" si="0"/>
        <v>FR16-03-00025</v>
      </c>
      <c r="D26" s="99" t="s">
        <v>12</v>
      </c>
      <c r="E26" s="102" t="s">
        <v>64</v>
      </c>
      <c r="F26" s="99">
        <v>1</v>
      </c>
      <c r="G26" s="103">
        <v>200</v>
      </c>
      <c r="H26" s="103">
        <v>0</v>
      </c>
      <c r="I26" s="103"/>
      <c r="J26" s="104">
        <v>42492</v>
      </c>
      <c r="K26" s="106" t="s">
        <v>11</v>
      </c>
      <c r="L26" s="115">
        <v>16</v>
      </c>
    </row>
    <row r="27" spans="1:12" x14ac:dyDescent="0.25">
      <c r="A27" s="105">
        <f t="shared" si="1"/>
        <v>26</v>
      </c>
      <c r="B27" s="100">
        <v>42458</v>
      </c>
      <c r="C27" s="101" t="str">
        <f t="shared" si="0"/>
        <v>FR16-03-00026</v>
      </c>
      <c r="D27" s="99" t="s">
        <v>12</v>
      </c>
      <c r="E27" s="102" t="s">
        <v>65</v>
      </c>
      <c r="F27" s="99">
        <v>1</v>
      </c>
      <c r="G27" s="103">
        <v>200</v>
      </c>
      <c r="H27" s="103">
        <v>0</v>
      </c>
      <c r="I27" s="103"/>
      <c r="J27" s="104">
        <v>42492</v>
      </c>
      <c r="K27" s="106" t="s">
        <v>11</v>
      </c>
      <c r="L27" s="115">
        <v>16</v>
      </c>
    </row>
    <row r="28" spans="1:12" x14ac:dyDescent="0.25">
      <c r="A28" s="105">
        <f t="shared" si="1"/>
        <v>27</v>
      </c>
      <c r="B28" s="100">
        <v>42464</v>
      </c>
      <c r="C28" s="101" t="str">
        <f t="shared" si="0"/>
        <v>FR16-04-00027</v>
      </c>
      <c r="D28" s="99" t="s">
        <v>12</v>
      </c>
      <c r="E28" s="102" t="s">
        <v>66</v>
      </c>
      <c r="F28" s="99">
        <v>1</v>
      </c>
      <c r="G28" s="103">
        <v>200</v>
      </c>
      <c r="H28" s="103">
        <v>0</v>
      </c>
      <c r="I28" s="103"/>
      <c r="J28" s="104">
        <v>42499</v>
      </c>
      <c r="K28" s="106" t="s">
        <v>11</v>
      </c>
      <c r="L28" s="115">
        <v>16</v>
      </c>
    </row>
    <row r="29" spans="1:12" x14ac:dyDescent="0.25">
      <c r="A29" s="105">
        <f t="shared" si="1"/>
        <v>28</v>
      </c>
      <c r="B29" s="100">
        <v>42471</v>
      </c>
      <c r="C29" s="101" t="str">
        <f t="shared" si="0"/>
        <v>FR16-04-00028</v>
      </c>
      <c r="D29" s="99" t="s">
        <v>12</v>
      </c>
      <c r="E29" s="102" t="s">
        <v>67</v>
      </c>
      <c r="F29" s="99">
        <v>1</v>
      </c>
      <c r="G29" s="103">
        <v>368.66</v>
      </c>
      <c r="H29" s="103">
        <v>0</v>
      </c>
      <c r="I29" s="103"/>
      <c r="J29" s="104">
        <v>42506</v>
      </c>
      <c r="K29" s="106" t="s">
        <v>11</v>
      </c>
      <c r="L29" s="115">
        <v>16</v>
      </c>
    </row>
    <row r="30" spans="1:12" x14ac:dyDescent="0.25">
      <c r="A30" s="105">
        <f t="shared" si="1"/>
        <v>29</v>
      </c>
      <c r="B30" s="100">
        <v>42473</v>
      </c>
      <c r="C30" s="101" t="str">
        <f t="shared" si="0"/>
        <v>FR16-04-00029</v>
      </c>
      <c r="D30" s="99" t="s">
        <v>32</v>
      </c>
      <c r="E30" s="102" t="s">
        <v>68</v>
      </c>
      <c r="F30" s="99">
        <v>1</v>
      </c>
      <c r="G30" s="103">
        <v>200</v>
      </c>
      <c r="H30" s="103">
        <v>0</v>
      </c>
      <c r="I30" s="103"/>
      <c r="J30" s="104">
        <v>42489</v>
      </c>
      <c r="K30" s="106" t="s">
        <v>11</v>
      </c>
      <c r="L30" s="115">
        <v>16</v>
      </c>
    </row>
    <row r="31" spans="1:12" x14ac:dyDescent="0.25">
      <c r="A31" s="105">
        <f t="shared" si="1"/>
        <v>30</v>
      </c>
      <c r="B31" s="100">
        <v>42475</v>
      </c>
      <c r="C31" s="101" t="str">
        <f t="shared" si="0"/>
        <v>FR16-04-00030</v>
      </c>
      <c r="D31" s="99" t="s">
        <v>265</v>
      </c>
      <c r="E31" s="102" t="s">
        <v>69</v>
      </c>
      <c r="F31" s="99">
        <v>1</v>
      </c>
      <c r="G31" s="103">
        <v>75</v>
      </c>
      <c r="H31" s="103">
        <v>0</v>
      </c>
      <c r="I31" s="103"/>
      <c r="J31" s="104">
        <v>42480</v>
      </c>
      <c r="K31" s="106" t="s">
        <v>9</v>
      </c>
      <c r="L31" s="115">
        <v>16</v>
      </c>
    </row>
    <row r="32" spans="1:12" x14ac:dyDescent="0.25">
      <c r="A32" s="105">
        <v>31</v>
      </c>
      <c r="B32" s="100">
        <v>42475</v>
      </c>
      <c r="C32" s="101" t="str">
        <f t="shared" si="0"/>
        <v>FR16-04-00031</v>
      </c>
      <c r="D32" s="99" t="s">
        <v>263</v>
      </c>
      <c r="E32" s="102" t="s">
        <v>70</v>
      </c>
      <c r="F32" s="99">
        <v>1</v>
      </c>
      <c r="G32" s="103">
        <v>176.28</v>
      </c>
      <c r="H32" s="103">
        <v>0</v>
      </c>
      <c r="I32" s="103"/>
      <c r="J32" s="104">
        <v>42480</v>
      </c>
      <c r="K32" s="106" t="s">
        <v>9</v>
      </c>
      <c r="L32" s="115">
        <v>16</v>
      </c>
    </row>
    <row r="33" spans="1:12" x14ac:dyDescent="0.25">
      <c r="A33" s="105">
        <v>32</v>
      </c>
      <c r="B33" s="100">
        <v>42475</v>
      </c>
      <c r="C33" s="101" t="str">
        <f t="shared" si="0"/>
        <v>FR16-04-00032</v>
      </c>
      <c r="D33" s="99" t="s">
        <v>263</v>
      </c>
      <c r="E33" s="102" t="s">
        <v>71</v>
      </c>
      <c r="F33" s="99">
        <v>1</v>
      </c>
      <c r="G33" s="103">
        <v>242.52</v>
      </c>
      <c r="H33" s="103">
        <v>0</v>
      </c>
      <c r="I33" s="103"/>
      <c r="J33" s="104">
        <v>42480</v>
      </c>
      <c r="K33" s="106" t="s">
        <v>9</v>
      </c>
      <c r="L33" s="115">
        <v>16</v>
      </c>
    </row>
    <row r="34" spans="1:12" x14ac:dyDescent="0.25">
      <c r="A34" s="105">
        <v>33</v>
      </c>
      <c r="B34" s="100">
        <v>42475</v>
      </c>
      <c r="C34" s="101" t="str">
        <f t="shared" si="0"/>
        <v>FR16-04-00033</v>
      </c>
      <c r="D34" s="99" t="s">
        <v>263</v>
      </c>
      <c r="E34" s="102" t="s">
        <v>38</v>
      </c>
      <c r="F34" s="99">
        <v>1</v>
      </c>
      <c r="G34" s="103">
        <v>59.25</v>
      </c>
      <c r="H34" s="103">
        <v>0</v>
      </c>
      <c r="I34" s="103"/>
      <c r="J34" s="104">
        <v>42480</v>
      </c>
      <c r="K34" s="106" t="s">
        <v>9</v>
      </c>
      <c r="L34" s="115">
        <v>16</v>
      </c>
    </row>
    <row r="35" spans="1:12" x14ac:dyDescent="0.25">
      <c r="A35" s="105">
        <v>34</v>
      </c>
      <c r="B35" s="100">
        <v>42475</v>
      </c>
      <c r="C35" s="101" t="str">
        <f t="shared" si="0"/>
        <v>FR16-04-00034</v>
      </c>
      <c r="D35" s="99" t="s">
        <v>270</v>
      </c>
      <c r="E35" s="102" t="s">
        <v>72</v>
      </c>
      <c r="F35" s="99">
        <v>1</v>
      </c>
      <c r="G35" s="103">
        <v>37.5</v>
      </c>
      <c r="H35" s="103">
        <v>0</v>
      </c>
      <c r="I35" s="103"/>
      <c r="J35" s="104">
        <v>42480</v>
      </c>
      <c r="K35" s="106" t="s">
        <v>9</v>
      </c>
      <c r="L35" s="115">
        <v>16</v>
      </c>
    </row>
    <row r="36" spans="1:12" x14ac:dyDescent="0.25">
      <c r="A36" s="105">
        <v>35</v>
      </c>
      <c r="B36" s="100">
        <v>42475</v>
      </c>
      <c r="C36" s="101" t="str">
        <f t="shared" si="0"/>
        <v>FR16-04-00035</v>
      </c>
      <c r="D36" s="99" t="s">
        <v>263</v>
      </c>
      <c r="E36" s="102" t="s">
        <v>73</v>
      </c>
      <c r="F36" s="99">
        <v>1</v>
      </c>
      <c r="G36" s="103">
        <v>94.28</v>
      </c>
      <c r="H36" s="103">
        <v>0</v>
      </c>
      <c r="I36" s="103"/>
      <c r="J36" s="104">
        <v>42487</v>
      </c>
      <c r="K36" s="106" t="s">
        <v>9</v>
      </c>
      <c r="L36" s="115">
        <v>16</v>
      </c>
    </row>
    <row r="37" spans="1:12" x14ac:dyDescent="0.25">
      <c r="A37" s="105">
        <v>36</v>
      </c>
      <c r="B37" s="100">
        <v>42478</v>
      </c>
      <c r="C37" s="101" t="str">
        <f t="shared" si="0"/>
        <v>FR16-04-00036</v>
      </c>
      <c r="D37" s="99" t="s">
        <v>12</v>
      </c>
      <c r="E37" s="102" t="s">
        <v>74</v>
      </c>
      <c r="F37" s="99">
        <v>1</v>
      </c>
      <c r="G37" s="103">
        <v>954.13</v>
      </c>
      <c r="H37" s="103">
        <v>0</v>
      </c>
      <c r="I37" s="103"/>
      <c r="J37" s="104">
        <v>42513</v>
      </c>
      <c r="K37" s="106" t="s">
        <v>11</v>
      </c>
      <c r="L37" s="115">
        <v>16</v>
      </c>
    </row>
    <row r="38" spans="1:12" x14ac:dyDescent="0.25">
      <c r="A38" s="105">
        <v>37</v>
      </c>
      <c r="B38" s="100">
        <v>42479</v>
      </c>
      <c r="C38" s="101" t="str">
        <f t="shared" si="0"/>
        <v>FR16-04-00037</v>
      </c>
      <c r="D38" s="99" t="s">
        <v>265</v>
      </c>
      <c r="E38" s="102" t="s">
        <v>75</v>
      </c>
      <c r="F38" s="99">
        <v>1</v>
      </c>
      <c r="G38" s="103">
        <v>50</v>
      </c>
      <c r="H38" s="103">
        <v>0</v>
      </c>
      <c r="I38" s="103"/>
      <c r="J38" s="104">
        <v>42487</v>
      </c>
      <c r="K38" s="106" t="s">
        <v>9</v>
      </c>
      <c r="L38" s="115">
        <v>16</v>
      </c>
    </row>
    <row r="39" spans="1:12" x14ac:dyDescent="0.25">
      <c r="A39" s="105">
        <v>38</v>
      </c>
      <c r="B39" s="100">
        <v>42479</v>
      </c>
      <c r="C39" s="101" t="str">
        <f t="shared" si="0"/>
        <v>FR16-04-00038</v>
      </c>
      <c r="D39" s="99" t="s">
        <v>265</v>
      </c>
      <c r="E39" s="102" t="s">
        <v>76</v>
      </c>
      <c r="F39" s="99">
        <v>1</v>
      </c>
      <c r="G39" s="103">
        <v>25</v>
      </c>
      <c r="H39" s="103">
        <v>0</v>
      </c>
      <c r="I39" s="103"/>
      <c r="J39" s="104">
        <v>42487</v>
      </c>
      <c r="K39" s="106" t="s">
        <v>9</v>
      </c>
      <c r="L39" s="115">
        <v>16</v>
      </c>
    </row>
    <row r="40" spans="1:12" x14ac:dyDescent="0.25">
      <c r="A40" s="105">
        <v>39</v>
      </c>
      <c r="B40" s="100">
        <v>42479</v>
      </c>
      <c r="C40" s="101" t="str">
        <f t="shared" si="0"/>
        <v>FR16-04-00039</v>
      </c>
      <c r="D40" s="99" t="s">
        <v>265</v>
      </c>
      <c r="E40" s="102" t="s">
        <v>77</v>
      </c>
      <c r="F40" s="99">
        <v>1</v>
      </c>
      <c r="G40" s="103">
        <v>125</v>
      </c>
      <c r="H40" s="103">
        <v>0</v>
      </c>
      <c r="I40" s="103"/>
      <c r="J40" s="104">
        <v>42487</v>
      </c>
      <c r="K40" s="106" t="s">
        <v>9</v>
      </c>
      <c r="L40" s="115">
        <v>16</v>
      </c>
    </row>
    <row r="41" spans="1:12" x14ac:dyDescent="0.25">
      <c r="A41" s="105">
        <v>40</v>
      </c>
      <c r="B41" s="100">
        <v>42479</v>
      </c>
      <c r="C41" s="101" t="str">
        <f t="shared" si="0"/>
        <v>FR16-04-00040</v>
      </c>
      <c r="D41" s="99" t="s">
        <v>265</v>
      </c>
      <c r="E41" s="102" t="s">
        <v>78</v>
      </c>
      <c r="F41" s="99">
        <v>1</v>
      </c>
      <c r="G41" s="103">
        <v>62.5</v>
      </c>
      <c r="H41" s="103">
        <v>0</v>
      </c>
      <c r="I41" s="103"/>
      <c r="J41" s="104">
        <v>42487</v>
      </c>
      <c r="K41" s="106" t="s">
        <v>9</v>
      </c>
      <c r="L41" s="115">
        <v>16</v>
      </c>
    </row>
    <row r="42" spans="1:12" x14ac:dyDescent="0.25">
      <c r="A42" s="105">
        <v>41</v>
      </c>
      <c r="B42" s="100">
        <v>42479</v>
      </c>
      <c r="C42" s="101" t="str">
        <f t="shared" si="0"/>
        <v>FR16-04-00041</v>
      </c>
      <c r="D42" s="99" t="s">
        <v>263</v>
      </c>
      <c r="E42" s="102" t="s">
        <v>79</v>
      </c>
      <c r="F42" s="99">
        <v>1</v>
      </c>
      <c r="G42" s="103">
        <v>89.17</v>
      </c>
      <c r="H42" s="103">
        <v>0</v>
      </c>
      <c r="I42" s="103"/>
      <c r="J42" s="104">
        <v>42487</v>
      </c>
      <c r="K42" s="106" t="s">
        <v>9</v>
      </c>
      <c r="L42" s="115">
        <v>16</v>
      </c>
    </row>
    <row r="43" spans="1:12" x14ac:dyDescent="0.25">
      <c r="A43" s="105">
        <v>42</v>
      </c>
      <c r="B43" s="100">
        <v>42485</v>
      </c>
      <c r="C43" s="101" t="str">
        <f t="shared" si="0"/>
        <v>FR16-04-00042</v>
      </c>
      <c r="D43" s="99" t="s">
        <v>12</v>
      </c>
      <c r="E43" s="102" t="s">
        <v>80</v>
      </c>
      <c r="F43" s="99">
        <v>1</v>
      </c>
      <c r="G43" s="103">
        <v>322.5</v>
      </c>
      <c r="H43" s="103">
        <v>0</v>
      </c>
      <c r="I43" s="103"/>
      <c r="J43" s="104">
        <v>42520</v>
      </c>
      <c r="K43" s="106" t="s">
        <v>11</v>
      </c>
      <c r="L43" s="115">
        <v>16</v>
      </c>
    </row>
    <row r="44" spans="1:12" x14ac:dyDescent="0.25">
      <c r="A44" s="105">
        <v>43</v>
      </c>
      <c r="B44" s="100">
        <v>42487</v>
      </c>
      <c r="C44" s="101" t="str">
        <f t="shared" si="0"/>
        <v>FR16-04-00043</v>
      </c>
      <c r="D44" s="99" t="s">
        <v>32</v>
      </c>
      <c r="E44" s="102" t="s">
        <v>60</v>
      </c>
      <c r="F44" s="99">
        <v>1</v>
      </c>
      <c r="G44" s="103">
        <v>200</v>
      </c>
      <c r="H44" s="103">
        <v>0</v>
      </c>
      <c r="I44" s="103"/>
      <c r="J44" s="104">
        <v>42495</v>
      </c>
      <c r="K44" s="106" t="s">
        <v>11</v>
      </c>
      <c r="L44" s="115">
        <v>16</v>
      </c>
    </row>
    <row r="45" spans="1:12" x14ac:dyDescent="0.25">
      <c r="A45" s="105">
        <v>44</v>
      </c>
      <c r="B45" s="100">
        <v>42488</v>
      </c>
      <c r="C45" s="101" t="str">
        <f t="shared" si="0"/>
        <v>FR16-04-00044</v>
      </c>
      <c r="D45" s="99" t="s">
        <v>265</v>
      </c>
      <c r="E45" s="102" t="s">
        <v>81</v>
      </c>
      <c r="F45" s="99">
        <v>1</v>
      </c>
      <c r="G45" s="103">
        <v>50</v>
      </c>
      <c r="H45" s="103">
        <v>0</v>
      </c>
      <c r="I45" s="103"/>
      <c r="J45" s="104">
        <v>42509</v>
      </c>
      <c r="K45" s="106" t="s">
        <v>9</v>
      </c>
      <c r="L45" s="115">
        <v>16</v>
      </c>
    </row>
    <row r="46" spans="1:12" x14ac:dyDescent="0.25">
      <c r="A46" s="105">
        <v>45</v>
      </c>
      <c r="B46" s="100">
        <v>42488</v>
      </c>
      <c r="C46" s="101" t="str">
        <f t="shared" si="0"/>
        <v>FR16-04-00045</v>
      </c>
      <c r="D46" s="99" t="s">
        <v>265</v>
      </c>
      <c r="E46" s="102" t="s">
        <v>82</v>
      </c>
      <c r="F46" s="99">
        <v>1</v>
      </c>
      <c r="G46" s="103">
        <v>20</v>
      </c>
      <c r="H46" s="103">
        <v>0</v>
      </c>
      <c r="I46" s="103"/>
      <c r="J46" s="104">
        <v>42509</v>
      </c>
      <c r="K46" s="106" t="s">
        <v>9</v>
      </c>
      <c r="L46" s="115">
        <v>16</v>
      </c>
    </row>
    <row r="47" spans="1:12" x14ac:dyDescent="0.25">
      <c r="A47" s="105">
        <v>46</v>
      </c>
      <c r="B47" s="100">
        <v>42488</v>
      </c>
      <c r="C47" s="101" t="str">
        <f t="shared" si="0"/>
        <v>FR16-04-00046</v>
      </c>
      <c r="D47" s="99" t="s">
        <v>265</v>
      </c>
      <c r="E47" s="102" t="s">
        <v>83</v>
      </c>
      <c r="F47" s="99">
        <v>1</v>
      </c>
      <c r="G47" s="103">
        <v>20</v>
      </c>
      <c r="H47" s="103">
        <v>0</v>
      </c>
      <c r="I47" s="103"/>
      <c r="J47" s="104">
        <v>42509</v>
      </c>
      <c r="K47" s="106" t="s">
        <v>9</v>
      </c>
      <c r="L47" s="115">
        <v>16</v>
      </c>
    </row>
    <row r="48" spans="1:12" x14ac:dyDescent="0.25">
      <c r="A48" s="105">
        <v>47</v>
      </c>
      <c r="B48" s="100">
        <v>42500</v>
      </c>
      <c r="C48" s="101" t="str">
        <f t="shared" si="0"/>
        <v>FR16-05-00047</v>
      </c>
      <c r="D48" s="99" t="s">
        <v>12</v>
      </c>
      <c r="E48" s="102" t="s">
        <v>84</v>
      </c>
      <c r="F48" s="99">
        <v>1</v>
      </c>
      <c r="G48" s="103">
        <v>260.54000000000002</v>
      </c>
      <c r="H48" s="103">
        <v>0</v>
      </c>
      <c r="I48" s="103"/>
      <c r="J48" s="104">
        <v>42534</v>
      </c>
      <c r="K48" s="106" t="s">
        <v>11</v>
      </c>
      <c r="L48" s="115">
        <v>16</v>
      </c>
    </row>
    <row r="49" spans="1:12" x14ac:dyDescent="0.25">
      <c r="A49" s="105">
        <v>48</v>
      </c>
      <c r="B49" s="100">
        <v>42500</v>
      </c>
      <c r="C49" s="101" t="str">
        <f t="shared" si="0"/>
        <v>FR16-05-00048</v>
      </c>
      <c r="D49" s="99" t="s">
        <v>32</v>
      </c>
      <c r="E49" s="102" t="s">
        <v>85</v>
      </c>
      <c r="F49" s="99">
        <v>1</v>
      </c>
      <c r="G49" s="103">
        <v>227.36</v>
      </c>
      <c r="H49" s="103">
        <v>0</v>
      </c>
      <c r="I49" s="103"/>
      <c r="J49" s="104">
        <v>42520</v>
      </c>
      <c r="K49" s="106" t="s">
        <v>11</v>
      </c>
      <c r="L49" s="115">
        <v>16</v>
      </c>
    </row>
    <row r="50" spans="1:12" x14ac:dyDescent="0.25">
      <c r="A50" s="105">
        <v>49</v>
      </c>
      <c r="B50" s="100">
        <v>42502</v>
      </c>
      <c r="C50" s="101" t="str">
        <f t="shared" si="0"/>
        <v>FR16-05-00049</v>
      </c>
      <c r="D50" s="99" t="s">
        <v>12</v>
      </c>
      <c r="E50" s="102" t="s">
        <v>86</v>
      </c>
      <c r="F50" s="99">
        <v>1</v>
      </c>
      <c r="G50" s="103">
        <v>423.94</v>
      </c>
      <c r="H50" s="103">
        <v>0</v>
      </c>
      <c r="I50" s="103"/>
      <c r="J50" s="104">
        <v>42541</v>
      </c>
      <c r="K50" s="106" t="s">
        <v>11</v>
      </c>
      <c r="L50" s="115">
        <v>16</v>
      </c>
    </row>
    <row r="51" spans="1:12" x14ac:dyDescent="0.25">
      <c r="A51" s="105">
        <v>50</v>
      </c>
      <c r="B51" s="100">
        <v>42502</v>
      </c>
      <c r="C51" s="101" t="str">
        <f t="shared" si="0"/>
        <v>FR16-05-00050</v>
      </c>
      <c r="D51" s="99" t="s">
        <v>12</v>
      </c>
      <c r="E51" s="102" t="s">
        <v>87</v>
      </c>
      <c r="F51" s="99">
        <v>1</v>
      </c>
      <c r="G51" s="103">
        <v>375</v>
      </c>
      <c r="H51" s="103">
        <v>0</v>
      </c>
      <c r="I51" s="103"/>
      <c r="J51" s="104">
        <v>42541</v>
      </c>
      <c r="K51" s="106" t="s">
        <v>11</v>
      </c>
      <c r="L51" s="115">
        <v>16</v>
      </c>
    </row>
    <row r="52" spans="1:12" x14ac:dyDescent="0.25">
      <c r="A52" s="105">
        <v>51</v>
      </c>
      <c r="B52" s="100">
        <v>42503</v>
      </c>
      <c r="C52" s="101" t="str">
        <f t="shared" si="0"/>
        <v>FR16-05-00051</v>
      </c>
      <c r="D52" s="99" t="s">
        <v>271</v>
      </c>
      <c r="E52" s="102">
        <v>2543902</v>
      </c>
      <c r="F52" s="99">
        <v>1</v>
      </c>
      <c r="G52" s="103">
        <v>75</v>
      </c>
      <c r="H52" s="103">
        <v>0</v>
      </c>
      <c r="I52" s="103"/>
      <c r="J52" s="104">
        <v>42509</v>
      </c>
      <c r="K52" s="106" t="s">
        <v>9</v>
      </c>
      <c r="L52" s="115">
        <v>16</v>
      </c>
    </row>
    <row r="53" spans="1:12" x14ac:dyDescent="0.25">
      <c r="A53" s="105">
        <v>52</v>
      </c>
      <c r="B53" s="100">
        <v>42507</v>
      </c>
      <c r="C53" s="101" t="str">
        <f t="shared" si="0"/>
        <v>FR16-05-00052</v>
      </c>
      <c r="D53" s="99" t="s">
        <v>271</v>
      </c>
      <c r="E53" s="102">
        <v>2507886</v>
      </c>
      <c r="F53" s="99">
        <v>1</v>
      </c>
      <c r="G53" s="103">
        <v>377.14</v>
      </c>
      <c r="H53" s="103">
        <v>0</v>
      </c>
      <c r="I53" s="103"/>
      <c r="J53" s="104">
        <v>42521</v>
      </c>
      <c r="K53" s="106" t="s">
        <v>9</v>
      </c>
      <c r="L53" s="115">
        <v>16</v>
      </c>
    </row>
    <row r="54" spans="1:12" x14ac:dyDescent="0.25">
      <c r="A54" s="105">
        <v>53</v>
      </c>
      <c r="B54" s="100">
        <v>42510</v>
      </c>
      <c r="C54" s="101" t="str">
        <f t="shared" si="0"/>
        <v>FR16-05-00053</v>
      </c>
      <c r="D54" s="99" t="s">
        <v>261</v>
      </c>
      <c r="E54" s="102" t="s">
        <v>88</v>
      </c>
      <c r="F54" s="99">
        <v>1</v>
      </c>
      <c r="G54" s="103">
        <v>300</v>
      </c>
      <c r="H54" s="103">
        <v>0</v>
      </c>
      <c r="I54" s="103"/>
      <c r="J54" s="104">
        <v>42521</v>
      </c>
      <c r="K54" s="106" t="s">
        <v>9</v>
      </c>
      <c r="L54" s="115">
        <v>16</v>
      </c>
    </row>
    <row r="55" spans="1:12" x14ac:dyDescent="0.25">
      <c r="A55" s="105">
        <v>54</v>
      </c>
      <c r="B55" s="100">
        <v>42510</v>
      </c>
      <c r="C55" s="101" t="str">
        <f t="shared" si="0"/>
        <v>FR16-05-00054</v>
      </c>
      <c r="D55" s="99" t="s">
        <v>36</v>
      </c>
      <c r="E55" s="102" t="s">
        <v>89</v>
      </c>
      <c r="F55" s="99">
        <v>1</v>
      </c>
      <c r="G55" s="103">
        <v>281.56</v>
      </c>
      <c r="H55" s="103">
        <v>0</v>
      </c>
      <c r="I55" s="103"/>
      <c r="J55" s="104">
        <v>42530</v>
      </c>
      <c r="K55" s="106" t="s">
        <v>11</v>
      </c>
      <c r="L55" s="115">
        <v>16</v>
      </c>
    </row>
    <row r="56" spans="1:12" x14ac:dyDescent="0.25">
      <c r="A56" s="105">
        <v>55</v>
      </c>
      <c r="B56" s="100">
        <v>42513</v>
      </c>
      <c r="C56" s="101" t="str">
        <f t="shared" si="0"/>
        <v>FR16-05-00055</v>
      </c>
      <c r="D56" s="99" t="s">
        <v>12</v>
      </c>
      <c r="E56" s="102" t="s">
        <v>90</v>
      </c>
      <c r="F56" s="99">
        <v>1</v>
      </c>
      <c r="G56" s="103">
        <v>217.44</v>
      </c>
      <c r="H56" s="103">
        <v>0</v>
      </c>
      <c r="I56" s="103"/>
      <c r="J56" s="104">
        <v>42548</v>
      </c>
      <c r="K56" s="106" t="s">
        <v>11</v>
      </c>
      <c r="L56" s="115">
        <v>16</v>
      </c>
    </row>
    <row r="57" spans="1:12" x14ac:dyDescent="0.25">
      <c r="A57" s="105">
        <v>56</v>
      </c>
      <c r="B57" s="100">
        <v>42513</v>
      </c>
      <c r="C57" s="101" t="str">
        <f t="shared" si="0"/>
        <v>FR16-05-00056</v>
      </c>
      <c r="D57" s="99" t="s">
        <v>12</v>
      </c>
      <c r="E57" s="102" t="s">
        <v>91</v>
      </c>
      <c r="F57" s="99">
        <v>1</v>
      </c>
      <c r="G57" s="103">
        <v>200</v>
      </c>
      <c r="H57" s="103">
        <v>0</v>
      </c>
      <c r="I57" s="103"/>
      <c r="J57" s="104">
        <v>42548</v>
      </c>
      <c r="K57" s="106" t="s">
        <v>11</v>
      </c>
      <c r="L57" s="115">
        <v>16</v>
      </c>
    </row>
    <row r="58" spans="1:12" x14ac:dyDescent="0.25">
      <c r="A58" s="105">
        <v>57</v>
      </c>
      <c r="B58" s="100">
        <v>42514</v>
      </c>
      <c r="C58" s="101" t="str">
        <f t="shared" si="0"/>
        <v>FR16-05-00057</v>
      </c>
      <c r="D58" s="99" t="s">
        <v>262</v>
      </c>
      <c r="E58" s="102">
        <v>2150075010</v>
      </c>
      <c r="F58" s="99">
        <v>1</v>
      </c>
      <c r="G58" s="103">
        <v>150</v>
      </c>
      <c r="H58" s="103">
        <v>0</v>
      </c>
      <c r="I58" s="103"/>
      <c r="J58" s="104">
        <v>42521</v>
      </c>
      <c r="K58" s="106" t="s">
        <v>9</v>
      </c>
      <c r="L58" s="115">
        <v>16</v>
      </c>
    </row>
    <row r="59" spans="1:12" x14ac:dyDescent="0.25">
      <c r="A59" s="105">
        <v>58</v>
      </c>
      <c r="B59" s="100">
        <v>42514</v>
      </c>
      <c r="C59" s="101" t="str">
        <f t="shared" si="0"/>
        <v>FR16-05-00058</v>
      </c>
      <c r="D59" s="99" t="s">
        <v>263</v>
      </c>
      <c r="E59" s="102" t="s">
        <v>92</v>
      </c>
      <c r="F59" s="99">
        <v>1</v>
      </c>
      <c r="G59" s="103">
        <v>75.81</v>
      </c>
      <c r="H59" s="103">
        <v>0</v>
      </c>
      <c r="I59" s="103"/>
      <c r="J59" s="104">
        <v>42521</v>
      </c>
      <c r="K59" s="106" t="s">
        <v>9</v>
      </c>
      <c r="L59" s="115">
        <v>16</v>
      </c>
    </row>
    <row r="60" spans="1:12" x14ac:dyDescent="0.25">
      <c r="A60" s="105">
        <v>59</v>
      </c>
      <c r="B60" s="100">
        <v>42516</v>
      </c>
      <c r="C60" s="101" t="str">
        <f t="shared" si="0"/>
        <v>FR16-05-00059</v>
      </c>
      <c r="D60" s="99" t="s">
        <v>271</v>
      </c>
      <c r="E60" s="102">
        <v>2547784</v>
      </c>
      <c r="F60" s="99">
        <v>1</v>
      </c>
      <c r="G60" s="103">
        <v>97.5</v>
      </c>
      <c r="H60" s="103">
        <v>0</v>
      </c>
      <c r="I60" s="103"/>
      <c r="J60" s="104">
        <v>42521</v>
      </c>
      <c r="K60" s="106" t="s">
        <v>9</v>
      </c>
      <c r="L60" s="115">
        <v>16</v>
      </c>
    </row>
    <row r="61" spans="1:12" x14ac:dyDescent="0.25">
      <c r="A61" s="105">
        <v>60</v>
      </c>
      <c r="B61" s="100">
        <v>42516</v>
      </c>
      <c r="C61" s="101" t="str">
        <f t="shared" si="0"/>
        <v>FR16-05-00060</v>
      </c>
      <c r="D61" s="99" t="s">
        <v>12</v>
      </c>
      <c r="E61" s="102" t="s">
        <v>93</v>
      </c>
      <c r="F61" s="99">
        <v>1</v>
      </c>
      <c r="G61" s="103">
        <v>312.75</v>
      </c>
      <c r="H61" s="103">
        <v>0</v>
      </c>
      <c r="I61" s="103"/>
      <c r="J61" s="104">
        <v>42555</v>
      </c>
      <c r="K61" s="106" t="s">
        <v>11</v>
      </c>
      <c r="L61" s="115">
        <v>16</v>
      </c>
    </row>
    <row r="62" spans="1:12" x14ac:dyDescent="0.25">
      <c r="A62" s="105">
        <v>61</v>
      </c>
      <c r="B62" s="100">
        <v>42517</v>
      </c>
      <c r="C62" s="101" t="str">
        <f t="shared" si="0"/>
        <v>FR16-05-00061</v>
      </c>
      <c r="D62" s="99" t="s">
        <v>265</v>
      </c>
      <c r="E62" s="102" t="s">
        <v>94</v>
      </c>
      <c r="F62" s="99">
        <v>1</v>
      </c>
      <c r="G62" s="103">
        <v>50</v>
      </c>
      <c r="H62" s="103">
        <v>0</v>
      </c>
      <c r="I62" s="103"/>
      <c r="J62" s="104">
        <v>42539</v>
      </c>
      <c r="K62" s="106" t="s">
        <v>9</v>
      </c>
      <c r="L62" s="115">
        <v>16</v>
      </c>
    </row>
    <row r="63" spans="1:12" x14ac:dyDescent="0.25">
      <c r="A63" s="105">
        <v>62</v>
      </c>
      <c r="B63" s="100">
        <v>42517</v>
      </c>
      <c r="C63" s="101" t="str">
        <f t="shared" si="0"/>
        <v>FR16-05-00062</v>
      </c>
      <c r="D63" s="99" t="s">
        <v>63</v>
      </c>
      <c r="E63" s="102" t="s">
        <v>142</v>
      </c>
      <c r="F63" s="99">
        <v>1</v>
      </c>
      <c r="G63" s="103">
        <v>300</v>
      </c>
      <c r="H63" s="103">
        <v>0</v>
      </c>
      <c r="I63" s="103"/>
      <c r="J63" s="104">
        <v>42549</v>
      </c>
      <c r="K63" s="106" t="s">
        <v>11</v>
      </c>
      <c r="L63" s="115">
        <v>16</v>
      </c>
    </row>
    <row r="64" spans="1:12" x14ac:dyDescent="0.25">
      <c r="A64" s="105">
        <v>63</v>
      </c>
      <c r="B64" s="100">
        <v>42520</v>
      </c>
      <c r="C64" s="101" t="str">
        <f t="shared" si="0"/>
        <v>FR16-05-00063</v>
      </c>
      <c r="D64" s="99" t="s">
        <v>263</v>
      </c>
      <c r="E64" s="102" t="s">
        <v>95</v>
      </c>
      <c r="F64" s="99">
        <v>1</v>
      </c>
      <c r="G64" s="103">
        <v>36.89</v>
      </c>
      <c r="H64" s="103">
        <v>0</v>
      </c>
      <c r="I64" s="103"/>
      <c r="J64" s="104">
        <v>42539</v>
      </c>
      <c r="K64" s="106" t="s">
        <v>9</v>
      </c>
      <c r="L64" s="115">
        <v>16</v>
      </c>
    </row>
    <row r="65" spans="1:12" x14ac:dyDescent="0.25">
      <c r="A65" s="105">
        <v>64</v>
      </c>
      <c r="B65" s="100">
        <v>42523</v>
      </c>
      <c r="C65" s="101" t="str">
        <f t="shared" si="0"/>
        <v>FR16-06-00064</v>
      </c>
      <c r="D65" s="99" t="s">
        <v>12</v>
      </c>
      <c r="E65" s="102" t="s">
        <v>96</v>
      </c>
      <c r="F65" s="99">
        <v>1</v>
      </c>
      <c r="G65" s="103">
        <v>200</v>
      </c>
      <c r="H65" s="103">
        <v>0</v>
      </c>
      <c r="I65" s="103"/>
      <c r="J65" s="104">
        <v>42562</v>
      </c>
      <c r="K65" s="106" t="s">
        <v>11</v>
      </c>
      <c r="L65" s="115">
        <v>16</v>
      </c>
    </row>
    <row r="66" spans="1:12" x14ac:dyDescent="0.25">
      <c r="A66" s="105">
        <v>65</v>
      </c>
      <c r="B66" s="100">
        <v>42524</v>
      </c>
      <c r="C66" s="101" t="str">
        <f t="shared" ref="C66:C129" si="2">CONCATENATE("FR16-",TEXT(B66,"mm"),"-",TEXT(A66,"00000"))</f>
        <v>FR16-06-00065</v>
      </c>
      <c r="D66" s="99" t="s">
        <v>263</v>
      </c>
      <c r="E66" s="102" t="s">
        <v>4</v>
      </c>
      <c r="F66" s="99">
        <v>1</v>
      </c>
      <c r="G66" s="103">
        <v>61.87</v>
      </c>
      <c r="H66" s="103">
        <v>0</v>
      </c>
      <c r="I66" s="103"/>
      <c r="J66" s="104">
        <v>42539</v>
      </c>
      <c r="K66" s="106" t="s">
        <v>9</v>
      </c>
      <c r="L66" s="115">
        <v>16</v>
      </c>
    </row>
    <row r="67" spans="1:12" x14ac:dyDescent="0.25">
      <c r="A67" s="105">
        <v>66</v>
      </c>
      <c r="B67" s="100">
        <v>42524</v>
      </c>
      <c r="C67" s="101" t="str">
        <f t="shared" si="2"/>
        <v>FR16-06-00066</v>
      </c>
      <c r="D67" s="99" t="s">
        <v>271</v>
      </c>
      <c r="E67" s="102">
        <v>2426916</v>
      </c>
      <c r="F67" s="99">
        <v>1</v>
      </c>
      <c r="G67" s="103">
        <v>75</v>
      </c>
      <c r="H67" s="103">
        <v>0</v>
      </c>
      <c r="I67" s="103"/>
      <c r="J67" s="104">
        <v>42539</v>
      </c>
      <c r="K67" s="106" t="s">
        <v>9</v>
      </c>
      <c r="L67" s="115">
        <v>16</v>
      </c>
    </row>
    <row r="68" spans="1:12" x14ac:dyDescent="0.25">
      <c r="A68" s="105">
        <v>67</v>
      </c>
      <c r="B68" s="100">
        <v>42524</v>
      </c>
      <c r="C68" s="101" t="str">
        <f t="shared" si="2"/>
        <v>FR16-06-00067</v>
      </c>
      <c r="D68" s="99" t="s">
        <v>271</v>
      </c>
      <c r="E68" s="102">
        <v>2344948</v>
      </c>
      <c r="F68" s="99">
        <v>1</v>
      </c>
      <c r="G68" s="103">
        <v>50</v>
      </c>
      <c r="H68" s="103">
        <v>0</v>
      </c>
      <c r="I68" s="103"/>
      <c r="J68" s="104">
        <v>42539</v>
      </c>
      <c r="K68" s="106" t="s">
        <v>9</v>
      </c>
      <c r="L68" s="115">
        <v>16</v>
      </c>
    </row>
    <row r="69" spans="1:12" x14ac:dyDescent="0.25">
      <c r="A69" s="105">
        <v>68</v>
      </c>
      <c r="B69" s="100">
        <v>42524</v>
      </c>
      <c r="C69" s="101" t="str">
        <f t="shared" si="2"/>
        <v>FR16-06-00068</v>
      </c>
      <c r="D69" s="99" t="s">
        <v>270</v>
      </c>
      <c r="E69" s="102" t="s">
        <v>97</v>
      </c>
      <c r="F69" s="99">
        <v>1</v>
      </c>
      <c r="G69" s="103">
        <v>37.5</v>
      </c>
      <c r="H69" s="103">
        <v>0</v>
      </c>
      <c r="I69" s="103"/>
      <c r="J69" s="104">
        <v>42539</v>
      </c>
      <c r="K69" s="106" t="s">
        <v>9</v>
      </c>
      <c r="L69" s="115">
        <v>16</v>
      </c>
    </row>
    <row r="70" spans="1:12" x14ac:dyDescent="0.25">
      <c r="A70" s="105">
        <v>69</v>
      </c>
      <c r="B70" s="100">
        <v>42524</v>
      </c>
      <c r="C70" s="101" t="str">
        <f t="shared" si="2"/>
        <v>FR16-06-00069</v>
      </c>
      <c r="D70" s="99" t="s">
        <v>265</v>
      </c>
      <c r="E70" s="102" t="s">
        <v>98</v>
      </c>
      <c r="F70" s="99">
        <v>1</v>
      </c>
      <c r="G70" s="103">
        <v>368.75</v>
      </c>
      <c r="H70" s="103">
        <v>0</v>
      </c>
      <c r="I70" s="103"/>
      <c r="J70" s="104">
        <v>42539</v>
      </c>
      <c r="K70" s="106" t="s">
        <v>9</v>
      </c>
      <c r="L70" s="115">
        <v>16</v>
      </c>
    </row>
    <row r="71" spans="1:12" x14ac:dyDescent="0.25">
      <c r="A71" s="105">
        <v>70</v>
      </c>
      <c r="B71" s="100">
        <v>42524</v>
      </c>
      <c r="C71" s="101" t="str">
        <f t="shared" si="2"/>
        <v>FR16-06-00070</v>
      </c>
      <c r="D71" s="99" t="s">
        <v>265</v>
      </c>
      <c r="E71" s="102" t="s">
        <v>100</v>
      </c>
      <c r="F71" s="99">
        <v>1</v>
      </c>
      <c r="G71" s="103">
        <v>75</v>
      </c>
      <c r="H71" s="103">
        <v>0</v>
      </c>
      <c r="I71" s="103"/>
      <c r="J71" s="104">
        <v>42539</v>
      </c>
      <c r="K71" s="106" t="s">
        <v>9</v>
      </c>
      <c r="L71" s="115">
        <v>16</v>
      </c>
    </row>
    <row r="72" spans="1:12" x14ac:dyDescent="0.25">
      <c r="A72" s="105">
        <v>71</v>
      </c>
      <c r="B72" s="100">
        <v>42524</v>
      </c>
      <c r="C72" s="101" t="str">
        <f t="shared" si="2"/>
        <v>FR16-06-00071</v>
      </c>
      <c r="D72" s="99" t="s">
        <v>265</v>
      </c>
      <c r="E72" s="102" t="s">
        <v>99</v>
      </c>
      <c r="F72" s="99">
        <v>1</v>
      </c>
      <c r="G72" s="103">
        <v>91.22</v>
      </c>
      <c r="H72" s="103">
        <v>0</v>
      </c>
      <c r="I72" s="103"/>
      <c r="J72" s="104">
        <v>42539</v>
      </c>
      <c r="K72" s="106" t="s">
        <v>9</v>
      </c>
      <c r="L72" s="115">
        <v>16</v>
      </c>
    </row>
    <row r="73" spans="1:12" x14ac:dyDescent="0.25">
      <c r="A73" s="105">
        <v>72</v>
      </c>
      <c r="B73" s="100">
        <v>42524</v>
      </c>
      <c r="C73" s="101" t="str">
        <f t="shared" si="2"/>
        <v>FR16-06-00072</v>
      </c>
      <c r="D73" s="99" t="s">
        <v>265</v>
      </c>
      <c r="E73" s="102" t="s">
        <v>101</v>
      </c>
      <c r="F73" s="99">
        <v>1</v>
      </c>
      <c r="G73" s="103">
        <v>20</v>
      </c>
      <c r="H73" s="103">
        <v>0</v>
      </c>
      <c r="I73" s="103"/>
      <c r="J73" s="104">
        <v>42539</v>
      </c>
      <c r="K73" s="106" t="s">
        <v>9</v>
      </c>
      <c r="L73" s="115">
        <v>16</v>
      </c>
    </row>
    <row r="74" spans="1:12" x14ac:dyDescent="0.25">
      <c r="A74" s="105">
        <v>73</v>
      </c>
      <c r="B74" s="100">
        <v>42524</v>
      </c>
      <c r="C74" s="101" t="str">
        <f t="shared" si="2"/>
        <v>FR16-06-00073</v>
      </c>
      <c r="D74" s="99" t="s">
        <v>263</v>
      </c>
      <c r="E74" s="102" t="s">
        <v>102</v>
      </c>
      <c r="F74" s="99">
        <v>1</v>
      </c>
      <c r="G74" s="103">
        <v>36.9</v>
      </c>
      <c r="H74" s="103">
        <v>0</v>
      </c>
      <c r="I74" s="103"/>
      <c r="J74" s="104">
        <v>42539</v>
      </c>
      <c r="K74" s="106" t="s">
        <v>9</v>
      </c>
      <c r="L74" s="115">
        <v>16</v>
      </c>
    </row>
    <row r="75" spans="1:12" x14ac:dyDescent="0.25">
      <c r="A75" s="105">
        <v>74</v>
      </c>
      <c r="B75" s="100">
        <v>42527</v>
      </c>
      <c r="C75" s="101" t="str">
        <f t="shared" si="2"/>
        <v>FR16-06-00074</v>
      </c>
      <c r="D75" s="99" t="s">
        <v>271</v>
      </c>
      <c r="E75" s="102">
        <v>2589983</v>
      </c>
      <c r="F75" s="99">
        <v>1</v>
      </c>
      <c r="G75" s="103">
        <v>22.5</v>
      </c>
      <c r="H75" s="103">
        <v>0</v>
      </c>
      <c r="I75" s="103"/>
      <c r="J75" s="104">
        <v>42539</v>
      </c>
      <c r="K75" s="106" t="s">
        <v>9</v>
      </c>
      <c r="L75" s="115">
        <v>16</v>
      </c>
    </row>
    <row r="76" spans="1:12" x14ac:dyDescent="0.25">
      <c r="A76" s="105">
        <v>75</v>
      </c>
      <c r="B76" s="100">
        <v>42527</v>
      </c>
      <c r="C76" s="101" t="str">
        <f t="shared" si="2"/>
        <v>FR16-06-00075</v>
      </c>
      <c r="D76" s="99" t="s">
        <v>263</v>
      </c>
      <c r="E76" s="102" t="s">
        <v>103</v>
      </c>
      <c r="F76" s="99">
        <v>1</v>
      </c>
      <c r="G76" s="103">
        <v>37.74</v>
      </c>
      <c r="H76" s="103">
        <v>0</v>
      </c>
      <c r="I76" s="103"/>
      <c r="J76" s="104">
        <v>42539</v>
      </c>
      <c r="K76" s="106" t="s">
        <v>9</v>
      </c>
      <c r="L76" s="115">
        <v>16</v>
      </c>
    </row>
    <row r="77" spans="1:12" x14ac:dyDescent="0.25">
      <c r="A77" s="105">
        <v>76</v>
      </c>
      <c r="B77" s="100">
        <v>42528</v>
      </c>
      <c r="C77" s="101" t="str">
        <f t="shared" si="2"/>
        <v>FR16-06-00076</v>
      </c>
      <c r="D77" s="99" t="s">
        <v>263</v>
      </c>
      <c r="E77" s="102" t="s">
        <v>104</v>
      </c>
      <c r="F77" s="99">
        <v>1</v>
      </c>
      <c r="G77" s="103">
        <v>108.9</v>
      </c>
      <c r="H77" s="103">
        <v>0</v>
      </c>
      <c r="I77" s="103"/>
      <c r="J77" s="104">
        <v>42539</v>
      </c>
      <c r="K77" s="106" t="s">
        <v>9</v>
      </c>
      <c r="L77" s="115">
        <v>16</v>
      </c>
    </row>
    <row r="78" spans="1:12" x14ac:dyDescent="0.25">
      <c r="A78" s="105">
        <v>77</v>
      </c>
      <c r="B78" s="100">
        <v>42528</v>
      </c>
      <c r="C78" s="101" t="str">
        <f t="shared" si="2"/>
        <v>FR16-06-00077</v>
      </c>
      <c r="D78" s="99" t="s">
        <v>265</v>
      </c>
      <c r="E78" s="102" t="s">
        <v>105</v>
      </c>
      <c r="F78" s="99">
        <v>1</v>
      </c>
      <c r="G78" s="103">
        <v>20</v>
      </c>
      <c r="H78" s="103">
        <v>0</v>
      </c>
      <c r="I78" s="103"/>
      <c r="J78" s="104">
        <v>42539</v>
      </c>
      <c r="K78" s="106" t="s">
        <v>9</v>
      </c>
      <c r="L78" s="115">
        <v>16</v>
      </c>
    </row>
    <row r="79" spans="1:12" x14ac:dyDescent="0.25">
      <c r="A79" s="105">
        <v>78</v>
      </c>
      <c r="B79" s="100">
        <v>42528</v>
      </c>
      <c r="C79" s="101" t="str">
        <f t="shared" si="2"/>
        <v>FR16-06-00078</v>
      </c>
      <c r="D79" s="99" t="s">
        <v>263</v>
      </c>
      <c r="E79" s="102" t="s">
        <v>106</v>
      </c>
      <c r="F79" s="99">
        <v>1</v>
      </c>
      <c r="G79" s="103">
        <v>71.48</v>
      </c>
      <c r="H79" s="103">
        <v>0</v>
      </c>
      <c r="I79" s="103"/>
      <c r="J79" s="104">
        <v>42539</v>
      </c>
      <c r="K79" s="106" t="s">
        <v>9</v>
      </c>
      <c r="L79" s="115">
        <v>16</v>
      </c>
    </row>
    <row r="80" spans="1:12" x14ac:dyDescent="0.25">
      <c r="A80" s="105">
        <v>79</v>
      </c>
      <c r="B80" s="100">
        <v>42528</v>
      </c>
      <c r="C80" s="101" t="str">
        <f t="shared" si="2"/>
        <v>FR16-06-00079</v>
      </c>
      <c r="D80" s="99" t="s">
        <v>271</v>
      </c>
      <c r="E80" s="102">
        <v>2558678</v>
      </c>
      <c r="F80" s="99">
        <v>1</v>
      </c>
      <c r="G80" s="103">
        <v>262.5</v>
      </c>
      <c r="H80" s="103">
        <v>0</v>
      </c>
      <c r="I80" s="103"/>
      <c r="J80" s="104">
        <v>42539</v>
      </c>
      <c r="K80" s="106" t="s">
        <v>9</v>
      </c>
      <c r="L80" s="115">
        <v>16</v>
      </c>
    </row>
    <row r="81" spans="1:12" x14ac:dyDescent="0.25">
      <c r="A81" s="105">
        <v>80</v>
      </c>
      <c r="B81" s="100">
        <v>42528</v>
      </c>
      <c r="C81" s="101" t="str">
        <f t="shared" si="2"/>
        <v>FR16-06-00080</v>
      </c>
      <c r="D81" s="99" t="s">
        <v>265</v>
      </c>
      <c r="E81" s="102" t="s">
        <v>107</v>
      </c>
      <c r="F81" s="99">
        <v>1</v>
      </c>
      <c r="G81" s="103">
        <v>125</v>
      </c>
      <c r="H81" s="103">
        <v>0</v>
      </c>
      <c r="I81" s="103"/>
      <c r="J81" s="104">
        <v>42539</v>
      </c>
      <c r="K81" s="106" t="s">
        <v>9</v>
      </c>
      <c r="L81" s="115">
        <v>16</v>
      </c>
    </row>
    <row r="82" spans="1:12" x14ac:dyDescent="0.25">
      <c r="A82" s="105">
        <v>81</v>
      </c>
      <c r="B82" s="100">
        <v>42529</v>
      </c>
      <c r="C82" s="101" t="str">
        <f t="shared" si="2"/>
        <v>FR16-06-00081</v>
      </c>
      <c r="D82" s="99" t="s">
        <v>265</v>
      </c>
      <c r="E82" s="102" t="s">
        <v>5</v>
      </c>
      <c r="F82" s="99">
        <v>1</v>
      </c>
      <c r="G82" s="103">
        <v>72.83</v>
      </c>
      <c r="H82" s="103">
        <v>0</v>
      </c>
      <c r="I82" s="103"/>
      <c r="J82" s="104">
        <v>42563</v>
      </c>
      <c r="K82" s="106" t="s">
        <v>9</v>
      </c>
      <c r="L82" s="115">
        <v>16</v>
      </c>
    </row>
    <row r="83" spans="1:12" x14ac:dyDescent="0.25">
      <c r="A83" s="105">
        <v>82</v>
      </c>
      <c r="B83" s="100">
        <v>42530</v>
      </c>
      <c r="C83" s="101" t="str">
        <f t="shared" si="2"/>
        <v>FR16-06-00082</v>
      </c>
      <c r="D83" s="99" t="s">
        <v>263</v>
      </c>
      <c r="E83" s="102" t="s">
        <v>108</v>
      </c>
      <c r="F83" s="99">
        <v>1</v>
      </c>
      <c r="G83" s="103">
        <v>100.08</v>
      </c>
      <c r="H83" s="103">
        <v>0</v>
      </c>
      <c r="I83" s="103"/>
      <c r="J83" s="104">
        <v>42563</v>
      </c>
      <c r="K83" s="106" t="s">
        <v>9</v>
      </c>
      <c r="L83" s="115">
        <v>16</v>
      </c>
    </row>
    <row r="84" spans="1:12" x14ac:dyDescent="0.25">
      <c r="A84" s="105">
        <v>83</v>
      </c>
      <c r="B84" s="100">
        <v>42530</v>
      </c>
      <c r="C84" s="101" t="str">
        <f t="shared" si="2"/>
        <v>FR16-06-00083</v>
      </c>
      <c r="D84" s="99" t="s">
        <v>265</v>
      </c>
      <c r="E84" s="102" t="s">
        <v>109</v>
      </c>
      <c r="F84" s="99">
        <v>1</v>
      </c>
      <c r="G84" s="103">
        <v>25</v>
      </c>
      <c r="H84" s="103">
        <v>0</v>
      </c>
      <c r="I84" s="103"/>
      <c r="J84" s="104">
        <v>42563</v>
      </c>
      <c r="K84" s="106" t="s">
        <v>9</v>
      </c>
      <c r="L84" s="115">
        <v>16</v>
      </c>
    </row>
    <row r="85" spans="1:12" x14ac:dyDescent="0.25">
      <c r="A85" s="105">
        <v>84</v>
      </c>
      <c r="B85" s="100">
        <v>42534</v>
      </c>
      <c r="C85" s="101" t="str">
        <f t="shared" si="2"/>
        <v>FR16-06-00084</v>
      </c>
      <c r="D85" s="99" t="s">
        <v>12</v>
      </c>
      <c r="E85" s="102" t="s">
        <v>110</v>
      </c>
      <c r="F85" s="99">
        <v>1</v>
      </c>
      <c r="G85" s="103">
        <v>200</v>
      </c>
      <c r="H85" s="103">
        <v>0</v>
      </c>
      <c r="I85" s="103"/>
      <c r="J85" s="104">
        <v>42569</v>
      </c>
      <c r="K85" s="106" t="s">
        <v>11</v>
      </c>
      <c r="L85" s="115">
        <v>16</v>
      </c>
    </row>
    <row r="86" spans="1:12" x14ac:dyDescent="0.25">
      <c r="A86" s="105">
        <v>85</v>
      </c>
      <c r="B86" s="100">
        <v>42534</v>
      </c>
      <c r="C86" s="101" t="str">
        <f t="shared" si="2"/>
        <v>FR16-06-00085</v>
      </c>
      <c r="D86" s="99" t="s">
        <v>12</v>
      </c>
      <c r="E86" s="102" t="s">
        <v>111</v>
      </c>
      <c r="F86" s="99">
        <v>1</v>
      </c>
      <c r="G86" s="103">
        <v>932.95</v>
      </c>
      <c r="H86" s="103">
        <v>0</v>
      </c>
      <c r="I86" s="103"/>
      <c r="J86" s="104">
        <v>42569</v>
      </c>
      <c r="K86" s="106" t="s">
        <v>11</v>
      </c>
      <c r="L86" s="115">
        <v>16</v>
      </c>
    </row>
    <row r="87" spans="1:12" x14ac:dyDescent="0.25">
      <c r="A87" s="105">
        <v>86</v>
      </c>
      <c r="B87" s="100">
        <v>42535</v>
      </c>
      <c r="C87" s="101" t="str">
        <f t="shared" si="2"/>
        <v>FR16-06-00086</v>
      </c>
      <c r="D87" s="99" t="s">
        <v>270</v>
      </c>
      <c r="E87" s="102" t="s">
        <v>112</v>
      </c>
      <c r="F87" s="99">
        <v>1</v>
      </c>
      <c r="G87" s="103">
        <v>625</v>
      </c>
      <c r="H87" s="103">
        <v>0</v>
      </c>
      <c r="I87" s="103"/>
      <c r="J87" s="104">
        <v>42563</v>
      </c>
      <c r="K87" s="106" t="s">
        <v>9</v>
      </c>
      <c r="L87" s="115">
        <v>16</v>
      </c>
    </row>
    <row r="88" spans="1:12" x14ac:dyDescent="0.25">
      <c r="A88" s="105">
        <v>87</v>
      </c>
      <c r="B88" s="100">
        <v>42535</v>
      </c>
      <c r="C88" s="101" t="str">
        <f t="shared" si="2"/>
        <v>FR16-06-00087</v>
      </c>
      <c r="D88" s="99" t="s">
        <v>32</v>
      </c>
      <c r="E88" s="102" t="s">
        <v>113</v>
      </c>
      <c r="F88" s="99">
        <v>1</v>
      </c>
      <c r="G88" s="103">
        <v>310.81</v>
      </c>
      <c r="H88" s="103">
        <v>0</v>
      </c>
      <c r="I88" s="103"/>
      <c r="J88" s="104">
        <v>42545</v>
      </c>
      <c r="K88" s="106" t="s">
        <v>11</v>
      </c>
      <c r="L88" s="115">
        <v>16</v>
      </c>
    </row>
    <row r="89" spans="1:12" x14ac:dyDescent="0.25">
      <c r="A89" s="105">
        <v>88</v>
      </c>
      <c r="B89" s="100">
        <v>42536</v>
      </c>
      <c r="C89" s="101" t="str">
        <f t="shared" si="2"/>
        <v>FR16-06-00088</v>
      </c>
      <c r="D89" s="99" t="s">
        <v>63</v>
      </c>
      <c r="E89" s="102" t="s">
        <v>229</v>
      </c>
      <c r="F89" s="99">
        <v>1</v>
      </c>
      <c r="G89" s="103">
        <v>200</v>
      </c>
      <c r="H89" s="103">
        <v>0</v>
      </c>
      <c r="I89" s="103"/>
      <c r="J89" s="104">
        <v>42538</v>
      </c>
      <c r="K89" s="106" t="s">
        <v>11</v>
      </c>
      <c r="L89" s="115">
        <v>16</v>
      </c>
    </row>
    <row r="90" spans="1:12" x14ac:dyDescent="0.25">
      <c r="A90" s="105">
        <v>89</v>
      </c>
      <c r="B90" s="100">
        <v>42536</v>
      </c>
      <c r="C90" s="101" t="str">
        <f t="shared" si="2"/>
        <v>FR16-06-00089</v>
      </c>
      <c r="D90" s="99" t="s">
        <v>271</v>
      </c>
      <c r="E90" s="102">
        <v>2156238</v>
      </c>
      <c r="F90" s="99">
        <v>1</v>
      </c>
      <c r="G90" s="103">
        <v>156.22999999999999</v>
      </c>
      <c r="H90" s="103">
        <v>0</v>
      </c>
      <c r="I90" s="103"/>
      <c r="J90" s="104">
        <v>42563</v>
      </c>
      <c r="K90" s="106" t="s">
        <v>9</v>
      </c>
      <c r="L90" s="115">
        <v>16</v>
      </c>
    </row>
    <row r="91" spans="1:12" x14ac:dyDescent="0.25">
      <c r="A91" s="105">
        <v>90</v>
      </c>
      <c r="B91" s="100">
        <v>42536</v>
      </c>
      <c r="C91" s="101" t="str">
        <f t="shared" si="2"/>
        <v>FR16-06-00090</v>
      </c>
      <c r="D91" s="99" t="s">
        <v>263</v>
      </c>
      <c r="E91" s="102" t="s">
        <v>114</v>
      </c>
      <c r="F91" s="99">
        <v>1</v>
      </c>
      <c r="G91" s="103">
        <v>112.5</v>
      </c>
      <c r="H91" s="103">
        <v>0</v>
      </c>
      <c r="I91" s="103"/>
      <c r="J91" s="104">
        <v>42563</v>
      </c>
      <c r="K91" s="106" t="s">
        <v>9</v>
      </c>
      <c r="L91" s="115">
        <v>16</v>
      </c>
    </row>
    <row r="92" spans="1:12" x14ac:dyDescent="0.25">
      <c r="A92" s="105">
        <v>91</v>
      </c>
      <c r="B92" s="100">
        <v>42536</v>
      </c>
      <c r="C92" s="101" t="str">
        <f t="shared" si="2"/>
        <v>FR16-06-00091</v>
      </c>
      <c r="D92" s="99" t="s">
        <v>263</v>
      </c>
      <c r="E92" s="102" t="s">
        <v>115</v>
      </c>
      <c r="F92" s="99">
        <v>1</v>
      </c>
      <c r="G92" s="103">
        <v>390.21</v>
      </c>
      <c r="H92" s="103">
        <v>0</v>
      </c>
      <c r="I92" s="103"/>
      <c r="J92" s="104">
        <v>42563</v>
      </c>
      <c r="K92" s="106" t="s">
        <v>9</v>
      </c>
      <c r="L92" s="115">
        <v>16</v>
      </c>
    </row>
    <row r="93" spans="1:12" x14ac:dyDescent="0.25">
      <c r="A93" s="105">
        <v>92</v>
      </c>
      <c r="B93" s="100">
        <v>42536</v>
      </c>
      <c r="C93" s="101" t="str">
        <f t="shared" si="2"/>
        <v>FR16-06-00092</v>
      </c>
      <c r="D93" s="99" t="s">
        <v>263</v>
      </c>
      <c r="E93" s="102" t="s">
        <v>116</v>
      </c>
      <c r="F93" s="99">
        <v>1</v>
      </c>
      <c r="G93" s="103">
        <v>231.68</v>
      </c>
      <c r="H93" s="103">
        <v>0</v>
      </c>
      <c r="I93" s="103"/>
      <c r="J93" s="104">
        <v>42563</v>
      </c>
      <c r="K93" s="106" t="s">
        <v>9</v>
      </c>
      <c r="L93" s="115">
        <v>16</v>
      </c>
    </row>
    <row r="94" spans="1:12" x14ac:dyDescent="0.25">
      <c r="A94" s="105">
        <v>93</v>
      </c>
      <c r="B94" s="100">
        <v>42536</v>
      </c>
      <c r="C94" s="101" t="str">
        <f t="shared" si="2"/>
        <v>FR16-06-00093</v>
      </c>
      <c r="D94" s="99" t="s">
        <v>269</v>
      </c>
      <c r="E94" s="102" t="s">
        <v>117</v>
      </c>
      <c r="F94" s="99">
        <v>1</v>
      </c>
      <c r="G94" s="103">
        <v>20</v>
      </c>
      <c r="H94" s="103">
        <v>0</v>
      </c>
      <c r="I94" s="103"/>
      <c r="J94" s="104">
        <v>42563</v>
      </c>
      <c r="K94" s="106" t="s">
        <v>9</v>
      </c>
      <c r="L94" s="115">
        <v>16</v>
      </c>
    </row>
    <row r="95" spans="1:12" x14ac:dyDescent="0.25">
      <c r="A95" s="105">
        <v>94</v>
      </c>
      <c r="B95" s="100">
        <v>42536</v>
      </c>
      <c r="C95" s="101" t="str">
        <f t="shared" si="2"/>
        <v>FR16-06-00094</v>
      </c>
      <c r="D95" s="99" t="s">
        <v>265</v>
      </c>
      <c r="E95" s="102" t="s">
        <v>118</v>
      </c>
      <c r="F95" s="99">
        <v>1</v>
      </c>
      <c r="G95" s="103">
        <v>25</v>
      </c>
      <c r="H95" s="103">
        <v>0</v>
      </c>
      <c r="I95" s="103"/>
      <c r="J95" s="104">
        <v>42563</v>
      </c>
      <c r="K95" s="106" t="s">
        <v>9</v>
      </c>
      <c r="L95" s="115">
        <v>16</v>
      </c>
    </row>
    <row r="96" spans="1:12" x14ac:dyDescent="0.25">
      <c r="A96" s="105">
        <v>95</v>
      </c>
      <c r="B96" s="100">
        <v>42536</v>
      </c>
      <c r="C96" s="101" t="str">
        <f t="shared" si="2"/>
        <v>FR16-06-00095</v>
      </c>
      <c r="D96" s="99" t="s">
        <v>265</v>
      </c>
      <c r="E96" s="102" t="s">
        <v>119</v>
      </c>
      <c r="F96" s="99">
        <v>1</v>
      </c>
      <c r="G96" s="103">
        <v>25</v>
      </c>
      <c r="H96" s="103">
        <v>0</v>
      </c>
      <c r="I96" s="103"/>
      <c r="J96" s="104">
        <v>42563</v>
      </c>
      <c r="K96" s="106" t="s">
        <v>9</v>
      </c>
      <c r="L96" s="115">
        <v>16</v>
      </c>
    </row>
    <row r="97" spans="1:12" x14ac:dyDescent="0.25">
      <c r="A97" s="105">
        <v>96</v>
      </c>
      <c r="B97" s="100">
        <v>42536</v>
      </c>
      <c r="C97" s="101" t="str">
        <f t="shared" si="2"/>
        <v>FR16-06-00096</v>
      </c>
      <c r="D97" s="99" t="s">
        <v>269</v>
      </c>
      <c r="E97" s="102" t="s">
        <v>120</v>
      </c>
      <c r="F97" s="99">
        <v>1</v>
      </c>
      <c r="G97" s="103">
        <v>20</v>
      </c>
      <c r="H97" s="103">
        <v>0</v>
      </c>
      <c r="I97" s="103"/>
      <c r="J97" s="104">
        <v>42563</v>
      </c>
      <c r="K97" s="106" t="s">
        <v>9</v>
      </c>
      <c r="L97" s="115">
        <v>16</v>
      </c>
    </row>
    <row r="98" spans="1:12" x14ac:dyDescent="0.25">
      <c r="A98" s="105">
        <v>97</v>
      </c>
      <c r="B98" s="100">
        <v>42536</v>
      </c>
      <c r="C98" s="101" t="str">
        <f t="shared" si="2"/>
        <v>FR16-06-00097</v>
      </c>
      <c r="D98" s="99" t="s">
        <v>265</v>
      </c>
      <c r="E98" s="102" t="s">
        <v>121</v>
      </c>
      <c r="F98" s="99">
        <v>1</v>
      </c>
      <c r="G98" s="103">
        <v>75</v>
      </c>
      <c r="H98" s="103">
        <v>0</v>
      </c>
      <c r="I98" s="103"/>
      <c r="J98" s="104">
        <v>42563</v>
      </c>
      <c r="K98" s="106" t="s">
        <v>9</v>
      </c>
      <c r="L98" s="115">
        <v>16</v>
      </c>
    </row>
    <row r="99" spans="1:12" x14ac:dyDescent="0.25">
      <c r="A99" s="105">
        <v>98</v>
      </c>
      <c r="B99" s="100">
        <v>42536</v>
      </c>
      <c r="C99" s="101" t="str">
        <f t="shared" si="2"/>
        <v>FR16-06-00098</v>
      </c>
      <c r="D99" s="99" t="s">
        <v>265</v>
      </c>
      <c r="E99" s="102" t="s">
        <v>122</v>
      </c>
      <c r="F99" s="99">
        <v>1</v>
      </c>
      <c r="G99" s="103">
        <v>81.64</v>
      </c>
      <c r="H99" s="103">
        <v>0</v>
      </c>
      <c r="I99" s="103"/>
      <c r="J99" s="104">
        <v>42563</v>
      </c>
      <c r="K99" s="106" t="s">
        <v>9</v>
      </c>
      <c r="L99" s="115">
        <v>16</v>
      </c>
    </row>
    <row r="100" spans="1:12" x14ac:dyDescent="0.25">
      <c r="A100" s="105">
        <v>99</v>
      </c>
      <c r="B100" s="100">
        <v>42538</v>
      </c>
      <c r="C100" s="101" t="str">
        <f t="shared" si="2"/>
        <v>FR16-06-00099</v>
      </c>
      <c r="D100" s="99" t="s">
        <v>263</v>
      </c>
      <c r="E100" s="102" t="s">
        <v>123</v>
      </c>
      <c r="F100" s="99">
        <v>1</v>
      </c>
      <c r="G100" s="103">
        <v>352.67</v>
      </c>
      <c r="H100" s="103">
        <v>0</v>
      </c>
      <c r="I100" s="103"/>
      <c r="J100" s="104">
        <v>42563</v>
      </c>
      <c r="K100" s="106" t="s">
        <v>9</v>
      </c>
      <c r="L100" s="115">
        <v>16</v>
      </c>
    </row>
    <row r="101" spans="1:12" x14ac:dyDescent="0.25">
      <c r="A101" s="105">
        <v>100</v>
      </c>
      <c r="B101" s="100">
        <v>42538</v>
      </c>
      <c r="C101" s="101" t="str">
        <f t="shared" si="2"/>
        <v>FR16-06-00100</v>
      </c>
      <c r="D101" s="99" t="s">
        <v>263</v>
      </c>
      <c r="E101" s="102" t="s">
        <v>124</v>
      </c>
      <c r="F101" s="99">
        <v>1</v>
      </c>
      <c r="G101" s="103">
        <v>66.540000000000006</v>
      </c>
      <c r="H101" s="103">
        <v>0</v>
      </c>
      <c r="I101" s="103"/>
      <c r="J101" s="104">
        <v>42563</v>
      </c>
      <c r="K101" s="106" t="s">
        <v>9</v>
      </c>
      <c r="L101" s="115">
        <v>16</v>
      </c>
    </row>
    <row r="102" spans="1:12" x14ac:dyDescent="0.25">
      <c r="A102" s="105">
        <v>101</v>
      </c>
      <c r="B102" s="100">
        <v>42538</v>
      </c>
      <c r="C102" s="101" t="str">
        <f t="shared" si="2"/>
        <v>FR16-06-00101</v>
      </c>
      <c r="D102" s="99" t="s">
        <v>271</v>
      </c>
      <c r="E102" s="102">
        <v>2585840</v>
      </c>
      <c r="F102" s="99">
        <v>1</v>
      </c>
      <c r="G102" s="103">
        <v>186.07</v>
      </c>
      <c r="H102" s="103">
        <v>0</v>
      </c>
      <c r="I102" s="103"/>
      <c r="J102" s="104">
        <v>42563</v>
      </c>
      <c r="K102" s="106" t="s">
        <v>9</v>
      </c>
      <c r="L102" s="115">
        <v>16</v>
      </c>
    </row>
    <row r="103" spans="1:12" x14ac:dyDescent="0.25">
      <c r="A103" s="105">
        <v>102</v>
      </c>
      <c r="B103" s="100">
        <v>42541</v>
      </c>
      <c r="C103" s="101" t="str">
        <f t="shared" si="2"/>
        <v>FR16-06-00102</v>
      </c>
      <c r="D103" s="99" t="s">
        <v>270</v>
      </c>
      <c r="E103" s="102" t="s">
        <v>125</v>
      </c>
      <c r="F103" s="99">
        <v>1</v>
      </c>
      <c r="G103" s="103">
        <v>108.3</v>
      </c>
      <c r="H103" s="103">
        <v>0</v>
      </c>
      <c r="I103" s="103"/>
      <c r="J103" s="104">
        <v>42563</v>
      </c>
      <c r="K103" s="106" t="s">
        <v>9</v>
      </c>
      <c r="L103" s="115">
        <v>16</v>
      </c>
    </row>
    <row r="104" spans="1:12" x14ac:dyDescent="0.25">
      <c r="A104" s="105">
        <v>103</v>
      </c>
      <c r="B104" s="100">
        <v>42541</v>
      </c>
      <c r="C104" s="101" t="str">
        <f t="shared" si="2"/>
        <v>FR16-06-00103</v>
      </c>
      <c r="D104" s="99" t="s">
        <v>12</v>
      </c>
      <c r="E104" s="102" t="s">
        <v>126</v>
      </c>
      <c r="F104" s="99">
        <v>1</v>
      </c>
      <c r="G104" s="103">
        <v>200</v>
      </c>
      <c r="H104" s="103">
        <v>0</v>
      </c>
      <c r="I104" s="103"/>
      <c r="J104" s="104">
        <v>42573</v>
      </c>
      <c r="K104" s="106" t="s">
        <v>11</v>
      </c>
      <c r="L104" s="115">
        <v>16</v>
      </c>
    </row>
    <row r="105" spans="1:12" x14ac:dyDescent="0.25">
      <c r="A105" s="105">
        <v>104</v>
      </c>
      <c r="B105" s="100">
        <v>42542</v>
      </c>
      <c r="C105" s="101" t="str">
        <f t="shared" si="2"/>
        <v>FR16-06-00104</v>
      </c>
      <c r="D105" s="99" t="s">
        <v>265</v>
      </c>
      <c r="E105" s="102" t="s">
        <v>127</v>
      </c>
      <c r="F105" s="99">
        <v>1</v>
      </c>
      <c r="G105" s="103">
        <v>190</v>
      </c>
      <c r="H105" s="103">
        <v>0</v>
      </c>
      <c r="I105" s="103"/>
      <c r="J105" s="104">
        <v>42563</v>
      </c>
      <c r="K105" s="106" t="s">
        <v>9</v>
      </c>
      <c r="L105" s="115">
        <v>16</v>
      </c>
    </row>
    <row r="106" spans="1:12" x14ac:dyDescent="0.25">
      <c r="A106" s="105">
        <v>105</v>
      </c>
      <c r="B106" s="100">
        <v>42542</v>
      </c>
      <c r="C106" s="101" t="str">
        <f t="shared" si="2"/>
        <v>FR16-06-00105</v>
      </c>
      <c r="D106" s="99" t="s">
        <v>32</v>
      </c>
      <c r="E106" s="102" t="s">
        <v>128</v>
      </c>
      <c r="F106" s="99">
        <v>1</v>
      </c>
      <c r="G106" s="103">
        <v>200</v>
      </c>
      <c r="H106" s="103">
        <v>0</v>
      </c>
      <c r="I106" s="103"/>
      <c r="J106" s="104">
        <v>42548</v>
      </c>
      <c r="K106" s="106" t="s">
        <v>11</v>
      </c>
      <c r="L106" s="115">
        <v>16</v>
      </c>
    </row>
    <row r="107" spans="1:12" x14ac:dyDescent="0.25">
      <c r="A107" s="105">
        <v>106</v>
      </c>
      <c r="B107" s="100">
        <v>42542</v>
      </c>
      <c r="C107" s="101" t="str">
        <f t="shared" si="2"/>
        <v>FR16-06-00106</v>
      </c>
      <c r="D107" s="99" t="s">
        <v>265</v>
      </c>
      <c r="E107" s="102" t="s">
        <v>129</v>
      </c>
      <c r="F107" s="99">
        <v>1</v>
      </c>
      <c r="G107" s="103">
        <v>105.46</v>
      </c>
      <c r="H107" s="103">
        <v>0</v>
      </c>
      <c r="I107" s="103"/>
      <c r="J107" s="104">
        <v>42563</v>
      </c>
      <c r="K107" s="106" t="s">
        <v>9</v>
      </c>
      <c r="L107" s="115">
        <v>16</v>
      </c>
    </row>
    <row r="108" spans="1:12" x14ac:dyDescent="0.25">
      <c r="A108" s="105">
        <v>107</v>
      </c>
      <c r="B108" s="100">
        <v>42542</v>
      </c>
      <c r="C108" s="101" t="str">
        <f t="shared" si="2"/>
        <v>FR16-06-00107</v>
      </c>
      <c r="D108" s="99" t="s">
        <v>265</v>
      </c>
      <c r="E108" s="102" t="s">
        <v>130</v>
      </c>
      <c r="F108" s="99">
        <v>1</v>
      </c>
      <c r="G108" s="103">
        <v>125</v>
      </c>
      <c r="H108" s="103">
        <v>0</v>
      </c>
      <c r="I108" s="103"/>
      <c r="J108" s="104">
        <v>42563</v>
      </c>
      <c r="K108" s="106" t="s">
        <v>9</v>
      </c>
      <c r="L108" s="115">
        <v>16</v>
      </c>
    </row>
    <row r="109" spans="1:12" x14ac:dyDescent="0.25">
      <c r="A109" s="105">
        <v>108</v>
      </c>
      <c r="B109" s="100">
        <v>42543</v>
      </c>
      <c r="C109" s="101" t="str">
        <f t="shared" si="2"/>
        <v>FR16-06-00108</v>
      </c>
      <c r="D109" s="99" t="s">
        <v>267</v>
      </c>
      <c r="E109" s="102" t="s">
        <v>131</v>
      </c>
      <c r="F109" s="99">
        <v>27</v>
      </c>
      <c r="G109" s="103">
        <v>3240</v>
      </c>
      <c r="H109" s="103">
        <v>0</v>
      </c>
      <c r="I109" s="103"/>
      <c r="J109" s="104">
        <v>42551</v>
      </c>
      <c r="K109" s="106" t="s">
        <v>11</v>
      </c>
      <c r="L109" s="115">
        <v>16</v>
      </c>
    </row>
    <row r="110" spans="1:12" x14ac:dyDescent="0.25">
      <c r="A110" s="105">
        <v>109</v>
      </c>
      <c r="B110" s="100">
        <v>42544</v>
      </c>
      <c r="C110" s="101" t="str">
        <f t="shared" si="2"/>
        <v>FR16-06-00109</v>
      </c>
      <c r="D110" s="99" t="s">
        <v>269</v>
      </c>
      <c r="E110" s="102" t="s">
        <v>132</v>
      </c>
      <c r="F110" s="99">
        <v>1</v>
      </c>
      <c r="G110" s="103">
        <v>113.75</v>
      </c>
      <c r="H110" s="103">
        <v>0</v>
      </c>
      <c r="I110" s="103"/>
      <c r="J110" s="104">
        <v>42563</v>
      </c>
      <c r="K110" s="106" t="s">
        <v>9</v>
      </c>
      <c r="L110" s="115">
        <v>16</v>
      </c>
    </row>
    <row r="111" spans="1:12" x14ac:dyDescent="0.25">
      <c r="A111" s="105">
        <v>110</v>
      </c>
      <c r="B111" s="100">
        <v>42549</v>
      </c>
      <c r="C111" s="101" t="str">
        <f t="shared" si="2"/>
        <v>FR16-06-00110</v>
      </c>
      <c r="D111" s="99" t="s">
        <v>263</v>
      </c>
      <c r="E111" s="102" t="s">
        <v>59</v>
      </c>
      <c r="F111" s="99">
        <v>1</v>
      </c>
      <c r="G111" s="103">
        <v>0</v>
      </c>
      <c r="H111" s="103">
        <v>0</v>
      </c>
      <c r="I111" s="103"/>
      <c r="J111" s="104">
        <v>42563</v>
      </c>
      <c r="K111" s="106" t="s">
        <v>9</v>
      </c>
      <c r="L111" s="115">
        <v>16</v>
      </c>
    </row>
    <row r="112" spans="1:12" x14ac:dyDescent="0.25">
      <c r="A112" s="105">
        <v>111</v>
      </c>
      <c r="B112" s="100">
        <v>42549</v>
      </c>
      <c r="C112" s="101" t="str">
        <f t="shared" si="2"/>
        <v>FR16-06-00111</v>
      </c>
      <c r="D112" s="99" t="s">
        <v>263</v>
      </c>
      <c r="E112" s="102" t="s">
        <v>133</v>
      </c>
      <c r="F112" s="99">
        <v>1</v>
      </c>
      <c r="G112" s="103">
        <v>36.89</v>
      </c>
      <c r="H112" s="103">
        <v>0</v>
      </c>
      <c r="I112" s="103"/>
      <c r="J112" s="104">
        <v>42570</v>
      </c>
      <c r="K112" s="106" t="s">
        <v>9</v>
      </c>
      <c r="L112" s="115">
        <v>16</v>
      </c>
    </row>
    <row r="113" spans="1:12" x14ac:dyDescent="0.25">
      <c r="A113" s="105">
        <v>112</v>
      </c>
      <c r="B113" s="100">
        <v>42556</v>
      </c>
      <c r="C113" s="101" t="str">
        <f t="shared" si="2"/>
        <v>FR16-07-00112</v>
      </c>
      <c r="D113" s="99" t="s">
        <v>267</v>
      </c>
      <c r="E113" s="102" t="s">
        <v>134</v>
      </c>
      <c r="F113" s="99">
        <v>24</v>
      </c>
      <c r="G113" s="103">
        <v>2880</v>
      </c>
      <c r="H113" s="103">
        <v>0</v>
      </c>
      <c r="I113" s="103"/>
      <c r="J113" s="104">
        <v>42573</v>
      </c>
      <c r="K113" s="106" t="s">
        <v>11</v>
      </c>
      <c r="L113" s="115">
        <v>16</v>
      </c>
    </row>
    <row r="114" spans="1:12" x14ac:dyDescent="0.25">
      <c r="A114" s="105">
        <v>113</v>
      </c>
      <c r="B114" s="100">
        <v>42557</v>
      </c>
      <c r="C114" s="101" t="str">
        <f t="shared" si="2"/>
        <v>FR16-07-00113</v>
      </c>
      <c r="D114" s="99" t="s">
        <v>63</v>
      </c>
      <c r="E114" s="102" t="s">
        <v>157</v>
      </c>
      <c r="F114" s="99">
        <v>1</v>
      </c>
      <c r="G114" s="103">
        <v>1708.52</v>
      </c>
      <c r="H114" s="103">
        <v>0</v>
      </c>
      <c r="I114" s="103"/>
      <c r="J114" s="104">
        <v>42559</v>
      </c>
      <c r="K114" s="106" t="s">
        <v>11</v>
      </c>
      <c r="L114" s="115">
        <v>16</v>
      </c>
    </row>
    <row r="115" spans="1:12" x14ac:dyDescent="0.25">
      <c r="A115" s="105">
        <v>114</v>
      </c>
      <c r="B115" s="100">
        <v>42578</v>
      </c>
      <c r="C115" s="101" t="str">
        <f t="shared" si="2"/>
        <v>FR16-07-00114</v>
      </c>
      <c r="D115" s="99" t="s">
        <v>63</v>
      </c>
      <c r="E115" s="102" t="s">
        <v>223</v>
      </c>
      <c r="F115" s="99">
        <v>1</v>
      </c>
      <c r="G115" s="103">
        <v>1200</v>
      </c>
      <c r="H115" s="103">
        <v>0</v>
      </c>
      <c r="I115" s="103">
        <v>1200</v>
      </c>
      <c r="J115" s="104">
        <v>42718</v>
      </c>
      <c r="K115" s="106" t="s">
        <v>11</v>
      </c>
      <c r="L115" s="115">
        <v>16</v>
      </c>
    </row>
    <row r="116" spans="1:12" x14ac:dyDescent="0.25">
      <c r="A116" s="105">
        <v>115</v>
      </c>
      <c r="B116" s="100">
        <v>42580</v>
      </c>
      <c r="C116" s="101" t="str">
        <f t="shared" si="2"/>
        <v>FR16-07-00115</v>
      </c>
      <c r="D116" s="99" t="s">
        <v>12</v>
      </c>
      <c r="E116" s="102" t="s">
        <v>135</v>
      </c>
      <c r="F116" s="99">
        <v>1</v>
      </c>
      <c r="G116" s="103">
        <v>226.27</v>
      </c>
      <c r="H116" s="103">
        <v>0</v>
      </c>
      <c r="I116" s="103"/>
      <c r="J116" s="104">
        <v>42618</v>
      </c>
      <c r="K116" s="106" t="s">
        <v>11</v>
      </c>
      <c r="L116" s="115">
        <v>16</v>
      </c>
    </row>
    <row r="117" spans="1:12" x14ac:dyDescent="0.25">
      <c r="A117" s="105">
        <v>116</v>
      </c>
      <c r="B117" s="100">
        <v>42584</v>
      </c>
      <c r="C117" s="101" t="str">
        <f t="shared" si="2"/>
        <v>FR16-08-00116</v>
      </c>
      <c r="D117" s="99" t="s">
        <v>12</v>
      </c>
      <c r="E117" s="102" t="s">
        <v>136</v>
      </c>
      <c r="F117" s="99">
        <v>1</v>
      </c>
      <c r="G117" s="103">
        <v>200</v>
      </c>
      <c r="H117" s="103">
        <v>0</v>
      </c>
      <c r="I117" s="103"/>
      <c r="J117" s="104">
        <v>42625</v>
      </c>
      <c r="K117" s="106" t="s">
        <v>11</v>
      </c>
      <c r="L117" s="115">
        <v>16</v>
      </c>
    </row>
    <row r="118" spans="1:12" x14ac:dyDescent="0.25">
      <c r="A118" s="105">
        <v>117</v>
      </c>
      <c r="B118" s="100">
        <v>42584</v>
      </c>
      <c r="C118" s="101" t="str">
        <f t="shared" si="2"/>
        <v>FR16-08-00117</v>
      </c>
      <c r="D118" s="99" t="s">
        <v>12</v>
      </c>
      <c r="E118" s="102" t="s">
        <v>137</v>
      </c>
      <c r="F118" s="99">
        <v>1</v>
      </c>
      <c r="G118" s="103">
        <v>269.99</v>
      </c>
      <c r="H118" s="103">
        <v>0</v>
      </c>
      <c r="I118" s="103"/>
      <c r="J118" s="104">
        <v>42625</v>
      </c>
      <c r="K118" s="106" t="s">
        <v>11</v>
      </c>
      <c r="L118" s="115">
        <v>16</v>
      </c>
    </row>
    <row r="119" spans="1:12" x14ac:dyDescent="0.25">
      <c r="A119" s="105">
        <v>118</v>
      </c>
      <c r="B119" s="100">
        <v>42584</v>
      </c>
      <c r="C119" s="101" t="str">
        <f t="shared" si="2"/>
        <v>FR16-08-00118</v>
      </c>
      <c r="D119" s="99" t="s">
        <v>12</v>
      </c>
      <c r="E119" s="102" t="s">
        <v>138</v>
      </c>
      <c r="F119" s="99">
        <v>1</v>
      </c>
      <c r="G119" s="103">
        <v>200</v>
      </c>
      <c r="H119" s="103">
        <v>0</v>
      </c>
      <c r="I119" s="103"/>
      <c r="J119" s="104">
        <v>42625</v>
      </c>
      <c r="K119" s="106" t="s">
        <v>11</v>
      </c>
      <c r="L119" s="115">
        <v>16</v>
      </c>
    </row>
    <row r="120" spans="1:12" x14ac:dyDescent="0.25">
      <c r="A120" s="105">
        <v>119</v>
      </c>
      <c r="B120" s="100">
        <v>42584</v>
      </c>
      <c r="C120" s="101" t="str">
        <f t="shared" si="2"/>
        <v>FR16-08-00119</v>
      </c>
      <c r="D120" s="99" t="s">
        <v>266</v>
      </c>
      <c r="E120" s="102" t="s">
        <v>139</v>
      </c>
      <c r="F120" s="99">
        <v>138</v>
      </c>
      <c r="G120" s="103">
        <v>4841.46</v>
      </c>
      <c r="H120" s="103">
        <v>0</v>
      </c>
      <c r="I120" s="103"/>
      <c r="J120" s="104">
        <v>42613</v>
      </c>
      <c r="K120" s="106" t="s">
        <v>11</v>
      </c>
      <c r="L120" s="115">
        <v>16</v>
      </c>
    </row>
    <row r="121" spans="1:12" x14ac:dyDescent="0.25">
      <c r="A121" s="105">
        <v>120</v>
      </c>
      <c r="B121" s="100">
        <v>42585</v>
      </c>
      <c r="C121" s="101" t="str">
        <f t="shared" si="2"/>
        <v>FR16-08-00120</v>
      </c>
      <c r="D121" s="99" t="s">
        <v>32</v>
      </c>
      <c r="E121" s="102" t="s">
        <v>140</v>
      </c>
      <c r="F121" s="99">
        <v>1</v>
      </c>
      <c r="G121" s="103">
        <v>486.95</v>
      </c>
      <c r="H121" s="103">
        <v>0</v>
      </c>
      <c r="I121" s="103"/>
      <c r="J121" s="104">
        <v>42593</v>
      </c>
      <c r="K121" s="106" t="s">
        <v>11</v>
      </c>
      <c r="L121" s="115">
        <v>16</v>
      </c>
    </row>
    <row r="122" spans="1:12" x14ac:dyDescent="0.25">
      <c r="A122" s="105">
        <v>121</v>
      </c>
      <c r="B122" s="100">
        <v>42585</v>
      </c>
      <c r="C122" s="101" t="str">
        <f t="shared" si="2"/>
        <v>FR16-08-00121</v>
      </c>
      <c r="D122" s="99" t="s">
        <v>263</v>
      </c>
      <c r="E122" s="102" t="s">
        <v>141</v>
      </c>
      <c r="F122" s="99">
        <v>1</v>
      </c>
      <c r="G122" s="103">
        <v>36.89</v>
      </c>
      <c r="H122" s="103">
        <v>0</v>
      </c>
      <c r="I122" s="103"/>
      <c r="J122" s="104">
        <v>42594</v>
      </c>
      <c r="K122" s="106" t="s">
        <v>9</v>
      </c>
      <c r="L122" s="115">
        <v>16</v>
      </c>
    </row>
    <row r="123" spans="1:12" x14ac:dyDescent="0.25">
      <c r="A123" s="105">
        <v>122</v>
      </c>
      <c r="B123" s="100">
        <v>42585</v>
      </c>
      <c r="C123" s="101" t="str">
        <f t="shared" si="2"/>
        <v>FR16-08-00122</v>
      </c>
      <c r="D123" s="99" t="s">
        <v>264</v>
      </c>
      <c r="E123" s="102">
        <v>1620285234</v>
      </c>
      <c r="F123" s="99">
        <v>1</v>
      </c>
      <c r="G123" s="103">
        <v>60</v>
      </c>
      <c r="H123" s="103">
        <v>0</v>
      </c>
      <c r="I123" s="103"/>
      <c r="J123" s="104">
        <v>42594</v>
      </c>
      <c r="K123" s="106" t="s">
        <v>9</v>
      </c>
      <c r="L123" s="115">
        <v>16</v>
      </c>
    </row>
    <row r="124" spans="1:12" x14ac:dyDescent="0.25">
      <c r="A124" s="105">
        <v>123</v>
      </c>
      <c r="B124" s="100">
        <v>42585</v>
      </c>
      <c r="C124" s="101" t="str">
        <f t="shared" si="2"/>
        <v>FR16-08-00123</v>
      </c>
      <c r="D124" s="99" t="s">
        <v>271</v>
      </c>
      <c r="E124" s="102">
        <v>2582270</v>
      </c>
      <c r="F124" s="99">
        <v>1</v>
      </c>
      <c r="G124" s="103">
        <v>247.77</v>
      </c>
      <c r="H124" s="103">
        <v>0</v>
      </c>
      <c r="I124" s="103"/>
      <c r="J124" s="104">
        <v>42594</v>
      </c>
      <c r="K124" s="106" t="s">
        <v>9</v>
      </c>
      <c r="L124" s="115">
        <v>16</v>
      </c>
    </row>
    <row r="125" spans="1:12" x14ac:dyDescent="0.25">
      <c r="A125" s="105">
        <v>124</v>
      </c>
      <c r="B125" s="100">
        <v>42585</v>
      </c>
      <c r="C125" s="101" t="str">
        <f t="shared" si="2"/>
        <v>FR16-08-00124</v>
      </c>
      <c r="D125" s="99" t="s">
        <v>271</v>
      </c>
      <c r="E125" s="102">
        <v>2631473</v>
      </c>
      <c r="F125" s="99">
        <v>1</v>
      </c>
      <c r="G125" s="103">
        <v>45</v>
      </c>
      <c r="H125" s="103">
        <v>0</v>
      </c>
      <c r="I125" s="103"/>
      <c r="J125" s="104">
        <v>42594</v>
      </c>
      <c r="K125" s="106" t="s">
        <v>9</v>
      </c>
      <c r="L125" s="115">
        <v>16</v>
      </c>
    </row>
    <row r="126" spans="1:12" x14ac:dyDescent="0.25">
      <c r="A126" s="105">
        <v>125</v>
      </c>
      <c r="B126" s="100">
        <v>42586</v>
      </c>
      <c r="C126" s="101" t="str">
        <f t="shared" si="2"/>
        <v>FR16-08-00125</v>
      </c>
      <c r="D126" s="99" t="s">
        <v>63</v>
      </c>
      <c r="E126" s="102" t="s">
        <v>142</v>
      </c>
      <c r="F126" s="99">
        <v>1</v>
      </c>
      <c r="G126" s="103">
        <v>800</v>
      </c>
      <c r="H126" s="103">
        <v>0</v>
      </c>
      <c r="I126" s="103"/>
      <c r="J126" s="104">
        <v>42667</v>
      </c>
      <c r="K126" s="106" t="s">
        <v>11</v>
      </c>
      <c r="L126" s="115">
        <v>16</v>
      </c>
    </row>
    <row r="127" spans="1:12" x14ac:dyDescent="0.25">
      <c r="A127" s="105">
        <v>126</v>
      </c>
      <c r="B127" s="100">
        <v>42592</v>
      </c>
      <c r="C127" s="101" t="str">
        <f t="shared" si="2"/>
        <v>FR16-08-00126</v>
      </c>
      <c r="D127" s="99" t="s">
        <v>32</v>
      </c>
      <c r="E127" s="102" t="s">
        <v>143</v>
      </c>
      <c r="F127" s="99">
        <v>1</v>
      </c>
      <c r="G127" s="103">
        <v>200</v>
      </c>
      <c r="H127" s="103">
        <v>0</v>
      </c>
      <c r="I127" s="103"/>
      <c r="J127" s="104">
        <v>42607</v>
      </c>
      <c r="K127" s="106" t="s">
        <v>11</v>
      </c>
      <c r="L127" s="115">
        <v>16</v>
      </c>
    </row>
    <row r="128" spans="1:12" x14ac:dyDescent="0.25">
      <c r="A128" s="105">
        <v>127</v>
      </c>
      <c r="B128" s="100">
        <v>42592</v>
      </c>
      <c r="C128" s="101" t="str">
        <f t="shared" si="2"/>
        <v>FR16-08-00127</v>
      </c>
      <c r="D128" s="99" t="s">
        <v>32</v>
      </c>
      <c r="E128" s="102" t="s">
        <v>144</v>
      </c>
      <c r="F128" s="99">
        <v>1</v>
      </c>
      <c r="G128" s="103">
        <v>200</v>
      </c>
      <c r="H128" s="103">
        <v>0</v>
      </c>
      <c r="I128" s="103"/>
      <c r="J128" s="104">
        <v>42607</v>
      </c>
      <c r="K128" s="106" t="s">
        <v>11</v>
      </c>
      <c r="L128" s="115">
        <v>16</v>
      </c>
    </row>
    <row r="129" spans="1:12" x14ac:dyDescent="0.25">
      <c r="A129" s="105">
        <v>128</v>
      </c>
      <c r="B129" s="100">
        <v>42592</v>
      </c>
      <c r="C129" s="101" t="str">
        <f t="shared" si="2"/>
        <v>FR16-08-00128</v>
      </c>
      <c r="D129" s="99" t="s">
        <v>32</v>
      </c>
      <c r="E129" s="102" t="s">
        <v>145</v>
      </c>
      <c r="F129" s="99">
        <v>1</v>
      </c>
      <c r="G129" s="103">
        <v>641.49</v>
      </c>
      <c r="H129" s="103">
        <v>0</v>
      </c>
      <c r="I129" s="103"/>
      <c r="J129" s="104">
        <v>42650</v>
      </c>
      <c r="K129" s="106" t="s">
        <v>11</v>
      </c>
      <c r="L129" s="115">
        <v>16</v>
      </c>
    </row>
    <row r="130" spans="1:12" x14ac:dyDescent="0.25">
      <c r="A130" s="105">
        <v>129</v>
      </c>
      <c r="B130" s="100">
        <v>42594</v>
      </c>
      <c r="C130" s="101" t="str">
        <f t="shared" ref="C130:C193" si="3">CONCATENATE("FR16-",TEXT(B130,"mm"),"-",TEXT(A130,"00000"))</f>
        <v>FR16-08-00129</v>
      </c>
      <c r="D130" s="99" t="s">
        <v>12</v>
      </c>
      <c r="E130" s="102" t="s">
        <v>146</v>
      </c>
      <c r="F130" s="99">
        <v>1</v>
      </c>
      <c r="G130" s="103">
        <v>206.71</v>
      </c>
      <c r="H130" s="103">
        <v>0</v>
      </c>
      <c r="I130" s="103"/>
      <c r="J130" s="104">
        <v>42632</v>
      </c>
      <c r="K130" s="106" t="s">
        <v>11</v>
      </c>
      <c r="L130" s="115">
        <v>16</v>
      </c>
    </row>
    <row r="131" spans="1:12" x14ac:dyDescent="0.25">
      <c r="A131" s="105">
        <v>130</v>
      </c>
      <c r="B131" s="100">
        <v>42594</v>
      </c>
      <c r="C131" s="101" t="str">
        <f t="shared" si="3"/>
        <v>FR16-08-00130</v>
      </c>
      <c r="D131" s="99" t="s">
        <v>147</v>
      </c>
      <c r="E131" s="102" t="s">
        <v>148</v>
      </c>
      <c r="F131" s="99">
        <v>1</v>
      </c>
      <c r="G131" s="103">
        <v>343.98</v>
      </c>
      <c r="H131" s="103">
        <v>0</v>
      </c>
      <c r="I131" s="103"/>
      <c r="J131" s="104"/>
      <c r="K131" s="106" t="s">
        <v>11</v>
      </c>
      <c r="L131" s="115">
        <v>16</v>
      </c>
    </row>
    <row r="132" spans="1:12" x14ac:dyDescent="0.25">
      <c r="A132" s="105">
        <v>131</v>
      </c>
      <c r="B132" s="100">
        <v>42605</v>
      </c>
      <c r="C132" s="101" t="str">
        <f t="shared" si="3"/>
        <v>FR16-08-00131</v>
      </c>
      <c r="D132" s="99" t="s">
        <v>12</v>
      </c>
      <c r="E132" s="102" t="s">
        <v>149</v>
      </c>
      <c r="F132" s="99">
        <v>1</v>
      </c>
      <c r="G132" s="103">
        <v>200</v>
      </c>
      <c r="H132" s="103">
        <v>0</v>
      </c>
      <c r="I132" s="103"/>
      <c r="J132" s="104">
        <v>42639</v>
      </c>
      <c r="K132" s="106" t="s">
        <v>11</v>
      </c>
      <c r="L132" s="115">
        <v>16</v>
      </c>
    </row>
    <row r="133" spans="1:12" x14ac:dyDescent="0.25">
      <c r="A133" s="105">
        <v>132</v>
      </c>
      <c r="B133" s="100">
        <v>42605</v>
      </c>
      <c r="C133" s="101" t="str">
        <f t="shared" si="3"/>
        <v>FR16-08-00132</v>
      </c>
      <c r="D133" s="99" t="s">
        <v>12</v>
      </c>
      <c r="E133" s="102" t="s">
        <v>111</v>
      </c>
      <c r="F133" s="99">
        <v>1</v>
      </c>
      <c r="G133" s="103">
        <v>671.71</v>
      </c>
      <c r="H133" s="103">
        <v>0</v>
      </c>
      <c r="I133" s="103"/>
      <c r="J133" s="104">
        <v>42639</v>
      </c>
      <c r="K133" s="106" t="s">
        <v>11</v>
      </c>
      <c r="L133" s="115">
        <v>16</v>
      </c>
    </row>
    <row r="134" spans="1:12" x14ac:dyDescent="0.25">
      <c r="A134" s="105">
        <v>133</v>
      </c>
      <c r="B134" s="100">
        <v>42607</v>
      </c>
      <c r="C134" s="101" t="str">
        <f t="shared" si="3"/>
        <v>FR16-08-00133</v>
      </c>
      <c r="D134" s="99" t="s">
        <v>32</v>
      </c>
      <c r="E134" s="102" t="s">
        <v>150</v>
      </c>
      <c r="F134" s="99">
        <v>1</v>
      </c>
      <c r="G134" s="103">
        <v>274.56</v>
      </c>
      <c r="H134" s="103">
        <v>0</v>
      </c>
      <c r="I134" s="103"/>
      <c r="J134" s="104">
        <v>42663</v>
      </c>
      <c r="K134" s="106" t="s">
        <v>11</v>
      </c>
      <c r="L134" s="115">
        <v>16</v>
      </c>
    </row>
    <row r="135" spans="1:12" x14ac:dyDescent="0.25">
      <c r="A135" s="105">
        <v>134</v>
      </c>
      <c r="B135" s="100">
        <v>42607</v>
      </c>
      <c r="C135" s="101" t="str">
        <f t="shared" si="3"/>
        <v>FR16-08-00134</v>
      </c>
      <c r="D135" s="99" t="s">
        <v>12</v>
      </c>
      <c r="E135" s="102" t="s">
        <v>151</v>
      </c>
      <c r="F135" s="99">
        <v>1</v>
      </c>
      <c r="G135" s="103">
        <v>200</v>
      </c>
      <c r="H135" s="103">
        <v>0</v>
      </c>
      <c r="I135" s="103"/>
      <c r="J135" s="104">
        <v>42646</v>
      </c>
      <c r="K135" s="106" t="s">
        <v>11</v>
      </c>
      <c r="L135" s="115">
        <v>16</v>
      </c>
    </row>
    <row r="136" spans="1:12" x14ac:dyDescent="0.25">
      <c r="A136" s="105">
        <v>135</v>
      </c>
      <c r="B136" s="100">
        <v>42615</v>
      </c>
      <c r="C136" s="101" t="str">
        <f t="shared" si="3"/>
        <v>FR16-09-00135</v>
      </c>
      <c r="D136" s="99" t="s">
        <v>32</v>
      </c>
      <c r="E136" s="102" t="s">
        <v>158</v>
      </c>
      <c r="F136" s="99">
        <v>1</v>
      </c>
      <c r="G136" s="103">
        <v>289.76</v>
      </c>
      <c r="H136" s="103">
        <v>0</v>
      </c>
      <c r="I136" s="103"/>
      <c r="J136" s="104">
        <v>42663</v>
      </c>
      <c r="K136" s="106" t="s">
        <v>11</v>
      </c>
      <c r="L136" s="115">
        <v>16</v>
      </c>
    </row>
    <row r="137" spans="1:12" x14ac:dyDescent="0.25">
      <c r="A137" s="105">
        <v>136</v>
      </c>
      <c r="B137" s="100">
        <v>42615</v>
      </c>
      <c r="C137" s="101" t="str">
        <f t="shared" si="3"/>
        <v>FR16-09-00136</v>
      </c>
      <c r="D137" s="99" t="s">
        <v>267</v>
      </c>
      <c r="E137" s="102" t="s">
        <v>159</v>
      </c>
      <c r="F137" s="99">
        <v>33</v>
      </c>
      <c r="G137" s="103">
        <v>3960</v>
      </c>
      <c r="H137" s="103">
        <v>0</v>
      </c>
      <c r="I137" s="103"/>
      <c r="J137" s="104">
        <v>42646</v>
      </c>
      <c r="K137" s="106" t="s">
        <v>11</v>
      </c>
      <c r="L137" s="115">
        <v>16</v>
      </c>
    </row>
    <row r="138" spans="1:12" x14ac:dyDescent="0.25">
      <c r="A138" s="105">
        <v>137</v>
      </c>
      <c r="B138" s="100">
        <v>42620</v>
      </c>
      <c r="C138" s="101" t="str">
        <f t="shared" si="3"/>
        <v>FR16-09-00137</v>
      </c>
      <c r="D138" s="99" t="s">
        <v>265</v>
      </c>
      <c r="E138" s="102" t="s">
        <v>160</v>
      </c>
      <c r="F138" s="99">
        <v>1</v>
      </c>
      <c r="G138" s="103">
        <v>50</v>
      </c>
      <c r="H138" s="103">
        <v>0</v>
      </c>
      <c r="I138" s="103"/>
      <c r="J138" s="104">
        <v>42772</v>
      </c>
      <c r="K138" s="106" t="s">
        <v>9</v>
      </c>
      <c r="L138" s="115">
        <v>16</v>
      </c>
    </row>
    <row r="139" spans="1:12" x14ac:dyDescent="0.25">
      <c r="A139" s="105">
        <v>138</v>
      </c>
      <c r="B139" s="100">
        <v>42620</v>
      </c>
      <c r="C139" s="101" t="str">
        <f t="shared" si="3"/>
        <v>FR16-09-00138</v>
      </c>
      <c r="D139" s="99" t="s">
        <v>264</v>
      </c>
      <c r="E139" s="102">
        <v>1620285234</v>
      </c>
      <c r="F139" s="99">
        <v>1</v>
      </c>
      <c r="G139" s="103">
        <v>90</v>
      </c>
      <c r="H139" s="103">
        <v>0</v>
      </c>
      <c r="I139" s="103"/>
      <c r="J139" s="104">
        <v>42627</v>
      </c>
      <c r="K139" s="106" t="s">
        <v>9</v>
      </c>
      <c r="L139" s="115">
        <v>16</v>
      </c>
    </row>
    <row r="140" spans="1:12" x14ac:dyDescent="0.25">
      <c r="A140" s="105">
        <v>139</v>
      </c>
      <c r="B140" s="100">
        <v>42629</v>
      </c>
      <c r="C140" s="101" t="str">
        <f t="shared" si="3"/>
        <v>FR16-09-00139</v>
      </c>
      <c r="D140" s="99" t="s">
        <v>32</v>
      </c>
      <c r="E140" s="102" t="s">
        <v>161</v>
      </c>
      <c r="F140" s="99">
        <v>1</v>
      </c>
      <c r="G140" s="103">
        <v>200</v>
      </c>
      <c r="H140" s="103">
        <v>0</v>
      </c>
      <c r="I140" s="103"/>
      <c r="J140" s="104">
        <v>42663</v>
      </c>
      <c r="K140" s="106" t="s">
        <v>11</v>
      </c>
      <c r="L140" s="115">
        <v>16</v>
      </c>
    </row>
    <row r="141" spans="1:12" x14ac:dyDescent="0.25">
      <c r="A141" s="105">
        <v>140</v>
      </c>
      <c r="B141" s="100">
        <v>42632</v>
      </c>
      <c r="C141" s="101" t="str">
        <f t="shared" si="3"/>
        <v>FR16-09-00140</v>
      </c>
      <c r="D141" s="99" t="s">
        <v>12</v>
      </c>
      <c r="E141" s="102" t="s">
        <v>162</v>
      </c>
      <c r="F141" s="99">
        <v>1</v>
      </c>
      <c r="G141" s="103">
        <v>200</v>
      </c>
      <c r="H141" s="103">
        <v>0</v>
      </c>
      <c r="I141" s="103"/>
      <c r="J141" s="104">
        <v>42667</v>
      </c>
      <c r="K141" s="106" t="s">
        <v>11</v>
      </c>
      <c r="L141" s="115">
        <v>16</v>
      </c>
    </row>
    <row r="142" spans="1:12" x14ac:dyDescent="0.25">
      <c r="A142" s="105">
        <v>141</v>
      </c>
      <c r="B142" s="100">
        <v>42641</v>
      </c>
      <c r="C142" s="101" t="str">
        <f t="shared" si="3"/>
        <v>FR16-09-00141</v>
      </c>
      <c r="D142" s="99" t="s">
        <v>12</v>
      </c>
      <c r="E142" s="102" t="s">
        <v>163</v>
      </c>
      <c r="F142" s="99">
        <v>1</v>
      </c>
      <c r="G142" s="103">
        <v>233.98</v>
      </c>
      <c r="H142" s="103">
        <v>0</v>
      </c>
      <c r="I142" s="103"/>
      <c r="J142" s="104">
        <v>42674</v>
      </c>
      <c r="K142" s="106" t="s">
        <v>11</v>
      </c>
      <c r="L142" s="115">
        <v>16</v>
      </c>
    </row>
    <row r="143" spans="1:12" x14ac:dyDescent="0.25">
      <c r="A143" s="105">
        <v>142</v>
      </c>
      <c r="B143" s="100">
        <v>42641</v>
      </c>
      <c r="C143" s="101" t="str">
        <f t="shared" si="3"/>
        <v>FR16-09-00142</v>
      </c>
      <c r="D143" s="99" t="s">
        <v>12</v>
      </c>
      <c r="E143" s="102" t="s">
        <v>164</v>
      </c>
      <c r="F143" s="99">
        <v>1</v>
      </c>
      <c r="G143" s="103">
        <v>353.16</v>
      </c>
      <c r="H143" s="103">
        <v>0</v>
      </c>
      <c r="I143" s="103"/>
      <c r="J143" s="104">
        <v>42664</v>
      </c>
      <c r="K143" s="106" t="s">
        <v>11</v>
      </c>
      <c r="L143" s="115">
        <v>16</v>
      </c>
    </row>
    <row r="144" spans="1:12" x14ac:dyDescent="0.25">
      <c r="A144" s="105">
        <v>143</v>
      </c>
      <c r="B144" s="100">
        <v>42649</v>
      </c>
      <c r="C144" s="101" t="str">
        <f t="shared" si="3"/>
        <v>FR16-10-00143</v>
      </c>
      <c r="D144" s="99" t="s">
        <v>32</v>
      </c>
      <c r="E144" s="102" t="s">
        <v>165</v>
      </c>
      <c r="F144" s="99">
        <v>1</v>
      </c>
      <c r="G144" s="103">
        <v>200</v>
      </c>
      <c r="H144" s="103">
        <v>0</v>
      </c>
      <c r="I144" s="103"/>
      <c r="J144" s="104">
        <v>42663</v>
      </c>
      <c r="K144" s="106" t="s">
        <v>11</v>
      </c>
      <c r="L144" s="115">
        <v>16</v>
      </c>
    </row>
    <row r="145" spans="1:12" x14ac:dyDescent="0.25">
      <c r="A145" s="105">
        <v>144</v>
      </c>
      <c r="B145" s="100">
        <v>42649</v>
      </c>
      <c r="C145" s="101" t="str">
        <f t="shared" si="3"/>
        <v>FR16-10-00144</v>
      </c>
      <c r="D145" s="99" t="s">
        <v>63</v>
      </c>
      <c r="E145" s="102" t="s">
        <v>166</v>
      </c>
      <c r="F145" s="99">
        <v>1</v>
      </c>
      <c r="G145" s="103">
        <v>3500</v>
      </c>
      <c r="H145" s="103">
        <v>0</v>
      </c>
      <c r="I145" s="103">
        <v>3428</v>
      </c>
      <c r="J145" s="104">
        <v>42718</v>
      </c>
      <c r="K145" s="106" t="s">
        <v>11</v>
      </c>
      <c r="L145" s="115">
        <v>16</v>
      </c>
    </row>
    <row r="146" spans="1:12" x14ac:dyDescent="0.25">
      <c r="A146" s="105">
        <v>145</v>
      </c>
      <c r="B146" s="100">
        <v>42650</v>
      </c>
      <c r="C146" s="101" t="str">
        <f t="shared" si="3"/>
        <v>FR16-10-00145</v>
      </c>
      <c r="D146" s="99" t="s">
        <v>267</v>
      </c>
      <c r="E146" s="102" t="s">
        <v>167</v>
      </c>
      <c r="F146" s="99">
        <v>24</v>
      </c>
      <c r="G146" s="103">
        <v>2880</v>
      </c>
      <c r="H146" s="103">
        <v>0</v>
      </c>
      <c r="I146" s="103"/>
      <c r="J146" s="104">
        <v>42675</v>
      </c>
      <c r="K146" s="106" t="s">
        <v>11</v>
      </c>
      <c r="L146" s="115">
        <v>16</v>
      </c>
    </row>
    <row r="147" spans="1:12" x14ac:dyDescent="0.25">
      <c r="A147" s="105">
        <v>146</v>
      </c>
      <c r="B147" s="100">
        <v>42650</v>
      </c>
      <c r="C147" s="101" t="str">
        <f t="shared" si="3"/>
        <v>FR16-10-00146</v>
      </c>
      <c r="D147" s="99" t="s">
        <v>12</v>
      </c>
      <c r="E147" s="102" t="s">
        <v>23</v>
      </c>
      <c r="F147" s="99">
        <v>1</v>
      </c>
      <c r="G147" s="103">
        <v>361.42</v>
      </c>
      <c r="H147" s="103">
        <v>0</v>
      </c>
      <c r="I147" s="103"/>
      <c r="J147" s="104">
        <v>42688</v>
      </c>
      <c r="K147" s="106" t="s">
        <v>11</v>
      </c>
      <c r="L147" s="115">
        <v>16</v>
      </c>
    </row>
    <row r="148" spans="1:12" x14ac:dyDescent="0.25">
      <c r="A148" s="105">
        <v>147</v>
      </c>
      <c r="B148" s="100">
        <v>42650</v>
      </c>
      <c r="C148" s="101" t="str">
        <f t="shared" si="3"/>
        <v>FR16-10-00147</v>
      </c>
      <c r="D148" s="99" t="s">
        <v>32</v>
      </c>
      <c r="E148" s="102" t="s">
        <v>168</v>
      </c>
      <c r="F148" s="99">
        <v>1</v>
      </c>
      <c r="G148" s="103">
        <v>200</v>
      </c>
      <c r="H148" s="103">
        <v>0</v>
      </c>
      <c r="I148" s="103"/>
      <c r="J148" s="104">
        <v>42663</v>
      </c>
      <c r="K148" s="106" t="s">
        <v>11</v>
      </c>
      <c r="L148" s="115">
        <v>16</v>
      </c>
    </row>
    <row r="149" spans="1:12" x14ac:dyDescent="0.25">
      <c r="A149" s="105">
        <v>148</v>
      </c>
      <c r="B149" s="100">
        <v>42653</v>
      </c>
      <c r="C149" s="101" t="str">
        <f t="shared" si="3"/>
        <v>FR16-10-00148</v>
      </c>
      <c r="D149" s="99" t="s">
        <v>271</v>
      </c>
      <c r="E149" s="102">
        <v>2541809</v>
      </c>
      <c r="F149" s="99">
        <v>1</v>
      </c>
      <c r="G149" s="103">
        <v>45</v>
      </c>
      <c r="H149" s="103">
        <v>0</v>
      </c>
      <c r="I149" s="103"/>
      <c r="J149" s="104">
        <v>42670</v>
      </c>
      <c r="K149" s="106" t="s">
        <v>9</v>
      </c>
      <c r="L149" s="115">
        <v>16</v>
      </c>
    </row>
    <row r="150" spans="1:12" x14ac:dyDescent="0.25">
      <c r="A150" s="105">
        <v>149</v>
      </c>
      <c r="B150" s="100">
        <v>42653</v>
      </c>
      <c r="C150" s="101" t="str">
        <f t="shared" si="3"/>
        <v>FR16-10-00149</v>
      </c>
      <c r="D150" s="99" t="s">
        <v>271</v>
      </c>
      <c r="E150" s="102">
        <v>2657117</v>
      </c>
      <c r="F150" s="99">
        <v>1</v>
      </c>
      <c r="G150" s="103">
        <v>80.05</v>
      </c>
      <c r="H150" s="103">
        <v>0</v>
      </c>
      <c r="I150" s="103"/>
      <c r="J150" s="104">
        <v>42670</v>
      </c>
      <c r="K150" s="106" t="s">
        <v>9</v>
      </c>
      <c r="L150" s="115">
        <v>16</v>
      </c>
    </row>
    <row r="151" spans="1:12" x14ac:dyDescent="0.25">
      <c r="A151" s="105">
        <v>150</v>
      </c>
      <c r="B151" s="100">
        <v>42655</v>
      </c>
      <c r="C151" s="101" t="str">
        <f t="shared" si="3"/>
        <v>FR16-10-00150</v>
      </c>
      <c r="D151" s="99" t="s">
        <v>32</v>
      </c>
      <c r="E151" s="102" t="s">
        <v>169</v>
      </c>
      <c r="F151" s="99">
        <v>1</v>
      </c>
      <c r="G151" s="103">
        <v>673.9</v>
      </c>
      <c r="H151" s="103">
        <v>0</v>
      </c>
      <c r="I151" s="103"/>
      <c r="J151" s="104">
        <v>42663</v>
      </c>
      <c r="K151" s="106" t="s">
        <v>11</v>
      </c>
      <c r="L151" s="115">
        <v>16</v>
      </c>
    </row>
    <row r="152" spans="1:12" x14ac:dyDescent="0.25">
      <c r="A152" s="105">
        <v>151</v>
      </c>
      <c r="B152" s="100">
        <v>42655</v>
      </c>
      <c r="C152" s="101" t="str">
        <f t="shared" si="3"/>
        <v>FR16-10-00151</v>
      </c>
      <c r="D152" s="99" t="s">
        <v>269</v>
      </c>
      <c r="E152" s="102" t="s">
        <v>170</v>
      </c>
      <c r="F152" s="99">
        <v>1</v>
      </c>
      <c r="G152" s="103">
        <v>20</v>
      </c>
      <c r="H152" s="103">
        <v>0</v>
      </c>
      <c r="I152" s="103"/>
      <c r="J152" s="104">
        <v>42670</v>
      </c>
      <c r="K152" s="106" t="s">
        <v>9</v>
      </c>
      <c r="L152" s="115">
        <v>16</v>
      </c>
    </row>
    <row r="153" spans="1:12" x14ac:dyDescent="0.25">
      <c r="A153" s="105">
        <v>152</v>
      </c>
      <c r="B153" s="100">
        <v>42655</v>
      </c>
      <c r="C153" s="101" t="str">
        <f t="shared" si="3"/>
        <v>FR16-10-00152</v>
      </c>
      <c r="D153" s="99" t="s">
        <v>265</v>
      </c>
      <c r="E153" s="102" t="s">
        <v>171</v>
      </c>
      <c r="F153" s="99">
        <v>1</v>
      </c>
      <c r="G153" s="103">
        <v>50</v>
      </c>
      <c r="H153" s="103">
        <v>0</v>
      </c>
      <c r="I153" s="103"/>
      <c r="J153" s="104">
        <v>42670</v>
      </c>
      <c r="K153" s="106" t="s">
        <v>9</v>
      </c>
      <c r="L153" s="115">
        <v>16</v>
      </c>
    </row>
    <row r="154" spans="1:12" x14ac:dyDescent="0.25">
      <c r="A154" s="105">
        <v>153</v>
      </c>
      <c r="B154" s="100">
        <v>42656</v>
      </c>
      <c r="C154" s="101" t="str">
        <f t="shared" si="3"/>
        <v>FR16-10-00153</v>
      </c>
      <c r="D154" s="99" t="s">
        <v>12</v>
      </c>
      <c r="E154" s="102" t="s">
        <v>172</v>
      </c>
      <c r="F154" s="99">
        <v>1</v>
      </c>
      <c r="G154" s="103">
        <v>200</v>
      </c>
      <c r="H154" s="103">
        <v>0</v>
      </c>
      <c r="I154" s="103"/>
      <c r="J154" s="104">
        <v>42696</v>
      </c>
      <c r="K154" s="106" t="s">
        <v>11</v>
      </c>
      <c r="L154" s="115">
        <v>16</v>
      </c>
    </row>
    <row r="155" spans="1:12" x14ac:dyDescent="0.25">
      <c r="A155" s="105">
        <v>154</v>
      </c>
      <c r="B155" s="100">
        <v>42660</v>
      </c>
      <c r="C155" s="101" t="str">
        <f t="shared" si="3"/>
        <v>FR16-10-00154</v>
      </c>
      <c r="D155" s="99" t="s">
        <v>263</v>
      </c>
      <c r="E155" s="102" t="s">
        <v>58</v>
      </c>
      <c r="F155" s="99">
        <v>1</v>
      </c>
      <c r="G155" s="103">
        <v>0</v>
      </c>
      <c r="H155" s="103">
        <v>0</v>
      </c>
      <c r="I155" s="103"/>
      <c r="J155" s="104">
        <v>42670</v>
      </c>
      <c r="K155" s="106" t="s">
        <v>9</v>
      </c>
      <c r="L155" s="115">
        <v>16</v>
      </c>
    </row>
    <row r="156" spans="1:12" x14ac:dyDescent="0.25">
      <c r="A156" s="105">
        <v>155</v>
      </c>
      <c r="B156" s="100">
        <v>42660</v>
      </c>
      <c r="C156" s="101" t="str">
        <f t="shared" si="3"/>
        <v>FR16-10-00155</v>
      </c>
      <c r="D156" s="99" t="s">
        <v>263</v>
      </c>
      <c r="E156" s="102" t="s">
        <v>58</v>
      </c>
      <c r="F156" s="99">
        <v>1</v>
      </c>
      <c r="G156" s="103">
        <v>407.9</v>
      </c>
      <c r="H156" s="103">
        <v>0</v>
      </c>
      <c r="I156" s="103"/>
      <c r="J156" s="104">
        <v>42670</v>
      </c>
      <c r="K156" s="106" t="s">
        <v>9</v>
      </c>
      <c r="L156" s="115">
        <v>16</v>
      </c>
    </row>
    <row r="157" spans="1:12" x14ac:dyDescent="0.25">
      <c r="A157" s="105">
        <v>156</v>
      </c>
      <c r="B157" s="100">
        <v>42660</v>
      </c>
      <c r="C157" s="101" t="str">
        <f t="shared" si="3"/>
        <v>FR16-10-00156</v>
      </c>
      <c r="D157" s="99" t="s">
        <v>265</v>
      </c>
      <c r="E157" s="102" t="s">
        <v>173</v>
      </c>
      <c r="F157" s="99">
        <v>1</v>
      </c>
      <c r="G157" s="103">
        <v>50</v>
      </c>
      <c r="H157" s="103">
        <v>0</v>
      </c>
      <c r="I157" s="103"/>
      <c r="J157" s="104">
        <v>42670</v>
      </c>
      <c r="K157" s="106" t="s">
        <v>9</v>
      </c>
      <c r="L157" s="115">
        <v>16</v>
      </c>
    </row>
    <row r="158" spans="1:12" x14ac:dyDescent="0.25">
      <c r="A158" s="105">
        <v>157</v>
      </c>
      <c r="B158" s="100">
        <v>42660</v>
      </c>
      <c r="C158" s="101" t="str">
        <f t="shared" si="3"/>
        <v>FR16-10-00157</v>
      </c>
      <c r="D158" s="99" t="s">
        <v>265</v>
      </c>
      <c r="E158" s="102" t="s">
        <v>174</v>
      </c>
      <c r="F158" s="99">
        <v>1</v>
      </c>
      <c r="G158" s="103">
        <v>25</v>
      </c>
      <c r="H158" s="103">
        <v>0</v>
      </c>
      <c r="I158" s="103"/>
      <c r="J158" s="104">
        <v>42670</v>
      </c>
      <c r="K158" s="106" t="s">
        <v>9</v>
      </c>
      <c r="L158" s="115">
        <v>16</v>
      </c>
    </row>
    <row r="159" spans="1:12" x14ac:dyDescent="0.25">
      <c r="A159" s="105">
        <v>158</v>
      </c>
      <c r="B159" s="100">
        <v>42660</v>
      </c>
      <c r="C159" s="101" t="str">
        <f t="shared" si="3"/>
        <v>FR16-10-00158</v>
      </c>
      <c r="D159" s="99" t="s">
        <v>32</v>
      </c>
      <c r="E159" s="102" t="s">
        <v>175</v>
      </c>
      <c r="F159" s="99">
        <v>1</v>
      </c>
      <c r="G159" s="103">
        <v>276.60000000000002</v>
      </c>
      <c r="H159" s="103">
        <v>0</v>
      </c>
      <c r="I159" s="103"/>
      <c r="J159" s="104">
        <v>42762</v>
      </c>
      <c r="K159" s="106" t="s">
        <v>11</v>
      </c>
      <c r="L159" s="115">
        <v>16</v>
      </c>
    </row>
    <row r="160" spans="1:12" x14ac:dyDescent="0.25">
      <c r="A160" s="105">
        <v>159</v>
      </c>
      <c r="B160" s="100">
        <v>42661</v>
      </c>
      <c r="C160" s="101" t="str">
        <f t="shared" si="3"/>
        <v>FR16-10-00159</v>
      </c>
      <c r="D160" s="99" t="s">
        <v>262</v>
      </c>
      <c r="E160" s="102">
        <v>2150082672</v>
      </c>
      <c r="F160" s="99">
        <v>1</v>
      </c>
      <c r="G160" s="103">
        <v>450</v>
      </c>
      <c r="H160" s="103">
        <v>0</v>
      </c>
      <c r="I160" s="103"/>
      <c r="J160" s="104">
        <v>42670</v>
      </c>
      <c r="K160" s="106" t="s">
        <v>9</v>
      </c>
      <c r="L160" s="115">
        <v>16</v>
      </c>
    </row>
    <row r="161" spans="1:12" x14ac:dyDescent="0.25">
      <c r="A161" s="105">
        <v>160</v>
      </c>
      <c r="B161" s="100">
        <v>42661</v>
      </c>
      <c r="C161" s="101" t="str">
        <f t="shared" si="3"/>
        <v>FR16-10-00160</v>
      </c>
      <c r="D161" s="99" t="s">
        <v>265</v>
      </c>
      <c r="E161" s="102" t="s">
        <v>176</v>
      </c>
      <c r="F161" s="99">
        <v>1</v>
      </c>
      <c r="G161" s="103">
        <v>50</v>
      </c>
      <c r="H161" s="103">
        <v>0</v>
      </c>
      <c r="I161" s="103"/>
      <c r="J161" s="104">
        <v>42670</v>
      </c>
      <c r="K161" s="106" t="s">
        <v>9</v>
      </c>
      <c r="L161" s="115">
        <v>16</v>
      </c>
    </row>
    <row r="162" spans="1:12" x14ac:dyDescent="0.25">
      <c r="A162" s="105">
        <v>161</v>
      </c>
      <c r="B162" s="100">
        <v>42663</v>
      </c>
      <c r="C162" s="101" t="str">
        <f t="shared" si="3"/>
        <v>FR16-10-00161</v>
      </c>
      <c r="D162" s="99" t="s">
        <v>32</v>
      </c>
      <c r="E162" s="102" t="s">
        <v>177</v>
      </c>
      <c r="F162" s="99">
        <v>1</v>
      </c>
      <c r="G162" s="103">
        <v>200</v>
      </c>
      <c r="H162" s="103">
        <v>0</v>
      </c>
      <c r="I162" s="103"/>
      <c r="J162" s="104">
        <v>42670</v>
      </c>
      <c r="K162" s="106" t="s">
        <v>11</v>
      </c>
      <c r="L162" s="115">
        <v>16</v>
      </c>
    </row>
    <row r="163" spans="1:12" x14ac:dyDescent="0.25">
      <c r="A163" s="105">
        <v>162</v>
      </c>
      <c r="B163" s="100">
        <v>42663</v>
      </c>
      <c r="C163" s="101" t="str">
        <f t="shared" si="3"/>
        <v>FR16-10-00162</v>
      </c>
      <c r="D163" s="99" t="s">
        <v>263</v>
      </c>
      <c r="E163" s="102" t="s">
        <v>179</v>
      </c>
      <c r="F163" s="99">
        <v>1</v>
      </c>
      <c r="G163" s="103">
        <v>52.26</v>
      </c>
      <c r="H163" s="103">
        <v>0</v>
      </c>
      <c r="I163" s="103"/>
      <c r="J163" s="104">
        <v>42704</v>
      </c>
      <c r="K163" s="106" t="s">
        <v>9</v>
      </c>
      <c r="L163" s="115">
        <v>16</v>
      </c>
    </row>
    <row r="164" spans="1:12" x14ac:dyDescent="0.25">
      <c r="A164" s="105">
        <v>163</v>
      </c>
      <c r="B164" s="100">
        <v>42663</v>
      </c>
      <c r="C164" s="101" t="str">
        <f t="shared" si="3"/>
        <v>FR16-10-00163</v>
      </c>
      <c r="D164" s="99" t="s">
        <v>263</v>
      </c>
      <c r="E164" s="102" t="s">
        <v>178</v>
      </c>
      <c r="F164" s="99">
        <v>1</v>
      </c>
      <c r="G164" s="103">
        <v>36.89</v>
      </c>
      <c r="H164" s="103">
        <v>0</v>
      </c>
      <c r="I164" s="103"/>
      <c r="J164" s="104">
        <v>42704</v>
      </c>
      <c r="K164" s="106" t="s">
        <v>9</v>
      </c>
      <c r="L164" s="115">
        <v>16</v>
      </c>
    </row>
    <row r="165" spans="1:12" x14ac:dyDescent="0.25">
      <c r="A165" s="105">
        <v>164</v>
      </c>
      <c r="B165" s="100">
        <v>42663</v>
      </c>
      <c r="C165" s="101" t="str">
        <f t="shared" si="3"/>
        <v>FR16-10-00164</v>
      </c>
      <c r="D165" s="99" t="s">
        <v>263</v>
      </c>
      <c r="E165" s="102" t="s">
        <v>180</v>
      </c>
      <c r="F165" s="99">
        <v>1</v>
      </c>
      <c r="G165" s="103">
        <v>58.2</v>
      </c>
      <c r="H165" s="103">
        <v>0</v>
      </c>
      <c r="I165" s="103"/>
      <c r="J165" s="104">
        <v>42704</v>
      </c>
      <c r="K165" s="106" t="s">
        <v>9</v>
      </c>
      <c r="L165" s="115">
        <v>16</v>
      </c>
    </row>
    <row r="166" spans="1:12" x14ac:dyDescent="0.25">
      <c r="A166" s="105">
        <v>165</v>
      </c>
      <c r="B166" s="100">
        <v>42663</v>
      </c>
      <c r="C166" s="101" t="str">
        <f t="shared" si="3"/>
        <v>FR16-10-00165</v>
      </c>
      <c r="D166" s="99" t="s">
        <v>265</v>
      </c>
      <c r="E166" s="102" t="s">
        <v>181</v>
      </c>
      <c r="F166" s="99">
        <v>1</v>
      </c>
      <c r="G166" s="103">
        <v>50</v>
      </c>
      <c r="H166" s="103">
        <v>0</v>
      </c>
      <c r="I166" s="103"/>
      <c r="J166" s="104">
        <v>42704</v>
      </c>
      <c r="K166" s="106" t="s">
        <v>9</v>
      </c>
      <c r="L166" s="115">
        <v>16</v>
      </c>
    </row>
    <row r="167" spans="1:12" x14ac:dyDescent="0.25">
      <c r="A167" s="105">
        <v>166</v>
      </c>
      <c r="B167" s="100">
        <v>42663</v>
      </c>
      <c r="C167" s="101" t="str">
        <f t="shared" si="3"/>
        <v>FR16-10-00166</v>
      </c>
      <c r="D167" s="99" t="s">
        <v>265</v>
      </c>
      <c r="E167" s="102" t="s">
        <v>182</v>
      </c>
      <c r="F167" s="99">
        <v>1</v>
      </c>
      <c r="G167" s="103">
        <v>50</v>
      </c>
      <c r="H167" s="103">
        <v>0</v>
      </c>
      <c r="I167" s="103"/>
      <c r="J167" s="104">
        <v>42704</v>
      </c>
      <c r="K167" s="106" t="s">
        <v>9</v>
      </c>
      <c r="L167" s="115">
        <v>16</v>
      </c>
    </row>
    <row r="168" spans="1:12" x14ac:dyDescent="0.25">
      <c r="A168" s="105">
        <v>167</v>
      </c>
      <c r="B168" s="100">
        <v>42663</v>
      </c>
      <c r="C168" s="101" t="str">
        <f t="shared" si="3"/>
        <v>FR16-10-00167</v>
      </c>
      <c r="D168" s="99" t="s">
        <v>265</v>
      </c>
      <c r="E168" s="102" t="s">
        <v>183</v>
      </c>
      <c r="F168" s="99">
        <v>1</v>
      </c>
      <c r="G168" s="103">
        <v>50</v>
      </c>
      <c r="H168" s="103">
        <v>0</v>
      </c>
      <c r="I168" s="103"/>
      <c r="J168" s="104">
        <v>42704</v>
      </c>
      <c r="K168" s="106" t="s">
        <v>9</v>
      </c>
      <c r="L168" s="115">
        <v>16</v>
      </c>
    </row>
    <row r="169" spans="1:12" x14ac:dyDescent="0.25">
      <c r="A169" s="105">
        <v>168</v>
      </c>
      <c r="B169" s="100">
        <v>42663</v>
      </c>
      <c r="C169" s="101" t="str">
        <f t="shared" si="3"/>
        <v>FR16-10-00168</v>
      </c>
      <c r="D169" s="99" t="s">
        <v>12</v>
      </c>
      <c r="E169" s="102" t="s">
        <v>184</v>
      </c>
      <c r="F169" s="99">
        <v>1</v>
      </c>
      <c r="G169" s="103">
        <v>260.55</v>
      </c>
      <c r="H169" s="103">
        <v>0</v>
      </c>
      <c r="I169" s="103"/>
      <c r="J169" s="104">
        <v>42702</v>
      </c>
      <c r="K169" s="106" t="s">
        <v>11</v>
      </c>
      <c r="L169" s="115">
        <v>16</v>
      </c>
    </row>
    <row r="170" spans="1:12" x14ac:dyDescent="0.25">
      <c r="A170" s="105">
        <v>169</v>
      </c>
      <c r="B170" s="100">
        <v>42663</v>
      </c>
      <c r="C170" s="101" t="str">
        <f t="shared" si="3"/>
        <v>FR16-10-00169</v>
      </c>
      <c r="D170" s="99" t="s">
        <v>269</v>
      </c>
      <c r="E170" s="102" t="s">
        <v>185</v>
      </c>
      <c r="F170" s="99">
        <v>1</v>
      </c>
      <c r="G170" s="103">
        <v>50</v>
      </c>
      <c r="H170" s="103">
        <v>0</v>
      </c>
      <c r="I170" s="103"/>
      <c r="J170" s="104">
        <v>42704</v>
      </c>
      <c r="K170" s="106" t="s">
        <v>9</v>
      </c>
      <c r="L170" s="115">
        <v>16</v>
      </c>
    </row>
    <row r="171" spans="1:12" x14ac:dyDescent="0.25">
      <c r="A171" s="105">
        <v>170</v>
      </c>
      <c r="B171" s="100">
        <v>42667</v>
      </c>
      <c r="C171" s="101" t="str">
        <f t="shared" si="3"/>
        <v>FR16-10-00170</v>
      </c>
      <c r="D171" s="99" t="s">
        <v>32</v>
      </c>
      <c r="E171" s="102" t="s">
        <v>186</v>
      </c>
      <c r="F171" s="99">
        <v>1</v>
      </c>
      <c r="G171" s="103">
        <v>200</v>
      </c>
      <c r="H171" s="103">
        <v>0</v>
      </c>
      <c r="I171" s="103"/>
      <c r="J171" s="104">
        <v>42711</v>
      </c>
      <c r="K171" s="106" t="s">
        <v>11</v>
      </c>
      <c r="L171" s="115">
        <v>16</v>
      </c>
    </row>
    <row r="172" spans="1:12" x14ac:dyDescent="0.25">
      <c r="A172" s="105">
        <v>171</v>
      </c>
      <c r="B172" s="100">
        <v>42668</v>
      </c>
      <c r="C172" s="101" t="str">
        <f t="shared" si="3"/>
        <v>FR16-10-00171</v>
      </c>
      <c r="D172" s="99" t="s">
        <v>268</v>
      </c>
      <c r="E172" s="102" t="s">
        <v>187</v>
      </c>
      <c r="F172" s="99">
        <v>1</v>
      </c>
      <c r="G172" s="103">
        <v>200</v>
      </c>
      <c r="H172" s="103">
        <v>40</v>
      </c>
      <c r="I172" s="103"/>
      <c r="J172" s="104">
        <v>42853</v>
      </c>
      <c r="K172" s="106" t="s">
        <v>11</v>
      </c>
      <c r="L172" s="115">
        <v>16</v>
      </c>
    </row>
    <row r="173" spans="1:12" x14ac:dyDescent="0.25">
      <c r="A173" s="105">
        <v>172</v>
      </c>
      <c r="B173" s="100">
        <v>42668</v>
      </c>
      <c r="C173" s="101" t="str">
        <f t="shared" si="3"/>
        <v>FR16-10-00172</v>
      </c>
      <c r="D173" s="99" t="s">
        <v>268</v>
      </c>
      <c r="E173" s="102" t="s">
        <v>188</v>
      </c>
      <c r="F173" s="99">
        <v>1</v>
      </c>
      <c r="G173" s="103">
        <v>200</v>
      </c>
      <c r="H173" s="103">
        <v>40</v>
      </c>
      <c r="I173" s="103"/>
      <c r="J173" s="104">
        <v>42880</v>
      </c>
      <c r="K173" s="106" t="s">
        <v>11</v>
      </c>
      <c r="L173" s="115">
        <v>16</v>
      </c>
    </row>
    <row r="174" spans="1:12" x14ac:dyDescent="0.25">
      <c r="A174" s="105">
        <v>173</v>
      </c>
      <c r="B174" s="100">
        <v>42669</v>
      </c>
      <c r="C174" s="101" t="str">
        <f t="shared" si="3"/>
        <v>FR16-10-00173</v>
      </c>
      <c r="D174" s="99" t="s">
        <v>32</v>
      </c>
      <c r="E174" s="102" t="s">
        <v>189</v>
      </c>
      <c r="F174" s="99">
        <v>1</v>
      </c>
      <c r="G174" s="103">
        <v>200</v>
      </c>
      <c r="H174" s="103">
        <v>0</v>
      </c>
      <c r="I174" s="103"/>
      <c r="J174" s="104">
        <v>42846</v>
      </c>
      <c r="K174" s="106" t="s">
        <v>11</v>
      </c>
      <c r="L174" s="115">
        <v>16</v>
      </c>
    </row>
    <row r="175" spans="1:12" x14ac:dyDescent="0.25">
      <c r="A175" s="105">
        <v>174</v>
      </c>
      <c r="B175" s="100">
        <v>42670</v>
      </c>
      <c r="C175" s="101" t="str">
        <f t="shared" si="3"/>
        <v>FR16-10-00174</v>
      </c>
      <c r="D175" s="99" t="s">
        <v>265</v>
      </c>
      <c r="E175" s="102" t="s">
        <v>190</v>
      </c>
      <c r="F175" s="99">
        <v>1</v>
      </c>
      <c r="G175" s="103">
        <v>50</v>
      </c>
      <c r="H175" s="103">
        <v>0</v>
      </c>
      <c r="I175" s="103"/>
      <c r="J175" s="104">
        <v>42704</v>
      </c>
      <c r="K175" s="106" t="s">
        <v>9</v>
      </c>
      <c r="L175" s="115">
        <v>16</v>
      </c>
    </row>
    <row r="176" spans="1:12" x14ac:dyDescent="0.25">
      <c r="A176" s="105">
        <v>175</v>
      </c>
      <c r="B176" s="100">
        <v>42670</v>
      </c>
      <c r="C176" s="101" t="str">
        <f t="shared" si="3"/>
        <v>FR16-10-00175</v>
      </c>
      <c r="D176" s="99" t="s">
        <v>63</v>
      </c>
      <c r="E176" s="102" t="s">
        <v>192</v>
      </c>
      <c r="F176" s="99">
        <v>1</v>
      </c>
      <c r="G176" s="103">
        <v>1731.27</v>
      </c>
      <c r="H176" s="103">
        <v>0</v>
      </c>
      <c r="I176" s="103"/>
      <c r="J176" s="104">
        <v>42685</v>
      </c>
      <c r="K176" s="106" t="s">
        <v>11</v>
      </c>
      <c r="L176" s="115">
        <v>16</v>
      </c>
    </row>
    <row r="177" spans="1:12" x14ac:dyDescent="0.25">
      <c r="A177" s="105">
        <v>176</v>
      </c>
      <c r="B177" s="100">
        <v>42670</v>
      </c>
      <c r="C177" s="101" t="str">
        <f t="shared" si="3"/>
        <v>FR16-10-00176</v>
      </c>
      <c r="D177" s="99" t="s">
        <v>272</v>
      </c>
      <c r="E177" s="102" t="s">
        <v>191</v>
      </c>
      <c r="F177" s="99">
        <v>1</v>
      </c>
      <c r="G177" s="103">
        <v>8000</v>
      </c>
      <c r="H177" s="103">
        <v>0</v>
      </c>
      <c r="I177" s="103"/>
      <c r="J177" s="104">
        <v>42682</v>
      </c>
      <c r="K177" s="106" t="s">
        <v>11</v>
      </c>
      <c r="L177" s="115">
        <v>16</v>
      </c>
    </row>
    <row r="178" spans="1:12" x14ac:dyDescent="0.25">
      <c r="A178" s="105">
        <v>177</v>
      </c>
      <c r="B178" s="100">
        <v>42677</v>
      </c>
      <c r="C178" s="101" t="str">
        <f t="shared" si="3"/>
        <v>FR16-11-00177</v>
      </c>
      <c r="D178" s="99" t="s">
        <v>265</v>
      </c>
      <c r="E178" s="102" t="s">
        <v>193</v>
      </c>
      <c r="F178" s="99">
        <v>1</v>
      </c>
      <c r="G178" s="103">
        <v>20</v>
      </c>
      <c r="H178" s="103">
        <v>0</v>
      </c>
      <c r="I178" s="103"/>
      <c r="J178" s="104">
        <v>42704</v>
      </c>
      <c r="K178" s="106" t="s">
        <v>9</v>
      </c>
      <c r="L178" s="115">
        <v>16</v>
      </c>
    </row>
    <row r="179" spans="1:12" x14ac:dyDescent="0.25">
      <c r="A179" s="105">
        <v>178</v>
      </c>
      <c r="B179" s="100">
        <v>42677</v>
      </c>
      <c r="C179" s="101" t="str">
        <f t="shared" si="3"/>
        <v>FR16-11-00178</v>
      </c>
      <c r="D179" s="99" t="s">
        <v>269</v>
      </c>
      <c r="E179" s="102" t="s">
        <v>194</v>
      </c>
      <c r="F179" s="99">
        <v>1</v>
      </c>
      <c r="G179" s="103">
        <v>20</v>
      </c>
      <c r="H179" s="103">
        <v>0</v>
      </c>
      <c r="I179" s="103"/>
      <c r="J179" s="104">
        <v>42704</v>
      </c>
      <c r="K179" s="106" t="s">
        <v>9</v>
      </c>
      <c r="L179" s="115">
        <v>16</v>
      </c>
    </row>
    <row r="180" spans="1:12" x14ac:dyDescent="0.25">
      <c r="A180" s="105">
        <v>179</v>
      </c>
      <c r="B180" s="100">
        <v>42678</v>
      </c>
      <c r="C180" s="101" t="str">
        <f t="shared" si="3"/>
        <v>FR16-11-00179</v>
      </c>
      <c r="D180" s="99" t="s">
        <v>269</v>
      </c>
      <c r="E180" s="102" t="s">
        <v>195</v>
      </c>
      <c r="F180" s="99">
        <v>1</v>
      </c>
      <c r="G180" s="103">
        <v>20</v>
      </c>
      <c r="H180" s="103">
        <v>0</v>
      </c>
      <c r="I180" s="103"/>
      <c r="J180" s="104">
        <v>42704</v>
      </c>
      <c r="K180" s="106" t="s">
        <v>9</v>
      </c>
      <c r="L180" s="115">
        <v>16</v>
      </c>
    </row>
    <row r="181" spans="1:12" x14ac:dyDescent="0.25">
      <c r="A181" s="105">
        <v>180</v>
      </c>
      <c r="B181" s="100">
        <v>42678</v>
      </c>
      <c r="C181" s="101" t="str">
        <f t="shared" si="3"/>
        <v>FR16-11-00180</v>
      </c>
      <c r="D181" s="99" t="s">
        <v>12</v>
      </c>
      <c r="E181" s="102" t="s">
        <v>196</v>
      </c>
      <c r="F181" s="99">
        <v>1</v>
      </c>
      <c r="G181" s="103">
        <v>260.52</v>
      </c>
      <c r="H181" s="103">
        <v>0</v>
      </c>
      <c r="I181" s="103"/>
      <c r="J181" s="104">
        <v>42723</v>
      </c>
      <c r="K181" s="106" t="s">
        <v>11</v>
      </c>
      <c r="L181" s="115">
        <v>16</v>
      </c>
    </row>
    <row r="182" spans="1:12" x14ac:dyDescent="0.25">
      <c r="A182" s="105">
        <v>181</v>
      </c>
      <c r="B182" s="100">
        <v>42678</v>
      </c>
      <c r="C182" s="101" t="str">
        <f t="shared" si="3"/>
        <v>FR16-11-00181</v>
      </c>
      <c r="D182" s="99" t="s">
        <v>32</v>
      </c>
      <c r="E182" s="102" t="s">
        <v>197</v>
      </c>
      <c r="F182" s="99">
        <v>1</v>
      </c>
      <c r="G182" s="103">
        <v>330.07</v>
      </c>
      <c r="H182" s="103">
        <v>0</v>
      </c>
      <c r="I182" s="103"/>
      <c r="J182" s="104">
        <v>42810</v>
      </c>
      <c r="K182" s="106" t="s">
        <v>11</v>
      </c>
      <c r="L182" s="115">
        <v>16</v>
      </c>
    </row>
    <row r="183" spans="1:12" x14ac:dyDescent="0.25">
      <c r="A183" s="105">
        <v>182</v>
      </c>
      <c r="B183" s="100">
        <v>42681</v>
      </c>
      <c r="C183" s="101" t="str">
        <f t="shared" si="3"/>
        <v>FR16-11-00182</v>
      </c>
      <c r="D183" s="99" t="s">
        <v>267</v>
      </c>
      <c r="E183" s="102" t="s">
        <v>198</v>
      </c>
      <c r="F183" s="99">
        <v>22</v>
      </c>
      <c r="G183" s="103">
        <v>2600</v>
      </c>
      <c r="H183" s="103">
        <v>0</v>
      </c>
      <c r="I183" s="103"/>
      <c r="J183" s="104">
        <v>42801</v>
      </c>
      <c r="K183" s="106" t="s">
        <v>11</v>
      </c>
      <c r="L183" s="115">
        <v>16</v>
      </c>
    </row>
    <row r="184" spans="1:12" x14ac:dyDescent="0.25">
      <c r="A184" s="105">
        <v>183</v>
      </c>
      <c r="B184" s="100">
        <v>42681</v>
      </c>
      <c r="C184" s="101" t="str">
        <f t="shared" si="3"/>
        <v>FR16-11-00183</v>
      </c>
      <c r="D184" s="99" t="s">
        <v>269</v>
      </c>
      <c r="E184" s="102" t="s">
        <v>199</v>
      </c>
      <c r="F184" s="99">
        <v>1</v>
      </c>
      <c r="G184" s="103">
        <v>20</v>
      </c>
      <c r="H184" s="103">
        <v>0</v>
      </c>
      <c r="I184" s="103"/>
      <c r="J184" s="104">
        <v>42704</v>
      </c>
      <c r="K184" s="106" t="s">
        <v>9</v>
      </c>
      <c r="L184" s="115">
        <v>16</v>
      </c>
    </row>
    <row r="185" spans="1:12" x14ac:dyDescent="0.25">
      <c r="A185" s="105">
        <v>184</v>
      </c>
      <c r="B185" s="100">
        <v>42681</v>
      </c>
      <c r="C185" s="101" t="str">
        <f t="shared" si="3"/>
        <v>FR16-11-00184</v>
      </c>
      <c r="D185" s="99" t="s">
        <v>265</v>
      </c>
      <c r="E185" s="102" t="s">
        <v>200</v>
      </c>
      <c r="F185" s="99">
        <v>1</v>
      </c>
      <c r="G185" s="103">
        <v>150</v>
      </c>
      <c r="H185" s="103">
        <v>0</v>
      </c>
      <c r="I185" s="103"/>
      <c r="J185" s="104">
        <v>42704</v>
      </c>
      <c r="K185" s="106" t="s">
        <v>9</v>
      </c>
      <c r="L185" s="115">
        <v>16</v>
      </c>
    </row>
    <row r="186" spans="1:12" x14ac:dyDescent="0.25">
      <c r="A186" s="105">
        <v>185</v>
      </c>
      <c r="B186" s="100">
        <v>42682</v>
      </c>
      <c r="C186" s="101" t="str">
        <f t="shared" si="3"/>
        <v>FR16-11-00185</v>
      </c>
      <c r="D186" s="99" t="s">
        <v>269</v>
      </c>
      <c r="E186" s="102" t="s">
        <v>201</v>
      </c>
      <c r="F186" s="99">
        <v>1</v>
      </c>
      <c r="G186" s="103">
        <v>50</v>
      </c>
      <c r="H186" s="103">
        <v>0</v>
      </c>
      <c r="I186" s="103"/>
      <c r="J186" s="104">
        <v>42704</v>
      </c>
      <c r="K186" s="106" t="s">
        <v>9</v>
      </c>
      <c r="L186" s="115">
        <v>16</v>
      </c>
    </row>
    <row r="187" spans="1:12" x14ac:dyDescent="0.25">
      <c r="A187" s="105">
        <v>186</v>
      </c>
      <c r="B187" s="100">
        <v>42683</v>
      </c>
      <c r="C187" s="101" t="str">
        <f t="shared" si="3"/>
        <v>FR16-11-00186</v>
      </c>
      <c r="D187" s="99" t="s">
        <v>269</v>
      </c>
      <c r="E187" s="102" t="s">
        <v>202</v>
      </c>
      <c r="F187" s="99">
        <v>1</v>
      </c>
      <c r="G187" s="103">
        <v>20</v>
      </c>
      <c r="H187" s="103">
        <v>0</v>
      </c>
      <c r="I187" s="103"/>
      <c r="J187" s="104">
        <v>42704</v>
      </c>
      <c r="K187" s="106" t="s">
        <v>9</v>
      </c>
      <c r="L187" s="115">
        <v>16</v>
      </c>
    </row>
    <row r="188" spans="1:12" x14ac:dyDescent="0.25">
      <c r="A188" s="105">
        <v>187</v>
      </c>
      <c r="B188" s="100">
        <v>42688</v>
      </c>
      <c r="C188" s="101" t="str">
        <f t="shared" si="3"/>
        <v>FR16-11-00187</v>
      </c>
      <c r="D188" s="99" t="s">
        <v>12</v>
      </c>
      <c r="E188" s="102" t="s">
        <v>203</v>
      </c>
      <c r="F188" s="99">
        <v>1</v>
      </c>
      <c r="G188" s="103">
        <v>200</v>
      </c>
      <c r="H188" s="103">
        <v>0</v>
      </c>
      <c r="I188" s="103"/>
      <c r="J188" s="104">
        <v>42723</v>
      </c>
      <c r="K188" s="106" t="s">
        <v>11</v>
      </c>
      <c r="L188" s="115">
        <v>16</v>
      </c>
    </row>
    <row r="189" spans="1:12" x14ac:dyDescent="0.25">
      <c r="A189" s="105">
        <v>188</v>
      </c>
      <c r="B189" s="100">
        <v>42688</v>
      </c>
      <c r="C189" s="101" t="str">
        <f t="shared" si="3"/>
        <v>FR16-11-00188</v>
      </c>
      <c r="D189" s="99" t="s">
        <v>32</v>
      </c>
      <c r="E189" s="102" t="s">
        <v>204</v>
      </c>
      <c r="F189" s="99">
        <v>1</v>
      </c>
      <c r="G189" s="103">
        <v>200</v>
      </c>
      <c r="H189" s="103">
        <v>0</v>
      </c>
      <c r="I189" s="103"/>
      <c r="J189" s="104">
        <v>42810</v>
      </c>
      <c r="K189" s="106" t="s">
        <v>11</v>
      </c>
      <c r="L189" s="115">
        <v>16</v>
      </c>
    </row>
    <row r="190" spans="1:12" x14ac:dyDescent="0.25">
      <c r="A190" s="105">
        <v>189</v>
      </c>
      <c r="B190" s="100">
        <v>42689</v>
      </c>
      <c r="C190" s="101" t="str">
        <f t="shared" si="3"/>
        <v>FR16-11-00189</v>
      </c>
      <c r="D190" s="99" t="s">
        <v>269</v>
      </c>
      <c r="E190" s="102" t="s">
        <v>205</v>
      </c>
      <c r="F190" s="99">
        <v>1</v>
      </c>
      <c r="G190" s="103">
        <v>20</v>
      </c>
      <c r="H190" s="103">
        <v>0</v>
      </c>
      <c r="I190" s="103"/>
      <c r="J190" s="104">
        <v>42704</v>
      </c>
      <c r="K190" s="106" t="s">
        <v>9</v>
      </c>
      <c r="L190" s="115">
        <v>16</v>
      </c>
    </row>
    <row r="191" spans="1:12" x14ac:dyDescent="0.25">
      <c r="A191" s="105">
        <v>190</v>
      </c>
      <c r="B191" s="100">
        <v>42689</v>
      </c>
      <c r="C191" s="101" t="str">
        <f t="shared" si="3"/>
        <v>FR16-11-00190</v>
      </c>
      <c r="D191" s="99" t="s">
        <v>265</v>
      </c>
      <c r="E191" s="102" t="s">
        <v>206</v>
      </c>
      <c r="F191" s="99">
        <v>1</v>
      </c>
      <c r="G191" s="103">
        <v>111.38</v>
      </c>
      <c r="H191" s="103">
        <v>0</v>
      </c>
      <c r="I191" s="103"/>
      <c r="J191" s="104">
        <v>42704</v>
      </c>
      <c r="K191" s="106" t="s">
        <v>9</v>
      </c>
      <c r="L191" s="115">
        <v>16</v>
      </c>
    </row>
    <row r="192" spans="1:12" x14ac:dyDescent="0.25">
      <c r="A192" s="105">
        <v>191</v>
      </c>
      <c r="B192" s="100">
        <v>42689</v>
      </c>
      <c r="C192" s="101" t="str">
        <f t="shared" si="3"/>
        <v>FR16-11-00191</v>
      </c>
      <c r="D192" s="99" t="s">
        <v>265</v>
      </c>
      <c r="E192" s="102" t="s">
        <v>207</v>
      </c>
      <c r="F192" s="99">
        <v>1</v>
      </c>
      <c r="G192" s="103">
        <v>50</v>
      </c>
      <c r="H192" s="103">
        <v>0</v>
      </c>
      <c r="I192" s="103"/>
      <c r="J192" s="104">
        <v>42704</v>
      </c>
      <c r="K192" s="106" t="s">
        <v>9</v>
      </c>
      <c r="L192" s="115">
        <v>16</v>
      </c>
    </row>
    <row r="193" spans="1:12" x14ac:dyDescent="0.25">
      <c r="A193" s="105">
        <v>192</v>
      </c>
      <c r="B193" s="100">
        <v>42689</v>
      </c>
      <c r="C193" s="101" t="str">
        <f t="shared" si="3"/>
        <v>FR16-11-00192</v>
      </c>
      <c r="D193" s="99" t="s">
        <v>265</v>
      </c>
      <c r="E193" s="102" t="s">
        <v>208</v>
      </c>
      <c r="F193" s="99">
        <v>1</v>
      </c>
      <c r="G193" s="103">
        <v>64</v>
      </c>
      <c r="H193" s="103">
        <v>0</v>
      </c>
      <c r="I193" s="103"/>
      <c r="J193" s="104">
        <v>42704</v>
      </c>
      <c r="K193" s="106" t="s">
        <v>9</v>
      </c>
      <c r="L193" s="115">
        <v>16</v>
      </c>
    </row>
    <row r="194" spans="1:12" x14ac:dyDescent="0.25">
      <c r="A194" s="105">
        <v>193</v>
      </c>
      <c r="B194" s="100">
        <v>42690</v>
      </c>
      <c r="C194" s="101" t="str">
        <f t="shared" ref="C194:C250" si="4">CONCATENATE("FR16-",TEXT(B194,"mm"),"-",TEXT(A194,"00000"))</f>
        <v>FR16-11-00193</v>
      </c>
      <c r="D194" s="99" t="s">
        <v>265</v>
      </c>
      <c r="E194" s="102" t="s">
        <v>209</v>
      </c>
      <c r="F194" s="99">
        <v>1</v>
      </c>
      <c r="G194" s="103">
        <v>50</v>
      </c>
      <c r="H194" s="103">
        <v>0</v>
      </c>
      <c r="I194" s="103"/>
      <c r="J194" s="104">
        <v>42704</v>
      </c>
      <c r="K194" s="106" t="s">
        <v>9</v>
      </c>
      <c r="L194" s="115">
        <v>16</v>
      </c>
    </row>
    <row r="195" spans="1:12" x14ac:dyDescent="0.25">
      <c r="A195" s="105">
        <v>194</v>
      </c>
      <c r="B195" s="100">
        <v>42691</v>
      </c>
      <c r="C195" s="101" t="str">
        <f t="shared" si="4"/>
        <v>FR16-11-00194</v>
      </c>
      <c r="D195" s="99" t="s">
        <v>63</v>
      </c>
      <c r="E195" s="102" t="s">
        <v>210</v>
      </c>
      <c r="F195" s="99">
        <v>1</v>
      </c>
      <c r="G195" s="103">
        <v>200</v>
      </c>
      <c r="H195" s="103">
        <v>0</v>
      </c>
      <c r="I195" s="103">
        <v>200</v>
      </c>
      <c r="J195" s="104">
        <v>42802</v>
      </c>
      <c r="K195" s="106" t="s">
        <v>11</v>
      </c>
      <c r="L195" s="115">
        <v>16</v>
      </c>
    </row>
    <row r="196" spans="1:12" x14ac:dyDescent="0.25">
      <c r="A196" s="105">
        <v>195</v>
      </c>
      <c r="B196" s="100">
        <v>42692</v>
      </c>
      <c r="C196" s="101" t="str">
        <f t="shared" si="4"/>
        <v>FR16-11-00195</v>
      </c>
      <c r="D196" s="99" t="s">
        <v>269</v>
      </c>
      <c r="E196" s="102" t="s">
        <v>211</v>
      </c>
      <c r="F196" s="99">
        <v>1</v>
      </c>
      <c r="G196" s="103">
        <v>20</v>
      </c>
      <c r="H196" s="103">
        <v>0</v>
      </c>
      <c r="I196" s="103"/>
      <c r="J196" s="104">
        <v>42726</v>
      </c>
      <c r="K196" s="106" t="s">
        <v>9</v>
      </c>
      <c r="L196" s="115">
        <v>16</v>
      </c>
    </row>
    <row r="197" spans="1:12" x14ac:dyDescent="0.25">
      <c r="A197" s="105">
        <v>196</v>
      </c>
      <c r="B197" s="100">
        <v>42695</v>
      </c>
      <c r="C197" s="101" t="str">
        <f t="shared" si="4"/>
        <v>FR16-11-00196</v>
      </c>
      <c r="D197" s="99" t="s">
        <v>265</v>
      </c>
      <c r="E197" s="102" t="s">
        <v>212</v>
      </c>
      <c r="F197" s="99">
        <v>1</v>
      </c>
      <c r="G197" s="103">
        <v>50</v>
      </c>
      <c r="H197" s="103">
        <v>0</v>
      </c>
      <c r="I197" s="103"/>
      <c r="J197" s="104">
        <v>42726</v>
      </c>
      <c r="K197" s="106" t="s">
        <v>9</v>
      </c>
      <c r="L197" s="115">
        <v>16</v>
      </c>
    </row>
    <row r="198" spans="1:12" x14ac:dyDescent="0.25">
      <c r="A198" s="105">
        <v>197</v>
      </c>
      <c r="B198" s="100">
        <v>42695</v>
      </c>
      <c r="C198" s="101" t="str">
        <f t="shared" si="4"/>
        <v>FR16-11-00197</v>
      </c>
      <c r="D198" s="99" t="s">
        <v>12</v>
      </c>
      <c r="E198" s="102" t="s">
        <v>213</v>
      </c>
      <c r="F198" s="99">
        <v>1</v>
      </c>
      <c r="G198" s="103">
        <v>200</v>
      </c>
      <c r="H198" s="103">
        <v>0</v>
      </c>
      <c r="I198" s="103"/>
      <c r="J198" s="104">
        <v>42731</v>
      </c>
      <c r="K198" s="106" t="s">
        <v>11</v>
      </c>
      <c r="L198" s="115">
        <v>16</v>
      </c>
    </row>
    <row r="199" spans="1:12" x14ac:dyDescent="0.25">
      <c r="A199" s="105">
        <v>198</v>
      </c>
      <c r="B199" s="100">
        <v>42695</v>
      </c>
      <c r="C199" s="101" t="str">
        <f t="shared" si="4"/>
        <v>FR16-11-00198</v>
      </c>
      <c r="D199" s="99" t="s">
        <v>265</v>
      </c>
      <c r="E199" s="102" t="s">
        <v>214</v>
      </c>
      <c r="F199" s="99">
        <v>1</v>
      </c>
      <c r="G199" s="103">
        <v>1767.22</v>
      </c>
      <c r="H199" s="103">
        <v>0</v>
      </c>
      <c r="I199" s="103"/>
      <c r="J199" s="104" t="s">
        <v>39</v>
      </c>
      <c r="K199" s="106" t="s">
        <v>9</v>
      </c>
      <c r="L199" s="115">
        <v>16</v>
      </c>
    </row>
    <row r="200" spans="1:12" x14ac:dyDescent="0.25">
      <c r="A200" s="105">
        <v>199</v>
      </c>
      <c r="B200" s="100">
        <v>42697</v>
      </c>
      <c r="C200" s="101" t="str">
        <f t="shared" si="4"/>
        <v>FR16-11-00199</v>
      </c>
      <c r="D200" s="99" t="s">
        <v>263</v>
      </c>
      <c r="E200" s="102" t="s">
        <v>215</v>
      </c>
      <c r="F200" s="99">
        <v>1</v>
      </c>
      <c r="G200" s="103">
        <v>180.41</v>
      </c>
      <c r="H200" s="103">
        <v>0</v>
      </c>
      <c r="I200" s="103"/>
      <c r="J200" s="104">
        <v>42726</v>
      </c>
      <c r="K200" s="106" t="s">
        <v>9</v>
      </c>
      <c r="L200" s="115">
        <v>16</v>
      </c>
    </row>
    <row r="201" spans="1:12" x14ac:dyDescent="0.25">
      <c r="A201" s="105">
        <v>200</v>
      </c>
      <c r="B201" s="100">
        <v>42697</v>
      </c>
      <c r="C201" s="101" t="str">
        <f t="shared" si="4"/>
        <v>FR16-11-00200</v>
      </c>
      <c r="D201" s="99" t="s">
        <v>265</v>
      </c>
      <c r="E201" s="102" t="s">
        <v>216</v>
      </c>
      <c r="F201" s="99">
        <v>1</v>
      </c>
      <c r="G201" s="103">
        <v>50</v>
      </c>
      <c r="H201" s="103">
        <v>0</v>
      </c>
      <c r="I201" s="103"/>
      <c r="J201" s="104">
        <v>42726</v>
      </c>
      <c r="K201" s="106" t="s">
        <v>9</v>
      </c>
      <c r="L201" s="115">
        <v>16</v>
      </c>
    </row>
    <row r="202" spans="1:12" x14ac:dyDescent="0.25">
      <c r="A202" s="105">
        <v>201</v>
      </c>
      <c r="B202" s="100">
        <v>42697</v>
      </c>
      <c r="C202" s="101" t="str">
        <f t="shared" si="4"/>
        <v>FR16-11-00201</v>
      </c>
      <c r="D202" s="99" t="s">
        <v>265</v>
      </c>
      <c r="E202" s="102" t="s">
        <v>217</v>
      </c>
      <c r="F202" s="99">
        <v>1</v>
      </c>
      <c r="G202" s="103">
        <v>51.02</v>
      </c>
      <c r="H202" s="103">
        <v>0</v>
      </c>
      <c r="I202" s="103"/>
      <c r="J202" s="104">
        <v>42726</v>
      </c>
      <c r="K202" s="106" t="s">
        <v>9</v>
      </c>
      <c r="L202" s="115">
        <v>16</v>
      </c>
    </row>
    <row r="203" spans="1:12" x14ac:dyDescent="0.25">
      <c r="A203" s="105">
        <v>202</v>
      </c>
      <c r="B203" s="100">
        <v>42697</v>
      </c>
      <c r="C203" s="101" t="str">
        <f t="shared" si="4"/>
        <v>FR16-11-00202</v>
      </c>
      <c r="D203" s="99" t="s">
        <v>265</v>
      </c>
      <c r="E203" s="102" t="s">
        <v>218</v>
      </c>
      <c r="F203" s="99">
        <v>1</v>
      </c>
      <c r="G203" s="103">
        <v>20</v>
      </c>
      <c r="H203" s="103">
        <v>0</v>
      </c>
      <c r="I203" s="103"/>
      <c r="J203" s="104">
        <v>42726</v>
      </c>
      <c r="K203" s="106" t="s">
        <v>9</v>
      </c>
      <c r="L203" s="115">
        <v>16</v>
      </c>
    </row>
    <row r="204" spans="1:12" x14ac:dyDescent="0.25">
      <c r="A204" s="105">
        <v>203</v>
      </c>
      <c r="B204" s="100">
        <v>42698</v>
      </c>
      <c r="C204" s="101" t="str">
        <f t="shared" si="4"/>
        <v>FR16-11-00203</v>
      </c>
      <c r="D204" s="99" t="s">
        <v>268</v>
      </c>
      <c r="E204" s="102" t="s">
        <v>219</v>
      </c>
      <c r="F204" s="99">
        <v>1</v>
      </c>
      <c r="G204" s="103">
        <v>200</v>
      </c>
      <c r="H204" s="103">
        <v>40</v>
      </c>
      <c r="I204" s="103"/>
      <c r="J204" s="104">
        <v>42712</v>
      </c>
      <c r="K204" s="106" t="s">
        <v>11</v>
      </c>
      <c r="L204" s="115">
        <v>16</v>
      </c>
    </row>
    <row r="205" spans="1:12" x14ac:dyDescent="0.25">
      <c r="A205" s="105">
        <v>204</v>
      </c>
      <c r="B205" s="100">
        <v>42699</v>
      </c>
      <c r="C205" s="101" t="str">
        <f t="shared" si="4"/>
        <v>FR16-11-00204</v>
      </c>
      <c r="D205" s="99" t="s">
        <v>265</v>
      </c>
      <c r="E205" s="102" t="s">
        <v>220</v>
      </c>
      <c r="F205" s="99">
        <v>1</v>
      </c>
      <c r="G205" s="103">
        <v>50</v>
      </c>
      <c r="H205" s="103">
        <v>0</v>
      </c>
      <c r="I205" s="103"/>
      <c r="J205" s="104">
        <v>42726</v>
      </c>
      <c r="K205" s="106" t="s">
        <v>9</v>
      </c>
      <c r="L205" s="115">
        <v>16</v>
      </c>
    </row>
    <row r="206" spans="1:12" x14ac:dyDescent="0.25">
      <c r="A206" s="105">
        <v>205</v>
      </c>
      <c r="B206" s="100">
        <v>42702</v>
      </c>
      <c r="C206" s="101" t="str">
        <f t="shared" si="4"/>
        <v>FR16-11-00205</v>
      </c>
      <c r="D206" s="99" t="s">
        <v>265</v>
      </c>
      <c r="E206" s="102" t="s">
        <v>221</v>
      </c>
      <c r="F206" s="99">
        <v>1</v>
      </c>
      <c r="G206" s="103">
        <v>125.12</v>
      </c>
      <c r="H206" s="103">
        <v>0</v>
      </c>
      <c r="I206" s="103"/>
      <c r="J206" s="104">
        <v>42748</v>
      </c>
      <c r="K206" s="106" t="s">
        <v>9</v>
      </c>
      <c r="L206" s="115">
        <v>16</v>
      </c>
    </row>
    <row r="207" spans="1:12" x14ac:dyDescent="0.25">
      <c r="A207" s="105">
        <v>206</v>
      </c>
      <c r="B207" s="100">
        <v>42702</v>
      </c>
      <c r="C207" s="101" t="str">
        <f t="shared" si="4"/>
        <v>FR16-11-00206</v>
      </c>
      <c r="D207" s="99" t="s">
        <v>32</v>
      </c>
      <c r="E207" s="102" t="s">
        <v>186</v>
      </c>
      <c r="F207" s="99">
        <v>1</v>
      </c>
      <c r="G207" s="103">
        <v>0</v>
      </c>
      <c r="H207" s="103">
        <v>0</v>
      </c>
      <c r="I207" s="103"/>
      <c r="J207" s="104">
        <v>42711</v>
      </c>
      <c r="K207" s="106" t="s">
        <v>11</v>
      </c>
      <c r="L207" s="115">
        <v>16</v>
      </c>
    </row>
    <row r="208" spans="1:12" x14ac:dyDescent="0.25">
      <c r="A208" s="105">
        <v>207</v>
      </c>
      <c r="B208" s="100">
        <v>42703</v>
      </c>
      <c r="C208" s="101" t="str">
        <f t="shared" si="4"/>
        <v>FR16-11-00207</v>
      </c>
      <c r="D208" s="99" t="s">
        <v>265</v>
      </c>
      <c r="E208" s="102" t="s">
        <v>222</v>
      </c>
      <c r="F208" s="99">
        <v>1</v>
      </c>
      <c r="G208" s="103">
        <v>78</v>
      </c>
      <c r="H208" s="103">
        <v>0</v>
      </c>
      <c r="I208" s="103"/>
      <c r="J208" s="104">
        <v>42748</v>
      </c>
      <c r="K208" s="106" t="s">
        <v>9</v>
      </c>
      <c r="L208" s="115">
        <v>16</v>
      </c>
    </row>
    <row r="209" spans="1:12" x14ac:dyDescent="0.25">
      <c r="A209" s="105">
        <v>208</v>
      </c>
      <c r="B209" s="100">
        <v>42704</v>
      </c>
      <c r="C209" s="101" t="str">
        <f t="shared" si="4"/>
        <v>FR16-11-00208</v>
      </c>
      <c r="D209" s="99" t="s">
        <v>265</v>
      </c>
      <c r="E209" s="102" t="s">
        <v>224</v>
      </c>
      <c r="F209" s="99">
        <v>1</v>
      </c>
      <c r="G209" s="103">
        <v>474.58</v>
      </c>
      <c r="H209" s="103">
        <v>0</v>
      </c>
      <c r="I209" s="103"/>
      <c r="J209" s="104">
        <v>42811</v>
      </c>
      <c r="K209" s="106" t="s">
        <v>9</v>
      </c>
      <c r="L209" s="115">
        <v>16</v>
      </c>
    </row>
    <row r="210" spans="1:12" x14ac:dyDescent="0.25">
      <c r="A210" s="105">
        <v>209</v>
      </c>
      <c r="B210" s="100">
        <v>42705</v>
      </c>
      <c r="C210" s="101" t="str">
        <f t="shared" si="4"/>
        <v>FR16-12-00209</v>
      </c>
      <c r="D210" s="99" t="s">
        <v>12</v>
      </c>
      <c r="E210" s="102" t="s">
        <v>225</v>
      </c>
      <c r="F210" s="99">
        <v>1</v>
      </c>
      <c r="G210" s="103">
        <v>200</v>
      </c>
      <c r="H210" s="103">
        <v>0</v>
      </c>
      <c r="I210" s="103"/>
      <c r="J210" s="104">
        <v>42741</v>
      </c>
      <c r="K210" s="106" t="s">
        <v>11</v>
      </c>
      <c r="L210" s="115">
        <v>16</v>
      </c>
    </row>
    <row r="211" spans="1:12" x14ac:dyDescent="0.25">
      <c r="A211" s="105">
        <v>210</v>
      </c>
      <c r="B211" s="100">
        <v>42705</v>
      </c>
      <c r="C211" s="101" t="str">
        <f t="shared" si="4"/>
        <v>FR16-12-00210</v>
      </c>
      <c r="D211" s="99" t="s">
        <v>63</v>
      </c>
      <c r="E211" s="102" t="s">
        <v>226</v>
      </c>
      <c r="F211" s="99">
        <v>1</v>
      </c>
      <c r="G211" s="103">
        <v>400</v>
      </c>
      <c r="H211" s="103">
        <v>0</v>
      </c>
      <c r="I211" s="103"/>
      <c r="J211" s="104">
        <v>42718</v>
      </c>
      <c r="K211" s="106" t="s">
        <v>11</v>
      </c>
      <c r="L211" s="115">
        <v>16</v>
      </c>
    </row>
    <row r="212" spans="1:12" x14ac:dyDescent="0.25">
      <c r="A212" s="105">
        <v>211</v>
      </c>
      <c r="B212" s="100">
        <v>42705</v>
      </c>
      <c r="C212" s="101" t="str">
        <f t="shared" si="4"/>
        <v>FR16-12-00211</v>
      </c>
      <c r="D212" s="99" t="s">
        <v>12</v>
      </c>
      <c r="E212" s="102" t="s">
        <v>227</v>
      </c>
      <c r="F212" s="99">
        <v>1</v>
      </c>
      <c r="G212" s="103">
        <v>375.75</v>
      </c>
      <c r="H212" s="103">
        <v>0</v>
      </c>
      <c r="I212" s="103"/>
      <c r="J212" s="104">
        <v>42741</v>
      </c>
      <c r="K212" s="106" t="s">
        <v>11</v>
      </c>
      <c r="L212" s="115">
        <v>16</v>
      </c>
    </row>
    <row r="213" spans="1:12" x14ac:dyDescent="0.25">
      <c r="A213" s="105">
        <v>212</v>
      </c>
      <c r="B213" s="100">
        <v>42705</v>
      </c>
      <c r="C213" s="101" t="str">
        <f t="shared" si="4"/>
        <v>FR16-12-00212</v>
      </c>
      <c r="D213" s="99" t="s">
        <v>12</v>
      </c>
      <c r="E213" s="102" t="s">
        <v>228</v>
      </c>
      <c r="F213" s="99">
        <v>1</v>
      </c>
      <c r="G213" s="103">
        <v>615.16999999999996</v>
      </c>
      <c r="H213" s="103">
        <v>0</v>
      </c>
      <c r="I213" s="103"/>
      <c r="J213" s="104">
        <v>42741</v>
      </c>
      <c r="K213" s="106" t="s">
        <v>11</v>
      </c>
      <c r="L213" s="115">
        <v>16</v>
      </c>
    </row>
    <row r="214" spans="1:12" x14ac:dyDescent="0.25">
      <c r="A214" s="105">
        <v>213</v>
      </c>
      <c r="B214" s="100">
        <v>42709</v>
      </c>
      <c r="C214" s="101" t="str">
        <f t="shared" si="4"/>
        <v>FR16-12-00213</v>
      </c>
      <c r="D214" s="99" t="s">
        <v>268</v>
      </c>
      <c r="E214" s="102" t="s">
        <v>230</v>
      </c>
      <c r="F214" s="99">
        <v>1</v>
      </c>
      <c r="G214" s="103">
        <v>200</v>
      </c>
      <c r="H214" s="103">
        <v>40</v>
      </c>
      <c r="I214" s="103"/>
      <c r="J214" s="104">
        <v>42809</v>
      </c>
      <c r="K214" s="106" t="s">
        <v>11</v>
      </c>
      <c r="L214" s="115">
        <v>16</v>
      </c>
    </row>
    <row r="215" spans="1:12" x14ac:dyDescent="0.25">
      <c r="A215" s="105">
        <v>214</v>
      </c>
      <c r="B215" s="100">
        <v>42710</v>
      </c>
      <c r="C215" s="101" t="str">
        <f t="shared" si="4"/>
        <v>FR16-12-00214</v>
      </c>
      <c r="D215" s="99" t="s">
        <v>268</v>
      </c>
      <c r="E215" s="102" t="s">
        <v>231</v>
      </c>
      <c r="F215" s="99">
        <v>1</v>
      </c>
      <c r="G215" s="103">
        <v>200</v>
      </c>
      <c r="H215" s="103">
        <v>40</v>
      </c>
      <c r="I215" s="103"/>
      <c r="J215" s="104">
        <v>42744</v>
      </c>
      <c r="K215" s="106" t="s">
        <v>11</v>
      </c>
      <c r="L215" s="115">
        <v>16</v>
      </c>
    </row>
    <row r="216" spans="1:12" x14ac:dyDescent="0.25">
      <c r="A216" s="105">
        <v>215</v>
      </c>
      <c r="B216" s="100">
        <v>42710</v>
      </c>
      <c r="C216" s="101" t="str">
        <f t="shared" si="4"/>
        <v>FR16-12-00215</v>
      </c>
      <c r="D216" s="99" t="s">
        <v>269</v>
      </c>
      <c r="E216" s="102" t="s">
        <v>232</v>
      </c>
      <c r="F216" s="99">
        <v>1</v>
      </c>
      <c r="G216" s="103">
        <v>71.5</v>
      </c>
      <c r="H216" s="103">
        <v>0</v>
      </c>
      <c r="I216" s="103"/>
      <c r="J216" s="104">
        <v>42772</v>
      </c>
      <c r="K216" s="106" t="s">
        <v>9</v>
      </c>
      <c r="L216" s="115">
        <v>16</v>
      </c>
    </row>
    <row r="217" spans="1:12" x14ac:dyDescent="0.25">
      <c r="A217" s="105">
        <v>216</v>
      </c>
      <c r="B217" s="100">
        <v>42710</v>
      </c>
      <c r="C217" s="101" t="str">
        <f t="shared" si="4"/>
        <v>FR16-12-00216</v>
      </c>
      <c r="D217" s="99" t="s">
        <v>267</v>
      </c>
      <c r="E217" s="102" t="s">
        <v>233</v>
      </c>
      <c r="F217" s="99">
        <v>62</v>
      </c>
      <c r="G217" s="103">
        <v>7520</v>
      </c>
      <c r="H217" s="103">
        <v>0</v>
      </c>
      <c r="I217" s="103"/>
      <c r="J217" s="104">
        <v>42734</v>
      </c>
      <c r="K217" s="106" t="s">
        <v>11</v>
      </c>
      <c r="L217" s="115">
        <v>16</v>
      </c>
    </row>
    <row r="218" spans="1:12" x14ac:dyDescent="0.25">
      <c r="A218" s="105">
        <v>217</v>
      </c>
      <c r="B218" s="100">
        <v>42711</v>
      </c>
      <c r="C218" s="101" t="str">
        <f t="shared" si="4"/>
        <v>FR16-12-00217</v>
      </c>
      <c r="D218" s="99" t="s">
        <v>63</v>
      </c>
      <c r="E218" s="102" t="s">
        <v>234</v>
      </c>
      <c r="F218" s="99">
        <v>1</v>
      </c>
      <c r="G218" s="103">
        <v>250</v>
      </c>
      <c r="H218" s="103">
        <v>0</v>
      </c>
      <c r="I218" s="103">
        <v>1295</v>
      </c>
      <c r="J218" s="104">
        <v>42718</v>
      </c>
      <c r="K218" s="106" t="s">
        <v>11</v>
      </c>
      <c r="L218" s="115">
        <v>16</v>
      </c>
    </row>
    <row r="219" spans="1:12" x14ac:dyDescent="0.25">
      <c r="A219" s="105">
        <v>218</v>
      </c>
      <c r="B219" s="100">
        <v>42711</v>
      </c>
      <c r="C219" s="101" t="str">
        <f t="shared" si="4"/>
        <v>FR16-12-00218</v>
      </c>
      <c r="D219" s="99" t="s">
        <v>32</v>
      </c>
      <c r="E219" s="102" t="s">
        <v>235</v>
      </c>
      <c r="F219" s="99">
        <v>1</v>
      </c>
      <c r="G219" s="103">
        <v>200</v>
      </c>
      <c r="H219" s="103">
        <v>0</v>
      </c>
      <c r="I219" s="103"/>
      <c r="J219" s="104">
        <v>42720</v>
      </c>
      <c r="K219" s="106" t="s">
        <v>11</v>
      </c>
      <c r="L219" s="115">
        <v>16</v>
      </c>
    </row>
    <row r="220" spans="1:12" x14ac:dyDescent="0.25">
      <c r="A220" s="105">
        <v>219</v>
      </c>
      <c r="B220" s="100">
        <v>42712</v>
      </c>
      <c r="C220" s="101" t="str">
        <f t="shared" si="4"/>
        <v>FR16-12-00219</v>
      </c>
      <c r="D220" s="99" t="s">
        <v>265</v>
      </c>
      <c r="E220" s="102" t="s">
        <v>236</v>
      </c>
      <c r="F220" s="99">
        <v>1</v>
      </c>
      <c r="G220" s="103">
        <v>50</v>
      </c>
      <c r="H220" s="103">
        <v>0</v>
      </c>
      <c r="I220" s="103"/>
      <c r="J220" s="104">
        <v>42726</v>
      </c>
      <c r="K220" s="106" t="s">
        <v>9</v>
      </c>
      <c r="L220" s="115">
        <v>16</v>
      </c>
    </row>
    <row r="221" spans="1:12" x14ac:dyDescent="0.25">
      <c r="A221" s="105">
        <v>220</v>
      </c>
      <c r="B221" s="100">
        <v>42712</v>
      </c>
      <c r="C221" s="101" t="str">
        <f t="shared" si="4"/>
        <v>FR16-12-00220</v>
      </c>
      <c r="D221" s="99" t="s">
        <v>269</v>
      </c>
      <c r="E221" s="102" t="s">
        <v>237</v>
      </c>
      <c r="F221" s="99">
        <v>1</v>
      </c>
      <c r="G221" s="103">
        <v>20</v>
      </c>
      <c r="H221" s="103">
        <v>0</v>
      </c>
      <c r="I221" s="103"/>
      <c r="J221" s="104">
        <v>42726</v>
      </c>
      <c r="K221" s="106" t="s">
        <v>9</v>
      </c>
      <c r="L221" s="115">
        <v>16</v>
      </c>
    </row>
    <row r="222" spans="1:12" x14ac:dyDescent="0.25">
      <c r="A222" s="105">
        <v>221</v>
      </c>
      <c r="B222" s="100">
        <v>42713</v>
      </c>
      <c r="C222" s="101" t="str">
        <f t="shared" si="4"/>
        <v>FR16-12-00221</v>
      </c>
      <c r="D222" s="99" t="s">
        <v>12</v>
      </c>
      <c r="E222" s="102" t="s">
        <v>238</v>
      </c>
      <c r="F222" s="99">
        <v>1</v>
      </c>
      <c r="G222" s="103">
        <v>200</v>
      </c>
      <c r="H222" s="103">
        <v>0</v>
      </c>
      <c r="I222" s="103"/>
      <c r="J222" s="104">
        <v>42751</v>
      </c>
      <c r="K222" s="106" t="s">
        <v>11</v>
      </c>
      <c r="L222" s="115">
        <v>16</v>
      </c>
    </row>
    <row r="223" spans="1:12" x14ac:dyDescent="0.25">
      <c r="A223" s="105">
        <v>222</v>
      </c>
      <c r="B223" s="100">
        <v>42716</v>
      </c>
      <c r="C223" s="101" t="str">
        <f t="shared" si="4"/>
        <v>FR16-12-00222</v>
      </c>
      <c r="D223" s="99" t="s">
        <v>32</v>
      </c>
      <c r="E223" s="102" t="s">
        <v>239</v>
      </c>
      <c r="F223" s="99">
        <v>1</v>
      </c>
      <c r="G223" s="103">
        <v>200</v>
      </c>
      <c r="H223" s="103">
        <v>0</v>
      </c>
      <c r="I223" s="103"/>
      <c r="J223" s="104">
        <v>42720</v>
      </c>
      <c r="K223" s="106" t="s">
        <v>11</v>
      </c>
      <c r="L223" s="115">
        <v>16</v>
      </c>
    </row>
    <row r="224" spans="1:12" x14ac:dyDescent="0.25">
      <c r="A224" s="105">
        <v>223</v>
      </c>
      <c r="B224" s="100">
        <v>42716</v>
      </c>
      <c r="C224" s="101" t="str">
        <f t="shared" si="4"/>
        <v>FR16-12-00223</v>
      </c>
      <c r="D224" s="99" t="s">
        <v>265</v>
      </c>
      <c r="E224" s="102" t="s">
        <v>240</v>
      </c>
      <c r="F224" s="99">
        <v>1</v>
      </c>
      <c r="G224" s="103">
        <v>50</v>
      </c>
      <c r="H224" s="103">
        <v>0</v>
      </c>
      <c r="I224" s="103"/>
      <c r="J224" s="104">
        <v>42726</v>
      </c>
      <c r="K224" s="106" t="s">
        <v>9</v>
      </c>
      <c r="L224" s="115">
        <v>16</v>
      </c>
    </row>
    <row r="225" spans="1:12" x14ac:dyDescent="0.25">
      <c r="A225" s="105">
        <v>224</v>
      </c>
      <c r="B225" s="100">
        <v>42718</v>
      </c>
      <c r="C225" s="101" t="str">
        <f t="shared" si="4"/>
        <v>FR16-12-00224</v>
      </c>
      <c r="D225" s="99" t="s">
        <v>269</v>
      </c>
      <c r="E225" s="102" t="s">
        <v>241</v>
      </c>
      <c r="F225" s="99">
        <v>1</v>
      </c>
      <c r="G225" s="103">
        <v>85.45</v>
      </c>
      <c r="H225" s="103">
        <v>0</v>
      </c>
      <c r="I225" s="103"/>
      <c r="J225" s="104">
        <v>42726</v>
      </c>
      <c r="K225" s="106" t="s">
        <v>9</v>
      </c>
      <c r="L225" s="115">
        <v>16</v>
      </c>
    </row>
    <row r="226" spans="1:12" x14ac:dyDescent="0.25">
      <c r="A226" s="105">
        <v>225</v>
      </c>
      <c r="B226" s="100">
        <v>42719</v>
      </c>
      <c r="C226" s="101" t="str">
        <f t="shared" si="4"/>
        <v>FR16-12-00225</v>
      </c>
      <c r="D226" s="99" t="s">
        <v>263</v>
      </c>
      <c r="E226" s="102" t="s">
        <v>242</v>
      </c>
      <c r="F226" s="99">
        <v>1</v>
      </c>
      <c r="G226" s="103">
        <v>47.94</v>
      </c>
      <c r="H226" s="103">
        <v>0</v>
      </c>
      <c r="I226" s="103"/>
      <c r="J226" s="104">
        <v>42748</v>
      </c>
      <c r="K226" s="106" t="s">
        <v>9</v>
      </c>
      <c r="L226" s="115">
        <v>16</v>
      </c>
    </row>
    <row r="227" spans="1:12" x14ac:dyDescent="0.25">
      <c r="A227" s="105">
        <v>226</v>
      </c>
      <c r="B227" s="100">
        <v>42719</v>
      </c>
      <c r="C227" s="101" t="str">
        <f t="shared" si="4"/>
        <v>FR16-12-00226</v>
      </c>
      <c r="D227" s="99" t="s">
        <v>263</v>
      </c>
      <c r="E227" s="102" t="s">
        <v>243</v>
      </c>
      <c r="F227" s="99">
        <v>1</v>
      </c>
      <c r="G227" s="103">
        <v>82.83</v>
      </c>
      <c r="H227" s="103">
        <v>0</v>
      </c>
      <c r="I227" s="103"/>
      <c r="J227" s="104">
        <v>42748</v>
      </c>
      <c r="K227" s="106" t="s">
        <v>9</v>
      </c>
      <c r="L227" s="115">
        <v>16</v>
      </c>
    </row>
    <row r="228" spans="1:12" x14ac:dyDescent="0.25">
      <c r="A228" s="105">
        <v>227</v>
      </c>
      <c r="B228" s="100">
        <v>42719</v>
      </c>
      <c r="C228" s="101" t="str">
        <f t="shared" si="4"/>
        <v>FR16-12-00227</v>
      </c>
      <c r="D228" s="99" t="s">
        <v>263</v>
      </c>
      <c r="E228" s="102" t="s">
        <v>244</v>
      </c>
      <c r="F228" s="99">
        <v>1</v>
      </c>
      <c r="G228" s="103">
        <v>104.22</v>
      </c>
      <c r="H228" s="103">
        <v>0</v>
      </c>
      <c r="I228" s="103"/>
      <c r="J228" s="104">
        <v>42748</v>
      </c>
      <c r="K228" s="106" t="s">
        <v>9</v>
      </c>
      <c r="L228" s="115">
        <v>16</v>
      </c>
    </row>
    <row r="229" spans="1:12" x14ac:dyDescent="0.25">
      <c r="A229" s="105">
        <v>228</v>
      </c>
      <c r="B229" s="100">
        <v>42719</v>
      </c>
      <c r="C229" s="101" t="str">
        <f t="shared" si="4"/>
        <v>FR16-12-00228</v>
      </c>
      <c r="D229" s="99" t="s">
        <v>263</v>
      </c>
      <c r="E229" s="102" t="s">
        <v>245</v>
      </c>
      <c r="F229" s="99">
        <v>1</v>
      </c>
      <c r="G229" s="103">
        <v>36.880000000000003</v>
      </c>
      <c r="H229" s="103">
        <v>0</v>
      </c>
      <c r="I229" s="103"/>
      <c r="J229" s="104">
        <v>42748</v>
      </c>
      <c r="K229" s="106" t="s">
        <v>9</v>
      </c>
      <c r="L229" s="115">
        <v>16</v>
      </c>
    </row>
    <row r="230" spans="1:12" x14ac:dyDescent="0.25">
      <c r="A230" s="105">
        <v>229</v>
      </c>
      <c r="B230" s="100">
        <v>42719</v>
      </c>
      <c r="C230" s="101" t="str">
        <f t="shared" si="4"/>
        <v>FR16-12-00229</v>
      </c>
      <c r="D230" s="99" t="s">
        <v>265</v>
      </c>
      <c r="E230" s="102" t="s">
        <v>246</v>
      </c>
      <c r="F230" s="99">
        <v>1</v>
      </c>
      <c r="G230" s="103">
        <v>50</v>
      </c>
      <c r="H230" s="103">
        <v>0</v>
      </c>
      <c r="I230" s="103"/>
      <c r="J230" s="104">
        <v>42748</v>
      </c>
      <c r="K230" s="106" t="s">
        <v>9</v>
      </c>
      <c r="L230" s="115">
        <v>16</v>
      </c>
    </row>
    <row r="231" spans="1:12" x14ac:dyDescent="0.25">
      <c r="A231" s="105">
        <v>230</v>
      </c>
      <c r="B231" s="100">
        <v>42719</v>
      </c>
      <c r="C231" s="101" t="str">
        <f t="shared" si="4"/>
        <v>FR16-12-00230</v>
      </c>
      <c r="D231" s="99" t="s">
        <v>32</v>
      </c>
      <c r="E231" s="102" t="s">
        <v>247</v>
      </c>
      <c r="F231" s="99">
        <v>1</v>
      </c>
      <c r="G231" s="103">
        <v>388.14</v>
      </c>
      <c r="H231" s="103">
        <v>0</v>
      </c>
      <c r="I231" s="103"/>
      <c r="J231" s="104">
        <v>42726</v>
      </c>
      <c r="K231" s="106" t="s">
        <v>11</v>
      </c>
      <c r="L231" s="115">
        <v>16</v>
      </c>
    </row>
    <row r="232" spans="1:12" x14ac:dyDescent="0.25">
      <c r="A232" s="105">
        <v>231</v>
      </c>
      <c r="B232" s="100">
        <v>42719</v>
      </c>
      <c r="C232" s="101" t="str">
        <f t="shared" si="4"/>
        <v>FR16-12-00231</v>
      </c>
      <c r="D232" s="99" t="s">
        <v>12</v>
      </c>
      <c r="E232" s="102" t="s">
        <v>248</v>
      </c>
      <c r="F232" s="99">
        <v>1</v>
      </c>
      <c r="G232" s="103">
        <v>553.99</v>
      </c>
      <c r="H232" s="103">
        <v>0</v>
      </c>
      <c r="I232" s="103"/>
      <c r="J232" s="104">
        <v>42758</v>
      </c>
      <c r="K232" s="106" t="s">
        <v>11</v>
      </c>
      <c r="L232" s="115">
        <v>16</v>
      </c>
    </row>
    <row r="233" spans="1:12" x14ac:dyDescent="0.25">
      <c r="A233" s="105">
        <v>232</v>
      </c>
      <c r="B233" s="100">
        <v>42720</v>
      </c>
      <c r="C233" s="101" t="str">
        <f t="shared" si="4"/>
        <v>FR16-12-00232</v>
      </c>
      <c r="D233" s="99" t="s">
        <v>265</v>
      </c>
      <c r="E233" s="102" t="s">
        <v>249</v>
      </c>
      <c r="F233" s="99">
        <v>1</v>
      </c>
      <c r="G233" s="103">
        <v>50</v>
      </c>
      <c r="H233" s="103">
        <v>0</v>
      </c>
      <c r="I233" s="103"/>
      <c r="J233" s="104">
        <v>42748</v>
      </c>
      <c r="K233" s="106" t="s">
        <v>9</v>
      </c>
      <c r="L233" s="115">
        <v>16</v>
      </c>
    </row>
    <row r="234" spans="1:12" x14ac:dyDescent="0.25">
      <c r="A234" s="105">
        <v>233</v>
      </c>
      <c r="B234" s="100">
        <v>42725</v>
      </c>
      <c r="C234" s="101" t="str">
        <f t="shared" si="4"/>
        <v>FR16-12-00233</v>
      </c>
      <c r="D234" s="99" t="s">
        <v>265</v>
      </c>
      <c r="E234" s="102" t="s">
        <v>251</v>
      </c>
      <c r="F234" s="99">
        <v>1</v>
      </c>
      <c r="G234" s="103">
        <v>62.82</v>
      </c>
      <c r="H234" s="103">
        <v>0</v>
      </c>
      <c r="I234" s="103"/>
      <c r="J234" s="104">
        <v>42748</v>
      </c>
      <c r="K234" s="106" t="s">
        <v>9</v>
      </c>
      <c r="L234" s="115">
        <v>16</v>
      </c>
    </row>
    <row r="235" spans="1:12" x14ac:dyDescent="0.25">
      <c r="A235" s="105">
        <v>234</v>
      </c>
      <c r="B235" s="100">
        <v>42725</v>
      </c>
      <c r="C235" s="101" t="str">
        <f t="shared" si="4"/>
        <v>FR16-12-00234</v>
      </c>
      <c r="D235" s="99" t="s">
        <v>263</v>
      </c>
      <c r="E235" s="102" t="s">
        <v>252</v>
      </c>
      <c r="F235" s="99">
        <v>1</v>
      </c>
      <c r="G235" s="103">
        <v>59.87</v>
      </c>
      <c r="H235" s="103">
        <v>0</v>
      </c>
      <c r="I235" s="103"/>
      <c r="J235" s="104">
        <v>42748</v>
      </c>
      <c r="K235" s="106" t="s">
        <v>9</v>
      </c>
      <c r="L235" s="115">
        <v>16</v>
      </c>
    </row>
    <row r="236" spans="1:12" x14ac:dyDescent="0.25">
      <c r="A236" s="105">
        <v>235</v>
      </c>
      <c r="B236" s="100">
        <v>42725</v>
      </c>
      <c r="C236" s="101" t="str">
        <f t="shared" si="4"/>
        <v>FR16-12-00235</v>
      </c>
      <c r="D236" s="99" t="s">
        <v>263</v>
      </c>
      <c r="E236" s="102" t="s">
        <v>253</v>
      </c>
      <c r="F236" s="99">
        <v>1</v>
      </c>
      <c r="G236" s="103">
        <v>39.840000000000003</v>
      </c>
      <c r="H236" s="103">
        <v>0</v>
      </c>
      <c r="I236" s="103"/>
      <c r="J236" s="104">
        <v>42748</v>
      </c>
      <c r="K236" s="106" t="s">
        <v>9</v>
      </c>
      <c r="L236" s="115">
        <v>16</v>
      </c>
    </row>
    <row r="237" spans="1:12" x14ac:dyDescent="0.25">
      <c r="A237" s="105">
        <v>236</v>
      </c>
      <c r="B237" s="100">
        <v>42726</v>
      </c>
      <c r="C237" s="101" t="str">
        <f t="shared" si="4"/>
        <v>FR16-12-00236</v>
      </c>
      <c r="D237" s="99" t="s">
        <v>269</v>
      </c>
      <c r="E237" s="102" t="s">
        <v>254</v>
      </c>
      <c r="F237" s="99">
        <v>1</v>
      </c>
      <c r="G237" s="103">
        <v>20</v>
      </c>
      <c r="H237" s="103">
        <v>0</v>
      </c>
      <c r="I237" s="103"/>
      <c r="J237" s="104">
        <v>42748</v>
      </c>
      <c r="K237" s="106" t="s">
        <v>9</v>
      </c>
      <c r="L237" s="115">
        <v>16</v>
      </c>
    </row>
    <row r="238" spans="1:12" x14ac:dyDescent="0.25">
      <c r="A238" s="105">
        <v>237</v>
      </c>
      <c r="B238" s="100">
        <v>42726</v>
      </c>
      <c r="C238" s="101" t="str">
        <f t="shared" si="4"/>
        <v>FR16-12-00237</v>
      </c>
      <c r="D238" s="99" t="s">
        <v>265</v>
      </c>
      <c r="E238" s="102" t="s">
        <v>255</v>
      </c>
      <c r="F238" s="99">
        <v>1</v>
      </c>
      <c r="G238" s="103">
        <v>750</v>
      </c>
      <c r="H238" s="103">
        <v>0</v>
      </c>
      <c r="I238" s="103"/>
      <c r="J238" s="104">
        <v>42748</v>
      </c>
      <c r="K238" s="106" t="s">
        <v>9</v>
      </c>
      <c r="L238" s="115">
        <v>16</v>
      </c>
    </row>
    <row r="239" spans="1:12" x14ac:dyDescent="0.25">
      <c r="A239" s="105">
        <v>238</v>
      </c>
      <c r="B239" s="100">
        <v>42726</v>
      </c>
      <c r="C239" s="101" t="str">
        <f t="shared" si="4"/>
        <v>FR16-12-00238</v>
      </c>
      <c r="D239" s="99" t="s">
        <v>12</v>
      </c>
      <c r="E239" s="102" t="s">
        <v>256</v>
      </c>
      <c r="F239" s="99">
        <v>1</v>
      </c>
      <c r="G239" s="103">
        <v>303.26</v>
      </c>
      <c r="H239" s="103">
        <v>0</v>
      </c>
      <c r="I239" s="103"/>
      <c r="J239" s="104">
        <v>42765</v>
      </c>
      <c r="K239" s="106" t="s">
        <v>11</v>
      </c>
      <c r="L239" s="115">
        <v>16</v>
      </c>
    </row>
    <row r="240" spans="1:12" x14ac:dyDescent="0.25">
      <c r="A240" s="105">
        <v>239</v>
      </c>
      <c r="B240" s="100">
        <v>42726</v>
      </c>
      <c r="C240" s="101" t="str">
        <f t="shared" si="4"/>
        <v>FR16-12-00239</v>
      </c>
      <c r="D240" s="99" t="s">
        <v>32</v>
      </c>
      <c r="E240" s="102" t="s">
        <v>258</v>
      </c>
      <c r="F240" s="99">
        <v>1</v>
      </c>
      <c r="G240" s="103">
        <v>200</v>
      </c>
      <c r="H240" s="103">
        <v>0</v>
      </c>
      <c r="I240" s="103"/>
      <c r="J240" s="104">
        <v>42733</v>
      </c>
      <c r="K240" s="106" t="s">
        <v>11</v>
      </c>
      <c r="L240" s="115">
        <v>16</v>
      </c>
    </row>
    <row r="241" spans="1:12" x14ac:dyDescent="0.25">
      <c r="A241" s="105">
        <v>240</v>
      </c>
      <c r="B241" s="100">
        <v>42726</v>
      </c>
      <c r="C241" s="101" t="str">
        <f t="shared" si="4"/>
        <v>FR16-12-00240</v>
      </c>
      <c r="D241" s="99" t="s">
        <v>12</v>
      </c>
      <c r="E241" s="102" t="s">
        <v>259</v>
      </c>
      <c r="F241" s="99">
        <v>1</v>
      </c>
      <c r="G241" s="103">
        <v>200</v>
      </c>
      <c r="H241" s="103">
        <v>0</v>
      </c>
      <c r="I241" s="103"/>
      <c r="J241" s="104">
        <v>42765</v>
      </c>
      <c r="K241" s="106" t="s">
        <v>11</v>
      </c>
      <c r="L241" s="115">
        <v>16</v>
      </c>
    </row>
    <row r="242" spans="1:12" x14ac:dyDescent="0.25">
      <c r="A242" s="105">
        <v>241</v>
      </c>
      <c r="B242" s="100">
        <v>42727</v>
      </c>
      <c r="C242" s="101" t="str">
        <f t="shared" si="4"/>
        <v>FR16-12-00241</v>
      </c>
      <c r="D242" s="99" t="s">
        <v>265</v>
      </c>
      <c r="E242" s="102" t="s">
        <v>260</v>
      </c>
      <c r="F242" s="99">
        <v>1</v>
      </c>
      <c r="G242" s="103">
        <v>80.03</v>
      </c>
      <c r="H242" s="103">
        <v>0</v>
      </c>
      <c r="I242" s="103"/>
      <c r="J242" s="104">
        <v>42772</v>
      </c>
      <c r="K242" s="106" t="s">
        <v>9</v>
      </c>
      <c r="L242" s="115">
        <v>16</v>
      </c>
    </row>
    <row r="243" spans="1:12" x14ac:dyDescent="0.25">
      <c r="A243" s="105">
        <v>242</v>
      </c>
      <c r="B243" s="100">
        <v>42727</v>
      </c>
      <c r="C243" s="101" t="str">
        <f t="shared" si="4"/>
        <v>FR16-12-00242</v>
      </c>
      <c r="D243" s="99" t="s">
        <v>265</v>
      </c>
      <c r="E243" s="102" t="s">
        <v>276</v>
      </c>
      <c r="F243" s="99">
        <v>1</v>
      </c>
      <c r="G243" s="103">
        <v>50</v>
      </c>
      <c r="H243" s="103">
        <v>0</v>
      </c>
      <c r="I243" s="103"/>
      <c r="J243" s="104">
        <v>42772</v>
      </c>
      <c r="K243" s="106" t="s">
        <v>9</v>
      </c>
      <c r="L243" s="115">
        <v>16</v>
      </c>
    </row>
    <row r="244" spans="1:12" x14ac:dyDescent="0.25">
      <c r="A244" s="105">
        <v>243</v>
      </c>
      <c r="B244" s="100">
        <v>42730</v>
      </c>
      <c r="C244" s="101" t="str">
        <f t="shared" si="4"/>
        <v>FR16-12-00243</v>
      </c>
      <c r="D244" s="99" t="s">
        <v>265</v>
      </c>
      <c r="E244" s="102" t="s">
        <v>278</v>
      </c>
      <c r="F244" s="99">
        <v>1</v>
      </c>
      <c r="G244" s="103">
        <v>50</v>
      </c>
      <c r="H244" s="103">
        <v>0</v>
      </c>
      <c r="I244" s="103"/>
      <c r="J244" s="104">
        <v>42772</v>
      </c>
      <c r="K244" s="106" t="s">
        <v>9</v>
      </c>
      <c r="L244" s="115">
        <v>16</v>
      </c>
    </row>
    <row r="245" spans="1:12" x14ac:dyDescent="0.25">
      <c r="A245" s="105">
        <v>244</v>
      </c>
      <c r="B245" s="100">
        <v>42731</v>
      </c>
      <c r="C245" s="101" t="str">
        <f t="shared" si="4"/>
        <v>FR16-12-00244</v>
      </c>
      <c r="D245" s="99" t="s">
        <v>269</v>
      </c>
      <c r="E245" s="102" t="s">
        <v>305</v>
      </c>
      <c r="F245" s="99">
        <v>1</v>
      </c>
      <c r="G245" s="103">
        <v>50</v>
      </c>
      <c r="H245" s="103">
        <v>0</v>
      </c>
      <c r="I245" s="103"/>
      <c r="J245" s="104">
        <v>42772</v>
      </c>
      <c r="K245" s="106" t="s">
        <v>9</v>
      </c>
      <c r="L245" s="115">
        <v>16</v>
      </c>
    </row>
    <row r="246" spans="1:12" x14ac:dyDescent="0.25">
      <c r="A246" s="105">
        <v>245</v>
      </c>
      <c r="B246" s="100">
        <v>42732</v>
      </c>
      <c r="C246" s="101" t="str">
        <f t="shared" si="4"/>
        <v>FR16-12-00245</v>
      </c>
      <c r="D246" s="99" t="s">
        <v>263</v>
      </c>
      <c r="E246" s="102" t="s">
        <v>311</v>
      </c>
      <c r="F246" s="99">
        <v>1</v>
      </c>
      <c r="G246" s="103">
        <v>46.4</v>
      </c>
      <c r="H246" s="103">
        <v>0</v>
      </c>
      <c r="I246" s="103"/>
      <c r="J246" s="104">
        <v>42772</v>
      </c>
      <c r="K246" s="106" t="s">
        <v>9</v>
      </c>
      <c r="L246" s="115">
        <v>16</v>
      </c>
    </row>
    <row r="247" spans="1:12" x14ac:dyDescent="0.25">
      <c r="A247" s="105">
        <v>246</v>
      </c>
      <c r="B247" s="100">
        <v>42732</v>
      </c>
      <c r="C247" s="101" t="str">
        <f t="shared" si="4"/>
        <v>FR16-12-00246</v>
      </c>
      <c r="D247" s="99" t="s">
        <v>265</v>
      </c>
      <c r="E247" s="102" t="s">
        <v>319</v>
      </c>
      <c r="F247" s="99">
        <v>1</v>
      </c>
      <c r="G247" s="103">
        <v>101.99</v>
      </c>
      <c r="H247" s="103">
        <v>0</v>
      </c>
      <c r="I247" s="103"/>
      <c r="J247" s="104">
        <v>42772</v>
      </c>
      <c r="K247" s="106" t="s">
        <v>9</v>
      </c>
      <c r="L247" s="115">
        <v>16</v>
      </c>
    </row>
    <row r="248" spans="1:12" x14ac:dyDescent="0.25">
      <c r="A248" s="105">
        <v>247</v>
      </c>
      <c r="B248" s="100">
        <v>42732</v>
      </c>
      <c r="C248" s="101" t="str">
        <f t="shared" si="4"/>
        <v>FR16-12-00247</v>
      </c>
      <c r="D248" s="99" t="s">
        <v>270</v>
      </c>
      <c r="E248" s="102" t="s">
        <v>321</v>
      </c>
      <c r="F248" s="99">
        <v>1</v>
      </c>
      <c r="G248" s="103">
        <v>40</v>
      </c>
      <c r="H248" s="103">
        <v>0</v>
      </c>
      <c r="I248" s="103"/>
      <c r="J248" s="104">
        <v>42811</v>
      </c>
      <c r="K248" s="106" t="s">
        <v>9</v>
      </c>
      <c r="L248" s="115">
        <v>16</v>
      </c>
    </row>
    <row r="249" spans="1:12" x14ac:dyDescent="0.25">
      <c r="A249" s="105">
        <v>248</v>
      </c>
      <c r="B249" s="100">
        <v>42733</v>
      </c>
      <c r="C249" s="101" t="str">
        <f t="shared" si="4"/>
        <v>FR16-12-00248</v>
      </c>
      <c r="D249" s="99" t="s">
        <v>265</v>
      </c>
      <c r="E249" s="102" t="s">
        <v>326</v>
      </c>
      <c r="F249" s="99">
        <v>1</v>
      </c>
      <c r="G249" s="103">
        <v>50</v>
      </c>
      <c r="H249" s="103">
        <v>0</v>
      </c>
      <c r="I249" s="103"/>
      <c r="J249" s="104">
        <v>42772</v>
      </c>
      <c r="K249" s="106" t="s">
        <v>9</v>
      </c>
      <c r="L249" s="115">
        <v>16</v>
      </c>
    </row>
    <row r="250" spans="1:12" x14ac:dyDescent="0.25">
      <c r="A250" s="107">
        <v>249</v>
      </c>
      <c r="B250" s="108">
        <v>42733</v>
      </c>
      <c r="C250" s="109" t="str">
        <f t="shared" si="4"/>
        <v>FR16-12-00249</v>
      </c>
      <c r="D250" s="110" t="s">
        <v>265</v>
      </c>
      <c r="E250" s="111" t="s">
        <v>333</v>
      </c>
      <c r="F250" s="110">
        <v>1</v>
      </c>
      <c r="G250" s="112">
        <v>20</v>
      </c>
      <c r="H250" s="112">
        <v>0</v>
      </c>
      <c r="I250" s="112"/>
      <c r="J250" s="113">
        <v>42772</v>
      </c>
      <c r="K250" s="114" t="s">
        <v>9</v>
      </c>
      <c r="L250" s="115">
        <v>16</v>
      </c>
    </row>
  </sheetData>
  <hyperlinks>
    <hyperlink ref="E149" r:id="rId1" display="http://france/msa_recours/site/php/index.php?user_id=321A014444149E69AD341035&amp;selezione=100224"/>
  </hyperlinks>
  <pageMargins left="0.7" right="0.7" top="0.75" bottom="0.75" header="0.3" footer="0.3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SLA!#REF!</xm:f>
          </x14:formula1>
          <xm:sqref>D2:D250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4"/>
  <sheetViews>
    <sheetView workbookViewId="0">
      <selection activeCell="O11" sqref="O11"/>
    </sheetView>
  </sheetViews>
  <sheetFormatPr baseColWidth="10" defaultColWidth="11.7109375" defaultRowHeight="15" x14ac:dyDescent="0.25"/>
  <cols>
    <col min="12" max="12" width="1.140625" hidden="1" customWidth="1"/>
  </cols>
  <sheetData>
    <row r="1" spans="1:15" s="81" customFormat="1" ht="72.75" customHeight="1" x14ac:dyDescent="0.25">
      <c r="A1" s="127" t="s">
        <v>506</v>
      </c>
      <c r="B1" s="127" t="s">
        <v>2</v>
      </c>
      <c r="C1" s="127" t="s">
        <v>0</v>
      </c>
      <c r="D1" s="127" t="s">
        <v>1</v>
      </c>
      <c r="E1" s="127" t="s">
        <v>13</v>
      </c>
      <c r="F1" s="127" t="s">
        <v>481</v>
      </c>
      <c r="G1" s="128" t="s">
        <v>27</v>
      </c>
      <c r="H1" s="128" t="s">
        <v>153</v>
      </c>
      <c r="I1" s="128" t="s">
        <v>155</v>
      </c>
      <c r="J1" s="129" t="s">
        <v>501</v>
      </c>
      <c r="K1" s="127" t="s">
        <v>8</v>
      </c>
      <c r="L1" s="97" t="s">
        <v>503</v>
      </c>
      <c r="O1" s="87"/>
    </row>
    <row r="2" spans="1:15" s="81" customFormat="1" x14ac:dyDescent="0.25">
      <c r="A2" s="88">
        <v>1</v>
      </c>
      <c r="B2" s="83">
        <v>42165</v>
      </c>
      <c r="C2" s="82" t="str">
        <f t="shared" ref="C2:C24" si="0">CONCATENATE("FR15-",TEXT(B2,"mm"),"-",TEXT(A2,"00000"))</f>
        <v>FR15-06-00001</v>
      </c>
      <c r="D2" s="82" t="s">
        <v>263</v>
      </c>
      <c r="E2" s="84" t="s">
        <v>3</v>
      </c>
      <c r="F2" s="82">
        <v>1</v>
      </c>
      <c r="G2" s="85">
        <v>1964.45</v>
      </c>
      <c r="H2" s="85">
        <v>0</v>
      </c>
      <c r="I2" s="85">
        <v>0</v>
      </c>
      <c r="J2" s="86">
        <v>42209</v>
      </c>
      <c r="K2" s="89" t="s">
        <v>9</v>
      </c>
      <c r="L2" s="98">
        <v>15</v>
      </c>
      <c r="O2" s="87"/>
    </row>
    <row r="3" spans="1:15" s="81" customFormat="1" x14ac:dyDescent="0.25">
      <c r="A3" s="88">
        <f>A2+1</f>
        <v>2</v>
      </c>
      <c r="B3" s="83">
        <v>42165</v>
      </c>
      <c r="C3" s="82" t="str">
        <f t="shared" si="0"/>
        <v>FR15-06-00002</v>
      </c>
      <c r="D3" s="82" t="s">
        <v>263</v>
      </c>
      <c r="E3" s="84" t="s">
        <v>4</v>
      </c>
      <c r="F3" s="82">
        <v>1</v>
      </c>
      <c r="G3" s="85">
        <v>80</v>
      </c>
      <c r="H3" s="85">
        <v>0</v>
      </c>
      <c r="I3" s="85">
        <v>0</v>
      </c>
      <c r="J3" s="86">
        <v>42209</v>
      </c>
      <c r="K3" s="89" t="s">
        <v>9</v>
      </c>
      <c r="L3" s="98">
        <v>15</v>
      </c>
      <c r="O3" s="87"/>
    </row>
    <row r="4" spans="1:15" s="81" customFormat="1" x14ac:dyDescent="0.25">
      <c r="A4" s="88">
        <f>A3+1</f>
        <v>3</v>
      </c>
      <c r="B4" s="83">
        <v>42165</v>
      </c>
      <c r="C4" s="82" t="str">
        <f t="shared" si="0"/>
        <v>FR15-06-00003</v>
      </c>
      <c r="D4" s="82" t="s">
        <v>265</v>
      </c>
      <c r="E4" s="84" t="s">
        <v>5</v>
      </c>
      <c r="F4" s="82">
        <v>1</v>
      </c>
      <c r="G4" s="85">
        <v>80</v>
      </c>
      <c r="H4" s="85">
        <v>0</v>
      </c>
      <c r="I4" s="85">
        <v>0</v>
      </c>
      <c r="J4" s="86">
        <v>42209</v>
      </c>
      <c r="K4" s="89" t="s">
        <v>9</v>
      </c>
      <c r="L4" s="98">
        <v>15</v>
      </c>
      <c r="O4" s="87"/>
    </row>
    <row r="5" spans="1:15" s="81" customFormat="1" x14ac:dyDescent="0.25">
      <c r="A5" s="88">
        <f>A4+1</f>
        <v>4</v>
      </c>
      <c r="B5" s="83">
        <v>42165</v>
      </c>
      <c r="C5" s="82" t="str">
        <f t="shared" si="0"/>
        <v>FR15-06-00004</v>
      </c>
      <c r="D5" s="82" t="s">
        <v>271</v>
      </c>
      <c r="E5" s="84">
        <v>2014079172</v>
      </c>
      <c r="F5" s="82">
        <v>1</v>
      </c>
      <c r="G5" s="85">
        <v>150</v>
      </c>
      <c r="H5" s="85">
        <v>0</v>
      </c>
      <c r="I5" s="85">
        <v>0</v>
      </c>
      <c r="J5" s="86">
        <v>42209</v>
      </c>
      <c r="K5" s="89" t="s">
        <v>9</v>
      </c>
      <c r="L5" s="98">
        <v>15</v>
      </c>
      <c r="O5" s="87"/>
    </row>
    <row r="6" spans="1:15" s="81" customFormat="1" x14ac:dyDescent="0.25">
      <c r="A6" s="88">
        <f>A5+1</f>
        <v>5</v>
      </c>
      <c r="B6" s="83">
        <v>42165</v>
      </c>
      <c r="C6" s="82" t="str">
        <f t="shared" si="0"/>
        <v>FR15-06-00005</v>
      </c>
      <c r="D6" s="82" t="s">
        <v>263</v>
      </c>
      <c r="E6" s="84" t="s">
        <v>6</v>
      </c>
      <c r="F6" s="82">
        <v>1</v>
      </c>
      <c r="G6" s="85">
        <v>80</v>
      </c>
      <c r="H6" s="85">
        <v>0</v>
      </c>
      <c r="I6" s="85">
        <v>0</v>
      </c>
      <c r="J6" s="86">
        <v>42209</v>
      </c>
      <c r="K6" s="89" t="s">
        <v>9</v>
      </c>
      <c r="L6" s="98">
        <v>15</v>
      </c>
      <c r="O6" s="87"/>
    </row>
    <row r="7" spans="1:15" s="81" customFormat="1" x14ac:dyDescent="0.25">
      <c r="A7" s="88">
        <v>6</v>
      </c>
      <c r="B7" s="83">
        <v>42254</v>
      </c>
      <c r="C7" s="82" t="str">
        <f t="shared" si="0"/>
        <v>FR15-09-00006</v>
      </c>
      <c r="D7" s="82" t="s">
        <v>12</v>
      </c>
      <c r="E7" s="84" t="s">
        <v>14</v>
      </c>
      <c r="F7" s="82">
        <v>1</v>
      </c>
      <c r="G7" s="85">
        <v>200</v>
      </c>
      <c r="H7" s="85">
        <v>0</v>
      </c>
      <c r="I7" s="85">
        <v>0</v>
      </c>
      <c r="J7" s="86">
        <v>42289</v>
      </c>
      <c r="K7" s="89" t="s">
        <v>11</v>
      </c>
      <c r="L7" s="98">
        <v>15</v>
      </c>
      <c r="O7" s="87"/>
    </row>
    <row r="8" spans="1:15" s="81" customFormat="1" x14ac:dyDescent="0.25">
      <c r="A8" s="88">
        <v>7</v>
      </c>
      <c r="B8" s="83">
        <v>42255</v>
      </c>
      <c r="C8" s="82" t="str">
        <f t="shared" si="0"/>
        <v>FR15-09-00007</v>
      </c>
      <c r="D8" s="82" t="s">
        <v>263</v>
      </c>
      <c r="E8" s="84" t="s">
        <v>15</v>
      </c>
      <c r="F8" s="82">
        <v>1</v>
      </c>
      <c r="G8" s="85">
        <v>80</v>
      </c>
      <c r="H8" s="85">
        <v>0</v>
      </c>
      <c r="I8" s="85">
        <v>0</v>
      </c>
      <c r="J8" s="86">
        <v>42269</v>
      </c>
      <c r="K8" s="89" t="s">
        <v>9</v>
      </c>
      <c r="L8" s="98">
        <v>15</v>
      </c>
    </row>
    <row r="9" spans="1:15" s="81" customFormat="1" x14ac:dyDescent="0.25">
      <c r="A9" s="88">
        <v>8</v>
      </c>
      <c r="B9" s="83">
        <v>42255</v>
      </c>
      <c r="C9" s="82" t="str">
        <f t="shared" si="0"/>
        <v>FR15-09-00008</v>
      </c>
      <c r="D9" s="82" t="s">
        <v>263</v>
      </c>
      <c r="E9" s="84" t="s">
        <v>16</v>
      </c>
      <c r="F9" s="82">
        <v>1</v>
      </c>
      <c r="G9" s="85">
        <v>83.79</v>
      </c>
      <c r="H9" s="85">
        <v>0</v>
      </c>
      <c r="I9" s="85">
        <v>0</v>
      </c>
      <c r="J9" s="86">
        <v>42285</v>
      </c>
      <c r="K9" s="89" t="s">
        <v>9</v>
      </c>
      <c r="L9" s="98">
        <v>15</v>
      </c>
    </row>
    <row r="10" spans="1:15" s="81" customFormat="1" x14ac:dyDescent="0.25">
      <c r="A10" s="88">
        <v>9</v>
      </c>
      <c r="B10" s="83">
        <v>42255</v>
      </c>
      <c r="C10" s="82" t="str">
        <f t="shared" si="0"/>
        <v>FR15-09-00009</v>
      </c>
      <c r="D10" s="82" t="s">
        <v>262</v>
      </c>
      <c r="E10" s="84">
        <v>2014079172</v>
      </c>
      <c r="F10" s="82">
        <v>1</v>
      </c>
      <c r="G10" s="85">
        <v>150</v>
      </c>
      <c r="H10" s="85">
        <v>0</v>
      </c>
      <c r="I10" s="85">
        <v>0</v>
      </c>
      <c r="J10" s="86">
        <v>42269</v>
      </c>
      <c r="K10" s="89" t="s">
        <v>9</v>
      </c>
      <c r="L10" s="98">
        <v>15</v>
      </c>
    </row>
    <row r="11" spans="1:15" s="81" customFormat="1" x14ac:dyDescent="0.25">
      <c r="A11" s="88">
        <v>10</v>
      </c>
      <c r="B11" s="83">
        <v>42256</v>
      </c>
      <c r="C11" s="82" t="str">
        <f t="shared" si="0"/>
        <v>FR15-09-00010</v>
      </c>
      <c r="D11" s="82" t="s">
        <v>63</v>
      </c>
      <c r="E11" s="84" t="s">
        <v>273</v>
      </c>
      <c r="F11" s="82">
        <v>1</v>
      </c>
      <c r="G11" s="85">
        <v>250</v>
      </c>
      <c r="H11" s="85">
        <v>0</v>
      </c>
      <c r="I11" s="85">
        <v>0</v>
      </c>
      <c r="J11" s="86">
        <v>42339</v>
      </c>
      <c r="K11" s="89" t="s">
        <v>11</v>
      </c>
      <c r="L11" s="98">
        <v>15</v>
      </c>
    </row>
    <row r="12" spans="1:15" s="81" customFormat="1" x14ac:dyDescent="0.25">
      <c r="A12" s="88">
        <v>11</v>
      </c>
      <c r="B12" s="83">
        <v>42276</v>
      </c>
      <c r="C12" s="82" t="str">
        <f t="shared" si="0"/>
        <v>FR15-09-00011</v>
      </c>
      <c r="D12" s="82" t="s">
        <v>12</v>
      </c>
      <c r="E12" s="84" t="s">
        <v>19</v>
      </c>
      <c r="F12" s="82">
        <v>1</v>
      </c>
      <c r="G12" s="85">
        <v>307.5</v>
      </c>
      <c r="H12" s="85">
        <v>0</v>
      </c>
      <c r="I12" s="85">
        <v>0</v>
      </c>
      <c r="J12" s="86">
        <v>42310</v>
      </c>
      <c r="K12" s="89" t="s">
        <v>11</v>
      </c>
      <c r="L12" s="98">
        <v>15</v>
      </c>
    </row>
    <row r="13" spans="1:15" s="81" customFormat="1" x14ac:dyDescent="0.25">
      <c r="A13" s="88">
        <v>12</v>
      </c>
      <c r="B13" s="83">
        <v>42276</v>
      </c>
      <c r="C13" s="82" t="str">
        <f t="shared" si="0"/>
        <v>FR15-09-00012</v>
      </c>
      <c r="D13" s="82" t="s">
        <v>12</v>
      </c>
      <c r="E13" s="84" t="s">
        <v>20</v>
      </c>
      <c r="F13" s="82">
        <v>1</v>
      </c>
      <c r="G13" s="85">
        <v>549.04999999999995</v>
      </c>
      <c r="H13" s="85">
        <v>0</v>
      </c>
      <c r="I13" s="85">
        <v>0</v>
      </c>
      <c r="J13" s="86">
        <v>42310</v>
      </c>
      <c r="K13" s="89" t="s">
        <v>11</v>
      </c>
      <c r="L13" s="98">
        <v>15</v>
      </c>
    </row>
    <row r="14" spans="1:15" s="81" customFormat="1" x14ac:dyDescent="0.25">
      <c r="A14" s="88">
        <v>13</v>
      </c>
      <c r="B14" s="83">
        <v>42289</v>
      </c>
      <c r="C14" s="82" t="str">
        <f t="shared" si="0"/>
        <v>FR15-10-00013</v>
      </c>
      <c r="D14" s="82" t="s">
        <v>12</v>
      </c>
      <c r="E14" s="84" t="s">
        <v>21</v>
      </c>
      <c r="F14" s="82">
        <v>1</v>
      </c>
      <c r="G14" s="85">
        <v>200</v>
      </c>
      <c r="H14" s="85">
        <v>0</v>
      </c>
      <c r="I14" s="85">
        <v>0</v>
      </c>
      <c r="J14" s="86">
        <v>42321</v>
      </c>
      <c r="K14" s="89" t="s">
        <v>11</v>
      </c>
      <c r="L14" s="98">
        <v>15</v>
      </c>
    </row>
    <row r="15" spans="1:15" s="81" customFormat="1" x14ac:dyDescent="0.25">
      <c r="A15" s="88">
        <v>14</v>
      </c>
      <c r="B15" s="83">
        <v>42304</v>
      </c>
      <c r="C15" s="82" t="str">
        <f t="shared" si="0"/>
        <v>FR15-10-00014</v>
      </c>
      <c r="D15" s="82" t="s">
        <v>12</v>
      </c>
      <c r="E15" s="84" t="s">
        <v>23</v>
      </c>
      <c r="F15" s="82">
        <v>1</v>
      </c>
      <c r="G15" s="85">
        <v>200</v>
      </c>
      <c r="H15" s="85">
        <v>0</v>
      </c>
      <c r="I15" s="85">
        <v>0</v>
      </c>
      <c r="J15" s="86">
        <v>42338</v>
      </c>
      <c r="K15" s="89" t="s">
        <v>11</v>
      </c>
      <c r="L15" s="98">
        <v>15</v>
      </c>
    </row>
    <row r="16" spans="1:15" s="81" customFormat="1" x14ac:dyDescent="0.25">
      <c r="A16" s="88">
        <v>15</v>
      </c>
      <c r="B16" s="83">
        <v>42313</v>
      </c>
      <c r="C16" s="82" t="str">
        <f t="shared" si="0"/>
        <v>FR15-11-00015</v>
      </c>
      <c r="D16" s="82" t="s">
        <v>12</v>
      </c>
      <c r="E16" s="84" t="s">
        <v>24</v>
      </c>
      <c r="F16" s="82">
        <v>1</v>
      </c>
      <c r="G16" s="85">
        <v>200</v>
      </c>
      <c r="H16" s="85">
        <v>0</v>
      </c>
      <c r="I16" s="85">
        <v>0</v>
      </c>
      <c r="J16" s="86">
        <v>42345</v>
      </c>
      <c r="K16" s="89" t="s">
        <v>11</v>
      </c>
      <c r="L16" s="98">
        <v>15</v>
      </c>
    </row>
    <row r="17" spans="1:12" s="81" customFormat="1" x14ac:dyDescent="0.25">
      <c r="A17" s="88">
        <v>16</v>
      </c>
      <c r="B17" s="83">
        <v>42313</v>
      </c>
      <c r="C17" s="82" t="str">
        <f t="shared" si="0"/>
        <v>FR15-11-00016</v>
      </c>
      <c r="D17" s="82" t="s">
        <v>12</v>
      </c>
      <c r="E17" s="84" t="s">
        <v>25</v>
      </c>
      <c r="F17" s="82">
        <v>1</v>
      </c>
      <c r="G17" s="85">
        <v>200</v>
      </c>
      <c r="H17" s="85">
        <v>0</v>
      </c>
      <c r="I17" s="85">
        <v>0</v>
      </c>
      <c r="J17" s="86">
        <v>42345</v>
      </c>
      <c r="K17" s="89" t="s">
        <v>11</v>
      </c>
      <c r="L17" s="98">
        <v>15</v>
      </c>
    </row>
    <row r="18" spans="1:12" s="81" customFormat="1" x14ac:dyDescent="0.25">
      <c r="A18" s="88">
        <v>17</v>
      </c>
      <c r="B18" s="83">
        <v>42352</v>
      </c>
      <c r="C18" s="82" t="str">
        <f t="shared" si="0"/>
        <v>FR15-12-00017</v>
      </c>
      <c r="D18" s="82" t="s">
        <v>257</v>
      </c>
      <c r="E18" s="84" t="s">
        <v>274</v>
      </c>
      <c r="F18" s="82">
        <v>1</v>
      </c>
      <c r="G18" s="85">
        <v>400</v>
      </c>
      <c r="H18" s="85">
        <v>80</v>
      </c>
      <c r="I18" s="85">
        <v>0</v>
      </c>
      <c r="J18" s="86">
        <v>42419</v>
      </c>
      <c r="K18" s="89" t="s">
        <v>9</v>
      </c>
      <c r="L18" s="98">
        <v>15</v>
      </c>
    </row>
    <row r="19" spans="1:12" s="81" customFormat="1" x14ac:dyDescent="0.25">
      <c r="A19" s="88">
        <v>18</v>
      </c>
      <c r="B19" s="83">
        <v>42355</v>
      </c>
      <c r="C19" s="82" t="str">
        <f t="shared" si="0"/>
        <v>FR15-12-00018</v>
      </c>
      <c r="D19" s="82" t="s">
        <v>12</v>
      </c>
      <c r="E19" s="84" t="s">
        <v>29</v>
      </c>
      <c r="F19" s="82">
        <v>1</v>
      </c>
      <c r="G19" s="85">
        <v>200</v>
      </c>
      <c r="H19" s="85">
        <v>0</v>
      </c>
      <c r="I19" s="85">
        <v>0</v>
      </c>
      <c r="J19" s="86">
        <v>42394</v>
      </c>
      <c r="K19" s="89" t="s">
        <v>11</v>
      </c>
      <c r="L19" s="98">
        <v>15</v>
      </c>
    </row>
    <row r="20" spans="1:12" s="81" customFormat="1" x14ac:dyDescent="0.25">
      <c r="A20" s="88">
        <v>19</v>
      </c>
      <c r="B20" s="83">
        <v>42355</v>
      </c>
      <c r="C20" s="82" t="str">
        <f t="shared" si="0"/>
        <v>FR15-12-00019</v>
      </c>
      <c r="D20" s="82" t="s">
        <v>12</v>
      </c>
      <c r="E20" s="84" t="s">
        <v>30</v>
      </c>
      <c r="F20" s="82">
        <v>1</v>
      </c>
      <c r="G20" s="85">
        <v>502.08</v>
      </c>
      <c r="H20" s="85">
        <v>0</v>
      </c>
      <c r="I20" s="85">
        <v>0</v>
      </c>
      <c r="J20" s="86">
        <v>42394</v>
      </c>
      <c r="K20" s="89" t="s">
        <v>11</v>
      </c>
      <c r="L20" s="98">
        <v>15</v>
      </c>
    </row>
    <row r="21" spans="1:12" s="81" customFormat="1" x14ac:dyDescent="0.25">
      <c r="A21" s="88">
        <v>20</v>
      </c>
      <c r="B21" s="83">
        <v>42361</v>
      </c>
      <c r="C21" s="82" t="str">
        <f t="shared" si="0"/>
        <v>FR15-12-00020</v>
      </c>
      <c r="D21" s="82" t="s">
        <v>12</v>
      </c>
      <c r="E21" s="84" t="s">
        <v>31</v>
      </c>
      <c r="F21" s="82">
        <v>1</v>
      </c>
      <c r="G21" s="85">
        <v>200</v>
      </c>
      <c r="H21" s="85">
        <v>0</v>
      </c>
      <c r="I21" s="85">
        <v>0</v>
      </c>
      <c r="J21" s="86">
        <v>42394</v>
      </c>
      <c r="K21" s="89" t="s">
        <v>11</v>
      </c>
      <c r="L21" s="98">
        <v>15</v>
      </c>
    </row>
    <row r="22" spans="1:12" s="81" customFormat="1" x14ac:dyDescent="0.25">
      <c r="A22" s="88">
        <v>21</v>
      </c>
      <c r="B22" s="83">
        <v>42366</v>
      </c>
      <c r="C22" s="82" t="str">
        <f t="shared" si="0"/>
        <v>FR15-12-00021</v>
      </c>
      <c r="D22" s="82" t="s">
        <v>32</v>
      </c>
      <c r="E22" s="84" t="s">
        <v>33</v>
      </c>
      <c r="F22" s="82">
        <v>1</v>
      </c>
      <c r="G22" s="85">
        <v>200</v>
      </c>
      <c r="H22" s="85">
        <v>0</v>
      </c>
      <c r="I22" s="85">
        <v>0</v>
      </c>
      <c r="J22" s="86">
        <v>42388</v>
      </c>
      <c r="K22" s="89" t="s">
        <v>11</v>
      </c>
      <c r="L22" s="98">
        <v>15</v>
      </c>
    </row>
    <row r="23" spans="1:12" s="81" customFormat="1" x14ac:dyDescent="0.25">
      <c r="A23" s="88">
        <v>22</v>
      </c>
      <c r="B23" s="83">
        <v>42367</v>
      </c>
      <c r="C23" s="82" t="str">
        <f t="shared" si="0"/>
        <v>FR15-12-00022</v>
      </c>
      <c r="D23" s="82" t="s">
        <v>12</v>
      </c>
      <c r="E23" s="84" t="s">
        <v>34</v>
      </c>
      <c r="F23" s="82">
        <v>1</v>
      </c>
      <c r="G23" s="85">
        <v>227.97</v>
      </c>
      <c r="H23" s="85">
        <v>0</v>
      </c>
      <c r="I23" s="85">
        <v>0</v>
      </c>
      <c r="J23" s="86">
        <v>42401</v>
      </c>
      <c r="K23" s="89" t="s">
        <v>11</v>
      </c>
      <c r="L23" s="98">
        <v>15</v>
      </c>
    </row>
    <row r="24" spans="1:12" s="81" customFormat="1" x14ac:dyDescent="0.25">
      <c r="A24" s="90">
        <v>23</v>
      </c>
      <c r="B24" s="91">
        <v>42368</v>
      </c>
      <c r="C24" s="92" t="str">
        <f t="shared" si="0"/>
        <v>FR15-12-00023</v>
      </c>
      <c r="D24" s="92" t="s">
        <v>32</v>
      </c>
      <c r="E24" s="93" t="s">
        <v>35</v>
      </c>
      <c r="F24" s="92">
        <v>1</v>
      </c>
      <c r="G24" s="94">
        <v>546.44000000000005</v>
      </c>
      <c r="H24" s="94">
        <v>0</v>
      </c>
      <c r="I24" s="94">
        <v>0</v>
      </c>
      <c r="J24" s="95">
        <v>42382</v>
      </c>
      <c r="K24" s="96" t="s">
        <v>11</v>
      </c>
      <c r="L24" s="98">
        <v>15</v>
      </c>
    </row>
  </sheetData>
  <dataValidations count="1">
    <dataValidation type="list" allowBlank="1" showInputMessage="1" showErrorMessage="1" sqref="D2:D24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D26"/>
  <sheetViews>
    <sheetView workbookViewId="0">
      <selection activeCell="L12" sqref="L12:L13"/>
    </sheetView>
  </sheetViews>
  <sheetFormatPr baseColWidth="10" defaultRowHeight="15" x14ac:dyDescent="0.25"/>
  <cols>
    <col min="1" max="1" width="29.28515625" bestFit="1" customWidth="1"/>
    <col min="2" max="2" width="76.28515625" bestFit="1" customWidth="1"/>
    <col min="3" max="3" width="18.140625" bestFit="1" customWidth="1"/>
    <col min="4" max="4" width="7.7109375" style="22" customWidth="1"/>
    <col min="5" max="5" width="12.7109375" customWidth="1"/>
    <col min="6" max="8" width="5.7109375" customWidth="1"/>
    <col min="9" max="9" width="12.7109375" customWidth="1"/>
    <col min="10" max="12" width="5.7109375" customWidth="1"/>
    <col min="13" max="13" width="12.7109375" customWidth="1"/>
    <col min="14" max="16" width="5.7109375" customWidth="1"/>
    <col min="17" max="17" width="12.7109375" customWidth="1"/>
    <col min="18" max="20" width="5.7109375" customWidth="1"/>
  </cols>
  <sheetData>
    <row r="1" spans="1:3" x14ac:dyDescent="0.25">
      <c r="A1" t="s">
        <v>482</v>
      </c>
      <c r="B1" t="s">
        <v>483</v>
      </c>
      <c r="C1" t="s">
        <v>484</v>
      </c>
    </row>
    <row r="2" spans="1:3" x14ac:dyDescent="0.25">
      <c r="A2" t="s">
        <v>270</v>
      </c>
      <c r="B2" t="s">
        <v>485</v>
      </c>
    </row>
    <row r="3" spans="1:3" x14ac:dyDescent="0.25">
      <c r="A3" t="s">
        <v>271</v>
      </c>
      <c r="B3" t="s">
        <v>485</v>
      </c>
    </row>
    <row r="4" spans="1:3" x14ac:dyDescent="0.25">
      <c r="A4" t="s">
        <v>263</v>
      </c>
      <c r="B4" t="s">
        <v>485</v>
      </c>
    </row>
    <row r="5" spans="1:3" x14ac:dyDescent="0.25">
      <c r="A5" t="s">
        <v>262</v>
      </c>
      <c r="B5" t="s">
        <v>485</v>
      </c>
    </row>
    <row r="6" spans="1:3" x14ac:dyDescent="0.25">
      <c r="A6" t="s">
        <v>264</v>
      </c>
      <c r="B6" t="s">
        <v>485</v>
      </c>
    </row>
    <row r="7" spans="1:3" x14ac:dyDescent="0.25">
      <c r="A7" t="s">
        <v>265</v>
      </c>
      <c r="B7" t="s">
        <v>486</v>
      </c>
    </row>
    <row r="8" spans="1:3" x14ac:dyDescent="0.25">
      <c r="A8" t="s">
        <v>269</v>
      </c>
      <c r="B8" t="s">
        <v>486</v>
      </c>
    </row>
    <row r="9" spans="1:3" x14ac:dyDescent="0.25">
      <c r="A9" t="s">
        <v>444</v>
      </c>
      <c r="B9" t="s">
        <v>486</v>
      </c>
    </row>
    <row r="11" spans="1:3" x14ac:dyDescent="0.25">
      <c r="A11" t="s">
        <v>482</v>
      </c>
      <c r="B11" t="s">
        <v>483</v>
      </c>
      <c r="C11" t="s">
        <v>484</v>
      </c>
    </row>
    <row r="12" spans="1:3" x14ac:dyDescent="0.25">
      <c r="A12" t="s">
        <v>268</v>
      </c>
      <c r="B12" t="s">
        <v>487</v>
      </c>
    </row>
    <row r="13" spans="1:3" x14ac:dyDescent="0.25">
      <c r="A13" t="s">
        <v>261</v>
      </c>
      <c r="B13" t="s">
        <v>487</v>
      </c>
    </row>
    <row r="14" spans="1:3" x14ac:dyDescent="0.25">
      <c r="A14" t="s">
        <v>257</v>
      </c>
      <c r="B14" t="s">
        <v>487</v>
      </c>
    </row>
    <row r="15" spans="1:3" x14ac:dyDescent="0.25">
      <c r="A15" t="s">
        <v>12</v>
      </c>
      <c r="B15" t="s">
        <v>488</v>
      </c>
    </row>
    <row r="16" spans="1:3" x14ac:dyDescent="0.25">
      <c r="A16" t="s">
        <v>32</v>
      </c>
      <c r="B16" t="s">
        <v>489</v>
      </c>
    </row>
    <row r="17" spans="1:3" x14ac:dyDescent="0.25">
      <c r="A17" t="s">
        <v>36</v>
      </c>
      <c r="B17" t="s">
        <v>490</v>
      </c>
    </row>
    <row r="18" spans="1:3" x14ac:dyDescent="0.25">
      <c r="A18" t="s">
        <v>427</v>
      </c>
    </row>
    <row r="19" spans="1:3" x14ac:dyDescent="0.25">
      <c r="A19" t="s">
        <v>63</v>
      </c>
      <c r="B19" t="s">
        <v>499</v>
      </c>
    </row>
    <row r="20" spans="1:3" x14ac:dyDescent="0.25">
      <c r="A20" t="s">
        <v>147</v>
      </c>
      <c r="B20" t="s">
        <v>488</v>
      </c>
    </row>
    <row r="21" spans="1:3" x14ac:dyDescent="0.25">
      <c r="A21" t="s">
        <v>431</v>
      </c>
      <c r="B21" t="s">
        <v>500</v>
      </c>
      <c r="C21" t="s">
        <v>496</v>
      </c>
    </row>
    <row r="23" spans="1:3" x14ac:dyDescent="0.25">
      <c r="A23" t="s">
        <v>482</v>
      </c>
      <c r="B23" t="s">
        <v>483</v>
      </c>
      <c r="C23" t="s">
        <v>484</v>
      </c>
    </row>
    <row r="24" spans="1:3" x14ac:dyDescent="0.25">
      <c r="A24" t="s">
        <v>491</v>
      </c>
      <c r="B24" t="s">
        <v>492</v>
      </c>
      <c r="C24" t="s">
        <v>493</v>
      </c>
    </row>
    <row r="25" spans="1:3" x14ac:dyDescent="0.25">
      <c r="A25" t="s">
        <v>494</v>
      </c>
      <c r="B25" t="s">
        <v>495</v>
      </c>
      <c r="C25" t="s">
        <v>496</v>
      </c>
    </row>
    <row r="26" spans="1:3" x14ac:dyDescent="0.25">
      <c r="A26" t="s">
        <v>497</v>
      </c>
      <c r="B26" t="s">
        <v>498</v>
      </c>
      <c r="C26" t="s">
        <v>496</v>
      </c>
    </row>
  </sheetData>
  <pageMargins left="0.7" right="0.7" top="0.75" bottom="0.75" header="0.3" footer="0.3"/>
  <pageSetup paperSize="9" scale="76" fitToHeight="0" orientation="landscape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M132"/>
  <sheetViews>
    <sheetView workbookViewId="0">
      <selection activeCell="L41" sqref="L41"/>
    </sheetView>
  </sheetViews>
  <sheetFormatPr baseColWidth="10" defaultRowHeight="11.25" x14ac:dyDescent="0.2"/>
  <cols>
    <col min="1" max="1" width="11.42578125" style="23"/>
    <col min="2" max="2" width="11.5703125" style="28" bestFit="1" customWidth="1"/>
    <col min="3" max="3" width="16" style="29" customWidth="1"/>
    <col min="4" max="4" width="27.140625" style="27" customWidth="1"/>
    <col min="5" max="7" width="11.42578125" style="25"/>
    <col min="8" max="8" width="11.42578125" style="32"/>
    <col min="9" max="10" width="11.42578125" style="25"/>
    <col min="11" max="16384" width="11.42578125" style="23"/>
  </cols>
  <sheetData>
    <row r="2" spans="4:11" x14ac:dyDescent="0.2">
      <c r="E2" s="40" t="s">
        <v>281</v>
      </c>
      <c r="F2" s="39" t="s">
        <v>282</v>
      </c>
      <c r="G2" s="28" t="s">
        <v>290</v>
      </c>
      <c r="H2" s="41" t="s">
        <v>287</v>
      </c>
      <c r="I2" s="40" t="s">
        <v>283</v>
      </c>
      <c r="J2" s="40" t="s">
        <v>284</v>
      </c>
      <c r="K2" s="52" t="s">
        <v>334</v>
      </c>
    </row>
    <row r="3" spans="4:11" x14ac:dyDescent="0.2">
      <c r="D3" s="43" t="s">
        <v>270</v>
      </c>
      <c r="E3" s="44">
        <f>COUNTIF($D$20:$D10009,$D3)</f>
        <v>4</v>
      </c>
      <c r="F3" s="45">
        <f>COUNTIFS(F$20:F$1000,"&lt;&gt;",$D$20:$D$1000,$D3)</f>
        <v>3</v>
      </c>
      <c r="G3" s="46">
        <f>COUNTIFS(G$20:G$1000,"&lt;&gt;",$D$20:$D$1000,$D3)</f>
        <v>0</v>
      </c>
      <c r="H3" s="47">
        <f>COUNTIFS(H$20:H$1000,"&lt;&gt;",$D$20:$D$1000,$D3)</f>
        <v>0</v>
      </c>
      <c r="I3" s="48">
        <f>COUNTIFS(I$20:I$1000,"&lt;&gt;",$D$20:$D$1000,$D3)</f>
        <v>3</v>
      </c>
      <c r="J3" s="48">
        <f>COUNTIFS(J$20:J$1000,"&lt;&gt;",$D$20:$D$1000,$D3)</f>
        <v>2</v>
      </c>
      <c r="K3" s="49">
        <f>E3-F3-H3</f>
        <v>1</v>
      </c>
    </row>
    <row r="4" spans="4:11" x14ac:dyDescent="0.2">
      <c r="D4" s="43" t="s">
        <v>271</v>
      </c>
      <c r="E4" s="44">
        <f>COUNTIF($D$20:$D10010,$D4)</f>
        <v>14</v>
      </c>
      <c r="F4" s="45">
        <f t="shared" ref="F4:J11" si="0">COUNTIFS(F$20:F$1000,"&lt;&gt;",$D$20:$D$1000,$D4)</f>
        <v>7</v>
      </c>
      <c r="G4" s="46">
        <f t="shared" si="0"/>
        <v>0</v>
      </c>
      <c r="H4" s="47">
        <f t="shared" si="0"/>
        <v>1</v>
      </c>
      <c r="I4" s="48">
        <f t="shared" si="0"/>
        <v>6</v>
      </c>
      <c r="J4" s="48">
        <f t="shared" si="0"/>
        <v>6</v>
      </c>
      <c r="K4" s="50">
        <f t="shared" ref="K4:K11" si="1">E4-F4-H4</f>
        <v>6</v>
      </c>
    </row>
    <row r="5" spans="4:11" x14ac:dyDescent="0.2">
      <c r="D5" s="43" t="s">
        <v>263</v>
      </c>
      <c r="E5" s="44">
        <f>COUNTIF($D$20:$D10011,$D5)</f>
        <v>45</v>
      </c>
      <c r="F5" s="45">
        <f t="shared" si="0"/>
        <v>22</v>
      </c>
      <c r="G5" s="46">
        <f t="shared" si="0"/>
        <v>2</v>
      </c>
      <c r="H5" s="47">
        <f t="shared" si="0"/>
        <v>11</v>
      </c>
      <c r="I5" s="48">
        <f t="shared" si="0"/>
        <v>19</v>
      </c>
      <c r="J5" s="48">
        <f t="shared" si="0"/>
        <v>17</v>
      </c>
      <c r="K5" s="50">
        <f t="shared" si="1"/>
        <v>12</v>
      </c>
    </row>
    <row r="6" spans="4:11" x14ac:dyDescent="0.2">
      <c r="D6" s="43" t="s">
        <v>262</v>
      </c>
      <c r="E6" s="44">
        <f>COUNTIF($D$20:$D10012,$D6)</f>
        <v>6</v>
      </c>
      <c r="F6" s="45">
        <f t="shared" si="0"/>
        <v>4</v>
      </c>
      <c r="G6" s="46">
        <f t="shared" si="0"/>
        <v>0</v>
      </c>
      <c r="H6" s="47">
        <f t="shared" si="0"/>
        <v>0</v>
      </c>
      <c r="I6" s="48">
        <f t="shared" si="0"/>
        <v>3</v>
      </c>
      <c r="J6" s="48">
        <f t="shared" si="0"/>
        <v>3</v>
      </c>
      <c r="K6" s="50">
        <f t="shared" si="1"/>
        <v>2</v>
      </c>
    </row>
    <row r="7" spans="4:11" x14ac:dyDescent="0.2">
      <c r="D7" s="43" t="s">
        <v>264</v>
      </c>
      <c r="E7" s="44">
        <f>COUNTIF($D$20:$D10013,$D7)</f>
        <v>1</v>
      </c>
      <c r="F7" s="45">
        <f t="shared" si="0"/>
        <v>1</v>
      </c>
      <c r="G7" s="46">
        <f t="shared" si="0"/>
        <v>0</v>
      </c>
      <c r="H7" s="47">
        <f t="shared" si="0"/>
        <v>0</v>
      </c>
      <c r="I7" s="48">
        <f t="shared" si="0"/>
        <v>1</v>
      </c>
      <c r="J7" s="48">
        <f t="shared" si="0"/>
        <v>1</v>
      </c>
      <c r="K7" s="50">
        <f t="shared" si="1"/>
        <v>0</v>
      </c>
    </row>
    <row r="8" spans="4:11" x14ac:dyDescent="0.2">
      <c r="D8" s="43" t="s">
        <v>265</v>
      </c>
      <c r="E8" s="44">
        <f>COUNTIF($D$20:$D10014,$D8)</f>
        <v>39</v>
      </c>
      <c r="F8" s="45">
        <f t="shared" si="0"/>
        <v>22</v>
      </c>
      <c r="G8" s="46">
        <f t="shared" si="0"/>
        <v>6</v>
      </c>
      <c r="H8" s="47">
        <f t="shared" si="0"/>
        <v>1</v>
      </c>
      <c r="I8" s="48">
        <f t="shared" si="0"/>
        <v>29</v>
      </c>
      <c r="J8" s="48">
        <f t="shared" si="0"/>
        <v>21</v>
      </c>
      <c r="K8" s="50">
        <f t="shared" si="1"/>
        <v>16</v>
      </c>
    </row>
    <row r="9" spans="4:11" x14ac:dyDescent="0.2">
      <c r="D9" s="43" t="s">
        <v>269</v>
      </c>
      <c r="E9" s="44">
        <f>COUNTIF($D$20:$D10015,$D9)</f>
        <v>0</v>
      </c>
      <c r="F9" s="45">
        <f t="shared" si="0"/>
        <v>0</v>
      </c>
      <c r="G9" s="46">
        <f t="shared" si="0"/>
        <v>0</v>
      </c>
      <c r="H9" s="47">
        <f t="shared" si="0"/>
        <v>0</v>
      </c>
      <c r="I9" s="48">
        <f t="shared" si="0"/>
        <v>0</v>
      </c>
      <c r="J9" s="48">
        <f t="shared" si="0"/>
        <v>0</v>
      </c>
      <c r="K9" s="50">
        <f t="shared" si="1"/>
        <v>0</v>
      </c>
    </row>
    <row r="10" spans="4:11" x14ac:dyDescent="0.2">
      <c r="D10" s="51" t="s">
        <v>257</v>
      </c>
      <c r="E10" s="44">
        <f>COUNTIF($D$20:$D10016,$D10)</f>
        <v>2</v>
      </c>
      <c r="F10" s="45">
        <f t="shared" si="0"/>
        <v>0</v>
      </c>
      <c r="G10" s="46">
        <f t="shared" si="0"/>
        <v>1</v>
      </c>
      <c r="H10" s="47">
        <f t="shared" si="0"/>
        <v>1</v>
      </c>
      <c r="I10" s="48">
        <f t="shared" si="0"/>
        <v>1</v>
      </c>
      <c r="J10" s="48">
        <f t="shared" si="0"/>
        <v>1</v>
      </c>
      <c r="K10" s="50">
        <f t="shared" si="1"/>
        <v>1</v>
      </c>
    </row>
    <row r="11" spans="4:11" x14ac:dyDescent="0.2">
      <c r="D11" s="51" t="s">
        <v>261</v>
      </c>
      <c r="E11" s="44">
        <f>COUNTIF($D$20:$D10017,$D11)</f>
        <v>1</v>
      </c>
      <c r="F11" s="45">
        <f t="shared" si="0"/>
        <v>1</v>
      </c>
      <c r="G11" s="46">
        <f t="shared" si="0"/>
        <v>0</v>
      </c>
      <c r="H11" s="47">
        <f t="shared" si="0"/>
        <v>0</v>
      </c>
      <c r="I11" s="48">
        <f t="shared" si="0"/>
        <v>1</v>
      </c>
      <c r="J11" s="48">
        <f t="shared" si="0"/>
        <v>1</v>
      </c>
      <c r="K11" s="50">
        <f t="shared" si="1"/>
        <v>0</v>
      </c>
    </row>
    <row r="12" spans="4:11" x14ac:dyDescent="0.2">
      <c r="D12" s="23"/>
      <c r="E12" s="35"/>
      <c r="F12" s="39"/>
      <c r="G12" s="28"/>
      <c r="H12" s="41"/>
      <c r="I12" s="40"/>
      <c r="J12" s="40"/>
      <c r="K12" s="42"/>
    </row>
    <row r="13" spans="4:11" x14ac:dyDescent="0.2">
      <c r="E13" s="35">
        <f>SUM(E3:E11)</f>
        <v>112</v>
      </c>
      <c r="F13" s="38">
        <f t="shared" ref="F13:J13" si="2">SUM(F3:F11)</f>
        <v>60</v>
      </c>
      <c r="G13" s="37">
        <f t="shared" si="2"/>
        <v>9</v>
      </c>
      <c r="H13" s="36">
        <f t="shared" si="2"/>
        <v>14</v>
      </c>
      <c r="I13" s="35">
        <f t="shared" si="2"/>
        <v>63</v>
      </c>
      <c r="J13" s="35">
        <f t="shared" si="2"/>
        <v>52</v>
      </c>
      <c r="K13" s="34">
        <f>SUM(K3:K11)</f>
        <v>38</v>
      </c>
    </row>
    <row r="14" spans="4:11" x14ac:dyDescent="0.2">
      <c r="E14" s="40"/>
      <c r="F14" s="40"/>
      <c r="G14" s="40"/>
      <c r="H14" s="41"/>
      <c r="I14" s="40"/>
      <c r="J14" s="40"/>
      <c r="K14" s="42"/>
    </row>
    <row r="18" spans="2:10" x14ac:dyDescent="0.2">
      <c r="B18" s="28" t="s">
        <v>280</v>
      </c>
      <c r="C18" s="26" t="s">
        <v>13</v>
      </c>
      <c r="D18" s="27" t="s">
        <v>1</v>
      </c>
      <c r="E18" s="25" t="s">
        <v>281</v>
      </c>
      <c r="F18" s="25" t="s">
        <v>282</v>
      </c>
      <c r="G18" s="25" t="s">
        <v>290</v>
      </c>
      <c r="H18" s="32" t="s">
        <v>287</v>
      </c>
      <c r="I18" s="25" t="s">
        <v>283</v>
      </c>
      <c r="J18" s="25" t="s">
        <v>284</v>
      </c>
    </row>
    <row r="20" spans="2:10" x14ac:dyDescent="0.2">
      <c r="B20" s="28">
        <v>100010</v>
      </c>
      <c r="C20" s="29">
        <v>2014079172</v>
      </c>
      <c r="D20" s="27" t="s">
        <v>262</v>
      </c>
      <c r="E20" s="24">
        <v>42163</v>
      </c>
      <c r="F20" s="24">
        <v>42174</v>
      </c>
      <c r="G20" s="24"/>
      <c r="H20" s="33"/>
      <c r="I20" s="24">
        <v>42165</v>
      </c>
      <c r="J20" s="24">
        <v>42209</v>
      </c>
    </row>
    <row r="21" spans="2:10" x14ac:dyDescent="0.2">
      <c r="B21" s="28">
        <v>100011</v>
      </c>
      <c r="C21" s="29" t="s">
        <v>279</v>
      </c>
      <c r="D21" s="27" t="s">
        <v>265</v>
      </c>
      <c r="E21" s="24">
        <v>42163</v>
      </c>
    </row>
    <row r="22" spans="2:10" x14ac:dyDescent="0.2">
      <c r="B22" s="28">
        <v>100012</v>
      </c>
      <c r="C22" s="29" t="s">
        <v>285</v>
      </c>
      <c r="D22" s="27" t="s">
        <v>263</v>
      </c>
      <c r="E22" s="24">
        <v>42164</v>
      </c>
    </row>
    <row r="23" spans="2:10" x14ac:dyDescent="0.2">
      <c r="B23" s="28">
        <v>100013</v>
      </c>
      <c r="C23" s="29" t="s">
        <v>71</v>
      </c>
      <c r="D23" s="27" t="s">
        <v>263</v>
      </c>
      <c r="E23" s="24">
        <v>42165</v>
      </c>
      <c r="F23" s="24">
        <v>42339</v>
      </c>
      <c r="G23" s="24"/>
      <c r="H23" s="33"/>
      <c r="I23" s="24">
        <v>42475</v>
      </c>
      <c r="J23" s="24">
        <v>42480</v>
      </c>
    </row>
    <row r="24" spans="2:10" x14ac:dyDescent="0.2">
      <c r="B24" s="28">
        <v>100014</v>
      </c>
      <c r="C24" s="29" t="s">
        <v>286</v>
      </c>
      <c r="D24" s="27" t="s">
        <v>257</v>
      </c>
      <c r="E24" s="24">
        <v>42166</v>
      </c>
      <c r="H24" s="33">
        <v>42166</v>
      </c>
    </row>
    <row r="25" spans="2:10" x14ac:dyDescent="0.2">
      <c r="B25" s="28">
        <v>100015</v>
      </c>
      <c r="C25" s="29" t="s">
        <v>288</v>
      </c>
      <c r="D25" s="27" t="s">
        <v>263</v>
      </c>
      <c r="E25" s="24">
        <v>42170</v>
      </c>
      <c r="H25" s="33">
        <v>42502</v>
      </c>
    </row>
    <row r="26" spans="2:10" x14ac:dyDescent="0.2">
      <c r="B26" s="28">
        <v>100016</v>
      </c>
      <c r="C26" s="29" t="s">
        <v>75</v>
      </c>
      <c r="D26" s="27" t="s">
        <v>265</v>
      </c>
      <c r="E26" s="24">
        <v>42170</v>
      </c>
      <c r="F26" s="24">
        <v>42317</v>
      </c>
      <c r="G26" s="24"/>
      <c r="I26" s="24">
        <v>42479</v>
      </c>
      <c r="J26" s="24">
        <v>42487</v>
      </c>
    </row>
    <row r="27" spans="2:10" x14ac:dyDescent="0.2">
      <c r="B27" s="28">
        <v>100017</v>
      </c>
      <c r="C27" s="29" t="s">
        <v>289</v>
      </c>
      <c r="D27" s="27" t="s">
        <v>263</v>
      </c>
      <c r="E27" s="24">
        <v>42170</v>
      </c>
      <c r="F27" s="24"/>
      <c r="G27" s="24">
        <v>42534</v>
      </c>
    </row>
    <row r="28" spans="2:10" x14ac:dyDescent="0.2">
      <c r="B28" s="28">
        <v>100018</v>
      </c>
      <c r="C28" s="29" t="s">
        <v>70</v>
      </c>
      <c r="D28" s="27" t="s">
        <v>263</v>
      </c>
      <c r="E28" s="24">
        <v>42171</v>
      </c>
      <c r="F28" s="24">
        <v>42339</v>
      </c>
      <c r="I28" s="24">
        <v>42475</v>
      </c>
      <c r="J28" s="24">
        <v>42480</v>
      </c>
    </row>
    <row r="29" spans="2:10" x14ac:dyDescent="0.2">
      <c r="B29" s="28">
        <v>100019</v>
      </c>
      <c r="C29" s="29" t="s">
        <v>38</v>
      </c>
      <c r="D29" s="27" t="s">
        <v>263</v>
      </c>
      <c r="E29" s="24">
        <v>42172</v>
      </c>
      <c r="I29" s="24">
        <v>42475</v>
      </c>
      <c r="J29" s="24">
        <v>42480</v>
      </c>
    </row>
    <row r="30" spans="2:10" x14ac:dyDescent="0.2">
      <c r="B30" s="28">
        <v>100020</v>
      </c>
      <c r="C30" s="29" t="s">
        <v>76</v>
      </c>
      <c r="D30" s="27" t="s">
        <v>265</v>
      </c>
      <c r="E30" s="24">
        <v>42174</v>
      </c>
      <c r="F30" s="24">
        <v>42409</v>
      </c>
      <c r="I30" s="24">
        <v>42479</v>
      </c>
      <c r="J30" s="24">
        <v>42487</v>
      </c>
    </row>
    <row r="31" spans="2:10" x14ac:dyDescent="0.2">
      <c r="B31" s="28">
        <v>100021</v>
      </c>
      <c r="C31" s="29" t="s">
        <v>69</v>
      </c>
      <c r="D31" s="27" t="s">
        <v>265</v>
      </c>
      <c r="E31" s="24">
        <v>42174</v>
      </c>
      <c r="F31" s="24">
        <v>42444</v>
      </c>
      <c r="I31" s="24">
        <v>42475</v>
      </c>
      <c r="J31" s="24">
        <v>42480</v>
      </c>
    </row>
    <row r="32" spans="2:10" x14ac:dyDescent="0.2">
      <c r="B32" s="28">
        <v>100022</v>
      </c>
      <c r="C32" s="29" t="s">
        <v>224</v>
      </c>
      <c r="D32" s="27" t="s">
        <v>265</v>
      </c>
      <c r="E32" s="24">
        <v>42198</v>
      </c>
      <c r="F32" s="24">
        <v>42698</v>
      </c>
      <c r="I32" s="24">
        <v>42704</v>
      </c>
    </row>
    <row r="33" spans="2:10" x14ac:dyDescent="0.2">
      <c r="B33" s="28">
        <v>100023</v>
      </c>
      <c r="C33" s="29" t="s">
        <v>122</v>
      </c>
      <c r="D33" s="27" t="s">
        <v>265</v>
      </c>
      <c r="E33" s="24">
        <v>42198</v>
      </c>
      <c r="F33" s="24">
        <v>42537</v>
      </c>
      <c r="I33" s="24">
        <v>42537</v>
      </c>
      <c r="J33" s="24">
        <v>42571</v>
      </c>
    </row>
    <row r="34" spans="2:10" x14ac:dyDescent="0.2">
      <c r="B34" s="28">
        <v>100024</v>
      </c>
      <c r="C34" s="29" t="s">
        <v>78</v>
      </c>
      <c r="D34" s="27" t="s">
        <v>265</v>
      </c>
      <c r="E34" s="24">
        <v>42198</v>
      </c>
      <c r="F34" s="24">
        <v>42312</v>
      </c>
      <c r="I34" s="24">
        <v>42479</v>
      </c>
      <c r="J34" s="24">
        <v>42487</v>
      </c>
    </row>
    <row r="35" spans="2:10" x14ac:dyDescent="0.2">
      <c r="B35" s="28">
        <v>100025</v>
      </c>
      <c r="C35" s="29" t="s">
        <v>88</v>
      </c>
      <c r="D35" s="27" t="s">
        <v>261</v>
      </c>
      <c r="E35" s="24">
        <v>42200</v>
      </c>
      <c r="F35" s="24">
        <v>42517</v>
      </c>
      <c r="I35" s="24">
        <v>42510</v>
      </c>
      <c r="J35" s="24">
        <v>42521</v>
      </c>
    </row>
    <row r="36" spans="2:10" x14ac:dyDescent="0.2">
      <c r="B36" s="28">
        <v>100026</v>
      </c>
      <c r="C36" s="29" t="s">
        <v>81</v>
      </c>
      <c r="D36" s="27" t="s">
        <v>265</v>
      </c>
      <c r="E36" s="24">
        <v>42200</v>
      </c>
      <c r="F36" s="24">
        <v>42464</v>
      </c>
      <c r="I36" s="24">
        <v>42488</v>
      </c>
      <c r="J36" s="24">
        <v>42509</v>
      </c>
    </row>
    <row r="37" spans="2:10" x14ac:dyDescent="0.2">
      <c r="B37" s="28">
        <v>100027</v>
      </c>
      <c r="C37" s="29" t="s">
        <v>72</v>
      </c>
      <c r="D37" s="27" t="s">
        <v>265</v>
      </c>
      <c r="E37" s="24">
        <v>42200</v>
      </c>
      <c r="F37" s="24">
        <v>42424</v>
      </c>
      <c r="I37" s="24">
        <v>42475</v>
      </c>
      <c r="J37" s="24">
        <v>42480</v>
      </c>
    </row>
    <row r="38" spans="2:10" x14ac:dyDescent="0.2">
      <c r="B38" s="28">
        <v>100028</v>
      </c>
      <c r="C38" s="29" t="s">
        <v>73</v>
      </c>
      <c r="D38" s="27" t="s">
        <v>263</v>
      </c>
      <c r="E38" s="24">
        <v>42206</v>
      </c>
      <c r="F38" s="24">
        <v>42242</v>
      </c>
      <c r="I38" s="24">
        <v>42475</v>
      </c>
      <c r="J38" s="24">
        <v>42487</v>
      </c>
    </row>
    <row r="39" spans="2:10" x14ac:dyDescent="0.2">
      <c r="B39" s="28">
        <v>100029</v>
      </c>
      <c r="C39" s="29" t="s">
        <v>291</v>
      </c>
      <c r="D39" s="27" t="s">
        <v>263</v>
      </c>
      <c r="E39" s="24">
        <v>42206</v>
      </c>
      <c r="H39" s="33">
        <v>42446</v>
      </c>
    </row>
    <row r="40" spans="2:10" x14ac:dyDescent="0.2">
      <c r="B40" s="28">
        <v>100030</v>
      </c>
      <c r="C40" s="29" t="s">
        <v>130</v>
      </c>
      <c r="D40" s="27" t="s">
        <v>265</v>
      </c>
      <c r="E40" s="24">
        <v>42208</v>
      </c>
      <c r="F40" s="24">
        <v>42534</v>
      </c>
      <c r="I40" s="24">
        <v>42542</v>
      </c>
      <c r="J40" s="24">
        <v>42563</v>
      </c>
    </row>
    <row r="41" spans="2:10" x14ac:dyDescent="0.2">
      <c r="B41" s="28">
        <v>100031</v>
      </c>
      <c r="C41" s="29" t="s">
        <v>292</v>
      </c>
      <c r="D41" s="27" t="s">
        <v>263</v>
      </c>
      <c r="E41" s="24">
        <v>42208</v>
      </c>
      <c r="H41" s="33">
        <v>42418</v>
      </c>
    </row>
    <row r="42" spans="2:10" x14ac:dyDescent="0.2">
      <c r="B42" s="28">
        <v>100032</v>
      </c>
      <c r="C42" s="29" t="s">
        <v>293</v>
      </c>
      <c r="D42" s="27" t="s">
        <v>263</v>
      </c>
      <c r="E42" s="24">
        <v>42212</v>
      </c>
      <c r="H42" s="33">
        <v>42521</v>
      </c>
    </row>
    <row r="43" spans="2:10" x14ac:dyDescent="0.2">
      <c r="B43" s="28">
        <v>100033</v>
      </c>
      <c r="C43" s="29" t="s">
        <v>133</v>
      </c>
      <c r="D43" s="27" t="s">
        <v>263</v>
      </c>
      <c r="E43" s="24">
        <v>42212</v>
      </c>
      <c r="F43" s="24">
        <v>42543</v>
      </c>
      <c r="I43" s="24">
        <v>42549</v>
      </c>
      <c r="J43" s="24">
        <v>42570</v>
      </c>
    </row>
    <row r="44" spans="2:10" x14ac:dyDescent="0.2">
      <c r="B44" s="28">
        <v>100034</v>
      </c>
      <c r="C44" s="29">
        <v>2432211</v>
      </c>
      <c r="D44" s="27" t="s">
        <v>271</v>
      </c>
      <c r="E44" s="24">
        <v>42213</v>
      </c>
    </row>
    <row r="45" spans="2:10" x14ac:dyDescent="0.2">
      <c r="B45" s="28">
        <v>100035</v>
      </c>
      <c r="C45" s="29" t="s">
        <v>178</v>
      </c>
      <c r="D45" s="27" t="s">
        <v>263</v>
      </c>
      <c r="E45" s="24">
        <v>42213</v>
      </c>
      <c r="F45" s="24">
        <v>42663</v>
      </c>
      <c r="I45" s="24">
        <v>42663</v>
      </c>
      <c r="J45" s="24">
        <v>42704</v>
      </c>
    </row>
    <row r="46" spans="2:10" x14ac:dyDescent="0.2">
      <c r="B46" s="28">
        <v>100036</v>
      </c>
      <c r="C46" s="29" t="s">
        <v>294</v>
      </c>
      <c r="D46" s="27" t="s">
        <v>263</v>
      </c>
      <c r="E46" s="24">
        <v>42214</v>
      </c>
      <c r="H46" s="33">
        <v>42215</v>
      </c>
    </row>
    <row r="47" spans="2:10" x14ac:dyDescent="0.2">
      <c r="B47" s="28">
        <v>100037</v>
      </c>
      <c r="C47" s="29" t="s">
        <v>242</v>
      </c>
      <c r="D47" s="27" t="s">
        <v>263</v>
      </c>
      <c r="E47" s="24">
        <v>42215</v>
      </c>
      <c r="F47" s="24">
        <v>42653</v>
      </c>
      <c r="I47" s="24">
        <v>42719</v>
      </c>
    </row>
    <row r="48" spans="2:10" x14ac:dyDescent="0.2">
      <c r="B48" s="28">
        <v>100038</v>
      </c>
      <c r="C48" s="29" t="s">
        <v>77</v>
      </c>
      <c r="D48" s="27" t="s">
        <v>265</v>
      </c>
      <c r="E48" s="24">
        <v>42215</v>
      </c>
      <c r="F48" s="24">
        <v>42321</v>
      </c>
      <c r="I48" s="24">
        <v>42479</v>
      </c>
      <c r="J48" s="24">
        <v>42487</v>
      </c>
    </row>
    <row r="49" spans="2:10" x14ac:dyDescent="0.2">
      <c r="B49" s="28">
        <v>100039</v>
      </c>
      <c r="C49" s="29" t="s">
        <v>295</v>
      </c>
      <c r="D49" s="27" t="s">
        <v>263</v>
      </c>
      <c r="E49" s="24">
        <v>42216</v>
      </c>
    </row>
    <row r="50" spans="2:10" x14ac:dyDescent="0.2">
      <c r="B50" s="28">
        <v>100040</v>
      </c>
      <c r="C50" s="29">
        <v>2508961</v>
      </c>
      <c r="D50" s="27" t="s">
        <v>271</v>
      </c>
      <c r="E50" s="24">
        <v>42216</v>
      </c>
    </row>
    <row r="51" spans="2:10" x14ac:dyDescent="0.2">
      <c r="B51" s="28">
        <v>100041</v>
      </c>
      <c r="C51" s="29">
        <v>2507162</v>
      </c>
      <c r="D51" s="27" t="s">
        <v>271</v>
      </c>
      <c r="E51" s="24">
        <v>42216</v>
      </c>
    </row>
    <row r="52" spans="2:10" x14ac:dyDescent="0.2">
      <c r="B52" s="28">
        <v>100042</v>
      </c>
      <c r="C52" s="29">
        <v>2426916</v>
      </c>
      <c r="D52" s="27" t="s">
        <v>271</v>
      </c>
      <c r="E52" s="24">
        <v>42216</v>
      </c>
      <c r="F52" s="24">
        <v>42367</v>
      </c>
      <c r="I52" s="24">
        <v>42524</v>
      </c>
      <c r="J52" s="24">
        <v>42539</v>
      </c>
    </row>
    <row r="53" spans="2:10" x14ac:dyDescent="0.2">
      <c r="B53" s="28">
        <v>100043</v>
      </c>
      <c r="C53" s="29" t="s">
        <v>123</v>
      </c>
      <c r="D53" s="27" t="s">
        <v>263</v>
      </c>
      <c r="E53" s="24">
        <v>42216</v>
      </c>
      <c r="F53" s="24">
        <v>42632</v>
      </c>
      <c r="I53" s="24">
        <v>42538</v>
      </c>
      <c r="J53" s="24">
        <v>42563</v>
      </c>
    </row>
    <row r="54" spans="2:10" x14ac:dyDescent="0.2">
      <c r="B54" s="28">
        <v>100044</v>
      </c>
      <c r="C54" s="29" t="s">
        <v>79</v>
      </c>
      <c r="D54" s="27" t="s">
        <v>263</v>
      </c>
      <c r="E54" s="24">
        <v>42216</v>
      </c>
      <c r="F54" s="24">
        <v>42398</v>
      </c>
      <c r="I54" s="24">
        <v>42479</v>
      </c>
      <c r="J54" s="24">
        <v>42487</v>
      </c>
    </row>
    <row r="55" spans="2:10" x14ac:dyDescent="0.2">
      <c r="B55" s="28">
        <v>100045</v>
      </c>
      <c r="C55" s="29">
        <v>2344948</v>
      </c>
      <c r="D55" s="27" t="s">
        <v>271</v>
      </c>
      <c r="E55" s="24">
        <v>42216</v>
      </c>
      <c r="F55" s="24">
        <v>42524</v>
      </c>
      <c r="I55" s="24">
        <v>42524</v>
      </c>
      <c r="J55" s="24">
        <v>42539</v>
      </c>
    </row>
    <row r="56" spans="2:10" x14ac:dyDescent="0.2">
      <c r="B56" s="28">
        <v>100046</v>
      </c>
      <c r="C56" s="29">
        <v>2386496</v>
      </c>
      <c r="D56" s="27" t="s">
        <v>271</v>
      </c>
      <c r="E56" s="24">
        <v>42216</v>
      </c>
    </row>
    <row r="57" spans="2:10" x14ac:dyDescent="0.2">
      <c r="B57" s="28">
        <v>100047</v>
      </c>
      <c r="C57" s="29" t="s">
        <v>296</v>
      </c>
    </row>
    <row r="58" spans="2:10" x14ac:dyDescent="0.2">
      <c r="B58" s="28">
        <v>100048</v>
      </c>
      <c r="C58" s="29" t="s">
        <v>121</v>
      </c>
      <c r="D58" s="27" t="s">
        <v>265</v>
      </c>
      <c r="E58" s="24">
        <v>42240</v>
      </c>
      <c r="G58" s="24">
        <v>42536</v>
      </c>
      <c r="I58" s="24">
        <v>42536</v>
      </c>
      <c r="J58" s="24">
        <v>42563</v>
      </c>
    </row>
    <row r="59" spans="2:10" x14ac:dyDescent="0.2">
      <c r="B59" s="28">
        <v>100049</v>
      </c>
      <c r="C59" s="29" t="s">
        <v>97</v>
      </c>
      <c r="D59" s="27" t="s">
        <v>270</v>
      </c>
      <c r="E59" s="24">
        <v>42240</v>
      </c>
      <c r="F59" s="24">
        <v>42524</v>
      </c>
      <c r="I59" s="24">
        <v>42524</v>
      </c>
      <c r="J59" s="24">
        <v>42539</v>
      </c>
    </row>
    <row r="60" spans="2:10" x14ac:dyDescent="0.2">
      <c r="B60" s="28">
        <v>100050</v>
      </c>
      <c r="C60" s="29">
        <v>2150081568</v>
      </c>
      <c r="D60" s="27" t="s">
        <v>262</v>
      </c>
      <c r="E60" s="24">
        <v>42248</v>
      </c>
    </row>
    <row r="61" spans="2:10" x14ac:dyDescent="0.2">
      <c r="B61" s="28">
        <v>100051</v>
      </c>
      <c r="C61" s="29">
        <v>2150082672</v>
      </c>
      <c r="D61" s="27" t="s">
        <v>262</v>
      </c>
      <c r="E61" s="24">
        <v>42249</v>
      </c>
      <c r="F61" s="24">
        <v>42661</v>
      </c>
      <c r="I61" s="24">
        <v>42661</v>
      </c>
      <c r="J61" s="24">
        <v>42670</v>
      </c>
    </row>
    <row r="62" spans="2:10" x14ac:dyDescent="0.2">
      <c r="B62" s="28">
        <v>100052</v>
      </c>
      <c r="C62" s="29">
        <v>2468985</v>
      </c>
      <c r="D62" s="27" t="s">
        <v>271</v>
      </c>
      <c r="E62" s="24">
        <v>42255</v>
      </c>
    </row>
    <row r="63" spans="2:10" x14ac:dyDescent="0.2">
      <c r="B63" s="28">
        <v>100053</v>
      </c>
      <c r="C63" s="29" t="s">
        <v>98</v>
      </c>
      <c r="D63" s="27" t="s">
        <v>265</v>
      </c>
      <c r="E63" s="24">
        <v>42265</v>
      </c>
      <c r="G63" s="24">
        <v>42377</v>
      </c>
      <c r="I63" s="24">
        <v>42524</v>
      </c>
      <c r="J63" s="24">
        <v>42539</v>
      </c>
    </row>
    <row r="64" spans="2:10" x14ac:dyDescent="0.2">
      <c r="B64" s="28">
        <v>100054</v>
      </c>
      <c r="C64" s="29" t="s">
        <v>297</v>
      </c>
      <c r="D64" s="27" t="s">
        <v>265</v>
      </c>
      <c r="E64" s="24">
        <v>42269</v>
      </c>
    </row>
    <row r="65" spans="2:13" x14ac:dyDescent="0.2">
      <c r="B65" s="28">
        <v>100055</v>
      </c>
      <c r="C65" s="29" t="s">
        <v>129</v>
      </c>
      <c r="D65" s="27" t="s">
        <v>265</v>
      </c>
      <c r="E65" s="24">
        <v>42269</v>
      </c>
      <c r="F65" s="24"/>
      <c r="G65" s="24">
        <v>42530</v>
      </c>
      <c r="I65" s="24">
        <v>42542</v>
      </c>
      <c r="J65" s="24">
        <v>42563</v>
      </c>
    </row>
    <row r="66" spans="2:13" x14ac:dyDescent="0.2">
      <c r="B66" s="28">
        <v>100056</v>
      </c>
      <c r="C66" s="29" t="s">
        <v>298</v>
      </c>
      <c r="D66" s="27" t="s">
        <v>265</v>
      </c>
      <c r="E66" s="24">
        <v>42269</v>
      </c>
    </row>
    <row r="67" spans="2:13" x14ac:dyDescent="0.2">
      <c r="B67" s="28">
        <v>100057</v>
      </c>
      <c r="C67" s="29" t="s">
        <v>299</v>
      </c>
      <c r="D67" s="27" t="s">
        <v>265</v>
      </c>
      <c r="E67" s="24">
        <v>42270</v>
      </c>
    </row>
    <row r="68" spans="2:13" x14ac:dyDescent="0.2">
      <c r="B68" s="28">
        <v>100058</v>
      </c>
      <c r="C68" s="29" t="s">
        <v>100</v>
      </c>
      <c r="D68" s="27" t="s">
        <v>265</v>
      </c>
      <c r="E68" s="24">
        <v>42271</v>
      </c>
      <c r="F68" s="24">
        <v>42524</v>
      </c>
      <c r="I68" s="24">
        <v>42524</v>
      </c>
      <c r="J68" s="24">
        <v>42539</v>
      </c>
    </row>
    <row r="69" spans="2:13" x14ac:dyDescent="0.2">
      <c r="B69" s="28">
        <v>100059</v>
      </c>
      <c r="C69" s="29" t="s">
        <v>99</v>
      </c>
      <c r="D69" s="27" t="s">
        <v>265</v>
      </c>
      <c r="E69" s="24">
        <v>42277</v>
      </c>
      <c r="F69" s="24">
        <v>42453</v>
      </c>
      <c r="I69" s="24">
        <v>42524</v>
      </c>
      <c r="J69" s="24">
        <v>42539</v>
      </c>
    </row>
    <row r="70" spans="2:13" x14ac:dyDescent="0.2">
      <c r="B70" s="28">
        <v>100060</v>
      </c>
      <c r="C70" s="29" t="s">
        <v>101</v>
      </c>
      <c r="D70" s="27" t="s">
        <v>265</v>
      </c>
      <c r="E70" s="24">
        <v>42277</v>
      </c>
      <c r="F70" s="24">
        <v>42524</v>
      </c>
      <c r="I70" s="24">
        <v>42524</v>
      </c>
      <c r="J70" s="24">
        <v>42539</v>
      </c>
    </row>
    <row r="71" spans="2:13" x14ac:dyDescent="0.2">
      <c r="B71" s="28">
        <v>100061</v>
      </c>
      <c r="C71" s="29" t="s">
        <v>160</v>
      </c>
      <c r="D71" s="27" t="s">
        <v>265</v>
      </c>
      <c r="E71" s="24">
        <v>42278</v>
      </c>
      <c r="F71" s="24">
        <v>42620</v>
      </c>
      <c r="I71" s="24">
        <v>42620</v>
      </c>
    </row>
    <row r="72" spans="2:13" x14ac:dyDescent="0.2">
      <c r="B72" s="28">
        <v>100062</v>
      </c>
      <c r="C72" s="29">
        <v>2150075010</v>
      </c>
      <c r="D72" s="27" t="s">
        <v>262</v>
      </c>
      <c r="E72" s="24">
        <v>42282</v>
      </c>
      <c r="F72" s="24">
        <v>42513</v>
      </c>
      <c r="I72" s="24">
        <v>42514</v>
      </c>
      <c r="J72" s="31">
        <v>42520</v>
      </c>
      <c r="K72" s="30" t="s">
        <v>300</v>
      </c>
      <c r="L72" s="30"/>
      <c r="M72" s="30"/>
    </row>
    <row r="73" spans="2:13" x14ac:dyDescent="0.2">
      <c r="B73" s="28">
        <v>100063</v>
      </c>
      <c r="C73" s="29" t="s">
        <v>301</v>
      </c>
      <c r="D73" s="27" t="s">
        <v>263</v>
      </c>
      <c r="E73" s="24">
        <v>42283</v>
      </c>
    </row>
    <row r="74" spans="2:13" x14ac:dyDescent="0.2">
      <c r="B74" s="28">
        <v>100064</v>
      </c>
      <c r="C74" s="29">
        <v>2547784</v>
      </c>
      <c r="D74" s="27" t="s">
        <v>271</v>
      </c>
      <c r="E74" s="24">
        <v>42284</v>
      </c>
      <c r="F74" s="24">
        <v>42299</v>
      </c>
      <c r="I74" s="24">
        <v>42516</v>
      </c>
      <c r="J74" s="24">
        <v>42521</v>
      </c>
    </row>
    <row r="75" spans="2:13" x14ac:dyDescent="0.2">
      <c r="B75" s="28">
        <v>100065</v>
      </c>
      <c r="C75" s="29">
        <v>2543902</v>
      </c>
      <c r="D75" s="27" t="s">
        <v>271</v>
      </c>
      <c r="E75" s="24">
        <v>42285</v>
      </c>
      <c r="F75" s="24">
        <v>42501</v>
      </c>
      <c r="I75" s="24">
        <v>42503</v>
      </c>
      <c r="J75" s="24">
        <v>42509</v>
      </c>
    </row>
    <row r="76" spans="2:13" x14ac:dyDescent="0.2">
      <c r="B76" s="28">
        <v>100066</v>
      </c>
      <c r="C76" s="29" t="s">
        <v>302</v>
      </c>
      <c r="D76" s="27" t="s">
        <v>263</v>
      </c>
      <c r="E76" s="24">
        <v>42285</v>
      </c>
    </row>
    <row r="77" spans="2:13" x14ac:dyDescent="0.2">
      <c r="B77" s="28">
        <v>100067</v>
      </c>
      <c r="C77" s="29" t="s">
        <v>303</v>
      </c>
      <c r="D77" s="27" t="s">
        <v>263</v>
      </c>
      <c r="E77" s="24">
        <v>42285</v>
      </c>
    </row>
    <row r="78" spans="2:13" x14ac:dyDescent="0.2">
      <c r="B78" s="28">
        <v>100068</v>
      </c>
      <c r="C78" s="29" t="s">
        <v>104</v>
      </c>
      <c r="D78" s="27" t="s">
        <v>263</v>
      </c>
      <c r="E78" s="24">
        <v>42286</v>
      </c>
      <c r="F78" s="24">
        <v>42451</v>
      </c>
      <c r="I78" s="24">
        <v>42528</v>
      </c>
      <c r="J78" s="24">
        <v>42539</v>
      </c>
    </row>
    <row r="79" spans="2:13" x14ac:dyDescent="0.2">
      <c r="B79" s="28">
        <v>100069</v>
      </c>
      <c r="C79" s="29" t="s">
        <v>304</v>
      </c>
      <c r="D79" s="27" t="s">
        <v>263</v>
      </c>
      <c r="E79" s="24">
        <v>42286</v>
      </c>
    </row>
    <row r="80" spans="2:13" x14ac:dyDescent="0.2">
      <c r="B80" s="28">
        <v>100070</v>
      </c>
      <c r="C80" s="29" t="s">
        <v>106</v>
      </c>
      <c r="D80" s="27" t="s">
        <v>263</v>
      </c>
      <c r="E80" s="24">
        <v>42286</v>
      </c>
      <c r="F80" s="24">
        <v>42418</v>
      </c>
      <c r="I80" s="24">
        <v>42528</v>
      </c>
      <c r="J80" s="24">
        <v>42539</v>
      </c>
    </row>
    <row r="81" spans="2:10" x14ac:dyDescent="0.2">
      <c r="B81" s="28">
        <v>100071</v>
      </c>
      <c r="C81" s="29" t="s">
        <v>103</v>
      </c>
      <c r="D81" s="27" t="s">
        <v>263</v>
      </c>
      <c r="E81" s="24">
        <v>42286</v>
      </c>
      <c r="F81" s="24">
        <v>42516</v>
      </c>
      <c r="I81" s="24">
        <v>42527</v>
      </c>
      <c r="J81" s="24">
        <v>42539</v>
      </c>
    </row>
    <row r="82" spans="2:10" x14ac:dyDescent="0.2">
      <c r="B82" s="28">
        <v>100072</v>
      </c>
      <c r="C82" s="29" t="s">
        <v>306</v>
      </c>
      <c r="D82" s="27" t="s">
        <v>263</v>
      </c>
      <c r="E82" s="24">
        <v>42289</v>
      </c>
      <c r="H82" s="33">
        <v>42394</v>
      </c>
    </row>
    <row r="83" spans="2:10" x14ac:dyDescent="0.2">
      <c r="B83" s="28">
        <v>100073</v>
      </c>
      <c r="C83" s="29" t="s">
        <v>59</v>
      </c>
      <c r="D83" s="27" t="s">
        <v>263</v>
      </c>
      <c r="E83" s="24">
        <v>42289</v>
      </c>
      <c r="H83" s="33">
        <v>42549</v>
      </c>
    </row>
    <row r="84" spans="2:10" x14ac:dyDescent="0.2">
      <c r="B84" s="28">
        <v>100074</v>
      </c>
      <c r="C84" s="29" t="s">
        <v>307</v>
      </c>
      <c r="D84" s="27" t="s">
        <v>263</v>
      </c>
      <c r="E84" s="24">
        <v>42289</v>
      </c>
      <c r="H84" s="33">
        <v>42524</v>
      </c>
    </row>
    <row r="85" spans="2:10" x14ac:dyDescent="0.2">
      <c r="B85" s="28">
        <v>100075</v>
      </c>
      <c r="C85" s="29" t="s">
        <v>308</v>
      </c>
      <c r="D85" s="27" t="s">
        <v>263</v>
      </c>
      <c r="E85" s="24">
        <v>42289</v>
      </c>
      <c r="H85" s="33">
        <v>42304</v>
      </c>
    </row>
    <row r="86" spans="2:10" x14ac:dyDescent="0.2">
      <c r="B86" s="28">
        <v>100076</v>
      </c>
      <c r="C86" s="29" t="s">
        <v>141</v>
      </c>
      <c r="D86" s="27" t="s">
        <v>263</v>
      </c>
      <c r="E86" s="24">
        <v>42289</v>
      </c>
      <c r="F86" s="24">
        <v>42552</v>
      </c>
      <c r="I86" s="24">
        <v>42585</v>
      </c>
      <c r="J86" s="24">
        <v>42603</v>
      </c>
    </row>
    <row r="87" spans="2:10" x14ac:dyDescent="0.2">
      <c r="B87" s="28">
        <v>100077</v>
      </c>
      <c r="C87" s="29" t="s">
        <v>102</v>
      </c>
      <c r="D87" s="27" t="s">
        <v>263</v>
      </c>
      <c r="E87" s="24">
        <v>42290</v>
      </c>
      <c r="F87" s="24">
        <v>42374</v>
      </c>
      <c r="I87" s="24">
        <v>42524</v>
      </c>
      <c r="J87" s="24">
        <v>42539</v>
      </c>
    </row>
    <row r="88" spans="2:10" x14ac:dyDescent="0.2">
      <c r="B88" s="28">
        <v>100078</v>
      </c>
      <c r="C88" s="29" t="s">
        <v>309</v>
      </c>
      <c r="D88" s="27" t="s">
        <v>263</v>
      </c>
      <c r="E88" s="24">
        <v>42291</v>
      </c>
      <c r="H88" s="33">
        <v>42698</v>
      </c>
    </row>
    <row r="89" spans="2:10" x14ac:dyDescent="0.2">
      <c r="B89" s="28">
        <v>100079</v>
      </c>
      <c r="C89" s="29" t="s">
        <v>310</v>
      </c>
      <c r="D89" s="27" t="s">
        <v>263</v>
      </c>
      <c r="E89" s="24">
        <v>42291</v>
      </c>
      <c r="H89" s="33"/>
    </row>
    <row r="90" spans="2:10" x14ac:dyDescent="0.2">
      <c r="B90" s="28">
        <v>100080</v>
      </c>
      <c r="C90" s="29" t="s">
        <v>311</v>
      </c>
      <c r="D90" s="27" t="s">
        <v>263</v>
      </c>
      <c r="E90" s="24">
        <v>42291</v>
      </c>
      <c r="F90" s="24">
        <v>42433</v>
      </c>
      <c r="I90" s="24">
        <v>42732</v>
      </c>
    </row>
    <row r="91" spans="2:10" x14ac:dyDescent="0.2">
      <c r="B91" s="28">
        <v>100081</v>
      </c>
      <c r="C91" s="29" t="s">
        <v>312</v>
      </c>
      <c r="D91" s="27" t="s">
        <v>263</v>
      </c>
      <c r="E91" s="24">
        <v>42291</v>
      </c>
      <c r="F91" s="24">
        <v>42405</v>
      </c>
    </row>
    <row r="92" spans="2:10" x14ac:dyDescent="0.2">
      <c r="B92" s="28">
        <v>100082</v>
      </c>
      <c r="C92" s="29">
        <v>1620285234</v>
      </c>
      <c r="D92" s="27" t="s">
        <v>264</v>
      </c>
      <c r="E92" s="24">
        <v>42292</v>
      </c>
      <c r="F92" s="24">
        <v>42558</v>
      </c>
      <c r="I92" s="24">
        <v>42630</v>
      </c>
      <c r="J92" s="24">
        <v>42635</v>
      </c>
    </row>
    <row r="93" spans="2:10" x14ac:dyDescent="0.2">
      <c r="B93" s="28">
        <v>100083</v>
      </c>
      <c r="C93" s="29">
        <v>2507886</v>
      </c>
      <c r="D93" s="27" t="s">
        <v>271</v>
      </c>
      <c r="E93" s="24">
        <v>42293</v>
      </c>
      <c r="F93" s="24">
        <v>42507</v>
      </c>
      <c r="I93" s="24">
        <v>42507</v>
      </c>
      <c r="J93" s="24">
        <v>42521</v>
      </c>
    </row>
    <row r="94" spans="2:10" x14ac:dyDescent="0.2">
      <c r="B94" s="28">
        <v>100084</v>
      </c>
      <c r="C94" s="29" t="s">
        <v>94</v>
      </c>
      <c r="D94" s="27" t="s">
        <v>265</v>
      </c>
      <c r="E94" s="24">
        <v>42298</v>
      </c>
      <c r="F94" s="24">
        <v>42353</v>
      </c>
      <c r="I94" s="24">
        <v>42517</v>
      </c>
      <c r="J94" s="24">
        <v>42539</v>
      </c>
    </row>
    <row r="95" spans="2:10" x14ac:dyDescent="0.2">
      <c r="B95" s="28">
        <v>100085</v>
      </c>
      <c r="C95" s="29" t="s">
        <v>115</v>
      </c>
      <c r="D95" s="27" t="s">
        <v>263</v>
      </c>
      <c r="E95" s="24">
        <v>42298</v>
      </c>
      <c r="F95" s="24">
        <v>42523</v>
      </c>
      <c r="I95" s="24">
        <v>42536</v>
      </c>
      <c r="J95" s="24">
        <v>42563</v>
      </c>
    </row>
    <row r="96" spans="2:10" x14ac:dyDescent="0.2">
      <c r="B96" s="28">
        <v>100086</v>
      </c>
      <c r="C96" s="29" t="s">
        <v>125</v>
      </c>
      <c r="D96" s="27" t="s">
        <v>270</v>
      </c>
      <c r="E96" s="24">
        <v>42298</v>
      </c>
      <c r="F96" s="24">
        <v>42454</v>
      </c>
      <c r="I96" s="24">
        <v>42541</v>
      </c>
      <c r="J96" s="24">
        <v>42563</v>
      </c>
    </row>
    <row r="97" spans="2:10" x14ac:dyDescent="0.2">
      <c r="B97" s="28">
        <v>100087</v>
      </c>
      <c r="C97" s="29" t="s">
        <v>183</v>
      </c>
      <c r="D97" s="27" t="s">
        <v>265</v>
      </c>
      <c r="E97" s="24">
        <v>42298</v>
      </c>
      <c r="F97" s="24">
        <v>42663</v>
      </c>
      <c r="I97" s="24">
        <v>42663</v>
      </c>
      <c r="J97" s="24">
        <v>42704</v>
      </c>
    </row>
    <row r="98" spans="2:10" x14ac:dyDescent="0.2">
      <c r="B98" s="28">
        <v>100088</v>
      </c>
      <c r="C98" s="29">
        <v>2493961</v>
      </c>
      <c r="D98" s="27" t="s">
        <v>271</v>
      </c>
      <c r="E98" s="24">
        <v>42298</v>
      </c>
      <c r="H98" s="33">
        <v>42535</v>
      </c>
    </row>
    <row r="99" spans="2:10" x14ac:dyDescent="0.2">
      <c r="B99" s="28">
        <v>100089</v>
      </c>
      <c r="C99" s="29">
        <v>2533528</v>
      </c>
      <c r="D99" s="27" t="s">
        <v>271</v>
      </c>
      <c r="E99" s="24">
        <v>42298</v>
      </c>
      <c r="F99" s="24">
        <v>42408</v>
      </c>
    </row>
    <row r="100" spans="2:10" x14ac:dyDescent="0.2">
      <c r="B100" s="28">
        <v>100090</v>
      </c>
      <c r="C100" s="29" t="s">
        <v>313</v>
      </c>
      <c r="D100" s="27" t="s">
        <v>265</v>
      </c>
      <c r="E100" s="24">
        <v>42299</v>
      </c>
    </row>
    <row r="101" spans="2:10" x14ac:dyDescent="0.2">
      <c r="B101" s="28">
        <v>100091</v>
      </c>
      <c r="C101" s="29" t="s">
        <v>107</v>
      </c>
      <c r="D101" s="27" t="s">
        <v>265</v>
      </c>
      <c r="E101" s="24">
        <v>42299</v>
      </c>
      <c r="F101" s="24">
        <v>38752</v>
      </c>
      <c r="I101" s="24">
        <v>42528</v>
      </c>
      <c r="J101" s="24">
        <v>42539</v>
      </c>
    </row>
    <row r="102" spans="2:10" x14ac:dyDescent="0.2">
      <c r="B102" s="28">
        <v>100092</v>
      </c>
      <c r="C102" s="29" t="s">
        <v>314</v>
      </c>
      <c r="D102" s="27" t="s">
        <v>270</v>
      </c>
      <c r="E102" s="24">
        <v>42304</v>
      </c>
    </row>
    <row r="103" spans="2:10" x14ac:dyDescent="0.2">
      <c r="B103" s="28">
        <v>100093</v>
      </c>
      <c r="C103" s="29" t="s">
        <v>315</v>
      </c>
      <c r="D103" s="27" t="s">
        <v>263</v>
      </c>
      <c r="E103" s="24">
        <v>42305</v>
      </c>
      <c r="F103" s="24">
        <v>42451</v>
      </c>
    </row>
    <row r="104" spans="2:10" x14ac:dyDescent="0.2">
      <c r="B104" s="28">
        <v>100094</v>
      </c>
      <c r="C104" s="29" t="s">
        <v>316</v>
      </c>
      <c r="D104" s="27" t="s">
        <v>263</v>
      </c>
      <c r="E104" s="24">
        <v>42307</v>
      </c>
      <c r="F104" s="24">
        <v>42380</v>
      </c>
    </row>
    <row r="105" spans="2:10" x14ac:dyDescent="0.2">
      <c r="B105" s="28">
        <v>100095</v>
      </c>
      <c r="C105" s="29" t="s">
        <v>317</v>
      </c>
      <c r="D105" s="27" t="s">
        <v>263</v>
      </c>
      <c r="E105" s="24">
        <v>42307</v>
      </c>
    </row>
    <row r="106" spans="2:10" x14ac:dyDescent="0.2">
      <c r="B106" s="28">
        <v>100096</v>
      </c>
      <c r="C106" s="29" t="s">
        <v>318</v>
      </c>
      <c r="D106" s="27" t="s">
        <v>263</v>
      </c>
      <c r="E106" s="24">
        <v>42307</v>
      </c>
      <c r="H106" s="33">
        <v>42445</v>
      </c>
    </row>
    <row r="107" spans="2:10" x14ac:dyDescent="0.2">
      <c r="B107" s="28">
        <v>100097</v>
      </c>
      <c r="C107" s="29" t="s">
        <v>319</v>
      </c>
      <c r="D107" s="27" t="s">
        <v>265</v>
      </c>
      <c r="E107" s="24">
        <v>42310</v>
      </c>
      <c r="G107" s="24">
        <v>42549</v>
      </c>
      <c r="I107" s="24">
        <v>42732</v>
      </c>
    </row>
    <row r="108" spans="2:10" x14ac:dyDescent="0.2">
      <c r="B108" s="28">
        <v>100098</v>
      </c>
      <c r="C108" s="29" t="s">
        <v>320</v>
      </c>
      <c r="D108" s="27" t="s">
        <v>270</v>
      </c>
      <c r="E108" s="24">
        <v>42310</v>
      </c>
      <c r="F108" s="24">
        <v>42313</v>
      </c>
      <c r="I108" s="24">
        <v>42732</v>
      </c>
    </row>
    <row r="109" spans="2:10" x14ac:dyDescent="0.2">
      <c r="B109" s="28">
        <v>100099</v>
      </c>
      <c r="C109" s="29" t="s">
        <v>274</v>
      </c>
      <c r="D109" s="27" t="s">
        <v>257</v>
      </c>
      <c r="E109" s="24">
        <v>42310</v>
      </c>
      <c r="G109" s="24">
        <v>42419</v>
      </c>
      <c r="H109" s="33"/>
      <c r="I109" s="24">
        <v>42352</v>
      </c>
      <c r="J109" s="24">
        <v>42419</v>
      </c>
    </row>
    <row r="110" spans="2:10" x14ac:dyDescent="0.2">
      <c r="B110" s="28">
        <v>100100</v>
      </c>
      <c r="C110" s="29">
        <v>2558678</v>
      </c>
      <c r="D110" s="27" t="s">
        <v>271</v>
      </c>
      <c r="E110" s="24">
        <v>42311</v>
      </c>
      <c r="F110" s="24">
        <v>42405</v>
      </c>
      <c r="I110" s="24">
        <v>42528</v>
      </c>
      <c r="J110" s="24">
        <v>42539</v>
      </c>
    </row>
    <row r="111" spans="2:10" x14ac:dyDescent="0.2">
      <c r="B111" s="28">
        <v>100101</v>
      </c>
      <c r="C111" s="29" t="s">
        <v>214</v>
      </c>
      <c r="D111" s="27" t="s">
        <v>265</v>
      </c>
      <c r="E111" s="24">
        <v>42314</v>
      </c>
      <c r="F111" s="24">
        <v>42621</v>
      </c>
      <c r="I111" s="24">
        <v>42695</v>
      </c>
    </row>
    <row r="112" spans="2:10" x14ac:dyDescent="0.2">
      <c r="B112" s="28">
        <v>100102</v>
      </c>
      <c r="C112" s="29" t="s">
        <v>92</v>
      </c>
      <c r="D112" s="27" t="s">
        <v>263</v>
      </c>
      <c r="E112" s="24">
        <v>42314</v>
      </c>
      <c r="F112" s="24">
        <v>42503</v>
      </c>
      <c r="I112" s="24">
        <v>42514</v>
      </c>
      <c r="J112" s="24">
        <v>42521</v>
      </c>
    </row>
    <row r="113" spans="2:10" x14ac:dyDescent="0.2">
      <c r="B113" s="28">
        <v>100103</v>
      </c>
      <c r="C113" s="29" t="s">
        <v>58</v>
      </c>
      <c r="D113" s="27" t="s">
        <v>263</v>
      </c>
      <c r="E113" s="24">
        <v>42318</v>
      </c>
      <c r="F113" s="24">
        <v>42654</v>
      </c>
      <c r="I113" s="24">
        <v>42660</v>
      </c>
      <c r="J113" s="24">
        <v>42670</v>
      </c>
    </row>
    <row r="114" spans="2:10" x14ac:dyDescent="0.2">
      <c r="B114" s="28">
        <v>100104</v>
      </c>
      <c r="C114" s="29" t="s">
        <v>105</v>
      </c>
      <c r="D114" s="27" t="s">
        <v>265</v>
      </c>
      <c r="E114" s="24">
        <v>42325</v>
      </c>
      <c r="F114" s="24">
        <v>42528</v>
      </c>
      <c r="I114" s="24">
        <v>42528</v>
      </c>
      <c r="J114" s="24">
        <v>42539</v>
      </c>
    </row>
    <row r="115" spans="2:10" x14ac:dyDescent="0.2">
      <c r="B115" s="28">
        <v>100105</v>
      </c>
      <c r="C115" s="29" t="s">
        <v>124</v>
      </c>
      <c r="D115" s="27" t="s">
        <v>263</v>
      </c>
      <c r="E115" s="24">
        <v>42328</v>
      </c>
      <c r="F115" s="24">
        <v>42535</v>
      </c>
      <c r="I115" s="24">
        <v>42538</v>
      </c>
      <c r="J115" s="24">
        <v>42563</v>
      </c>
    </row>
    <row r="116" spans="2:10" x14ac:dyDescent="0.2">
      <c r="B116" s="28">
        <v>100106</v>
      </c>
      <c r="C116" s="29" t="s">
        <v>322</v>
      </c>
      <c r="D116" s="27" t="s">
        <v>265</v>
      </c>
      <c r="E116" s="24">
        <v>42331</v>
      </c>
    </row>
    <row r="117" spans="2:10" x14ac:dyDescent="0.2">
      <c r="B117" s="28">
        <v>100107</v>
      </c>
      <c r="C117" s="29">
        <v>2531298</v>
      </c>
      <c r="D117" s="27" t="s">
        <v>271</v>
      </c>
      <c r="E117" s="24">
        <v>42331</v>
      </c>
    </row>
    <row r="118" spans="2:10" x14ac:dyDescent="0.2">
      <c r="B118" s="28">
        <v>100108</v>
      </c>
      <c r="C118" s="29" t="s">
        <v>323</v>
      </c>
      <c r="D118" s="27" t="s">
        <v>265</v>
      </c>
      <c r="E118" s="24">
        <v>42334</v>
      </c>
    </row>
    <row r="119" spans="2:10" x14ac:dyDescent="0.2">
      <c r="B119" s="28">
        <v>100109</v>
      </c>
      <c r="C119" s="29" t="s">
        <v>324</v>
      </c>
      <c r="D119" s="27" t="s">
        <v>265</v>
      </c>
      <c r="E119" s="24">
        <v>42334</v>
      </c>
    </row>
    <row r="120" spans="2:10" x14ac:dyDescent="0.2">
      <c r="B120" s="28">
        <v>100110</v>
      </c>
      <c r="C120" s="29" t="s">
        <v>325</v>
      </c>
      <c r="D120" s="27" t="s">
        <v>263</v>
      </c>
      <c r="E120" s="24">
        <v>42341</v>
      </c>
      <c r="F120" s="24">
        <v>42460</v>
      </c>
    </row>
    <row r="121" spans="2:10" x14ac:dyDescent="0.2">
      <c r="B121" s="28">
        <v>100111</v>
      </c>
      <c r="C121" s="29" t="s">
        <v>327</v>
      </c>
      <c r="D121" s="27" t="s">
        <v>263</v>
      </c>
      <c r="E121" s="24">
        <v>42341</v>
      </c>
      <c r="G121" s="24">
        <v>42559</v>
      </c>
    </row>
    <row r="122" spans="2:10" x14ac:dyDescent="0.2">
      <c r="B122" s="28">
        <v>100112</v>
      </c>
      <c r="C122" s="29" t="s">
        <v>330</v>
      </c>
      <c r="D122" s="27" t="s">
        <v>265</v>
      </c>
      <c r="E122" s="24">
        <v>42342</v>
      </c>
    </row>
    <row r="123" spans="2:10" x14ac:dyDescent="0.2">
      <c r="B123" s="28">
        <v>100113</v>
      </c>
      <c r="C123" s="29" t="s">
        <v>331</v>
      </c>
      <c r="D123" s="27" t="s">
        <v>263</v>
      </c>
      <c r="E123" s="24">
        <v>42345</v>
      </c>
    </row>
    <row r="124" spans="2:10" x14ac:dyDescent="0.2">
      <c r="B124" s="28">
        <v>100114</v>
      </c>
      <c r="C124" s="29" t="s">
        <v>127</v>
      </c>
      <c r="D124" s="27" t="s">
        <v>265</v>
      </c>
      <c r="E124" s="24">
        <v>42345</v>
      </c>
      <c r="G124" s="24">
        <v>42537</v>
      </c>
      <c r="I124" s="24">
        <v>42542</v>
      </c>
      <c r="J124" s="24">
        <v>42563</v>
      </c>
    </row>
    <row r="125" spans="2:10" x14ac:dyDescent="0.2">
      <c r="B125" s="28">
        <v>100115</v>
      </c>
      <c r="C125" s="29" t="s">
        <v>109</v>
      </c>
      <c r="D125" s="27" t="s">
        <v>265</v>
      </c>
      <c r="E125" s="24">
        <v>42345</v>
      </c>
      <c r="H125" s="33">
        <v>42530</v>
      </c>
      <c r="I125" s="24">
        <v>42530</v>
      </c>
      <c r="J125" s="24">
        <v>42563</v>
      </c>
    </row>
    <row r="126" spans="2:10" x14ac:dyDescent="0.2">
      <c r="B126" s="28">
        <v>100116</v>
      </c>
      <c r="C126" s="29">
        <v>2150118561</v>
      </c>
      <c r="D126" s="27" t="s">
        <v>262</v>
      </c>
      <c r="E126" s="24">
        <v>42347</v>
      </c>
      <c r="F126" s="24">
        <v>42464</v>
      </c>
    </row>
    <row r="127" spans="2:10" x14ac:dyDescent="0.2">
      <c r="B127" s="28">
        <v>100117</v>
      </c>
      <c r="C127" s="29" t="s">
        <v>255</v>
      </c>
      <c r="D127" s="27" t="s">
        <v>265</v>
      </c>
      <c r="E127" s="24">
        <v>42349</v>
      </c>
      <c r="F127" s="24">
        <v>42726</v>
      </c>
      <c r="I127" s="24">
        <v>42726</v>
      </c>
    </row>
    <row r="128" spans="2:10" x14ac:dyDescent="0.2">
      <c r="B128" s="28">
        <v>100118</v>
      </c>
      <c r="C128" s="29" t="s">
        <v>212</v>
      </c>
      <c r="D128" s="27" t="s">
        <v>265</v>
      </c>
      <c r="E128" s="24">
        <v>42353</v>
      </c>
      <c r="F128" s="24">
        <v>42695</v>
      </c>
      <c r="I128" s="24">
        <v>42695</v>
      </c>
    </row>
    <row r="129" spans="2:9" x14ac:dyDescent="0.2">
      <c r="B129" s="28">
        <v>100119</v>
      </c>
      <c r="C129" s="29" t="s">
        <v>332</v>
      </c>
      <c r="D129" s="27" t="s">
        <v>265</v>
      </c>
      <c r="E129" s="24">
        <v>42360</v>
      </c>
    </row>
    <row r="130" spans="2:9" x14ac:dyDescent="0.2">
      <c r="B130" s="28">
        <v>100120</v>
      </c>
      <c r="C130" s="29">
        <v>2014005569</v>
      </c>
      <c r="D130" s="27" t="s">
        <v>262</v>
      </c>
      <c r="E130" s="24">
        <v>42360</v>
      </c>
    </row>
    <row r="131" spans="2:9" x14ac:dyDescent="0.2">
      <c r="B131" s="28">
        <v>100121</v>
      </c>
      <c r="C131" s="29" t="s">
        <v>333</v>
      </c>
      <c r="D131" s="27" t="s">
        <v>265</v>
      </c>
      <c r="E131" s="24">
        <v>42360</v>
      </c>
      <c r="F131" s="24">
        <v>42545</v>
      </c>
      <c r="I131" s="24">
        <v>42733</v>
      </c>
    </row>
    <row r="132" spans="2:9" x14ac:dyDescent="0.2">
      <c r="B132" s="28">
        <v>100122</v>
      </c>
      <c r="C132" s="29" t="s">
        <v>222</v>
      </c>
      <c r="D132" s="27" t="s">
        <v>265</v>
      </c>
      <c r="E132" s="24">
        <v>42366</v>
      </c>
      <c r="G132" s="24">
        <v>42703</v>
      </c>
      <c r="I132" s="24">
        <v>42703</v>
      </c>
    </row>
  </sheetData>
  <dataValidations count="1">
    <dataValidation type="list" allowBlank="1" showInputMessage="1" showErrorMessage="1" sqref="D58:D132">
      <formula1>$C$5:$C$23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SLA!#REF!</xm:f>
          </x14:formula1>
          <xm:sqref>D20:D56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V5"/>
  <sheetViews>
    <sheetView workbookViewId="0">
      <selection activeCell="J28" sqref="J28"/>
    </sheetView>
  </sheetViews>
  <sheetFormatPr baseColWidth="10" defaultColWidth="14.5703125" defaultRowHeight="15" x14ac:dyDescent="0.25"/>
  <cols>
    <col min="17" max="17" width="22.7109375" customWidth="1"/>
  </cols>
  <sheetData>
    <row r="2" spans="1:22" s="2" customFormat="1" ht="15.95" customHeight="1" x14ac:dyDescent="0.25">
      <c r="A2" s="18">
        <v>130</v>
      </c>
      <c r="B2" s="7">
        <v>8</v>
      </c>
      <c r="C2" s="8" t="str">
        <f t="shared" ref="C2" si="0">CONCATENATE("FR16-",TEXT(B2,"00"),"-",TEXT(A2,"00000"))</f>
        <v>FR16-08-00130</v>
      </c>
      <c r="D2" s="19" t="s">
        <v>147</v>
      </c>
      <c r="E2" s="6">
        <v>42594</v>
      </c>
      <c r="F2" s="9" t="s">
        <v>148</v>
      </c>
      <c r="G2" s="8" t="s">
        <v>11</v>
      </c>
      <c r="H2" s="4">
        <v>1</v>
      </c>
      <c r="I2" s="10">
        <v>343.98</v>
      </c>
      <c r="J2" s="11"/>
      <c r="K2" s="10">
        <v>343.98</v>
      </c>
      <c r="L2" s="12">
        <v>0</v>
      </c>
      <c r="M2" s="12"/>
      <c r="N2" s="6"/>
      <c r="O2" s="16"/>
      <c r="P2" s="13" t="str">
        <f t="shared" ref="P2:P5" si="1">IF(Q2&lt;&gt;0,"ok",I2-K2-L2)</f>
        <v>ok</v>
      </c>
      <c r="Q2" s="14" t="s">
        <v>390</v>
      </c>
      <c r="R2" s="15">
        <f t="shared" ref="R2:R5" si="2">IF(Q2="","",IF(Q2&lt;&gt;"",I2-K2))</f>
        <v>0</v>
      </c>
      <c r="S2" s="21" t="s">
        <v>442</v>
      </c>
      <c r="T2" s="1"/>
      <c r="U2" s="1"/>
      <c r="V2" s="1"/>
    </row>
    <row r="3" spans="1:22" s="2" customFormat="1" ht="15.95" customHeight="1" x14ac:dyDescent="0.25">
      <c r="A3" s="3">
        <v>28</v>
      </c>
      <c r="B3" s="7">
        <v>1</v>
      </c>
      <c r="C3" s="5" t="str">
        <f t="shared" ref="C3:C5" si="3">CONCATENATE("FR17-",TEXT(B3,"00"),"-",TEXT(A3,"00000"))</f>
        <v>FR17-01-00028</v>
      </c>
      <c r="D3" s="19" t="s">
        <v>32</v>
      </c>
      <c r="E3" s="6">
        <v>42754</v>
      </c>
      <c r="F3" s="9" t="s">
        <v>349</v>
      </c>
      <c r="G3" s="8" t="s">
        <v>11</v>
      </c>
      <c r="H3" s="4">
        <v>1</v>
      </c>
      <c r="I3" s="10">
        <v>2566.4</v>
      </c>
      <c r="J3" s="11"/>
      <c r="K3" s="10">
        <v>274.97000000000003</v>
      </c>
      <c r="L3" s="12">
        <v>0</v>
      </c>
      <c r="M3" s="12">
        <v>0</v>
      </c>
      <c r="N3" s="6"/>
      <c r="O3" s="20"/>
      <c r="P3" s="13" t="str">
        <f t="shared" si="1"/>
        <v>ok</v>
      </c>
      <c r="Q3" s="14" t="s">
        <v>476</v>
      </c>
      <c r="R3" s="15">
        <f t="shared" si="2"/>
        <v>2291.4300000000003</v>
      </c>
      <c r="S3" s="21"/>
      <c r="T3" s="1"/>
      <c r="U3" s="1"/>
      <c r="V3" s="1"/>
    </row>
    <row r="4" spans="1:22" s="2" customFormat="1" ht="15.95" customHeight="1" x14ac:dyDescent="0.25">
      <c r="A4" s="18">
        <v>85</v>
      </c>
      <c r="B4" s="7">
        <v>3</v>
      </c>
      <c r="C4" s="5" t="str">
        <f t="shared" si="3"/>
        <v>FR17-03-00085</v>
      </c>
      <c r="D4" s="19" t="s">
        <v>32</v>
      </c>
      <c r="E4" s="6">
        <v>42801</v>
      </c>
      <c r="F4" s="9" t="s">
        <v>391</v>
      </c>
      <c r="G4" s="8" t="s">
        <v>11</v>
      </c>
      <c r="H4" s="4">
        <v>1</v>
      </c>
      <c r="I4" s="10">
        <v>2319.27</v>
      </c>
      <c r="J4" s="11"/>
      <c r="K4" s="10">
        <v>248.49</v>
      </c>
      <c r="L4" s="12">
        <v>0</v>
      </c>
      <c r="M4" s="12">
        <v>0</v>
      </c>
      <c r="N4" s="6"/>
      <c r="O4" s="20"/>
      <c r="P4" s="13" t="str">
        <f t="shared" si="1"/>
        <v>ok</v>
      </c>
      <c r="Q4" s="14" t="s">
        <v>476</v>
      </c>
      <c r="R4" s="15">
        <f t="shared" si="2"/>
        <v>2070.7799999999997</v>
      </c>
      <c r="S4" s="21"/>
      <c r="T4" s="1"/>
      <c r="U4" s="1"/>
      <c r="V4" s="1"/>
    </row>
    <row r="5" spans="1:22" s="2" customFormat="1" ht="15.95" customHeight="1" x14ac:dyDescent="0.25">
      <c r="A5" s="18">
        <v>121</v>
      </c>
      <c r="B5" s="7">
        <v>4</v>
      </c>
      <c r="C5" s="5" t="str">
        <f t="shared" si="3"/>
        <v>FR17-04-00121</v>
      </c>
      <c r="D5" s="19" t="s">
        <v>63</v>
      </c>
      <c r="E5" s="6">
        <v>42845</v>
      </c>
      <c r="F5" s="17" t="s">
        <v>373</v>
      </c>
      <c r="G5" s="8" t="s">
        <v>11</v>
      </c>
      <c r="H5" s="4">
        <v>1</v>
      </c>
      <c r="I5" s="10">
        <v>4046</v>
      </c>
      <c r="J5" s="53">
        <v>546</v>
      </c>
      <c r="K5" s="10">
        <v>3500</v>
      </c>
      <c r="L5" s="12">
        <v>0</v>
      </c>
      <c r="M5" s="12">
        <v>0</v>
      </c>
      <c r="N5" s="6"/>
      <c r="O5" s="20"/>
      <c r="P5" s="13" t="str">
        <f t="shared" si="1"/>
        <v>ok</v>
      </c>
      <c r="Q5" s="14" t="s">
        <v>476</v>
      </c>
      <c r="R5" s="15">
        <f t="shared" si="2"/>
        <v>546</v>
      </c>
      <c r="S5" s="54" t="s">
        <v>374</v>
      </c>
      <c r="T5" s="1"/>
      <c r="U5" s="1"/>
      <c r="V5" s="1"/>
    </row>
  </sheetData>
  <conditionalFormatting sqref="R2">
    <cfRule type="iconSet" priority="93">
      <iconSet iconSet="3Symbols">
        <cfvo type="percent" val="0"/>
        <cfvo type="num" val="0"/>
        <cfvo type="num" val="0" gte="0"/>
      </iconSet>
    </cfRule>
    <cfRule type="expression" priority="95">
      <formula>R2=""</formula>
    </cfRule>
    <cfRule type="expression" dxfId="16" priority="96">
      <formula>P2="ok"</formula>
    </cfRule>
  </conditionalFormatting>
  <conditionalFormatting sqref="Q2">
    <cfRule type="expression" dxfId="15" priority="94">
      <formula>Q2&lt;&gt;0</formula>
    </cfRule>
  </conditionalFormatting>
  <conditionalFormatting sqref="Q3:Q5">
    <cfRule type="expression" dxfId="14" priority="18">
      <formula>Q3&lt;&gt;0</formula>
    </cfRule>
  </conditionalFormatting>
  <conditionalFormatting sqref="R3">
    <cfRule type="iconSet" priority="19">
      <iconSet iconSet="3Symbols">
        <cfvo type="percent" val="0"/>
        <cfvo type="num" val="0"/>
        <cfvo type="num" val="0" gte="0"/>
      </iconSet>
    </cfRule>
    <cfRule type="expression" priority="20">
      <formula>R3=""</formula>
    </cfRule>
    <cfRule type="expression" dxfId="13" priority="21">
      <formula>P3="ok"</formula>
    </cfRule>
  </conditionalFormatting>
  <conditionalFormatting sqref="P3">
    <cfRule type="iconSet" priority="22">
      <iconSet iconSet="3Symbols2">
        <cfvo type="percent" val="0"/>
        <cfvo type="num" val="0"/>
        <cfvo type="num" val="$P$13=&quot;ok&quot;"/>
      </iconSet>
    </cfRule>
    <cfRule type="expression" dxfId="12" priority="23">
      <formula>P3="ok"</formula>
    </cfRule>
    <cfRule type="expression" dxfId="11" priority="24">
      <formula>AND($N3&lt;&gt;"",$P3&lt;&gt;0)</formula>
    </cfRule>
  </conditionalFormatting>
  <conditionalFormatting sqref="C3">
    <cfRule type="expression" dxfId="10" priority="17">
      <formula>AND(DATEDIF(E3,$C$1,"m")&gt;2,N3="")</formula>
    </cfRule>
  </conditionalFormatting>
  <conditionalFormatting sqref="P2">
    <cfRule type="iconSet" priority="1485">
      <iconSet iconSet="3Symbols2">
        <cfvo type="percent" val="0"/>
        <cfvo type="num" val="0"/>
        <cfvo type="num" val="$P$3=&quot;ok&quot;"/>
      </iconSet>
    </cfRule>
    <cfRule type="expression" dxfId="9" priority="1486">
      <formula>P2="ok"</formula>
    </cfRule>
    <cfRule type="expression" dxfId="8" priority="1487">
      <formula>AND($N2&lt;&gt;"",$P2&lt;&gt;0)</formula>
    </cfRule>
  </conditionalFormatting>
  <conditionalFormatting sqref="R4">
    <cfRule type="iconSet" priority="11">
      <iconSet iconSet="3Symbols">
        <cfvo type="percent" val="0"/>
        <cfvo type="num" val="0"/>
        <cfvo type="num" val="0" gte="0"/>
      </iconSet>
    </cfRule>
  </conditionalFormatting>
  <conditionalFormatting sqref="C5">
    <cfRule type="expression" dxfId="7" priority="1">
      <formula>AND(DATEDIF(E5,$C$1,"m")&gt;2,N5="")</formula>
    </cfRule>
  </conditionalFormatting>
  <conditionalFormatting sqref="R5">
    <cfRule type="iconSet" priority="3">
      <iconSet iconSet="3Symbols">
        <cfvo type="percent" val="0"/>
        <cfvo type="num" val="0"/>
        <cfvo type="num" val="0" gte="0"/>
      </iconSet>
    </cfRule>
    <cfRule type="expression" priority="4">
      <formula>R5=""</formula>
    </cfRule>
    <cfRule type="expression" dxfId="6" priority="5">
      <formula>P5="ok"</formula>
    </cfRule>
  </conditionalFormatting>
  <conditionalFormatting sqref="P5">
    <cfRule type="iconSet" priority="6">
      <iconSet iconSet="3Symbols2">
        <cfvo type="percent" val="0"/>
        <cfvo type="num" val="0"/>
        <cfvo type="num" val="$P$14=&quot;ok&quot;"/>
      </iconSet>
    </cfRule>
    <cfRule type="expression" dxfId="5" priority="7">
      <formula>P5="ok"</formula>
    </cfRule>
    <cfRule type="expression" dxfId="4" priority="8">
      <formula>AND($N5&lt;&gt;"",$P5&lt;&gt;0)</formula>
    </cfRule>
  </conditionalFormatting>
  <conditionalFormatting sqref="C4">
    <cfRule type="expression" dxfId="3" priority="9">
      <formula>AND(DATEDIF(#REF!,#REF!,"m")&gt;2,#REF!="")</formula>
    </cfRule>
  </conditionalFormatting>
  <conditionalFormatting sqref="R4">
    <cfRule type="expression" priority="12">
      <formula>#REF!=""</formula>
    </cfRule>
    <cfRule type="expression" dxfId="2" priority="13">
      <formula>#REF!="ok"</formula>
    </cfRule>
  </conditionalFormatting>
  <conditionalFormatting sqref="P4">
    <cfRule type="iconSet" priority="14">
      <iconSet iconSet="3Symbols2">
        <cfvo type="percent" val="0"/>
        <cfvo type="num" val="0"/>
        <cfvo type="num" val="#REF!=&quot;ok&quot;"/>
      </iconSet>
    </cfRule>
    <cfRule type="expression" dxfId="1" priority="15">
      <formula>#REF!="ok"</formula>
    </cfRule>
    <cfRule type="expression" dxfId="0" priority="16">
      <formula>AND(#REF!&lt;&gt;"",#REF!&lt;&gt;0)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SLA!#REF!</xm:f>
          </x14:formula1>
          <xm:sqref>D2:D5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Macros Excel 4.0</vt:lpstr>
      </vt:variant>
      <vt:variant>
        <vt:i4>1</vt:i4>
      </vt:variant>
    </vt:vector>
  </HeadingPairs>
  <TitlesOfParts>
    <vt:vector size="8" baseType="lpstr">
      <vt:lpstr>2017</vt:lpstr>
      <vt:lpstr>Règlements</vt:lpstr>
      <vt:lpstr>2016</vt:lpstr>
      <vt:lpstr>2015</vt:lpstr>
      <vt:lpstr>SLA</vt:lpstr>
      <vt:lpstr>RECOURS 2015</vt:lpstr>
      <vt:lpstr>RELANCES</vt:lpstr>
      <vt:lpstr>Macro1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Frenda</dc:creator>
  <cp:lastModifiedBy>Jolanda Mechielsen</cp:lastModifiedBy>
  <cp:lastPrinted>2017-05-02T08:46:24Z</cp:lastPrinted>
  <dcterms:created xsi:type="dcterms:W3CDTF">2015-06-10T09:33:53Z</dcterms:created>
  <dcterms:modified xsi:type="dcterms:W3CDTF">2017-08-08T09:38:10Z</dcterms:modified>
</cp:coreProperties>
</file>