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\Desktop\Labo Phyto\Prévisionnel de ventes\"/>
    </mc:Choice>
  </mc:AlternateContent>
  <xr:revisionPtr revIDLastSave="0" documentId="13_ncr:1_{911484F2-F5D1-4F2D-906F-CEFDA40EAC8E}" xr6:coauthVersionLast="45" xr6:coauthVersionMax="45" xr10:uidLastSave="{00000000-0000-0000-0000-000000000000}"/>
  <bookViews>
    <workbookView xWindow="-120" yWindow="-120" windowWidth="20730" windowHeight="11160" tabRatio="958" xr2:uid="{00000000-000D-0000-FFFF-FFFF00000000}"/>
  </bookViews>
  <sheets>
    <sheet name="RechercheDate" sheetId="26" r:id="rId1"/>
  </sheets>
  <definedNames>
    <definedName name="TabMois">Tableau2[Mois DATE]</definedName>
    <definedName name="TabMoisTexte">Tableau3[Mois TEXTE]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11" i="26" l="1"/>
  <c r="S12" i="26"/>
  <c r="S13" i="26"/>
  <c r="S14" i="26"/>
  <c r="S15" i="26"/>
  <c r="S16" i="26"/>
  <c r="S17" i="26"/>
  <c r="S18" i="26"/>
  <c r="S19" i="26"/>
  <c r="S20" i="26"/>
  <c r="S21" i="26"/>
  <c r="S22" i="26"/>
</calcChain>
</file>

<file path=xl/sharedStrings.xml><?xml version="1.0" encoding="utf-8"?>
<sst xmlns="http://schemas.openxmlformats.org/spreadsheetml/2006/main" count="56" uniqueCount="46">
  <si>
    <t>Code</t>
  </si>
  <si>
    <t>Produit</t>
  </si>
  <si>
    <t>mai-22</t>
  </si>
  <si>
    <t>juin-22</t>
  </si>
  <si>
    <t>août-22</t>
  </si>
  <si>
    <t>1N</t>
  </si>
  <si>
    <t>2N</t>
  </si>
  <si>
    <t>3N</t>
  </si>
  <si>
    <t>4N</t>
  </si>
  <si>
    <t>PF1</t>
  </si>
  <si>
    <t>PF2</t>
  </si>
  <si>
    <t>PF3</t>
  </si>
  <si>
    <t>PF44</t>
  </si>
  <si>
    <t>Cas N°1 :</t>
  </si>
  <si>
    <t>Liste déroulante évolutive</t>
  </si>
  <si>
    <t>pour anticiper les changement d'année</t>
  </si>
  <si>
    <t>Mois DATE</t>
  </si>
  <si>
    <t>Cas N°2 :</t>
  </si>
  <si>
    <r>
      <t xml:space="preserve">La recherche </t>
    </r>
    <r>
      <rPr>
        <sz val="11"/>
        <color rgb="FFFF0000"/>
        <rFont val="Calibri"/>
        <family val="2"/>
        <scheme val="minor"/>
      </rPr>
      <t>ne fonctionne pas</t>
    </r>
    <r>
      <rPr>
        <sz val="11"/>
        <rFont val="Calibri"/>
        <family val="2"/>
        <scheme val="minor"/>
      </rPr>
      <t xml:space="preserve"> car le format C7 est en "date"</t>
    </r>
  </si>
  <si>
    <r>
      <t xml:space="preserve">La recherche </t>
    </r>
    <r>
      <rPr>
        <sz val="11"/>
        <color rgb="FFFF0000"/>
        <rFont val="Calibri"/>
        <family val="2"/>
        <scheme val="minor"/>
      </rPr>
      <t>fonctionne</t>
    </r>
    <r>
      <rPr>
        <sz val="11"/>
        <rFont val="Calibri"/>
        <family val="2"/>
        <scheme val="minor"/>
      </rPr>
      <t xml:space="preserve"> car le format C3 est en "texte"</t>
    </r>
  </si>
  <si>
    <t>janv.-22</t>
  </si>
  <si>
    <t>févr.-22</t>
  </si>
  <si>
    <t>mars-23</t>
  </si>
  <si>
    <t>avr.-22</t>
  </si>
  <si>
    <t>juil.-22</t>
  </si>
  <si>
    <t>sept.-22</t>
  </si>
  <si>
    <t>oct.-22</t>
  </si>
  <si>
    <t>nov.-22</t>
  </si>
  <si>
    <t>déc.-22</t>
  </si>
  <si>
    <t>Mois TEXTE</t>
  </si>
  <si>
    <t>Format date obligé car :</t>
  </si>
  <si>
    <t>44562</t>
  </si>
  <si>
    <t>44593</t>
  </si>
  <si>
    <t>44621</t>
  </si>
  <si>
    <t>44652</t>
  </si>
  <si>
    <t>44682</t>
  </si>
  <si>
    <t>44713</t>
  </si>
  <si>
    <t>44743</t>
  </si>
  <si>
    <t>44774</t>
  </si>
  <si>
    <t>44805</t>
  </si>
  <si>
    <t>44835</t>
  </si>
  <si>
    <t>44866</t>
  </si>
  <si>
    <t>44896</t>
  </si>
  <si>
    <t xml:space="preserve">sélectionner la case en dessous </t>
  </si>
  <si>
    <t>de la date recherchée</t>
  </si>
  <si>
    <t xml:space="preserve">La macro doit, à la fin,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</si>
</sst>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[$-40C]mmm\-yy;@"/>
  </numFmts>
  <fonts count="2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CCFF33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/>
      <right style="medium">
        <color theme="0"/>
      </right>
      <top/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46">
    <xf numFmtId="0" fontId="0" fillId="0" borderId="0"/>
    <xf numFmtId="0" fontId="5" fillId="2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4" applyNumberFormat="0" applyAlignment="0" applyProtection="0"/>
    <xf numFmtId="0" fontId="16" fillId="9" borderId="5" applyNumberFormat="0" applyAlignment="0" applyProtection="0"/>
    <xf numFmtId="0" fontId="17" fillId="9" borderId="4" applyNumberFormat="0" applyAlignment="0" applyProtection="0"/>
    <xf numFmtId="0" fontId="18" fillId="0" borderId="6" applyNumberFormat="0" applyFill="0" applyAlignment="0" applyProtection="0"/>
    <xf numFmtId="0" fontId="6" fillId="10" borderId="7" applyNumberFormat="0" applyAlignment="0" applyProtection="0"/>
    <xf numFmtId="0" fontId="1" fillId="0" borderId="0" applyNumberFormat="0" applyFill="0" applyBorder="0" applyAlignment="0" applyProtection="0"/>
    <xf numFmtId="0" fontId="5" fillId="11" borderId="8" applyNumberFormat="0" applyFont="0" applyAlignment="0" applyProtection="0"/>
    <xf numFmtId="0" fontId="19" fillId="0" borderId="0" applyNumberFormat="0" applyFill="0" applyBorder="0" applyAlignment="0" applyProtection="0"/>
    <xf numFmtId="0" fontId="2" fillId="0" borderId="9" applyNumberFormat="0" applyFill="0" applyAlignment="0" applyProtection="0"/>
    <xf numFmtId="0" fontId="20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5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Fill="1" applyBorder="1" applyAlignment="1">
      <alignment vertical="center"/>
    </xf>
    <xf numFmtId="3" fontId="3" fillId="0" borderId="0" xfId="1" applyNumberFormat="1" applyFont="1" applyFill="1" applyBorder="1" applyAlignment="1">
      <alignment horizontal="right" vertical="center" wrapText="1"/>
    </xf>
    <xf numFmtId="3" fontId="3" fillId="0" borderId="0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3" fontId="3" fillId="4" borderId="13" xfId="0" applyNumberFormat="1" applyFont="1" applyFill="1" applyBorder="1" applyAlignment="1">
      <alignment horizontal="right" vertical="center"/>
    </xf>
    <xf numFmtId="3" fontId="3" fillId="4" borderId="11" xfId="0" applyNumberFormat="1" applyFont="1" applyFill="1" applyBorder="1" applyAlignment="1">
      <alignment horizontal="right" vertical="center"/>
    </xf>
    <xf numFmtId="3" fontId="3" fillId="4" borderId="14" xfId="0" applyNumberFormat="1" applyFont="1" applyFill="1" applyBorder="1" applyAlignment="1">
      <alignment horizontal="right" vertical="center"/>
    </xf>
    <xf numFmtId="3" fontId="3" fillId="4" borderId="15" xfId="0" applyNumberFormat="1" applyFont="1" applyFill="1" applyBorder="1" applyAlignment="1">
      <alignment horizontal="right" vertical="center"/>
    </xf>
    <xf numFmtId="0" fontId="3" fillId="4" borderId="18" xfId="0" applyFont="1" applyFill="1" applyBorder="1" applyAlignment="1">
      <alignment horizontal="left" vertical="center"/>
    </xf>
    <xf numFmtId="0" fontId="3" fillId="4" borderId="19" xfId="0" applyFont="1" applyFill="1" applyBorder="1" applyAlignment="1">
      <alignment horizontal="left" vertical="center"/>
    </xf>
    <xf numFmtId="0" fontId="3" fillId="4" borderId="20" xfId="0" applyFont="1" applyFill="1" applyBorder="1" applyAlignment="1">
      <alignment horizontal="left" vertical="center"/>
    </xf>
    <xf numFmtId="0" fontId="3" fillId="4" borderId="21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left" vertical="center"/>
    </xf>
    <xf numFmtId="49" fontId="3" fillId="36" borderId="0" xfId="0" applyNumberFormat="1" applyFont="1" applyFill="1" applyBorder="1" applyAlignment="1">
      <alignment horizontal="left" vertical="center"/>
    </xf>
    <xf numFmtId="170" fontId="4" fillId="35" borderId="22" xfId="0" applyNumberFormat="1" applyFont="1" applyFill="1" applyBorder="1" applyAlignment="1">
      <alignment horizontal="left" vertical="center"/>
    </xf>
    <xf numFmtId="170" fontId="3" fillId="0" borderId="0" xfId="0" applyNumberFormat="1" applyFont="1" applyFill="1" applyBorder="1" applyAlignment="1">
      <alignment horizontal="left" vertical="center"/>
    </xf>
    <xf numFmtId="170" fontId="3" fillId="0" borderId="0" xfId="0" applyNumberFormat="1" applyFont="1" applyAlignment="1">
      <alignment horizontal="left" vertical="center"/>
    </xf>
    <xf numFmtId="0" fontId="3" fillId="35" borderId="16" xfId="0" applyFont="1" applyFill="1" applyBorder="1" applyAlignment="1">
      <alignment vertical="center"/>
    </xf>
    <xf numFmtId="0" fontId="3" fillId="35" borderId="17" xfId="0" applyFont="1" applyFill="1" applyBorder="1" applyAlignment="1">
      <alignment vertical="center"/>
    </xf>
    <xf numFmtId="0" fontId="3" fillId="4" borderId="10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right" vertical="center"/>
    </xf>
    <xf numFmtId="0" fontId="3" fillId="35" borderId="0" xfId="0" applyFont="1" applyFill="1" applyAlignment="1">
      <alignment horizontal="left" vertical="center"/>
    </xf>
    <xf numFmtId="0" fontId="3" fillId="36" borderId="0" xfId="0" applyFont="1" applyFill="1" applyBorder="1" applyAlignment="1">
      <alignment horizontal="center" vertical="center"/>
    </xf>
    <xf numFmtId="0" fontId="3" fillId="36" borderId="16" xfId="0" applyFont="1" applyFill="1" applyBorder="1" applyAlignment="1">
      <alignment vertical="center"/>
    </xf>
    <xf numFmtId="0" fontId="3" fillId="36" borderId="17" xfId="0" applyFont="1" applyFill="1" applyBorder="1" applyAlignment="1">
      <alignment vertical="center"/>
    </xf>
    <xf numFmtId="170" fontId="3" fillId="3" borderId="12" xfId="0" applyNumberFormat="1" applyFont="1" applyFill="1" applyBorder="1" applyAlignment="1">
      <alignment horizontal="center" vertical="center"/>
    </xf>
    <xf numFmtId="170" fontId="3" fillId="3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</cellXfs>
  <cellStyles count="46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1" builtinId="31" customBuiltin="1"/>
    <cellStyle name="40 % - Accent2" xfId="25" builtinId="35" customBuiltin="1"/>
    <cellStyle name="40 % - Accent3" xfId="1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2" builtinId="32" customBuiltin="1"/>
    <cellStyle name="60 % - Accent2" xfId="26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Lien hypertexte" xfId="42" builtinId="8" hidden="1"/>
    <cellStyle name="Lien hypertexte" xfId="44" builtinId="8" hidden="1"/>
    <cellStyle name="Lien hypertexte visité" xfId="43" builtinId="9" hidden="1"/>
    <cellStyle name="Lien hypertexte visité" xfId="45" builtinId="9" hidden="1"/>
    <cellStyle name="Neutre" xfId="9" builtinId="28" customBuiltin="1"/>
    <cellStyle name="Normal" xfId="0" builtinId="0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6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0" formatCode="[$-40C]mmm\-yy;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0" formatCode="[$-40C]mmm\-yy;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CCFF33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medium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#,##0.00\ &quot;€&quot;"/>
      <fill>
        <patternFill patternType="none">
          <fgColor rgb="FF000000"/>
          <bgColor rgb="FFF2F2F2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#,##0.00\ &quot;€&quot;"/>
      <fill>
        <patternFill patternType="none">
          <fgColor rgb="FF000000"/>
          <bgColor rgb="FFF2F2F2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medium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CCFF33"/>
      <color rgb="FFFFFF99"/>
      <color rgb="FF669900"/>
      <color rgb="FFF5EA0B"/>
      <color rgb="FFE0664E"/>
      <color rgb="FFFF9999"/>
      <color rgb="FFC9925B"/>
      <color rgb="FFC38649"/>
      <color rgb="FF996633"/>
      <color rgb="FFD6C7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24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48154</xdr:colOff>
      <xdr:row>3</xdr:row>
      <xdr:rowOff>86254</xdr:rowOff>
    </xdr:from>
    <xdr:to>
      <xdr:col>9</xdr:col>
      <xdr:colOff>71174</xdr:colOff>
      <xdr:row>6</xdr:row>
      <xdr:rowOff>22754</xdr:rowOff>
    </xdr:to>
    <xdr:sp macro="[0]!test_text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8DA3845-986E-45FF-943B-4C55C2B31308}"/>
            </a:ext>
          </a:extLst>
        </xdr:cNvPr>
        <xdr:cNvSpPr/>
      </xdr:nvSpPr>
      <xdr:spPr>
        <a:xfrm>
          <a:off x="1262592" y="657754"/>
          <a:ext cx="2916238" cy="508000"/>
        </a:xfrm>
        <a:prstGeom prst="roundRect">
          <a:avLst/>
        </a:prstGeom>
        <a:solidFill>
          <a:srgbClr val="CCFF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gency FB" panose="020B0503020202020204" pitchFamily="34" charset="0"/>
            </a:rPr>
            <a:t>Rech. format TEXTE</a:t>
          </a:r>
        </a:p>
      </xdr:txBody>
    </xdr:sp>
    <xdr:clientData fPrintsWithSheet="0"/>
  </xdr:twoCellAnchor>
  <xdr:twoCellAnchor editAs="absolute">
    <xdr:from>
      <xdr:col>22</xdr:col>
      <xdr:colOff>25663</xdr:colOff>
      <xdr:row>3</xdr:row>
      <xdr:rowOff>87048</xdr:rowOff>
    </xdr:from>
    <xdr:to>
      <xdr:col>27</xdr:col>
      <xdr:colOff>38099</xdr:colOff>
      <xdr:row>6</xdr:row>
      <xdr:rowOff>23548</xdr:rowOff>
    </xdr:to>
    <xdr:sp macro="[0]!test_da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D597A7C-104F-4682-ABD9-AE1177DE728B}"/>
            </a:ext>
          </a:extLst>
        </xdr:cNvPr>
        <xdr:cNvSpPr/>
      </xdr:nvSpPr>
      <xdr:spPr>
        <a:xfrm>
          <a:off x="10098351" y="658548"/>
          <a:ext cx="2905654" cy="508000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gency FB" panose="020B0503020202020204" pitchFamily="34" charset="0"/>
            </a:rPr>
            <a:t>Rech. format DATE</a:t>
          </a:r>
        </a:p>
      </xdr:txBody>
    </xdr:sp>
    <xdr:clientData fPrintsWithSheet="0"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Morig" id="{F0B42192-67A6-4565-8744-5FC2BA26D764}" userId="Morig" providerId="None"/>
  <person displayName="BETTY MORIGNY" id="{99AABC28-593F-444A-89A5-EE92838F39E5}" userId="964988d39ff76434" providerId="Windows Live"/>
  <person displayName="Nicole GARCIA" id="{DA514119-6EF2-4D53-A6C7-F85A24CC44D9}" userId="S::Nicole.GARCIA@PHYTOCEUTIC.FR::8f9d6c5a-d935-4f90-9183-f74df9993cdf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86E2045-AF99-4625-B6E2-B1DB8EDABB3D}" name="Tableau38" displayName="Tableau38" ref="B10:O14" headerRowDxfId="39" dataDxfId="37" totalsRowDxfId="38">
  <autoFilter ref="B10:O14" xr:uid="{3ABA070E-5673-414B-A99A-C75B5520D2B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59983530-949F-4565-A546-569AB4158058}" name="Code" totalsRowLabel="Total" dataDxfId="53" totalsRowDxfId="67"/>
    <tableColumn id="2" xr3:uid="{3A20DDF6-FE19-4FF6-80CE-C9B88C7A46BB}" name="Produit" dataDxfId="52" totalsRowDxfId="66"/>
    <tableColumn id="9" xr3:uid="{D9C2E028-CAC6-4605-B3D4-F12F7CAF672B}" name="44562" dataDxfId="51" totalsRowDxfId="65"/>
    <tableColumn id="14" xr3:uid="{5A13E0FA-6FFA-4D45-BAAE-C67A6198762D}" name="44593" dataDxfId="50" totalsRowDxfId="64"/>
    <tableColumn id="19" xr3:uid="{75025EEC-BB7B-4C63-8EC6-07F466B34141}" name="44621" dataDxfId="49" totalsRowDxfId="63"/>
    <tableColumn id="24" xr3:uid="{88FAE9EB-3019-485E-A723-44FD1EA88144}" name="44652" dataDxfId="48" totalsRowDxfId="62"/>
    <tableColumn id="30" xr3:uid="{94A2711A-5133-4A64-AAF1-54879D72B80C}" name="44682" dataDxfId="47" totalsRowDxfId="61"/>
    <tableColumn id="35" xr3:uid="{9857DCA7-8DB4-4B3C-B30A-09DBDE379841}" name="44713" dataDxfId="46" totalsRowDxfId="60"/>
    <tableColumn id="40" xr3:uid="{9A2B4356-844A-4734-AA8F-31DDFD03178C}" name="44743" dataDxfId="45" totalsRowDxfId="59"/>
    <tableColumn id="45" xr3:uid="{AFA0E3F7-F805-42C1-B7E1-C6237172BEA1}" name="44774" dataDxfId="44" totalsRowDxfId="58"/>
    <tableColumn id="50" xr3:uid="{D5F7F7B4-359B-4618-B904-25AF2D0E3F73}" name="44805" dataDxfId="43" totalsRowDxfId="57"/>
    <tableColumn id="55" xr3:uid="{C33D44FB-C544-4F21-901B-7845CDEF8AA7}" name="44835" dataDxfId="42" totalsRowDxfId="56"/>
    <tableColumn id="60" xr3:uid="{B99F7D12-2562-462D-BEB1-A399F2D195F8}" name="44866" dataDxfId="41" totalsRowDxfId="55"/>
    <tableColumn id="65" xr3:uid="{D5D9D041-0A9A-4FB5-A607-6F80B7687462}" name="44896" dataDxfId="40" totalsRowDxfId="54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9110C3-69E0-400A-A780-8B7B83D9063B}" name="Tableau2" displayName="Tableau2" ref="S10:S22" totalsRowShown="0" headerRowDxfId="5" dataDxfId="2">
  <autoFilter ref="S10:S22" xr:uid="{116655F7-8FF2-4669-B276-D40C4CF82415}">
    <filterColumn colId="0" hiddenButton="1"/>
  </autoFilter>
  <tableColumns count="1">
    <tableColumn id="1" xr3:uid="{35A46B8D-D989-4760-A464-AFE136D08A7B}" name="Mois DATE" dataDxfId="3"/>
  </tableColumns>
  <tableStyleInfo name="TableStyleMedium1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1CC969-28BD-4E56-8F68-08C772C11AEB}" name="Tableau382" displayName="Tableau382" ref="U10:AH14" headerRowDxfId="36" dataDxfId="35" totalsRowDxfId="34">
  <autoFilter ref="U10:AH14" xr:uid="{FD6248A1-D04E-4A99-95E2-D720A02F98D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4C1206FC-11EC-4081-B529-AF145AA38B01}" name="Code" totalsRowLabel="Total" dataDxfId="32" totalsRowDxfId="33"/>
    <tableColumn id="2" xr3:uid="{E447B3C6-5370-4805-97BB-8EF597C027D3}" name="Produit" dataDxfId="30" totalsRowDxfId="31"/>
    <tableColumn id="9" xr3:uid="{CE79F3EB-FADF-4DF6-B015-4C03885AC380}" name="janv.-22" dataDxfId="28" totalsRowDxfId="29"/>
    <tableColumn id="14" xr3:uid="{04D74878-7518-4E23-924F-B8300344426E}" name="févr.-22" dataDxfId="26" totalsRowDxfId="27"/>
    <tableColumn id="19" xr3:uid="{EED88C02-6C66-465F-AA4E-CC6203EC498A}" name="mars-23" dataDxfId="24" totalsRowDxfId="25"/>
    <tableColumn id="24" xr3:uid="{6C8014A7-D1EB-4A7A-ADD5-073B6F185B81}" name="avr.-22" dataDxfId="22" totalsRowDxfId="23"/>
    <tableColumn id="30" xr3:uid="{4827894D-1714-4CBA-AFB0-5667B8A52B58}" name="mai-22" dataDxfId="20" totalsRowDxfId="21"/>
    <tableColumn id="35" xr3:uid="{93731F47-0AD9-4E08-9D40-9B28DF5D9617}" name="juin-22" dataDxfId="18" totalsRowDxfId="19"/>
    <tableColumn id="40" xr3:uid="{D3E1FC65-DAE2-4C52-AA02-16370910C782}" name="juil.-22" dataDxfId="16" totalsRowDxfId="17"/>
    <tableColumn id="45" xr3:uid="{65C0DF12-2446-4200-85C7-12F916DBFF11}" name="août-22" dataDxfId="14" totalsRowDxfId="15"/>
    <tableColumn id="50" xr3:uid="{D8015EC0-7CEB-46C7-A4F1-E1463F1B99D2}" name="sept.-22" dataDxfId="12" totalsRowDxfId="13"/>
    <tableColumn id="55" xr3:uid="{89293A62-4EBF-49C2-ADC6-7E6F48970D50}" name="oct.-22" dataDxfId="10" totalsRowDxfId="11"/>
    <tableColumn id="60" xr3:uid="{C81383D0-5D1A-4993-8D1A-71B3646F234F}" name="nov.-22" dataDxfId="8" totalsRowDxfId="9"/>
    <tableColumn id="65" xr3:uid="{6728FBD7-F0D6-4AD6-A369-9CD6B683F514}" name="déc.-22" dataDxfId="6" totalsRowDxfId="7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77D6725-334B-4147-8922-80B9D71A9A2E}" name="Tableau3" displayName="Tableau3" ref="Q10:Q22" totalsRowShown="0" headerRowDxfId="4" dataDxfId="0">
  <autoFilter ref="Q10:Q22" xr:uid="{B435120E-2688-4D1E-AC51-0B122339AC54}">
    <filterColumn colId="0" hiddenButton="1"/>
  </autoFilter>
  <tableColumns count="1">
    <tableColumn id="1" xr3:uid="{DE7B3278-5291-4DA6-AEA4-B80D5B73008D}" name="Mois TEXTE" dataDxfId="1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61F88-B60B-41A5-88A2-8C5643B7BB53}">
  <sheetPr codeName="Feuil2">
    <tabColor theme="6" tint="-0.499984740745262"/>
    <pageSetUpPr fitToPage="1"/>
  </sheetPr>
  <dimension ref="B2:AH23"/>
  <sheetViews>
    <sheetView showGridLines="0" tabSelected="1" zoomScale="80" zoomScaleNormal="80" workbookViewId="0">
      <selection activeCell="K25" sqref="K25"/>
    </sheetView>
  </sheetViews>
  <sheetFormatPr baseColWidth="10" defaultColWidth="6.7109375" defaultRowHeight="15" x14ac:dyDescent="0.25"/>
  <cols>
    <col min="1" max="1" width="1.140625" style="1" customWidth="1"/>
    <col min="2" max="2" width="8.5703125" style="4" bestFit="1" customWidth="1"/>
    <col min="3" max="3" width="8.5703125" style="5" customWidth="1"/>
    <col min="4" max="4" width="7.42578125" style="1" bestFit="1" customWidth="1"/>
    <col min="5" max="5" width="7.28515625" style="1" bestFit="1" customWidth="1"/>
    <col min="6" max="6" width="8" style="1" bestFit="1" customWidth="1"/>
    <col min="7" max="7" width="6.42578125" style="1" bestFit="1" customWidth="1"/>
    <col min="8" max="8" width="7" style="1" bestFit="1" customWidth="1"/>
    <col min="9" max="9" width="7.140625" style="1" bestFit="1" customWidth="1"/>
    <col min="10" max="10" width="6.5703125" style="1" bestFit="1" customWidth="1"/>
    <col min="11" max="11" width="7.7109375" style="1" bestFit="1" customWidth="1"/>
    <col min="12" max="12" width="7.5703125" style="1" bestFit="1" customWidth="1"/>
    <col min="13" max="13" width="6.7109375" style="1" bestFit="1" customWidth="1"/>
    <col min="14" max="14" width="7" style="1" bestFit="1" customWidth="1"/>
    <col min="15" max="15" width="6.85546875" style="1" bestFit="1" customWidth="1"/>
    <col min="16" max="16" width="1.5703125" style="1" customWidth="1"/>
    <col min="17" max="17" width="12.42578125" style="1" customWidth="1"/>
    <col min="18" max="18" width="1.5703125" style="23" customWidth="1"/>
    <col min="19" max="19" width="12.42578125" style="1" customWidth="1"/>
    <col min="20" max="20" width="1.5703125" style="1" customWidth="1"/>
    <col min="21" max="21" width="8.7109375" style="1" bestFit="1" customWidth="1"/>
    <col min="22" max="22" width="8.5703125" style="1" customWidth="1"/>
    <col min="23" max="24" width="7.42578125" style="1" bestFit="1" customWidth="1"/>
    <col min="25" max="33" width="9.42578125" style="1" bestFit="1" customWidth="1"/>
    <col min="34" max="34" width="10.42578125" style="1" bestFit="1" customWidth="1"/>
    <col min="35" max="16384" width="6.7109375" style="1"/>
  </cols>
  <sheetData>
    <row r="2" spans="2:34" x14ac:dyDescent="0.25">
      <c r="B2" s="4" t="s">
        <v>13</v>
      </c>
      <c r="C2" s="5" t="s">
        <v>19</v>
      </c>
      <c r="U2" s="4" t="s">
        <v>17</v>
      </c>
      <c r="V2" s="5" t="s">
        <v>18</v>
      </c>
    </row>
    <row r="3" spans="2:34" x14ac:dyDescent="0.25">
      <c r="C3" s="17">
        <v>44562</v>
      </c>
      <c r="V3" s="18">
        <v>44562</v>
      </c>
    </row>
    <row r="4" spans="2:34" x14ac:dyDescent="0.25">
      <c r="C4" s="16"/>
      <c r="S4" s="4"/>
      <c r="T4" s="4"/>
    </row>
    <row r="5" spans="2:34" x14ac:dyDescent="0.25">
      <c r="C5" s="16"/>
      <c r="K5" s="1" t="s">
        <v>45</v>
      </c>
    </row>
    <row r="6" spans="2:34" x14ac:dyDescent="0.25">
      <c r="B6" s="1"/>
      <c r="C6" s="1"/>
      <c r="K6" s="1" t="s">
        <v>43</v>
      </c>
    </row>
    <row r="7" spans="2:34" x14ac:dyDescent="0.25">
      <c r="B7" s="1"/>
      <c r="C7" s="1"/>
      <c r="K7" s="1" t="s">
        <v>44</v>
      </c>
      <c r="S7" s="1" t="s">
        <v>30</v>
      </c>
    </row>
    <row r="8" spans="2:34" x14ac:dyDescent="0.25">
      <c r="C8" s="1"/>
      <c r="S8" s="32" t="s">
        <v>14</v>
      </c>
    </row>
    <row r="9" spans="2:34" x14ac:dyDescent="0.25">
      <c r="B9" s="6"/>
      <c r="C9" s="6"/>
      <c r="D9" s="2"/>
      <c r="E9" s="2"/>
      <c r="F9" s="2"/>
      <c r="G9" s="2"/>
      <c r="H9" s="3"/>
      <c r="I9" s="2"/>
      <c r="J9" s="2"/>
      <c r="K9" s="2"/>
      <c r="L9" s="2"/>
      <c r="M9" s="2"/>
      <c r="N9" s="2"/>
      <c r="O9" s="2"/>
      <c r="S9" s="32" t="s">
        <v>15</v>
      </c>
    </row>
    <row r="10" spans="2:34" s="15" customFormat="1" x14ac:dyDescent="0.25">
      <c r="B10" s="28" t="s">
        <v>0</v>
      </c>
      <c r="C10" s="29" t="s">
        <v>1</v>
      </c>
      <c r="D10" s="16" t="s">
        <v>31</v>
      </c>
      <c r="E10" s="16" t="s">
        <v>32</v>
      </c>
      <c r="F10" s="16" t="s">
        <v>33</v>
      </c>
      <c r="G10" s="16" t="s">
        <v>34</v>
      </c>
      <c r="H10" s="16" t="s">
        <v>35</v>
      </c>
      <c r="I10" s="16" t="s">
        <v>36</v>
      </c>
      <c r="J10" s="16" t="s">
        <v>37</v>
      </c>
      <c r="K10" s="16" t="s">
        <v>38</v>
      </c>
      <c r="L10" s="16" t="s">
        <v>39</v>
      </c>
      <c r="M10" s="16" t="s">
        <v>40</v>
      </c>
      <c r="N10" s="16" t="s">
        <v>41</v>
      </c>
      <c r="O10" s="16" t="s">
        <v>42</v>
      </c>
      <c r="Q10" s="27" t="s">
        <v>29</v>
      </c>
      <c r="R10" s="24"/>
      <c r="S10" s="26" t="s">
        <v>16</v>
      </c>
      <c r="U10" s="21" t="s">
        <v>0</v>
      </c>
      <c r="V10" s="22" t="s">
        <v>1</v>
      </c>
      <c r="W10" s="30" t="s">
        <v>20</v>
      </c>
      <c r="X10" s="30" t="s">
        <v>21</v>
      </c>
      <c r="Y10" s="30" t="s">
        <v>22</v>
      </c>
      <c r="Z10" s="30" t="s">
        <v>23</v>
      </c>
      <c r="AA10" s="30" t="s">
        <v>2</v>
      </c>
      <c r="AB10" s="30" t="s">
        <v>3</v>
      </c>
      <c r="AC10" s="30" t="s">
        <v>24</v>
      </c>
      <c r="AD10" s="31" t="s">
        <v>4</v>
      </c>
      <c r="AE10" s="30" t="s">
        <v>25</v>
      </c>
      <c r="AF10" s="31" t="s">
        <v>26</v>
      </c>
      <c r="AG10" s="30" t="s">
        <v>27</v>
      </c>
      <c r="AH10" s="30" t="s">
        <v>28</v>
      </c>
    </row>
    <row r="11" spans="2:34" s="4" customFormat="1" x14ac:dyDescent="0.25">
      <c r="B11" s="11" t="s">
        <v>9</v>
      </c>
      <c r="C11" s="12" t="s">
        <v>5</v>
      </c>
      <c r="D11" s="7">
        <v>912</v>
      </c>
      <c r="E11" s="7">
        <v>1265</v>
      </c>
      <c r="F11" s="7">
        <v>1539</v>
      </c>
      <c r="G11" s="7">
        <v>1207</v>
      </c>
      <c r="H11" s="7"/>
      <c r="I11" s="7"/>
      <c r="J11" s="7"/>
      <c r="K11" s="7"/>
      <c r="L11" s="7"/>
      <c r="M11" s="9"/>
      <c r="N11" s="7"/>
      <c r="O11" s="7"/>
      <c r="Q11" s="16">
        <v>44562</v>
      </c>
      <c r="R11" s="25"/>
      <c r="S11" s="20">
        <f ca="1">DATE(YEAR(TODAY()),1,1)</f>
        <v>44562</v>
      </c>
      <c r="U11" s="11" t="s">
        <v>9</v>
      </c>
      <c r="V11" s="12" t="s">
        <v>5</v>
      </c>
      <c r="W11" s="7">
        <v>912</v>
      </c>
      <c r="X11" s="7">
        <v>1265</v>
      </c>
      <c r="Y11" s="7">
        <v>1539</v>
      </c>
      <c r="Z11" s="7">
        <v>1207</v>
      </c>
      <c r="AA11" s="7"/>
      <c r="AB11" s="7"/>
      <c r="AC11" s="7"/>
      <c r="AD11" s="7"/>
      <c r="AE11" s="7"/>
      <c r="AF11" s="9"/>
      <c r="AG11" s="7"/>
      <c r="AH11" s="7"/>
    </row>
    <row r="12" spans="2:34" s="4" customFormat="1" x14ac:dyDescent="0.25">
      <c r="B12" s="13" t="s">
        <v>10</v>
      </c>
      <c r="C12" s="14" t="s">
        <v>6</v>
      </c>
      <c r="D12" s="8">
        <v>920</v>
      </c>
      <c r="E12" s="8">
        <v>1151</v>
      </c>
      <c r="F12" s="8">
        <v>1121</v>
      </c>
      <c r="G12" s="8">
        <v>1251</v>
      </c>
      <c r="H12" s="8"/>
      <c r="I12" s="8"/>
      <c r="J12" s="8"/>
      <c r="K12" s="8"/>
      <c r="L12" s="8"/>
      <c r="M12" s="10"/>
      <c r="N12" s="8"/>
      <c r="O12" s="8"/>
      <c r="Q12" s="16">
        <v>44593</v>
      </c>
      <c r="R12" s="25"/>
      <c r="S12" s="20">
        <f ca="1">DATE(YEAR(TODAY()),2,1)</f>
        <v>44593</v>
      </c>
      <c r="U12" s="13" t="s">
        <v>10</v>
      </c>
      <c r="V12" s="14" t="s">
        <v>6</v>
      </c>
      <c r="W12" s="8">
        <v>920</v>
      </c>
      <c r="X12" s="8">
        <v>1151</v>
      </c>
      <c r="Y12" s="8">
        <v>1121</v>
      </c>
      <c r="Z12" s="8">
        <v>1251</v>
      </c>
      <c r="AA12" s="8"/>
      <c r="AB12" s="8"/>
      <c r="AC12" s="8"/>
      <c r="AD12" s="8"/>
      <c r="AE12" s="8"/>
      <c r="AF12" s="10"/>
      <c r="AG12" s="8"/>
      <c r="AH12" s="8"/>
    </row>
    <row r="13" spans="2:34" s="4" customFormat="1" x14ac:dyDescent="0.25">
      <c r="B13" s="13" t="s">
        <v>11</v>
      </c>
      <c r="C13" s="14" t="s">
        <v>7</v>
      </c>
      <c r="D13" s="8">
        <v>1527</v>
      </c>
      <c r="E13" s="8">
        <v>2292</v>
      </c>
      <c r="F13" s="8">
        <v>2722</v>
      </c>
      <c r="G13" s="8">
        <v>2156</v>
      </c>
      <c r="H13" s="8"/>
      <c r="I13" s="8"/>
      <c r="J13" s="8"/>
      <c r="K13" s="8"/>
      <c r="L13" s="8"/>
      <c r="M13" s="10"/>
      <c r="N13" s="8"/>
      <c r="O13" s="8"/>
      <c r="Q13" s="16">
        <v>44621</v>
      </c>
      <c r="R13" s="25"/>
      <c r="S13" s="20">
        <f ca="1">DATE(YEAR(TODAY()),3,1)</f>
        <v>44621</v>
      </c>
      <c r="U13" s="13" t="s">
        <v>11</v>
      </c>
      <c r="V13" s="14" t="s">
        <v>7</v>
      </c>
      <c r="W13" s="8">
        <v>1527</v>
      </c>
      <c r="X13" s="8">
        <v>2292</v>
      </c>
      <c r="Y13" s="8">
        <v>2722</v>
      </c>
      <c r="Z13" s="8">
        <v>2156</v>
      </c>
      <c r="AA13" s="8"/>
      <c r="AB13" s="8"/>
      <c r="AC13" s="8"/>
      <c r="AD13" s="8"/>
      <c r="AE13" s="8"/>
      <c r="AF13" s="10"/>
      <c r="AG13" s="8"/>
      <c r="AH13" s="8"/>
    </row>
    <row r="14" spans="2:34" s="4" customFormat="1" x14ac:dyDescent="0.25">
      <c r="B14" s="13" t="s">
        <v>12</v>
      </c>
      <c r="C14" s="12" t="s">
        <v>8</v>
      </c>
      <c r="D14" s="8">
        <v>2462</v>
      </c>
      <c r="E14" s="8">
        <v>3315</v>
      </c>
      <c r="F14" s="8">
        <v>3555</v>
      </c>
      <c r="G14" s="8">
        <v>3767</v>
      </c>
      <c r="H14" s="8"/>
      <c r="I14" s="8"/>
      <c r="J14" s="8"/>
      <c r="K14" s="8"/>
      <c r="L14" s="8"/>
      <c r="M14" s="10"/>
      <c r="N14" s="8"/>
      <c r="O14" s="8"/>
      <c r="Q14" s="16">
        <v>44652</v>
      </c>
      <c r="R14" s="25"/>
      <c r="S14" s="20">
        <f ca="1">DATE(YEAR(TODAY()),4,1)</f>
        <v>44652</v>
      </c>
      <c r="U14" s="13" t="s">
        <v>12</v>
      </c>
      <c r="V14" s="12" t="s">
        <v>8</v>
      </c>
      <c r="W14" s="8">
        <v>2462</v>
      </c>
      <c r="X14" s="8">
        <v>3315</v>
      </c>
      <c r="Y14" s="8">
        <v>3555</v>
      </c>
      <c r="Z14" s="8">
        <v>3767</v>
      </c>
      <c r="AA14" s="8"/>
      <c r="AB14" s="8"/>
      <c r="AC14" s="8"/>
      <c r="AD14" s="8"/>
      <c r="AE14" s="8"/>
      <c r="AF14" s="10"/>
      <c r="AG14" s="8"/>
      <c r="AH14" s="8"/>
    </row>
    <row r="15" spans="2:34" x14ac:dyDescent="0.25">
      <c r="Q15" s="16">
        <v>44682</v>
      </c>
      <c r="S15" s="20">
        <f ca="1">DATE(YEAR(TODAY()),5,1)</f>
        <v>44682</v>
      </c>
    </row>
    <row r="16" spans="2:34" x14ac:dyDescent="0.25">
      <c r="Q16" s="16">
        <v>44713</v>
      </c>
      <c r="S16" s="20">
        <f ca="1">DATE(YEAR(TODAY()),6,1)</f>
        <v>44713</v>
      </c>
    </row>
    <row r="17" spans="17:19" x14ac:dyDescent="0.25">
      <c r="Q17" s="16">
        <v>44743</v>
      </c>
      <c r="S17" s="20">
        <f ca="1">DATE(YEAR(TODAY()),7,1)</f>
        <v>44743</v>
      </c>
    </row>
    <row r="18" spans="17:19" x14ac:dyDescent="0.25">
      <c r="Q18" s="16">
        <v>44774</v>
      </c>
      <c r="S18" s="20">
        <f ca="1">DATE(YEAR(TODAY()),8,1)</f>
        <v>44774</v>
      </c>
    </row>
    <row r="19" spans="17:19" x14ac:dyDescent="0.25">
      <c r="Q19" s="16">
        <v>44805</v>
      </c>
      <c r="S19" s="20">
        <f ca="1">DATE(YEAR(TODAY()),9,1)</f>
        <v>44805</v>
      </c>
    </row>
    <row r="20" spans="17:19" x14ac:dyDescent="0.25">
      <c r="Q20" s="16">
        <v>44835</v>
      </c>
      <c r="S20" s="20">
        <f ca="1">DATE(YEAR(TODAY()),10,1)</f>
        <v>44835</v>
      </c>
    </row>
    <row r="21" spans="17:19" x14ac:dyDescent="0.25">
      <c r="Q21" s="16">
        <v>44866</v>
      </c>
      <c r="S21" s="20">
        <f ca="1">DATE(YEAR(TODAY()),11,1)</f>
        <v>44866</v>
      </c>
    </row>
    <row r="22" spans="17:19" x14ac:dyDescent="0.25">
      <c r="Q22" s="16">
        <v>44896</v>
      </c>
      <c r="S22" s="20">
        <f ca="1">DATE(YEAR(TODAY()),12,1)</f>
        <v>44896</v>
      </c>
    </row>
    <row r="23" spans="17:19" x14ac:dyDescent="0.25">
      <c r="Q23" s="19"/>
    </row>
  </sheetData>
  <phoneticPr fontId="7" type="noConversion"/>
  <dataValidations count="2">
    <dataValidation type="list" allowBlank="1" showInputMessage="1" showErrorMessage="1" sqref="V3" xr:uid="{6DF03041-7899-4E8A-96DC-135B1D098B02}">
      <formula1>INDIRECT("TabMois")</formula1>
    </dataValidation>
    <dataValidation type="list" allowBlank="1" showInputMessage="1" showErrorMessage="1" sqref="C3" xr:uid="{253EC7E8-FFB5-4074-995E-EFD1E6AD8284}">
      <formula1>INDIRECT("TabMoisTexte")</formula1>
    </dataValidation>
  </dataValidations>
  <printOptions horizontalCentered="1" verticalCentered="1"/>
  <pageMargins left="0.11811023622047245" right="0.11811023622047245" top="0.35433070866141736" bottom="0.35433070866141736" header="0.31496062992125984" footer="0.31496062992125984"/>
  <pageSetup paperSize="8" scale="17" fitToWidth="0" orientation="landscape" r:id="rId1"/>
  <drawing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RechercheDate</vt:lpstr>
      <vt:lpstr>TabMois</vt:lpstr>
      <vt:lpstr>TabMoisTexte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clemence</dc:creator>
  <cp:lastModifiedBy>No trepassing</cp:lastModifiedBy>
  <cp:lastPrinted>2022-05-12T14:23:05Z</cp:lastPrinted>
  <dcterms:created xsi:type="dcterms:W3CDTF">2013-09-13T14:42:29Z</dcterms:created>
  <dcterms:modified xsi:type="dcterms:W3CDTF">2022-05-17T23:39:18Z</dcterms:modified>
</cp:coreProperties>
</file>