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9B646036-BCDC-4536-B2DF-5C15EFDD1F94}" xr6:coauthVersionLast="43" xr6:coauthVersionMax="43" xr10:uidLastSave="{00000000-0000-0000-0000-000000000000}"/>
  <bookViews>
    <workbookView xWindow="-120" yWindow="-120" windowWidth="20730" windowHeight="11160" xr2:uid="{2F6F8ED0-608D-4E59-B5F7-4315609EB09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5" i="1" l="1"/>
  <c r="R16" i="1"/>
  <c r="R17" i="1"/>
  <c r="R18" i="1"/>
  <c r="Q15" i="1"/>
  <c r="Q16" i="1"/>
  <c r="Q17" i="1"/>
  <c r="Q18" i="1"/>
  <c r="P15" i="1"/>
  <c r="P16" i="1"/>
  <c r="P17" i="1"/>
  <c r="P18" i="1"/>
  <c r="O15" i="1"/>
  <c r="O16" i="1"/>
  <c r="O17" i="1"/>
  <c r="O18" i="1"/>
  <c r="N15" i="1"/>
  <c r="N16" i="1"/>
  <c r="N17" i="1"/>
  <c r="N18" i="1"/>
  <c r="M15" i="1"/>
  <c r="M16" i="1"/>
  <c r="M17" i="1"/>
  <c r="M18" i="1"/>
  <c r="L15" i="1"/>
  <c r="L16" i="1"/>
  <c r="L17" i="1"/>
  <c r="L18" i="1"/>
  <c r="K15" i="1"/>
  <c r="K16" i="1"/>
  <c r="K17" i="1"/>
  <c r="K18" i="1"/>
  <c r="J15" i="1"/>
  <c r="J16" i="1"/>
  <c r="J17" i="1"/>
  <c r="J18" i="1"/>
  <c r="I15" i="1"/>
  <c r="I16" i="1"/>
  <c r="I17" i="1"/>
  <c r="I18" i="1"/>
  <c r="H15" i="1"/>
  <c r="H16" i="1"/>
  <c r="H17" i="1"/>
  <c r="H18" i="1"/>
  <c r="G16" i="1"/>
  <c r="G15" i="1"/>
  <c r="G17" i="1"/>
  <c r="G18" i="1"/>
</calcChain>
</file>

<file path=xl/sharedStrings.xml><?xml version="1.0" encoding="utf-8"?>
<sst xmlns="http://schemas.openxmlformats.org/spreadsheetml/2006/main" count="40" uniqueCount="24">
  <si>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</si>
  <si>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</si>
  <si>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</si>
  <si>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</si>
  <si>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</si>
  <si>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</si>
  <si>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</si>
  <si>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</si>
  <si>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</si>
  <si>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</si>
  <si>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</si>
  <si>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</si>
  <si>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Fournisseurs</t>
  </si>
  <si>
    <t>Fournisseur 1</t>
  </si>
  <si>
    <t>Fournisseur 2</t>
  </si>
  <si>
    <t>Fournisseur 3</t>
  </si>
  <si>
    <t>Fournisseur 4</t>
  </si>
  <si>
    <t>Dates factures</t>
  </si>
  <si>
    <t>Factures</t>
  </si>
  <si>
    <r>
      <rPr>
        <b/>
        <u/>
        <sz val="11"/>
        <color rgb="FFFF0000"/>
        <rFont val="Calibri"/>
        <family val="2"/>
        <scheme val="minor"/>
      </rPr>
      <t>Prolématique</t>
    </r>
    <r>
      <rPr>
        <sz val="11"/>
        <color rgb="FFFF0000"/>
        <rFont val="Calibri"/>
        <family val="2"/>
        <scheme val="minor"/>
      </rPr>
      <t xml:space="preserve"> : ne sait pas faire fonctionner la fonction MOIS dans la fonction SOMME.SI.ENS</t>
    </r>
  </si>
  <si>
    <t>Tableau des facturations</t>
  </si>
  <si>
    <t>Tableau des récupérations de données</t>
  </si>
  <si>
    <r>
      <t xml:space="preserve">SOMME.SI.ENS : </t>
    </r>
    <r>
      <rPr>
        <sz val="11"/>
        <color theme="1"/>
        <rFont val="Calibri"/>
        <family val="2"/>
        <scheme val="minor"/>
      </rPr>
      <t>somme plage en fonction de 2 critères (le fournisseur / la date de la facture)</t>
    </r>
  </si>
  <si>
    <r>
      <t xml:space="preserve">G9 : </t>
    </r>
    <r>
      <rPr>
        <sz val="11"/>
        <color theme="1"/>
        <rFont val="Calibri"/>
        <family val="2"/>
        <scheme val="minor"/>
      </rPr>
      <t>somme de toutes les factures concernant le "</t>
    </r>
    <r>
      <rPr>
        <b/>
        <sz val="11"/>
        <color theme="1"/>
        <rFont val="Calibri"/>
        <family val="2"/>
        <scheme val="minor"/>
      </rPr>
      <t>FOURNISSEUR 1</t>
    </r>
    <r>
      <rPr>
        <sz val="11"/>
        <color theme="1"/>
        <rFont val="Calibri"/>
        <family val="2"/>
        <scheme val="minor"/>
      </rPr>
      <t>" courant "</t>
    </r>
    <r>
      <rPr>
        <b/>
        <sz val="11"/>
        <color theme="1"/>
        <rFont val="Calibri"/>
        <family val="2"/>
        <scheme val="minor"/>
      </rPr>
      <t>JANVIER</t>
    </r>
    <r>
      <rPr>
        <sz val="11"/>
        <color theme="1"/>
        <rFont val="Calibri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</si>
</sst>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FF0000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4" fillId="0" borderId="0" xfId="0" applyNumberFormat="1" applyFont="1"/>
    <xf numFmtId="166" fontId="0" fillId="0" borderId="0" xfId="0" applyNumberForma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6" fillId="0" borderId="13" xfId="0" applyFont="1" applyBorder="1" applyAlignment="1">
      <alignment horizontal="center"/>
    </xf>
    <xf numFmtId="0" fontId="6" fillId="0" borderId="13" xfId="0" applyFont="1" applyBorder="1" applyAlignment="1">
      <alignment horizontal="center" vertical="center"/>
    </xf>
  </cellXfs>
  <cellStyles count="1">
    <cellStyle name="Normal" xfId="0" builtinId="0"/>
  </cellStyles>
  <dxfs count="14"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numFmt numFmtId="166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33A369-2C34-4FE3-81F0-963F1825720E}" name="Tableau1" displayName="Tableau1" ref="B8:D23" totalsRowShown="0">
  <autoFilter ref="B8:D23" xr:uid="{390642B9-A978-4F6C-9F30-D936F15B7C48}"/>
  <tableColumns count="3">
    <tableColumn id="1" xr3:uid="{4914FA97-8CD8-4D96-B4D0-F5F32EE57D7B}" name="Fournisseurs"/>
    <tableColumn id="2" xr3:uid="{D7282515-14A4-4AB6-AFE1-53E9899B0420}" name="Factures" dataDxfId="13"/>
    <tableColumn id="3" xr3:uid="{4047F156-6054-4368-9645-BBC4CEC8FA85}" name="Dates factures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CCE39E-6D7D-45F4-A7E1-533D782B163E}" name="Tableau2" displayName="Tableau2" ref="F14:R18" totalsRowShown="0">
  <autoFilter ref="F14:R18" xr:uid="{EF5F42BC-FF97-4D41-9720-C99D95010BB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F49A4604-2223-4F1F-B35F-8A92BFEE9CAA}" name="Fournisseurs"/>
    <tableColumn id="2" xr3:uid="{95ADB953-4085-47C3-9119-F6AFDD524F5B}" name="Janvier" dataDxfId="11">
      <calculatedColumnFormula>SUMIFS($C$9:$C$23,$B$9:$B$23,Tableau2[[#This Row],[Fournisseurs]],$D$9:$D$23,MONTH(1))</calculatedColumnFormula>
    </tableColumn>
    <tableColumn id="3" xr3:uid="{9D2A8FD8-3F0B-4DE0-AA12-7FBBB6E075F3}" name="Février" dataDxfId="10">
      <calculatedColumnFormula>SUMIFS($C$9:$C$23,$B$9:$B$23,Tableau2[[#This Row],[Fournisseurs]],$D$9:$D$23,MONTH(2))</calculatedColumnFormula>
    </tableColumn>
    <tableColumn id="4" xr3:uid="{521989EE-47B8-4946-A2B4-3A8DE7E85575}" name="Mars" dataDxfId="9">
      <calculatedColumnFormula>SUMIFS($C$9:$C$23,$B$9:$B$23,Tableau2[[#This Row],[Fournisseurs]],$D$9:$D$23,MONTH(3))</calculatedColumnFormula>
    </tableColumn>
    <tableColumn id="5" xr3:uid="{7F51713C-C645-4848-AD82-7620F48DAAF6}" name="Avril" dataDxfId="8">
      <calculatedColumnFormula>SUMIFS($C$9:$C$23,$B$9:$B$23,Tableau2[[#This Row],[Fournisseurs]],$D$9:$D$23,MONTH(4))</calculatedColumnFormula>
    </tableColumn>
    <tableColumn id="6" xr3:uid="{9E88B9B5-2728-4CB3-B7DB-A2D976BCFEB9}" name="Mai" dataDxfId="7">
      <calculatedColumnFormula>SUMIFS($C$9:$C$23,$B$9:$B$23,Tableau2[[#This Row],[Fournisseurs]],$D$9:$D$23,MONTH(5))</calculatedColumnFormula>
    </tableColumn>
    <tableColumn id="7" xr3:uid="{D07F4553-D4AA-4B42-A979-D952E892EFD0}" name="Juin" dataDxfId="6">
      <calculatedColumnFormula>SUMIFS($C$9:$C$23,$B$9:$B$23,Tableau2[[#This Row],[Fournisseurs]],$D$9:$D$23,MONTH(6))</calculatedColumnFormula>
    </tableColumn>
    <tableColumn id="8" xr3:uid="{DD0C4675-0EF3-48BA-A0D5-F730478F9B17}" name="Juillet" dataDxfId="5">
      <calculatedColumnFormula>SUMIFS($C$9:$C$23,$B$9:$B$23,Tableau2[[#This Row],[Fournisseurs]],$D$9:$D$23,MONTH(7))</calculatedColumnFormula>
    </tableColumn>
    <tableColumn id="9" xr3:uid="{EE8BF999-417B-4AA4-BA68-7AEC5C6642D9}" name="Août" dataDxfId="4">
      <calculatedColumnFormula>SUMIFS($C$9:$C$23,$B$9:$B$23,Tableau2[[#This Row],[Fournisseurs]],$D$9:$D$23,MONTH(8))</calculatedColumnFormula>
    </tableColumn>
    <tableColumn id="10" xr3:uid="{76ED963B-578E-4F85-8DB7-A93F6E98640F}" name="Septembre" dataDxfId="3">
      <calculatedColumnFormula>SUMIFS($C$9:$C$23,$B$9:$B$23,Tableau2[[#This Row],[Fournisseurs]],$D$9:$D$23,MONTH(9))</calculatedColumnFormula>
    </tableColumn>
    <tableColumn id="11" xr3:uid="{58D1B56B-DDAD-4BAD-8A86-BA327C7E4058}" name="Octobre" dataDxfId="2">
      <calculatedColumnFormula>SUMIFS($C$9:$C$23,$B$9:$B$23,Tableau2[[#This Row],[Fournisseurs]],$D$9:$D$23,MONTH(10))</calculatedColumnFormula>
    </tableColumn>
    <tableColumn id="12" xr3:uid="{DB885F51-8345-476C-B8C6-0D52088A94F1}" name="Novembre" dataDxfId="1">
      <calculatedColumnFormula>SUMIFS($C$9:$C$23,$B$9:$B$23,Tableau2[[#This Row],[Fournisseurs]],$D$9:$D$23,MONTH(11))</calculatedColumnFormula>
    </tableColumn>
    <tableColumn id="13" xr3:uid="{09CE2A2E-DEA0-4C39-AE2E-680E63CCBB58}" name="Décembre" dataDxfId="0">
      <calculatedColumnFormula>SUMIFS($C$9:$C$23,$B$9:$B$23,Tableau2[[#This Row],[Fournisseurs]],$D$9:$D$23,MONTH(12))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38AA-3FA2-46FE-874E-7437FC14813E}">
  <sheetPr codeName="Feuil1"/>
  <dimension ref="B1:R23"/>
  <sheetViews>
    <sheetView showGridLines="0" tabSelected="1" zoomScale="85" zoomScaleNormal="85" workbookViewId="0">
      <selection activeCell="I21" sqref="I21"/>
    </sheetView>
  </sheetViews>
  <sheetFormatPr baseColWidth="10" defaultRowHeight="15" x14ac:dyDescent="0.25"/>
  <cols>
    <col min="1" max="1" width="1.42578125" customWidth="1"/>
    <col min="2" max="2" width="14.42578125" customWidth="1"/>
    <col min="3" max="3" width="10.5703125" customWidth="1"/>
    <col min="4" max="4" width="15.7109375" customWidth="1"/>
    <col min="5" max="5" width="11.42578125" customWidth="1"/>
    <col min="6" max="6" width="14.42578125" customWidth="1"/>
    <col min="15" max="15" width="13" customWidth="1"/>
    <col min="17" max="17" width="12.5703125" customWidth="1"/>
    <col min="18" max="18" width="12.28515625" customWidth="1"/>
  </cols>
  <sheetData>
    <row r="1" spans="2:18" ht="15.75" thickBot="1" x14ac:dyDescent="0.3"/>
    <row r="2" spans="2:18" ht="15.75" thickTop="1" x14ac:dyDescent="0.25">
      <c r="B2" s="3" t="s">
        <v>19</v>
      </c>
      <c r="C2" s="4"/>
      <c r="D2" s="5"/>
    </row>
    <row r="3" spans="2:18" x14ac:dyDescent="0.25">
      <c r="B3" s="6"/>
      <c r="C3" s="7"/>
      <c r="D3" s="8"/>
    </row>
    <row r="4" spans="2:18" ht="15.75" thickBot="1" x14ac:dyDescent="0.3">
      <c r="B4" s="9"/>
      <c r="C4" s="10"/>
      <c r="D4" s="11"/>
    </row>
    <row r="5" spans="2:18" ht="15.75" thickTop="1" x14ac:dyDescent="0.25"/>
    <row r="6" spans="2:18" ht="18.75" x14ac:dyDescent="0.3">
      <c r="B6" s="19" t="s">
        <v>20</v>
      </c>
      <c r="C6" s="19"/>
      <c r="D6" s="19"/>
      <c r="F6" s="18" t="s">
        <v>21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8" spans="2:18" x14ac:dyDescent="0.25">
      <c r="B8" t="s">
        <v>12</v>
      </c>
      <c r="C8" t="s">
        <v>18</v>
      </c>
      <c r="D8" t="s">
        <v>17</v>
      </c>
      <c r="F8" s="13" t="s">
        <v>22</v>
      </c>
      <c r="G8" s="14"/>
      <c r="H8" s="14"/>
      <c r="I8" s="14"/>
      <c r="J8" s="14"/>
      <c r="K8" s="14"/>
      <c r="L8" s="14"/>
      <c r="M8" s="15"/>
    </row>
    <row r="9" spans="2:18" x14ac:dyDescent="0.25">
      <c r="B9" t="s">
        <v>13</v>
      </c>
      <c r="C9" s="2">
        <v>213</v>
      </c>
      <c r="D9" s="1">
        <v>43655</v>
      </c>
      <c r="F9" s="16"/>
      <c r="G9" s="17"/>
      <c r="H9" s="17"/>
      <c r="I9" s="17"/>
      <c r="J9" s="17"/>
      <c r="K9" s="17"/>
      <c r="L9" s="17"/>
      <c r="M9" s="17"/>
    </row>
    <row r="10" spans="2:18" x14ac:dyDescent="0.25">
      <c r="B10" t="s">
        <v>14</v>
      </c>
      <c r="C10" s="2">
        <v>562</v>
      </c>
      <c r="D10" s="1">
        <v>43504</v>
      </c>
      <c r="F10" s="13" t="s">
        <v>23</v>
      </c>
      <c r="G10" s="14"/>
      <c r="H10" s="14"/>
      <c r="I10" s="14"/>
      <c r="J10" s="14"/>
      <c r="K10" s="14"/>
      <c r="L10" s="14"/>
      <c r="M10" s="15"/>
    </row>
    <row r="11" spans="2:18" x14ac:dyDescent="0.25">
      <c r="B11" t="s">
        <v>15</v>
      </c>
      <c r="C11" s="2">
        <v>432</v>
      </c>
      <c r="D11" s="1">
        <v>43532</v>
      </c>
      <c r="G11" s="12"/>
    </row>
    <row r="12" spans="2:18" x14ac:dyDescent="0.25">
      <c r="B12" t="s">
        <v>16</v>
      </c>
      <c r="C12" s="2">
        <v>156</v>
      </c>
      <c r="D12" s="1">
        <v>43654</v>
      </c>
      <c r="G12" s="12"/>
    </row>
    <row r="13" spans="2:18" x14ac:dyDescent="0.25">
      <c r="B13" t="s">
        <v>14</v>
      </c>
      <c r="C13" s="2">
        <v>253</v>
      </c>
      <c r="D13" s="1">
        <v>43563</v>
      </c>
      <c r="G13" s="12"/>
    </row>
    <row r="14" spans="2:18" x14ac:dyDescent="0.25">
      <c r="B14" t="s">
        <v>15</v>
      </c>
      <c r="C14" s="2">
        <v>84</v>
      </c>
      <c r="D14" s="1">
        <v>43655</v>
      </c>
      <c r="F14" t="s">
        <v>12</v>
      </c>
      <c r="G14" t="s">
        <v>0</v>
      </c>
      <c r="H14" t="s">
        <v>1</v>
      </c>
      <c r="I14" t="s">
        <v>2</v>
      </c>
      <c r="J14" t="s">
        <v>3</v>
      </c>
      <c r="K14" t="s">
        <v>4</v>
      </c>
      <c r="L14" t="s">
        <v>5</v>
      </c>
      <c r="M14" t="s">
        <v>6</v>
      </c>
      <c r="N14" t="s">
        <v>7</v>
      </c>
      <c r="O14" t="s">
        <v>8</v>
      </c>
      <c r="P14" t="s">
        <v>9</v>
      </c>
      <c r="Q14" t="s">
        <v>10</v>
      </c>
      <c r="R14" t="s">
        <v>11</v>
      </c>
    </row>
    <row r="15" spans="2:18" x14ac:dyDescent="0.25">
      <c r="B15" t="s">
        <v>13</v>
      </c>
      <c r="C15" s="2">
        <v>653</v>
      </c>
      <c r="D15" s="1">
        <v>43624</v>
      </c>
      <c r="F15" t="s">
        <v>13</v>
      </c>
      <c r="G15" s="2">
        <f>SUMIFS($C$9:$C$23,$B$9:$B$23,Tableau2[[#This Row],[Fournisseurs]],$D$9:$D$23,MONTH(1))</f>
        <v>0</v>
      </c>
      <c r="H15" s="2">
        <f>SUMIFS($C$9:$C$23,$B$9:$B$23,Tableau2[[#This Row],[Fournisseurs]],$D$9:$D$23,MONTH(2))</f>
        <v>0</v>
      </c>
      <c r="I15" s="2">
        <f>SUMIFS($C$9:$C$23,$B$9:$B$23,Tableau2[[#This Row],[Fournisseurs]],$D$9:$D$23,MONTH(3))</f>
        <v>0</v>
      </c>
      <c r="J15" s="2">
        <f>SUMIFS($C$9:$C$23,$B$9:$B$23,Tableau2[[#This Row],[Fournisseurs]],$D$9:$D$23,MONTH(4))</f>
        <v>0</v>
      </c>
      <c r="K15" s="2">
        <f>SUMIFS($C$9:$C$23,$B$9:$B$23,Tableau2[[#This Row],[Fournisseurs]],$D$9:$D$23,MONTH(5))</f>
        <v>0</v>
      </c>
      <c r="L15" s="2">
        <f>SUMIFS($C$9:$C$23,$B$9:$B$23,Tableau2[[#This Row],[Fournisseurs]],$D$9:$D$23,MONTH(6))</f>
        <v>0</v>
      </c>
      <c r="M15" s="2">
        <f>SUMIFS($C$9:$C$23,$B$9:$B$23,Tableau2[[#This Row],[Fournisseurs]],$D$9:$D$23,MONTH(7))</f>
        <v>0</v>
      </c>
      <c r="N15" s="2">
        <f>SUMIFS($C$9:$C$23,$B$9:$B$23,Tableau2[[#This Row],[Fournisseurs]],$D$9:$D$23,MONTH(8))</f>
        <v>0</v>
      </c>
      <c r="O15" s="2">
        <f>SUMIFS($C$9:$C$23,$B$9:$B$23,Tableau2[[#This Row],[Fournisseurs]],$D$9:$D$23,MONTH(9))</f>
        <v>0</v>
      </c>
      <c r="P15" s="2">
        <f>SUMIFS($C$9:$C$23,$B$9:$B$23,Tableau2[[#This Row],[Fournisseurs]],$D$9:$D$23,MONTH(10))</f>
        <v>0</v>
      </c>
      <c r="Q15" s="2">
        <f>SUMIFS($C$9:$C$23,$B$9:$B$23,Tableau2[[#This Row],[Fournisseurs]],$D$9:$D$23,MONTH(11))</f>
        <v>0</v>
      </c>
      <c r="R15" s="2">
        <f>SUMIFS($C$9:$C$23,$B$9:$B$23,Tableau2[[#This Row],[Fournisseurs]],$D$9:$D$23,MONTH(12))</f>
        <v>0</v>
      </c>
    </row>
    <row r="16" spans="2:18" x14ac:dyDescent="0.25">
      <c r="B16" t="s">
        <v>14</v>
      </c>
      <c r="C16" s="2">
        <v>15</v>
      </c>
      <c r="D16" s="1">
        <v>43654</v>
      </c>
      <c r="F16" t="s">
        <v>14</v>
      </c>
      <c r="G16" s="2">
        <f>SUMIFS($C$9:$C$23,$B$9:$B$23,Tableau2[[#This Row],[Fournisseurs]],$D$9:$D$23,MONTH(1))</f>
        <v>0</v>
      </c>
      <c r="H16" s="2">
        <f>SUMIFS($C$9:$C$23,$B$9:$B$23,Tableau2[[#This Row],[Fournisseurs]],$D$9:$D$23,MONTH(2))</f>
        <v>0</v>
      </c>
      <c r="I16" s="2">
        <f>SUMIFS($C$9:$C$23,$B$9:$B$23,Tableau2[[#This Row],[Fournisseurs]],$D$9:$D$23,MONTH(3))</f>
        <v>0</v>
      </c>
      <c r="J16" s="2">
        <f>SUMIFS($C$9:$C$23,$B$9:$B$23,Tableau2[[#This Row],[Fournisseurs]],$D$9:$D$23,MONTH(4))</f>
        <v>0</v>
      </c>
      <c r="K16" s="2">
        <f>SUMIFS($C$9:$C$23,$B$9:$B$23,Tableau2[[#This Row],[Fournisseurs]],$D$9:$D$23,MONTH(5))</f>
        <v>0</v>
      </c>
      <c r="L16" s="2">
        <f>SUMIFS($C$9:$C$23,$B$9:$B$23,Tableau2[[#This Row],[Fournisseurs]],$D$9:$D$23,MONTH(6))</f>
        <v>0</v>
      </c>
      <c r="M16" s="2">
        <f>SUMIFS($C$9:$C$23,$B$9:$B$23,Tableau2[[#This Row],[Fournisseurs]],$D$9:$D$23,MONTH(7))</f>
        <v>0</v>
      </c>
      <c r="N16" s="2">
        <f>SUMIFS($C$9:$C$23,$B$9:$B$23,Tableau2[[#This Row],[Fournisseurs]],$D$9:$D$23,MONTH(8))</f>
        <v>0</v>
      </c>
      <c r="O16" s="2">
        <f>SUMIFS($C$9:$C$23,$B$9:$B$23,Tableau2[[#This Row],[Fournisseurs]],$D$9:$D$23,MONTH(9))</f>
        <v>0</v>
      </c>
      <c r="P16" s="2">
        <f>SUMIFS($C$9:$C$23,$B$9:$B$23,Tableau2[[#This Row],[Fournisseurs]],$D$9:$D$23,MONTH(10))</f>
        <v>0</v>
      </c>
      <c r="Q16" s="2">
        <f>SUMIFS($C$9:$C$23,$B$9:$B$23,Tableau2[[#This Row],[Fournisseurs]],$D$9:$D$23,MONTH(11))</f>
        <v>0</v>
      </c>
      <c r="R16" s="2">
        <f>SUMIFS($C$9:$C$23,$B$9:$B$23,Tableau2[[#This Row],[Fournisseurs]],$D$9:$D$23,MONTH(12))</f>
        <v>0</v>
      </c>
    </row>
    <row r="17" spans="2:18" x14ac:dyDescent="0.25">
      <c r="B17" t="s">
        <v>15</v>
      </c>
      <c r="C17" s="2">
        <v>456</v>
      </c>
      <c r="D17" s="1">
        <v>43685</v>
      </c>
      <c r="F17" t="s">
        <v>15</v>
      </c>
      <c r="G17" s="2">
        <f>SUMIFS($C$9:$C$23,$B$9:$B$23,Tableau2[[#This Row],[Fournisseurs]],$D$9:$D$23,MONTH(1))</f>
        <v>0</v>
      </c>
      <c r="H17" s="2">
        <f>SUMIFS($C$9:$C$23,$B$9:$B$23,Tableau2[[#This Row],[Fournisseurs]],$D$9:$D$23,MONTH(2))</f>
        <v>0</v>
      </c>
      <c r="I17" s="2">
        <f>SUMIFS($C$9:$C$23,$B$9:$B$23,Tableau2[[#This Row],[Fournisseurs]],$D$9:$D$23,MONTH(3))</f>
        <v>0</v>
      </c>
      <c r="J17" s="2">
        <f>SUMIFS($C$9:$C$23,$B$9:$B$23,Tableau2[[#This Row],[Fournisseurs]],$D$9:$D$23,MONTH(4))</f>
        <v>0</v>
      </c>
      <c r="K17" s="2">
        <f>SUMIFS($C$9:$C$23,$B$9:$B$23,Tableau2[[#This Row],[Fournisseurs]],$D$9:$D$23,MONTH(5))</f>
        <v>0</v>
      </c>
      <c r="L17" s="2">
        <f>SUMIFS($C$9:$C$23,$B$9:$B$23,Tableau2[[#This Row],[Fournisseurs]],$D$9:$D$23,MONTH(6))</f>
        <v>0</v>
      </c>
      <c r="M17" s="2">
        <f>SUMIFS($C$9:$C$23,$B$9:$B$23,Tableau2[[#This Row],[Fournisseurs]],$D$9:$D$23,MONTH(7))</f>
        <v>0</v>
      </c>
      <c r="N17" s="2">
        <f>SUMIFS($C$9:$C$23,$B$9:$B$23,Tableau2[[#This Row],[Fournisseurs]],$D$9:$D$23,MONTH(8))</f>
        <v>0</v>
      </c>
      <c r="O17" s="2">
        <f>SUMIFS($C$9:$C$23,$B$9:$B$23,Tableau2[[#This Row],[Fournisseurs]],$D$9:$D$23,MONTH(9))</f>
        <v>0</v>
      </c>
      <c r="P17" s="2">
        <f>SUMIFS($C$9:$C$23,$B$9:$B$23,Tableau2[[#This Row],[Fournisseurs]],$D$9:$D$23,MONTH(10))</f>
        <v>0</v>
      </c>
      <c r="Q17" s="2">
        <f>SUMIFS($C$9:$C$23,$B$9:$B$23,Tableau2[[#This Row],[Fournisseurs]],$D$9:$D$23,MONTH(11))</f>
        <v>0</v>
      </c>
      <c r="R17" s="2">
        <f>SUMIFS($C$9:$C$23,$B$9:$B$23,Tableau2[[#This Row],[Fournisseurs]],$D$9:$D$23,MONTH(12))</f>
        <v>0</v>
      </c>
    </row>
    <row r="18" spans="2:18" x14ac:dyDescent="0.25">
      <c r="B18" t="s">
        <v>16</v>
      </c>
      <c r="C18" s="2">
        <v>7</v>
      </c>
      <c r="D18" s="1">
        <v>43716</v>
      </c>
      <c r="F18" t="s">
        <v>16</v>
      </c>
      <c r="G18" s="2">
        <f>SUMIFS($C$9:$C$23,$B$9:$B$23,Tableau2[[#This Row],[Fournisseurs]],$D$9:$D$23,MONTH(1))</f>
        <v>0</v>
      </c>
      <c r="H18" s="2">
        <f>SUMIFS($C$9:$C$23,$B$9:$B$23,Tableau2[[#This Row],[Fournisseurs]],$D$9:$D$23,MONTH(2))</f>
        <v>0</v>
      </c>
      <c r="I18" s="2">
        <f>SUMIFS($C$9:$C$23,$B$9:$B$23,Tableau2[[#This Row],[Fournisseurs]],$D$9:$D$23,MONTH(3))</f>
        <v>0</v>
      </c>
      <c r="J18" s="2">
        <f>SUMIFS($C$9:$C$23,$B$9:$B$23,Tableau2[[#This Row],[Fournisseurs]],$D$9:$D$23,MONTH(4))</f>
        <v>0</v>
      </c>
      <c r="K18" s="2">
        <f>SUMIFS($C$9:$C$23,$B$9:$B$23,Tableau2[[#This Row],[Fournisseurs]],$D$9:$D$23,MONTH(5))</f>
        <v>0</v>
      </c>
      <c r="L18" s="2">
        <f>SUMIFS($C$9:$C$23,$B$9:$B$23,Tableau2[[#This Row],[Fournisseurs]],$D$9:$D$23,MONTH(6))</f>
        <v>0</v>
      </c>
      <c r="M18" s="2">
        <f>SUMIFS($C$9:$C$23,$B$9:$B$23,Tableau2[[#This Row],[Fournisseurs]],$D$9:$D$23,MONTH(7))</f>
        <v>0</v>
      </c>
      <c r="N18" s="2">
        <f>SUMIFS($C$9:$C$23,$B$9:$B$23,Tableau2[[#This Row],[Fournisseurs]],$D$9:$D$23,MONTH(8))</f>
        <v>0</v>
      </c>
      <c r="O18" s="2">
        <f>SUMIFS($C$9:$C$23,$B$9:$B$23,Tableau2[[#This Row],[Fournisseurs]],$D$9:$D$23,MONTH(9))</f>
        <v>0</v>
      </c>
      <c r="P18" s="2">
        <f>SUMIFS($C$9:$C$23,$B$9:$B$23,Tableau2[[#This Row],[Fournisseurs]],$D$9:$D$23,MONTH(10))</f>
        <v>0</v>
      </c>
      <c r="Q18" s="2">
        <f>SUMIFS($C$9:$C$23,$B$9:$B$23,Tableau2[[#This Row],[Fournisseurs]],$D$9:$D$23,MONTH(11))</f>
        <v>0</v>
      </c>
      <c r="R18" s="2">
        <f>SUMIFS($C$9:$C$23,$B$9:$B$23,Tableau2[[#This Row],[Fournisseurs]],$D$9:$D$23,MONTH(12))</f>
        <v>0</v>
      </c>
    </row>
    <row r="19" spans="2:18" x14ac:dyDescent="0.25">
      <c r="B19" t="s">
        <v>14</v>
      </c>
      <c r="C19" s="2">
        <v>253</v>
      </c>
      <c r="D19" s="1">
        <v>43563</v>
      </c>
    </row>
    <row r="20" spans="2:18" x14ac:dyDescent="0.25">
      <c r="B20" t="s">
        <v>15</v>
      </c>
      <c r="C20" s="2">
        <v>56</v>
      </c>
      <c r="D20" s="1">
        <v>43655</v>
      </c>
    </row>
    <row r="21" spans="2:18" x14ac:dyDescent="0.25">
      <c r="B21" t="s">
        <v>13</v>
      </c>
      <c r="C21" s="2">
        <v>356</v>
      </c>
      <c r="D21" s="1">
        <v>43624</v>
      </c>
    </row>
    <row r="22" spans="2:18" x14ac:dyDescent="0.25">
      <c r="B22" t="s">
        <v>14</v>
      </c>
      <c r="C22" s="2">
        <v>789</v>
      </c>
      <c r="D22" s="1">
        <v>43654</v>
      </c>
    </row>
    <row r="23" spans="2:18" x14ac:dyDescent="0.25">
      <c r="B23" t="s">
        <v>15</v>
      </c>
      <c r="C23" s="2">
        <v>256</v>
      </c>
      <c r="D23" s="1">
        <v>43685</v>
      </c>
    </row>
  </sheetData>
  <mergeCells count="5">
    <mergeCell ref="B2:D4"/>
    <mergeCell ref="B6:D6"/>
    <mergeCell ref="F6:R6"/>
    <mergeCell ref="F8:M8"/>
    <mergeCell ref="F10:M10"/>
  </mergeCells>
  <phoneticPr fontId="3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 trepassing</dc:creator>
  <cp:lastModifiedBy>No trepassing</cp:lastModifiedBy>
  <dcterms:created xsi:type="dcterms:W3CDTF">2019-07-08T11:49:27Z</dcterms:created>
  <dcterms:modified xsi:type="dcterms:W3CDTF">2019-07-09T10:00:46Z</dcterms:modified>
</cp:coreProperties>
</file>