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png" ContentType="image/p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20225" codeName="{00000000-0000-0000-0000-000000000000}"/>
  <workbookPr codeName="ThisWorkbook" checkCompatibility="1" autoCompressPictures="0"/>
  <bookViews>
    <workbookView xWindow="0" yWindow="0" windowWidth="25600" windowHeight="15460"/>
  </bookViews>
  <sheets>
    <sheet name="Bon de Commande" sheetId="6" r:id="rId1"/>
    <sheet name="CLIENTARCHIVES" sheetId="10" state="hidden" r:id="rId2"/>
  </sheets>
  <calcPr calcId="140001" concurrentCalc="0"/>
  <extLst>
    <ext xmlns:mx="http://schemas.microsoft.com/office/mac/excel/2008/main" uri="{7523E5D3-25F3-A5E0-1632-64F254C22452}">
      <mx:CRTarget Flags="4096"/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6" l="1"/>
  <c r="J9" i="6"/>
  <c r="I10" i="6"/>
  <c r="I8" i="6"/>
  <c r="I9" i="6"/>
  <c r="J7" i="6"/>
  <c r="K39" i="6"/>
  <c r="K40" i="6"/>
  <c r="K41" i="6"/>
  <c r="K42" i="6"/>
  <c r="K43" i="6"/>
  <c r="K44" i="6"/>
  <c r="K45" i="6"/>
  <c r="K37" i="6"/>
  <c r="K38" i="6"/>
  <c r="K46" i="6"/>
  <c r="K47" i="6"/>
  <c r="K48" i="6"/>
  <c r="K49" i="6"/>
  <c r="K50" i="6"/>
  <c r="E40" i="6"/>
  <c r="E41" i="6"/>
  <c r="E42" i="6"/>
  <c r="E43" i="6"/>
  <c r="E44" i="6"/>
  <c r="E45" i="6"/>
  <c r="J52" i="6"/>
  <c r="J13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6" i="6"/>
  <c r="E47" i="6"/>
  <c r="E48" i="6"/>
  <c r="E49" i="6"/>
  <c r="E50" i="6"/>
  <c r="E19" i="6"/>
  <c r="K20" i="6"/>
  <c r="K21" i="6"/>
  <c r="K22" i="6"/>
  <c r="K23" i="6"/>
  <c r="K24" i="6"/>
  <c r="K25" i="6"/>
  <c r="K26" i="6"/>
  <c r="K27" i="6"/>
  <c r="K28" i="6"/>
  <c r="K29" i="6"/>
  <c r="K30" i="6"/>
  <c r="K31" i="6"/>
  <c r="K32" i="6"/>
  <c r="K33" i="6"/>
  <c r="K34" i="6"/>
  <c r="K35" i="6"/>
  <c r="K36" i="6"/>
  <c r="K19" i="6"/>
  <c r="K4" i="6"/>
</calcChain>
</file>

<file path=xl/sharedStrings.xml><?xml version="1.0" encoding="utf-8"?>
<sst xmlns="http://schemas.openxmlformats.org/spreadsheetml/2006/main" count="392" uniqueCount="318">
  <si>
    <t>Désignation</t>
  </si>
  <si>
    <t>BON DE COMMANDE</t>
  </si>
  <si>
    <t>Quantité</t>
  </si>
  <si>
    <t>A-2-C</t>
  </si>
  <si>
    <t>Commandé le :</t>
  </si>
  <si>
    <t>Enlévement par :</t>
  </si>
  <si>
    <t>Livraison souhaitée le :</t>
  </si>
  <si>
    <t>Réf.</t>
  </si>
  <si>
    <t>A-2-C SAS - 16 rue du Pont Neuf  - 75001 PARIS  - SASU Société par actions simplifiée à associé unique - Capital social 1 000,00 € - 
Chiffre d'affaires 2016 271 200,00 € - RCS Paris B 808 359 400 - SIRET (siège) 80835940000013 – SIREN 808 359 400 - TVA  FR 30808359400 – NAF 7022Z</t>
  </si>
  <si>
    <t>TOTAL</t>
  </si>
  <si>
    <t>Unité</t>
  </si>
  <si>
    <t>Code Client :</t>
  </si>
  <si>
    <t>Unités</t>
  </si>
  <si>
    <t>Commande enregistrée par :</t>
  </si>
  <si>
    <t>Intermarché</t>
  </si>
  <si>
    <t>Divers</t>
  </si>
  <si>
    <t xml:space="preserve">New fruits Corbeil </t>
  </si>
  <si>
    <t>Cora</t>
  </si>
  <si>
    <t>Dreux</t>
  </si>
  <si>
    <t>Code client</t>
  </si>
  <si>
    <t>clients</t>
  </si>
  <si>
    <t>Villes</t>
  </si>
  <si>
    <t>Adresse</t>
  </si>
  <si>
    <t>Téléphone</t>
  </si>
  <si>
    <t>Boulangerie</t>
  </si>
  <si>
    <t>Ferme</t>
  </si>
  <si>
    <t>Mairie</t>
  </si>
  <si>
    <t xml:space="preserve">Chatou </t>
  </si>
  <si>
    <t>Cavist</t>
  </si>
  <si>
    <t>CP</t>
  </si>
  <si>
    <t>06 07 94 58 13</t>
  </si>
  <si>
    <t xml:space="preserve">Hanches </t>
  </si>
  <si>
    <t xml:space="preserve">Vernouillet </t>
  </si>
  <si>
    <t xml:space="preserve">Le Coudray </t>
  </si>
  <si>
    <t>Brichet</t>
  </si>
  <si>
    <t xml:space="preserve">Illiers </t>
  </si>
  <si>
    <t xml:space="preserve">Bailleau le pin </t>
  </si>
  <si>
    <t xml:space="preserve">Foyer de vie </t>
  </si>
  <si>
    <t>Courville</t>
  </si>
  <si>
    <t xml:space="preserve">La Courneuve </t>
  </si>
  <si>
    <t xml:space="preserve">Fontenay / Eure </t>
  </si>
  <si>
    <t>Hôtel</t>
  </si>
  <si>
    <t>L'atelier des Chefs</t>
  </si>
  <si>
    <t xml:space="preserve">Argenteuil </t>
  </si>
  <si>
    <t>Best Western</t>
  </si>
  <si>
    <t>Paris</t>
  </si>
  <si>
    <t xml:space="preserve">Asnières Paris </t>
  </si>
  <si>
    <t xml:space="preserve">Novotel </t>
  </si>
  <si>
    <t xml:space="preserve">Coignières </t>
  </si>
  <si>
    <t>Le Salut Notre Dame</t>
  </si>
  <si>
    <t>02 37 51 43 12</t>
  </si>
  <si>
    <t xml:space="preserve">Nogent le Roi </t>
  </si>
  <si>
    <t xml:space="preserve">Chartres </t>
  </si>
  <si>
    <t xml:space="preserve">Dourdan </t>
  </si>
  <si>
    <t xml:space="preserve">Itteville </t>
  </si>
  <si>
    <t xml:space="preserve">Mainvilliers </t>
  </si>
  <si>
    <t xml:space="preserve">Maulette </t>
  </si>
  <si>
    <t xml:space="preserve">Mennecy </t>
  </si>
  <si>
    <t xml:space="preserve">Voves </t>
  </si>
  <si>
    <t xml:space="preserve">Amilly </t>
  </si>
  <si>
    <t xml:space="preserve">Anet </t>
  </si>
  <si>
    <t xml:space="preserve">Angerville </t>
  </si>
  <si>
    <t xml:space="preserve">Bois d'arcy </t>
  </si>
  <si>
    <t xml:space="preserve">Dreux </t>
  </si>
  <si>
    <t xml:space="preserve">Le Mans </t>
  </si>
  <si>
    <t xml:space="preserve">Olivet </t>
  </si>
  <si>
    <t xml:space="preserve">Tavers </t>
  </si>
  <si>
    <t>Route d'Ormoy</t>
  </si>
  <si>
    <t>02 47 51 68 09</t>
  </si>
  <si>
    <t>-</t>
  </si>
  <si>
    <t>Montrouge Paris</t>
  </si>
  <si>
    <t>Massy</t>
  </si>
  <si>
    <t>02 37 34 40 10</t>
  </si>
  <si>
    <t>26 Avenue de l'Europe</t>
  </si>
  <si>
    <t>Entre'Met</t>
  </si>
  <si>
    <t>02 37 24 00 25</t>
  </si>
  <si>
    <t>24 Rue Saint-Hilaire</t>
  </si>
  <si>
    <t>Hais</t>
  </si>
  <si>
    <t>02 37 25 32 80</t>
  </si>
  <si>
    <t>11 Grande Rue</t>
  </si>
  <si>
    <t>02 37 18 00 60</t>
  </si>
  <si>
    <t>Rue de Masselin</t>
  </si>
  <si>
    <t>Rue des Bas Buissons</t>
  </si>
  <si>
    <t>02 37 62 72 00</t>
  </si>
  <si>
    <t>Centre Commercial</t>
  </si>
  <si>
    <t>01 69 19 90 00</t>
  </si>
  <si>
    <t>Avenue de l'Europe</t>
  </si>
  <si>
    <t>02 37 21 42 40</t>
  </si>
  <si>
    <t>Mainvilliers</t>
  </si>
  <si>
    <t>Cueillette de Seresville</t>
  </si>
  <si>
    <t>CD1051</t>
  </si>
  <si>
    <t>O'Marché Frais</t>
  </si>
  <si>
    <t>01 48 18 18 28</t>
  </si>
  <si>
    <t>171-173 Avenue Paul Vaillant Couturier</t>
  </si>
  <si>
    <t>02 37 25 80 06</t>
  </si>
  <si>
    <t xml:space="preserve">Villemomble </t>
  </si>
  <si>
    <t>01 48 55 72 77</t>
  </si>
  <si>
    <t>128 Avenue de Rosny</t>
  </si>
  <si>
    <t>20 Rue Saint-Lazare</t>
  </si>
  <si>
    <t>01 49 70 97 50</t>
  </si>
  <si>
    <t>Sours</t>
  </si>
  <si>
    <t>02 37 25 77 56</t>
  </si>
  <si>
    <t>3 Rue Parmentier</t>
  </si>
  <si>
    <t>Primeur</t>
  </si>
  <si>
    <t>01 64 96 46 53</t>
  </si>
  <si>
    <t>51 av 8 Mai 1945</t>
  </si>
  <si>
    <t>91100 </t>
  </si>
  <si>
    <t>O'marché Frais</t>
  </si>
  <si>
    <t>02 38 28 14 80</t>
  </si>
  <si>
    <t>21 Rue Saint-Just</t>
  </si>
  <si>
    <t>Châlette-sur-Loing</t>
  </si>
  <si>
    <t>5 Rue Ambroise Thomas</t>
  </si>
  <si>
    <t>Ferme de Spahi</t>
  </si>
  <si>
    <t>01 39 61 73 10</t>
  </si>
  <si>
    <t>81 Avenue Gambetta</t>
  </si>
  <si>
    <t>10 Place de l'église</t>
  </si>
  <si>
    <t>01 30 05 00 46</t>
  </si>
  <si>
    <t>1 Rue de la Libération</t>
  </si>
  <si>
    <t>Jouy-en-Josas</t>
  </si>
  <si>
    <t>01 69 35 43 21</t>
  </si>
  <si>
    <t>Holiday Inn Express</t>
  </si>
  <si>
    <t>01 44 65 01 01</t>
  </si>
  <si>
    <t>68 Quai de la Seine</t>
  </si>
  <si>
    <t>Paris Canal De La Villette</t>
  </si>
  <si>
    <t>01 41 17 26 00</t>
  </si>
  <si>
    <t>01 40 25 20 20</t>
  </si>
  <si>
    <t>10 Rue Bernard Buffet</t>
  </si>
  <si>
    <t>Clichy-Batignolles</t>
  </si>
  <si>
    <t>Ibis Paris 17</t>
  </si>
  <si>
    <t>34 Avenue de la Porte d'Asnières</t>
  </si>
  <si>
    <t>Novotel Paris 17</t>
  </si>
  <si>
    <t>01 44 40 52 52</t>
  </si>
  <si>
    <t>02 37 18 28 60</t>
  </si>
  <si>
    <t>Route de Gallardon</t>
  </si>
  <si>
    <t>Hyper U et drive</t>
  </si>
  <si>
    <t>Hypermarché</t>
  </si>
  <si>
    <t>RN 154</t>
  </si>
  <si>
    <t>02 37 62 62 00</t>
  </si>
  <si>
    <t>Route de Patay, Lieu dit Les 3 Ponts</t>
  </si>
  <si>
    <t>02 37 28 55 28</t>
  </si>
  <si>
    <t>Super</t>
  </si>
  <si>
    <t>01 64 59 69 09</t>
  </si>
  <si>
    <t>48 Rue Raymond Laubier</t>
  </si>
  <si>
    <t>Rue Pasteur</t>
  </si>
  <si>
    <t>Fontaine-la-Guyon</t>
  </si>
  <si>
    <t>02 37 22 58 07</t>
  </si>
  <si>
    <t>ZAC, 6Bis Route du Val Courcelle</t>
  </si>
  <si>
    <t>Gif-sur-Yvette</t>
  </si>
  <si>
    <t>01 64 86 15 51</t>
  </si>
  <si>
    <t>48 Avenue Marcel Proust</t>
  </si>
  <si>
    <t>Illiers-Combray</t>
  </si>
  <si>
    <t>02 37 24 30 30</t>
  </si>
  <si>
    <t>Route de la Ferté Alais</t>
  </si>
  <si>
    <t>01 64 57 46 05</t>
  </si>
  <si>
    <t>20 Avenue Gambetta</t>
  </si>
  <si>
    <t>02 37 21 56 67</t>
  </si>
  <si>
    <t>Drive</t>
  </si>
  <si>
    <t>Route de Gambais</t>
  </si>
  <si>
    <t>01 30 59 78 90</t>
  </si>
  <si>
    <t>2 Rue Jean Cocteau</t>
  </si>
  <si>
    <t>01 69 90 74 90</t>
  </si>
  <si>
    <t>Rue de la Plaine</t>
  </si>
  <si>
    <t>Saint-Georges-sur-Eure</t>
  </si>
  <si>
    <t>02 37 26 75 75</t>
  </si>
  <si>
    <t>ZA du Moulin de Geargeot, Rue Denis Papin</t>
  </si>
  <si>
    <t>02 37 18 25 50</t>
  </si>
  <si>
    <t>Amilly-Montargis</t>
  </si>
  <si>
    <t>E.Leclerc</t>
  </si>
  <si>
    <t>1094 Avenue d'Antibes</t>
  </si>
  <si>
    <t>02 38 95 05 15</t>
  </si>
  <si>
    <t>Anetdis</t>
  </si>
  <si>
    <t>Le Debucher, Zac du Debucher</t>
  </si>
  <si>
    <t>02 37 38 09 48</t>
  </si>
  <si>
    <t>14 Rue du Pont Lafleur</t>
  </si>
  <si>
    <t>01 69 95 15 30</t>
  </si>
  <si>
    <t>Arçonnay</t>
  </si>
  <si>
    <t>Route Du Mans</t>
  </si>
  <si>
    <t>02 33 81 41 00</t>
  </si>
  <si>
    <t>1 Rue des Orvilles</t>
  </si>
  <si>
    <t>02 37 91 59 70</t>
  </si>
  <si>
    <t xml:space="preserve">Barjouville </t>
  </si>
  <si>
    <t>11 Avenue Jean Jaurès</t>
  </si>
  <si>
    <t>01 30 14 41 41</t>
  </si>
  <si>
    <t>1-3 Avenue du Bicentenaire 1789-1989</t>
  </si>
  <si>
    <t>Bonneuil-sur-Marne</t>
  </si>
  <si>
    <t>Bonneuil</t>
  </si>
  <si>
    <t>01 56 71 70 00</t>
  </si>
  <si>
    <t>Le Cannet Rocheville</t>
  </si>
  <si>
    <t>46 Avenue Franklin Roosevelt</t>
  </si>
  <si>
    <t>06110</t>
  </si>
  <si>
    <t>04 92 18 77 67</t>
  </si>
  <si>
    <t>45430</t>
  </si>
  <si>
    <t>Chécy</t>
  </si>
  <si>
    <t>02 38 46 55 50</t>
  </si>
  <si>
    <t>Checy</t>
  </si>
  <si>
    <t>28100</t>
  </si>
  <si>
    <t>02 37 38 01 70</t>
  </si>
  <si>
    <t>10 Rue de Montaran</t>
  </si>
  <si>
    <t>45400</t>
  </si>
  <si>
    <t>Fleury-les-Aubrais</t>
  </si>
  <si>
    <t>02 38 61 43 69</t>
  </si>
  <si>
    <t>4 Avenue Jean Jaurès</t>
  </si>
  <si>
    <t>37230</t>
  </si>
  <si>
    <t>Fondettes</t>
  </si>
  <si>
    <t>02 47 49 38 38</t>
  </si>
  <si>
    <t>Rue de Bonnetable</t>
  </si>
  <si>
    <t>72000</t>
  </si>
  <si>
    <t>02 43 74 60 00</t>
  </si>
  <si>
    <t>30 Mail des Briards</t>
  </si>
  <si>
    <t xml:space="preserve">77100 </t>
  </si>
  <si>
    <t>Mareuil-les-Meaux</t>
  </si>
  <si>
    <t>Mareuil</t>
  </si>
  <si>
    <t>01 60 32 27 35</t>
  </si>
  <si>
    <t>44807</t>
  </si>
  <si>
    <t>Saint-Herblain</t>
  </si>
  <si>
    <t>Atlantis</t>
  </si>
  <si>
    <t>02 40 92 09 10</t>
  </si>
  <si>
    <t>14 Route de Paris</t>
  </si>
  <si>
    <t>44300</t>
  </si>
  <si>
    <t xml:space="preserve">Nantes </t>
  </si>
  <si>
    <t>Paridis</t>
  </si>
  <si>
    <t>02 40 18 65 65</t>
  </si>
  <si>
    <t>45160</t>
  </si>
  <si>
    <t>Olivet</t>
  </si>
  <si>
    <t>02 38 41 79 79</t>
  </si>
  <si>
    <t>La Cadivais - Route de Nantes</t>
  </si>
  <si>
    <t>44160</t>
  </si>
  <si>
    <t>Pont-Chateau</t>
  </si>
  <si>
    <t>02 40 45 09 45</t>
  </si>
  <si>
    <t>35 Route De Paris Rn4 Zac Les 4 Chênes</t>
  </si>
  <si>
    <t>77340</t>
  </si>
  <si>
    <t>Pontault-Combault</t>
  </si>
  <si>
    <t>01 79 76 97 60</t>
  </si>
  <si>
    <t>58 Avenue de Fouilleuse</t>
  </si>
  <si>
    <t>92500</t>
  </si>
  <si>
    <t>Rueil-Malmaison</t>
  </si>
  <si>
    <t>Rueil</t>
  </si>
  <si>
    <t>01 47 10 04 50</t>
  </si>
  <si>
    <t>Rue de la Baronnie</t>
  </si>
  <si>
    <t>28350</t>
  </si>
  <si>
    <t>Saint-Lubin</t>
  </si>
  <si>
    <t>02 32 58 23 34</t>
  </si>
  <si>
    <t>45190</t>
  </si>
  <si>
    <t>Tavers</t>
  </si>
  <si>
    <t>02 38 46 92 00</t>
  </si>
  <si>
    <t>ZAC Les Portes de Tavers, 11 Route nationale</t>
  </si>
  <si>
    <t>205 Rue des Bordiers</t>
  </si>
  <si>
    <t xml:space="preserve">Tours </t>
  </si>
  <si>
    <t>43 - 45 Quai Jules Guesde</t>
  </si>
  <si>
    <t>94405</t>
  </si>
  <si>
    <t>Vitry-sur-Seine</t>
  </si>
  <si>
    <t>01 47 18 19 20</t>
  </si>
  <si>
    <t>6 Bis Rue des Fondeurs</t>
  </si>
  <si>
    <t>28250</t>
  </si>
  <si>
    <t>Digny</t>
  </si>
  <si>
    <t>02 37 29 00 18</t>
  </si>
  <si>
    <t>5 Place Maurice Berteaux</t>
  </si>
  <si>
    <t>78400</t>
  </si>
  <si>
    <t>Super U et drive</t>
  </si>
  <si>
    <t>Supermarché</t>
  </si>
  <si>
    <t>01 34 80 96 96</t>
  </si>
  <si>
    <t>Caviste</t>
  </si>
  <si>
    <t>Corbeil Essones</t>
  </si>
  <si>
    <t>Chatou</t>
  </si>
  <si>
    <t>Boulevard Salvador Allende</t>
  </si>
  <si>
    <t>181 Rue d'Artois</t>
  </si>
  <si>
    <t>27 Avenue de la gare</t>
  </si>
  <si>
    <t>15, 17, 21 bd Romain, Rolland</t>
  </si>
  <si>
    <t>Boulevard de l'Europe</t>
  </si>
  <si>
    <t>Hyper U primeur</t>
  </si>
  <si>
    <t>Comité Entreprise</t>
  </si>
  <si>
    <t>ZAC de la Guignardière</t>
  </si>
  <si>
    <t>St-Lubin-des-Joncherets</t>
  </si>
  <si>
    <t>Gourmand. et tradi.</t>
  </si>
  <si>
    <t>Microbrasserie</t>
  </si>
  <si>
    <t>Ferme pont des landes</t>
  </si>
  <si>
    <t>BC N°</t>
  </si>
  <si>
    <t>001CDR</t>
  </si>
  <si>
    <t>001CMA</t>
  </si>
  <si>
    <t>002HBJ</t>
  </si>
  <si>
    <t>002HHP</t>
  </si>
  <si>
    <t>002HIB</t>
  </si>
  <si>
    <t>002HNA</t>
  </si>
  <si>
    <t>001UHA</t>
  </si>
  <si>
    <t>001UVE</t>
  </si>
  <si>
    <t>001IMV</t>
  </si>
  <si>
    <t>001ICG</t>
  </si>
  <si>
    <t>001IDO</t>
  </si>
  <si>
    <t>001IFO</t>
  </si>
  <si>
    <t>001IGY</t>
  </si>
  <si>
    <t>001IIL</t>
  </si>
  <si>
    <t>001ITT</t>
  </si>
  <si>
    <t>001IMA</t>
  </si>
  <si>
    <t>001IME</t>
  </si>
  <si>
    <t>001INO</t>
  </si>
  <si>
    <t>001ISG</t>
  </si>
  <si>
    <t>001IVO</t>
  </si>
  <si>
    <t>001MON</t>
  </si>
  <si>
    <t>001LBS</t>
  </si>
  <si>
    <t>001LBA</t>
  </si>
  <si>
    <t>002LBM</t>
  </si>
  <si>
    <t>001LFA</t>
  </si>
  <si>
    <t>001LFO</t>
  </si>
  <si>
    <t>001LLC</t>
  </si>
  <si>
    <t>001LOL</t>
  </si>
  <si>
    <t>001LPC</t>
  </si>
  <si>
    <t>001LPO</t>
  </si>
  <si>
    <t>001LRU</t>
  </si>
  <si>
    <t>001LTA</t>
  </si>
  <si>
    <t>001LTN</t>
  </si>
  <si>
    <t>001LVI</t>
  </si>
  <si>
    <t>001LAN</t>
  </si>
  <si>
    <t>001LAG</t>
  </si>
  <si>
    <t>001LAR</t>
  </si>
  <si>
    <t>001LSL</t>
  </si>
  <si>
    <t>002HNM</t>
  </si>
  <si>
    <t>001UCH</t>
  </si>
  <si>
    <t>Version 1.4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</si>
</sst>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€&quot;* #,##0.00_);_(&quot;€&quot;* \(#,##0.00\);_(&quot;€&quot;* &quot;-&quot;??_);_(@_)"/>
    <numFmt numFmtId="170" formatCode="000"/>
    <numFmt numFmtId="171" formatCode="0#&quot; &quot;##&quot; &quot;##&quot; &quot;##&quot; &quot;##"/>
    <numFmt numFmtId="172" formatCode="00000"/>
  </numFmts>
  <fonts count="3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2"/>
      <color rgb="FF000000"/>
      <name val="Arial"/>
      <family val="2"/>
    </font>
    <font>
      <sz val="20"/>
      <color rgb="FF000000"/>
      <name val="Arial"/>
      <family val="2"/>
    </font>
    <font>
      <b/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11"/>
      <color rgb="FF000000"/>
      <name val="Arial"/>
      <family val="2"/>
    </font>
    <font>
      <i/>
      <sz val="10"/>
      <color rgb="FF000000"/>
      <name val="Arial"/>
      <family val="2"/>
    </font>
    <font>
      <sz val="10"/>
      <color rgb="FFFFFFFF"/>
      <name val="Arial"/>
      <family val="2"/>
    </font>
    <font>
      <b/>
      <i/>
      <sz val="12"/>
      <color rgb="FF000000"/>
      <name val="Arial"/>
      <family val="2"/>
    </font>
    <font>
      <u/>
      <sz val="11"/>
      <color theme="10"/>
      <name val="Calibri"/>
      <family val="2"/>
      <scheme val="minor"/>
    </font>
    <font>
      <b/>
      <i/>
      <sz val="10"/>
      <color rgb="FFFF0000"/>
      <name val="Arial"/>
      <family val="2"/>
    </font>
    <font>
      <b/>
      <i/>
      <sz val="10"/>
      <color rgb="FF000000"/>
      <name val="Arial"/>
      <family val="2"/>
    </font>
    <font>
      <i/>
      <sz val="11"/>
      <color rgb="FF000000"/>
      <name val="Arial"/>
      <family val="2"/>
    </font>
    <font>
      <b/>
      <i/>
      <sz val="14"/>
      <color rgb="FF000000"/>
      <name val="Arial"/>
    </font>
    <font>
      <i/>
      <sz val="9"/>
      <color theme="1" tint="0.499984740745262"/>
      <name val="Arial"/>
    </font>
    <font>
      <i/>
      <sz val="6"/>
      <color theme="1" tint="0.499984740745262"/>
      <name val="Arial"/>
    </font>
    <font>
      <u/>
      <sz val="11"/>
      <color theme="11"/>
      <name val="Calibri"/>
      <family val="2"/>
      <scheme val="minor"/>
    </font>
    <font>
      <sz val="11"/>
      <color theme="1"/>
      <name val="Arial"/>
    </font>
    <font>
      <i/>
      <sz val="8"/>
      <color theme="1"/>
      <name val="Arial"/>
    </font>
    <font>
      <sz val="12"/>
      <color theme="1"/>
      <name val="Arial"/>
    </font>
    <font>
      <i/>
      <sz val="12"/>
      <color theme="1"/>
      <name val="Arial"/>
    </font>
    <font>
      <sz val="12"/>
      <color rgb="FF000000"/>
      <name val="Arial"/>
    </font>
    <font>
      <u/>
      <sz val="12"/>
      <color theme="10"/>
      <name val="Arial"/>
    </font>
    <font>
      <b/>
      <i/>
      <sz val="16"/>
      <color rgb="FF000000"/>
      <name val="Arial"/>
    </font>
    <font>
      <b/>
      <sz val="16"/>
      <color rgb="FF000000"/>
      <name val="Arial"/>
    </font>
    <font>
      <b/>
      <sz val="16"/>
      <color theme="1"/>
      <name val="Arial"/>
    </font>
    <font>
      <sz val="10"/>
      <name val="Arial"/>
      <family val="2"/>
    </font>
    <font>
      <sz val="11"/>
      <name val="Arial"/>
    </font>
    <font>
      <sz val="11"/>
      <color rgb="FF000000"/>
      <name val="Arial"/>
    </font>
    <font>
      <b/>
      <sz val="11"/>
      <name val="Arial"/>
    </font>
    <font>
      <sz val="11"/>
      <color theme="1" tint="0.34998626667073579"/>
      <name val="Arial"/>
    </font>
    <font>
      <i/>
      <sz val="6"/>
      <color rgb="FF808080"/>
      <name val="Arial"/>
    </font>
    <font>
      <sz val="12"/>
      <color rgb="FF000000"/>
      <name val="Lucida Grande"/>
    </font>
    <font>
      <b/>
      <sz val="11"/>
      <color theme="1"/>
      <name val="Arial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rgb="FF000000"/>
      </patternFill>
    </fill>
  </fills>
  <borders count="3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theme="1" tint="0.499984740745262"/>
      </right>
      <top/>
      <bottom/>
      <diagonal/>
    </border>
    <border>
      <left style="thin">
        <color theme="1" tint="0.499984740745262"/>
      </left>
      <right style="thin">
        <color theme="1" tint="0.499984740745262"/>
      </right>
      <top/>
      <bottom/>
      <diagonal/>
    </border>
    <border>
      <left style="thin">
        <color theme="1" tint="0.499984740745262"/>
      </left>
      <right/>
      <top/>
      <bottom/>
      <diagonal/>
    </border>
    <border>
      <left/>
      <right style="thin">
        <color rgb="FF000000"/>
      </right>
      <top style="thin">
        <color rgb="FF000000"/>
      </top>
      <bottom style="thin">
        <color auto="1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209">
    <xf numFmtId="0" fontId="0" fillId="0" borderId="0"/>
    <xf numFmtId="0" fontId="10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27" fillId="0" borderId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</cellStyleXfs>
  <cellXfs count="137">
    <xf numFmtId="0" fontId="0" fillId="0" borderId="0" xfId="0"/>
    <xf numFmtId="0" fontId="3" fillId="3" borderId="20" xfId="0" applyFont="1" applyFill="1" applyBorder="1" applyAlignment="1">
      <alignment vertical="center"/>
    </xf>
    <xf numFmtId="0" fontId="4" fillId="3" borderId="10" xfId="0" applyFont="1" applyFill="1" applyBorder="1" applyAlignment="1">
      <alignment horizontal="left" vertical="center"/>
    </xf>
    <xf numFmtId="0" fontId="4" fillId="3" borderId="10" xfId="0" applyFont="1" applyFill="1" applyBorder="1" applyAlignment="1">
      <alignment horizontal="right" vertical="center"/>
    </xf>
    <xf numFmtId="0" fontId="4" fillId="3" borderId="10" xfId="0" applyFont="1" applyFill="1" applyBorder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8" fillId="3" borderId="0" xfId="0" applyFont="1" applyFill="1" applyAlignment="1">
      <alignment vertical="center"/>
    </xf>
    <xf numFmtId="0" fontId="15" fillId="3" borderId="0" xfId="0" applyFont="1" applyFill="1" applyBorder="1" applyAlignment="1">
      <alignment horizontal="right" vertical="center"/>
    </xf>
    <xf numFmtId="164" fontId="15" fillId="3" borderId="0" xfId="0" applyNumberFormat="1" applyFont="1" applyFill="1" applyBorder="1" applyAlignment="1">
      <alignment horizontal="right" vertical="center"/>
    </xf>
    <xf numFmtId="0" fontId="13" fillId="3" borderId="0" xfId="0" applyFont="1" applyFill="1" applyAlignment="1">
      <alignment horizontal="left" vertical="center" wrapText="1"/>
    </xf>
    <xf numFmtId="0" fontId="3" fillId="0" borderId="0" xfId="0" applyFont="1" applyFill="1" applyAlignment="1">
      <alignment vertical="center"/>
    </xf>
    <xf numFmtId="0" fontId="11" fillId="0" borderId="0" xfId="0" applyFont="1" applyFill="1" applyAlignment="1">
      <alignment vertical="center"/>
    </xf>
    <xf numFmtId="0" fontId="12" fillId="3" borderId="0" xfId="0" applyFont="1" applyFill="1" applyAlignment="1">
      <alignment horizontal="left" vertical="center" wrapText="1"/>
    </xf>
    <xf numFmtId="0" fontId="12" fillId="3" borderId="0" xfId="0" applyFont="1" applyFill="1" applyBorder="1" applyAlignment="1">
      <alignment horizontal="center" vertical="center" wrapText="1"/>
    </xf>
    <xf numFmtId="0" fontId="18" fillId="3" borderId="0" xfId="0" applyFont="1" applyFill="1" applyAlignment="1">
      <alignment vertical="center"/>
    </xf>
    <xf numFmtId="0" fontId="18" fillId="0" borderId="0" xfId="0" applyFont="1" applyFill="1" applyAlignment="1">
      <alignment vertical="center"/>
    </xf>
    <xf numFmtId="0" fontId="18" fillId="3" borderId="18" xfId="0" applyFont="1" applyFill="1" applyBorder="1" applyAlignment="1">
      <alignment vertical="center"/>
    </xf>
    <xf numFmtId="0" fontId="18" fillId="3" borderId="19" xfId="0" applyFont="1" applyFill="1" applyBorder="1" applyAlignment="1">
      <alignment vertical="center"/>
    </xf>
    <xf numFmtId="0" fontId="18" fillId="3" borderId="20" xfId="0" applyFont="1" applyFill="1" applyBorder="1" applyAlignment="1">
      <alignment vertical="center"/>
    </xf>
    <xf numFmtId="14" fontId="18" fillId="0" borderId="0" xfId="0" applyNumberFormat="1" applyFont="1" applyFill="1" applyAlignment="1">
      <alignment vertical="center"/>
    </xf>
    <xf numFmtId="0" fontId="18" fillId="3" borderId="0" xfId="0" applyFont="1" applyFill="1" applyAlignment="1">
      <alignment horizontal="center" vertical="center"/>
    </xf>
    <xf numFmtId="0" fontId="18" fillId="3" borderId="0" xfId="0" applyFont="1" applyFill="1" applyAlignment="1">
      <alignment horizontal="left" vertical="center" wrapText="1"/>
    </xf>
    <xf numFmtId="0" fontId="18" fillId="3" borderId="24" xfId="0" applyFont="1" applyFill="1" applyBorder="1" applyAlignment="1">
      <alignment vertical="center"/>
    </xf>
    <xf numFmtId="0" fontId="18" fillId="3" borderId="25" xfId="0" applyFont="1" applyFill="1" applyBorder="1" applyAlignment="1">
      <alignment vertical="center"/>
    </xf>
    <xf numFmtId="0" fontId="18" fillId="3" borderId="26" xfId="0" applyFont="1" applyFill="1" applyBorder="1" applyAlignment="1">
      <alignment vertical="center"/>
    </xf>
    <xf numFmtId="164" fontId="6" fillId="3" borderId="0" xfId="0" applyNumberFormat="1" applyFont="1" applyFill="1" applyBorder="1" applyAlignment="1">
      <alignment vertical="center"/>
    </xf>
    <xf numFmtId="4" fontId="6" fillId="3" borderId="0" xfId="0" applyNumberFormat="1" applyFont="1" applyFill="1" applyBorder="1" applyAlignment="1">
      <alignment vertical="center"/>
    </xf>
    <xf numFmtId="14" fontId="19" fillId="3" borderId="0" xfId="0" applyNumberFormat="1" applyFont="1" applyFill="1" applyBorder="1" applyAlignment="1">
      <alignment vertical="center"/>
    </xf>
    <xf numFmtId="0" fontId="20" fillId="3" borderId="0" xfId="0" applyFont="1" applyFill="1" applyAlignment="1">
      <alignment horizontal="right" vertical="center"/>
    </xf>
    <xf numFmtId="0" fontId="20" fillId="3" borderId="0" xfId="0" applyFont="1" applyFill="1" applyAlignment="1">
      <alignment vertical="center"/>
    </xf>
    <xf numFmtId="14" fontId="21" fillId="3" borderId="0" xfId="0" applyNumberFormat="1" applyFont="1" applyFill="1" applyBorder="1" applyAlignment="1">
      <alignment horizontal="right" vertical="center"/>
    </xf>
    <xf numFmtId="0" fontId="20" fillId="3" borderId="0" xfId="0" applyFont="1" applyFill="1" applyAlignment="1">
      <alignment horizontal="center" vertical="center"/>
    </xf>
    <xf numFmtId="0" fontId="9" fillId="3" borderId="0" xfId="0" applyFont="1" applyFill="1" applyBorder="1" applyAlignment="1">
      <alignment horizontal="left" vertical="center" wrapText="1"/>
    </xf>
    <xf numFmtId="0" fontId="9" fillId="3" borderId="22" xfId="0" applyFont="1" applyFill="1" applyBorder="1" applyAlignment="1">
      <alignment horizontal="left" vertical="center" wrapText="1"/>
    </xf>
    <xf numFmtId="0" fontId="5" fillId="3" borderId="15" xfId="0" applyFont="1" applyFill="1" applyBorder="1" applyAlignment="1">
      <alignment horizontal="center" vertical="center"/>
    </xf>
    <xf numFmtId="164" fontId="5" fillId="3" borderId="31" xfId="0" applyNumberFormat="1" applyFont="1" applyFill="1" applyBorder="1" applyAlignment="1">
      <alignment vertical="center"/>
    </xf>
    <xf numFmtId="0" fontId="5" fillId="2" borderId="15" xfId="0" applyFont="1" applyFill="1" applyBorder="1" applyAlignment="1">
      <alignment horizontal="center" vertical="center" wrapText="1"/>
    </xf>
    <xf numFmtId="0" fontId="5" fillId="2" borderId="14" xfId="0" applyFont="1" applyFill="1" applyBorder="1" applyAlignment="1">
      <alignment horizontal="center" vertical="center" wrapText="1"/>
    </xf>
    <xf numFmtId="4" fontId="18" fillId="3" borderId="1" xfId="0" applyNumberFormat="1" applyFont="1" applyFill="1" applyBorder="1" applyAlignment="1">
      <alignment horizontal="left" vertical="center" wrapText="1"/>
    </xf>
    <xf numFmtId="164" fontId="5" fillId="3" borderId="0" xfId="0" applyNumberFormat="1" applyFont="1" applyFill="1" applyBorder="1" applyAlignment="1">
      <alignment vertical="center"/>
    </xf>
    <xf numFmtId="0" fontId="5" fillId="3" borderId="0" xfId="0" applyFont="1" applyFill="1" applyBorder="1" applyAlignment="1">
      <alignment horizontal="center" vertical="center"/>
    </xf>
    <xf numFmtId="4" fontId="5" fillId="3" borderId="0" xfId="0" applyNumberFormat="1" applyFont="1" applyFill="1" applyBorder="1" applyAlignment="1">
      <alignment vertical="center"/>
    </xf>
    <xf numFmtId="0" fontId="30" fillId="4" borderId="4" xfId="0" applyFont="1" applyFill="1" applyBorder="1" applyAlignment="1">
      <alignment horizontal="left" vertical="center" wrapText="1"/>
    </xf>
    <xf numFmtId="0" fontId="30" fillId="4" borderId="2" xfId="0" applyFont="1" applyFill="1" applyBorder="1" applyAlignment="1">
      <alignment horizontal="left" vertical="center" wrapText="1"/>
    </xf>
    <xf numFmtId="49" fontId="30" fillId="4" borderId="2" xfId="0" applyNumberFormat="1" applyFont="1" applyFill="1" applyBorder="1" applyAlignment="1">
      <alignment horizontal="left" vertical="center" wrapText="1"/>
    </xf>
    <xf numFmtId="0" fontId="30" fillId="4" borderId="3" xfId="0" applyFont="1" applyFill="1" applyBorder="1" applyAlignment="1">
      <alignment horizontal="left" vertical="center" wrapText="1"/>
    </xf>
    <xf numFmtId="0" fontId="18" fillId="3" borderId="16" xfId="0" applyFont="1" applyFill="1" applyBorder="1" applyAlignment="1" applyProtection="1">
      <alignment vertical="center"/>
    </xf>
    <xf numFmtId="0" fontId="18" fillId="3" borderId="17" xfId="0" applyFont="1" applyFill="1" applyBorder="1" applyAlignment="1" applyProtection="1">
      <alignment vertical="center"/>
    </xf>
    <xf numFmtId="0" fontId="18" fillId="3" borderId="19" xfId="0" applyFont="1" applyFill="1" applyBorder="1" applyAlignment="1" applyProtection="1">
      <alignment vertical="center"/>
    </xf>
    <xf numFmtId="0" fontId="14" fillId="3" borderId="30" xfId="0" applyFont="1" applyFill="1" applyBorder="1" applyAlignment="1" applyProtection="1">
      <alignment vertical="center"/>
    </xf>
    <xf numFmtId="0" fontId="14" fillId="3" borderId="0" xfId="0" applyFont="1" applyFill="1" applyBorder="1" applyAlignment="1" applyProtection="1">
      <alignment vertical="center"/>
    </xf>
    <xf numFmtId="0" fontId="14" fillId="3" borderId="0" xfId="0" applyFont="1" applyFill="1" applyAlignment="1" applyProtection="1">
      <alignment vertical="center"/>
    </xf>
    <xf numFmtId="0" fontId="3" fillId="3" borderId="30" xfId="0" applyFont="1" applyFill="1" applyBorder="1" applyAlignment="1" applyProtection="1">
      <alignment vertical="center"/>
    </xf>
    <xf numFmtId="0" fontId="3" fillId="3" borderId="0" xfId="0" applyFont="1" applyFill="1" applyBorder="1" applyAlignment="1" applyProtection="1">
      <alignment vertical="center"/>
    </xf>
    <xf numFmtId="0" fontId="3" fillId="3" borderId="0" xfId="0" applyFont="1" applyFill="1" applyAlignment="1" applyProtection="1">
      <alignment vertical="center"/>
    </xf>
    <xf numFmtId="0" fontId="26" fillId="3" borderId="0" xfId="0" applyFont="1" applyFill="1" applyAlignment="1" applyProtection="1">
      <alignment horizontal="right"/>
    </xf>
    <xf numFmtId="0" fontId="4" fillId="3" borderId="0" xfId="0" applyFont="1" applyFill="1" applyAlignment="1" applyProtection="1">
      <alignment horizontal="center" vertical="center"/>
    </xf>
    <xf numFmtId="0" fontId="2" fillId="3" borderId="0" xfId="0" applyFont="1" applyFill="1" applyAlignment="1" applyProtection="1">
      <alignment vertical="center"/>
    </xf>
    <xf numFmtId="0" fontId="4" fillId="3" borderId="0" xfId="0" applyFont="1" applyFill="1" applyAlignment="1" applyProtection="1">
      <alignment vertical="center"/>
    </xf>
    <xf numFmtId="14" fontId="18" fillId="3" borderId="0" xfId="0" applyNumberFormat="1" applyFont="1" applyFill="1" applyAlignment="1" applyProtection="1">
      <alignment horizontal="left" vertical="center"/>
    </xf>
    <xf numFmtId="0" fontId="18" fillId="3" borderId="10" xfId="0" applyFont="1" applyFill="1" applyBorder="1" applyAlignment="1" applyProtection="1">
      <alignment vertical="center"/>
    </xf>
    <xf numFmtId="0" fontId="18" fillId="3" borderId="21" xfId="0" applyFont="1" applyFill="1" applyBorder="1" applyAlignment="1" applyProtection="1">
      <alignment vertical="center"/>
    </xf>
    <xf numFmtId="0" fontId="18" fillId="3" borderId="0" xfId="0" applyFont="1" applyFill="1" applyBorder="1" applyAlignment="1" applyProtection="1">
      <alignment vertical="center"/>
    </xf>
    <xf numFmtId="0" fontId="18" fillId="3" borderId="9" xfId="0" applyFont="1" applyFill="1" applyBorder="1" applyAlignment="1" applyProtection="1">
      <alignment vertical="center"/>
    </xf>
    <xf numFmtId="0" fontId="4" fillId="3" borderId="0" xfId="0" applyFont="1" applyFill="1" applyBorder="1" applyAlignment="1" applyProtection="1">
      <alignment horizontal="left" vertical="center"/>
    </xf>
    <xf numFmtId="0" fontId="4" fillId="3" borderId="11" xfId="0" applyFont="1" applyFill="1" applyBorder="1" applyAlignment="1" applyProtection="1">
      <alignment horizontal="left" vertical="center"/>
    </xf>
    <xf numFmtId="0" fontId="18" fillId="3" borderId="0" xfId="0" applyFont="1" applyFill="1" applyAlignment="1" applyProtection="1">
      <alignment horizontal="left" vertical="center"/>
    </xf>
    <xf numFmtId="0" fontId="18" fillId="3" borderId="11" xfId="0" applyFont="1" applyFill="1" applyBorder="1" applyAlignment="1" applyProtection="1">
      <alignment horizontal="left" vertical="center"/>
    </xf>
    <xf numFmtId="0" fontId="18" fillId="3" borderId="13" xfId="0" applyFont="1" applyFill="1" applyBorder="1" applyAlignment="1" applyProtection="1">
      <alignment vertical="center"/>
    </xf>
    <xf numFmtId="0" fontId="18" fillId="3" borderId="23" xfId="0" applyFont="1" applyFill="1" applyBorder="1" applyAlignment="1" applyProtection="1">
      <alignment vertical="center"/>
    </xf>
    <xf numFmtId="0" fontId="18" fillId="3" borderId="12" xfId="0" applyFont="1" applyFill="1" applyBorder="1" applyAlignment="1" applyProtection="1">
      <alignment vertical="center"/>
    </xf>
    <xf numFmtId="0" fontId="18" fillId="3" borderId="0" xfId="0" applyFont="1" applyFill="1" applyAlignment="1" applyProtection="1">
      <alignment vertical="center"/>
    </xf>
    <xf numFmtId="3" fontId="18" fillId="3" borderId="1" xfId="0" applyNumberFormat="1" applyFont="1" applyFill="1" applyBorder="1" applyAlignment="1" applyProtection="1">
      <alignment horizontal="center" vertical="center" wrapText="1"/>
      <protection locked="0"/>
    </xf>
    <xf numFmtId="3" fontId="5" fillId="3" borderId="32" xfId="0" applyNumberFormat="1" applyFont="1" applyFill="1" applyBorder="1" applyAlignment="1">
      <alignment vertical="center"/>
    </xf>
    <xf numFmtId="0" fontId="30" fillId="5" borderId="0" xfId="0" applyFont="1" applyFill="1" applyBorder="1" applyAlignment="1">
      <alignment horizontal="left" vertical="center" wrapText="1"/>
    </xf>
    <xf numFmtId="0" fontId="28" fillId="5" borderId="0" xfId="0" applyFont="1" applyFill="1" applyBorder="1" applyAlignment="1">
      <alignment horizontal="left" vertical="center"/>
    </xf>
    <xf numFmtId="49" fontId="28" fillId="5" borderId="0" xfId="0" applyNumberFormat="1" applyFont="1" applyFill="1" applyBorder="1" applyAlignment="1">
      <alignment horizontal="left" vertical="center"/>
    </xf>
    <xf numFmtId="0" fontId="28" fillId="5" borderId="0" xfId="0" applyFont="1" applyFill="1" applyBorder="1" applyAlignment="1">
      <alignment horizontal="right" vertical="center"/>
    </xf>
    <xf numFmtId="0" fontId="28" fillId="3" borderId="5" xfId="0" applyFont="1" applyFill="1" applyBorder="1" applyAlignment="1">
      <alignment horizontal="left" vertical="center"/>
    </xf>
    <xf numFmtId="49" fontId="28" fillId="3" borderId="5" xfId="0" applyNumberFormat="1" applyFont="1" applyFill="1" applyBorder="1" applyAlignment="1">
      <alignment horizontal="left" vertical="center"/>
    </xf>
    <xf numFmtId="0" fontId="28" fillId="3" borderId="5" xfId="0" applyFont="1" applyFill="1" applyBorder="1" applyAlignment="1">
      <alignment horizontal="right" vertical="center"/>
    </xf>
    <xf numFmtId="0" fontId="28" fillId="3" borderId="8" xfId="0" applyFont="1" applyFill="1" applyBorder="1" applyAlignment="1">
      <alignment horizontal="left" vertical="center"/>
    </xf>
    <xf numFmtId="49" fontId="28" fillId="3" borderId="8" xfId="0" applyNumberFormat="1" applyFont="1" applyFill="1" applyBorder="1" applyAlignment="1">
      <alignment horizontal="left" vertical="center"/>
    </xf>
    <xf numFmtId="0" fontId="28" fillId="3" borderId="8" xfId="0" applyFont="1" applyFill="1" applyBorder="1" applyAlignment="1">
      <alignment horizontal="right" vertical="center"/>
    </xf>
    <xf numFmtId="49" fontId="28" fillId="3" borderId="8" xfId="0" applyNumberFormat="1" applyFont="1" applyFill="1" applyBorder="1"/>
    <xf numFmtId="0" fontId="28" fillId="3" borderId="8" xfId="0" applyFont="1" applyFill="1" applyBorder="1"/>
    <xf numFmtId="0" fontId="28" fillId="3" borderId="8" xfId="0" applyFont="1" applyFill="1" applyBorder="1" applyAlignment="1">
      <alignment horizontal="right"/>
    </xf>
    <xf numFmtId="0" fontId="4" fillId="3" borderId="0" xfId="0" applyFont="1" applyFill="1" applyBorder="1" applyAlignment="1" applyProtection="1">
      <alignment vertical="center"/>
    </xf>
    <xf numFmtId="0" fontId="32" fillId="6" borderId="0" xfId="0" applyFont="1" applyFill="1" applyAlignment="1">
      <alignment horizontal="left" vertical="center"/>
    </xf>
    <xf numFmtId="170" fontId="26" fillId="3" borderId="0" xfId="0" applyNumberFormat="1" applyFont="1" applyFill="1" applyAlignment="1" applyProtection="1">
      <alignment horizontal="center"/>
      <protection locked="0"/>
    </xf>
    <xf numFmtId="14" fontId="34" fillId="3" borderId="0" xfId="0" applyNumberFormat="1" applyFont="1" applyFill="1" applyAlignment="1" applyProtection="1">
      <alignment horizontal="center" vertical="center"/>
      <protection locked="0"/>
    </xf>
    <xf numFmtId="0" fontId="34" fillId="3" borderId="0" xfId="0" applyFont="1" applyFill="1" applyAlignment="1" applyProtection="1">
      <alignment horizontal="center" vertical="center"/>
      <protection locked="0"/>
    </xf>
    <xf numFmtId="0" fontId="7" fillId="3" borderId="0" xfId="0" applyFont="1" applyFill="1" applyBorder="1" applyAlignment="1" applyProtection="1">
      <alignment vertical="center"/>
    </xf>
    <xf numFmtId="0" fontId="31" fillId="3" borderId="0" xfId="0" applyFont="1" applyFill="1" applyAlignment="1" applyProtection="1">
      <alignment horizontal="left"/>
    </xf>
    <xf numFmtId="14" fontId="34" fillId="3" borderId="0" xfId="0" applyNumberFormat="1" applyFont="1" applyFill="1" applyAlignment="1" applyProtection="1">
      <alignment horizontal="center" vertical="center"/>
    </xf>
    <xf numFmtId="0" fontId="5" fillId="3" borderId="0" xfId="0" applyFont="1" applyFill="1" applyBorder="1" applyAlignment="1" applyProtection="1">
      <alignment horizontal="left" vertical="center"/>
      <protection locked="0"/>
    </xf>
    <xf numFmtId="172" fontId="18" fillId="0" borderId="0" xfId="0" applyNumberFormat="1" applyFont="1" applyBorder="1" applyAlignment="1" applyProtection="1">
      <alignment horizontal="left" vertical="center"/>
      <protection locked="0"/>
    </xf>
    <xf numFmtId="0" fontId="31" fillId="3" borderId="7" xfId="0" applyFont="1" applyFill="1" applyBorder="1" applyAlignment="1" applyProtection="1">
      <alignment horizontal="left" vertical="center" wrapText="1"/>
      <protection locked="0"/>
    </xf>
    <xf numFmtId="0" fontId="31" fillId="3" borderId="6" xfId="0" applyFont="1" applyFill="1" applyBorder="1" applyAlignment="1" applyProtection="1">
      <alignment horizontal="left" vertical="center" wrapText="1"/>
      <protection locked="0"/>
    </xf>
    <xf numFmtId="0" fontId="18" fillId="3" borderId="7" xfId="0" applyFont="1" applyFill="1" applyBorder="1" applyAlignment="1">
      <alignment horizontal="left" vertical="center"/>
    </xf>
    <xf numFmtId="0" fontId="18" fillId="3" borderId="8" xfId="0" applyFont="1" applyFill="1" applyBorder="1" applyAlignment="1">
      <alignment horizontal="left" vertical="center"/>
    </xf>
    <xf numFmtId="0" fontId="18" fillId="3" borderId="6" xfId="0" applyFont="1" applyFill="1" applyBorder="1" applyAlignment="1">
      <alignment horizontal="left" vertical="center"/>
    </xf>
    <xf numFmtId="0" fontId="22" fillId="3" borderId="0" xfId="0" applyFont="1" applyFill="1" applyBorder="1" applyAlignment="1" applyProtection="1">
      <alignment horizontal="left" vertical="center"/>
    </xf>
    <xf numFmtId="0" fontId="0" fillId="3" borderId="0" xfId="0" applyFill="1" applyAlignment="1">
      <alignment horizontal="left" vertical="center"/>
    </xf>
    <xf numFmtId="0" fontId="20" fillId="3" borderId="0" xfId="0" applyFont="1" applyFill="1" applyBorder="1" applyAlignment="1" applyProtection="1">
      <alignment horizontal="left" vertical="center"/>
    </xf>
    <xf numFmtId="0" fontId="23" fillId="3" borderId="0" xfId="1" applyFont="1" applyFill="1" applyBorder="1" applyAlignment="1" applyProtection="1">
      <alignment horizontal="left" vertical="center"/>
      <protection locked="0"/>
    </xf>
    <xf numFmtId="0" fontId="24" fillId="3" borderId="28" xfId="0" applyFont="1" applyFill="1" applyBorder="1" applyAlignment="1" applyProtection="1">
      <alignment horizontal="center" vertical="center"/>
    </xf>
    <xf numFmtId="0" fontId="24" fillId="3" borderId="29" xfId="0" applyFont="1" applyFill="1" applyBorder="1" applyAlignment="1" applyProtection="1">
      <alignment horizontal="center" vertical="center"/>
    </xf>
    <xf numFmtId="0" fontId="25" fillId="3" borderId="0" xfId="0" applyFont="1" applyFill="1" applyAlignment="1" applyProtection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27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left" vertical="center"/>
    </xf>
    <xf numFmtId="0" fontId="5" fillId="2" borderId="32" xfId="0" applyFont="1" applyFill="1" applyBorder="1" applyAlignment="1">
      <alignment horizontal="left" vertical="center"/>
    </xf>
    <xf numFmtId="0" fontId="5" fillId="2" borderId="27" xfId="0" applyFont="1" applyFill="1" applyBorder="1" applyAlignment="1">
      <alignment horizontal="left" vertical="center"/>
    </xf>
    <xf numFmtId="0" fontId="16" fillId="3" borderId="7" xfId="0" applyFont="1" applyFill="1" applyBorder="1" applyAlignment="1">
      <alignment horizontal="center" vertical="center" wrapText="1"/>
    </xf>
    <xf numFmtId="0" fontId="16" fillId="3" borderId="8" xfId="0" applyFont="1" applyFill="1" applyBorder="1" applyAlignment="1">
      <alignment horizontal="center" vertical="center" wrapText="1"/>
    </xf>
    <xf numFmtId="0" fontId="16" fillId="3" borderId="6" xfId="0" applyFont="1" applyFill="1" applyBorder="1" applyAlignment="1">
      <alignment horizontal="center" vertical="center" wrapText="1"/>
    </xf>
    <xf numFmtId="0" fontId="9" fillId="3" borderId="9" xfId="0" applyFont="1" applyFill="1" applyBorder="1" applyAlignment="1" applyProtection="1">
      <alignment horizontal="center" vertical="center" wrapText="1"/>
      <protection locked="0"/>
    </xf>
    <xf numFmtId="0" fontId="9" fillId="3" borderId="10" xfId="0" applyFont="1" applyFill="1" applyBorder="1" applyAlignment="1" applyProtection="1">
      <alignment horizontal="center" vertical="center" wrapText="1"/>
      <protection locked="0"/>
    </xf>
    <xf numFmtId="0" fontId="9" fillId="3" borderId="21" xfId="0" applyFont="1" applyFill="1" applyBorder="1" applyAlignment="1" applyProtection="1">
      <alignment horizontal="center" vertical="center" wrapText="1"/>
      <protection locked="0"/>
    </xf>
    <xf numFmtId="0" fontId="9" fillId="3" borderId="11" xfId="0" applyFont="1" applyFill="1" applyBorder="1" applyAlignment="1" applyProtection="1">
      <alignment horizontal="center" vertical="center" wrapText="1"/>
      <protection locked="0"/>
    </xf>
    <xf numFmtId="0" fontId="9" fillId="3" borderId="0" xfId="0" applyFont="1" applyFill="1" applyBorder="1" applyAlignment="1" applyProtection="1">
      <alignment horizontal="center" vertical="center" wrapText="1"/>
      <protection locked="0"/>
    </xf>
    <xf numFmtId="0" fontId="9" fillId="3" borderId="22" xfId="0" applyFont="1" applyFill="1" applyBorder="1" applyAlignment="1" applyProtection="1">
      <alignment horizontal="center" vertical="center" wrapText="1"/>
      <protection locked="0"/>
    </xf>
    <xf numFmtId="0" fontId="9" fillId="3" borderId="12" xfId="0" applyFont="1" applyFill="1" applyBorder="1" applyAlignment="1" applyProtection="1">
      <alignment horizontal="center" vertical="center" wrapText="1"/>
      <protection locked="0"/>
    </xf>
    <xf numFmtId="0" fontId="9" fillId="3" borderId="13" xfId="0" applyFont="1" applyFill="1" applyBorder="1" applyAlignment="1" applyProtection="1">
      <alignment horizontal="center" vertical="center" wrapText="1"/>
      <protection locked="0"/>
    </xf>
    <xf numFmtId="0" fontId="9" fillId="3" borderId="23" xfId="0" applyFont="1" applyFill="1" applyBorder="1" applyAlignment="1" applyProtection="1">
      <alignment horizontal="center" vertical="center" wrapText="1"/>
      <protection locked="0"/>
    </xf>
    <xf numFmtId="0" fontId="9" fillId="3" borderId="0" xfId="0" applyFont="1" applyFill="1" applyBorder="1" applyAlignment="1">
      <alignment horizontal="left" vertical="center" wrapText="1"/>
    </xf>
    <xf numFmtId="0" fontId="29" fillId="3" borderId="0" xfId="0" applyFont="1" applyFill="1" applyBorder="1" applyAlignment="1" applyProtection="1">
      <alignment horizontal="left" vertical="center"/>
      <protection locked="0"/>
    </xf>
    <xf numFmtId="0" fontId="18" fillId="0" borderId="0" xfId="0" applyFont="1" applyAlignment="1" applyProtection="1">
      <alignment horizontal="left" vertical="center"/>
      <protection locked="0"/>
    </xf>
    <xf numFmtId="0" fontId="18" fillId="0" borderId="22" xfId="0" applyFont="1" applyBorder="1" applyAlignment="1" applyProtection="1">
      <alignment horizontal="left" vertical="center"/>
      <protection locked="0"/>
    </xf>
    <xf numFmtId="171" fontId="18" fillId="3" borderId="0" xfId="0" applyNumberFormat="1" applyFont="1" applyFill="1" applyBorder="1" applyAlignment="1" applyProtection="1">
      <alignment horizontal="left" vertical="center"/>
      <protection locked="0"/>
    </xf>
    <xf numFmtId="171" fontId="18" fillId="0" borderId="0" xfId="0" applyNumberFormat="1" applyFont="1" applyAlignment="1" applyProtection="1">
      <alignment horizontal="left" vertical="center"/>
      <protection locked="0"/>
    </xf>
    <xf numFmtId="171" fontId="18" fillId="0" borderId="22" xfId="0" applyNumberFormat="1" applyFont="1" applyBorder="1" applyAlignment="1" applyProtection="1">
      <alignment horizontal="left" vertical="center"/>
      <protection locked="0"/>
    </xf>
    <xf numFmtId="0" fontId="5" fillId="3" borderId="0" xfId="0" applyFont="1" applyFill="1" applyBorder="1" applyAlignment="1" applyProtection="1">
      <alignment horizontal="left" vertical="center"/>
      <protection locked="0"/>
    </xf>
    <xf numFmtId="0" fontId="5" fillId="3" borderId="22" xfId="0" applyFont="1" applyFill="1" applyBorder="1" applyAlignment="1" applyProtection="1">
      <alignment horizontal="left" vertical="center"/>
      <protection locked="0"/>
    </xf>
    <xf numFmtId="0" fontId="18" fillId="3" borderId="0" xfId="0" applyFont="1" applyFill="1" applyBorder="1" applyAlignment="1" applyProtection="1">
      <alignment horizontal="left" vertical="center"/>
      <protection locked="0"/>
    </xf>
    <xf numFmtId="0" fontId="18" fillId="3" borderId="22" xfId="0" applyFont="1" applyFill="1" applyBorder="1" applyAlignment="1" applyProtection="1">
      <alignment horizontal="left" vertical="center"/>
      <protection locked="0"/>
    </xf>
  </cellXfs>
  <cellStyles count="209">
    <cellStyle name="Lien hypertexte" xfId="1" builtinId="8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Lien hypertexte visité" xfId="121" builtinId="9" hidden="1"/>
    <cellStyle name="Lien hypertexte visité" xfId="122" builtinId="9" hidden="1"/>
    <cellStyle name="Lien hypertexte visité" xfId="123" builtinId="9" hidden="1"/>
    <cellStyle name="Lien hypertexte visité" xfId="124" builtinId="9" hidden="1"/>
    <cellStyle name="Lien hypertexte visité" xfId="125" builtinId="9" hidden="1"/>
    <cellStyle name="Lien hypertexte visité" xfId="126" builtinId="9" hidden="1"/>
    <cellStyle name="Lien hypertexte visité" xfId="127" builtinId="9" hidden="1"/>
    <cellStyle name="Lien hypertexte visité" xfId="128" builtinId="9" hidden="1"/>
    <cellStyle name="Lien hypertexte visité" xfId="129" builtinId="9" hidden="1"/>
    <cellStyle name="Lien hypertexte visité" xfId="130" builtinId="9" hidden="1"/>
    <cellStyle name="Lien hypertexte visité" xfId="131" builtinId="9" hidden="1"/>
    <cellStyle name="Lien hypertexte visité" xfId="132" builtinId="9" hidden="1"/>
    <cellStyle name="Lien hypertexte visité" xfId="133" builtinId="9" hidden="1"/>
    <cellStyle name="Lien hypertexte visité" xfId="134" builtinId="9" hidden="1"/>
    <cellStyle name="Lien hypertexte visité" xfId="135" builtinId="9" hidden="1"/>
    <cellStyle name="Lien hypertexte visité" xfId="136" builtinId="9" hidden="1"/>
    <cellStyle name="Lien hypertexte visité" xfId="137" builtinId="9" hidden="1"/>
    <cellStyle name="Lien hypertexte visité" xfId="138" builtinId="9" hidden="1"/>
    <cellStyle name="Lien hypertexte visité" xfId="139" builtinId="9" hidden="1"/>
    <cellStyle name="Lien hypertexte visité" xfId="140" builtinId="9" hidden="1"/>
    <cellStyle name="Lien hypertexte visité" xfId="141" builtinId="9" hidden="1"/>
    <cellStyle name="Lien hypertexte visité" xfId="142" builtinId="9" hidden="1"/>
    <cellStyle name="Lien hypertexte visité" xfId="143" builtinId="9" hidden="1"/>
    <cellStyle name="Lien hypertexte visité" xfId="144" builtinId="9" hidden="1"/>
    <cellStyle name="Lien hypertexte visité" xfId="145" builtinId="9" hidden="1"/>
    <cellStyle name="Lien hypertexte visité" xfId="146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Lien hypertexte visité" xfId="154" builtinId="9" hidden="1"/>
    <cellStyle name="Lien hypertexte visité" xfId="155" builtinId="9" hidden="1"/>
    <cellStyle name="Lien hypertexte visité" xfId="156" builtinId="9" hidden="1"/>
    <cellStyle name="Lien hypertexte visité" xfId="157" builtinId="9" hidden="1"/>
    <cellStyle name="Lien hypertexte visité" xfId="158" builtinId="9" hidden="1"/>
    <cellStyle name="Lien hypertexte visité" xfId="159" builtinId="9" hidden="1"/>
    <cellStyle name="Lien hypertexte visité" xfId="160" builtinId="9" hidden="1"/>
    <cellStyle name="Lien hypertexte visité" xfId="161" builtinId="9" hidden="1"/>
    <cellStyle name="Lien hypertexte visité" xfId="162" builtinId="9" hidden="1"/>
    <cellStyle name="Lien hypertexte visité" xfId="163" builtinId="9" hidden="1"/>
    <cellStyle name="Lien hypertexte visité" xfId="164" builtinId="9" hidden="1"/>
    <cellStyle name="Lien hypertexte visité" xfId="165" builtinId="9" hidden="1"/>
    <cellStyle name="Lien hypertexte visité" xfId="166" builtinId="9" hidden="1"/>
    <cellStyle name="Lien hypertexte visité" xfId="167" builtinId="9" hidden="1"/>
    <cellStyle name="Lien hypertexte visité" xfId="168" builtinId="9" hidden="1"/>
    <cellStyle name="Lien hypertexte visité" xfId="169" builtinId="9" hidden="1"/>
    <cellStyle name="Lien hypertexte visité" xfId="170" builtinId="9" hidden="1"/>
    <cellStyle name="Lien hypertexte visité" xfId="171" builtinId="9" hidden="1"/>
    <cellStyle name="Lien hypertexte visité" xfId="172" builtinId="9" hidden="1"/>
    <cellStyle name="Lien hypertexte visité" xfId="173" builtinId="9" hidden="1"/>
    <cellStyle name="Lien hypertexte visité" xfId="174" builtinId="9" hidden="1"/>
    <cellStyle name="Lien hypertexte visité" xfId="175" builtinId="9" hidden="1"/>
    <cellStyle name="Lien hypertexte visité" xfId="176" builtinId="9" hidden="1"/>
    <cellStyle name="Lien hypertexte visité" xfId="177" builtinId="9" hidden="1"/>
    <cellStyle name="Lien hypertexte visité" xfId="178" builtinId="9" hidden="1"/>
    <cellStyle name="Lien hypertexte visité" xfId="179" builtinId="9" hidden="1"/>
    <cellStyle name="Lien hypertexte visité" xfId="180" builtinId="9" hidden="1"/>
    <cellStyle name="Lien hypertexte visité" xfId="181" builtinId="9" hidden="1"/>
    <cellStyle name="Lien hypertexte visité" xfId="182" builtinId="9" hidden="1"/>
    <cellStyle name="Lien hypertexte visité" xfId="183" builtinId="9" hidden="1"/>
    <cellStyle name="Lien hypertexte visité" xfId="184" builtinId="9" hidden="1"/>
    <cellStyle name="Lien hypertexte visité" xfId="185" builtinId="9" hidden="1"/>
    <cellStyle name="Lien hypertexte visité" xfId="186" builtinId="9" hidden="1"/>
    <cellStyle name="Lien hypertexte visité" xfId="187" builtinId="9" hidden="1"/>
    <cellStyle name="Lien hypertexte visité" xfId="188" builtinId="9" hidden="1"/>
    <cellStyle name="Lien hypertexte visité" xfId="189" builtinId="9" hidden="1"/>
    <cellStyle name="Lien hypertexte visité" xfId="190" builtinId="9" hidden="1"/>
    <cellStyle name="Lien hypertexte visité" xfId="191" builtinId="9" hidden="1"/>
    <cellStyle name="Lien hypertexte visité" xfId="192" builtinId="9" hidden="1"/>
    <cellStyle name="Lien hypertexte visité" xfId="193" builtinId="9" hidden="1"/>
    <cellStyle name="Lien hypertexte visité" xfId="194" builtinId="9" hidden="1"/>
    <cellStyle name="Lien hypertexte visité" xfId="195" builtinId="9" hidden="1"/>
    <cellStyle name="Lien hypertexte visité" xfId="196" builtinId="9" hidden="1"/>
    <cellStyle name="Lien hypertexte visité" xfId="197" builtinId="9" hidden="1"/>
    <cellStyle name="Lien hypertexte visité" xfId="198" builtinId="9" hidden="1"/>
    <cellStyle name="Lien hypertexte visité" xfId="199" builtinId="9" hidden="1"/>
    <cellStyle name="Lien hypertexte visité" xfId="200" builtinId="9" hidden="1"/>
    <cellStyle name="Lien hypertexte visité" xfId="201" builtinId="9" hidden="1"/>
    <cellStyle name="Lien hypertexte visité" xfId="202" builtinId="9" hidden="1"/>
    <cellStyle name="Lien hypertexte visité" xfId="203" builtinId="9" hidden="1"/>
    <cellStyle name="Lien hypertexte visité" xfId="204" builtinId="9" hidden="1"/>
    <cellStyle name="Lien hypertexte visité" xfId="205" builtinId="9" hidden="1"/>
    <cellStyle name="Lien hypertexte visité" xfId="206" builtinId="9" hidden="1"/>
    <cellStyle name="Lien hypertexte visité" xfId="207" builtinId="9" hidden="1"/>
    <cellStyle name="Lien hypertexte visité" xfId="208" builtinId="9" hidden="1"/>
    <cellStyle name="Normal" xfId="0" builtinId="0"/>
    <cellStyle name="Normal 2" xfId="22"/>
  </cellStyles>
  <dxfs count="2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80FF00"/>
        </patternFill>
      </fill>
    </dxf>
    <dxf>
      <font>
        <color auto="1"/>
      </font>
      <fill>
        <patternFill patternType="solid">
          <fgColor indexed="64"/>
          <bgColor rgb="FF80FF00"/>
        </patternFill>
      </fill>
    </dxf>
  </dxfs>
  <tableStyles count="0" defaultTableStyle="TableStyleMedium2" defaultPivotStyle="PivotStyleLight16"/>
  <colors>
    <mruColors>
      <color rgb="FF999999"/>
      <color rgb="FFFF8000"/>
      <color rgb="FF8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101600</xdr:colOff>
          <xdr:row>54</xdr:row>
          <xdr:rowOff>63500</xdr:rowOff>
        </xdr:from>
        <xdr:to>
          <xdr:col>9</xdr:col>
          <xdr:colOff>127000</xdr:colOff>
          <xdr:row>56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Enregistrement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215900</xdr:colOff>
          <xdr:row>54</xdr:row>
          <xdr:rowOff>63500</xdr:rowOff>
        </xdr:from>
        <xdr:to>
          <xdr:col>11</xdr:col>
          <xdr:colOff>0</xdr:colOff>
          <xdr:row>56</xdr:row>
          <xdr:rowOff>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Nouvelle Saisie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</xdr:col>
      <xdr:colOff>38100</xdr:colOff>
      <xdr:row>1</xdr:row>
      <xdr:rowOff>57150</xdr:rowOff>
    </xdr:from>
    <xdr:to>
      <xdr:col>5</xdr:col>
      <xdr:colOff>442161</xdr:colOff>
      <xdr:row>4</xdr:row>
      <xdr:rowOff>19050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89000" y="133350"/>
          <a:ext cx="1686761" cy="6223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tabColor rgb="FFFFFF00"/>
  </sheetPr>
  <dimension ref="A1:O60"/>
  <sheetViews>
    <sheetView tabSelected="1" zoomScale="75" zoomScaleNormal="75" zoomScalePageLayoutView="75" workbookViewId="0">
      <selection activeCell="N52" sqref="N52"/>
    </sheetView>
  </sheetViews>
  <sheetFormatPr baseColWidth="10" defaultRowHeight="13" x14ac:dyDescent="0"/>
  <cols>
    <col min="1" max="1" width="1" style="15" customWidth="1"/>
    <col min="2" max="3" width="1.83203125" style="15" customWidth="1"/>
    <col min="4" max="4" width="6.5" style="15" customWidth="1"/>
    <col min="5" max="5" width="16.83203125" style="15" customWidth="1"/>
    <col min="6" max="6" width="15" style="15" customWidth="1"/>
    <col min="7" max="7" width="6" style="15" customWidth="1"/>
    <col min="8" max="8" width="1.83203125" style="15" customWidth="1"/>
    <col min="9" max="9" width="18.33203125" style="15" customWidth="1"/>
    <col min="10" max="11" width="10.83203125" style="15" customWidth="1"/>
    <col min="12" max="12" width="1.83203125" style="15" customWidth="1"/>
    <col min="13" max="13" width="2.5" style="15" customWidth="1"/>
    <col min="14" max="14" width="4.1640625" style="15" customWidth="1"/>
    <col min="15" max="17" width="11.5" style="15" customWidth="1"/>
    <col min="18" max="16384" width="10.83203125" style="15"/>
  </cols>
  <sheetData>
    <row r="1" spans="1:15" ht="6" customHeight="1" thickBot="1">
      <c r="A1" s="14"/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</row>
    <row r="2" spans="1:15" ht="6" customHeight="1">
      <c r="A2" s="14"/>
      <c r="B2" s="46"/>
      <c r="C2" s="47"/>
      <c r="D2" s="47"/>
      <c r="E2" s="47"/>
      <c r="F2" s="47"/>
      <c r="G2" s="47"/>
      <c r="H2" s="47"/>
      <c r="I2" s="47"/>
      <c r="J2" s="47"/>
      <c r="K2" s="47"/>
      <c r="L2" s="16"/>
    </row>
    <row r="3" spans="1:15" ht="23">
      <c r="A3" s="14"/>
      <c r="B3" s="48"/>
      <c r="C3" s="106" t="s">
        <v>3</v>
      </c>
      <c r="D3" s="107"/>
      <c r="E3" s="49"/>
      <c r="F3" s="50"/>
      <c r="G3" s="51"/>
      <c r="H3" s="51"/>
      <c r="I3" s="108" t="s">
        <v>1</v>
      </c>
      <c r="J3" s="108"/>
      <c r="K3" s="108"/>
      <c r="L3" s="1"/>
      <c r="M3" s="10"/>
    </row>
    <row r="4" spans="1:15" ht="23">
      <c r="A4" s="14"/>
      <c r="B4" s="48"/>
      <c r="C4" s="87"/>
      <c r="E4" s="52"/>
      <c r="F4" s="53"/>
      <c r="G4" s="54"/>
      <c r="H4" s="54"/>
      <c r="I4" s="55" t="s">
        <v>276</v>
      </c>
      <c r="J4" s="89">
        <v>8</v>
      </c>
      <c r="K4" s="93">
        <f ca="1">IF(J13="","",YEAR(J13))</f>
        <v>2017</v>
      </c>
      <c r="L4" s="1"/>
      <c r="M4" s="10"/>
    </row>
    <row r="5" spans="1:15" ht="6" customHeight="1">
      <c r="A5" s="14"/>
      <c r="B5" s="48"/>
      <c r="C5" s="56"/>
      <c r="D5" s="56"/>
      <c r="E5" s="54"/>
      <c r="F5" s="54"/>
      <c r="G5" s="54"/>
      <c r="H5" s="54"/>
      <c r="I5" s="57"/>
      <c r="J5" s="58"/>
      <c r="K5" s="59"/>
      <c r="L5" s="1"/>
      <c r="M5" s="10"/>
    </row>
    <row r="6" spans="1:15" ht="4" customHeight="1">
      <c r="A6" s="14"/>
      <c r="B6" s="48"/>
      <c r="C6" s="87"/>
      <c r="D6" s="87"/>
      <c r="E6" s="62"/>
      <c r="F6" s="62"/>
      <c r="G6" s="62"/>
      <c r="H6" s="63"/>
      <c r="I6" s="60"/>
      <c r="J6" s="60"/>
      <c r="K6" s="61"/>
      <c r="L6" s="18"/>
    </row>
    <row r="7" spans="1:15" ht="15">
      <c r="A7" s="14"/>
      <c r="B7" s="48"/>
      <c r="C7" s="102"/>
      <c r="D7" s="102"/>
      <c r="E7" s="102"/>
      <c r="F7" s="102"/>
      <c r="G7" s="64"/>
      <c r="H7" s="65"/>
      <c r="I7" s="95" t="str">
        <f>IF(F13="","",VLOOKUP(F13,#REF!,2,FALSE))</f>
        <v/>
      </c>
      <c r="J7" s="133" t="str">
        <f>IF(F13="","",VLOOKUP(F13,#REF!,3,FALSE))</f>
        <v/>
      </c>
      <c r="K7" s="134"/>
      <c r="L7" s="18"/>
    </row>
    <row r="8" spans="1:15" ht="15">
      <c r="A8" s="14"/>
      <c r="B8" s="48"/>
      <c r="C8" s="102"/>
      <c r="D8" s="103"/>
      <c r="E8" s="103"/>
      <c r="F8" s="103"/>
      <c r="G8" s="66"/>
      <c r="H8" s="67"/>
      <c r="I8" s="127" t="str">
        <f>IF(F13="","",VLOOKUP(F13,#REF!,6,FALSE))</f>
        <v/>
      </c>
      <c r="J8" s="128"/>
      <c r="K8" s="129"/>
      <c r="L8" s="18"/>
    </row>
    <row r="9" spans="1:15" ht="15">
      <c r="A9" s="14"/>
      <c r="B9" s="48"/>
      <c r="C9" s="104"/>
      <c r="D9" s="103"/>
      <c r="E9" s="103"/>
      <c r="F9" s="103"/>
      <c r="G9" s="66"/>
      <c r="H9" s="67"/>
      <c r="I9" s="96" t="str">
        <f>IF(F13="","",VLOOKUP(F13,#REF!,5,FALSE))</f>
        <v/>
      </c>
      <c r="J9" s="135" t="str">
        <f>IF(F13="","",VLOOKUP(F13,#REF!,4,FALSE))</f>
        <v/>
      </c>
      <c r="K9" s="136"/>
      <c r="L9" s="18"/>
    </row>
    <row r="10" spans="1:15" ht="15">
      <c r="A10" s="14"/>
      <c r="B10" s="48"/>
      <c r="C10" s="105"/>
      <c r="D10" s="105"/>
      <c r="E10" s="105"/>
      <c r="F10" s="105"/>
      <c r="G10" s="66"/>
      <c r="H10" s="67"/>
      <c r="I10" s="130" t="str">
        <f>IF(F13="","",VLOOKUP(F13,#REF!,7,FALSE))</f>
        <v/>
      </c>
      <c r="J10" s="131"/>
      <c r="K10" s="132"/>
      <c r="L10" s="18"/>
    </row>
    <row r="11" spans="1:15" ht="4" customHeight="1">
      <c r="A11" s="14"/>
      <c r="B11" s="48"/>
      <c r="C11" s="92"/>
      <c r="D11" s="92"/>
      <c r="E11" s="62"/>
      <c r="F11" s="62"/>
      <c r="G11" s="62"/>
      <c r="H11" s="70"/>
      <c r="I11" s="68"/>
      <c r="J11" s="68"/>
      <c r="K11" s="69"/>
      <c r="L11" s="18"/>
    </row>
    <row r="12" spans="1:15" ht="6" customHeight="1">
      <c r="A12" s="14"/>
      <c r="B12" s="48"/>
      <c r="C12" s="71"/>
      <c r="D12" s="71"/>
      <c r="E12" s="71"/>
      <c r="F12" s="71"/>
      <c r="G12" s="71"/>
      <c r="H12" s="71"/>
      <c r="I12" s="71"/>
      <c r="J12" s="71"/>
      <c r="K12" s="71"/>
      <c r="L12" s="18"/>
    </row>
    <row r="13" spans="1:15" ht="15">
      <c r="A13" s="14"/>
      <c r="B13" s="17"/>
      <c r="C13" s="14"/>
      <c r="D13" s="88" t="s">
        <v>317</v>
      </c>
      <c r="E13" s="28" t="s">
        <v>11</v>
      </c>
      <c r="F13" s="91"/>
      <c r="G13" s="29"/>
      <c r="H13" s="29"/>
      <c r="I13" s="30" t="s">
        <v>4</v>
      </c>
      <c r="J13" s="94">
        <f ca="1">TODAY()</f>
        <v>42951</v>
      </c>
      <c r="K13" s="14"/>
      <c r="L13" s="18"/>
      <c r="O13" s="19"/>
    </row>
    <row r="14" spans="1:15" ht="6" customHeight="1">
      <c r="A14" s="14"/>
      <c r="B14" s="17"/>
      <c r="C14" s="14"/>
      <c r="D14" s="14"/>
      <c r="E14" s="28"/>
      <c r="F14" s="29"/>
      <c r="G14" s="29"/>
      <c r="H14" s="29"/>
      <c r="I14" s="29"/>
      <c r="J14" s="29"/>
      <c r="K14" s="14"/>
      <c r="L14" s="18"/>
      <c r="O14" s="19"/>
    </row>
    <row r="15" spans="1:15" ht="15">
      <c r="A15" s="14"/>
      <c r="B15" s="17"/>
      <c r="C15" s="14"/>
      <c r="D15" s="14"/>
      <c r="E15" s="28" t="s">
        <v>5</v>
      </c>
      <c r="F15" s="91"/>
      <c r="G15" s="29"/>
      <c r="H15" s="31"/>
      <c r="I15" s="30" t="s">
        <v>6</v>
      </c>
      <c r="J15" s="90"/>
      <c r="K15" s="14"/>
      <c r="L15" s="18"/>
    </row>
    <row r="16" spans="1:15" ht="6" customHeight="1">
      <c r="A16" s="14"/>
      <c r="B16" s="17"/>
      <c r="C16" s="14"/>
      <c r="D16" s="14"/>
      <c r="E16" s="14"/>
      <c r="F16" s="14"/>
      <c r="G16" s="14"/>
      <c r="H16" s="14"/>
      <c r="I16" s="14"/>
      <c r="J16" s="14"/>
      <c r="K16" s="14"/>
      <c r="L16" s="18"/>
    </row>
    <row r="17" spans="1:12" ht="15">
      <c r="A17" s="14"/>
      <c r="B17" s="17"/>
      <c r="C17" s="109" t="s">
        <v>7</v>
      </c>
      <c r="D17" s="110"/>
      <c r="E17" s="111" t="s">
        <v>0</v>
      </c>
      <c r="F17" s="112"/>
      <c r="G17" s="112"/>
      <c r="H17" s="112"/>
      <c r="I17" s="113"/>
      <c r="J17" s="36" t="s">
        <v>2</v>
      </c>
      <c r="K17" s="37" t="s">
        <v>10</v>
      </c>
      <c r="L17" s="18"/>
    </row>
    <row r="18" spans="1:12" ht="6" customHeight="1">
      <c r="A18" s="14"/>
      <c r="B18" s="17"/>
      <c r="C18" s="2"/>
      <c r="D18" s="2"/>
      <c r="E18" s="2"/>
      <c r="F18" s="2"/>
      <c r="G18" s="2"/>
      <c r="H18" s="2"/>
      <c r="I18" s="3"/>
      <c r="J18" s="4"/>
      <c r="K18" s="4"/>
      <c r="L18" s="18"/>
    </row>
    <row r="19" spans="1:12">
      <c r="A19" s="5"/>
      <c r="B19" s="17"/>
      <c r="C19" s="97"/>
      <c r="D19" s="98"/>
      <c r="E19" s="99" t="str">
        <f>IF(C19="","",VLOOKUP(C19,#REF!,2,FALSE))</f>
        <v/>
      </c>
      <c r="F19" s="100"/>
      <c r="G19" s="100"/>
      <c r="H19" s="100"/>
      <c r="I19" s="101"/>
      <c r="J19" s="72"/>
      <c r="K19" s="38" t="str">
        <f>IF(C19="","",VLOOKUP(C19,#REF!,8,FALSE))</f>
        <v/>
      </c>
      <c r="L19" s="18"/>
    </row>
    <row r="20" spans="1:12">
      <c r="A20" s="5"/>
      <c r="B20" s="17"/>
      <c r="C20" s="97"/>
      <c r="D20" s="98"/>
      <c r="E20" s="99" t="str">
        <f>IF(C20="","",VLOOKUP(C20,#REF!,2,FALSE))</f>
        <v/>
      </c>
      <c r="F20" s="100"/>
      <c r="G20" s="100"/>
      <c r="H20" s="100"/>
      <c r="I20" s="101"/>
      <c r="J20" s="72"/>
      <c r="K20" s="38" t="str">
        <f>IF(C20="","",VLOOKUP(C20,#REF!,8,FALSE))</f>
        <v/>
      </c>
      <c r="L20" s="18"/>
    </row>
    <row r="21" spans="1:12">
      <c r="A21" s="5"/>
      <c r="B21" s="17"/>
      <c r="C21" s="97"/>
      <c r="D21" s="98"/>
      <c r="E21" s="99" t="str">
        <f>IF(C21="","",VLOOKUP(C21,#REF!,2,FALSE))</f>
        <v/>
      </c>
      <c r="F21" s="100"/>
      <c r="G21" s="100"/>
      <c r="H21" s="100"/>
      <c r="I21" s="101"/>
      <c r="J21" s="72"/>
      <c r="K21" s="38" t="str">
        <f>IF(C21="","",VLOOKUP(C21,#REF!,8,FALSE))</f>
        <v/>
      </c>
      <c r="L21" s="18"/>
    </row>
    <row r="22" spans="1:12">
      <c r="A22" s="5"/>
      <c r="B22" s="17"/>
      <c r="C22" s="97"/>
      <c r="D22" s="98"/>
      <c r="E22" s="99" t="str">
        <f>IF(C22="","",VLOOKUP(C22,#REF!,2,FALSE))</f>
        <v/>
      </c>
      <c r="F22" s="100"/>
      <c r="G22" s="100"/>
      <c r="H22" s="100"/>
      <c r="I22" s="101"/>
      <c r="J22" s="72"/>
      <c r="K22" s="38" t="str">
        <f>IF(C22="","",VLOOKUP(C22,#REF!,8,FALSE))</f>
        <v/>
      </c>
      <c r="L22" s="18"/>
    </row>
    <row r="23" spans="1:12">
      <c r="A23" s="5"/>
      <c r="B23" s="17"/>
      <c r="C23" s="97"/>
      <c r="D23" s="98"/>
      <c r="E23" s="99" t="str">
        <f>IF(C23="","",VLOOKUP(C23,#REF!,2,FALSE))</f>
        <v/>
      </c>
      <c r="F23" s="100"/>
      <c r="G23" s="100"/>
      <c r="H23" s="100"/>
      <c r="I23" s="101"/>
      <c r="J23" s="72"/>
      <c r="K23" s="38" t="str">
        <f>IF(C23="","",VLOOKUP(C23,#REF!,8,FALSE))</f>
        <v/>
      </c>
      <c r="L23" s="18"/>
    </row>
    <row r="24" spans="1:12">
      <c r="A24" s="6"/>
      <c r="B24" s="17"/>
      <c r="C24" s="97"/>
      <c r="D24" s="98"/>
      <c r="E24" s="99" t="str">
        <f>IF(C24="","",VLOOKUP(C24,#REF!,2,FALSE))</f>
        <v/>
      </c>
      <c r="F24" s="100"/>
      <c r="G24" s="100"/>
      <c r="H24" s="100"/>
      <c r="I24" s="101"/>
      <c r="J24" s="72"/>
      <c r="K24" s="38" t="str">
        <f>IF(C24="","",VLOOKUP(C24,#REF!,8,FALSE))</f>
        <v/>
      </c>
      <c r="L24" s="18"/>
    </row>
    <row r="25" spans="1:12">
      <c r="A25" s="5"/>
      <c r="B25" s="17"/>
      <c r="C25" s="97"/>
      <c r="D25" s="98"/>
      <c r="E25" s="99" t="str">
        <f>IF(C25="","",VLOOKUP(C25,#REF!,2,FALSE))</f>
        <v/>
      </c>
      <c r="F25" s="100"/>
      <c r="G25" s="100"/>
      <c r="H25" s="100"/>
      <c r="I25" s="101"/>
      <c r="J25" s="72"/>
      <c r="K25" s="38" t="str">
        <f>IF(C25="","",VLOOKUP(C25,#REF!,8,FALSE))</f>
        <v/>
      </c>
      <c r="L25" s="18"/>
    </row>
    <row r="26" spans="1:12">
      <c r="A26" s="5"/>
      <c r="B26" s="17"/>
      <c r="C26" s="97"/>
      <c r="D26" s="98"/>
      <c r="E26" s="99" t="str">
        <f>IF(C26="","",VLOOKUP(C26,#REF!,2,FALSE))</f>
        <v/>
      </c>
      <c r="F26" s="100"/>
      <c r="G26" s="100"/>
      <c r="H26" s="100"/>
      <c r="I26" s="101"/>
      <c r="J26" s="72"/>
      <c r="K26" s="38" t="str">
        <f>IF(C26="","",VLOOKUP(C26,#REF!,8,FALSE))</f>
        <v/>
      </c>
      <c r="L26" s="18"/>
    </row>
    <row r="27" spans="1:12">
      <c r="A27" s="5"/>
      <c r="B27" s="17"/>
      <c r="C27" s="97"/>
      <c r="D27" s="98"/>
      <c r="E27" s="99" t="str">
        <f>IF(C27="","",VLOOKUP(C27,#REF!,2,FALSE))</f>
        <v/>
      </c>
      <c r="F27" s="100"/>
      <c r="G27" s="100"/>
      <c r="H27" s="100"/>
      <c r="I27" s="101"/>
      <c r="J27" s="72"/>
      <c r="K27" s="38" t="str">
        <f>IF(C27="","",VLOOKUP(C27,#REF!,8,FALSE))</f>
        <v/>
      </c>
      <c r="L27" s="18"/>
    </row>
    <row r="28" spans="1:12">
      <c r="A28" s="5"/>
      <c r="B28" s="17"/>
      <c r="C28" s="97"/>
      <c r="D28" s="98"/>
      <c r="E28" s="99" t="str">
        <f>IF(C28="","",VLOOKUP(C28,#REF!,2,FALSE))</f>
        <v/>
      </c>
      <c r="F28" s="100"/>
      <c r="G28" s="100"/>
      <c r="H28" s="100"/>
      <c r="I28" s="101"/>
      <c r="J28" s="72"/>
      <c r="K28" s="38" t="str">
        <f>IF(C28="","",VLOOKUP(C28,#REF!,8,FALSE))</f>
        <v/>
      </c>
      <c r="L28" s="18"/>
    </row>
    <row r="29" spans="1:12">
      <c r="A29" s="5"/>
      <c r="B29" s="17"/>
      <c r="C29" s="97"/>
      <c r="D29" s="98"/>
      <c r="E29" s="99" t="str">
        <f>IF(C29="","",VLOOKUP(C29,#REF!,2,FALSE))</f>
        <v/>
      </c>
      <c r="F29" s="100"/>
      <c r="G29" s="100"/>
      <c r="H29" s="100"/>
      <c r="I29" s="101"/>
      <c r="J29" s="72"/>
      <c r="K29" s="38" t="str">
        <f>IF(C29="","",VLOOKUP(C29,#REF!,8,FALSE))</f>
        <v/>
      </c>
      <c r="L29" s="18"/>
    </row>
    <row r="30" spans="1:12">
      <c r="A30" s="5"/>
      <c r="B30" s="17"/>
      <c r="C30" s="97"/>
      <c r="D30" s="98"/>
      <c r="E30" s="99" t="str">
        <f>IF(C30="","",VLOOKUP(C30,#REF!,2,FALSE))</f>
        <v/>
      </c>
      <c r="F30" s="100"/>
      <c r="G30" s="100"/>
      <c r="H30" s="100"/>
      <c r="I30" s="101"/>
      <c r="J30" s="72"/>
      <c r="K30" s="38" t="str">
        <f>IF(C30="","",VLOOKUP(C30,#REF!,8,FALSE))</f>
        <v/>
      </c>
      <c r="L30" s="18"/>
    </row>
    <row r="31" spans="1:12">
      <c r="A31" s="5"/>
      <c r="B31" s="17"/>
      <c r="C31" s="97"/>
      <c r="D31" s="98"/>
      <c r="E31" s="99" t="str">
        <f>IF(C31="","",VLOOKUP(C31,#REF!,2,FALSE))</f>
        <v/>
      </c>
      <c r="F31" s="100"/>
      <c r="G31" s="100"/>
      <c r="H31" s="100"/>
      <c r="I31" s="101"/>
      <c r="J31" s="72"/>
      <c r="K31" s="38" t="str">
        <f>IF(C31="","",VLOOKUP(C31,#REF!,8,FALSE))</f>
        <v/>
      </c>
      <c r="L31" s="18"/>
    </row>
    <row r="32" spans="1:12">
      <c r="A32" s="5"/>
      <c r="B32" s="17"/>
      <c r="C32" s="97"/>
      <c r="D32" s="98"/>
      <c r="E32" s="99" t="str">
        <f>IF(C32="","",VLOOKUP(C32,#REF!,2,FALSE))</f>
        <v/>
      </c>
      <c r="F32" s="100"/>
      <c r="G32" s="100"/>
      <c r="H32" s="100"/>
      <c r="I32" s="101"/>
      <c r="J32" s="72"/>
      <c r="K32" s="38" t="str">
        <f>IF(C32="","",VLOOKUP(C32,#REF!,8,FALSE))</f>
        <v/>
      </c>
      <c r="L32" s="18"/>
    </row>
    <row r="33" spans="1:12">
      <c r="A33" s="5"/>
      <c r="B33" s="17"/>
      <c r="C33" s="97"/>
      <c r="D33" s="98"/>
      <c r="E33" s="99" t="str">
        <f>IF(C33="","",VLOOKUP(C33,#REF!,2,FALSE))</f>
        <v/>
      </c>
      <c r="F33" s="100"/>
      <c r="G33" s="100"/>
      <c r="H33" s="100"/>
      <c r="I33" s="101"/>
      <c r="J33" s="72"/>
      <c r="K33" s="38" t="str">
        <f>IF(C33="","",VLOOKUP(C33,#REF!,8,FALSE))</f>
        <v/>
      </c>
      <c r="L33" s="18"/>
    </row>
    <row r="34" spans="1:12">
      <c r="A34" s="5"/>
      <c r="B34" s="17"/>
      <c r="C34" s="97"/>
      <c r="D34" s="98"/>
      <c r="E34" s="99" t="str">
        <f>IF(C34="","",VLOOKUP(C34,#REF!,2,FALSE))</f>
        <v/>
      </c>
      <c r="F34" s="100"/>
      <c r="G34" s="100"/>
      <c r="H34" s="100"/>
      <c r="I34" s="101"/>
      <c r="J34" s="72"/>
      <c r="K34" s="38" t="str">
        <f>IF(C34="","",VLOOKUP(C34,#REF!,8,FALSE))</f>
        <v/>
      </c>
      <c r="L34" s="18"/>
    </row>
    <row r="35" spans="1:12">
      <c r="A35" s="5"/>
      <c r="B35" s="17"/>
      <c r="C35" s="97"/>
      <c r="D35" s="98"/>
      <c r="E35" s="99" t="str">
        <f>IF(C35="","",VLOOKUP(C35,#REF!,2,FALSE))</f>
        <v/>
      </c>
      <c r="F35" s="100"/>
      <c r="G35" s="100"/>
      <c r="H35" s="100"/>
      <c r="I35" s="101"/>
      <c r="J35" s="72"/>
      <c r="K35" s="38" t="str">
        <f>IF(C35="","",VLOOKUP(C35,#REF!,8,FALSE))</f>
        <v/>
      </c>
      <c r="L35" s="18"/>
    </row>
    <row r="36" spans="1:12">
      <c r="A36" s="5"/>
      <c r="B36" s="17"/>
      <c r="C36" s="97"/>
      <c r="D36" s="98"/>
      <c r="E36" s="99" t="str">
        <f>IF(C36="","",VLOOKUP(C36,#REF!,2,FALSE))</f>
        <v/>
      </c>
      <c r="F36" s="100"/>
      <c r="G36" s="100"/>
      <c r="H36" s="100"/>
      <c r="I36" s="101"/>
      <c r="J36" s="72"/>
      <c r="K36" s="38" t="str">
        <f>IF(C36="","",VLOOKUP(C36,#REF!,8,FALSE))</f>
        <v/>
      </c>
      <c r="L36" s="18"/>
    </row>
    <row r="37" spans="1:12">
      <c r="A37" s="5"/>
      <c r="B37" s="17"/>
      <c r="C37" s="97"/>
      <c r="D37" s="98"/>
      <c r="E37" s="99" t="str">
        <f>IF(C37="","",VLOOKUP(C37,#REF!,2,FALSE))</f>
        <v/>
      </c>
      <c r="F37" s="100"/>
      <c r="G37" s="100"/>
      <c r="H37" s="100"/>
      <c r="I37" s="101"/>
      <c r="J37" s="72"/>
      <c r="K37" s="38" t="str">
        <f>IF(C37="","",VLOOKUP(C37,#REF!,8,FALSE))</f>
        <v/>
      </c>
      <c r="L37" s="18"/>
    </row>
    <row r="38" spans="1:12">
      <c r="A38" s="5"/>
      <c r="B38" s="17"/>
      <c r="C38" s="97"/>
      <c r="D38" s="98"/>
      <c r="E38" s="99" t="str">
        <f>IF(C38="","",VLOOKUP(C38,#REF!,2,FALSE))</f>
        <v/>
      </c>
      <c r="F38" s="100"/>
      <c r="G38" s="100"/>
      <c r="H38" s="100"/>
      <c r="I38" s="101"/>
      <c r="J38" s="72"/>
      <c r="K38" s="38" t="str">
        <f>IF(C38="","",VLOOKUP(C38,#REF!,8,FALSE))</f>
        <v/>
      </c>
      <c r="L38" s="18"/>
    </row>
    <row r="39" spans="1:12">
      <c r="A39" s="5"/>
      <c r="B39" s="17"/>
      <c r="C39" s="97"/>
      <c r="D39" s="98"/>
      <c r="E39" s="99" t="str">
        <f>IF(C39="","",VLOOKUP(C39,#REF!,2,FALSE))</f>
        <v/>
      </c>
      <c r="F39" s="100"/>
      <c r="G39" s="100"/>
      <c r="H39" s="100"/>
      <c r="I39" s="101"/>
      <c r="J39" s="72"/>
      <c r="K39" s="38" t="str">
        <f>IF(C39="","",VLOOKUP(C39,#REF!,8,FALSE))</f>
        <v/>
      </c>
      <c r="L39" s="18"/>
    </row>
    <row r="40" spans="1:12">
      <c r="A40" s="5"/>
      <c r="B40" s="17"/>
      <c r="C40" s="97"/>
      <c r="D40" s="98"/>
      <c r="E40" s="99" t="str">
        <f>IF(C40="","",VLOOKUP(C40,#REF!,2,FALSE))</f>
        <v/>
      </c>
      <c r="F40" s="100"/>
      <c r="G40" s="100"/>
      <c r="H40" s="100"/>
      <c r="I40" s="101"/>
      <c r="J40" s="72"/>
      <c r="K40" s="38" t="str">
        <f>IF(C40="","",VLOOKUP(C40,#REF!,8,FALSE))</f>
        <v/>
      </c>
      <c r="L40" s="18"/>
    </row>
    <row r="41" spans="1:12">
      <c r="A41" s="5"/>
      <c r="B41" s="17"/>
      <c r="C41" s="97"/>
      <c r="D41" s="98"/>
      <c r="E41" s="99" t="str">
        <f>IF(C41="","",VLOOKUP(C41,#REF!,2,FALSE))</f>
        <v/>
      </c>
      <c r="F41" s="100"/>
      <c r="G41" s="100"/>
      <c r="H41" s="100"/>
      <c r="I41" s="101"/>
      <c r="J41" s="72"/>
      <c r="K41" s="38" t="str">
        <f>IF(C41="","",VLOOKUP(C41,#REF!,8,FALSE))</f>
        <v/>
      </c>
      <c r="L41" s="18"/>
    </row>
    <row r="42" spans="1:12">
      <c r="A42" s="5"/>
      <c r="B42" s="17"/>
      <c r="C42" s="97"/>
      <c r="D42" s="98"/>
      <c r="E42" s="99" t="str">
        <f>IF(C42="","",VLOOKUP(C42,#REF!,2,FALSE))</f>
        <v/>
      </c>
      <c r="F42" s="100"/>
      <c r="G42" s="100"/>
      <c r="H42" s="100"/>
      <c r="I42" s="101"/>
      <c r="J42" s="72"/>
      <c r="K42" s="38" t="str">
        <f>IF(C42="","",VLOOKUP(C42,#REF!,8,FALSE))</f>
        <v/>
      </c>
      <c r="L42" s="18"/>
    </row>
    <row r="43" spans="1:12">
      <c r="A43" s="5"/>
      <c r="B43" s="17"/>
      <c r="C43" s="97"/>
      <c r="D43" s="98"/>
      <c r="E43" s="99" t="str">
        <f>IF(C43="","",VLOOKUP(C43,#REF!,2,FALSE))</f>
        <v/>
      </c>
      <c r="F43" s="100"/>
      <c r="G43" s="100"/>
      <c r="H43" s="100"/>
      <c r="I43" s="101"/>
      <c r="J43" s="72"/>
      <c r="K43" s="38" t="str">
        <f>IF(C43="","",VLOOKUP(C43,#REF!,8,FALSE))</f>
        <v/>
      </c>
      <c r="L43" s="18"/>
    </row>
    <row r="44" spans="1:12">
      <c r="A44" s="5"/>
      <c r="B44" s="17"/>
      <c r="C44" s="97"/>
      <c r="D44" s="98"/>
      <c r="E44" s="99" t="str">
        <f>IF(C44="","",VLOOKUP(C44,#REF!,2,FALSE))</f>
        <v/>
      </c>
      <c r="F44" s="100"/>
      <c r="G44" s="100"/>
      <c r="H44" s="100"/>
      <c r="I44" s="101"/>
      <c r="J44" s="72"/>
      <c r="K44" s="38" t="str">
        <f>IF(C44="","",VLOOKUP(C44,#REF!,8,FALSE))</f>
        <v/>
      </c>
      <c r="L44" s="18"/>
    </row>
    <row r="45" spans="1:12">
      <c r="A45" s="5"/>
      <c r="B45" s="17"/>
      <c r="C45" s="97"/>
      <c r="D45" s="98"/>
      <c r="E45" s="99" t="str">
        <f>IF(C45="","",VLOOKUP(C45,#REF!,2,FALSE))</f>
        <v/>
      </c>
      <c r="F45" s="100"/>
      <c r="G45" s="100"/>
      <c r="H45" s="100"/>
      <c r="I45" s="101"/>
      <c r="J45" s="72"/>
      <c r="K45" s="38" t="str">
        <f>IF(C45="","",VLOOKUP(C45,#REF!,8,FALSE))</f>
        <v/>
      </c>
      <c r="L45" s="18"/>
    </row>
    <row r="46" spans="1:12">
      <c r="A46" s="5"/>
      <c r="B46" s="17"/>
      <c r="C46" s="97"/>
      <c r="D46" s="98"/>
      <c r="E46" s="99" t="str">
        <f>IF(C46="","",VLOOKUP(C46,#REF!,2,FALSE))</f>
        <v/>
      </c>
      <c r="F46" s="100"/>
      <c r="G46" s="100"/>
      <c r="H46" s="100"/>
      <c r="I46" s="101"/>
      <c r="J46" s="72"/>
      <c r="K46" s="38" t="str">
        <f>IF(C46="","",VLOOKUP(C46,#REF!,8,FALSE))</f>
        <v/>
      </c>
      <c r="L46" s="18"/>
    </row>
    <row r="47" spans="1:12">
      <c r="A47" s="5"/>
      <c r="B47" s="17"/>
      <c r="C47" s="97"/>
      <c r="D47" s="98"/>
      <c r="E47" s="99" t="str">
        <f>IF(C47="","",VLOOKUP(C47,#REF!,2,FALSE))</f>
        <v/>
      </c>
      <c r="F47" s="100"/>
      <c r="G47" s="100"/>
      <c r="H47" s="100"/>
      <c r="I47" s="101"/>
      <c r="J47" s="72"/>
      <c r="K47" s="38" t="str">
        <f>IF(C47="","",VLOOKUP(C47,#REF!,8,FALSE))</f>
        <v/>
      </c>
      <c r="L47" s="18"/>
    </row>
    <row r="48" spans="1:12">
      <c r="A48" s="5"/>
      <c r="B48" s="17"/>
      <c r="C48" s="97"/>
      <c r="D48" s="98"/>
      <c r="E48" s="99" t="str">
        <f>IF(C48="","",VLOOKUP(C48,#REF!,2,FALSE))</f>
        <v/>
      </c>
      <c r="F48" s="100"/>
      <c r="G48" s="100"/>
      <c r="H48" s="100"/>
      <c r="I48" s="101"/>
      <c r="J48" s="72"/>
      <c r="K48" s="38" t="str">
        <f>IF(C48="","",VLOOKUP(C48,#REF!,8,FALSE))</f>
        <v/>
      </c>
      <c r="L48" s="18"/>
    </row>
    <row r="49" spans="1:14">
      <c r="A49" s="6"/>
      <c r="B49" s="17"/>
      <c r="C49" s="97"/>
      <c r="D49" s="98"/>
      <c r="E49" s="99" t="str">
        <f>IF(C49="","",VLOOKUP(C49,#REF!,2,FALSE))</f>
        <v/>
      </c>
      <c r="F49" s="100"/>
      <c r="G49" s="100"/>
      <c r="H49" s="100"/>
      <c r="I49" s="101"/>
      <c r="J49" s="72"/>
      <c r="K49" s="38" t="str">
        <f>IF(C49="","",VLOOKUP(C49,#REF!,8,FALSE))</f>
        <v/>
      </c>
      <c r="L49" s="18"/>
    </row>
    <row r="50" spans="1:14">
      <c r="A50" s="6"/>
      <c r="B50" s="17"/>
      <c r="C50" s="97"/>
      <c r="D50" s="98"/>
      <c r="E50" s="99" t="str">
        <f>IF(C50="","",VLOOKUP(C50,#REF!,2,FALSE))</f>
        <v/>
      </c>
      <c r="F50" s="100"/>
      <c r="G50" s="100"/>
      <c r="H50" s="100"/>
      <c r="I50" s="101"/>
      <c r="J50" s="72"/>
      <c r="K50" s="38" t="str">
        <f>IF(C50="","",VLOOKUP(C50,#REF!,8,FALSE))</f>
        <v/>
      </c>
      <c r="L50" s="18"/>
    </row>
    <row r="51" spans="1:14">
      <c r="A51" s="14"/>
      <c r="B51" s="17"/>
      <c r="C51" s="21"/>
      <c r="D51" s="21"/>
      <c r="E51" s="21"/>
      <c r="F51" s="21"/>
      <c r="G51" s="21"/>
      <c r="H51" s="21"/>
      <c r="I51" s="14"/>
      <c r="J51" s="14"/>
      <c r="K51" s="14"/>
      <c r="L51" s="18"/>
    </row>
    <row r="52" spans="1:14" ht="15" customHeight="1">
      <c r="A52" s="14"/>
      <c r="B52" s="17"/>
      <c r="C52" s="126" t="s">
        <v>13</v>
      </c>
      <c r="D52" s="126"/>
      <c r="E52" s="126"/>
      <c r="F52" s="126"/>
      <c r="G52" s="32"/>
      <c r="H52" s="33"/>
      <c r="I52" s="34" t="s">
        <v>9</v>
      </c>
      <c r="J52" s="73">
        <f>SUM(J19:J50)</f>
        <v>0</v>
      </c>
      <c r="K52" s="35" t="s">
        <v>12</v>
      </c>
      <c r="L52" s="18"/>
      <c r="N52" s="11"/>
    </row>
    <row r="53" spans="1:14" ht="15" customHeight="1">
      <c r="A53" s="14"/>
      <c r="B53" s="17"/>
      <c r="C53" s="32"/>
      <c r="D53" s="32"/>
      <c r="E53" s="32"/>
      <c r="F53" s="32"/>
      <c r="G53" s="32"/>
      <c r="H53" s="32"/>
      <c r="I53" s="40"/>
      <c r="J53" s="41"/>
      <c r="K53" s="39"/>
      <c r="L53" s="18"/>
      <c r="N53" s="11"/>
    </row>
    <row r="54" spans="1:14">
      <c r="A54" s="14"/>
      <c r="B54" s="17"/>
      <c r="C54" s="117"/>
      <c r="D54" s="118"/>
      <c r="E54" s="118"/>
      <c r="F54" s="119"/>
      <c r="G54" s="12"/>
      <c r="H54" s="12"/>
      <c r="I54" s="20"/>
      <c r="J54" s="26"/>
      <c r="K54" s="25"/>
      <c r="L54" s="18"/>
    </row>
    <row r="55" spans="1:14">
      <c r="A55" s="14"/>
      <c r="B55" s="17"/>
      <c r="C55" s="120"/>
      <c r="D55" s="121"/>
      <c r="E55" s="121"/>
      <c r="F55" s="122"/>
      <c r="G55" s="13"/>
      <c r="H55" s="13"/>
      <c r="I55" s="14"/>
      <c r="J55" s="7"/>
      <c r="K55" s="8"/>
      <c r="L55" s="18"/>
    </row>
    <row r="56" spans="1:14">
      <c r="A56" s="14"/>
      <c r="B56" s="17"/>
      <c r="C56" s="123"/>
      <c r="D56" s="124"/>
      <c r="E56" s="124"/>
      <c r="F56" s="125"/>
      <c r="G56" s="14"/>
      <c r="H56" s="14"/>
      <c r="I56" s="14"/>
      <c r="J56" s="27"/>
      <c r="K56" s="9"/>
      <c r="L56" s="18"/>
    </row>
    <row r="57" spans="1:14" ht="6" customHeight="1">
      <c r="A57" s="14"/>
      <c r="B57" s="17"/>
      <c r="C57" s="12"/>
      <c r="D57" s="12"/>
      <c r="E57" s="21"/>
      <c r="F57" s="21"/>
      <c r="G57" s="21"/>
      <c r="H57" s="21"/>
      <c r="I57" s="9"/>
      <c r="J57" s="9"/>
      <c r="K57" s="9"/>
      <c r="L57" s="18"/>
    </row>
    <row r="58" spans="1:14" ht="20" customHeight="1">
      <c r="A58" s="14"/>
      <c r="B58" s="17"/>
      <c r="C58" s="114" t="s">
        <v>8</v>
      </c>
      <c r="D58" s="115"/>
      <c r="E58" s="115"/>
      <c r="F58" s="115"/>
      <c r="G58" s="115"/>
      <c r="H58" s="115"/>
      <c r="I58" s="115"/>
      <c r="J58" s="115"/>
      <c r="K58" s="116"/>
      <c r="L58" s="18"/>
    </row>
    <row r="59" spans="1:14" ht="6" customHeight="1" thickBot="1">
      <c r="A59" s="14"/>
      <c r="B59" s="22"/>
      <c r="C59" s="23"/>
      <c r="D59" s="23"/>
      <c r="E59" s="23"/>
      <c r="F59" s="23"/>
      <c r="G59" s="23"/>
      <c r="H59" s="23"/>
      <c r="I59" s="23"/>
      <c r="J59" s="23"/>
      <c r="K59" s="23"/>
      <c r="L59" s="24"/>
    </row>
    <row r="60" spans="1:14">
      <c r="A60" s="14"/>
      <c r="B60" s="14"/>
      <c r="C60" s="14"/>
      <c r="D60" s="14"/>
      <c r="E60" s="14"/>
      <c r="F60" s="14"/>
      <c r="G60" s="14"/>
      <c r="H60" s="14"/>
      <c r="I60" s="14"/>
      <c r="J60" s="14"/>
      <c r="K60" s="14"/>
      <c r="L60" s="14"/>
    </row>
  </sheetData>
  <sheetProtection selectLockedCells="1"/>
  <mergeCells count="79">
    <mergeCell ref="C46:D46"/>
    <mergeCell ref="E46:I46"/>
    <mergeCell ref="C39:D39"/>
    <mergeCell ref="E39:I39"/>
    <mergeCell ref="C40:D40"/>
    <mergeCell ref="E40:I40"/>
    <mergeCell ref="C45:D45"/>
    <mergeCell ref="E45:I45"/>
    <mergeCell ref="C42:D42"/>
    <mergeCell ref="C43:D43"/>
    <mergeCell ref="C44:D44"/>
    <mergeCell ref="E42:I42"/>
    <mergeCell ref="C58:K58"/>
    <mergeCell ref="C47:D47"/>
    <mergeCell ref="E47:I47"/>
    <mergeCell ref="C48:D48"/>
    <mergeCell ref="E48:I48"/>
    <mergeCell ref="C49:D49"/>
    <mergeCell ref="E49:I49"/>
    <mergeCell ref="C50:D50"/>
    <mergeCell ref="E50:I50"/>
    <mergeCell ref="C54:F56"/>
    <mergeCell ref="C52:F52"/>
    <mergeCell ref="E43:I43"/>
    <mergeCell ref="E44:I44"/>
    <mergeCell ref="C41:D41"/>
    <mergeCell ref="E41:I41"/>
    <mergeCell ref="C36:D36"/>
    <mergeCell ref="E36:I36"/>
    <mergeCell ref="C37:D37"/>
    <mergeCell ref="E37:I37"/>
    <mergeCell ref="C38:D38"/>
    <mergeCell ref="E38:I38"/>
    <mergeCell ref="C33:D33"/>
    <mergeCell ref="E33:I33"/>
    <mergeCell ref="C34:D34"/>
    <mergeCell ref="E34:I34"/>
    <mergeCell ref="C35:D35"/>
    <mergeCell ref="E35:I35"/>
    <mergeCell ref="C30:D30"/>
    <mergeCell ref="E30:I30"/>
    <mergeCell ref="C31:D31"/>
    <mergeCell ref="E31:I31"/>
    <mergeCell ref="C32:D32"/>
    <mergeCell ref="E32:I32"/>
    <mergeCell ref="C3:D3"/>
    <mergeCell ref="I3:K3"/>
    <mergeCell ref="C17:D17"/>
    <mergeCell ref="E17:I17"/>
    <mergeCell ref="C19:D19"/>
    <mergeCell ref="E19:I19"/>
    <mergeCell ref="I8:K8"/>
    <mergeCell ref="I10:K10"/>
    <mergeCell ref="J7:K7"/>
    <mergeCell ref="J9:K9"/>
    <mergeCell ref="C23:D23"/>
    <mergeCell ref="E23:I23"/>
    <mergeCell ref="C24:D24"/>
    <mergeCell ref="C7:F7"/>
    <mergeCell ref="C8:F8"/>
    <mergeCell ref="C9:F9"/>
    <mergeCell ref="C10:F10"/>
    <mergeCell ref="E24:I24"/>
    <mergeCell ref="C20:D20"/>
    <mergeCell ref="E20:I20"/>
    <mergeCell ref="C21:D21"/>
    <mergeCell ref="E21:I21"/>
    <mergeCell ref="C22:D22"/>
    <mergeCell ref="E22:I22"/>
    <mergeCell ref="C28:D28"/>
    <mergeCell ref="E28:I28"/>
    <mergeCell ref="C29:D29"/>
    <mergeCell ref="E29:I29"/>
    <mergeCell ref="C25:D25"/>
    <mergeCell ref="E25:I25"/>
    <mergeCell ref="C26:D26"/>
    <mergeCell ref="E26:I26"/>
    <mergeCell ref="C27:D27"/>
    <mergeCell ref="E27:I27"/>
  </mergeCells>
  <phoneticPr fontId="1" type="noConversion"/>
  <conditionalFormatting sqref="F13 F15 J13 J15 C54:F56">
    <cfRule type="containsBlanks" dxfId="21" priority="5">
      <formula>LEN(TRIM(C13))=0</formula>
    </cfRule>
  </conditionalFormatting>
  <conditionalFormatting sqref="J4">
    <cfRule type="containsBlanks" dxfId="20" priority="1">
      <formula>LEN(TRIM(J4))=0</formula>
    </cfRule>
  </conditionalFormatting>
  <pageMargins left="0.25" right="0.25" top="0.75" bottom="0.75" header="0.3" footer="0.3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locked="0" defaultSize="0" print="0" autoFill="0" autoPict="0" macro="[0]!sauvegarde">
                <anchor moveWithCells="1" sizeWithCells="1">
                  <from>
                    <xdr:col>8</xdr:col>
                    <xdr:colOff>101600</xdr:colOff>
                    <xdr:row>54</xdr:row>
                    <xdr:rowOff>63500</xdr:rowOff>
                  </from>
                  <to>
                    <xdr:col>9</xdr:col>
                    <xdr:colOff>127000</xdr:colOff>
                    <xdr:row>56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3" r:id="rId4" name="Button 9">
              <controlPr defaultSize="0" print="0" autoFill="0" autoPict="0" macro="[0]!Suppression">
                <anchor moveWithCells="1" sizeWithCells="1">
                  <from>
                    <xdr:col>9</xdr:col>
                    <xdr:colOff>215900</xdr:colOff>
                    <xdr:row>54</xdr:row>
                    <xdr:rowOff>63500</xdr:rowOff>
                  </from>
                  <to>
                    <xdr:col>11</xdr:col>
                    <xdr:colOff>0</xdr:colOff>
                    <xdr:row>56</xdr:row>
                    <xdr:rowOff>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>
          <x14:formula1>
            <xm:f>#REF!</xm:f>
          </x14:formula1>
          <xm:sqref>C54:F56</xm:sqref>
        </x14:dataValidation>
        <x14:dataValidation type="list" allowBlank="1" showInputMessage="1">
          <x14:formula1>
            <xm:f>#REF!</xm:f>
          </x14:formula1>
          <xm:sqref>F15</xm:sqref>
        </x14:dataValidation>
        <x14:dataValidation type="list" allowBlank="1" showInputMessage="1">
          <x14:formula1>
            <xm:f>#REF!</xm:f>
          </x14:formula1>
          <xm:sqref>D19:D40 D42:D50 C19:C50</xm:sqref>
        </x14:dataValidation>
        <x14:dataValidation type="list" allowBlank="1" showInputMessage="1" showErrorMessage="1">
          <x14:formula1>
            <xm:f>#REF!</xm:f>
          </x14:formula1>
          <xm:sqref>C10</xm:sqref>
        </x14:dataValidation>
        <x14:dataValidation type="list" allowBlank="1" showInputMessage="1">
          <x14:formula1>
            <xm:f>#REF!</xm:f>
          </x14:formula1>
          <xm:sqref>F13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>
    <tabColor rgb="FFFF8000"/>
  </sheetPr>
  <dimension ref="A1:G63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3" x14ac:dyDescent="0"/>
  <cols>
    <col min="1" max="1" width="8.6640625" style="75" bestFit="1" customWidth="1"/>
    <col min="2" max="2" width="16" style="75" bestFit="1" customWidth="1"/>
    <col min="3" max="3" width="20.33203125" style="75" customWidth="1"/>
    <col min="4" max="4" width="23.83203125" style="75" bestFit="1" customWidth="1"/>
    <col min="5" max="5" width="6.83203125" style="76" bestFit="1" customWidth="1"/>
    <col min="6" max="6" width="39" style="75" bestFit="1" customWidth="1"/>
    <col min="7" max="7" width="13.5" style="77" bestFit="1" customWidth="1"/>
    <col min="8" max="16384" width="10.83203125" style="75"/>
  </cols>
  <sheetData>
    <row r="1" spans="1:7" s="74" customFormat="1" ht="39" customHeight="1">
      <c r="A1" s="42" t="s">
        <v>19</v>
      </c>
      <c r="B1" s="43" t="s">
        <v>20</v>
      </c>
      <c r="C1" s="43" t="s">
        <v>0</v>
      </c>
      <c r="D1" s="43" t="s">
        <v>21</v>
      </c>
      <c r="E1" s="44" t="s">
        <v>29</v>
      </c>
      <c r="F1" s="43" t="s">
        <v>22</v>
      </c>
      <c r="G1" s="45" t="s">
        <v>23</v>
      </c>
    </row>
    <row r="2" spans="1:7">
      <c r="A2" s="78"/>
      <c r="B2" s="78" t="s">
        <v>24</v>
      </c>
      <c r="C2" s="78" t="s">
        <v>34</v>
      </c>
      <c r="D2" s="78" t="s">
        <v>33</v>
      </c>
      <c r="E2" s="79">
        <v>28630</v>
      </c>
      <c r="F2" s="78" t="s">
        <v>73</v>
      </c>
      <c r="G2" s="80" t="s">
        <v>72</v>
      </c>
    </row>
    <row r="3" spans="1:7">
      <c r="A3" s="81"/>
      <c r="B3" s="81" t="s">
        <v>24</v>
      </c>
      <c r="C3" s="81" t="s">
        <v>74</v>
      </c>
      <c r="D3" s="81" t="s">
        <v>35</v>
      </c>
      <c r="E3" s="82">
        <v>28120</v>
      </c>
      <c r="F3" s="81" t="s">
        <v>76</v>
      </c>
      <c r="G3" s="83" t="s">
        <v>75</v>
      </c>
    </row>
    <row r="4" spans="1:7">
      <c r="A4" s="81"/>
      <c r="B4" s="81" t="s">
        <v>24</v>
      </c>
      <c r="C4" s="81" t="s">
        <v>77</v>
      </c>
      <c r="D4" s="81" t="s">
        <v>36</v>
      </c>
      <c r="E4" s="82">
        <v>28120</v>
      </c>
      <c r="F4" s="81" t="s">
        <v>79</v>
      </c>
      <c r="G4" s="83" t="s">
        <v>78</v>
      </c>
    </row>
    <row r="5" spans="1:7">
      <c r="A5" s="81"/>
      <c r="B5" s="81" t="s">
        <v>24</v>
      </c>
      <c r="C5" s="81" t="s">
        <v>273</v>
      </c>
      <c r="D5" s="81" t="s">
        <v>40</v>
      </c>
      <c r="E5" s="82">
        <v>28630</v>
      </c>
      <c r="F5" s="81" t="s">
        <v>115</v>
      </c>
      <c r="G5" s="83" t="s">
        <v>94</v>
      </c>
    </row>
    <row r="6" spans="1:7">
      <c r="A6" s="81"/>
      <c r="B6" s="81" t="s">
        <v>261</v>
      </c>
      <c r="C6" s="81" t="s">
        <v>28</v>
      </c>
      <c r="D6" s="81" t="s">
        <v>263</v>
      </c>
      <c r="E6" s="82">
        <v>78400</v>
      </c>
      <c r="F6" s="81" t="s">
        <v>114</v>
      </c>
      <c r="G6" s="83" t="s">
        <v>30</v>
      </c>
    </row>
    <row r="7" spans="1:7">
      <c r="A7" s="81"/>
      <c r="B7" s="81" t="s">
        <v>270</v>
      </c>
      <c r="C7" s="81" t="s">
        <v>37</v>
      </c>
      <c r="D7" s="81" t="s">
        <v>38</v>
      </c>
      <c r="E7" s="82">
        <v>28190</v>
      </c>
      <c r="F7" s="81" t="s">
        <v>81</v>
      </c>
      <c r="G7" s="83" t="s">
        <v>80</v>
      </c>
    </row>
    <row r="8" spans="1:7">
      <c r="A8" s="81" t="s">
        <v>277</v>
      </c>
      <c r="B8" s="81" t="s">
        <v>17</v>
      </c>
      <c r="C8" s="81" t="s">
        <v>84</v>
      </c>
      <c r="D8" s="81" t="s">
        <v>18</v>
      </c>
      <c r="E8" s="82">
        <v>28100</v>
      </c>
      <c r="F8" s="81" t="s">
        <v>82</v>
      </c>
      <c r="G8" s="83" t="s">
        <v>83</v>
      </c>
    </row>
    <row r="9" spans="1:7">
      <c r="A9" s="81" t="s">
        <v>278</v>
      </c>
      <c r="B9" s="81" t="s">
        <v>17</v>
      </c>
      <c r="C9" s="81" t="s">
        <v>84</v>
      </c>
      <c r="D9" s="81" t="s">
        <v>71</v>
      </c>
      <c r="E9" s="82">
        <v>91885</v>
      </c>
      <c r="F9" s="81" t="s">
        <v>86</v>
      </c>
      <c r="G9" s="83" t="s">
        <v>85</v>
      </c>
    </row>
    <row r="10" spans="1:7">
      <c r="A10" s="81"/>
      <c r="B10" s="81" t="s">
        <v>15</v>
      </c>
      <c r="C10" s="81" t="s">
        <v>91</v>
      </c>
      <c r="D10" s="81" t="s">
        <v>39</v>
      </c>
      <c r="E10" s="82">
        <v>93120</v>
      </c>
      <c r="F10" s="81" t="s">
        <v>93</v>
      </c>
      <c r="G10" s="83" t="s">
        <v>92</v>
      </c>
    </row>
    <row r="11" spans="1:7">
      <c r="A11" s="81"/>
      <c r="B11" s="81" t="s">
        <v>15</v>
      </c>
      <c r="C11" s="81" t="s">
        <v>42</v>
      </c>
      <c r="D11" s="81" t="s">
        <v>45</v>
      </c>
      <c r="E11" s="82">
        <v>75009</v>
      </c>
      <c r="F11" s="81" t="s">
        <v>98</v>
      </c>
      <c r="G11" s="83" t="s">
        <v>99</v>
      </c>
    </row>
    <row r="12" spans="1:7" ht="13" customHeight="1">
      <c r="A12" s="81" t="s">
        <v>297</v>
      </c>
      <c r="B12" s="81" t="s">
        <v>167</v>
      </c>
      <c r="C12" s="81" t="s">
        <v>166</v>
      </c>
      <c r="D12" s="81" t="s">
        <v>59</v>
      </c>
      <c r="E12" s="84">
        <v>45200</v>
      </c>
      <c r="F12" s="85" t="s">
        <v>168</v>
      </c>
      <c r="G12" s="86" t="s">
        <v>169</v>
      </c>
    </row>
    <row r="13" spans="1:7" ht="13" customHeight="1">
      <c r="A13" s="81" t="s">
        <v>311</v>
      </c>
      <c r="B13" s="81" t="s">
        <v>167</v>
      </c>
      <c r="C13" s="81" t="s">
        <v>170</v>
      </c>
      <c r="D13" s="81" t="s">
        <v>60</v>
      </c>
      <c r="E13" s="82">
        <v>28260</v>
      </c>
      <c r="F13" s="85" t="s">
        <v>171</v>
      </c>
      <c r="G13" s="86" t="s">
        <v>172</v>
      </c>
    </row>
    <row r="14" spans="1:7" ht="13" customHeight="1">
      <c r="A14" s="81" t="s">
        <v>312</v>
      </c>
      <c r="B14" s="81" t="s">
        <v>167</v>
      </c>
      <c r="C14" s="81" t="s">
        <v>61</v>
      </c>
      <c r="D14" s="81" t="s">
        <v>61</v>
      </c>
      <c r="E14" s="82">
        <v>91670</v>
      </c>
      <c r="F14" s="85" t="s">
        <v>173</v>
      </c>
      <c r="G14" s="86" t="s">
        <v>174</v>
      </c>
    </row>
    <row r="15" spans="1:7" ht="13" customHeight="1">
      <c r="A15" s="81" t="s">
        <v>313</v>
      </c>
      <c r="B15" s="81" t="s">
        <v>167</v>
      </c>
      <c r="C15" s="81" t="s">
        <v>175</v>
      </c>
      <c r="D15" s="81" t="s">
        <v>175</v>
      </c>
      <c r="E15" s="82">
        <v>72610</v>
      </c>
      <c r="F15" s="85" t="s">
        <v>176</v>
      </c>
      <c r="G15" s="86" t="s">
        <v>177</v>
      </c>
    </row>
    <row r="16" spans="1:7" ht="13" customHeight="1">
      <c r="A16" s="81" t="s">
        <v>298</v>
      </c>
      <c r="B16" s="81" t="s">
        <v>167</v>
      </c>
      <c r="C16" s="81" t="s">
        <v>180</v>
      </c>
      <c r="D16" s="81" t="s">
        <v>180</v>
      </c>
      <c r="E16" s="82">
        <v>28630</v>
      </c>
      <c r="F16" s="85" t="s">
        <v>178</v>
      </c>
      <c r="G16" s="86" t="s">
        <v>179</v>
      </c>
    </row>
    <row r="17" spans="1:7" ht="13" customHeight="1">
      <c r="A17" s="81" t="s">
        <v>299</v>
      </c>
      <c r="B17" s="81" t="s">
        <v>167</v>
      </c>
      <c r="C17" s="81" t="s">
        <v>62</v>
      </c>
      <c r="D17" s="81" t="s">
        <v>62</v>
      </c>
      <c r="E17" s="82">
        <v>78390</v>
      </c>
      <c r="F17" s="85" t="s">
        <v>181</v>
      </c>
      <c r="G17" s="86" t="s">
        <v>182</v>
      </c>
    </row>
    <row r="18" spans="1:7">
      <c r="A18" s="81" t="s">
        <v>300</v>
      </c>
      <c r="B18" s="81" t="s">
        <v>167</v>
      </c>
      <c r="C18" s="81" t="s">
        <v>185</v>
      </c>
      <c r="D18" s="81" t="s">
        <v>184</v>
      </c>
      <c r="E18" s="82">
        <v>94380</v>
      </c>
      <c r="F18" s="85" t="s">
        <v>183</v>
      </c>
      <c r="G18" s="86" t="s">
        <v>186</v>
      </c>
    </row>
    <row r="19" spans="1:7">
      <c r="A19" s="81" t="s">
        <v>303</v>
      </c>
      <c r="B19" s="81" t="s">
        <v>167</v>
      </c>
      <c r="C19" s="81" t="s">
        <v>187</v>
      </c>
      <c r="D19" s="81" t="s">
        <v>187</v>
      </c>
      <c r="E19" s="82" t="s">
        <v>189</v>
      </c>
      <c r="F19" s="85" t="s">
        <v>188</v>
      </c>
      <c r="G19" s="86" t="s">
        <v>190</v>
      </c>
    </row>
    <row r="20" spans="1:7">
      <c r="A20" s="81"/>
      <c r="B20" s="81" t="s">
        <v>167</v>
      </c>
      <c r="C20" s="81" t="s">
        <v>194</v>
      </c>
      <c r="D20" s="81" t="s">
        <v>192</v>
      </c>
      <c r="E20" s="82" t="s">
        <v>191</v>
      </c>
      <c r="F20" s="85" t="s">
        <v>271</v>
      </c>
      <c r="G20" s="86" t="s">
        <v>193</v>
      </c>
    </row>
    <row r="21" spans="1:7">
      <c r="A21" s="81"/>
      <c r="B21" s="81" t="s">
        <v>167</v>
      </c>
      <c r="C21" s="81" t="s">
        <v>63</v>
      </c>
      <c r="D21" s="81" t="s">
        <v>63</v>
      </c>
      <c r="E21" s="82" t="s">
        <v>195</v>
      </c>
      <c r="F21" s="81" t="s">
        <v>268</v>
      </c>
      <c r="G21" s="86" t="s">
        <v>196</v>
      </c>
    </row>
    <row r="22" spans="1:7">
      <c r="A22" s="81" t="s">
        <v>301</v>
      </c>
      <c r="B22" s="81" t="s">
        <v>167</v>
      </c>
      <c r="C22" s="81" t="s">
        <v>69</v>
      </c>
      <c r="D22" s="81" t="s">
        <v>199</v>
      </c>
      <c r="E22" s="82" t="s">
        <v>198</v>
      </c>
      <c r="F22" s="85" t="s">
        <v>197</v>
      </c>
      <c r="G22" s="86" t="s">
        <v>200</v>
      </c>
    </row>
    <row r="23" spans="1:7">
      <c r="A23" s="81" t="s">
        <v>302</v>
      </c>
      <c r="B23" s="81" t="s">
        <v>167</v>
      </c>
      <c r="C23" s="81" t="s">
        <v>203</v>
      </c>
      <c r="D23" s="81" t="s">
        <v>203</v>
      </c>
      <c r="E23" s="82" t="s">
        <v>202</v>
      </c>
      <c r="F23" s="85" t="s">
        <v>201</v>
      </c>
      <c r="G23" s="86" t="s">
        <v>204</v>
      </c>
    </row>
    <row r="24" spans="1:7">
      <c r="A24" s="81"/>
      <c r="B24" s="81" t="s">
        <v>167</v>
      </c>
      <c r="C24" s="81" t="s">
        <v>69</v>
      </c>
      <c r="D24" s="81" t="s">
        <v>64</v>
      </c>
      <c r="E24" s="82" t="s">
        <v>206</v>
      </c>
      <c r="F24" s="85" t="s">
        <v>205</v>
      </c>
      <c r="G24" s="86" t="s">
        <v>207</v>
      </c>
    </row>
    <row r="25" spans="1:7">
      <c r="A25" s="81"/>
      <c r="B25" s="81" t="s">
        <v>167</v>
      </c>
      <c r="C25" s="81" t="s">
        <v>211</v>
      </c>
      <c r="D25" s="81" t="s">
        <v>210</v>
      </c>
      <c r="E25" s="82" t="s">
        <v>209</v>
      </c>
      <c r="F25" s="85" t="s">
        <v>208</v>
      </c>
      <c r="G25" s="86" t="s">
        <v>212</v>
      </c>
    </row>
    <row r="26" spans="1:7">
      <c r="A26" s="81"/>
      <c r="B26" s="81" t="s">
        <v>167</v>
      </c>
      <c r="C26" s="81" t="s">
        <v>215</v>
      </c>
      <c r="D26" s="81" t="s">
        <v>214</v>
      </c>
      <c r="E26" s="82" t="s">
        <v>213</v>
      </c>
      <c r="F26" s="85" t="s">
        <v>264</v>
      </c>
      <c r="G26" s="86" t="s">
        <v>216</v>
      </c>
    </row>
    <row r="27" spans="1:7">
      <c r="A27" s="81"/>
      <c r="B27" s="81" t="s">
        <v>167</v>
      </c>
      <c r="C27" s="81" t="s">
        <v>220</v>
      </c>
      <c r="D27" s="81" t="s">
        <v>219</v>
      </c>
      <c r="E27" s="82" t="s">
        <v>218</v>
      </c>
      <c r="F27" s="85" t="s">
        <v>217</v>
      </c>
      <c r="G27" s="86" t="s">
        <v>221</v>
      </c>
    </row>
    <row r="28" spans="1:7">
      <c r="A28" s="81" t="s">
        <v>304</v>
      </c>
      <c r="B28" s="81" t="s">
        <v>167</v>
      </c>
      <c r="C28" s="81" t="s">
        <v>223</v>
      </c>
      <c r="D28" s="81" t="s">
        <v>65</v>
      </c>
      <c r="E28" s="82" t="s">
        <v>222</v>
      </c>
      <c r="F28" s="85" t="s">
        <v>265</v>
      </c>
      <c r="G28" s="86" t="s">
        <v>224</v>
      </c>
    </row>
    <row r="29" spans="1:7">
      <c r="A29" s="81" t="s">
        <v>305</v>
      </c>
      <c r="B29" s="81" t="s">
        <v>167</v>
      </c>
      <c r="C29" s="81" t="s">
        <v>69</v>
      </c>
      <c r="D29" s="81" t="s">
        <v>227</v>
      </c>
      <c r="E29" s="82" t="s">
        <v>226</v>
      </c>
      <c r="F29" s="85" t="s">
        <v>225</v>
      </c>
      <c r="G29" s="86" t="s">
        <v>228</v>
      </c>
    </row>
    <row r="30" spans="1:7">
      <c r="A30" s="81" t="s">
        <v>306</v>
      </c>
      <c r="B30" s="81" t="s">
        <v>167</v>
      </c>
      <c r="C30" s="81" t="s">
        <v>231</v>
      </c>
      <c r="D30" s="81" t="s">
        <v>231</v>
      </c>
      <c r="E30" s="82" t="s">
        <v>230</v>
      </c>
      <c r="F30" s="85" t="s">
        <v>229</v>
      </c>
      <c r="G30" s="86" t="s">
        <v>232</v>
      </c>
    </row>
    <row r="31" spans="1:7">
      <c r="A31" s="81" t="s">
        <v>307</v>
      </c>
      <c r="B31" s="81" t="s">
        <v>167</v>
      </c>
      <c r="C31" s="81" t="s">
        <v>236</v>
      </c>
      <c r="D31" s="81" t="s">
        <v>235</v>
      </c>
      <c r="E31" s="82" t="s">
        <v>234</v>
      </c>
      <c r="F31" s="85" t="s">
        <v>233</v>
      </c>
      <c r="G31" s="86" t="s">
        <v>237</v>
      </c>
    </row>
    <row r="32" spans="1:7">
      <c r="A32" s="81" t="s">
        <v>314</v>
      </c>
      <c r="B32" s="81" t="s">
        <v>167</v>
      </c>
      <c r="C32" s="81" t="s">
        <v>240</v>
      </c>
      <c r="D32" s="81" t="s">
        <v>272</v>
      </c>
      <c r="E32" s="82" t="s">
        <v>239</v>
      </c>
      <c r="F32" s="85" t="s">
        <v>238</v>
      </c>
      <c r="G32" s="86" t="s">
        <v>241</v>
      </c>
    </row>
    <row r="33" spans="1:7">
      <c r="A33" s="81" t="s">
        <v>308</v>
      </c>
      <c r="B33" s="81" t="s">
        <v>167</v>
      </c>
      <c r="C33" s="81" t="s">
        <v>243</v>
      </c>
      <c r="D33" s="81" t="s">
        <v>66</v>
      </c>
      <c r="E33" s="82" t="s">
        <v>242</v>
      </c>
      <c r="F33" s="85" t="s">
        <v>245</v>
      </c>
      <c r="G33" s="86" t="s">
        <v>244</v>
      </c>
    </row>
    <row r="34" spans="1:7">
      <c r="A34" s="81" t="s">
        <v>309</v>
      </c>
      <c r="B34" s="81" t="s">
        <v>167</v>
      </c>
      <c r="C34" s="81" t="s">
        <v>69</v>
      </c>
      <c r="D34" s="81" t="s">
        <v>247</v>
      </c>
      <c r="E34" s="82">
        <v>37100</v>
      </c>
      <c r="F34" s="85" t="s">
        <v>246</v>
      </c>
      <c r="G34" s="83" t="s">
        <v>68</v>
      </c>
    </row>
    <row r="35" spans="1:7">
      <c r="A35" s="81" t="s">
        <v>310</v>
      </c>
      <c r="B35" s="81" t="s">
        <v>167</v>
      </c>
      <c r="C35" s="81" t="s">
        <v>250</v>
      </c>
      <c r="D35" s="81" t="s">
        <v>250</v>
      </c>
      <c r="E35" s="82" t="s">
        <v>249</v>
      </c>
      <c r="F35" s="85" t="s">
        <v>248</v>
      </c>
      <c r="G35" s="86" t="s">
        <v>251</v>
      </c>
    </row>
    <row r="36" spans="1:7">
      <c r="A36" s="81"/>
      <c r="B36" s="81" t="s">
        <v>25</v>
      </c>
      <c r="C36" s="81" t="s">
        <v>274</v>
      </c>
      <c r="D36" s="81" t="s">
        <v>100</v>
      </c>
      <c r="E36" s="82">
        <v>28630</v>
      </c>
      <c r="F36" s="81" t="s">
        <v>102</v>
      </c>
      <c r="G36" s="83" t="s">
        <v>101</v>
      </c>
    </row>
    <row r="37" spans="1:7">
      <c r="A37" s="81" t="s">
        <v>279</v>
      </c>
      <c r="B37" s="81" t="s">
        <v>41</v>
      </c>
      <c r="C37" s="81" t="s">
        <v>44</v>
      </c>
      <c r="D37" s="81" t="s">
        <v>118</v>
      </c>
      <c r="E37" s="82">
        <v>78356</v>
      </c>
      <c r="F37" s="85" t="s">
        <v>117</v>
      </c>
      <c r="G37" s="86" t="s">
        <v>119</v>
      </c>
    </row>
    <row r="38" spans="1:7">
      <c r="A38" s="81" t="s">
        <v>280</v>
      </c>
      <c r="B38" s="81" t="s">
        <v>41</v>
      </c>
      <c r="C38" s="81" t="s">
        <v>120</v>
      </c>
      <c r="D38" s="81" t="s">
        <v>123</v>
      </c>
      <c r="E38" s="82">
        <v>75019</v>
      </c>
      <c r="F38" s="85" t="s">
        <v>122</v>
      </c>
      <c r="G38" s="86" t="s">
        <v>121</v>
      </c>
    </row>
    <row r="39" spans="1:7">
      <c r="A39" s="81" t="s">
        <v>315</v>
      </c>
      <c r="B39" s="81" t="s">
        <v>41</v>
      </c>
      <c r="C39" s="81" t="s">
        <v>47</v>
      </c>
      <c r="D39" s="81" t="s">
        <v>70</v>
      </c>
      <c r="E39" s="82">
        <v>75014</v>
      </c>
      <c r="F39" s="85" t="s">
        <v>267</v>
      </c>
      <c r="G39" s="86" t="s">
        <v>124</v>
      </c>
    </row>
    <row r="40" spans="1:7">
      <c r="A40" s="81" t="s">
        <v>281</v>
      </c>
      <c r="B40" s="81" t="s">
        <v>41</v>
      </c>
      <c r="C40" s="81" t="s">
        <v>128</v>
      </c>
      <c r="D40" s="81" t="s">
        <v>127</v>
      </c>
      <c r="E40" s="82">
        <v>75017</v>
      </c>
      <c r="F40" s="85" t="s">
        <v>126</v>
      </c>
      <c r="G40" s="86" t="s">
        <v>125</v>
      </c>
    </row>
    <row r="41" spans="1:7">
      <c r="A41" s="81" t="s">
        <v>282</v>
      </c>
      <c r="B41" s="81" t="s">
        <v>41</v>
      </c>
      <c r="C41" s="81" t="s">
        <v>130</v>
      </c>
      <c r="D41" s="81" t="s">
        <v>46</v>
      </c>
      <c r="E41" s="82">
        <v>75017</v>
      </c>
      <c r="F41" s="81" t="s">
        <v>129</v>
      </c>
      <c r="G41" s="86" t="s">
        <v>131</v>
      </c>
    </row>
    <row r="42" spans="1:7" ht="13" customHeight="1">
      <c r="A42" s="81"/>
      <c r="B42" s="81" t="s">
        <v>135</v>
      </c>
      <c r="C42" s="81" t="s">
        <v>269</v>
      </c>
      <c r="D42" s="81" t="s">
        <v>95</v>
      </c>
      <c r="E42" s="82">
        <v>93250</v>
      </c>
      <c r="F42" s="81" t="s">
        <v>97</v>
      </c>
      <c r="G42" s="83" t="s">
        <v>96</v>
      </c>
    </row>
    <row r="43" spans="1:7">
      <c r="A43" s="81" t="s">
        <v>283</v>
      </c>
      <c r="B43" s="81" t="s">
        <v>135</v>
      </c>
      <c r="C43" s="81" t="s">
        <v>134</v>
      </c>
      <c r="D43" s="81" t="s">
        <v>31</v>
      </c>
      <c r="E43" s="82">
        <v>28130</v>
      </c>
      <c r="F43" s="85" t="s">
        <v>133</v>
      </c>
      <c r="G43" s="86" t="s">
        <v>132</v>
      </c>
    </row>
    <row r="44" spans="1:7">
      <c r="A44" s="81" t="s">
        <v>284</v>
      </c>
      <c r="B44" s="81" t="s">
        <v>135</v>
      </c>
      <c r="C44" s="81" t="s">
        <v>134</v>
      </c>
      <c r="D44" s="81" t="s">
        <v>32</v>
      </c>
      <c r="E44" s="82">
        <v>28500</v>
      </c>
      <c r="F44" s="85" t="s">
        <v>136</v>
      </c>
      <c r="G44" s="86" t="s">
        <v>137</v>
      </c>
    </row>
    <row r="45" spans="1:7">
      <c r="A45" s="81" t="s">
        <v>286</v>
      </c>
      <c r="B45" s="81" t="s">
        <v>14</v>
      </c>
      <c r="C45" s="81" t="s">
        <v>140</v>
      </c>
      <c r="D45" s="81" t="s">
        <v>52</v>
      </c>
      <c r="E45" s="82">
        <v>28000</v>
      </c>
      <c r="F45" s="85" t="s">
        <v>138</v>
      </c>
      <c r="G45" s="86" t="s">
        <v>139</v>
      </c>
    </row>
    <row r="46" spans="1:7">
      <c r="A46" s="81" t="s">
        <v>287</v>
      </c>
      <c r="B46" s="81" t="s">
        <v>14</v>
      </c>
      <c r="C46" s="81" t="s">
        <v>69</v>
      </c>
      <c r="D46" s="81" t="s">
        <v>53</v>
      </c>
      <c r="E46" s="84">
        <v>91410</v>
      </c>
      <c r="F46" s="85" t="s">
        <v>142</v>
      </c>
      <c r="G46" s="86" t="s">
        <v>141</v>
      </c>
    </row>
    <row r="47" spans="1:7">
      <c r="A47" s="81" t="s">
        <v>288</v>
      </c>
      <c r="B47" s="81" t="s">
        <v>14</v>
      </c>
      <c r="C47" s="81" t="s">
        <v>140</v>
      </c>
      <c r="D47" s="81" t="s">
        <v>144</v>
      </c>
      <c r="E47" s="82">
        <v>28190</v>
      </c>
      <c r="F47" s="85" t="s">
        <v>143</v>
      </c>
      <c r="G47" s="86" t="s">
        <v>145</v>
      </c>
    </row>
    <row r="48" spans="1:7">
      <c r="A48" s="81" t="s">
        <v>289</v>
      </c>
      <c r="B48" s="81" t="s">
        <v>14</v>
      </c>
      <c r="C48" s="81" t="s">
        <v>140</v>
      </c>
      <c r="D48" s="81" t="s">
        <v>147</v>
      </c>
      <c r="E48" s="82">
        <v>91190</v>
      </c>
      <c r="F48" s="85" t="s">
        <v>146</v>
      </c>
      <c r="G48" s="86" t="s">
        <v>148</v>
      </c>
    </row>
    <row r="49" spans="1:7">
      <c r="A49" s="81" t="s">
        <v>290</v>
      </c>
      <c r="B49" s="81" t="s">
        <v>14</v>
      </c>
      <c r="C49" s="81" t="s">
        <v>140</v>
      </c>
      <c r="D49" s="81" t="s">
        <v>150</v>
      </c>
      <c r="E49" s="82">
        <v>28120</v>
      </c>
      <c r="F49" s="85" t="s">
        <v>149</v>
      </c>
      <c r="G49" s="86" t="s">
        <v>151</v>
      </c>
    </row>
    <row r="50" spans="1:7">
      <c r="A50" s="81" t="s">
        <v>291</v>
      </c>
      <c r="B50" s="81" t="s">
        <v>14</v>
      </c>
      <c r="C50" s="81" t="s">
        <v>140</v>
      </c>
      <c r="D50" s="81" t="s">
        <v>54</v>
      </c>
      <c r="E50" s="82">
        <v>91760</v>
      </c>
      <c r="F50" s="85" t="s">
        <v>152</v>
      </c>
      <c r="G50" s="86" t="s">
        <v>153</v>
      </c>
    </row>
    <row r="51" spans="1:7">
      <c r="A51" s="81" t="s">
        <v>285</v>
      </c>
      <c r="B51" s="81" t="s">
        <v>14</v>
      </c>
      <c r="C51" s="81" t="s">
        <v>140</v>
      </c>
      <c r="D51" s="81" t="s">
        <v>55</v>
      </c>
      <c r="E51" s="82">
        <v>28300</v>
      </c>
      <c r="F51" s="85" t="s">
        <v>154</v>
      </c>
      <c r="G51" s="86" t="s">
        <v>155</v>
      </c>
    </row>
    <row r="52" spans="1:7">
      <c r="A52" s="81" t="s">
        <v>292</v>
      </c>
      <c r="B52" s="81" t="s">
        <v>14</v>
      </c>
      <c r="C52" s="81" t="s">
        <v>156</v>
      </c>
      <c r="D52" s="81" t="s">
        <v>56</v>
      </c>
      <c r="E52" s="82">
        <v>78550</v>
      </c>
      <c r="F52" s="85" t="s">
        <v>157</v>
      </c>
      <c r="G52" s="86" t="s">
        <v>158</v>
      </c>
    </row>
    <row r="53" spans="1:7">
      <c r="A53" s="81" t="s">
        <v>293</v>
      </c>
      <c r="B53" s="81" t="s">
        <v>14</v>
      </c>
      <c r="C53" s="81" t="s">
        <v>140</v>
      </c>
      <c r="D53" s="81" t="s">
        <v>57</v>
      </c>
      <c r="E53" s="84">
        <v>91540</v>
      </c>
      <c r="F53" s="85" t="s">
        <v>159</v>
      </c>
      <c r="G53" s="86" t="s">
        <v>160</v>
      </c>
    </row>
    <row r="54" spans="1:7" ht="13" customHeight="1">
      <c r="A54" s="81" t="s">
        <v>294</v>
      </c>
      <c r="B54" s="81" t="s">
        <v>14</v>
      </c>
      <c r="C54" s="81" t="s">
        <v>49</v>
      </c>
      <c r="D54" s="81" t="s">
        <v>51</v>
      </c>
      <c r="E54" s="82">
        <v>28210</v>
      </c>
      <c r="F54" s="81" t="s">
        <v>67</v>
      </c>
      <c r="G54" s="83" t="s">
        <v>50</v>
      </c>
    </row>
    <row r="55" spans="1:7">
      <c r="A55" s="81" t="s">
        <v>295</v>
      </c>
      <c r="B55" s="81" t="s">
        <v>14</v>
      </c>
      <c r="C55" s="81" t="s">
        <v>140</v>
      </c>
      <c r="D55" s="81" t="s">
        <v>162</v>
      </c>
      <c r="E55" s="82">
        <v>28190</v>
      </c>
      <c r="F55" s="85" t="s">
        <v>161</v>
      </c>
      <c r="G55" s="86" t="s">
        <v>163</v>
      </c>
    </row>
    <row r="56" spans="1:7">
      <c r="A56" s="81" t="s">
        <v>296</v>
      </c>
      <c r="B56" s="81" t="s">
        <v>14</v>
      </c>
      <c r="C56" s="81" t="s">
        <v>140</v>
      </c>
      <c r="D56" s="81" t="s">
        <v>58</v>
      </c>
      <c r="E56" s="82">
        <v>28150</v>
      </c>
      <c r="F56" s="81" t="s">
        <v>164</v>
      </c>
      <c r="G56" s="86" t="s">
        <v>165</v>
      </c>
    </row>
    <row r="57" spans="1:7">
      <c r="A57" s="81"/>
      <c r="B57" s="81" t="s">
        <v>26</v>
      </c>
      <c r="C57" s="81" t="s">
        <v>254</v>
      </c>
      <c r="D57" s="81" t="s">
        <v>254</v>
      </c>
      <c r="E57" s="82" t="s">
        <v>253</v>
      </c>
      <c r="F57" s="85" t="s">
        <v>252</v>
      </c>
      <c r="G57" s="86" t="s">
        <v>255</v>
      </c>
    </row>
    <row r="58" spans="1:7" ht="13" customHeight="1">
      <c r="A58" s="81"/>
      <c r="B58" s="81" t="s">
        <v>103</v>
      </c>
      <c r="C58" s="81" t="s">
        <v>89</v>
      </c>
      <c r="D58" s="81" t="s">
        <v>88</v>
      </c>
      <c r="E58" s="82">
        <v>28300</v>
      </c>
      <c r="F58" s="81" t="s">
        <v>90</v>
      </c>
      <c r="G58" s="83" t="s">
        <v>87</v>
      </c>
    </row>
    <row r="59" spans="1:7" ht="13" customHeight="1">
      <c r="A59" s="81"/>
      <c r="B59" s="81" t="s">
        <v>103</v>
      </c>
      <c r="C59" s="81" t="s">
        <v>16</v>
      </c>
      <c r="D59" s="81" t="s">
        <v>262</v>
      </c>
      <c r="E59" s="82" t="s">
        <v>106</v>
      </c>
      <c r="F59" s="81" t="s">
        <v>105</v>
      </c>
      <c r="G59" s="83" t="s">
        <v>104</v>
      </c>
    </row>
    <row r="60" spans="1:7" ht="13" customHeight="1">
      <c r="A60" s="81"/>
      <c r="B60" s="81" t="s">
        <v>103</v>
      </c>
      <c r="C60" s="81" t="s">
        <v>107</v>
      </c>
      <c r="D60" s="81" t="s">
        <v>110</v>
      </c>
      <c r="E60" s="82">
        <v>45120</v>
      </c>
      <c r="F60" s="81" t="s">
        <v>109</v>
      </c>
      <c r="G60" s="83" t="s">
        <v>108</v>
      </c>
    </row>
    <row r="61" spans="1:7" ht="13" customHeight="1">
      <c r="A61" s="81"/>
      <c r="B61" s="81" t="s">
        <v>103</v>
      </c>
      <c r="C61" s="81" t="s">
        <v>112</v>
      </c>
      <c r="D61" s="81" t="s">
        <v>43</v>
      </c>
      <c r="E61" s="82">
        <v>95100</v>
      </c>
      <c r="F61" s="81" t="s">
        <v>111</v>
      </c>
      <c r="G61" s="83" t="s">
        <v>113</v>
      </c>
    </row>
    <row r="62" spans="1:7">
      <c r="A62" s="81"/>
      <c r="B62" s="81" t="s">
        <v>103</v>
      </c>
      <c r="C62" s="81" t="s">
        <v>275</v>
      </c>
      <c r="D62" s="81" t="s">
        <v>48</v>
      </c>
      <c r="E62" s="82">
        <v>78310</v>
      </c>
      <c r="F62" s="81" t="s">
        <v>266</v>
      </c>
      <c r="G62" s="86" t="s">
        <v>116</v>
      </c>
    </row>
    <row r="63" spans="1:7">
      <c r="A63" s="81" t="s">
        <v>316</v>
      </c>
      <c r="B63" s="85" t="s">
        <v>259</v>
      </c>
      <c r="C63" s="81" t="s">
        <v>258</v>
      </c>
      <c r="D63" s="81" t="s">
        <v>27</v>
      </c>
      <c r="E63" s="82" t="s">
        <v>257</v>
      </c>
      <c r="F63" s="85" t="s">
        <v>256</v>
      </c>
      <c r="G63" s="86" t="s">
        <v>260</v>
      </c>
    </row>
  </sheetData>
  <sheetProtection selectLockedCells="1"/>
  <conditionalFormatting sqref="D10:D13 D16:D20 C14:C15">
    <cfRule type="duplicateValues" dxfId="19" priority="16"/>
  </conditionalFormatting>
  <conditionalFormatting sqref="D46:D47 D23:D25 D27:D34 D36:D41 D43:D44">
    <cfRule type="duplicateValues" dxfId="18" priority="15"/>
  </conditionalFormatting>
  <conditionalFormatting sqref="D54:D63">
    <cfRule type="duplicateValues" dxfId="17" priority="17"/>
  </conditionalFormatting>
  <conditionalFormatting sqref="D2:D5">
    <cfRule type="duplicateValues" dxfId="16" priority="18"/>
  </conditionalFormatting>
  <conditionalFormatting sqref="D45">
    <cfRule type="duplicateValues" dxfId="15" priority="14"/>
  </conditionalFormatting>
  <conditionalFormatting sqref="D26">
    <cfRule type="duplicateValues" dxfId="14" priority="13"/>
  </conditionalFormatting>
  <conditionalFormatting sqref="D35">
    <cfRule type="duplicateValues" dxfId="13" priority="12"/>
  </conditionalFormatting>
  <conditionalFormatting sqref="A35">
    <cfRule type="duplicateValues" dxfId="12" priority="11"/>
  </conditionalFormatting>
  <conditionalFormatting sqref="C41">
    <cfRule type="duplicateValues" dxfId="11" priority="10"/>
  </conditionalFormatting>
  <conditionalFormatting sqref="C43">
    <cfRule type="duplicateValues" dxfId="10" priority="9"/>
  </conditionalFormatting>
  <conditionalFormatting sqref="C44">
    <cfRule type="duplicateValues" dxfId="9" priority="8"/>
  </conditionalFormatting>
  <conditionalFormatting sqref="C46">
    <cfRule type="duplicateValues" dxfId="8" priority="7"/>
  </conditionalFormatting>
  <conditionalFormatting sqref="C47">
    <cfRule type="duplicateValues" dxfId="7" priority="6"/>
  </conditionalFormatting>
  <conditionalFormatting sqref="D50:D51">
    <cfRule type="duplicateValues" dxfId="6" priority="19"/>
  </conditionalFormatting>
  <conditionalFormatting sqref="A41">
    <cfRule type="duplicateValues" dxfId="5" priority="5"/>
  </conditionalFormatting>
  <conditionalFormatting sqref="A45">
    <cfRule type="duplicateValues" dxfId="4" priority="4"/>
  </conditionalFormatting>
  <conditionalFormatting sqref="A46">
    <cfRule type="duplicateValues" dxfId="3" priority="3"/>
  </conditionalFormatting>
  <conditionalFormatting sqref="A52">
    <cfRule type="duplicateValues" dxfId="2" priority="2"/>
  </conditionalFormatting>
  <conditionalFormatting sqref="A53">
    <cfRule type="duplicateValues" dxfId="1" priority="1"/>
  </conditionalFormatting>
  <conditionalFormatting sqref="A69:A1048576 A1:A63">
    <cfRule type="duplicateValues" dxfId="0" priority="20"/>
  </conditionalFormatting>
  <pageMargins left="0.25" right="0.25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Bon de Commande</vt:lpstr>
      <vt:lpstr>CLIENTARCHIVES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Raimbault</dc:creator>
  <cp:lastModifiedBy>Heavy Ghost</cp:lastModifiedBy>
  <cp:lastPrinted>2017-08-04T07:56:50Z</cp:lastPrinted>
  <dcterms:created xsi:type="dcterms:W3CDTF">2017-05-31T06:21:46Z</dcterms:created>
  <dcterms:modified xsi:type="dcterms:W3CDTF">2017-08-04T11:38:56Z</dcterms:modified>
</cp:coreProperties>
</file>