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Test_VAE\"/>
    </mc:Choice>
  </mc:AlternateContent>
  <bookViews>
    <workbookView xWindow="0" yWindow="0" windowWidth="16200" windowHeight="11835" tabRatio="579" activeTab="1"/>
  </bookViews>
  <sheets>
    <sheet name="ACCUEIL" sheetId="3" r:id="rId1"/>
    <sheet name="NOMS" sheetId="2" r:id="rId2"/>
  </sheets>
  <calcPr calcId="152511"/>
</workbook>
</file>

<file path=xl/calcChain.xml><?xml version="1.0" encoding="utf-8"?>
<calcChain xmlns="http://schemas.openxmlformats.org/spreadsheetml/2006/main">
  <c r="AN3" i="2" l="1"/>
  <c r="AR3" i="2" s="1"/>
  <c r="AM3" i="2"/>
  <c r="AN4" i="2"/>
  <c r="AR4" i="2" s="1"/>
  <c r="AM4" i="2"/>
  <c r="AN9" i="2"/>
  <c r="AR9" i="2" s="1"/>
  <c r="AM9" i="2"/>
  <c r="AN6" i="2"/>
  <c r="AR6" i="2" s="1"/>
  <c r="AM6" i="2"/>
  <c r="AN7" i="2"/>
  <c r="AR7" i="2" s="1"/>
  <c r="AM7" i="2"/>
  <c r="AN5" i="2"/>
  <c r="AR5" i="2" s="1"/>
  <c r="AM5" i="2"/>
  <c r="AN8" i="2"/>
  <c r="AR8" i="2" s="1"/>
  <c r="AM8" i="2"/>
  <c r="AO3" i="2" l="1"/>
  <c r="AP3" i="2"/>
  <c r="AQ3" i="2" s="1"/>
  <c r="AO4" i="2"/>
  <c r="AP4" i="2"/>
  <c r="AQ4" i="2" s="1"/>
  <c r="AO9" i="2"/>
  <c r="AP9" i="2"/>
  <c r="AO6" i="2"/>
  <c r="AP6" i="2"/>
  <c r="AQ6" i="2" s="1"/>
  <c r="AO7" i="2"/>
  <c r="AP7" i="2"/>
  <c r="AQ7" i="2" s="1"/>
  <c r="AO5" i="2"/>
  <c r="AP5" i="2"/>
  <c r="AQ5" i="2" s="1"/>
  <c r="AO8" i="2"/>
  <c r="AP8" i="2"/>
  <c r="AQ8" i="2" l="1"/>
  <c r="AQ9" i="2"/>
</calcChain>
</file>

<file path=xl/sharedStrings.xml><?xml version="1.0" encoding="utf-8"?>
<sst xmlns="http://schemas.openxmlformats.org/spreadsheetml/2006/main" count="76" uniqueCount="69">
  <si>
    <t xml:space="preserve">formulaire </t>
  </si>
  <si>
    <t>attestation sur l'honneur</t>
  </si>
  <si>
    <t>règlement</t>
  </si>
  <si>
    <t>copie certificat homologation</t>
  </si>
  <si>
    <t>copie facture</t>
  </si>
  <si>
    <t>avis taxe habitation</t>
  </si>
  <si>
    <t>RIB ou RIP</t>
  </si>
  <si>
    <t>attestation CAF</t>
  </si>
  <si>
    <t>avis imposition</t>
  </si>
  <si>
    <t>bulletin salaire</t>
  </si>
  <si>
    <t>attestation enfant rattaché</t>
  </si>
  <si>
    <t>NOM</t>
  </si>
  <si>
    <t>PRENOM</t>
  </si>
  <si>
    <t>ADRESSE</t>
  </si>
  <si>
    <t>CP</t>
  </si>
  <si>
    <t>VILLE</t>
  </si>
  <si>
    <t>téléphone</t>
  </si>
  <si>
    <t>Marque</t>
  </si>
  <si>
    <t xml:space="preserve">Modèle </t>
  </si>
  <si>
    <t>Fournisseur</t>
  </si>
  <si>
    <t>adresse</t>
  </si>
  <si>
    <t>ville</t>
  </si>
  <si>
    <t>courrier non éligibilité</t>
  </si>
  <si>
    <t>n° dossier</t>
  </si>
  <si>
    <t>quittance 
loyer</t>
  </si>
  <si>
    <t>CLEMENT</t>
  </si>
  <si>
    <t>MARTINON</t>
  </si>
  <si>
    <t>BERNARD</t>
  </si>
  <si>
    <t>prix achat vélo</t>
  </si>
  <si>
    <t>LEGER</t>
  </si>
  <si>
    <t>XAVIER</t>
  </si>
  <si>
    <t>profession</t>
  </si>
  <si>
    <t>CHRISTIANE</t>
  </si>
  <si>
    <t>ABADIE</t>
  </si>
  <si>
    <t>décision président</t>
  </si>
  <si>
    <t>DUPONT</t>
  </si>
  <si>
    <t>ALAIN</t>
  </si>
  <si>
    <t>OLIVIER</t>
  </si>
  <si>
    <t>CAROLE</t>
  </si>
  <si>
    <t>FLORENT</t>
  </si>
  <si>
    <t>Mandat subvention</t>
  </si>
  <si>
    <t>LARTIGUE</t>
  </si>
  <si>
    <t>N° mandat</t>
  </si>
  <si>
    <t>âge demandeur</t>
  </si>
  <si>
    <t>QF inf à</t>
  </si>
  <si>
    <t>date
naissance</t>
  </si>
  <si>
    <t>adresse
mail</t>
  </si>
  <si>
    <t>facture électricité
/eau/gaz</t>
  </si>
  <si>
    <t>copie carte identité/
passeport</t>
  </si>
  <si>
    <t>courrier
pièces complémen-taires n°1</t>
  </si>
  <si>
    <t>VAE-2013-1</t>
  </si>
  <si>
    <t>VAE-2014-1</t>
  </si>
  <si>
    <t>VAE-2014-2</t>
  </si>
  <si>
    <t>VAE-2014-3</t>
  </si>
  <si>
    <t>VAE-2015-1</t>
  </si>
  <si>
    <t>VAE-2015-2</t>
  </si>
  <si>
    <t>VAE-2016-1</t>
  </si>
  <si>
    <t>Civilité</t>
  </si>
  <si>
    <t>Monsieur</t>
  </si>
  <si>
    <t>Madame</t>
  </si>
  <si>
    <t>RUE TOTO</t>
  </si>
  <si>
    <t>ICI</t>
  </si>
  <si>
    <t>Avenue Tata</t>
  </si>
  <si>
    <t>LABAS</t>
  </si>
  <si>
    <t>%</t>
  </si>
  <si>
    <t>taux sub</t>
  </si>
  <si>
    <t>plafond</t>
  </si>
  <si>
    <t>montant calculé</t>
  </si>
  <si>
    <t>subvention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</si>
</sst>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&quot;€&quot;"/>
    <numFmt numFmtId="165" formatCode="#,##0.00\ _€"/>
    <numFmt numFmtId="166" formatCode="yy"/>
    <numFmt numFmtId="167" formatCode="#,##0.00\ \€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color rgb="FFFF0000"/>
      <name val="Calibri"/>
      <family val="2"/>
      <scheme val="minor"/>
    </font>
    <font>
      <sz val="10"/>
      <name val="Arial"/>
      <family val="2"/>
    </font>
    <font>
      <b/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6" fillId="0" borderId="0"/>
  </cellStyleXfs>
  <cellXfs count="42">
    <xf numFmtId="0" fontId="0" fillId="0" borderId="0" xfId="0"/>
    <xf numFmtId="0" fontId="0" fillId="2" borderId="1" xfId="0" applyFill="1" applyBorder="1"/>
    <xf numFmtId="0" fontId="0" fillId="0" borderId="1" xfId="0" applyBorder="1"/>
    <xf numFmtId="0" fontId="2" fillId="2" borderId="1" xfId="1" applyFill="1" applyBorder="1"/>
    <xf numFmtId="0" fontId="0" fillId="2" borderId="1" xfId="0" quotePrefix="1" applyFill="1" applyBorder="1"/>
    <xf numFmtId="49" fontId="0" fillId="2" borderId="1" xfId="0" applyNumberFormat="1" applyFill="1" applyBorder="1"/>
    <xf numFmtId="49" fontId="0" fillId="2" borderId="1" xfId="0" quotePrefix="1" applyNumberFormat="1" applyFill="1" applyBorder="1"/>
    <xf numFmtId="1" fontId="0" fillId="2" borderId="1" xfId="0" applyNumberFormat="1" applyFill="1" applyBorder="1"/>
    <xf numFmtId="0" fontId="5" fillId="0" borderId="0" xfId="0" applyFont="1" applyAlignment="1">
      <alignment horizontal="center"/>
    </xf>
    <xf numFmtId="166" fontId="0" fillId="4" borderId="1" xfId="0" applyNumberFormat="1" applyFont="1" applyFill="1" applyBorder="1" applyAlignment="1">
      <alignment wrapText="1"/>
    </xf>
    <xf numFmtId="0" fontId="0" fillId="2" borderId="2" xfId="0" applyFill="1" applyBorder="1"/>
    <xf numFmtId="0" fontId="0" fillId="2" borderId="1" xfId="0" applyNumberFormat="1" applyFill="1" applyBorder="1"/>
    <xf numFmtId="0" fontId="0" fillId="6" borderId="1" xfId="0" quotePrefix="1" applyNumberFormat="1" applyFill="1" applyBorder="1"/>
    <xf numFmtId="0" fontId="0" fillId="6" borderId="1" xfId="0" applyNumberFormat="1" applyFill="1" applyBorder="1"/>
    <xf numFmtId="0" fontId="0" fillId="2" borderId="1" xfId="0" quotePrefix="1" applyNumberFormat="1" applyFill="1" applyBorder="1"/>
    <xf numFmtId="0" fontId="1" fillId="7" borderId="1" xfId="0" applyFont="1" applyFill="1" applyBorder="1" applyAlignment="1">
      <alignment horizontal="center" vertical="center"/>
    </xf>
    <xf numFmtId="1" fontId="1" fillId="7" borderId="1" xfId="0" applyNumberFormat="1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 wrapText="1"/>
    </xf>
    <xf numFmtId="165" fontId="1" fillId="7" borderId="1" xfId="0" applyNumberFormat="1" applyFont="1" applyFill="1" applyBorder="1" applyAlignment="1">
      <alignment horizontal="center" vertical="center" wrapText="1"/>
    </xf>
    <xf numFmtId="164" fontId="1" fillId="7" borderId="1" xfId="0" applyNumberFormat="1" applyFont="1" applyFill="1" applyBorder="1" applyAlignment="1">
      <alignment horizontal="center" vertical="center" wrapText="1"/>
    </xf>
    <xf numFmtId="166" fontId="1" fillId="7" borderId="1" xfId="0" applyNumberFormat="1" applyFont="1" applyFill="1" applyBorder="1" applyAlignment="1">
      <alignment horizontal="center" vertical="center" wrapText="1"/>
    </xf>
    <xf numFmtId="1" fontId="0" fillId="5" borderId="1" xfId="0" applyNumberFormat="1" applyFill="1" applyBorder="1" applyAlignment="1">
      <alignment horizontal="center"/>
    </xf>
    <xf numFmtId="0" fontId="0" fillId="3" borderId="1" xfId="0" applyNumberFormat="1" applyFill="1" applyBorder="1"/>
    <xf numFmtId="167" fontId="0" fillId="2" borderId="1" xfId="0" applyNumberFormat="1" applyFill="1" applyBorder="1"/>
    <xf numFmtId="167" fontId="0" fillId="0" borderId="1" xfId="0" applyNumberFormat="1" applyBorder="1"/>
    <xf numFmtId="0" fontId="0" fillId="8" borderId="0" xfId="0" applyFill="1"/>
    <xf numFmtId="164" fontId="1" fillId="7" borderId="5" xfId="0" applyNumberFormat="1" applyFont="1" applyFill="1" applyBorder="1" applyAlignment="1">
      <alignment horizontal="center" vertical="center" wrapText="1"/>
    </xf>
    <xf numFmtId="164" fontId="1" fillId="7" borderId="3" xfId="0" applyNumberFormat="1" applyFont="1" applyFill="1" applyBorder="1" applyAlignment="1">
      <alignment vertical="center" wrapText="1"/>
    </xf>
    <xf numFmtId="164" fontId="1" fillId="7" borderId="4" xfId="0" applyNumberFormat="1" applyFont="1" applyFill="1" applyBorder="1" applyAlignment="1">
      <alignment vertical="center" wrapText="1"/>
    </xf>
    <xf numFmtId="14" fontId="0" fillId="2" borderId="1" xfId="0" applyNumberFormat="1" applyFill="1" applyBorder="1"/>
    <xf numFmtId="14" fontId="3" fillId="2" borderId="1" xfId="0" applyNumberFormat="1" applyFont="1" applyFill="1" applyBorder="1" applyAlignment="1">
      <alignment wrapText="1"/>
    </xf>
    <xf numFmtId="14" fontId="1" fillId="2" borderId="1" xfId="0" applyNumberFormat="1" applyFont="1" applyFill="1" applyBorder="1"/>
    <xf numFmtId="14" fontId="0" fillId="2" borderId="1" xfId="0" quotePrefix="1" applyNumberFormat="1" applyFill="1" applyBorder="1"/>
    <xf numFmtId="14" fontId="0" fillId="2" borderId="1" xfId="0" applyNumberFormat="1" applyFont="1" applyFill="1" applyBorder="1" applyAlignment="1">
      <alignment wrapText="1"/>
    </xf>
    <xf numFmtId="14" fontId="0" fillId="6" borderId="1" xfId="0" applyNumberFormat="1" applyFill="1" applyBorder="1"/>
    <xf numFmtId="14" fontId="1" fillId="6" borderId="1" xfId="0" applyNumberFormat="1" applyFont="1" applyFill="1" applyBorder="1"/>
    <xf numFmtId="14" fontId="0" fillId="6" borderId="1" xfId="0" quotePrefix="1" applyNumberFormat="1" applyFill="1" applyBorder="1"/>
    <xf numFmtId="0" fontId="1" fillId="7" borderId="5" xfId="0" applyNumberFormat="1" applyFont="1" applyFill="1" applyBorder="1" applyAlignment="1">
      <alignment vertical="center" wrapText="1"/>
    </xf>
    <xf numFmtId="0" fontId="5" fillId="0" borderId="0" xfId="0" applyNumberFormat="1" applyFont="1" applyAlignment="1">
      <alignment horizontal="center"/>
    </xf>
    <xf numFmtId="0" fontId="4" fillId="3" borderId="1" xfId="0" applyNumberFormat="1" applyFont="1" applyFill="1" applyBorder="1"/>
    <xf numFmtId="0" fontId="0" fillId="0" borderId="0" xfId="0" applyNumberFormat="1"/>
    <xf numFmtId="0" fontId="1" fillId="7" borderId="1" xfId="0" applyNumberFormat="1" applyFont="1" applyFill="1" applyBorder="1" applyAlignment="1">
      <alignment horizontal="center" vertical="center" wrapText="1"/>
    </xf>
  </cellXfs>
  <cellStyles count="3">
    <cellStyle name="Lien hypertexte" xfId="1" builtinId="8"/>
    <cellStyle name="Normal" xfId="0" builtinId="0"/>
    <cellStyle name="Normal 7" xfId="2"/>
  </cellStyles>
  <dxfs count="0"/>
  <tableStyles count="0" defaultTableStyle="TableStyleMedium2" defaultPivotStyle="PivotStyleLight16"/>
  <colors>
    <mruColors>
      <color rgb="FFFFFF99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2</xdr:row>
      <xdr:rowOff>28575</xdr:rowOff>
    </xdr:from>
    <xdr:to>
      <xdr:col>1</xdr:col>
      <xdr:colOff>1828800</xdr:colOff>
      <xdr:row>5</xdr:row>
      <xdr:rowOff>28575</xdr:rowOff>
    </xdr:to>
    <xdr:pic macro="[0]!FORMULAIRE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1525" y="409575"/>
          <a:ext cx="1819275" cy="5715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7</xdr:row>
          <xdr:rowOff>123825</xdr:rowOff>
        </xdr:from>
        <xdr:to>
          <xdr:col>1</xdr:col>
          <xdr:colOff>1809750</xdr:colOff>
          <xdr:row>10</xdr:row>
          <xdr:rowOff>123825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EDITIONS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2247900</xdr:colOff>
          <xdr:row>2</xdr:row>
          <xdr:rowOff>28575</xdr:rowOff>
        </xdr:from>
        <xdr:to>
          <xdr:col>2</xdr:col>
          <xdr:colOff>9525</xdr:colOff>
          <xdr:row>5</xdr:row>
          <xdr:rowOff>28575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SUIVI DES SUBVENTIONS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2228850</xdr:colOff>
          <xdr:row>7</xdr:row>
          <xdr:rowOff>123825</xdr:rowOff>
        </xdr:from>
        <xdr:to>
          <xdr:col>2</xdr:col>
          <xdr:colOff>28575</xdr:colOff>
          <xdr:row>10</xdr:row>
          <xdr:rowOff>104775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QUITTER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outlinePr showOutlineSymbols="0"/>
  </sheetPr>
  <dimension ref="A1:XFC1048576"/>
  <sheetViews>
    <sheetView showRowColHeaders="0" showOutlineSymbols="0" zoomScaleNormal="100" workbookViewId="0">
      <selection activeCell="D1" sqref="D1:XFD1048576"/>
    </sheetView>
  </sheetViews>
  <sheetFormatPr baseColWidth="10" defaultColWidth="0" defaultRowHeight="15" zeroHeight="1" x14ac:dyDescent="0.25"/>
  <cols>
    <col min="1" max="1" width="11.42578125" customWidth="1"/>
    <col min="2" max="2" width="60.7109375" customWidth="1"/>
    <col min="3" max="3" width="11.42578125" customWidth="1"/>
    <col min="4" max="16383" width="11.42578125" hidden="1"/>
    <col min="16384" max="16384" width="3" hidden="1"/>
  </cols>
  <sheetData>
    <row r="1" spans="1:3" x14ac:dyDescent="0.25">
      <c r="A1" s="25"/>
      <c r="B1" s="25"/>
      <c r="C1" s="25"/>
    </row>
    <row r="2" spans="1:3" x14ac:dyDescent="0.25">
      <c r="A2" s="25"/>
      <c r="B2" s="25"/>
      <c r="C2" s="25"/>
    </row>
    <row r="3" spans="1:3" x14ac:dyDescent="0.25">
      <c r="A3" s="25"/>
      <c r="B3" s="25"/>
      <c r="C3" s="25"/>
    </row>
    <row r="4" spans="1:3" x14ac:dyDescent="0.25">
      <c r="A4" s="25"/>
      <c r="B4" s="25"/>
      <c r="C4" s="25"/>
    </row>
    <row r="5" spans="1:3" x14ac:dyDescent="0.25">
      <c r="A5" s="25"/>
      <c r="B5" s="25"/>
      <c r="C5" s="25"/>
    </row>
    <row r="6" spans="1:3" x14ac:dyDescent="0.25">
      <c r="A6" s="25"/>
      <c r="B6" s="25"/>
      <c r="C6" s="25"/>
    </row>
    <row r="7" spans="1:3" x14ac:dyDescent="0.25">
      <c r="A7" s="25"/>
      <c r="B7" s="25"/>
      <c r="C7" s="25"/>
    </row>
    <row r="8" spans="1:3" x14ac:dyDescent="0.25">
      <c r="A8" s="25"/>
      <c r="B8" s="25"/>
      <c r="C8" s="25"/>
    </row>
    <row r="9" spans="1:3" x14ac:dyDescent="0.25">
      <c r="A9" s="25"/>
      <c r="B9" s="25"/>
      <c r="C9" s="25"/>
    </row>
    <row r="10" spans="1:3" x14ac:dyDescent="0.25">
      <c r="A10" s="25"/>
      <c r="B10" s="25"/>
      <c r="C10" s="25"/>
    </row>
    <row r="11" spans="1:3" x14ac:dyDescent="0.25">
      <c r="A11" s="25"/>
      <c r="B11" s="25"/>
      <c r="C11" s="25"/>
    </row>
    <row r="12" spans="1:3" x14ac:dyDescent="0.25">
      <c r="A12" s="25"/>
      <c r="B12" s="25"/>
      <c r="C12" s="25"/>
    </row>
    <row r="13" spans="1:3" ht="14.25" customHeight="1" x14ac:dyDescent="0.25">
      <c r="A13" s="25"/>
      <c r="B13" s="25"/>
      <c r="C13" s="25"/>
    </row>
    <row r="1048576" ht="16.5" hidden="1" customHeight="1" x14ac:dyDescent="0.25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EDITIONS">
                <anchor moveWithCells="1">
                  <from>
                    <xdr:col>1</xdr:col>
                    <xdr:colOff>9525</xdr:colOff>
                    <xdr:row>7</xdr:row>
                    <xdr:rowOff>123825</xdr:rowOff>
                  </from>
                  <to>
                    <xdr:col>1</xdr:col>
                    <xdr:colOff>1809750</xdr:colOff>
                    <xdr:row>10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Bouton2_Cliquer">
                <anchor moveWithCells="1">
                  <from>
                    <xdr:col>1</xdr:col>
                    <xdr:colOff>2247900</xdr:colOff>
                    <xdr:row>2</xdr:row>
                    <xdr:rowOff>28575</xdr:rowOff>
                  </from>
                  <to>
                    <xdr:col>2</xdr:col>
                    <xdr:colOff>9525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6" name="Button 4">
              <controlPr defaultSize="0" print="0" autoFill="0" autoPict="0" macro="[0]!QUITTER">
                <anchor moveWithCells="1" sizeWithCells="1">
                  <from>
                    <xdr:col>1</xdr:col>
                    <xdr:colOff>2228850</xdr:colOff>
                    <xdr:row>7</xdr:row>
                    <xdr:rowOff>123825</xdr:rowOff>
                  </from>
                  <to>
                    <xdr:col>2</xdr:col>
                    <xdr:colOff>28575</xdr:colOff>
                    <xdr:row>10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AR9"/>
  <sheetViews>
    <sheetView tabSelected="1" workbookViewId="0">
      <pane xSplit="6" ySplit="1" topLeftCell="AD2" activePane="bottomRight" state="frozen"/>
      <selection pane="topRight" activeCell="F1" sqref="F1"/>
      <selection pane="bottomLeft" activeCell="A4" sqref="A4"/>
      <selection pane="bottomRight" activeCell="D33" sqref="D33"/>
    </sheetView>
  </sheetViews>
  <sheetFormatPr baseColWidth="10" defaultRowHeight="15" x14ac:dyDescent="0.25"/>
  <cols>
    <col min="12" max="12" width="11.42578125" style="40"/>
    <col min="38" max="38" width="11.42578125" customWidth="1"/>
    <col min="40" max="42" width="11.42578125" customWidth="1"/>
    <col min="43" max="43" width="11.42578125" style="40" customWidth="1"/>
  </cols>
  <sheetData>
    <row r="1" spans="1:44" ht="60" x14ac:dyDescent="0.25">
      <c r="A1" s="15" t="s">
        <v>57</v>
      </c>
      <c r="B1" s="15" t="s">
        <v>11</v>
      </c>
      <c r="C1" s="15" t="s">
        <v>12</v>
      </c>
      <c r="D1" s="15" t="s">
        <v>23</v>
      </c>
      <c r="E1" s="16" t="s">
        <v>13</v>
      </c>
      <c r="F1" s="15" t="s">
        <v>14</v>
      </c>
      <c r="G1" s="15" t="s">
        <v>15</v>
      </c>
      <c r="H1" s="15" t="s">
        <v>31</v>
      </c>
      <c r="I1" s="17" t="s">
        <v>46</v>
      </c>
      <c r="J1" s="15" t="s">
        <v>16</v>
      </c>
      <c r="K1" s="17" t="s">
        <v>45</v>
      </c>
      <c r="L1" s="41" t="s">
        <v>0</v>
      </c>
      <c r="M1" s="17" t="s">
        <v>1</v>
      </c>
      <c r="N1" s="17" t="s">
        <v>2</v>
      </c>
      <c r="O1" s="17" t="s">
        <v>3</v>
      </c>
      <c r="P1" s="17" t="s">
        <v>4</v>
      </c>
      <c r="Q1" s="17" t="s">
        <v>5</v>
      </c>
      <c r="R1" s="17" t="s">
        <v>24</v>
      </c>
      <c r="S1" s="17" t="s">
        <v>47</v>
      </c>
      <c r="T1" s="17" t="s">
        <v>48</v>
      </c>
      <c r="U1" s="17" t="s">
        <v>6</v>
      </c>
      <c r="V1" s="17" t="s">
        <v>7</v>
      </c>
      <c r="W1" s="17" t="s">
        <v>8</v>
      </c>
      <c r="X1" s="17" t="s">
        <v>9</v>
      </c>
      <c r="Y1" s="17" t="s">
        <v>10</v>
      </c>
      <c r="Z1" s="17" t="s">
        <v>17</v>
      </c>
      <c r="AA1" s="17" t="s">
        <v>18</v>
      </c>
      <c r="AB1" s="18" t="s">
        <v>28</v>
      </c>
      <c r="AC1" s="15" t="s">
        <v>19</v>
      </c>
      <c r="AD1" s="17" t="s">
        <v>20</v>
      </c>
      <c r="AE1" s="17" t="s">
        <v>14</v>
      </c>
      <c r="AF1" s="17" t="s">
        <v>21</v>
      </c>
      <c r="AG1" s="17" t="s">
        <v>49</v>
      </c>
      <c r="AH1" s="17" t="s">
        <v>22</v>
      </c>
      <c r="AI1" s="17" t="s">
        <v>34</v>
      </c>
      <c r="AJ1" s="17" t="s">
        <v>42</v>
      </c>
      <c r="AK1" s="17" t="s">
        <v>40</v>
      </c>
      <c r="AL1" s="19" t="s">
        <v>44</v>
      </c>
      <c r="AM1" s="20" t="s">
        <v>43</v>
      </c>
      <c r="AN1" s="27" t="s">
        <v>65</v>
      </c>
      <c r="AO1" s="28" t="s">
        <v>66</v>
      </c>
      <c r="AP1" s="28" t="s">
        <v>67</v>
      </c>
      <c r="AQ1" s="37" t="s">
        <v>68</v>
      </c>
      <c r="AR1" s="26" t="s">
        <v>64</v>
      </c>
    </row>
    <row r="2" spans="1:44" ht="12.75" customHeight="1" x14ac:dyDescent="0.25">
      <c r="A2" s="8">
        <v>1</v>
      </c>
      <c r="B2" s="8">
        <v>2</v>
      </c>
      <c r="C2" s="8">
        <v>3</v>
      </c>
      <c r="D2" s="8">
        <v>4</v>
      </c>
      <c r="E2" s="8">
        <v>5</v>
      </c>
      <c r="F2" s="8">
        <v>6</v>
      </c>
      <c r="G2" s="8">
        <v>7</v>
      </c>
      <c r="H2" s="8">
        <v>8</v>
      </c>
      <c r="I2" s="8">
        <v>9</v>
      </c>
      <c r="J2" s="8">
        <v>10</v>
      </c>
      <c r="K2" s="8">
        <v>11</v>
      </c>
      <c r="L2" s="38">
        <v>12</v>
      </c>
      <c r="M2" s="8">
        <v>13</v>
      </c>
      <c r="N2" s="8">
        <v>14</v>
      </c>
      <c r="O2" s="8">
        <v>15</v>
      </c>
      <c r="P2" s="8">
        <v>16</v>
      </c>
      <c r="Q2" s="8">
        <v>17</v>
      </c>
      <c r="R2" s="8">
        <v>18</v>
      </c>
      <c r="S2" s="8">
        <v>19</v>
      </c>
      <c r="T2" s="8">
        <v>20</v>
      </c>
      <c r="U2" s="8">
        <v>21</v>
      </c>
      <c r="V2" s="8">
        <v>22</v>
      </c>
      <c r="W2" s="8">
        <v>23</v>
      </c>
      <c r="X2" s="8">
        <v>24</v>
      </c>
      <c r="Y2" s="8">
        <v>25</v>
      </c>
      <c r="Z2" s="8">
        <v>26</v>
      </c>
      <c r="AA2" s="8">
        <v>27</v>
      </c>
      <c r="AB2" s="8">
        <v>28</v>
      </c>
      <c r="AC2" s="8">
        <v>29</v>
      </c>
      <c r="AD2" s="8">
        <v>30</v>
      </c>
      <c r="AE2" s="8">
        <v>31</v>
      </c>
      <c r="AF2" s="8">
        <v>32</v>
      </c>
      <c r="AG2" s="8">
        <v>33</v>
      </c>
      <c r="AH2" s="8">
        <v>34</v>
      </c>
      <c r="AI2" s="8">
        <v>35</v>
      </c>
      <c r="AJ2" s="8">
        <v>36</v>
      </c>
      <c r="AK2" s="8">
        <v>37</v>
      </c>
      <c r="AL2" s="8">
        <v>38</v>
      </c>
      <c r="AM2" s="8">
        <v>39</v>
      </c>
      <c r="AN2" s="8">
        <v>40</v>
      </c>
      <c r="AO2" s="8">
        <v>41</v>
      </c>
      <c r="AP2" s="8">
        <v>42</v>
      </c>
      <c r="AQ2" s="38">
        <v>43</v>
      </c>
      <c r="AR2" s="8">
        <v>44</v>
      </c>
    </row>
    <row r="3" spans="1:44" x14ac:dyDescent="0.25">
      <c r="A3" s="1" t="s">
        <v>58</v>
      </c>
      <c r="B3" s="1" t="s">
        <v>26</v>
      </c>
      <c r="C3" s="1" t="s">
        <v>27</v>
      </c>
      <c r="D3" s="21" t="s">
        <v>50</v>
      </c>
      <c r="E3" s="7" t="s">
        <v>60</v>
      </c>
      <c r="F3" s="1">
        <v>10000</v>
      </c>
      <c r="G3" s="1" t="s">
        <v>61</v>
      </c>
      <c r="H3" s="1"/>
      <c r="I3" s="3"/>
      <c r="J3" s="4"/>
      <c r="K3" s="32">
        <v>22234</v>
      </c>
      <c r="L3" s="29">
        <v>41417</v>
      </c>
      <c r="M3" s="29">
        <v>41417</v>
      </c>
      <c r="N3" s="29">
        <v>41417</v>
      </c>
      <c r="O3" s="29">
        <v>41417</v>
      </c>
      <c r="P3" s="29">
        <v>41417</v>
      </c>
      <c r="Q3" s="29"/>
      <c r="R3" s="29">
        <v>41417</v>
      </c>
      <c r="S3" s="29">
        <v>41417</v>
      </c>
      <c r="T3" s="29">
        <v>41417</v>
      </c>
      <c r="U3" s="29">
        <v>41417</v>
      </c>
      <c r="V3" s="29"/>
      <c r="W3" s="29">
        <v>41417</v>
      </c>
      <c r="X3" s="29">
        <v>41417</v>
      </c>
      <c r="Y3" s="30"/>
      <c r="Z3" s="10"/>
      <c r="AA3" s="1"/>
      <c r="AB3" s="23">
        <v>1299.95</v>
      </c>
      <c r="AC3" s="1"/>
      <c r="AD3" s="1"/>
      <c r="AE3" s="1"/>
      <c r="AF3" s="1"/>
      <c r="AG3" s="29"/>
      <c r="AH3" s="29"/>
      <c r="AI3" s="29">
        <v>41445</v>
      </c>
      <c r="AJ3" s="11">
        <v>1253</v>
      </c>
      <c r="AK3" s="31">
        <v>41477</v>
      </c>
      <c r="AL3" s="22">
        <v>1200</v>
      </c>
      <c r="AM3" s="9">
        <f t="shared" ref="AM3:AM9" ca="1" si="0">IF(K3="","",TODAY()-K3)</f>
        <v>20731</v>
      </c>
      <c r="AN3" s="2">
        <f t="shared" ref="AN3:AN9" si="1">IF(AL3="Non éligible",0,IF(AL3=2200,0.125,0.25))</f>
        <v>0.25</v>
      </c>
      <c r="AO3" s="24">
        <f t="shared" ref="AO3:AO9" si="2">IF(AN3=0,0,IF(AN3=0.125,150,300))</f>
        <v>300</v>
      </c>
      <c r="AP3" s="24">
        <f t="shared" ref="AP3:AP9" si="3">AN3*AB3</f>
        <v>324.98750000000001</v>
      </c>
      <c r="AQ3" s="22">
        <f t="shared" ref="AQ3:AQ9" si="4">MIN(AO3:AP3)</f>
        <v>300</v>
      </c>
      <c r="AR3" s="2">
        <f t="shared" ref="AR3:AR9" si="5">AN3 * 100</f>
        <v>25</v>
      </c>
    </row>
    <row r="4" spans="1:44" x14ac:dyDescent="0.25">
      <c r="A4" s="1" t="s">
        <v>59</v>
      </c>
      <c r="B4" s="1" t="s">
        <v>29</v>
      </c>
      <c r="C4" s="1" t="s">
        <v>38</v>
      </c>
      <c r="D4" s="21" t="s">
        <v>51</v>
      </c>
      <c r="E4" s="7" t="s">
        <v>62</v>
      </c>
      <c r="F4" s="1">
        <v>11000</v>
      </c>
      <c r="G4" s="1" t="s">
        <v>63</v>
      </c>
      <c r="H4" s="1"/>
      <c r="I4" s="3"/>
      <c r="J4" s="4"/>
      <c r="K4" s="32"/>
      <c r="L4" s="29">
        <v>41820</v>
      </c>
      <c r="M4" s="29">
        <v>41820</v>
      </c>
      <c r="N4" s="29">
        <v>41820</v>
      </c>
      <c r="O4" s="29">
        <v>41820</v>
      </c>
      <c r="P4" s="29">
        <v>41820</v>
      </c>
      <c r="Q4" s="29">
        <v>41820</v>
      </c>
      <c r="R4" s="29"/>
      <c r="S4" s="29"/>
      <c r="T4" s="29">
        <v>41820</v>
      </c>
      <c r="U4" s="29">
        <v>41820</v>
      </c>
      <c r="V4" s="29">
        <v>41820</v>
      </c>
      <c r="W4" s="30"/>
      <c r="X4" s="30"/>
      <c r="Y4" s="30"/>
      <c r="Z4" s="1"/>
      <c r="AA4" s="1"/>
      <c r="AB4" s="23">
        <v>1990.05</v>
      </c>
      <c r="AC4" s="1"/>
      <c r="AD4" s="1"/>
      <c r="AE4" s="1"/>
      <c r="AF4" s="1"/>
      <c r="AG4" s="29"/>
      <c r="AH4" s="29"/>
      <c r="AI4" s="36">
        <v>41901</v>
      </c>
      <c r="AJ4" s="12">
        <v>256</v>
      </c>
      <c r="AK4" s="35">
        <v>41955</v>
      </c>
      <c r="AL4" s="22">
        <v>1200</v>
      </c>
      <c r="AM4" s="9" t="str">
        <f t="shared" ca="1" si="0"/>
        <v/>
      </c>
      <c r="AN4" s="2">
        <f t="shared" si="1"/>
        <v>0.25</v>
      </c>
      <c r="AO4" s="24">
        <f t="shared" si="2"/>
        <v>300</v>
      </c>
      <c r="AP4" s="24">
        <f t="shared" si="3"/>
        <v>497.51249999999999</v>
      </c>
      <c r="AQ4" s="22">
        <f t="shared" si="4"/>
        <v>300</v>
      </c>
      <c r="AR4" s="2">
        <f t="shared" si="5"/>
        <v>25</v>
      </c>
    </row>
    <row r="5" spans="1:44" x14ac:dyDescent="0.25">
      <c r="A5" s="1" t="s">
        <v>59</v>
      </c>
      <c r="B5" s="1" t="s">
        <v>25</v>
      </c>
      <c r="C5" s="1" t="s">
        <v>32</v>
      </c>
      <c r="D5" s="21" t="s">
        <v>52</v>
      </c>
      <c r="E5" s="7"/>
      <c r="F5" s="1"/>
      <c r="G5" s="1"/>
      <c r="H5" s="1"/>
      <c r="I5" s="3"/>
      <c r="J5" s="6"/>
      <c r="K5" s="32"/>
      <c r="L5" s="29">
        <v>41863</v>
      </c>
      <c r="M5" s="29">
        <v>41863</v>
      </c>
      <c r="N5" s="29">
        <v>41863</v>
      </c>
      <c r="O5" s="29">
        <v>41877</v>
      </c>
      <c r="P5" s="29">
        <v>41863</v>
      </c>
      <c r="Q5" s="29">
        <v>41863</v>
      </c>
      <c r="R5" s="29"/>
      <c r="S5" s="29">
        <v>41863</v>
      </c>
      <c r="T5" s="29">
        <v>41863</v>
      </c>
      <c r="U5" s="29">
        <v>41863</v>
      </c>
      <c r="V5" s="29"/>
      <c r="W5" s="33">
        <v>41877</v>
      </c>
      <c r="X5" s="33"/>
      <c r="Y5" s="33"/>
      <c r="Z5" s="1"/>
      <c r="AA5" s="1"/>
      <c r="AB5" s="23">
        <v>689</v>
      </c>
      <c r="AC5" s="1"/>
      <c r="AD5" s="1"/>
      <c r="AE5" s="1"/>
      <c r="AF5" s="1"/>
      <c r="AG5" s="29">
        <v>41863</v>
      </c>
      <c r="AH5" s="29"/>
      <c r="AI5" s="34">
        <v>41901</v>
      </c>
      <c r="AJ5" s="13">
        <v>4562</v>
      </c>
      <c r="AK5" s="35">
        <v>41955</v>
      </c>
      <c r="AL5" s="22">
        <v>2200</v>
      </c>
      <c r="AM5" s="9" t="str">
        <f t="shared" ca="1" si="0"/>
        <v/>
      </c>
      <c r="AN5" s="2">
        <f t="shared" si="1"/>
        <v>0.125</v>
      </c>
      <c r="AO5" s="24">
        <f t="shared" si="2"/>
        <v>150</v>
      </c>
      <c r="AP5" s="24">
        <f t="shared" si="3"/>
        <v>86.125</v>
      </c>
      <c r="AQ5" s="22">
        <f t="shared" si="4"/>
        <v>86.125</v>
      </c>
      <c r="AR5" s="2">
        <f t="shared" si="5"/>
        <v>12.5</v>
      </c>
    </row>
    <row r="6" spans="1:44" x14ac:dyDescent="0.25">
      <c r="A6" s="1" t="s">
        <v>58</v>
      </c>
      <c r="B6" s="1" t="s">
        <v>35</v>
      </c>
      <c r="C6" s="1" t="s">
        <v>39</v>
      </c>
      <c r="D6" s="21" t="s">
        <v>53</v>
      </c>
      <c r="E6" s="7"/>
      <c r="F6" s="1"/>
      <c r="G6" s="1"/>
      <c r="H6" s="1"/>
      <c r="I6" s="3"/>
      <c r="J6" s="5"/>
      <c r="K6" s="29"/>
      <c r="L6" s="29">
        <v>41977</v>
      </c>
      <c r="M6" s="29">
        <v>41977</v>
      </c>
      <c r="N6" s="29">
        <v>41977</v>
      </c>
      <c r="O6" s="29">
        <v>41977</v>
      </c>
      <c r="P6" s="29">
        <v>41977</v>
      </c>
      <c r="Q6" s="29">
        <v>41977</v>
      </c>
      <c r="R6" s="29"/>
      <c r="S6" s="29">
        <v>41977</v>
      </c>
      <c r="T6" s="29">
        <v>41977</v>
      </c>
      <c r="U6" s="29">
        <v>41977</v>
      </c>
      <c r="V6" s="29"/>
      <c r="W6" s="33">
        <v>41977</v>
      </c>
      <c r="X6" s="33">
        <v>41977</v>
      </c>
      <c r="Y6" s="33">
        <v>41977</v>
      </c>
      <c r="Z6" s="1"/>
      <c r="AA6" s="1"/>
      <c r="AB6" s="23">
        <v>1979.1</v>
      </c>
      <c r="AC6" s="1"/>
      <c r="AD6" s="1"/>
      <c r="AE6" s="1"/>
      <c r="AF6" s="1"/>
      <c r="AG6" s="29"/>
      <c r="AH6" s="29"/>
      <c r="AI6" s="34">
        <v>41991</v>
      </c>
      <c r="AJ6" s="13">
        <v>1239</v>
      </c>
      <c r="AK6" s="35">
        <v>41995</v>
      </c>
      <c r="AL6" s="22">
        <v>1200</v>
      </c>
      <c r="AM6" s="9" t="str">
        <f t="shared" ca="1" si="0"/>
        <v/>
      </c>
      <c r="AN6" s="2">
        <f t="shared" si="1"/>
        <v>0.25</v>
      </c>
      <c r="AO6" s="24">
        <f t="shared" si="2"/>
        <v>300</v>
      </c>
      <c r="AP6" s="24">
        <f t="shared" si="3"/>
        <v>494.77499999999998</v>
      </c>
      <c r="AQ6" s="22">
        <f t="shared" si="4"/>
        <v>300</v>
      </c>
      <c r="AR6" s="2">
        <f t="shared" si="5"/>
        <v>25</v>
      </c>
    </row>
    <row r="7" spans="1:44" x14ac:dyDescent="0.25">
      <c r="A7" s="1" t="s">
        <v>58</v>
      </c>
      <c r="B7" s="1" t="s">
        <v>35</v>
      </c>
      <c r="C7" s="1" t="s">
        <v>37</v>
      </c>
      <c r="D7" s="21" t="s">
        <v>54</v>
      </c>
      <c r="E7" s="7"/>
      <c r="F7" s="1"/>
      <c r="G7" s="1"/>
      <c r="H7" s="1"/>
      <c r="I7" s="3"/>
      <c r="J7" s="5"/>
      <c r="K7" s="29"/>
      <c r="L7" s="29">
        <v>42128</v>
      </c>
      <c r="M7" s="29">
        <v>42128</v>
      </c>
      <c r="N7" s="29">
        <v>42128</v>
      </c>
      <c r="O7" s="29">
        <v>42128</v>
      </c>
      <c r="P7" s="29">
        <v>42128</v>
      </c>
      <c r="Q7" s="29">
        <v>42128</v>
      </c>
      <c r="R7" s="29"/>
      <c r="S7" s="29">
        <v>42128</v>
      </c>
      <c r="T7" s="29">
        <v>42128</v>
      </c>
      <c r="U7" s="29">
        <v>42128</v>
      </c>
      <c r="V7" s="29"/>
      <c r="W7" s="33">
        <v>42128</v>
      </c>
      <c r="X7" s="33"/>
      <c r="Y7" s="33"/>
      <c r="Z7" s="1"/>
      <c r="AA7" s="1"/>
      <c r="AB7" s="23">
        <v>2599</v>
      </c>
      <c r="AC7" s="1"/>
      <c r="AD7" s="1"/>
      <c r="AE7" s="1"/>
      <c r="AF7" s="1"/>
      <c r="AG7" s="29"/>
      <c r="AH7" s="29"/>
      <c r="AI7" s="32">
        <v>42128</v>
      </c>
      <c r="AJ7" s="14">
        <v>56</v>
      </c>
      <c r="AK7" s="31">
        <v>42144</v>
      </c>
      <c r="AL7" s="22">
        <v>2200</v>
      </c>
      <c r="AM7" s="9" t="str">
        <f t="shared" ca="1" si="0"/>
        <v/>
      </c>
      <c r="AN7" s="2">
        <f t="shared" si="1"/>
        <v>0.125</v>
      </c>
      <c r="AO7" s="24">
        <f t="shared" si="2"/>
        <v>150</v>
      </c>
      <c r="AP7" s="24">
        <f t="shared" si="3"/>
        <v>324.875</v>
      </c>
      <c r="AQ7" s="22">
        <f t="shared" si="4"/>
        <v>150</v>
      </c>
      <c r="AR7" s="2">
        <f t="shared" si="5"/>
        <v>12.5</v>
      </c>
    </row>
    <row r="8" spans="1:44" x14ac:dyDescent="0.25">
      <c r="A8" s="1" t="s">
        <v>58</v>
      </c>
      <c r="B8" s="1" t="s">
        <v>33</v>
      </c>
      <c r="C8" s="1" t="s">
        <v>36</v>
      </c>
      <c r="D8" s="21" t="s">
        <v>55</v>
      </c>
      <c r="E8" s="7"/>
      <c r="F8" s="1"/>
      <c r="G8" s="1"/>
      <c r="H8" s="1"/>
      <c r="I8" s="3"/>
      <c r="J8" s="5"/>
      <c r="K8" s="29"/>
      <c r="L8" s="29">
        <v>42214</v>
      </c>
      <c r="M8" s="29">
        <v>42214</v>
      </c>
      <c r="N8" s="29">
        <v>42214</v>
      </c>
      <c r="O8" s="29">
        <v>42214</v>
      </c>
      <c r="P8" s="29">
        <v>42214</v>
      </c>
      <c r="Q8" s="29">
        <v>42214</v>
      </c>
      <c r="R8" s="29"/>
      <c r="S8" s="29">
        <v>42214</v>
      </c>
      <c r="T8" s="29">
        <v>42214</v>
      </c>
      <c r="U8" s="29">
        <v>42214</v>
      </c>
      <c r="V8" s="29">
        <v>42214</v>
      </c>
      <c r="W8" s="30"/>
      <c r="X8" s="30"/>
      <c r="Y8" s="30"/>
      <c r="Z8" s="1"/>
      <c r="AA8" s="1"/>
      <c r="AB8" s="23">
        <v>589</v>
      </c>
      <c r="AC8" s="1"/>
      <c r="AD8" s="1"/>
      <c r="AE8" s="1"/>
      <c r="AF8" s="1"/>
      <c r="AG8" s="29"/>
      <c r="AH8" s="29"/>
      <c r="AI8" s="29">
        <v>42220</v>
      </c>
      <c r="AJ8" s="11">
        <v>482</v>
      </c>
      <c r="AK8" s="31">
        <v>42260</v>
      </c>
      <c r="AL8" s="22">
        <v>1200</v>
      </c>
      <c r="AM8" s="9" t="str">
        <f t="shared" ca="1" si="0"/>
        <v/>
      </c>
      <c r="AN8" s="2">
        <f t="shared" si="1"/>
        <v>0.25</v>
      </c>
      <c r="AO8" s="24">
        <f t="shared" si="2"/>
        <v>300</v>
      </c>
      <c r="AP8" s="24">
        <f t="shared" si="3"/>
        <v>147.25</v>
      </c>
      <c r="AQ8" s="22">
        <f t="shared" si="4"/>
        <v>147.25</v>
      </c>
      <c r="AR8" s="2">
        <f t="shared" si="5"/>
        <v>25</v>
      </c>
    </row>
    <row r="9" spans="1:44" x14ac:dyDescent="0.25">
      <c r="A9" s="1" t="s">
        <v>58</v>
      </c>
      <c r="B9" s="1" t="s">
        <v>41</v>
      </c>
      <c r="C9" s="1" t="s">
        <v>30</v>
      </c>
      <c r="D9" s="21" t="s">
        <v>56</v>
      </c>
      <c r="E9" s="7"/>
      <c r="F9" s="1"/>
      <c r="G9" s="1"/>
      <c r="H9" s="1"/>
      <c r="I9" s="3"/>
      <c r="J9" s="5"/>
      <c r="K9" s="29"/>
      <c r="L9" s="29">
        <v>42658</v>
      </c>
      <c r="M9" s="29">
        <v>42658</v>
      </c>
      <c r="N9" s="29">
        <v>42658</v>
      </c>
      <c r="O9" s="29">
        <v>42658</v>
      </c>
      <c r="P9" s="29">
        <v>42658</v>
      </c>
      <c r="Q9" s="29">
        <v>42658</v>
      </c>
      <c r="R9" s="29"/>
      <c r="S9" s="29">
        <v>42658</v>
      </c>
      <c r="T9" s="29">
        <v>42658</v>
      </c>
      <c r="U9" s="29">
        <v>42658</v>
      </c>
      <c r="V9" s="29"/>
      <c r="W9" s="29">
        <v>42658</v>
      </c>
      <c r="X9" s="29">
        <v>42658</v>
      </c>
      <c r="Y9" s="30"/>
      <c r="Z9" s="1"/>
      <c r="AA9" s="1"/>
      <c r="AB9" s="23">
        <v>759</v>
      </c>
      <c r="AC9" s="1"/>
      <c r="AD9" s="1"/>
      <c r="AE9" s="1"/>
      <c r="AF9" s="1"/>
      <c r="AG9" s="29"/>
      <c r="AH9" s="29"/>
      <c r="AI9" s="29">
        <v>42658</v>
      </c>
      <c r="AJ9" s="11"/>
      <c r="AK9" s="31">
        <v>42666</v>
      </c>
      <c r="AL9" s="22">
        <v>1200</v>
      </c>
      <c r="AM9" s="9" t="str">
        <f t="shared" ca="1" si="0"/>
        <v/>
      </c>
      <c r="AN9" s="2">
        <f t="shared" si="1"/>
        <v>0.25</v>
      </c>
      <c r="AO9" s="24">
        <f t="shared" si="2"/>
        <v>300</v>
      </c>
      <c r="AP9" s="24">
        <f t="shared" si="3"/>
        <v>189.75</v>
      </c>
      <c r="AQ9" s="39">
        <f t="shared" si="4"/>
        <v>189.75</v>
      </c>
      <c r="AR9" s="2">
        <f t="shared" si="5"/>
        <v>25</v>
      </c>
    </row>
  </sheetData>
  <pageMargins left="0.25" right="0.25" top="0.75" bottom="0.75" header="0.3" footer="0.3"/>
  <pageSetup paperSize="8" scale="4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NOMS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Arturo</dc:creator>
  <cp:lastModifiedBy>Stéphan BARNABE</cp:lastModifiedBy>
  <cp:lastPrinted>2017-08-11T13:24:49Z</cp:lastPrinted>
  <dcterms:created xsi:type="dcterms:W3CDTF">2014-02-18T09:38:13Z</dcterms:created>
  <dcterms:modified xsi:type="dcterms:W3CDTF">2017-08-18T13:01:15Z</dcterms:modified>
</cp:coreProperties>
</file>