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370" windowHeight="0" activeTab="1"/>
  </bookViews>
  <sheets>
    <sheet name="Prospects" sheetId="1" r:id="rId1"/>
    <sheet name="contac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6" i="2" l="1"/>
  <c r="A19" i="2" l="1"/>
  <c r="D21" i="2"/>
  <c r="D17" i="2"/>
  <c r="D14" i="2"/>
  <c r="H21" i="2" l="1"/>
  <c r="H17" i="2"/>
  <c r="A18" i="2" s="1"/>
  <c r="H18" i="2" s="1"/>
  <c r="H14" i="2"/>
  <c r="A15" i="2" s="1"/>
  <c r="H10" i="2"/>
  <c r="A11" i="2" s="1"/>
  <c r="H11" i="2" s="1"/>
  <c r="A12" i="2" s="1"/>
  <c r="H12" i="2" s="1"/>
  <c r="H5" i="2"/>
  <c r="A6" i="2" s="1"/>
  <c r="H6" i="2" s="1"/>
  <c r="A7" i="2" s="1"/>
  <c r="H7" i="2" s="1"/>
  <c r="A8" i="2" s="1"/>
  <c r="H8" i="2" s="1"/>
</calcChain>
</file>

<file path=xl/sharedStrings.xml><?xml version="1.0" encoding="utf-8"?>
<sst xmlns="http://schemas.openxmlformats.org/spreadsheetml/2006/main" count="100" uniqueCount="69">
  <si>
    <t>adresse</t>
  </si>
  <si>
    <t>cp</t>
  </si>
  <si>
    <t>ville</t>
  </si>
  <si>
    <t>action</t>
  </si>
  <si>
    <t>résultat</t>
  </si>
  <si>
    <t>date</t>
  </si>
  <si>
    <t>rappel 1</t>
  </si>
  <si>
    <t xml:space="preserve">A relancer le </t>
  </si>
  <si>
    <t>Etat de la ligne</t>
  </si>
  <si>
    <t>rappel1</t>
  </si>
  <si>
    <t>PARIS</t>
  </si>
  <si>
    <t>3 AVENUE  DE TILSITT</t>
  </si>
  <si>
    <t>BORDEAUX</t>
  </si>
  <si>
    <t>4 RUE DE LA POMPE</t>
  </si>
  <si>
    <t>38 AVENUE DU GAL DE GAULE</t>
  </si>
  <si>
    <t>PAIMPOL</t>
  </si>
  <si>
    <t>15 RUE DU GRAND PRE</t>
  </si>
  <si>
    <t>10 RUE DE LA MARNE</t>
  </si>
  <si>
    <t>12 RUE DU VIEUX BOURG</t>
  </si>
  <si>
    <t>PLACE DU CHAMP DE FOIRE</t>
  </si>
  <si>
    <t>15 RUE BEAUPORT</t>
  </si>
  <si>
    <t>11 RUE CHAPELAIN</t>
  </si>
  <si>
    <t>FIGEAC</t>
  </si>
  <si>
    <t>BONLIER</t>
  </si>
  <si>
    <t>BODILIS</t>
  </si>
  <si>
    <t>BOUET</t>
  </si>
  <si>
    <t>BONNEE</t>
  </si>
  <si>
    <t>BONELLES</t>
  </si>
  <si>
    <t>TEL</t>
  </si>
  <si>
    <t>appel</t>
  </si>
  <si>
    <t>non rép</t>
  </si>
  <si>
    <t>DI</t>
  </si>
  <si>
    <t>rappel2</t>
  </si>
  <si>
    <t>repondeur</t>
  </si>
  <si>
    <t>Colonne1</t>
  </si>
  <si>
    <t>rappel3</t>
  </si>
  <si>
    <t>refus</t>
  </si>
  <si>
    <t>répondeur</t>
  </si>
  <si>
    <t>non réponse</t>
  </si>
  <si>
    <t>Colonne2</t>
  </si>
  <si>
    <t>SYLVIE</t>
  </si>
  <si>
    <t>DUPONT</t>
  </si>
  <si>
    <t>DURAND</t>
  </si>
  <si>
    <t>JEAN</t>
  </si>
  <si>
    <t>BOLLAERT</t>
  </si>
  <si>
    <t>ERIC</t>
  </si>
  <si>
    <t>DAVANT</t>
  </si>
  <si>
    <t>JEANNE</t>
  </si>
  <si>
    <t>ZINGARETTI</t>
  </si>
  <si>
    <t>FRANCOISE</t>
  </si>
  <si>
    <t>RIVET</t>
  </si>
  <si>
    <t>ALINE</t>
  </si>
  <si>
    <t>CHAPLIN</t>
  </si>
  <si>
    <t>DANIELLE</t>
  </si>
  <si>
    <t>RODRIGUEZ</t>
  </si>
  <si>
    <t>PATRICK</t>
  </si>
  <si>
    <t>KATLEMEN</t>
  </si>
  <si>
    <t>PAUL</t>
  </si>
  <si>
    <t>Colonne4</t>
  </si>
  <si>
    <t>NOM</t>
  </si>
  <si>
    <t>PRENOM</t>
  </si>
  <si>
    <t xml:space="preserve"> je voudrais également si c'est possible faireen fin de fichier (qui peut comporter plus de 200 lignes) un récapitulatif des Di, refus, </t>
  </si>
  <si>
    <t>non rép, répondeur. Si c'est possible, alors dans ce cas pas besoin de la colonne G</t>
  </si>
  <si>
    <t xml:space="preserve">sous la forme </t>
  </si>
  <si>
    <t xml:space="preserve">DI </t>
  </si>
  <si>
    <t>LOT N°</t>
  </si>
  <si>
    <t>CONSEILLER</t>
  </si>
  <si>
    <t>PIERRE</t>
  </si>
  <si>
    <t>C.A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</si>
</sst>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  <xf numFmtId="1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/>
    <xf numFmtId="0" fontId="0" fillId="0" borderId="0" xfId="0" applyAlignment="1"/>
    <xf numFmtId="14" fontId="0" fillId="2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0" fillId="4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18">
    <dxf>
      <font>
        <color rgb="FFFF0000"/>
      </font>
    </dxf>
    <dxf>
      <fill>
        <patternFill>
          <bgColor rgb="FFFF0000"/>
        </patternFill>
      </fill>
    </dxf>
    <dxf>
      <fill>
        <patternFill>
          <fgColor rgb="FFFF0066"/>
          <bgColor rgb="FFFF0000"/>
        </patternFill>
      </fill>
    </dxf>
    <dxf>
      <fill>
        <patternFill>
          <fgColor rgb="FFF5415F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5415F"/>
      <color rgb="FFFF0000"/>
      <color rgb="FFFF3300"/>
      <color rgb="FFFF0066"/>
      <color rgb="FF99CCFF"/>
      <color rgb="FFCCCCFF"/>
      <color rgb="FF66CCFF"/>
      <color rgb="FF33CC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29</xdr:row>
      <xdr:rowOff>123825</xdr:rowOff>
    </xdr:from>
    <xdr:to>
      <xdr:col>8</xdr:col>
      <xdr:colOff>742950</xdr:colOff>
      <xdr:row>33</xdr:row>
      <xdr:rowOff>152400</xdr:rowOff>
    </xdr:to>
    <xdr:sp macro="" textlink="">
      <xdr:nvSpPr>
        <xdr:cNvPr id="2" name="ZoneTexte 1"/>
        <xdr:cNvSpPr txBox="1"/>
      </xdr:nvSpPr>
      <xdr:spPr>
        <a:xfrm>
          <a:off x="400050" y="5076825"/>
          <a:ext cx="66294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 formule utilisée pour servir la colonne G  mais qui ne fonctionne pas</a:t>
          </a:r>
        </a:p>
        <a:p>
          <a:r>
            <a:rPr lang="fr-FR" sz="1100" baseline="0"/>
            <a:t>=SI(F5="";"";F5&amp;"G"&amp;LIGNE()-2)</a:t>
          </a:r>
        </a:p>
        <a:p>
          <a:r>
            <a:rPr lang="fr-FR" sz="1100">
              <a:solidFill>
                <a:srgbClr val="FF0000"/>
              </a:solidFill>
            </a:rPr>
            <a:t>CHAQUE SEMAINE, LE LOT POUR CHACUN DES CONSEILLERS CHANGE </a:t>
          </a:r>
          <a:r>
            <a:rPr lang="fr-FR" sz="1100" baseline="0">
              <a:solidFill>
                <a:srgbClr val="FF0000"/>
              </a:solidFill>
            </a:rPr>
            <a:t> LOT 40.LOT 41.LOT 42 etc.......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G13" totalsRowShown="0">
  <autoFilter ref="A4:G13"/>
  <tableColumns count="7">
    <tableColumn id="1" name="NOM"/>
    <tableColumn id="6" name="PRENOM"/>
    <tableColumn id="7" name="Colonne1" dataDxfId="17"/>
    <tableColumn id="2" name="adresse"/>
    <tableColumn id="3" name="cp" dataDxfId="16"/>
    <tableColumn id="4" name="ville" dataDxfId="15"/>
    <tableColumn id="5" name="TEL" dataDxfId="14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4:J15" totalsRowShown="0">
  <autoFilter ref="A4:J15"/>
  <tableColumns count="10">
    <tableColumn id="1" name="date" dataDxfId="13"/>
    <tableColumn id="2" name="NOM"/>
    <tableColumn id="12" name="PRENOM"/>
    <tableColumn id="11" name="Colonne4" dataDxfId="12"/>
    <tableColumn id="3" name="action" dataDxfId="11"/>
    <tableColumn id="4" name="résultat" dataDxfId="10"/>
    <tableColumn id="5" name="Colonne2" dataDxfId="9"/>
    <tableColumn id="6" name="A relancer le " dataDxfId="8"/>
    <tableColumn id="8" name="C.A" dataDxfId="7"/>
    <tableColumn id="7" name="Etat de la ligne" dataDxfId="6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workbookViewId="0">
      <selection activeCell="K9" sqref="K9"/>
    </sheetView>
  </sheetViews>
  <sheetFormatPr baseColWidth="10" defaultRowHeight="15" x14ac:dyDescent="0.25"/>
  <cols>
    <col min="1" max="1" width="15.7109375" customWidth="1"/>
    <col min="2" max="3" width="14.42578125" customWidth="1"/>
    <col min="4" max="4" width="27.7109375" customWidth="1"/>
    <col min="7" max="7" width="12.85546875" customWidth="1"/>
  </cols>
  <sheetData>
    <row r="2" spans="1:7" ht="15.75" x14ac:dyDescent="0.25">
      <c r="A2" s="23" t="s">
        <v>66</v>
      </c>
      <c r="B2" s="23" t="s">
        <v>67</v>
      </c>
      <c r="C2" s="21" t="s">
        <v>65</v>
      </c>
      <c r="D2" s="22">
        <v>40</v>
      </c>
    </row>
    <row r="4" spans="1:7" x14ac:dyDescent="0.25">
      <c r="A4" t="s">
        <v>59</v>
      </c>
      <c r="B4" t="s">
        <v>60</v>
      </c>
      <c r="C4" t="s">
        <v>34</v>
      </c>
      <c r="D4" t="s">
        <v>0</v>
      </c>
      <c r="E4" s="2" t="s">
        <v>1</v>
      </c>
      <c r="F4" s="2" t="s">
        <v>2</v>
      </c>
      <c r="G4" s="2" t="s">
        <v>28</v>
      </c>
    </row>
    <row r="5" spans="1:7" x14ac:dyDescent="0.25">
      <c r="A5" t="s">
        <v>41</v>
      </c>
      <c r="B5" t="s">
        <v>40</v>
      </c>
      <c r="C5" s="2">
        <v>685464857</v>
      </c>
      <c r="D5" t="s">
        <v>13</v>
      </c>
      <c r="E5" s="2">
        <v>75000</v>
      </c>
      <c r="F5" s="2" t="s">
        <v>10</v>
      </c>
      <c r="G5" s="2">
        <v>685464857</v>
      </c>
    </row>
    <row r="6" spans="1:7" x14ac:dyDescent="0.25">
      <c r="A6" t="s">
        <v>42</v>
      </c>
      <c r="B6" t="s">
        <v>43</v>
      </c>
      <c r="C6" s="2">
        <v>658987451</v>
      </c>
      <c r="D6" t="s">
        <v>11</v>
      </c>
      <c r="E6" s="2">
        <v>33000</v>
      </c>
      <c r="F6" s="2" t="s">
        <v>12</v>
      </c>
      <c r="G6" s="2">
        <v>658987451</v>
      </c>
    </row>
    <row r="7" spans="1:7" x14ac:dyDescent="0.25">
      <c r="A7" t="s">
        <v>44</v>
      </c>
      <c r="B7" t="s">
        <v>45</v>
      </c>
      <c r="C7" s="2">
        <v>598784621</v>
      </c>
      <c r="D7" t="s">
        <v>14</v>
      </c>
      <c r="E7" s="2">
        <v>22450</v>
      </c>
      <c r="F7" s="2" t="s">
        <v>15</v>
      </c>
      <c r="G7" s="2">
        <v>598784621</v>
      </c>
    </row>
    <row r="8" spans="1:7" x14ac:dyDescent="0.25">
      <c r="A8" t="s">
        <v>46</v>
      </c>
      <c r="B8" t="s">
        <v>47</v>
      </c>
      <c r="C8" s="2">
        <v>659871245</v>
      </c>
      <c r="D8" t="s">
        <v>16</v>
      </c>
      <c r="E8" s="2">
        <v>46150</v>
      </c>
      <c r="F8" s="2" t="s">
        <v>22</v>
      </c>
      <c r="G8" s="2">
        <v>659871245</v>
      </c>
    </row>
    <row r="9" spans="1:7" x14ac:dyDescent="0.25">
      <c r="A9" t="s">
        <v>48</v>
      </c>
      <c r="B9" t="s">
        <v>49</v>
      </c>
      <c r="C9" s="2">
        <v>659784658</v>
      </c>
      <c r="D9" t="s">
        <v>17</v>
      </c>
      <c r="E9" s="2">
        <v>60450</v>
      </c>
      <c r="F9" s="2" t="s">
        <v>23</v>
      </c>
      <c r="G9" s="2">
        <v>659784658</v>
      </c>
    </row>
    <row r="10" spans="1:7" x14ac:dyDescent="0.25">
      <c r="A10" t="s">
        <v>50</v>
      </c>
      <c r="B10" t="s">
        <v>51</v>
      </c>
      <c r="C10" s="2">
        <v>578523981</v>
      </c>
      <c r="D10" t="s">
        <v>18</v>
      </c>
      <c r="E10" s="2">
        <v>29560</v>
      </c>
      <c r="F10" s="2" t="s">
        <v>24</v>
      </c>
      <c r="G10" s="2">
        <v>578523981</v>
      </c>
    </row>
    <row r="11" spans="1:7" ht="15" customHeight="1" x14ac:dyDescent="0.25">
      <c r="A11" t="s">
        <v>52</v>
      </c>
      <c r="B11" t="s">
        <v>53</v>
      </c>
      <c r="C11" s="2">
        <v>623598412</v>
      </c>
      <c r="D11" t="s">
        <v>19</v>
      </c>
      <c r="E11" s="2">
        <v>17540</v>
      </c>
      <c r="F11" s="2" t="s">
        <v>25</v>
      </c>
      <c r="G11" s="2">
        <v>623598412</v>
      </c>
    </row>
    <row r="12" spans="1:7" x14ac:dyDescent="0.25">
      <c r="A12" t="s">
        <v>54</v>
      </c>
      <c r="B12" t="s">
        <v>55</v>
      </c>
      <c r="C12" s="2">
        <v>602569124</v>
      </c>
      <c r="D12" t="s">
        <v>20</v>
      </c>
      <c r="E12" s="2">
        <v>45230</v>
      </c>
      <c r="F12" s="2" t="s">
        <v>26</v>
      </c>
      <c r="G12" s="2">
        <v>602569124</v>
      </c>
    </row>
    <row r="13" spans="1:7" x14ac:dyDescent="0.25">
      <c r="A13" t="s">
        <v>56</v>
      </c>
      <c r="B13" t="s">
        <v>57</v>
      </c>
      <c r="C13" s="2">
        <v>623568451</v>
      </c>
      <c r="D13" t="s">
        <v>21</v>
      </c>
      <c r="E13" s="2">
        <v>78050</v>
      </c>
      <c r="F13" s="2" t="s">
        <v>27</v>
      </c>
      <c r="G13" s="2">
        <v>623568451</v>
      </c>
    </row>
    <row r="14" spans="1:7" x14ac:dyDescent="0.25">
      <c r="E14" s="2"/>
      <c r="F14" s="2"/>
      <c r="G14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tabSelected="1" topLeftCell="A23" workbookViewId="0">
      <selection activeCell="J31" sqref="J31"/>
    </sheetView>
  </sheetViews>
  <sheetFormatPr baseColWidth="10" defaultRowHeight="15" x14ac:dyDescent="0.25"/>
  <cols>
    <col min="2" max="2" width="14.85546875" customWidth="1"/>
    <col min="3" max="3" width="11" customWidth="1"/>
    <col min="4" max="4" width="13.85546875" customWidth="1"/>
    <col min="7" max="7" width="7.5703125" customWidth="1"/>
    <col min="8" max="8" width="12.7109375" customWidth="1"/>
    <col min="10" max="10" width="16.7109375" style="2" customWidth="1"/>
  </cols>
  <sheetData>
    <row r="2" spans="1:10" ht="15.75" x14ac:dyDescent="0.25">
      <c r="F2" s="24" t="s">
        <v>66</v>
      </c>
      <c r="G2" s="24"/>
      <c r="H2" s="23" t="s">
        <v>67</v>
      </c>
      <c r="I2" s="21" t="s">
        <v>65</v>
      </c>
      <c r="J2" s="22">
        <v>40</v>
      </c>
    </row>
    <row r="4" spans="1:10" x14ac:dyDescent="0.25">
      <c r="A4" t="s">
        <v>5</v>
      </c>
      <c r="B4" t="s">
        <v>59</v>
      </c>
      <c r="C4" t="s">
        <v>60</v>
      </c>
      <c r="D4" t="s">
        <v>58</v>
      </c>
      <c r="E4" t="s">
        <v>3</v>
      </c>
      <c r="F4" t="s">
        <v>4</v>
      </c>
      <c r="G4" t="s">
        <v>39</v>
      </c>
      <c r="H4" t="s">
        <v>7</v>
      </c>
      <c r="I4" s="2" t="s">
        <v>68</v>
      </c>
      <c r="J4" s="2" t="s">
        <v>8</v>
      </c>
    </row>
    <row r="5" spans="1:10" x14ac:dyDescent="0.25">
      <c r="A5" s="1">
        <v>42948</v>
      </c>
      <c r="B5" t="s">
        <v>41</v>
      </c>
      <c r="C5" t="s">
        <v>40</v>
      </c>
      <c r="D5" s="2">
        <v>685464857</v>
      </c>
      <c r="E5" s="2" t="s">
        <v>29</v>
      </c>
      <c r="F5" s="2" t="s">
        <v>30</v>
      </c>
      <c r="G5" s="2" t="str">
        <f>IF(F5="","",F5 &amp;"G"&amp;ROW()-2)</f>
        <v>non répG3</v>
      </c>
      <c r="H5" s="3">
        <f>Tableau2[[#This Row],[date]]+3</f>
        <v>42951</v>
      </c>
      <c r="I5" s="1"/>
      <c r="J5" s="3"/>
    </row>
    <row r="6" spans="1:10" x14ac:dyDescent="0.25">
      <c r="A6" s="1">
        <f>H5</f>
        <v>42951</v>
      </c>
      <c r="D6" s="2"/>
      <c r="E6" s="2" t="s">
        <v>6</v>
      </c>
      <c r="F6" s="2" t="s">
        <v>33</v>
      </c>
      <c r="G6" s="2" t="str">
        <f>IF(F6="","",F6&amp;"G"&amp;ROW()-2)</f>
        <v>repondeurG4</v>
      </c>
      <c r="H6" s="3">
        <f>Tableau2[[#This Row],[date]]+2</f>
        <v>42953</v>
      </c>
      <c r="I6" s="1"/>
      <c r="J6" s="3"/>
    </row>
    <row r="7" spans="1:10" x14ac:dyDescent="0.25">
      <c r="A7" s="1">
        <f>H6</f>
        <v>42953</v>
      </c>
      <c r="D7" s="2"/>
      <c r="E7" s="2" t="s">
        <v>32</v>
      </c>
      <c r="F7" s="2" t="s">
        <v>30</v>
      </c>
      <c r="G7" s="2">
        <v>2</v>
      </c>
      <c r="H7" s="3">
        <f>Tableau2[[#This Row],[date]]+2</f>
        <v>42955</v>
      </c>
      <c r="I7" s="1"/>
      <c r="J7" s="3"/>
    </row>
    <row r="8" spans="1:10" x14ac:dyDescent="0.25">
      <c r="A8" s="1">
        <f>H7</f>
        <v>42955</v>
      </c>
      <c r="D8" s="2"/>
      <c r="E8" s="2" t="s">
        <v>35</v>
      </c>
      <c r="F8" s="2" t="s">
        <v>36</v>
      </c>
      <c r="G8" s="2"/>
      <c r="H8" s="3">
        <f>Tableau2[[#This Row],[date]]+2</f>
        <v>42957</v>
      </c>
      <c r="I8" s="1"/>
      <c r="J8" s="3"/>
    </row>
    <row r="9" spans="1:10" x14ac:dyDescent="0.25">
      <c r="A9" s="7"/>
      <c r="B9" s="8"/>
      <c r="C9" s="8"/>
      <c r="D9" s="9"/>
      <c r="E9" s="9"/>
      <c r="F9" s="9"/>
      <c r="G9" s="9"/>
      <c r="H9" s="13"/>
      <c r="I9" s="7"/>
      <c r="J9" s="13"/>
    </row>
    <row r="10" spans="1:10" x14ac:dyDescent="0.25">
      <c r="A10" s="1">
        <v>42959</v>
      </c>
      <c r="B10" t="s">
        <v>42</v>
      </c>
      <c r="C10" t="s">
        <v>43</v>
      </c>
      <c r="D10" s="2">
        <v>658987451</v>
      </c>
      <c r="E10" s="2" t="s">
        <v>29</v>
      </c>
      <c r="F10" s="2" t="s">
        <v>37</v>
      </c>
      <c r="G10" s="2">
        <v>3</v>
      </c>
      <c r="H10" s="3">
        <f>Tableau2[[#This Row],[date]]+2</f>
        <v>42961</v>
      </c>
      <c r="I10" s="1"/>
    </row>
    <row r="11" spans="1:10" x14ac:dyDescent="0.25">
      <c r="A11" s="4">
        <f>H10</f>
        <v>42961</v>
      </c>
      <c r="B11" s="5"/>
      <c r="D11" s="2"/>
      <c r="E11" s="2"/>
      <c r="F11" s="2" t="s">
        <v>38</v>
      </c>
      <c r="G11" s="2">
        <v>2</v>
      </c>
      <c r="H11" s="3">
        <f>Tableau2[[#This Row],[date]]+2</f>
        <v>42963</v>
      </c>
      <c r="I11" s="1"/>
    </row>
    <row r="12" spans="1:10" x14ac:dyDescent="0.25">
      <c r="A12" s="1">
        <f>H11</f>
        <v>42963</v>
      </c>
      <c r="D12" s="2"/>
      <c r="E12" s="2"/>
      <c r="F12" s="2" t="s">
        <v>31</v>
      </c>
      <c r="G12" s="2">
        <v>1</v>
      </c>
      <c r="H12" s="3">
        <f>Tableau2[[#This Row],[date]]+2</f>
        <v>42965</v>
      </c>
      <c r="I12" s="1"/>
    </row>
    <row r="13" spans="1:10" x14ac:dyDescent="0.25">
      <c r="A13" s="1"/>
      <c r="D13" s="2"/>
      <c r="E13" s="2"/>
      <c r="F13" s="2"/>
      <c r="G13" s="2"/>
      <c r="H13" s="3"/>
      <c r="I13" s="1"/>
    </row>
    <row r="14" spans="1:10" x14ac:dyDescent="0.25">
      <c r="A14" s="1">
        <v>42965</v>
      </c>
      <c r="B14" t="s">
        <v>46</v>
      </c>
      <c r="C14" t="s">
        <v>47</v>
      </c>
      <c r="D14" s="2">
        <f>Prospects!G8</f>
        <v>659871245</v>
      </c>
      <c r="E14" s="2" t="s">
        <v>29</v>
      </c>
      <c r="F14" s="2" t="s">
        <v>37</v>
      </c>
      <c r="G14" s="2">
        <v>3</v>
      </c>
      <c r="H14" s="3">
        <f>Tableau2[[#This Row],[date]]+2</f>
        <v>42967</v>
      </c>
      <c r="I14" s="1"/>
    </row>
    <row r="15" spans="1:10" x14ac:dyDescent="0.25">
      <c r="A15" s="1">
        <f>H14</f>
        <v>42967</v>
      </c>
      <c r="D15" s="2"/>
      <c r="E15" s="2" t="s">
        <v>9</v>
      </c>
      <c r="F15" s="2" t="s">
        <v>31</v>
      </c>
      <c r="G15" s="2">
        <v>1</v>
      </c>
      <c r="H15" s="3"/>
      <c r="I15" s="1"/>
    </row>
    <row r="16" spans="1:10" x14ac:dyDescent="0.25">
      <c r="A16" s="4"/>
      <c r="B16" s="5"/>
      <c r="C16" s="5"/>
      <c r="D16" s="6"/>
      <c r="E16" s="6"/>
      <c r="F16" s="10"/>
      <c r="G16" s="10"/>
      <c r="H16" s="12"/>
      <c r="I16" s="4"/>
      <c r="J16" s="6"/>
    </row>
    <row r="17" spans="1:10" x14ac:dyDescent="0.25">
      <c r="A17" s="7">
        <v>42969</v>
      </c>
      <c r="B17" s="8" t="s">
        <v>54</v>
      </c>
      <c r="C17" s="8" t="s">
        <v>55</v>
      </c>
      <c r="D17" s="9">
        <f>Prospects!G12</f>
        <v>602569124</v>
      </c>
      <c r="E17" s="9" t="s">
        <v>29</v>
      </c>
      <c r="F17" s="9" t="s">
        <v>38</v>
      </c>
      <c r="G17" s="9">
        <v>2</v>
      </c>
      <c r="H17" s="13">
        <f>A17+2</f>
        <v>42971</v>
      </c>
      <c r="I17" s="7"/>
      <c r="J17" s="9"/>
    </row>
    <row r="18" spans="1:10" x14ac:dyDescent="0.25">
      <c r="A18" s="4">
        <f>H17</f>
        <v>42971</v>
      </c>
      <c r="B18" s="5"/>
      <c r="C18" s="5"/>
      <c r="D18" s="6"/>
      <c r="E18" s="6" t="s">
        <v>9</v>
      </c>
      <c r="F18" s="6" t="s">
        <v>37</v>
      </c>
      <c r="G18" s="6">
        <v>3</v>
      </c>
      <c r="H18" s="12">
        <f>A18+2</f>
        <v>42973</v>
      </c>
      <c r="I18" s="5"/>
      <c r="J18" s="6"/>
    </row>
    <row r="19" spans="1:10" x14ac:dyDescent="0.25">
      <c r="A19" s="14">
        <f>H18+2</f>
        <v>42975</v>
      </c>
      <c r="B19" s="15"/>
      <c r="C19" s="15"/>
      <c r="D19" s="16"/>
      <c r="E19" s="16" t="s">
        <v>32</v>
      </c>
      <c r="F19" s="16" t="s">
        <v>36</v>
      </c>
      <c r="G19" s="16">
        <v>0</v>
      </c>
      <c r="H19" s="17"/>
      <c r="I19" s="15"/>
      <c r="J19" s="16"/>
    </row>
    <row r="20" spans="1:10" x14ac:dyDescent="0.25">
      <c r="A20" s="7"/>
      <c r="B20" s="8"/>
      <c r="C20" s="8"/>
      <c r="D20" s="9"/>
      <c r="E20" s="9"/>
      <c r="F20" s="9"/>
      <c r="G20" s="9"/>
      <c r="H20" s="9"/>
      <c r="I20" s="8"/>
      <c r="J20" s="9"/>
    </row>
    <row r="21" spans="1:10" x14ac:dyDescent="0.25">
      <c r="A21" s="4">
        <v>42969</v>
      </c>
      <c r="B21" s="5" t="s">
        <v>52</v>
      </c>
      <c r="C21" s="5" t="s">
        <v>53</v>
      </c>
      <c r="D21" s="6">
        <f>Prospects!G11</f>
        <v>623598412</v>
      </c>
      <c r="E21" s="6" t="s">
        <v>29</v>
      </c>
      <c r="F21" s="6" t="s">
        <v>31</v>
      </c>
      <c r="G21" s="6">
        <v>1</v>
      </c>
      <c r="H21" s="12">
        <f>A21+2</f>
        <v>42971</v>
      </c>
      <c r="I21" s="5"/>
      <c r="J21" s="6"/>
    </row>
    <row r="22" spans="1:10" x14ac:dyDescent="0.25">
      <c r="E22" s="2"/>
      <c r="F22" s="11"/>
      <c r="G22" s="11"/>
      <c r="H22" s="2"/>
    </row>
    <row r="23" spans="1:10" x14ac:dyDescent="0.25">
      <c r="A23" s="18" t="s">
        <v>61</v>
      </c>
      <c r="B23" s="18"/>
      <c r="C23" s="18"/>
      <c r="D23" s="18"/>
      <c r="E23" s="19"/>
      <c r="F23" s="20"/>
      <c r="G23" s="20"/>
      <c r="H23" s="19"/>
      <c r="I23" s="18"/>
      <c r="J23" s="19"/>
    </row>
    <row r="24" spans="1:10" x14ac:dyDescent="0.25">
      <c r="A24" s="18" t="s">
        <v>62</v>
      </c>
      <c r="B24" s="18"/>
      <c r="C24" s="18"/>
      <c r="D24" s="18"/>
      <c r="E24" s="18"/>
      <c r="F24" s="18"/>
      <c r="G24" s="18"/>
      <c r="H24" s="18"/>
      <c r="I24" s="18"/>
      <c r="J24" s="19"/>
    </row>
    <row r="25" spans="1:10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9"/>
    </row>
    <row r="26" spans="1:10" x14ac:dyDescent="0.25">
      <c r="E26" t="s">
        <v>63</v>
      </c>
      <c r="G26" t="s">
        <v>64</v>
      </c>
    </row>
    <row r="27" spans="1:10" x14ac:dyDescent="0.25">
      <c r="G27" t="s">
        <v>36</v>
      </c>
    </row>
    <row r="28" spans="1:10" x14ac:dyDescent="0.25">
      <c r="G28" t="s">
        <v>30</v>
      </c>
    </row>
    <row r="29" spans="1:10" x14ac:dyDescent="0.25">
      <c r="G29" t="s">
        <v>37</v>
      </c>
    </row>
  </sheetData>
  <mergeCells count="1">
    <mergeCell ref="F2:G2"/>
  </mergeCells>
  <conditionalFormatting sqref="F1:F1048576">
    <cfRule type="containsText" dxfId="5" priority="1" operator="containsText" text="refus">
      <formula>NOT(ISERROR(SEARCH("refus",F1)))</formula>
    </cfRule>
    <cfRule type="containsText" priority="2" operator="containsText" text="REFUS">
      <formula>NOT(ISERROR(SEARCH("REFUS",F1)))</formula>
    </cfRule>
    <cfRule type="containsText" dxfId="4" priority="3" operator="containsText" text="DI">
      <formula>NOT(ISERROR(SEARCH("DI",F1)))</formula>
    </cfRule>
    <cfRule type="containsText" dxfId="3" priority="4" operator="containsText" text="refus">
      <formula>NOT(ISERROR(SEARCH("refus",F1)))</formula>
    </cfRule>
    <cfRule type="containsText" dxfId="2" priority="5" operator="containsText" text="refus">
      <formula>NOT(ISERROR(SEARCH("refus",F1)))</formula>
    </cfRule>
    <cfRule type="containsText" dxfId="1" priority="6" operator="containsText" text="refus">
      <formula>NOT(ISERROR(SEARCH("refus",F1)))</formula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ontainsText" dxfId="0" priority="8" operator="containsText" text="refus">
      <formula>NOT(ISERROR(SEARCH("refus",F1)))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Prospects!$A$5:$A$4993</xm:f>
          </x14:formula1>
          <xm:sqref>B1:B1048576</xm:sqref>
        </x14:dataValidation>
        <x14:dataValidation type="list" allowBlank="1" showInputMessage="1" showErrorMessage="1">
          <x14:formula1>
            <xm:f>Prospects!$G$5:$G$4993</xm:f>
          </x14:formula1>
          <xm:sqref>D1:D1048576</xm:sqref>
        </x14:dataValidation>
        <x14:dataValidation type="list" allowBlank="1" showInputMessage="1" showErrorMessage="1">
          <x14:formula1>
            <xm:f>Prospects!$B$5:$B4993</xm:f>
          </x14:formula1>
          <xm:sqref>C4:C19</xm:sqref>
        </x14:dataValidation>
        <x14:dataValidation type="list" allowBlank="1" showInputMessage="1" showErrorMessage="1">
          <x14:formula1>
            <xm:f>Prospects!$B$5:$B5008</xm:f>
          </x14:formula1>
          <xm:sqref>C20:C1048576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Prospects</vt:lpstr>
      <vt:lpstr>contacts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pap</cp:lastModifiedBy>
  <dcterms:created xsi:type="dcterms:W3CDTF">2017-08-13T09:00:52Z</dcterms:created>
  <dcterms:modified xsi:type="dcterms:W3CDTF">2017-08-21T17:11:11Z</dcterms:modified>
</cp:coreProperties>
</file>