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yril\Desktop\"/>
    </mc:Choice>
  </mc:AlternateContent>
  <bookViews>
    <workbookView xWindow="0" yWindow="18600" windowWidth="20736" windowHeight="9072" tabRatio="638" firstSheet="1" activeTab="2"/>
  </bookViews>
  <sheets>
    <sheet name="Display" sheetId="12" state="hidden" r:id="rId1"/>
    <sheet name="Détails" sheetId="11" r:id="rId2"/>
    <sheet name="1-Raisons_d_utiliser_xxx" sheetId="1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B17" i="1"/>
  <c r="B18" i="1"/>
  <c r="B16" i="1"/>
  <c r="A17" i="1"/>
  <c r="A18" i="1"/>
  <c r="C11" i="12" l="1"/>
  <c r="B21" i="12" s="1"/>
  <c r="B11" i="1" l="1"/>
  <c r="B13" i="1" s="1"/>
  <c r="B8" i="1"/>
  <c r="B10" i="1" s="1"/>
  <c r="B2" i="1"/>
  <c r="B4" i="1" s="1"/>
  <c r="C8" i="12" l="1"/>
  <c r="B18" i="12" s="1"/>
  <c r="D11" i="12"/>
  <c r="C10" i="12" l="1"/>
  <c r="B20" i="12" s="1"/>
  <c r="C6" i="12" l="1"/>
  <c r="B16" i="12" s="1"/>
  <c r="B1" i="1"/>
  <c r="B5" i="1" l="1"/>
  <c r="B6" i="1"/>
  <c r="B7" i="1"/>
  <c r="G11" i="12"/>
  <c r="D10" i="12"/>
  <c r="I10" i="12" s="1"/>
  <c r="D8" i="12"/>
  <c r="I8" i="12" s="1"/>
  <c r="D6" i="12"/>
  <c r="I6" i="12" s="1"/>
  <c r="B14" i="1" l="1"/>
  <c r="A14" i="1" s="1"/>
  <c r="B21" i="1" s="1"/>
  <c r="C3" i="12" s="1"/>
  <c r="B13" i="12" s="1"/>
  <c r="C7" i="12"/>
  <c r="F8" i="12"/>
  <c r="F10" i="12"/>
  <c r="F6" i="12"/>
  <c r="G6" i="12"/>
  <c r="G8" i="12"/>
  <c r="G10" i="12"/>
  <c r="H11" i="12"/>
  <c r="E11" i="12"/>
  <c r="I11" i="12"/>
  <c r="H6" i="12"/>
  <c r="H8" i="12"/>
  <c r="H10" i="12"/>
  <c r="F11" i="12"/>
  <c r="E6" i="12"/>
  <c r="E8" i="12"/>
  <c r="E10" i="12"/>
  <c r="D7" i="12" l="1"/>
  <c r="G7" i="12" s="1"/>
  <c r="B17" i="12"/>
  <c r="C4" i="12"/>
  <c r="F7" i="12" l="1"/>
  <c r="I7" i="12"/>
  <c r="E7" i="12"/>
  <c r="H7" i="12"/>
  <c r="D4" i="12"/>
  <c r="G4" i="12" s="1"/>
  <c r="B14" i="12"/>
  <c r="D3" i="12"/>
  <c r="F4" i="12" l="1"/>
  <c r="H4" i="12"/>
  <c r="E4" i="12"/>
  <c r="I4" i="12"/>
  <c r="G3" i="12"/>
  <c r="I3" i="12"/>
  <c r="H3" i="12"/>
  <c r="F3" i="12"/>
  <c r="E3" i="12"/>
  <c r="C5" i="12"/>
  <c r="B15" i="12" s="1"/>
  <c r="D5" i="12" l="1"/>
  <c r="G5" i="12" l="1"/>
  <c r="H5" i="12"/>
  <c r="F5" i="12"/>
  <c r="I5" i="12"/>
  <c r="E5" i="12"/>
  <c r="C9" i="12"/>
  <c r="B19" i="12" s="1"/>
  <c r="C13" i="12" s="1"/>
  <c r="C14" i="12" l="1"/>
  <c r="D9" i="12"/>
  <c r="E9" i="12" l="1"/>
  <c r="G9" i="12"/>
  <c r="F9" i="12"/>
  <c r="I9" i="12"/>
  <c r="H9" i="12"/>
</calcChain>
</file>

<file path=xl/sharedStrings.xml><?xml version="1.0" encoding="utf-8"?>
<sst xmlns="http://schemas.openxmlformats.org/spreadsheetml/2006/main" count="17" uniqueCount="17">
  <si>
    <t>filling %</t>
  </si>
  <si>
    <t>seuils</t>
  </si>
  <si>
    <t>label</t>
  </si>
  <si>
    <t>Total</t>
  </si>
  <si>
    <t>Comment pensez-vous que ce soit réalisable sur votre site</t>
  </si>
  <si>
    <t>Précisez ces autres raisons</t>
  </si>
  <si>
    <t>3 premières sources de dépenses</t>
  </si>
  <si>
    <t>3 premières sources de revenus</t>
  </si>
  <si>
    <t>a</t>
  </si>
  <si>
    <t>b</t>
  </si>
  <si>
    <t>c</t>
  </si>
  <si>
    <t>d</t>
  </si>
  <si>
    <t>e</t>
  </si>
  <si>
    <t>f</t>
  </si>
  <si>
    <t>xx</t>
  </si>
  <si>
    <t>g</t>
  </si>
  <si>
    <t>dfgdfsg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</si>
</sst>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DA6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9" fontId="0" fillId="0" borderId="0" xfId="1" applyFont="1" applyFill="1" applyAlignment="1">
      <alignment horizontal="center" vertical="center"/>
    </xf>
    <xf numFmtId="9" fontId="0" fillId="0" borderId="0" xfId="1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/>
    <xf numFmtId="0" fontId="2" fillId="0" borderId="1" xfId="0" applyFont="1" applyBorder="1" applyAlignment="1">
      <alignment wrapText="1"/>
    </xf>
    <xf numFmtId="0" fontId="0" fillId="0" borderId="1" xfId="0" quotePrefix="1" applyBorder="1" applyAlignment="1"/>
    <xf numFmtId="0" fontId="3" fillId="0" borderId="1" xfId="0" applyFont="1" applyBorder="1" applyAlignment="1"/>
    <xf numFmtId="0" fontId="0" fillId="0" borderId="1" xfId="0" applyBorder="1" applyAlignment="1">
      <alignment horizontal="center" vertical="center" wrapText="1"/>
    </xf>
    <xf numFmtId="9" fontId="0" fillId="2" borderId="1" xfId="1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5" borderId="2" xfId="0" applyFill="1" applyBorder="1" applyAlignment="1">
      <alignment horizontal="center" wrapText="1"/>
    </xf>
    <xf numFmtId="0" fontId="0" fillId="5" borderId="4" xfId="0" applyFill="1" applyBorder="1" applyAlignment="1">
      <alignment horizontal="center" wrapText="1"/>
    </xf>
    <xf numFmtId="0" fontId="5" fillId="5" borderId="2" xfId="0" applyFont="1" applyFill="1" applyBorder="1" applyAlignment="1">
      <alignment horizontal="left" vertical="top"/>
    </xf>
    <xf numFmtId="0" fontId="4" fillId="5" borderId="3" xfId="0" applyFont="1" applyFill="1" applyBorder="1" applyAlignment="1">
      <alignment horizontal="left" vertical="top"/>
    </xf>
    <xf numFmtId="0" fontId="4" fillId="5" borderId="4" xfId="0" applyFont="1" applyFill="1" applyBorder="1" applyAlignment="1">
      <alignment horizontal="left" vertical="top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8" borderId="2" xfId="0" applyFill="1" applyBorder="1" applyAlignment="1">
      <alignment horizontal="center" wrapText="1"/>
    </xf>
    <xf numFmtId="0" fontId="0" fillId="8" borderId="4" xfId="0" applyFill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17">
    <dxf>
      <fill>
        <patternFill>
          <bgColor rgb="FF00DA6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00DA6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0000"/>
        </patternFill>
      </fill>
    </dxf>
    <dxf>
      <fill>
        <patternFill>
          <bgColor rgb="FF00DA63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DA63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7107428103745095"/>
          <c:y val="2.7241208519068846E-2"/>
          <c:w val="0.80428414190161712"/>
          <c:h val="0.53005044291338577"/>
        </c:manualLayout>
      </c:layout>
      <c:barChart>
        <c:barDir val="col"/>
        <c:grouping val="clustered"/>
        <c:varyColors val="0"/>
        <c:ser>
          <c:idx val="1"/>
          <c:order val="0"/>
          <c:tx>
            <c:v>base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Display!$A$3:$A$11</c:f>
              <c:numCache>
                <c:formatCode>General</c:formatCode>
                <c:ptCount val="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cat>
          <c:val>
            <c:numRef>
              <c:f>Display!$C$3:$C$11</c:f>
              <c:numCache>
                <c:formatCode>0%</c:formatCode>
                <c:ptCount val="9"/>
                <c:pt idx="0">
                  <c:v>0.01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675-4A96-A044-52A40E20FB59}"/>
            </c:ext>
          </c:extLst>
        </c:ser>
        <c:ser>
          <c:idx val="0"/>
          <c:order val="1"/>
          <c:tx>
            <c:v>6</c:v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val>
            <c:numRef>
              <c:f>Display!$E$3:$E$11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675-4A96-A044-52A40E20FB59}"/>
            </c:ext>
          </c:extLst>
        </c:ser>
        <c:ser>
          <c:idx val="2"/>
          <c:order val="2"/>
          <c:tx>
            <c:v>5</c:v>
          </c:tx>
          <c:spPr>
            <a:solidFill>
              <a:srgbClr val="00DA63"/>
            </a:solidFill>
            <a:ln>
              <a:noFill/>
            </a:ln>
            <a:effectLst/>
          </c:spPr>
          <c:invertIfNegative val="0"/>
          <c:val>
            <c:numRef>
              <c:f>Display!$F$3:$F$11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675-4A96-A044-52A40E20FB59}"/>
            </c:ext>
          </c:extLst>
        </c:ser>
        <c:ser>
          <c:idx val="3"/>
          <c:order val="3"/>
          <c:tx>
            <c:v>4</c:v>
          </c:tx>
          <c:spPr>
            <a:solidFill>
              <a:srgbClr val="FFFF00"/>
            </a:solidFill>
            <a:ln>
              <a:noFill/>
            </a:ln>
            <a:effectLst/>
          </c:spPr>
          <c:invertIfNegative val="0"/>
          <c:val>
            <c:numRef>
              <c:f>Display!$G$3:$G$11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675-4A96-A044-52A40E20FB59}"/>
            </c:ext>
          </c:extLst>
        </c:ser>
        <c:ser>
          <c:idx val="4"/>
          <c:order val="4"/>
          <c:tx>
            <c:v>3</c:v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val>
            <c:numRef>
              <c:f>Display!$H$3:$H$11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675-4A96-A044-52A40E20FB59}"/>
            </c:ext>
          </c:extLst>
        </c:ser>
        <c:ser>
          <c:idx val="5"/>
          <c:order val="5"/>
          <c:tx>
            <c:v>2</c:v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Display!$I$3:$I$11</c:f>
              <c:numCache>
                <c:formatCode>General</c:formatCode>
                <c:ptCount val="9"/>
                <c:pt idx="0">
                  <c:v>0.01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675-4A96-A044-52A40E20FB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151143552"/>
        <c:axId val="151145088"/>
      </c:barChart>
      <c:catAx>
        <c:axId val="151143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145088"/>
        <c:crosses val="autoZero"/>
        <c:auto val="1"/>
        <c:lblAlgn val="ctr"/>
        <c:lblOffset val="100"/>
        <c:noMultiLvlLbl val="0"/>
      </c:catAx>
      <c:valAx>
        <c:axId val="151145088"/>
        <c:scaling>
          <c:orientation val="minMax"/>
          <c:max val="1"/>
        </c:scaling>
        <c:delete val="1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/>
                  <a:t>Taux de remplissage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0"/>
        <c:majorTickMark val="none"/>
        <c:minorTickMark val="none"/>
        <c:tickLblPos val="nextTo"/>
        <c:crossAx val="151143552"/>
        <c:crosses val="autoZero"/>
        <c:crossBetween val="between"/>
        <c:majorUnit val="0.25"/>
      </c:valAx>
      <c:spPr>
        <a:noFill/>
        <a:ln>
          <a:solidFill>
            <a:schemeClr val="bg1">
              <a:lumMod val="75000"/>
            </a:schemeClr>
          </a:solidFill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1623036649214722E-3"/>
          <c:y val="2.3148148148148147E-3"/>
          <c:w val="0.95986038394415363"/>
          <c:h val="0.99768518518518523"/>
        </c:manualLayout>
      </c:layout>
      <c:pieChart>
        <c:varyColors val="1"/>
        <c:ser>
          <c:idx val="0"/>
          <c:order val="0"/>
          <c:spPr>
            <a:solidFill>
              <a:schemeClr val="bg1"/>
            </a:solidFill>
          </c:spPr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8E9-4261-9460-9FF24F30FB72}"/>
              </c:ext>
            </c:extLst>
          </c:dPt>
          <c:dPt>
            <c:idx val="1"/>
            <c:bubble3D val="0"/>
            <c:spPr>
              <a:solidFill>
                <a:schemeClr val="bg1">
                  <a:lumMod val="9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F8E9-4261-9460-9FF24F30FB72}"/>
              </c:ext>
            </c:extLst>
          </c:dPt>
          <c:dLbls>
            <c:dLbl>
              <c:idx val="0"/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8E9-4261-9460-9FF24F30FB7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Display!$C$13:$C$14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E9-4261-9460-9FF24F30FB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fmlaLink="$A$5" lockText="1" noThreeD="1"/>
</file>

<file path=xl/ctrlProps/ctrlProp2.xml><?xml version="1.0" encoding="utf-8"?>
<formControlPr xmlns="http://schemas.microsoft.com/office/spreadsheetml/2009/9/main" objectType="CheckBox" fmlaLink="$A$6" lockText="1" noThreeD="1"/>
</file>

<file path=xl/ctrlProps/ctrlProp3.xml><?xml version="1.0" encoding="utf-8"?>
<formControlPr xmlns="http://schemas.microsoft.com/office/spreadsheetml/2009/9/main" objectType="CheckBox" fmlaLink="$A$7" lockText="1" noThreeD="1"/>
</file>

<file path=xl/ctrlProps/ctrlProp4.xml><?xml version="1.0" encoding="utf-8"?>
<formControlPr xmlns="http://schemas.microsoft.com/office/spreadsheetml/2009/9/main" objectType="CheckBox" fmlaLink="$A$8" lockText="1" noThreeD="1"/>
</file>

<file path=xl/ctrlProps/ctrlProp5.xml><?xml version="1.0" encoding="utf-8"?>
<formControlPr xmlns="http://schemas.microsoft.com/office/spreadsheetml/2009/9/main" objectType="CheckBox" fmlaLink="$A$1" lockText="1" noThreeD="1"/>
</file>

<file path=xl/ctrlProps/ctrlProp6.xml><?xml version="1.0" encoding="utf-8"?>
<formControlPr xmlns="http://schemas.microsoft.com/office/spreadsheetml/2009/9/main" objectType="CheckBox" fmlaLink="$A$2" lockText="1" noThreeD="1"/>
</file>

<file path=xl/ctrlProps/ctrlProp7.xml><?xml version="1.0" encoding="utf-8"?>
<formControlPr xmlns="http://schemas.microsoft.com/office/spreadsheetml/2009/9/main" objectType="CheckBox" fmlaLink="$A$11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2</xdr:row>
      <xdr:rowOff>68580</xdr:rowOff>
    </xdr:from>
    <xdr:to>
      <xdr:col>0</xdr:col>
      <xdr:colOff>5791200</xdr:colOff>
      <xdr:row>23</xdr:row>
      <xdr:rowOff>129540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6042660</xdr:colOff>
      <xdr:row>7</xdr:row>
      <xdr:rowOff>30480</xdr:rowOff>
    </xdr:from>
    <xdr:to>
      <xdr:col>0</xdr:col>
      <xdr:colOff>8633460</xdr:colOff>
      <xdr:row>14</xdr:row>
      <xdr:rowOff>22860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4</xdr:row>
          <xdr:rowOff>7620</xdr:rowOff>
        </xdr:from>
        <xdr:to>
          <xdr:col>2</xdr:col>
          <xdr:colOff>266700</xdr:colOff>
          <xdr:row>5</xdr:row>
          <xdr:rowOff>7620</xdr:rowOff>
        </xdr:to>
        <xdr:sp macro="" textlink="">
          <xdr:nvSpPr>
            <xdr:cNvPr id="1028" name="Quality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4</xdr:row>
          <xdr:rowOff>175260</xdr:rowOff>
        </xdr:from>
        <xdr:to>
          <xdr:col>3</xdr:col>
          <xdr:colOff>22860</xdr:colOff>
          <xdr:row>6</xdr:row>
          <xdr:rowOff>22860</xdr:rowOff>
        </xdr:to>
        <xdr:sp macro="" textlink="">
          <xdr:nvSpPr>
            <xdr:cNvPr id="1029" name="Flaring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5</xdr:row>
          <xdr:rowOff>160020</xdr:rowOff>
        </xdr:from>
        <xdr:to>
          <xdr:col>3</xdr:col>
          <xdr:colOff>22860</xdr:colOff>
          <xdr:row>7</xdr:row>
          <xdr:rowOff>22860</xdr:rowOff>
        </xdr:to>
        <xdr:sp macro="" textlink="">
          <xdr:nvSpPr>
            <xdr:cNvPr id="1030" name="RemEFF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6</xdr:row>
          <xdr:rowOff>143691</xdr:rowOff>
        </xdr:from>
        <xdr:to>
          <xdr:col>3</xdr:col>
          <xdr:colOff>20683</xdr:colOff>
          <xdr:row>7</xdr:row>
          <xdr:rowOff>179614</xdr:rowOff>
        </xdr:to>
        <xdr:sp macro="" textlink="">
          <xdr:nvSpPr>
            <xdr:cNvPr id="1031" name="Failur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0</xdr:row>
          <xdr:rowOff>45720</xdr:rowOff>
        </xdr:from>
        <xdr:to>
          <xdr:col>2</xdr:col>
          <xdr:colOff>251460</xdr:colOff>
          <xdr:row>1</xdr:row>
          <xdr:rowOff>38100</xdr:rowOff>
        </xdr:to>
        <xdr:sp macro="" textlink="">
          <xdr:nvSpPr>
            <xdr:cNvPr id="1032" name="Monitoring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0</xdr:row>
          <xdr:rowOff>175260</xdr:rowOff>
        </xdr:from>
        <xdr:to>
          <xdr:col>3</xdr:col>
          <xdr:colOff>20683</xdr:colOff>
          <xdr:row>4</xdr:row>
          <xdr:rowOff>26126</xdr:rowOff>
        </xdr:to>
        <xdr:sp macro="" textlink="">
          <xdr:nvSpPr>
            <xdr:cNvPr id="1041" name="Quantity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10</xdr:row>
          <xdr:rowOff>1089</xdr:rowOff>
        </xdr:from>
        <xdr:to>
          <xdr:col>3</xdr:col>
          <xdr:colOff>20683</xdr:colOff>
          <xdr:row>13</xdr:row>
          <xdr:rowOff>44632</xdr:rowOff>
        </xdr:to>
        <xdr:sp macro="" textlink="">
          <xdr:nvSpPr>
            <xdr:cNvPr id="1043" name="Others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L21"/>
  <sheetViews>
    <sheetView workbookViewId="0">
      <selection activeCell="D18" sqref="D18"/>
    </sheetView>
  </sheetViews>
  <sheetFormatPr baseColWidth="10" defaultRowHeight="14.4" x14ac:dyDescent="0.3"/>
  <sheetData>
    <row r="2" spans="1:12" x14ac:dyDescent="0.3">
      <c r="C2" s="2" t="s">
        <v>0</v>
      </c>
      <c r="E2" s="2">
        <v>6</v>
      </c>
      <c r="F2" s="2">
        <v>5</v>
      </c>
      <c r="G2" s="2">
        <v>4</v>
      </c>
      <c r="H2" s="2">
        <v>3</v>
      </c>
      <c r="I2" s="2">
        <v>2</v>
      </c>
    </row>
    <row r="3" spans="1:12" x14ac:dyDescent="0.3">
      <c r="A3">
        <v>1</v>
      </c>
      <c r="C3" s="9">
        <f>IF('1-Raisons_d_utiliser_xxx'!B21&gt;0,'1-Raisons_d_utiliser_xxx'!B21,0.01)</f>
        <v>0.01</v>
      </c>
      <c r="D3">
        <f t="shared" ref="D3:D10" si="0">IF(C3=1,6,IF(C3&gt;0.75,5,IF(C3&gt;0.5,4,IF(C3&gt;0.25,3,IF(C3&gt;0,2,IF(C3=0,1))))))</f>
        <v>2</v>
      </c>
      <c r="E3" s="1">
        <f>IF($D3=6,$C3,0)</f>
        <v>0</v>
      </c>
      <c r="F3" s="1">
        <f t="shared" ref="F3:F11" si="1">IF($D3=5,$C3,0)</f>
        <v>0</v>
      </c>
      <c r="G3" s="1">
        <f t="shared" ref="G3:G11" si="2">IF($D3=4,$C3,0)</f>
        <v>0</v>
      </c>
      <c r="H3" s="1">
        <f t="shared" ref="H3:H11" si="3">IF($D3=3,$C3,0)</f>
        <v>0</v>
      </c>
      <c r="I3" s="1">
        <f t="shared" ref="I3:I11" si="4">IF($D3=2,$C3,0)</f>
        <v>0.01</v>
      </c>
      <c r="J3" s="2" t="s">
        <v>1</v>
      </c>
      <c r="K3" s="2"/>
      <c r="L3" s="2" t="s">
        <v>2</v>
      </c>
    </row>
    <row r="4" spans="1:12" x14ac:dyDescent="0.3">
      <c r="A4">
        <v>2</v>
      </c>
      <c r="C4" s="9" t="e">
        <f>IF(#REF!&gt;0,#REF!,0.01)</f>
        <v>#REF!</v>
      </c>
      <c r="D4" t="e">
        <f>IF(C4=1,6,IF(C4&gt;0.75,5,IF(C4&gt;0.5,4,IF(C4&gt;0.25,3,IF(C4&gt;0,2,IF(C4=0,1))))))</f>
        <v>#REF!</v>
      </c>
      <c r="E4" s="1" t="e">
        <f t="shared" ref="E4:E11" si="5">IF(D4=6,C4,0)</f>
        <v>#REF!</v>
      </c>
      <c r="F4" s="1" t="e">
        <f>IF($D4=5,$C4,0)</f>
        <v>#REF!</v>
      </c>
      <c r="G4" s="1" t="e">
        <f t="shared" si="2"/>
        <v>#REF!</v>
      </c>
      <c r="H4" s="1" t="e">
        <f t="shared" si="3"/>
        <v>#REF!</v>
      </c>
      <c r="I4" s="1" t="e">
        <f>IF($D4=2,$C4,0)</f>
        <v>#REF!</v>
      </c>
      <c r="J4" s="2">
        <v>1</v>
      </c>
      <c r="K4" s="4"/>
      <c r="L4" s="2">
        <v>6</v>
      </c>
    </row>
    <row r="5" spans="1:12" x14ac:dyDescent="0.3">
      <c r="A5">
        <v>3</v>
      </c>
      <c r="C5" s="9" t="e">
        <f>IF(#REF!&gt;0,#REF!,0.01)</f>
        <v>#REF!</v>
      </c>
      <c r="D5" t="e">
        <f t="shared" si="0"/>
        <v>#REF!</v>
      </c>
      <c r="E5" s="1" t="e">
        <f t="shared" si="5"/>
        <v>#REF!</v>
      </c>
      <c r="F5" s="1" t="e">
        <f t="shared" si="1"/>
        <v>#REF!</v>
      </c>
      <c r="G5" s="1" t="e">
        <f t="shared" si="2"/>
        <v>#REF!</v>
      </c>
      <c r="H5" s="1" t="e">
        <f t="shared" si="3"/>
        <v>#REF!</v>
      </c>
      <c r="I5" s="1" t="e">
        <f t="shared" si="4"/>
        <v>#REF!</v>
      </c>
      <c r="J5" s="2"/>
      <c r="K5" s="5"/>
      <c r="L5" s="2">
        <v>5</v>
      </c>
    </row>
    <row r="6" spans="1:12" x14ac:dyDescent="0.3">
      <c r="A6">
        <v>4</v>
      </c>
      <c r="C6" s="9" t="e">
        <f>IF(#REF!&gt;0,#REF!,0.01)</f>
        <v>#REF!</v>
      </c>
      <c r="D6" t="e">
        <f t="shared" si="0"/>
        <v>#REF!</v>
      </c>
      <c r="E6" s="1" t="e">
        <f t="shared" si="5"/>
        <v>#REF!</v>
      </c>
      <c r="F6" s="1" t="e">
        <f t="shared" si="1"/>
        <v>#REF!</v>
      </c>
      <c r="G6" s="1" t="e">
        <f t="shared" si="2"/>
        <v>#REF!</v>
      </c>
      <c r="H6" s="1" t="e">
        <f t="shared" si="3"/>
        <v>#REF!</v>
      </c>
      <c r="I6" s="1" t="e">
        <f t="shared" si="4"/>
        <v>#REF!</v>
      </c>
      <c r="J6" s="2">
        <v>0.75</v>
      </c>
      <c r="K6" s="2"/>
      <c r="L6" s="2"/>
    </row>
    <row r="7" spans="1:12" x14ac:dyDescent="0.3">
      <c r="A7">
        <v>5</v>
      </c>
      <c r="C7" s="9" t="e">
        <f>IF(#REF!&gt;0,#REF!,0.01)</f>
        <v>#REF!</v>
      </c>
      <c r="D7" t="e">
        <f t="shared" si="0"/>
        <v>#REF!</v>
      </c>
      <c r="E7" s="1" t="e">
        <f t="shared" si="5"/>
        <v>#REF!</v>
      </c>
      <c r="F7" s="1" t="e">
        <f t="shared" si="1"/>
        <v>#REF!</v>
      </c>
      <c r="G7" s="1" t="e">
        <f t="shared" si="2"/>
        <v>#REF!</v>
      </c>
      <c r="H7" s="1" t="e">
        <f t="shared" si="3"/>
        <v>#REF!</v>
      </c>
      <c r="I7" s="1" t="e">
        <f t="shared" si="4"/>
        <v>#REF!</v>
      </c>
      <c r="J7" s="2"/>
      <c r="K7" s="6"/>
      <c r="L7" s="2">
        <v>4</v>
      </c>
    </row>
    <row r="8" spans="1:12" x14ac:dyDescent="0.3">
      <c r="A8">
        <v>6</v>
      </c>
      <c r="C8" s="9" t="e">
        <f>IF(#REF!&gt;0,#REF!,0.01)</f>
        <v>#REF!</v>
      </c>
      <c r="D8" t="e">
        <f t="shared" si="0"/>
        <v>#REF!</v>
      </c>
      <c r="E8" s="1" t="e">
        <f t="shared" si="5"/>
        <v>#REF!</v>
      </c>
      <c r="F8" s="1" t="e">
        <f t="shared" si="1"/>
        <v>#REF!</v>
      </c>
      <c r="G8" s="1" t="e">
        <f t="shared" si="2"/>
        <v>#REF!</v>
      </c>
      <c r="H8" s="1" t="e">
        <f t="shared" si="3"/>
        <v>#REF!</v>
      </c>
      <c r="I8" s="1" t="e">
        <f t="shared" si="4"/>
        <v>#REF!</v>
      </c>
      <c r="J8" s="2">
        <v>0.5</v>
      </c>
      <c r="K8" s="3"/>
      <c r="L8" s="2"/>
    </row>
    <row r="9" spans="1:12" x14ac:dyDescent="0.3">
      <c r="A9">
        <v>7</v>
      </c>
      <c r="C9" s="9" t="e">
        <f>IF(#REF!&gt;0,#REF!,0.01)</f>
        <v>#REF!</v>
      </c>
      <c r="D9" t="e">
        <f t="shared" si="0"/>
        <v>#REF!</v>
      </c>
      <c r="E9" s="1" t="e">
        <f t="shared" si="5"/>
        <v>#REF!</v>
      </c>
      <c r="F9" s="1" t="e">
        <f t="shared" si="1"/>
        <v>#REF!</v>
      </c>
      <c r="G9" s="1" t="e">
        <f t="shared" si="2"/>
        <v>#REF!</v>
      </c>
      <c r="H9" s="1" t="e">
        <f t="shared" si="3"/>
        <v>#REF!</v>
      </c>
      <c r="I9" s="1" t="e">
        <f t="shared" si="4"/>
        <v>#REF!</v>
      </c>
      <c r="J9" s="2"/>
      <c r="K9" s="7"/>
      <c r="L9" s="2">
        <v>3</v>
      </c>
    </row>
    <row r="10" spans="1:12" x14ac:dyDescent="0.3">
      <c r="A10">
        <v>8</v>
      </c>
      <c r="C10" s="9" t="e">
        <f>IF(#REF!&gt;0,#REF!,0.01)</f>
        <v>#REF!</v>
      </c>
      <c r="D10" t="e">
        <f t="shared" si="0"/>
        <v>#REF!</v>
      </c>
      <c r="E10" s="1" t="e">
        <f t="shared" si="5"/>
        <v>#REF!</v>
      </c>
      <c r="F10" s="1" t="e">
        <f t="shared" si="1"/>
        <v>#REF!</v>
      </c>
      <c r="G10" s="1" t="e">
        <f t="shared" si="2"/>
        <v>#REF!</v>
      </c>
      <c r="H10" s="1" t="e">
        <f t="shared" si="3"/>
        <v>#REF!</v>
      </c>
      <c r="I10" s="1" t="e">
        <f t="shared" si="4"/>
        <v>#REF!</v>
      </c>
      <c r="J10" s="2">
        <v>0.25</v>
      </c>
      <c r="K10" s="2"/>
      <c r="L10" s="2"/>
    </row>
    <row r="11" spans="1:12" x14ac:dyDescent="0.3">
      <c r="A11">
        <v>9</v>
      </c>
      <c r="C11" s="9" t="e">
        <f>IF(#REF!&gt;0,#REF!,0.01)</f>
        <v>#REF!</v>
      </c>
      <c r="D11" t="e">
        <f>IF(C11=1,6,IF(C11&gt;0.75,5,IF(C11&gt;0.5,4,IF(C11&gt;0.25,3,IF(C11&gt;0,2,IF(C11=0,1))))))</f>
        <v>#REF!</v>
      </c>
      <c r="E11" s="1" t="e">
        <f t="shared" si="5"/>
        <v>#REF!</v>
      </c>
      <c r="F11" s="1" t="e">
        <f t="shared" si="1"/>
        <v>#REF!</v>
      </c>
      <c r="G11" s="1" t="e">
        <f t="shared" si="2"/>
        <v>#REF!</v>
      </c>
      <c r="H11" s="1" t="e">
        <f t="shared" si="3"/>
        <v>#REF!</v>
      </c>
      <c r="I11" s="1" t="e">
        <f t="shared" si="4"/>
        <v>#REF!</v>
      </c>
      <c r="J11" s="2"/>
      <c r="K11" s="8"/>
      <c r="L11" s="2">
        <v>2</v>
      </c>
    </row>
    <row r="12" spans="1:12" x14ac:dyDescent="0.3">
      <c r="C12" s="9"/>
      <c r="E12" s="1"/>
      <c r="F12" s="1"/>
      <c r="G12" s="1"/>
      <c r="H12" s="1"/>
      <c r="I12" s="1"/>
      <c r="J12" s="2">
        <v>0</v>
      </c>
      <c r="K12" s="3"/>
      <c r="L12" s="2">
        <v>1</v>
      </c>
    </row>
    <row r="13" spans="1:12" x14ac:dyDescent="0.3">
      <c r="A13" t="s">
        <v>3</v>
      </c>
      <c r="B13">
        <f>+IF(C3&lt;&gt;0.01,C3,0)</f>
        <v>0</v>
      </c>
      <c r="C13" s="10" t="e">
        <f>SUM(B13:B21)/9</f>
        <v>#REF!</v>
      </c>
      <c r="E13" s="10"/>
      <c r="J13" s="2"/>
      <c r="K13" s="3"/>
      <c r="L13" s="2"/>
    </row>
    <row r="14" spans="1:12" x14ac:dyDescent="0.3">
      <c r="B14" t="e">
        <f t="shared" ref="B14:B21" si="6">+IF(C4&lt;&gt;0.01,C4,0)</f>
        <v>#REF!</v>
      </c>
      <c r="C14" s="11" t="e">
        <f>1-C13</f>
        <v>#REF!</v>
      </c>
    </row>
    <row r="15" spans="1:12" x14ac:dyDescent="0.3">
      <c r="B15" t="e">
        <f t="shared" si="6"/>
        <v>#REF!</v>
      </c>
    </row>
    <row r="16" spans="1:12" x14ac:dyDescent="0.3">
      <c r="B16" t="e">
        <f t="shared" si="6"/>
        <v>#REF!</v>
      </c>
    </row>
    <row r="17" spans="2:2" x14ac:dyDescent="0.3">
      <c r="B17" t="e">
        <f t="shared" si="6"/>
        <v>#REF!</v>
      </c>
    </row>
    <row r="18" spans="2:2" x14ac:dyDescent="0.3">
      <c r="B18" t="e">
        <f t="shared" si="6"/>
        <v>#REF!</v>
      </c>
    </row>
    <row r="19" spans="2:2" x14ac:dyDescent="0.3">
      <c r="B19" t="e">
        <f t="shared" si="6"/>
        <v>#REF!</v>
      </c>
    </row>
    <row r="20" spans="2:2" x14ac:dyDescent="0.3">
      <c r="B20" t="e">
        <f t="shared" si="6"/>
        <v>#REF!</v>
      </c>
    </row>
    <row r="21" spans="2:2" x14ac:dyDescent="0.3">
      <c r="B21" t="e">
        <f t="shared" si="6"/>
        <v>#REF!</v>
      </c>
    </row>
  </sheetData>
  <conditionalFormatting sqref="C3:C11">
    <cfRule type="cellIs" dxfId="16" priority="13" operator="lessThan">
      <formula>0.25</formula>
    </cfRule>
    <cfRule type="cellIs" dxfId="15" priority="14" operator="between">
      <formula>0.25</formula>
      <formula>0.5</formula>
    </cfRule>
    <cfRule type="cellIs" dxfId="14" priority="15" operator="between">
      <formula>0.5</formula>
      <formula>0.75</formula>
    </cfRule>
    <cfRule type="cellIs" dxfId="13" priority="16" operator="equal">
      <formula>1</formula>
    </cfRule>
    <cfRule type="cellIs" dxfId="12" priority="17" operator="between">
      <formula>0.75</formula>
      <formula>1</formula>
    </cfRule>
  </conditionalFormatting>
  <conditionalFormatting sqref="C4:C11">
    <cfRule type="cellIs" dxfId="11" priority="7" operator="equal">
      <formula>0</formula>
    </cfRule>
    <cfRule type="cellIs" dxfId="10" priority="8" operator="between">
      <formula>0</formula>
      <formula>0.25</formula>
    </cfRule>
    <cfRule type="cellIs" dxfId="9" priority="9" operator="between">
      <formula>0.25</formula>
      <formula>0.5</formula>
    </cfRule>
    <cfRule type="cellIs" dxfId="8" priority="10" operator="between">
      <formula>0.5</formula>
      <formula>0.75</formula>
    </cfRule>
    <cfRule type="cellIs" dxfId="7" priority="11" operator="equal">
      <formula>1</formula>
    </cfRule>
    <cfRule type="cellIs" dxfId="6" priority="12" operator="between">
      <formula>0.75</formula>
      <formula>1</formula>
    </cfRule>
  </conditionalFormatting>
  <conditionalFormatting sqref="C3">
    <cfRule type="cellIs" dxfId="5" priority="1" operator="equal">
      <formula>0</formula>
    </cfRule>
    <cfRule type="cellIs" dxfId="4" priority="2" operator="between">
      <formula>0</formula>
      <formula>0.25</formula>
    </cfRule>
    <cfRule type="cellIs" dxfId="3" priority="3" operator="between">
      <formula>0.25</formula>
      <formula>0.5</formula>
    </cfRule>
    <cfRule type="cellIs" dxfId="2" priority="4" operator="between">
      <formula>0.5</formula>
      <formula>0.75</formula>
    </cfRule>
    <cfRule type="cellIs" dxfId="1" priority="5" operator="equal">
      <formula>1</formula>
    </cfRule>
    <cfRule type="cellIs" dxfId="0" priority="6" operator="between">
      <formula>0.75</formula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15"/>
  <sheetViews>
    <sheetView topLeftCell="A7" zoomScale="115" zoomScaleNormal="115" workbookViewId="0">
      <selection activeCell="A5" sqref="A5"/>
    </sheetView>
  </sheetViews>
  <sheetFormatPr baseColWidth="10" defaultColWidth="11.5546875" defaultRowHeight="14.4" x14ac:dyDescent="0.3"/>
  <cols>
    <col min="1" max="1" width="140.6640625" style="13" customWidth="1"/>
    <col min="2" max="16384" width="11.5546875" style="13"/>
  </cols>
  <sheetData>
    <row r="2" spans="1:1" ht="18" x14ac:dyDescent="0.35">
      <c r="A2" s="14" t="s">
        <v>16</v>
      </c>
    </row>
    <row r="9" spans="1:1" ht="14.4" customHeight="1" x14ac:dyDescent="0.3"/>
    <row r="10" spans="1:1" ht="14.4" customHeight="1" x14ac:dyDescent="0.3"/>
    <row r="11" spans="1:1" ht="14.4" customHeight="1" x14ac:dyDescent="0.3"/>
    <row r="13" spans="1:1" ht="14.4" customHeight="1" x14ac:dyDescent="0.3"/>
    <row r="14" spans="1:1" ht="14.4" customHeight="1" x14ac:dyDescent="0.3"/>
    <row r="15" spans="1:1" ht="14.4" customHeight="1" x14ac:dyDescent="0.3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21"/>
  <sheetViews>
    <sheetView tabSelected="1" topLeftCell="C1" zoomScale="140" zoomScaleNormal="140" workbookViewId="0">
      <selection activeCell="E2" sqref="E2"/>
    </sheetView>
  </sheetViews>
  <sheetFormatPr baseColWidth="10" defaultColWidth="11.5546875" defaultRowHeight="14.4" x14ac:dyDescent="0.3"/>
  <cols>
    <col min="1" max="1" width="7.33203125" style="12" hidden="1" customWidth="1"/>
    <col min="2" max="2" width="5.88671875" style="12" hidden="1" customWidth="1"/>
    <col min="3" max="3" width="4.33203125" style="12" customWidth="1"/>
    <col min="4" max="4" width="7" style="12" customWidth="1"/>
    <col min="5" max="16384" width="11.5546875" style="12"/>
  </cols>
  <sheetData>
    <row r="1" spans="1:10" x14ac:dyDescent="0.3">
      <c r="A1" s="12" t="b">
        <v>0</v>
      </c>
      <c r="B1" s="12">
        <f>IF(A1=TRUE,1,0)</f>
        <v>0</v>
      </c>
      <c r="D1" s="15" t="s">
        <v>8</v>
      </c>
    </row>
    <row r="2" spans="1:10" x14ac:dyDescent="0.3">
      <c r="A2" s="12" t="b">
        <v>0</v>
      </c>
      <c r="B2" s="12">
        <f>IF(A2=TRUE,1,0)</f>
        <v>0</v>
      </c>
      <c r="D2" s="15" t="s">
        <v>9</v>
      </c>
    </row>
    <row r="3" spans="1:10" hidden="1" x14ac:dyDescent="0.3">
      <c r="D3" s="15"/>
      <c r="E3" s="16" t="s">
        <v>4</v>
      </c>
    </row>
    <row r="4" spans="1:10" ht="28.95" hidden="1" customHeight="1" x14ac:dyDescent="0.3">
      <c r="B4" s="13">
        <f>IF(AND(B2=1,ISBLANK(E4)=FALSE),1,0)</f>
        <v>0</v>
      </c>
      <c r="D4" s="15"/>
      <c r="E4" s="22"/>
      <c r="F4" s="23"/>
      <c r="G4" s="23"/>
      <c r="H4" s="23"/>
      <c r="I4" s="23"/>
      <c r="J4" s="24"/>
    </row>
    <row r="5" spans="1:10" x14ac:dyDescent="0.3">
      <c r="A5" s="12" t="b">
        <v>0</v>
      </c>
      <c r="B5" s="12">
        <f t="shared" ref="B5:B11" si="0">IF(A5=TRUE,1,0)</f>
        <v>0</v>
      </c>
      <c r="D5" s="15" t="s">
        <v>10</v>
      </c>
    </row>
    <row r="6" spans="1:10" x14ac:dyDescent="0.3">
      <c r="A6" s="12" t="b">
        <v>0</v>
      </c>
      <c r="B6" s="12">
        <f t="shared" si="0"/>
        <v>0</v>
      </c>
      <c r="D6" s="15" t="s">
        <v>11</v>
      </c>
    </row>
    <row r="7" spans="1:10" x14ac:dyDescent="0.3">
      <c r="A7" s="12" t="b">
        <v>0</v>
      </c>
      <c r="B7" s="12">
        <f t="shared" si="0"/>
        <v>0</v>
      </c>
      <c r="D7" s="15" t="s">
        <v>12</v>
      </c>
    </row>
    <row r="8" spans="1:10" x14ac:dyDescent="0.3">
      <c r="A8" s="12" t="b">
        <v>0</v>
      </c>
      <c r="B8" s="12">
        <f t="shared" si="0"/>
        <v>0</v>
      </c>
      <c r="D8" s="15" t="s">
        <v>13</v>
      </c>
    </row>
    <row r="9" spans="1:10" hidden="1" x14ac:dyDescent="0.3">
      <c r="D9" s="15"/>
      <c r="E9" s="16" t="s">
        <v>14</v>
      </c>
    </row>
    <row r="10" spans="1:10" ht="28.95" hidden="1" customHeight="1" x14ac:dyDescent="0.3">
      <c r="B10" s="13">
        <f>IF(AND(B8=1,ISBLANK(E10)=FALSE),1,0)</f>
        <v>0</v>
      </c>
      <c r="D10" s="15"/>
      <c r="E10" s="22"/>
      <c r="F10" s="23"/>
      <c r="G10" s="23"/>
      <c r="H10" s="23"/>
      <c r="I10" s="23"/>
      <c r="J10" s="24"/>
    </row>
    <row r="11" spans="1:10" x14ac:dyDescent="0.3">
      <c r="A11" s="12" t="b">
        <v>0</v>
      </c>
      <c r="B11" s="12">
        <f t="shared" si="0"/>
        <v>0</v>
      </c>
      <c r="D11" s="15" t="s">
        <v>15</v>
      </c>
    </row>
    <row r="12" spans="1:10" hidden="1" x14ac:dyDescent="0.3">
      <c r="D12" s="15"/>
      <c r="E12" s="16" t="s">
        <v>5</v>
      </c>
    </row>
    <row r="13" spans="1:10" ht="28.95" hidden="1" customHeight="1" x14ac:dyDescent="0.3">
      <c r="B13" s="13">
        <f>IF(AND(B11=1,ISBLANK(E13)=FALSE),1,0)</f>
        <v>0</v>
      </c>
      <c r="D13" s="15"/>
      <c r="E13" s="22"/>
      <c r="F13" s="23"/>
      <c r="G13" s="23"/>
      <c r="H13" s="23"/>
      <c r="I13" s="23"/>
      <c r="J13" s="24"/>
    </row>
    <row r="14" spans="1:10" x14ac:dyDescent="0.3">
      <c r="A14" s="17">
        <f>IF(B14=TRUE,1,0)</f>
        <v>0</v>
      </c>
      <c r="B14" s="12" t="b">
        <f>OR(B1=1,B4=1,B5=1,B6=1,B7=1,B10=1,B13=1)</f>
        <v>0</v>
      </c>
    </row>
    <row r="15" spans="1:10" ht="33" customHeight="1" x14ac:dyDescent="0.3">
      <c r="E15" s="25" t="s">
        <v>6</v>
      </c>
      <c r="F15" s="26"/>
      <c r="G15" s="25" t="s">
        <v>7</v>
      </c>
      <c r="H15" s="26"/>
    </row>
    <row r="16" spans="1:10" x14ac:dyDescent="0.3">
      <c r="A16" s="19">
        <f>IF(ISBLANK(E16)=FALSE,1,0)</f>
        <v>0</v>
      </c>
      <c r="B16" s="19">
        <f>IF(ISBLANK(G16)=FALSE,1,0)</f>
        <v>0</v>
      </c>
      <c r="D16" s="12">
        <v>1</v>
      </c>
      <c r="E16" s="20"/>
      <c r="F16" s="21"/>
      <c r="G16" s="20"/>
      <c r="H16" s="21"/>
    </row>
    <row r="17" spans="1:8" x14ac:dyDescent="0.3">
      <c r="A17" s="19">
        <f>IF(ISBLANK(E17)=FALSE,1,0)</f>
        <v>0</v>
      </c>
      <c r="B17" s="19">
        <f>IF(ISBLANK(G17)=FALSE,1,0)</f>
        <v>0</v>
      </c>
      <c r="D17" s="12">
        <v>2</v>
      </c>
      <c r="E17" s="27"/>
      <c r="F17" s="28"/>
      <c r="G17" s="27"/>
      <c r="H17" s="28"/>
    </row>
    <row r="18" spans="1:8" x14ac:dyDescent="0.3">
      <c r="A18" s="19">
        <f>IF(ISBLANK(E18)=FALSE,1,0)</f>
        <v>0</v>
      </c>
      <c r="B18" s="19">
        <f>IF(ISBLANK(G18)=FALSE,1,0)</f>
        <v>0</v>
      </c>
      <c r="D18" s="12">
        <v>3</v>
      </c>
      <c r="E18" s="20"/>
      <c r="F18" s="21"/>
      <c r="G18" s="20"/>
      <c r="H18" s="21"/>
    </row>
    <row r="21" spans="1:8" x14ac:dyDescent="0.3">
      <c r="B21" s="18">
        <f>(A14+A16+B16+B17+A17+A18+B18)/7</f>
        <v>0</v>
      </c>
    </row>
  </sheetData>
  <mergeCells count="11">
    <mergeCell ref="E18:F18"/>
    <mergeCell ref="G18:H18"/>
    <mergeCell ref="E4:J4"/>
    <mergeCell ref="E10:J10"/>
    <mergeCell ref="E13:J13"/>
    <mergeCell ref="G15:H15"/>
    <mergeCell ref="E15:F15"/>
    <mergeCell ref="E16:F16"/>
    <mergeCell ref="G16:H16"/>
    <mergeCell ref="G17:H17"/>
    <mergeCell ref="E17:F1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Quality">
              <controlPr defaultSize="0" autoFill="0" autoLine="0" autoPict="0" altText="">
                <anchor moveWithCells="1">
                  <from>
                    <xdr:col>2</xdr:col>
                    <xdr:colOff>68580</xdr:colOff>
                    <xdr:row>4</xdr:row>
                    <xdr:rowOff>7620</xdr:rowOff>
                  </from>
                  <to>
                    <xdr:col>2</xdr:col>
                    <xdr:colOff>266700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4" name="Flaring">
              <controlPr defaultSize="0" autoFill="0" autoLine="0" autoPict="0" altText="">
                <anchor moveWithCells="1">
                  <from>
                    <xdr:col>2</xdr:col>
                    <xdr:colOff>68580</xdr:colOff>
                    <xdr:row>4</xdr:row>
                    <xdr:rowOff>175260</xdr:rowOff>
                  </from>
                  <to>
                    <xdr:col>3</xdr:col>
                    <xdr:colOff>22860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RemEFF">
              <controlPr defaultSize="0" autoFill="0" autoLine="0" autoPict="0" altText="">
                <anchor moveWithCells="1">
                  <from>
                    <xdr:col>2</xdr:col>
                    <xdr:colOff>68580</xdr:colOff>
                    <xdr:row>5</xdr:row>
                    <xdr:rowOff>160020</xdr:rowOff>
                  </from>
                  <to>
                    <xdr:col>3</xdr:col>
                    <xdr:colOff>22860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Failure">
              <controlPr defaultSize="0" autoFill="0" autoLine="0" autoPict="0" macro="[0]!Failure_Cliquer" altText="">
                <anchor moveWithCells="1">
                  <from>
                    <xdr:col>2</xdr:col>
                    <xdr:colOff>68580</xdr:colOff>
                    <xdr:row>6</xdr:row>
                    <xdr:rowOff>144780</xdr:rowOff>
                  </from>
                  <to>
                    <xdr:col>3</xdr:col>
                    <xdr:colOff>22860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Monitoring">
              <controlPr defaultSize="0" autoFill="0" autoLine="0" autoPict="0" altText="">
                <anchor moveWithCells="1">
                  <from>
                    <xdr:col>2</xdr:col>
                    <xdr:colOff>60960</xdr:colOff>
                    <xdr:row>0</xdr:row>
                    <xdr:rowOff>45720</xdr:rowOff>
                  </from>
                  <to>
                    <xdr:col>2</xdr:col>
                    <xdr:colOff>251460</xdr:colOff>
                    <xdr:row>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Quantity">
              <controlPr defaultSize="0" autoFill="0" autoLine="0" autoPict="0" macro="[0]!Quantity_Cliquer" altText="">
                <anchor moveWithCells="1">
                  <from>
                    <xdr:col>2</xdr:col>
                    <xdr:colOff>60960</xdr:colOff>
                    <xdr:row>0</xdr:row>
                    <xdr:rowOff>175260</xdr:rowOff>
                  </from>
                  <to>
                    <xdr:col>3</xdr:col>
                    <xdr:colOff>22860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Others">
              <controlPr defaultSize="0" autoFill="0" autoLine="0" autoPict="0" macro="[0]!Others_Cliquer" altText="">
                <anchor moveWithCells="1">
                  <from>
                    <xdr:col>2</xdr:col>
                    <xdr:colOff>76200</xdr:colOff>
                    <xdr:row>10</xdr:row>
                    <xdr:rowOff>0</xdr:rowOff>
                  </from>
                  <to>
                    <xdr:col>3</xdr:col>
                    <xdr:colOff>22860</xdr:colOff>
                    <xdr:row>13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Display</vt:lpstr>
      <vt:lpstr>Détails</vt:lpstr>
      <vt:lpstr>1-Raisons_d_utiliser_xxx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marcilhac</dc:creator>
  <cp:lastModifiedBy>cyril marcilhac</cp:lastModifiedBy>
  <dcterms:created xsi:type="dcterms:W3CDTF">2017-04-27T07:36:59Z</dcterms:created>
  <dcterms:modified xsi:type="dcterms:W3CDTF">2017-07-28T07:11:07Z</dcterms:modified>
</cp:coreProperties>
</file>