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ureau\A_REMPLIR - Copie\Règlement\"/>
    </mc:Choice>
  </mc:AlternateContent>
  <bookViews>
    <workbookView xWindow="0" yWindow="0" windowWidth="19200" windowHeight="6490"/>
  </bookViews>
  <sheets>
    <sheet name="Feuil1" sheetId="1" r:id="rId1"/>
  </sheets>
  <externalReferences>
    <externalReference r:id="rId2"/>
    <externalReference r:id="rId3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/>
  <c r="C15" i="1"/>
  <c r="C14" i="1"/>
  <c r="C12" i="1"/>
  <c r="C11" i="1"/>
  <c r="B15" i="1"/>
  <c r="B14" i="1"/>
  <c r="B13" i="1"/>
  <c r="B12" i="1"/>
  <c r="B11" i="1"/>
  <c r="D19" i="1"/>
  <c r="B2" i="1"/>
  <c r="F3" i="1"/>
  <c r="B3" i="1"/>
  <c r="E19" i="1"/>
  <c r="F5" i="1"/>
  <c r="C5" i="1"/>
  <c r="E16" i="1" l="1"/>
  <c r="E15" i="1"/>
  <c r="E14" i="1"/>
  <c r="E13" i="1"/>
  <c r="E12" i="1"/>
  <c r="E11" i="1"/>
  <c r="E17" i="1" l="1"/>
  <c r="E21" i="1" s="1"/>
</calcChain>
</file>

<file path=xl/sharedStrings.xml><?xml version="1.0" encoding="utf-8"?>
<sst xmlns="http://schemas.openxmlformats.org/spreadsheetml/2006/main" count="16" uniqueCount="16">
  <si>
    <t>Client :</t>
  </si>
  <si>
    <t>Date commande :</t>
  </si>
  <si>
    <t>Date livraison :</t>
  </si>
  <si>
    <t>N° Commande :</t>
  </si>
  <si>
    <t>Règlement :</t>
  </si>
  <si>
    <t>N° Facture :</t>
  </si>
  <si>
    <t>18 - 99</t>
  </si>
  <si>
    <t>Tiges</t>
  </si>
  <si>
    <t>Nbre</t>
  </si>
  <si>
    <t>P.U.</t>
  </si>
  <si>
    <t>Total</t>
  </si>
  <si>
    <t>Adresse :</t>
  </si>
  <si>
    <t>Adresse Livraison :</t>
  </si>
  <si>
    <t>TTC :</t>
  </si>
  <si>
    <t>Forfait Livraison :</t>
  </si>
  <si>
    <t>Total  Facture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</si>
</sst>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right"/>
    </xf>
    <xf numFmtId="14" fontId="0" fillId="0" borderId="0" xfId="0" applyNumberFormat="1"/>
    <xf numFmtId="164" fontId="0" fillId="0" borderId="0" xfId="0" applyNumberFormat="1"/>
    <xf numFmtId="0" fontId="0" fillId="0" borderId="0" xfId="0" applyBorder="1" applyAlignment="1">
      <alignment horizontal="right" indent="1"/>
    </xf>
    <xf numFmtId="164" fontId="0" fillId="0" borderId="0" xfId="0" applyNumberFormat="1" applyBorder="1"/>
    <xf numFmtId="164" fontId="0" fillId="0" borderId="2" xfId="0" applyNumberFormat="1" applyBorder="1"/>
    <xf numFmtId="0" fontId="0" fillId="0" borderId="3" xfId="0" applyBorder="1"/>
    <xf numFmtId="0" fontId="0" fillId="0" borderId="5" xfId="0" applyBorder="1"/>
    <xf numFmtId="0" fontId="0" fillId="0" borderId="1" xfId="0" applyBorder="1"/>
    <xf numFmtId="0" fontId="0" fillId="0" borderId="7" xfId="0" applyBorder="1"/>
    <xf numFmtId="0" fontId="0" fillId="0" borderId="8" xfId="0" applyBorder="1"/>
    <xf numFmtId="164" fontId="0" fillId="0" borderId="3" xfId="0" applyNumberFormat="1" applyBorder="1"/>
    <xf numFmtId="164" fontId="0" fillId="0" borderId="4" xfId="0" applyNumberFormat="1" applyBorder="1"/>
    <xf numFmtId="0" fontId="0" fillId="0" borderId="0" xfId="0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horizontal="center"/>
    </xf>
    <xf numFmtId="164" fontId="0" fillId="0" borderId="2" xfId="0" applyNumberFormat="1" applyFill="1" applyBorder="1"/>
    <xf numFmtId="16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ureau/A_REMPLIR%20-%20Copie/Client/Fiche_clien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Bureau/A_REMPLIR%20-%20Copie/Devis/Command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Civil_1" refersTo="='Feuil1'!$B$2"/>
      <definedName name="Civil_2" refersTo="='Feuil1'!$C$2"/>
      <definedName name="Nom_1" refersTo="='Feuil1'!$B$3"/>
      <definedName name="Prenom_1" refersTo="='Feuil1'!$B$4"/>
    </definedNames>
    <sheetDataSet>
      <sheetData sheetId="0">
        <row r="2">
          <cell r="B2" t="str">
            <v>Mme</v>
          </cell>
        </row>
        <row r="3">
          <cell r="B3" t="str">
            <v>LABIOL</v>
          </cell>
        </row>
        <row r="4">
          <cell r="B4" t="str">
            <v>Ginette</v>
          </cell>
        </row>
        <row r="6">
          <cell r="B6" t="str">
            <v>45 rue Georges Pompidou
48200 Mutins</v>
          </cell>
        </row>
        <row r="7">
          <cell r="B7" t="str">
            <v>18 Allée des Tilleuls
61250 Saint Hilaire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Var_1" refersTo="='Feuil1'!$C$10"/>
      <definedName name="Var_2" refersTo="='Feuil1'!$D$10"/>
      <definedName name="Var_3" refersTo="='Feuil1'!$E$10"/>
      <definedName name="Var_4" refersTo="='Feuil1'!$F$10"/>
      <definedName name="Var_5" refersTo="='Feuil1'!$G$10"/>
    </definedNames>
    <sheetDataSet>
      <sheetData sheetId="0">
        <row r="8">
          <cell r="C8">
            <v>15</v>
          </cell>
          <cell r="D8">
            <v>3</v>
          </cell>
          <cell r="E8" t="str">
            <v>Forfait</v>
          </cell>
        </row>
        <row r="10">
          <cell r="C10" t="str">
            <v>Arum</v>
          </cell>
          <cell r="D10" t="str">
            <v>Azalée</v>
          </cell>
          <cell r="E10" t="str">
            <v>Habillage</v>
          </cell>
        </row>
        <row r="13">
          <cell r="D13">
            <v>7.5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1"/>
  <sheetViews>
    <sheetView tabSelected="1" workbookViewId="0">
      <selection activeCell="B3" sqref="B3"/>
    </sheetView>
  </sheetViews>
  <sheetFormatPr baseColWidth="10" defaultRowHeight="12.5" x14ac:dyDescent="0.25"/>
  <cols>
    <col min="1" max="1" width="20.7265625" customWidth="1"/>
    <col min="2" max="2" width="22.54296875" customWidth="1"/>
    <col min="6" max="6" width="25.36328125" customWidth="1"/>
  </cols>
  <sheetData>
    <row r="2" spans="1:6" x14ac:dyDescent="0.25">
      <c r="A2" s="1" t="s">
        <v>0</v>
      </c>
      <c r="B2" t="str">
        <f>IF([1]!Civil_1="","",IF(AND([1]!Civil_1&lt;&gt;"",[1]!Civil_2=""),[1]!Civil_1&amp;" "&amp;[1]!Nom_1&amp;" "&amp;[1]!Prenom_1))</f>
        <v>Mme LABIOL Ginette</v>
      </c>
    </row>
    <row r="3" spans="1:6" ht="25" x14ac:dyDescent="0.25">
      <c r="A3" s="15" t="s">
        <v>11</v>
      </c>
      <c r="B3" s="14" t="str">
        <f>IF([1]Feuil1!$B$6="","",[1]Feuil1!$B$6)</f>
        <v>45 rue Georges Pompidou
48200 Mutins</v>
      </c>
      <c r="E3" s="15" t="s">
        <v>12</v>
      </c>
      <c r="F3" s="16" t="str">
        <f>IF([1]Feuil1!$B$7="","",IF([1]Feuil1!$B$7&lt;&gt;[1]Feuil1!$B$6,[1]Feuil1!$B$7,[1]Feuil1!$B$6))</f>
        <v>18 Allée des Tilleuls
61250 Saint Hilaire</v>
      </c>
    </row>
    <row r="4" spans="1:6" x14ac:dyDescent="0.25">
      <c r="A4" s="1"/>
    </row>
    <row r="5" spans="1:6" x14ac:dyDescent="0.25">
      <c r="B5" s="1" t="s">
        <v>1</v>
      </c>
      <c r="C5" s="2" t="str">
        <f>IF([1]Feuil1!$D$5="","",[1]Feuil1!$D$5)</f>
        <v/>
      </c>
      <c r="E5" s="1" t="s">
        <v>3</v>
      </c>
      <c r="F5" t="str">
        <f>IF([1]Feuil1!$D$4="","",[1]Feuil1!$D$4)</f>
        <v/>
      </c>
    </row>
    <row r="6" spans="1:6" x14ac:dyDescent="0.25">
      <c r="B6" s="1" t="s">
        <v>2</v>
      </c>
      <c r="C6" s="2">
        <v>43145</v>
      </c>
      <c r="E6" s="1" t="s">
        <v>4</v>
      </c>
    </row>
    <row r="8" spans="1:6" x14ac:dyDescent="0.25">
      <c r="E8" s="1" t="s">
        <v>5</v>
      </c>
      <c r="F8" t="s">
        <v>6</v>
      </c>
    </row>
    <row r="10" spans="1:6" x14ac:dyDescent="0.25">
      <c r="B10" s="9" t="s">
        <v>7</v>
      </c>
      <c r="C10" s="8" t="s">
        <v>8</v>
      </c>
      <c r="D10" s="8" t="s">
        <v>9</v>
      </c>
      <c r="E10" s="17" t="s">
        <v>10</v>
      </c>
    </row>
    <row r="11" spans="1:6" x14ac:dyDescent="0.25">
      <c r="B11" s="10" t="str">
        <f>IF([2]!Var_1="","",[2]!Var_1)</f>
        <v>Arum</v>
      </c>
      <c r="C11" s="4">
        <f>IF([2]Feuil1!C$8="","",[2]Feuil1!C$8)</f>
        <v>15</v>
      </c>
      <c r="D11" s="5">
        <v>1.2</v>
      </c>
      <c r="E11" s="6">
        <f t="shared" ref="E11:E12" si="0">IF(OR(C11="",D11=0),"",IF(C11="Forfait",D11,C11*D11))</f>
        <v>18</v>
      </c>
    </row>
    <row r="12" spans="1:6" x14ac:dyDescent="0.25">
      <c r="B12" s="10" t="str">
        <f>IF([2]!Var_2="","",[2]!Var_2)</f>
        <v>Azalée</v>
      </c>
      <c r="C12" s="4">
        <f>IF([2]Feuil1!D$8="","",[2]Feuil1!D$8)</f>
        <v>3</v>
      </c>
      <c r="D12" s="5">
        <v>1.5</v>
      </c>
      <c r="E12" s="6">
        <f t="shared" si="0"/>
        <v>4.5</v>
      </c>
    </row>
    <row r="13" spans="1:6" x14ac:dyDescent="0.25">
      <c r="B13" s="10" t="str">
        <f>IF([2]!Var_3="","",[2]!Var_3)</f>
        <v>Habillage</v>
      </c>
      <c r="C13" s="4" t="str">
        <f>IF([2]Feuil1!$E$8="","",[2]Feuil1!$E$8)</f>
        <v>Forfait</v>
      </c>
      <c r="D13" s="5">
        <v>3</v>
      </c>
      <c r="E13" s="6">
        <f>IF(OR(C13="",D13=0),"",IF(C13="Forfait",D13,C13*D13))</f>
        <v>3</v>
      </c>
    </row>
    <row r="14" spans="1:6" x14ac:dyDescent="0.25">
      <c r="B14" s="10" t="str">
        <f>IF([2]!Var_4="","",[2]!Var_4)</f>
        <v/>
      </c>
      <c r="C14" s="4" t="str">
        <f>IF([1]Feuil1!F$8="","",[1]Feuil1!F$8)</f>
        <v/>
      </c>
      <c r="D14" s="5"/>
      <c r="E14" s="6" t="str">
        <f t="shared" ref="E14:E16" si="1">IF(OR(C14="",D14=0),"",IF(C14="Forfait",D14,C14*D14))</f>
        <v/>
      </c>
    </row>
    <row r="15" spans="1:6" x14ac:dyDescent="0.25">
      <c r="B15" s="10" t="str">
        <f>IF([2]!Var_5="","",[2]!Var_5)</f>
        <v/>
      </c>
      <c r="C15" s="4" t="str">
        <f>IF([1]Feuil1!G$8="","",[1]Feuil1!G$8)</f>
        <v/>
      </c>
      <c r="D15" s="5"/>
      <c r="E15" s="6" t="str">
        <f t="shared" si="1"/>
        <v/>
      </c>
    </row>
    <row r="16" spans="1:6" x14ac:dyDescent="0.25">
      <c r="B16" s="11"/>
      <c r="C16" s="7"/>
      <c r="D16" s="12"/>
      <c r="E16" s="13" t="str">
        <f t="shared" si="1"/>
        <v/>
      </c>
    </row>
    <row r="17" spans="3:5" x14ac:dyDescent="0.25">
      <c r="D17" s="1" t="s">
        <v>13</v>
      </c>
      <c r="E17" s="18">
        <f>IF(SUM(E11:E16)=0,"",SUM(E11:E16))</f>
        <v>25.5</v>
      </c>
    </row>
    <row r="19" spans="3:5" x14ac:dyDescent="0.25">
      <c r="C19" s="1" t="s">
        <v>14</v>
      </c>
      <c r="D19" s="19">
        <f>IF([2]Feuil1!$D$13="","",[2]Feuil1!$D$13)</f>
        <v>7.5</v>
      </c>
      <c r="E19" s="3" t="str">
        <f>IF([1]Feuil1!$D$13="","",[1]Feuil1!$D$13)</f>
        <v/>
      </c>
    </row>
    <row r="21" spans="3:5" x14ac:dyDescent="0.25">
      <c r="D21" s="1" t="s">
        <v>15</v>
      </c>
      <c r="E21" s="3">
        <f>IF(OR(E17="",D19=0),"",E17+D19)</f>
        <v>33</v>
      </c>
    </row>
  </sheetData>
  <dataValidations count="1">
    <dataValidation type="list" allowBlank="1" showInputMessage="1" showErrorMessage="1" sqref="F6">
      <formula1>"Chèque,CB,Virement"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Marie-Amélie</dc:creator>
  <cp:lastModifiedBy>Marie-Amélie</cp:lastModifiedBy>
  <dcterms:created xsi:type="dcterms:W3CDTF">2018-02-12T13:42:26Z</dcterms:created>
  <dcterms:modified xsi:type="dcterms:W3CDTF">2018-02-14T20:31:28Z</dcterms:modified>
</cp:coreProperties>
</file>