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540" windowHeight="11190"/>
  </bookViews>
  <sheets>
    <sheet name="Feuille d'analyses" sheetId="1" r:id="rId1"/>
  </sheets>
  <externalReferences>
    <externalReference r:id="rId2"/>
  </externalReferences>
  <definedNames>
    <definedName name="DATE" localSheetId="0">#REF!</definedName>
    <definedName name="DATE">#REF!</definedName>
    <definedName name="DONNEE1" localSheetId="0">#REF!</definedName>
    <definedName name="DONNEE1">#REF!</definedName>
    <definedName name="MOIS" localSheetId="0">#REF!</definedName>
    <definedName name="MOIS">#REF!</definedName>
    <definedName name="TOTAL1" localSheetId="0">#REF!</definedName>
    <definedName name="TOTAL1">#REF!</definedName>
    <definedName name="TOTALNOM" localSheetId="0">#REF!</definedName>
    <definedName name="TOTALNOM">#REF!</definedName>
  </definedNames>
  <calcPr calcId="145621"/>
</workbook>
</file>

<file path=xl/calcChain.xml><?xml version="1.0" encoding="utf-8"?>
<calcChain xmlns="http://schemas.openxmlformats.org/spreadsheetml/2006/main">
  <c r="G55" i="1" l="1"/>
  <c r="D55" i="1"/>
  <c r="C53" i="1"/>
  <c r="C51" i="1"/>
  <c r="C49" i="1"/>
  <c r="C47" i="1"/>
  <c r="C45" i="1"/>
  <c r="I43" i="1"/>
  <c r="C43" i="1"/>
  <c r="I41" i="1"/>
  <c r="C41" i="1"/>
  <c r="I39" i="1"/>
  <c r="C39" i="1"/>
  <c r="I37" i="1"/>
  <c r="I35" i="1"/>
  <c r="C35" i="1"/>
  <c r="G31" i="1"/>
  <c r="J22" i="1"/>
  <c r="I22" i="1"/>
  <c r="J17" i="1"/>
  <c r="C17" i="1"/>
  <c r="J16" i="1"/>
  <c r="E16" i="1"/>
  <c r="C16" i="1"/>
  <c r="J10" i="1"/>
  <c r="C10" i="1"/>
  <c r="J9" i="1"/>
  <c r="I9" i="1"/>
  <c r="H9" i="1"/>
  <c r="G9" i="1"/>
  <c r="F9" i="1"/>
  <c r="E9" i="1"/>
  <c r="C9" i="1"/>
  <c r="J8" i="1"/>
  <c r="I8" i="1"/>
  <c r="H8" i="1"/>
  <c r="G8" i="1"/>
  <c r="F8" i="1"/>
  <c r="E8" i="1"/>
  <c r="C8" i="1"/>
  <c r="J7" i="1"/>
  <c r="I7" i="1"/>
  <c r="H7" i="1"/>
  <c r="G7" i="1"/>
  <c r="F7" i="1"/>
  <c r="E7" i="1"/>
  <c r="D7" i="1"/>
  <c r="C7" i="1"/>
  <c r="J6" i="1"/>
  <c r="I6" i="1"/>
  <c r="H6" i="1"/>
  <c r="G6" i="1"/>
  <c r="F6" i="1"/>
  <c r="E6" i="1"/>
  <c r="C6" i="1"/>
  <c r="B3" i="1"/>
</calcChain>
</file>

<file path=xl/comments1.xml><?xml version="1.0" encoding="utf-8"?>
<comments xmlns="http://schemas.openxmlformats.org/spreadsheetml/2006/main">
  <authors>
    <author>SERTAD</author>
  </authors>
  <commentList>
    <comment ref="J15" author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<sst xmlns="http://schemas.openxmlformats.org/spreadsheetml/2006/main" count="118" uniqueCount="98">
  <si>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</si>
  <si>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</si>
  <si>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</si>
  <si>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</si>
  <si>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</si>
  <si>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</si>
  <si>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</si>
  <si>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 A</t>
  </si>
  <si>
    <t>E.Flottée B</t>
  </si>
  <si>
    <t>E.F.S et post ozonée</t>
  </si>
  <si>
    <t>E.F C.A.G</t>
  </si>
  <si>
    <t>E.C.Chlore</t>
  </si>
  <si>
    <t>E.T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</si>
  <si>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</si>
  <si>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</si>
  <si>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</si>
  <si>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</si>
  <si>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</si>
  <si>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</si>
  <si>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</si>
  <si>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</si>
  <si>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</si>
  <si>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</si>
  <si>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</si>
  <si>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</si>
  <si>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</si>
  <si>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</si>
  <si>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</si>
  <si>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Bouton Validation bilan</t>
  </si>
  <si>
    <t>Magnésium</t>
  </si>
  <si>
    <t>mg/l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</si>
  <si>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</si>
  <si>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</si>
  <si>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</si>
  <si>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</si>
  <si>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</si>
  <si>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</si>
  <si>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</si>
  <si>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</si>
  <si>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</si>
  <si>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</si>
  <si>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</si>
  <si>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</si>
  <si>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</si>
  <si>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</si>
  <si>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</si>
  <si>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</si>
  <si>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</si>
  <si>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</si>
  <si>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</si>
  <si>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</si>
  <si>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</si>
  <si>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</si>
  <si>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</si>
  <si>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</si>
  <si>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</si>
  <si>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</si>
  <si>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</si>
  <si>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</si>
  <si>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</si>
  <si>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</si>
  <si>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</si>
  <si>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</si>
  <si>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</si>
  <si>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</si>
  <si>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</si>
  <si>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</si>
  <si>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</si>
  <si>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</si>
  <si>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</si>
  <si>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</si>
  <si>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</si>
  <si>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</si>
  <si>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</si>
  <si>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 1</t>
  </si>
  <si>
    <t>Eau Traitée</t>
  </si>
  <si>
    <t>Polymère 2</t>
  </si>
  <si>
    <t>CO2</t>
  </si>
  <si>
    <t>Satu 1</t>
  </si>
  <si>
    <t>Ozone</t>
  </si>
  <si>
    <t>Satu 2</t>
  </si>
  <si>
    <t xml:space="preserve"> </t>
  </si>
  <si>
    <t>KMnO4</t>
  </si>
  <si>
    <t>Usine M / A</t>
  </si>
  <si>
    <t>Remarques :</t>
  </si>
  <si>
    <t>CAP</t>
  </si>
  <si>
    <t>Bilan automatique</t>
  </si>
  <si>
    <t xml:space="preserve">                                                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</si>
  <si>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</si>
  <si>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</si>
  <si>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</si>
  <si>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</si>
  <si>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</si>
  <si>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</si>
  <si>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</si>
  <si>
    <t>Agressive</t>
  </si>
  <si>
    <t>Entartrante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</si>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</sst>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00"/>
    <numFmt numFmtId="166" formatCode="h:mm;@"/>
    <numFmt numFmtId="167" formatCode="_-* #,##0.00\ [$€-1]_-;\-* #,##0.00\ [$€-1]_-;_-* &quot;-&quot;??\ [$€-1]_-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b/>
      <sz val="14"/>
      <name val="Arial"/>
      <family val="2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8">
    <xf numFmtId="0" fontId="0" fillId="0" borderId="0"/>
    <xf numFmtId="0" fontId="1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3" fillId="9" borderId="0" applyNumberFormat="0" applyBorder="0" applyAlignment="0" applyProtection="0"/>
    <xf numFmtId="0" fontId="24" fillId="22" borderId="19" applyNumberFormat="0" applyAlignment="0" applyProtection="0"/>
    <xf numFmtId="0" fontId="25" fillId="23" borderId="20" applyNumberFormat="0" applyAlignment="0" applyProtection="0"/>
    <xf numFmtId="167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1" fillId="13" borderId="19" applyNumberFormat="0" applyAlignment="0" applyProtection="0"/>
    <xf numFmtId="0" fontId="32" fillId="0" borderId="24" applyNumberFormat="0" applyFill="0" applyAlignment="0" applyProtection="0"/>
    <xf numFmtId="0" fontId="33" fillId="24" borderId="0" applyNumberFormat="0" applyBorder="0" applyAlignment="0" applyProtection="0"/>
    <xf numFmtId="0" fontId="1" fillId="0" borderId="0"/>
    <xf numFmtId="0" fontId="1" fillId="25" borderId="25" applyNumberFormat="0" applyFont="0" applyAlignment="0" applyProtection="0"/>
    <xf numFmtId="0" fontId="34" fillId="22" borderId="2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right"/>
    </xf>
    <xf numFmtId="164" fontId="5" fillId="2" borderId="1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20" fontId="6" fillId="0" borderId="1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2" fontId="7" fillId="4" borderId="5" xfId="1" applyNumberFormat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1" fontId="7" fillId="4" borderId="5" xfId="1" applyNumberFormat="1" applyFont="1" applyFill="1" applyBorder="1" applyAlignment="1">
      <alignment horizontal="center" vertical="center"/>
    </xf>
    <xf numFmtId="1" fontId="1" fillId="0" borderId="0" xfId="1" applyNumberFormat="1"/>
    <xf numFmtId="2" fontId="7" fillId="4" borderId="1" xfId="1" applyNumberFormat="1" applyFont="1" applyFill="1" applyBorder="1" applyAlignment="1">
      <alignment horizontal="center" vertical="center"/>
    </xf>
    <xf numFmtId="2" fontId="7" fillId="5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Font="1"/>
    <xf numFmtId="2" fontId="7" fillId="2" borderId="5" xfId="1" applyNumberFormat="1" applyFont="1" applyFill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165" fontId="7" fillId="5" borderId="1" xfId="1" applyNumberFormat="1" applyFont="1" applyFill="1" applyBorder="1" applyAlignment="1" applyProtection="1">
      <alignment horizontal="center" vertical="center"/>
      <protection locked="0"/>
    </xf>
    <xf numFmtId="165" fontId="7" fillId="4" borderId="5" xfId="1" applyNumberFormat="1" applyFont="1" applyFill="1" applyBorder="1" applyAlignment="1">
      <alignment horizontal="center" vertical="center"/>
    </xf>
    <xf numFmtId="165" fontId="7" fillId="4" borderId="1" xfId="1" applyNumberFormat="1" applyFont="1" applyFill="1" applyBorder="1" applyAlignment="1">
      <alignment horizontal="center" vertical="center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0" fontId="14" fillId="0" borderId="0" xfId="1" applyNumberFormat="1" applyFont="1" applyAlignment="1">
      <alignment horizontal="center"/>
    </xf>
    <xf numFmtId="0" fontId="15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2" fontId="7" fillId="0" borderId="0" xfId="1" applyNumberFormat="1" applyFont="1" applyFill="1" applyAlignment="1">
      <alignment horizontal="center"/>
    </xf>
    <xf numFmtId="4" fontId="7" fillId="0" borderId="0" xfId="1" applyNumberFormat="1" applyFont="1" applyFill="1" applyAlignment="1">
      <alignment horizontal="center" vertical="center"/>
    </xf>
    <xf numFmtId="2" fontId="7" fillId="0" borderId="1" xfId="1" applyNumberFormat="1" applyFont="1" applyFill="1" applyBorder="1" applyAlignment="1" applyProtection="1">
      <alignment horizontal="center" vertical="center"/>
      <protection locked="0"/>
    </xf>
    <xf numFmtId="4" fontId="7" fillId="0" borderId="0" xfId="1" applyNumberFormat="1" applyFont="1" applyFill="1" applyAlignment="1">
      <alignment horizontal="center"/>
    </xf>
    <xf numFmtId="0" fontId="7" fillId="0" borderId="0" xfId="1" applyFont="1" applyFill="1"/>
    <xf numFmtId="2" fontId="7" fillId="0" borderId="0" xfId="1" applyNumberFormat="1" applyFont="1" applyAlignment="1">
      <alignment horizontal="center"/>
    </xf>
    <xf numFmtId="0" fontId="7" fillId="0" borderId="0" xfId="1" applyFont="1" applyAlignment="1"/>
    <xf numFmtId="0" fontId="15" fillId="0" borderId="0" xfId="1" applyFont="1"/>
    <xf numFmtId="0" fontId="7" fillId="0" borderId="2" xfId="1" applyFont="1" applyBorder="1" applyAlignment="1">
      <alignment horizontal="center"/>
    </xf>
    <xf numFmtId="0" fontId="7" fillId="7" borderId="1" xfId="1" applyFont="1" applyFill="1" applyBorder="1" applyProtection="1">
      <protection locked="0"/>
    </xf>
    <xf numFmtId="0" fontId="7" fillId="2" borderId="1" xfId="1" applyFont="1" applyFill="1" applyBorder="1" applyAlignment="1"/>
    <xf numFmtId="0" fontId="16" fillId="0" borderId="0" xfId="1" applyFont="1" applyAlignment="1">
      <alignment horizontal="left"/>
    </xf>
    <xf numFmtId="164" fontId="16" fillId="0" borderId="0" xfId="1" applyNumberFormat="1" applyFont="1" applyBorder="1" applyAlignment="1"/>
    <xf numFmtId="164" fontId="7" fillId="2" borderId="1" xfId="1" applyNumberFormat="1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right"/>
    </xf>
    <xf numFmtId="20" fontId="16" fillId="0" borderId="1" xfId="1" applyNumberFormat="1" applyFont="1" applyBorder="1" applyAlignment="1" applyProtection="1">
      <alignment horizontal="center"/>
      <protection locked="0"/>
    </xf>
    <xf numFmtId="20" fontId="16" fillId="0" borderId="12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7" fillId="0" borderId="12" xfId="1" applyFont="1" applyBorder="1" applyAlignment="1">
      <alignment horizontal="right"/>
    </xf>
    <xf numFmtId="0" fontId="13" fillId="0" borderId="1" xfId="1" applyFont="1" applyBorder="1" applyAlignment="1" applyProtection="1">
      <alignment horizontal="center"/>
      <protection locked="0"/>
    </xf>
    <xf numFmtId="0" fontId="7" fillId="0" borderId="14" xfId="1" applyFont="1" applyBorder="1" applyAlignment="1"/>
    <xf numFmtId="0" fontId="13" fillId="0" borderId="15" xfId="1" applyFont="1" applyBorder="1" applyAlignment="1" applyProtection="1">
      <protection locked="0"/>
    </xf>
    <xf numFmtId="0" fontId="13" fillId="0" borderId="0" xfId="1" applyFont="1" applyBorder="1" applyAlignment="1" applyProtection="1">
      <protection locked="0"/>
    </xf>
    <xf numFmtId="0" fontId="17" fillId="0" borderId="0" xfId="1" applyFont="1" applyBorder="1" applyAlignment="1" applyProtection="1">
      <alignment horizontal="right"/>
      <protection locked="0"/>
    </xf>
    <xf numFmtId="0" fontId="13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7" fillId="0" borderId="2" xfId="1" applyFont="1" applyBorder="1" applyAlignment="1" applyProtection="1">
      <protection locked="0"/>
    </xf>
    <xf numFmtId="0" fontId="7" fillId="0" borderId="15" xfId="1" applyFont="1" applyBorder="1" applyAlignment="1" applyProtection="1">
      <alignment horizontal="left"/>
      <protection locked="0"/>
    </xf>
    <xf numFmtId="0" fontId="7" fillId="0" borderId="0" xfId="1" applyFont="1" applyBorder="1" applyAlignment="1" applyProtection="1">
      <alignment horizontal="left"/>
      <protection locked="0"/>
    </xf>
    <xf numFmtId="0" fontId="7" fillId="0" borderId="2" xfId="1" applyFont="1" applyBorder="1" applyAlignment="1" applyProtection="1">
      <alignment horizontal="left"/>
      <protection locked="0"/>
    </xf>
    <xf numFmtId="0" fontId="7" fillId="0" borderId="16" xfId="1" applyFont="1" applyBorder="1" applyAlignment="1" applyProtection="1">
      <alignment horizontal="left"/>
      <protection locked="0"/>
    </xf>
    <xf numFmtId="0" fontId="7" fillId="0" borderId="17" xfId="1" applyFont="1" applyBorder="1" applyAlignment="1" applyProtection="1">
      <alignment horizontal="left"/>
      <protection locked="0"/>
    </xf>
    <xf numFmtId="0" fontId="7" fillId="0" borderId="18" xfId="1" applyFont="1" applyBorder="1" applyAlignment="1" applyProtection="1">
      <alignment horizontal="left"/>
      <protection locked="0"/>
    </xf>
    <xf numFmtId="2" fontId="7" fillId="5" borderId="4" xfId="1" applyNumberFormat="1" applyFont="1" applyFill="1" applyBorder="1" applyAlignment="1" applyProtection="1">
      <alignment horizontal="center" vertical="center"/>
      <protection locked="0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" fontId="14" fillId="5" borderId="4" xfId="1" applyNumberFormat="1" applyFont="1" applyFill="1" applyBorder="1" applyAlignment="1" applyProtection="1">
      <alignment horizontal="center" vertical="center"/>
      <protection locked="0"/>
    </xf>
    <xf numFmtId="2" fontId="14" fillId="5" borderId="5" xfId="1" applyNumberFormat="1" applyFont="1" applyFill="1" applyBorder="1" applyAlignment="1" applyProtection="1">
      <alignment horizontal="center" vertical="center"/>
      <protection locked="0"/>
    </xf>
    <xf numFmtId="0" fontId="17" fillId="0" borderId="13" xfId="1" applyFont="1" applyBorder="1" applyAlignment="1">
      <alignment horizontal="center"/>
    </xf>
    <xf numFmtId="0" fontId="17" fillId="0" borderId="12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2" fillId="0" borderId="6" xfId="1" applyFont="1" applyBorder="1" applyAlignment="1" applyProtection="1">
      <alignment horizontal="center" vertical="center"/>
      <protection locked="0"/>
    </xf>
    <xf numFmtId="0" fontId="12" fillId="0" borderId="7" xfId="1" applyFont="1" applyBorder="1" applyAlignment="1" applyProtection="1">
      <alignment horizontal="center" vertical="center"/>
      <protection locked="0"/>
    </xf>
    <xf numFmtId="0" fontId="12" fillId="0" borderId="8" xfId="1" applyFont="1" applyBorder="1" applyAlignment="1" applyProtection="1">
      <alignment horizontal="center" vertical="center"/>
      <protection locked="0"/>
    </xf>
    <xf numFmtId="0" fontId="12" fillId="0" borderId="9" xfId="1" applyFont="1" applyBorder="1" applyAlignment="1" applyProtection="1">
      <alignment horizontal="center" vertical="center"/>
      <protection locked="0"/>
    </xf>
    <xf numFmtId="0" fontId="12" fillId="0" borderId="10" xfId="1" applyFont="1" applyBorder="1" applyAlignment="1" applyProtection="1">
      <alignment horizontal="center" vertical="center"/>
      <protection locked="0"/>
    </xf>
    <xf numFmtId="0" fontId="12" fillId="0" borderId="11" xfId="1" applyFont="1" applyBorder="1" applyAlignment="1" applyProtection="1">
      <alignment horizontal="center" vertical="center"/>
      <protection locked="0"/>
    </xf>
    <xf numFmtId="2" fontId="7" fillId="2" borderId="4" xfId="1" applyNumberFormat="1" applyFont="1" applyFill="1" applyBorder="1" applyAlignment="1">
      <alignment horizontal="center" vertical="center"/>
    </xf>
    <xf numFmtId="2" fontId="7" fillId="2" borderId="5" xfId="1" applyNumberFormat="1" applyFont="1" applyFill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2" fontId="7" fillId="2" borderId="27" xfId="1" applyNumberFormat="1" applyFont="1" applyFill="1" applyBorder="1" applyAlignment="1">
      <alignment horizontal="center" vertical="center"/>
    </xf>
    <xf numFmtId="2" fontId="7" fillId="4" borderId="28" xfId="1" applyNumberFormat="1" applyFont="1" applyFill="1" applyBorder="1" applyAlignment="1">
      <alignment horizontal="center" vertical="center"/>
    </xf>
    <xf numFmtId="2" fontId="7" fillId="2" borderId="29" xfId="1" applyNumberFormat="1" applyFont="1" applyFill="1" applyBorder="1" applyAlignment="1">
      <alignment horizontal="center" vertical="center"/>
    </xf>
    <xf numFmtId="2" fontId="7" fillId="2" borderId="30" xfId="1" applyNumberFormat="1" applyFont="1" applyFill="1" applyBorder="1" applyAlignment="1">
      <alignment horizontal="center" vertical="center"/>
    </xf>
    <xf numFmtId="2" fontId="7" fillId="2" borderId="31" xfId="1" applyNumberFormat="1" applyFont="1" applyFill="1" applyBorder="1" applyAlignment="1">
      <alignment horizontal="center" vertical="center"/>
    </xf>
    <xf numFmtId="2" fontId="7" fillId="2" borderId="32" xfId="1" applyNumberFormat="1" applyFont="1" applyFill="1" applyBorder="1" applyAlignment="1">
      <alignment horizontal="center" vertical="center"/>
    </xf>
    <xf numFmtId="2" fontId="7" fillId="5" borderId="31" xfId="1" applyNumberFormat="1" applyFont="1" applyFill="1" applyBorder="1" applyAlignment="1" applyProtection="1">
      <alignment horizontal="center" vertical="center"/>
      <protection locked="0"/>
    </xf>
    <xf numFmtId="2" fontId="7" fillId="5" borderId="32" xfId="1" applyNumberFormat="1" applyFont="1" applyFill="1" applyBorder="1" applyAlignment="1" applyProtection="1">
      <alignment horizontal="center" vertical="center"/>
      <protection locked="0"/>
    </xf>
    <xf numFmtId="0" fontId="1" fillId="6" borderId="33" xfId="1" applyFill="1" applyBorder="1" applyProtection="1">
      <protection locked="0"/>
    </xf>
    <xf numFmtId="2" fontId="7" fillId="4" borderId="31" xfId="1" applyNumberFormat="1" applyFont="1" applyFill="1" applyBorder="1" applyAlignment="1">
      <alignment horizontal="center" vertical="center"/>
    </xf>
    <xf numFmtId="2" fontId="7" fillId="5" borderId="32" xfId="1" applyNumberFormat="1" applyFont="1" applyFill="1" applyBorder="1" applyAlignment="1">
      <alignment horizontal="center" vertical="center"/>
    </xf>
    <xf numFmtId="165" fontId="7" fillId="5" borderId="31" xfId="1" applyNumberFormat="1" applyFont="1" applyFill="1" applyBorder="1" applyAlignment="1" applyProtection="1">
      <alignment horizontal="center" vertical="center"/>
      <protection locked="0"/>
    </xf>
    <xf numFmtId="165" fontId="7" fillId="5" borderId="32" xfId="1" applyNumberFormat="1" applyFont="1" applyFill="1" applyBorder="1" applyAlignment="1" applyProtection="1">
      <alignment horizontal="center" vertical="center"/>
      <protection locked="0"/>
    </xf>
    <xf numFmtId="2" fontId="13" fillId="5" borderId="32" xfId="1" applyNumberFormat="1" applyFont="1" applyFill="1" applyBorder="1" applyAlignment="1" applyProtection="1">
      <alignment horizontal="center" vertical="center"/>
      <protection locked="0"/>
    </xf>
    <xf numFmtId="2" fontId="7" fillId="4" borderId="32" xfId="1" applyNumberFormat="1" applyFont="1" applyFill="1" applyBorder="1" applyAlignment="1">
      <alignment horizontal="center" vertical="center"/>
    </xf>
    <xf numFmtId="2" fontId="7" fillId="5" borderId="34" xfId="1" applyNumberFormat="1" applyFont="1" applyFill="1" applyBorder="1" applyAlignment="1" applyProtection="1">
      <alignment horizontal="center" vertical="center"/>
      <protection locked="0"/>
    </xf>
    <xf numFmtId="2" fontId="7" fillId="4" borderId="35" xfId="1" applyNumberFormat="1" applyFont="1" applyFill="1" applyBorder="1" applyAlignment="1">
      <alignment horizontal="center" vertical="center"/>
    </xf>
    <xf numFmtId="2" fontId="7" fillId="4" borderId="36" xfId="1" applyNumberFormat="1" applyFont="1" applyFill="1" applyBorder="1" applyAlignment="1">
      <alignment horizontal="center" vertical="center"/>
    </xf>
    <xf numFmtId="2" fontId="7" fillId="4" borderId="37" xfId="1" applyNumberFormat="1" applyFont="1" applyFill="1" applyBorder="1" applyAlignment="1">
      <alignment horizontal="center" vertical="center"/>
    </xf>
  </cellXfs>
  <cellStyles count="3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nked Cell" xfId="31"/>
    <cellStyle name="Neutral" xfId="32"/>
    <cellStyle name="Normal" xfId="0" builtinId="0"/>
    <cellStyle name="Normal 2" xfId="1"/>
    <cellStyle name="Normal 3" xfId="33"/>
    <cellStyle name="Note" xfId="34"/>
    <cellStyle name="Output" xfId="35"/>
    <cellStyle name="Title" xfId="36"/>
    <cellStyle name="Warning Tex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%20analyses%20topkap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E B"/>
      <sheetName val="E Flocu"/>
      <sheetName val="E FLOT A"/>
      <sheetName val="E FLOT B"/>
      <sheetName val="E FAS"/>
      <sheetName val="E C.A.G"/>
      <sheetName val="E C.C"/>
      <sheetName val="E Traitée"/>
    </sheetNames>
    <sheetDataSet>
      <sheetData sheetId="0">
        <row r="1">
          <cell r="F1" t="str">
            <v>Paramètres usine</v>
          </cell>
        </row>
        <row r="2">
          <cell r="A2" t="str">
            <v>Mesure</v>
          </cell>
          <cell r="C2" t="str">
            <v>Débit usine</v>
          </cell>
          <cell r="D2" t="str">
            <v>Taux de traitement</v>
          </cell>
          <cell r="E2" t="str">
            <v>Taux de traitement</v>
          </cell>
          <cell r="F2" t="str">
            <v>Polymère</v>
          </cell>
          <cell r="G2" t="str">
            <v>Polymère</v>
          </cell>
          <cell r="H2" t="str">
            <v>CO2</v>
          </cell>
          <cell r="I2" t="str">
            <v>Ozone</v>
          </cell>
          <cell r="J2" t="str">
            <v>KMnO4</v>
          </cell>
          <cell r="K2" t="str">
            <v>CAP</v>
          </cell>
          <cell r="L2" t="str">
            <v>pH de régul</v>
          </cell>
          <cell r="M2" t="str">
            <v>pH de régul</v>
          </cell>
          <cell r="N2" t="str">
            <v>pH de régul</v>
          </cell>
          <cell r="O2" t="str">
            <v>Taux de chlore</v>
          </cell>
          <cell r="P2" t="str">
            <v>Taux de chlore</v>
          </cell>
          <cell r="Q2" t="str">
            <v>Heure du bilan</v>
          </cell>
        </row>
        <row r="3">
          <cell r="D3" t="str">
            <v>FeCl3 - File A</v>
          </cell>
          <cell r="E3" t="str">
            <v>FeCl3 - File B</v>
          </cell>
          <cell r="F3" t="str">
            <v>File A</v>
          </cell>
          <cell r="G3" t="str">
            <v>File B</v>
          </cell>
          <cell r="L3" t="str">
            <v>Préozo</v>
          </cell>
          <cell r="M3" t="str">
            <v>Interozo</v>
          </cell>
          <cell r="N3" t="str">
            <v>Postozo</v>
          </cell>
          <cell r="O3" t="str">
            <v>Contact Chlore</v>
          </cell>
          <cell r="P3" t="str">
            <v>Eau Traitée</v>
          </cell>
        </row>
        <row r="4">
          <cell r="A4" t="str">
            <v>Horodate</v>
          </cell>
          <cell r="C4" t="str">
            <v>m3/h</v>
          </cell>
          <cell r="D4" t="str">
            <v>ppm</v>
          </cell>
          <cell r="E4" t="str">
            <v>ppm</v>
          </cell>
          <cell r="F4" t="str">
            <v>ppm</v>
          </cell>
          <cell r="G4" t="str">
            <v>ppm</v>
          </cell>
          <cell r="H4" t="str">
            <v>ppm</v>
          </cell>
          <cell r="I4" t="str">
            <v>ppm</v>
          </cell>
          <cell r="J4" t="str">
            <v>ppm</v>
          </cell>
          <cell r="K4" t="str">
            <v>ppm</v>
          </cell>
          <cell r="L4" t="str">
            <v>unité/pH</v>
          </cell>
          <cell r="M4" t="str">
            <v>unité/ph</v>
          </cell>
          <cell r="N4" t="str">
            <v>unité/ph</v>
          </cell>
          <cell r="O4" t="str">
            <v>mg/L</v>
          </cell>
          <cell r="P4" t="str">
            <v>mg/L</v>
          </cell>
        </row>
        <row r="5">
          <cell r="A5">
            <v>43101</v>
          </cell>
          <cell r="C5">
            <v>840</v>
          </cell>
          <cell r="D5">
            <v>35</v>
          </cell>
          <cell r="E5">
            <v>37</v>
          </cell>
          <cell r="F5">
            <v>0.1</v>
          </cell>
          <cell r="G5">
            <v>0.15</v>
          </cell>
          <cell r="H5">
            <v>13.2</v>
          </cell>
          <cell r="I5">
            <v>2</v>
          </cell>
          <cell r="J5">
            <v>5</v>
          </cell>
          <cell r="K5">
            <v>4</v>
          </cell>
          <cell r="L5">
            <v>7</v>
          </cell>
          <cell r="M5">
            <v>8</v>
          </cell>
          <cell r="N5">
            <v>9</v>
          </cell>
          <cell r="O5">
            <v>0.9</v>
          </cell>
          <cell r="P5">
            <v>0.6</v>
          </cell>
          <cell r="Q5">
            <v>0.33333333333333331</v>
          </cell>
        </row>
        <row r="6">
          <cell r="A6">
            <v>43102</v>
          </cell>
          <cell r="C6">
            <v>650</v>
          </cell>
        </row>
      </sheetData>
      <sheetData sheetId="1">
        <row r="1">
          <cell r="E1" t="str">
            <v>ANALYSES EAU BRUTE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Teneur en O2</v>
          </cell>
          <cell r="H2" t="str">
            <v>COT</v>
          </cell>
          <cell r="I2" t="str">
            <v>Nitrates (NO3)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%</v>
          </cell>
          <cell r="H4" t="str">
            <v>mg/L</v>
          </cell>
          <cell r="I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13</v>
          </cell>
          <cell r="H5">
            <v>13</v>
          </cell>
          <cell r="I5">
            <v>13</v>
          </cell>
        </row>
        <row r="6">
          <cell r="C6">
            <v>14</v>
          </cell>
          <cell r="D6">
            <v>7</v>
          </cell>
          <cell r="E6">
            <v>0.5</v>
          </cell>
          <cell r="F6">
            <v>273</v>
          </cell>
          <cell r="G6">
            <v>75</v>
          </cell>
          <cell r="H6">
            <v>4</v>
          </cell>
          <cell r="I6">
            <v>15</v>
          </cell>
        </row>
        <row r="10">
          <cell r="C10">
            <v>18</v>
          </cell>
        </row>
      </sheetData>
      <sheetData sheetId="2">
        <row r="1">
          <cell r="C1" t="str">
            <v>ANALYSES EAU FLOTTATION</v>
          </cell>
        </row>
        <row r="2">
          <cell r="C2" t="str">
            <v>Ph</v>
          </cell>
        </row>
        <row r="5">
          <cell r="C5">
            <v>2</v>
          </cell>
        </row>
        <row r="6">
          <cell r="C6">
            <v>3</v>
          </cell>
        </row>
      </sheetData>
      <sheetData sheetId="3">
        <row r="1">
          <cell r="D1" t="str">
            <v>ANALYSES EAU FLOTTATION A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COT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12</v>
          </cell>
          <cell r="E5">
            <v>8</v>
          </cell>
          <cell r="F5">
            <v>4</v>
          </cell>
          <cell r="G5">
            <v>16</v>
          </cell>
        </row>
      </sheetData>
      <sheetData sheetId="4">
        <row r="1">
          <cell r="D1" t="str">
            <v>ANALYSES EAU FLOTTATION B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12</v>
          </cell>
          <cell r="E5">
            <v>11</v>
          </cell>
          <cell r="F5">
            <v>10</v>
          </cell>
        </row>
        <row r="6">
          <cell r="F6">
            <v>9</v>
          </cell>
        </row>
      </sheetData>
      <sheetData sheetId="5">
        <row r="1">
          <cell r="D1" t="str">
            <v>ANALYSES EAU F.A.S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Ozone résiduel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14</v>
          </cell>
        </row>
        <row r="6">
          <cell r="C6">
            <v>14</v>
          </cell>
          <cell r="D6">
            <v>14</v>
          </cell>
          <cell r="E6">
            <v>12</v>
          </cell>
          <cell r="F6">
            <v>14</v>
          </cell>
          <cell r="G6">
            <v>15</v>
          </cell>
        </row>
        <row r="7">
          <cell r="D7">
            <v>1</v>
          </cell>
          <cell r="F7">
            <v>10</v>
          </cell>
        </row>
      </sheetData>
      <sheetData sheetId="6">
        <row r="1">
          <cell r="D1" t="str">
            <v>ANALYSES EAU C.A.G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</v>
          </cell>
        </row>
        <row r="6">
          <cell r="C6">
            <v>14</v>
          </cell>
          <cell r="E6">
            <v>12</v>
          </cell>
        </row>
      </sheetData>
      <sheetData sheetId="7">
        <row r="1">
          <cell r="E1" t="str">
            <v>ANALYSES EAU Contact Chlore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Chlore libre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1.1200000000000001</v>
          </cell>
        </row>
        <row r="6">
          <cell r="D6">
            <v>12</v>
          </cell>
          <cell r="E6">
            <v>11</v>
          </cell>
          <cell r="F6">
            <v>14</v>
          </cell>
        </row>
      </sheetData>
      <sheetData sheetId="8">
        <row r="1">
          <cell r="F1" t="str">
            <v>ANALYSES EAU Traitée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Teneur en O2</v>
          </cell>
          <cell r="H2" t="str">
            <v>COT</v>
          </cell>
          <cell r="I2" t="str">
            <v>Nitrates (NO3)</v>
          </cell>
          <cell r="J2" t="str">
            <v>Chlore libre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%</v>
          </cell>
          <cell r="H4" t="str">
            <v>mg/L</v>
          </cell>
          <cell r="I4" t="str">
            <v>mg/L</v>
          </cell>
          <cell r="J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13</v>
          </cell>
          <cell r="H5">
            <v>13</v>
          </cell>
          <cell r="I5">
            <v>15</v>
          </cell>
          <cell r="J5">
            <v>0.87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tabSelected="1" zoomScale="70" workbookViewId="0">
      <selection activeCell="J20" sqref="J20"/>
    </sheetView>
  </sheetViews>
  <sheetFormatPr baseColWidth="10" defaultColWidth="11.42578125" defaultRowHeight="12.75" x14ac:dyDescent="0.2"/>
  <cols>
    <col min="1" max="1" width="20.42578125" style="1" customWidth="1"/>
    <col min="2" max="2" width="14.42578125" style="1" customWidth="1"/>
    <col min="3" max="3" width="12.7109375" style="1" customWidth="1"/>
    <col min="4" max="5" width="13.5703125" style="1" customWidth="1"/>
    <col min="6" max="10" width="12.7109375" style="1" customWidth="1"/>
    <col min="11" max="16384" width="11.42578125" style="1"/>
  </cols>
  <sheetData>
    <row r="1" spans="1:14" ht="31.5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</row>
    <row r="2" spans="1:14" ht="24.75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ht="19.5" x14ac:dyDescent="0.4">
      <c r="A3" s="3" t="s">
        <v>1</v>
      </c>
      <c r="B3" s="4">
        <f>LOOKUP(9^9,[1]Paramètres!$A:$A)</f>
        <v>43102</v>
      </c>
      <c r="D3" s="3" t="s">
        <v>2</v>
      </c>
      <c r="E3" s="3"/>
      <c r="F3" s="3"/>
      <c r="G3" s="5"/>
      <c r="H3" s="6">
        <v>0.35416666666666669</v>
      </c>
      <c r="I3" s="7"/>
      <c r="J3" s="7"/>
    </row>
    <row r="4" spans="1:14" ht="15" x14ac:dyDescent="0.3">
      <c r="A4" s="8"/>
      <c r="B4" s="9"/>
      <c r="C4" s="8"/>
      <c r="D4" s="8"/>
      <c r="E4" s="8"/>
      <c r="F4" s="8"/>
      <c r="G4" s="8"/>
      <c r="H4" s="8"/>
      <c r="I4" s="8"/>
      <c r="J4" s="8"/>
    </row>
    <row r="5" spans="1:14" ht="27.75" thickBot="1" x14ac:dyDescent="0.25">
      <c r="A5" s="10" t="s">
        <v>3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84" t="s">
        <v>9</v>
      </c>
      <c r="H5" s="11" t="s">
        <v>10</v>
      </c>
      <c r="I5" s="11" t="s">
        <v>11</v>
      </c>
      <c r="J5" s="11" t="s">
        <v>12</v>
      </c>
    </row>
    <row r="6" spans="1:14" ht="17.25" thickTop="1" x14ac:dyDescent="0.2">
      <c r="A6" s="12" t="s">
        <v>13</v>
      </c>
      <c r="B6" s="13" t="s">
        <v>14</v>
      </c>
      <c r="C6" s="85">
        <f>LOOKUP(9^9,'[1]E B'!C:C)</f>
        <v>18</v>
      </c>
      <c r="D6" s="86"/>
      <c r="E6" s="87">
        <f>LOOKUP(9^9,'[1]E FLOT A'!C:C)</f>
        <v>13</v>
      </c>
      <c r="F6" s="87">
        <f>LOOKUP(9^9,'[1]E FLOT B'!C:C)</f>
        <v>13</v>
      </c>
      <c r="G6" s="87">
        <f>LOOKUP(9^9,'[1]E FAS'!C:C)</f>
        <v>14</v>
      </c>
      <c r="H6" s="87">
        <f>LOOKUP(9^9,'[1]E C.A.G'!C:C)</f>
        <v>14</v>
      </c>
      <c r="I6" s="87">
        <f>LOOKUP(9^9,'[1]E C.C'!C:C)</f>
        <v>13</v>
      </c>
      <c r="J6" s="88">
        <f>LOOKUP(9^9,'[1]E Traitée'!C:C)</f>
        <v>13</v>
      </c>
    </row>
    <row r="7" spans="1:14" ht="16.5" x14ac:dyDescent="0.2">
      <c r="A7" s="12" t="s">
        <v>15</v>
      </c>
      <c r="B7" s="13" t="s">
        <v>16</v>
      </c>
      <c r="C7" s="89">
        <f>LOOKUP(9^9,'[1]E B'!D:D)</f>
        <v>7</v>
      </c>
      <c r="D7" s="22">
        <f>LOOKUP(9^9,'[1]E Flocu'!C:C)</f>
        <v>3</v>
      </c>
      <c r="E7" s="14">
        <f>LOOKUP(9^9,'[1]E FLOT A'!D:D)</f>
        <v>12</v>
      </c>
      <c r="F7" s="14">
        <f>LOOKUP(9^9,'[1]E FLOT B'!D:D)</f>
        <v>12</v>
      </c>
      <c r="G7" s="14">
        <f>LOOKUP(9^9,'[1]E FAS'!D:D)</f>
        <v>1</v>
      </c>
      <c r="H7" s="14">
        <f>LOOKUP(9^9,'[1]E C.A.G'!D:D)</f>
        <v>13</v>
      </c>
      <c r="I7" s="14">
        <f>LOOKUP(9^9,'[1]E C.C'!D:D)</f>
        <v>12</v>
      </c>
      <c r="J7" s="90">
        <f>LOOKUP(9^9,'[1]E Traitée'!D:D)</f>
        <v>13</v>
      </c>
    </row>
    <row r="8" spans="1:14" ht="16.5" x14ac:dyDescent="0.2">
      <c r="A8" s="12" t="s">
        <v>17</v>
      </c>
      <c r="B8" s="13" t="s">
        <v>18</v>
      </c>
      <c r="C8" s="89">
        <f>LOOKUP(9^9,'[1]E B'!E:E)</f>
        <v>0.5</v>
      </c>
      <c r="D8" s="15"/>
      <c r="E8" s="14">
        <f>LOOKUP(9^9,'[1]E FLOT A'!E:E)</f>
        <v>8</v>
      </c>
      <c r="F8" s="14">
        <f>LOOKUP(9^9,'[1]E FLOT B'!E:E)</f>
        <v>11</v>
      </c>
      <c r="G8" s="14">
        <f>LOOKUP(9^9,'[1]E FAS'!E:E)</f>
        <v>12</v>
      </c>
      <c r="H8" s="14">
        <f>LOOKUP(9^9,'[1]E C.A.G'!E:E)</f>
        <v>12</v>
      </c>
      <c r="I8" s="14">
        <f>LOOKUP(9^9,'[1]E C.C'!E:E)</f>
        <v>11</v>
      </c>
      <c r="J8" s="90">
        <f>LOOKUP(9^9,'[1]E Traitée'!E:E)</f>
        <v>13</v>
      </c>
    </row>
    <row r="9" spans="1:14" s="18" customFormat="1" ht="16.5" x14ac:dyDescent="0.2">
      <c r="A9" s="12" t="s">
        <v>19</v>
      </c>
      <c r="B9" s="16" t="s">
        <v>20</v>
      </c>
      <c r="C9" s="89">
        <f>LOOKUP(9^9,'[1]E B'!F:F)</f>
        <v>273</v>
      </c>
      <c r="D9" s="17"/>
      <c r="E9" s="14">
        <f>LOOKUP(9^9,'[1]E FLOT A'!F:F)</f>
        <v>4</v>
      </c>
      <c r="F9" s="14">
        <f>LOOKUP(9^9,'[1]E FLOT B'!F:F)</f>
        <v>9</v>
      </c>
      <c r="G9" s="14">
        <f>LOOKUP(9^9,'[1]E FAS'!F:F)</f>
        <v>10</v>
      </c>
      <c r="H9" s="14">
        <f>LOOKUP(9^9,'[1]E C.A.G'!F:F)</f>
        <v>1</v>
      </c>
      <c r="I9" s="14">
        <f>LOOKUP(9^9,'[1]E C.C'!F:F)</f>
        <v>14</v>
      </c>
      <c r="J9" s="90">
        <f>LOOKUP(9^9,'[1]E Traitée'!F:F)</f>
        <v>13</v>
      </c>
      <c r="L9" s="1"/>
    </row>
    <row r="10" spans="1:14" ht="16.5" x14ac:dyDescent="0.2">
      <c r="A10" s="12" t="s">
        <v>21</v>
      </c>
      <c r="B10" s="13" t="s">
        <v>22</v>
      </c>
      <c r="C10" s="89">
        <f>LOOKUP(9^9,'[1]E B'!G:G)</f>
        <v>75</v>
      </c>
      <c r="D10" s="15"/>
      <c r="E10" s="19"/>
      <c r="F10" s="19"/>
      <c r="G10" s="19"/>
      <c r="H10" s="19"/>
      <c r="I10" s="19"/>
      <c r="J10" s="90">
        <f>LOOKUP(9^9,'[1]E Traitée'!G:G)</f>
        <v>13</v>
      </c>
    </row>
    <row r="11" spans="1:14" ht="16.5" x14ac:dyDescent="0.2">
      <c r="A11" s="12" t="s">
        <v>23</v>
      </c>
      <c r="B11" s="13" t="s">
        <v>24</v>
      </c>
      <c r="C11" s="91">
        <v>9</v>
      </c>
      <c r="D11" s="15"/>
      <c r="E11" s="19"/>
      <c r="F11" s="19"/>
      <c r="G11" s="19"/>
      <c r="H11" s="19"/>
      <c r="I11" s="19"/>
      <c r="J11" s="92">
        <v>15</v>
      </c>
    </row>
    <row r="12" spans="1:14" ht="16.5" x14ac:dyDescent="0.2">
      <c r="A12" s="12" t="s">
        <v>25</v>
      </c>
      <c r="B12" s="13" t="s">
        <v>24</v>
      </c>
      <c r="C12" s="91">
        <v>8</v>
      </c>
      <c r="D12" s="15"/>
      <c r="E12" s="19"/>
      <c r="F12" s="19"/>
      <c r="G12" s="19"/>
      <c r="H12" s="19"/>
      <c r="I12" s="19"/>
      <c r="J12" s="92">
        <v>13</v>
      </c>
      <c r="L12" s="21"/>
    </row>
    <row r="13" spans="1:14" ht="17.25" thickBot="1" x14ac:dyDescent="0.25">
      <c r="A13" s="12" t="s">
        <v>26</v>
      </c>
      <c r="B13" s="13" t="s">
        <v>24</v>
      </c>
      <c r="C13" s="91">
        <v>7</v>
      </c>
      <c r="D13" s="15"/>
      <c r="E13" s="19"/>
      <c r="F13" s="19"/>
      <c r="G13" s="19"/>
      <c r="H13" s="19"/>
      <c r="I13" s="19"/>
      <c r="J13" s="92">
        <v>10</v>
      </c>
    </row>
    <row r="14" spans="1:14" ht="16.5" customHeight="1" x14ac:dyDescent="0.2">
      <c r="A14" s="12" t="s">
        <v>27</v>
      </c>
      <c r="B14" s="13"/>
      <c r="C14" s="93" t="s">
        <v>95</v>
      </c>
      <c r="D14" s="15"/>
      <c r="E14" s="19"/>
      <c r="F14" s="19"/>
      <c r="G14" s="19"/>
      <c r="H14" s="19"/>
      <c r="I14" s="19"/>
      <c r="J14" s="92" t="s">
        <v>96</v>
      </c>
      <c r="L14" s="76" t="s">
        <v>28</v>
      </c>
      <c r="M14" s="77"/>
      <c r="N14" s="78"/>
    </row>
    <row r="15" spans="1:14" ht="17.25" customHeight="1" thickBot="1" x14ac:dyDescent="0.25">
      <c r="A15" s="12" t="s">
        <v>29</v>
      </c>
      <c r="B15" s="13" t="s">
        <v>30</v>
      </c>
      <c r="C15" s="94"/>
      <c r="D15" s="15"/>
      <c r="E15" s="19"/>
      <c r="F15" s="19"/>
      <c r="G15" s="19"/>
      <c r="H15" s="19"/>
      <c r="I15" s="19"/>
      <c r="J15" s="95"/>
      <c r="L15" s="79"/>
      <c r="M15" s="80"/>
      <c r="N15" s="81"/>
    </row>
    <row r="16" spans="1:14" ht="16.5" customHeight="1" x14ac:dyDescent="0.2">
      <c r="A16" s="12" t="s">
        <v>31</v>
      </c>
      <c r="B16" s="13" t="s">
        <v>32</v>
      </c>
      <c r="C16" s="89">
        <f>LOOKUP(9^9,'[1]E B'!H:H)</f>
        <v>4</v>
      </c>
      <c r="D16" s="15"/>
      <c r="E16" s="82">
        <f>LOOKUP(9^9,'[1]E FLOT A'!G:G)</f>
        <v>16</v>
      </c>
      <c r="F16" s="83"/>
      <c r="G16" s="19"/>
      <c r="H16" s="19"/>
      <c r="I16" s="19"/>
      <c r="J16" s="90">
        <f>LOOKUP(9^9,'[1]E Traitée'!H:H)</f>
        <v>13</v>
      </c>
      <c r="L16" s="23"/>
      <c r="M16" s="23"/>
    </row>
    <row r="17" spans="1:10" ht="16.5" x14ac:dyDescent="0.2">
      <c r="A17" s="12" t="s">
        <v>33</v>
      </c>
      <c r="B17" s="13" t="s">
        <v>34</v>
      </c>
      <c r="C17" s="89">
        <f>LOOKUP(9^9,'[1]E B'!I:I)</f>
        <v>15</v>
      </c>
      <c r="D17" s="15"/>
      <c r="E17" s="19"/>
      <c r="F17" s="19"/>
      <c r="G17" s="19"/>
      <c r="H17" s="19"/>
      <c r="I17" s="19"/>
      <c r="J17" s="90">
        <f>LOOKUP(9^9,'[1]E Traitée'!I:I)</f>
        <v>15</v>
      </c>
    </row>
    <row r="18" spans="1:10" ht="16.5" x14ac:dyDescent="0.2">
      <c r="A18" s="12" t="s">
        <v>35</v>
      </c>
      <c r="B18" s="13" t="s">
        <v>36</v>
      </c>
      <c r="C18" s="96">
        <v>2.5000000000000001E-2</v>
      </c>
      <c r="D18" s="25"/>
      <c r="E18" s="26"/>
      <c r="F18" s="26"/>
      <c r="G18" s="24">
        <v>1.4999999999999999E-2</v>
      </c>
      <c r="H18" s="24">
        <v>0.02</v>
      </c>
      <c r="I18" s="26"/>
      <c r="J18" s="97">
        <v>1.2999999999999999E-2</v>
      </c>
    </row>
    <row r="19" spans="1:10" ht="16.5" x14ac:dyDescent="0.2">
      <c r="A19" s="12" t="s">
        <v>37</v>
      </c>
      <c r="B19" s="13" t="s">
        <v>38</v>
      </c>
      <c r="C19" s="91">
        <v>0.1</v>
      </c>
      <c r="D19" s="15"/>
      <c r="E19" s="69">
        <v>0.02</v>
      </c>
      <c r="F19" s="70"/>
      <c r="G19" s="20">
        <v>0</v>
      </c>
      <c r="H19" s="20">
        <v>0</v>
      </c>
      <c r="I19" s="19"/>
      <c r="J19" s="92">
        <v>0</v>
      </c>
    </row>
    <row r="20" spans="1:10" ht="16.5" x14ac:dyDescent="0.2">
      <c r="A20" s="12" t="s">
        <v>39</v>
      </c>
      <c r="B20" s="13" t="s">
        <v>40</v>
      </c>
      <c r="C20" s="91">
        <v>0.05</v>
      </c>
      <c r="D20" s="27"/>
      <c r="E20" s="69">
        <v>1.5</v>
      </c>
      <c r="F20" s="70"/>
      <c r="G20" s="19"/>
      <c r="H20" s="19"/>
      <c r="I20" s="19"/>
      <c r="J20" s="92">
        <v>0.01</v>
      </c>
    </row>
    <row r="21" spans="1:10" ht="16.5" x14ac:dyDescent="0.2">
      <c r="A21" s="12" t="s">
        <v>41</v>
      </c>
      <c r="B21" s="13" t="s">
        <v>42</v>
      </c>
      <c r="C21" s="91">
        <v>0.1</v>
      </c>
      <c r="D21" s="15"/>
      <c r="E21" s="69">
        <v>0.06</v>
      </c>
      <c r="F21" s="70"/>
      <c r="G21" s="20"/>
      <c r="H21" s="19"/>
      <c r="I21" s="19"/>
      <c r="J21" s="92">
        <v>0</v>
      </c>
    </row>
    <row r="22" spans="1:10" ht="16.5" x14ac:dyDescent="0.2">
      <c r="A22" s="12" t="s">
        <v>43</v>
      </c>
      <c r="B22" s="13" t="s">
        <v>30</v>
      </c>
      <c r="C22" s="94"/>
      <c r="D22" s="15"/>
      <c r="E22" s="19"/>
      <c r="F22" s="19"/>
      <c r="G22" s="19"/>
      <c r="H22" s="19"/>
      <c r="I22" s="14">
        <f>LOOKUP(9^9,'[1]E C.C'!G:G)</f>
        <v>1.1200000000000001</v>
      </c>
      <c r="J22" s="90">
        <f>LOOKUP(9^9,'[1]E Traitée'!J:J)</f>
        <v>0.87</v>
      </c>
    </row>
    <row r="23" spans="1:10" ht="16.5" x14ac:dyDescent="0.2">
      <c r="A23" s="12" t="s">
        <v>44</v>
      </c>
      <c r="B23" s="13" t="s">
        <v>30</v>
      </c>
      <c r="C23" s="94"/>
      <c r="D23" s="15"/>
      <c r="E23" s="19"/>
      <c r="F23" s="19"/>
      <c r="G23" s="19"/>
      <c r="H23" s="19"/>
      <c r="I23" s="19"/>
      <c r="J23" s="98">
        <v>0.95</v>
      </c>
    </row>
    <row r="24" spans="1:10" ht="16.5" x14ac:dyDescent="0.2">
      <c r="A24" s="12" t="s">
        <v>45</v>
      </c>
      <c r="B24" s="13" t="s">
        <v>46</v>
      </c>
      <c r="C24" s="94"/>
      <c r="D24" s="15"/>
      <c r="E24" s="19"/>
      <c r="F24" s="19"/>
      <c r="G24" s="19"/>
      <c r="H24" s="19"/>
      <c r="I24" s="19"/>
      <c r="J24" s="92">
        <v>35</v>
      </c>
    </row>
    <row r="25" spans="1:10" ht="16.5" x14ac:dyDescent="0.2">
      <c r="A25" s="12" t="s">
        <v>47</v>
      </c>
      <c r="B25" s="13" t="s">
        <v>46</v>
      </c>
      <c r="C25" s="94"/>
      <c r="D25" s="15"/>
      <c r="E25" s="19"/>
      <c r="F25" s="19"/>
      <c r="G25" s="19"/>
      <c r="H25" s="19"/>
      <c r="I25" s="19"/>
      <c r="J25" s="92">
        <v>5</v>
      </c>
    </row>
    <row r="26" spans="1:10" ht="16.5" x14ac:dyDescent="0.2">
      <c r="A26" s="12" t="s">
        <v>48</v>
      </c>
      <c r="B26" s="13"/>
      <c r="C26" s="94"/>
      <c r="D26" s="15"/>
      <c r="E26" s="19"/>
      <c r="F26" s="19"/>
      <c r="G26" s="19"/>
      <c r="H26" s="19"/>
      <c r="I26" s="19"/>
      <c r="J26" s="92">
        <v>0.52</v>
      </c>
    </row>
    <row r="27" spans="1:10" ht="16.5" x14ac:dyDescent="0.2">
      <c r="A27" s="12" t="s">
        <v>49</v>
      </c>
      <c r="B27" s="13"/>
      <c r="C27" s="94"/>
      <c r="D27" s="15"/>
      <c r="E27" s="19"/>
      <c r="F27" s="19"/>
      <c r="G27" s="19"/>
      <c r="H27" s="19"/>
      <c r="I27" s="19"/>
      <c r="J27" s="92" t="s">
        <v>97</v>
      </c>
    </row>
    <row r="28" spans="1:10" ht="16.5" x14ac:dyDescent="0.2">
      <c r="A28" s="12" t="s">
        <v>50</v>
      </c>
      <c r="B28" s="13" t="s">
        <v>51</v>
      </c>
      <c r="C28" s="91">
        <v>2.5</v>
      </c>
      <c r="D28" s="15"/>
      <c r="E28" s="69">
        <v>0.32</v>
      </c>
      <c r="F28" s="70"/>
      <c r="G28" s="20">
        <v>0.15</v>
      </c>
      <c r="H28" s="20">
        <v>0</v>
      </c>
      <c r="I28" s="19"/>
      <c r="J28" s="92">
        <v>0</v>
      </c>
    </row>
    <row r="29" spans="1:10" ht="16.5" x14ac:dyDescent="0.2">
      <c r="A29" s="12" t="s">
        <v>52</v>
      </c>
      <c r="B29" s="13" t="s">
        <v>53</v>
      </c>
      <c r="C29" s="96">
        <v>5.0000000000000001E-3</v>
      </c>
      <c r="D29" s="15"/>
      <c r="E29" s="71"/>
      <c r="F29" s="72"/>
      <c r="G29" s="19"/>
      <c r="H29" s="19"/>
      <c r="I29" s="19"/>
      <c r="J29" s="92"/>
    </row>
    <row r="30" spans="1:10" ht="16.5" x14ac:dyDescent="0.2">
      <c r="A30" s="12" t="s">
        <v>54</v>
      </c>
      <c r="B30" s="13" t="s">
        <v>30</v>
      </c>
      <c r="C30" s="91">
        <v>0.12</v>
      </c>
      <c r="D30" s="15"/>
      <c r="E30" s="19"/>
      <c r="F30" s="19"/>
      <c r="G30" s="19"/>
      <c r="H30" s="19"/>
      <c r="I30" s="19"/>
      <c r="J30" s="99"/>
    </row>
    <row r="31" spans="1:10" ht="16.5" x14ac:dyDescent="0.2">
      <c r="A31" s="12" t="s">
        <v>55</v>
      </c>
      <c r="B31" s="13" t="s">
        <v>30</v>
      </c>
      <c r="C31" s="94"/>
      <c r="D31" s="15"/>
      <c r="E31" s="19"/>
      <c r="F31" s="19"/>
      <c r="G31" s="14">
        <f>LOOKUP(9^9,'[1]E FAS'!G:G)</f>
        <v>15</v>
      </c>
      <c r="H31" s="19"/>
      <c r="I31" s="19"/>
      <c r="J31" s="99"/>
    </row>
    <row r="32" spans="1:10" ht="17.25" thickBot="1" x14ac:dyDescent="0.25">
      <c r="A32" s="12" t="s">
        <v>56</v>
      </c>
      <c r="B32" s="13" t="s">
        <v>57</v>
      </c>
      <c r="C32" s="100">
        <v>5</v>
      </c>
      <c r="D32" s="101"/>
      <c r="E32" s="102"/>
      <c r="F32" s="102"/>
      <c r="G32" s="102"/>
      <c r="H32" s="102"/>
      <c r="I32" s="102"/>
      <c r="J32" s="103"/>
    </row>
    <row r="33" spans="1:10" ht="15.75" thickTop="1" x14ac:dyDescent="0.3">
      <c r="A33" s="8"/>
      <c r="B33" s="9"/>
      <c r="C33" s="8"/>
      <c r="D33" s="8"/>
      <c r="E33" s="8"/>
      <c r="F33" s="8"/>
      <c r="G33" s="8"/>
      <c r="H33" s="8"/>
      <c r="I33" s="28"/>
      <c r="J33" s="28"/>
    </row>
    <row r="34" spans="1:10" ht="16.5" x14ac:dyDescent="0.35">
      <c r="A34" s="29" t="s">
        <v>58</v>
      </c>
      <c r="B34" s="30"/>
      <c r="C34" s="8"/>
      <c r="D34" s="8"/>
      <c r="E34" s="8"/>
      <c r="F34" s="8"/>
      <c r="G34" s="8"/>
      <c r="H34" s="8"/>
      <c r="I34" s="8"/>
      <c r="J34" s="8"/>
    </row>
    <row r="35" spans="1:10" ht="15" x14ac:dyDescent="0.3">
      <c r="A35" s="31" t="s">
        <v>59</v>
      </c>
      <c r="B35" s="32"/>
      <c r="C35" s="14">
        <f>LOOKUP(9^9,[1]Paramètres!$C:$C)</f>
        <v>650</v>
      </c>
      <c r="D35" s="8" t="s">
        <v>60</v>
      </c>
      <c r="E35" s="8"/>
      <c r="F35" s="8"/>
      <c r="G35" s="8" t="s">
        <v>61</v>
      </c>
      <c r="H35" s="8" t="s">
        <v>62</v>
      </c>
      <c r="I35" s="14">
        <f>LOOKUP(9^9,[1]Paramètres!$L:$L)</f>
        <v>7</v>
      </c>
      <c r="J35" s="8" t="s">
        <v>63</v>
      </c>
    </row>
    <row r="36" spans="1:10" ht="6" customHeight="1" x14ac:dyDescent="0.3">
      <c r="A36" s="31"/>
      <c r="B36" s="32"/>
      <c r="C36" s="33"/>
      <c r="D36" s="8"/>
      <c r="E36" s="8"/>
      <c r="F36" s="8"/>
      <c r="G36" s="8"/>
      <c r="H36" s="8"/>
      <c r="I36" s="34"/>
      <c r="J36" s="8"/>
    </row>
    <row r="37" spans="1:10" ht="15" x14ac:dyDescent="0.3">
      <c r="A37" s="31" t="s">
        <v>64</v>
      </c>
      <c r="B37" s="8"/>
      <c r="C37" s="35"/>
      <c r="D37" s="8" t="s">
        <v>65</v>
      </c>
      <c r="E37" s="8"/>
      <c r="F37" s="8"/>
      <c r="G37" s="8"/>
      <c r="H37" s="8" t="s">
        <v>66</v>
      </c>
      <c r="I37" s="14">
        <f>LOOKUP(9^9,[1]Paramètres!$M:$M)</f>
        <v>8</v>
      </c>
      <c r="J37" s="8" t="s">
        <v>63</v>
      </c>
    </row>
    <row r="38" spans="1:10" ht="6" customHeight="1" x14ac:dyDescent="0.3">
      <c r="A38" s="31"/>
      <c r="B38" s="8"/>
      <c r="C38" s="33"/>
      <c r="D38" s="8"/>
      <c r="E38" s="8"/>
      <c r="F38" s="8"/>
      <c r="G38" s="8"/>
      <c r="H38" s="8"/>
      <c r="I38" s="36"/>
      <c r="J38" s="8"/>
    </row>
    <row r="39" spans="1:10" ht="15" x14ac:dyDescent="0.3">
      <c r="A39" s="31" t="s">
        <v>67</v>
      </c>
      <c r="B39" s="8" t="s">
        <v>68</v>
      </c>
      <c r="C39" s="14">
        <f>LOOKUP(9^9,[1]Paramètres!$D:$D)</f>
        <v>35</v>
      </c>
      <c r="D39" s="8" t="s">
        <v>69</v>
      </c>
      <c r="E39" s="8"/>
      <c r="F39" s="8"/>
      <c r="G39" s="8"/>
      <c r="H39" s="8" t="s">
        <v>70</v>
      </c>
      <c r="I39" s="14">
        <f>LOOKUP(9^9,[1]Paramètres!$N:$N)</f>
        <v>9</v>
      </c>
      <c r="J39" s="8" t="s">
        <v>63</v>
      </c>
    </row>
    <row r="40" spans="1:10" ht="6.75" customHeight="1" x14ac:dyDescent="0.3">
      <c r="A40" s="31"/>
      <c r="B40" s="8"/>
      <c r="C40" s="33"/>
      <c r="D40" s="8"/>
      <c r="E40" s="8"/>
      <c r="F40" s="8"/>
      <c r="G40" s="8"/>
      <c r="H40" s="8"/>
      <c r="I40" s="36"/>
      <c r="J40" s="8"/>
    </row>
    <row r="41" spans="1:10" ht="15" x14ac:dyDescent="0.3">
      <c r="A41" s="8"/>
      <c r="B41" s="8" t="s">
        <v>71</v>
      </c>
      <c r="C41" s="14">
        <f>LOOKUP(9^9,[1]Paramètres!$E:$E)</f>
        <v>37</v>
      </c>
      <c r="D41" s="8" t="s">
        <v>69</v>
      </c>
      <c r="E41" s="8"/>
      <c r="F41" s="8"/>
      <c r="G41" s="31" t="s">
        <v>72</v>
      </c>
      <c r="H41" s="8" t="s">
        <v>73</v>
      </c>
      <c r="I41" s="14">
        <f>LOOKUP(9^9,[1]Paramètres!$O:$O)</f>
        <v>0.9</v>
      </c>
      <c r="J41" s="8" t="s">
        <v>30</v>
      </c>
    </row>
    <row r="42" spans="1:10" ht="5.25" customHeight="1" x14ac:dyDescent="0.3">
      <c r="A42" s="31"/>
      <c r="B42" s="8"/>
      <c r="C42" s="33"/>
      <c r="D42" s="8"/>
      <c r="E42" s="8"/>
      <c r="F42" s="8"/>
      <c r="G42" s="31"/>
      <c r="H42" s="8"/>
      <c r="I42" s="37"/>
      <c r="J42" s="8"/>
    </row>
    <row r="43" spans="1:10" ht="15" x14ac:dyDescent="0.3">
      <c r="A43" s="31"/>
      <c r="B43" s="31" t="s">
        <v>74</v>
      </c>
      <c r="C43" s="14">
        <f>LOOKUP(9^9,[1]Paramètres!$F:$F)</f>
        <v>0.1</v>
      </c>
      <c r="D43" s="8" t="s">
        <v>69</v>
      </c>
      <c r="E43" s="8"/>
      <c r="F43" s="8"/>
      <c r="G43" s="8"/>
      <c r="H43" s="8" t="s">
        <v>75</v>
      </c>
      <c r="I43" s="14">
        <f>LOOKUP(9^9,[1]Paramètres!$P:$P)</f>
        <v>0.6</v>
      </c>
      <c r="J43" s="8" t="s">
        <v>30</v>
      </c>
    </row>
    <row r="44" spans="1:10" ht="6.75" customHeight="1" x14ac:dyDescent="0.3">
      <c r="A44" s="31"/>
      <c r="B44" s="8"/>
      <c r="C44" s="38"/>
      <c r="D44" s="8"/>
      <c r="E44" s="8"/>
      <c r="F44" s="8"/>
      <c r="G44" s="31"/>
      <c r="H44" s="8"/>
      <c r="I44" s="37"/>
      <c r="J44" s="8"/>
    </row>
    <row r="45" spans="1:10" ht="15" x14ac:dyDescent="0.3">
      <c r="A45" s="8"/>
      <c r="B45" s="31" t="s">
        <v>76</v>
      </c>
      <c r="C45" s="14">
        <f>LOOKUP(9^9,[1]Paramètres!$G:$G)</f>
        <v>0.15</v>
      </c>
      <c r="D45" s="8" t="s">
        <v>69</v>
      </c>
      <c r="E45" s="8"/>
      <c r="J45" s="8"/>
    </row>
    <row r="46" spans="1:10" ht="6.75" customHeight="1" x14ac:dyDescent="0.3">
      <c r="A46" s="31"/>
      <c r="J46" s="8"/>
    </row>
    <row r="47" spans="1:10" ht="15" x14ac:dyDescent="0.3">
      <c r="A47" s="8"/>
      <c r="B47" s="8" t="s">
        <v>77</v>
      </c>
      <c r="C47" s="14">
        <f>LOOKUP(9^9,[1]Paramètres!$H:$H)</f>
        <v>13.2</v>
      </c>
      <c r="D47" s="8" t="s">
        <v>69</v>
      </c>
      <c r="E47" s="8"/>
      <c r="F47" s="8"/>
      <c r="G47" s="8" t="s">
        <v>26</v>
      </c>
      <c r="H47" s="8" t="s">
        <v>78</v>
      </c>
      <c r="I47" s="35"/>
      <c r="J47" s="39"/>
    </row>
    <row r="48" spans="1:10" ht="5.25" customHeight="1" x14ac:dyDescent="0.3">
      <c r="A48" s="31"/>
      <c r="B48" s="8"/>
      <c r="C48" s="38"/>
      <c r="D48" s="8"/>
      <c r="E48" s="8"/>
      <c r="F48" s="8"/>
      <c r="G48" s="8"/>
      <c r="H48" s="8"/>
      <c r="I48" s="34"/>
      <c r="J48" s="8"/>
    </row>
    <row r="49" spans="1:10" ht="16.5" x14ac:dyDescent="0.35">
      <c r="A49" s="8"/>
      <c r="B49" s="8" t="s">
        <v>79</v>
      </c>
      <c r="C49" s="14">
        <f>LOOKUP(9^9,[1]Paramètres!$I:$I)</f>
        <v>2</v>
      </c>
      <c r="D49" s="8" t="s">
        <v>69</v>
      </c>
      <c r="E49" s="8"/>
      <c r="F49" s="8"/>
      <c r="G49" s="40"/>
      <c r="H49" s="8" t="s">
        <v>80</v>
      </c>
      <c r="I49" s="35"/>
      <c r="J49" s="39"/>
    </row>
    <row r="50" spans="1:10" ht="9" customHeight="1" x14ac:dyDescent="0.3">
      <c r="A50" s="31"/>
      <c r="B50" s="8"/>
      <c r="C50" s="38"/>
      <c r="D50" s="8"/>
      <c r="E50" s="8"/>
      <c r="F50" s="8"/>
      <c r="G50" s="8"/>
      <c r="H50" s="8"/>
      <c r="I50" s="8" t="s">
        <v>81</v>
      </c>
      <c r="J50" s="8"/>
    </row>
    <row r="51" spans="1:10" ht="15" x14ac:dyDescent="0.3">
      <c r="A51" s="8"/>
      <c r="B51" s="8" t="s">
        <v>82</v>
      </c>
      <c r="C51" s="14">
        <f>LOOKUP(9^9,[1]Paramètres!$J:$J)</f>
        <v>5</v>
      </c>
      <c r="D51" s="8" t="s">
        <v>69</v>
      </c>
      <c r="E51" s="8"/>
      <c r="F51" s="8"/>
      <c r="G51" s="9" t="s">
        <v>83</v>
      </c>
      <c r="H51" s="41"/>
      <c r="I51" s="42"/>
      <c r="J51" s="39"/>
    </row>
    <row r="52" spans="1:10" ht="15" x14ac:dyDescent="0.3">
      <c r="A52" s="31"/>
      <c r="B52" s="8"/>
      <c r="C52" s="38"/>
      <c r="D52" s="8"/>
      <c r="E52" s="8"/>
      <c r="F52" s="8"/>
      <c r="G52" s="8"/>
      <c r="H52" s="8"/>
      <c r="I52" s="8"/>
      <c r="J52" s="39"/>
    </row>
    <row r="53" spans="1:10" ht="16.5" x14ac:dyDescent="0.35">
      <c r="A53" s="40" t="s">
        <v>84</v>
      </c>
      <c r="B53" s="8" t="s">
        <v>85</v>
      </c>
      <c r="C53" s="14">
        <f>LOOKUP(9^9,[1]Paramètres!$K:$K)</f>
        <v>4</v>
      </c>
      <c r="D53" s="8" t="s">
        <v>69</v>
      </c>
      <c r="E53" s="8"/>
      <c r="F53" s="8"/>
      <c r="G53" s="9" t="s">
        <v>86</v>
      </c>
      <c r="H53" s="41"/>
      <c r="I53" s="43"/>
      <c r="J53" s="8"/>
    </row>
    <row r="54" spans="1:10" ht="15" x14ac:dyDescent="0.3">
      <c r="A54" s="8"/>
      <c r="B54" s="32"/>
      <c r="C54" s="8"/>
      <c r="D54" s="8"/>
      <c r="E54" s="8"/>
      <c r="F54" s="8"/>
      <c r="G54" s="39" t="s">
        <v>81</v>
      </c>
      <c r="H54" s="39" t="s">
        <v>87</v>
      </c>
      <c r="I54" s="39"/>
      <c r="J54" s="8"/>
    </row>
    <row r="55" spans="1:10" ht="16.5" x14ac:dyDescent="0.3">
      <c r="A55" s="8"/>
      <c r="B55" s="44" t="s">
        <v>88</v>
      </c>
      <c r="C55" s="45"/>
      <c r="D55" s="46">
        <f>LOOKUP(9^9,[1]Paramètres!$A:$A)</f>
        <v>43102</v>
      </c>
      <c r="E55" s="47"/>
      <c r="F55" s="48" t="s">
        <v>89</v>
      </c>
      <c r="G55" s="49">
        <f>LOOKUP(9^9,[1]Paramètres!$Q:$Q)</f>
        <v>0.33333333333333331</v>
      </c>
      <c r="H55" s="8"/>
      <c r="I55" s="8"/>
      <c r="J55" s="8"/>
    </row>
    <row r="56" spans="1:10" ht="16.5" x14ac:dyDescent="0.3">
      <c r="A56" s="8"/>
      <c r="B56" s="50" t="s">
        <v>90</v>
      </c>
      <c r="C56" s="51"/>
      <c r="D56" s="8"/>
      <c r="E56" s="8"/>
      <c r="F56" s="8"/>
      <c r="G56" s="8"/>
      <c r="H56" s="8"/>
      <c r="I56" s="8"/>
      <c r="J56" s="8"/>
    </row>
    <row r="57" spans="1:10" ht="17.25" x14ac:dyDescent="0.35">
      <c r="A57" s="8"/>
      <c r="B57" s="50"/>
      <c r="C57" s="52"/>
      <c r="D57" s="8"/>
      <c r="E57" s="8"/>
      <c r="F57" s="53" t="s">
        <v>91</v>
      </c>
      <c r="H57" s="53" t="s">
        <v>92</v>
      </c>
      <c r="I57" s="53"/>
      <c r="J57" s="8"/>
    </row>
    <row r="58" spans="1:10" ht="16.5" x14ac:dyDescent="0.35">
      <c r="A58" s="8"/>
      <c r="B58" s="73" t="s">
        <v>93</v>
      </c>
      <c r="C58" s="74"/>
      <c r="D58" s="54" t="s">
        <v>94</v>
      </c>
      <c r="E58" s="54"/>
      <c r="F58" s="55"/>
      <c r="G58" s="19"/>
      <c r="H58" s="55"/>
      <c r="I58" s="56"/>
      <c r="J58" s="8"/>
    </row>
    <row r="59" spans="1:10" ht="16.5" x14ac:dyDescent="0.35">
      <c r="A59" s="8"/>
      <c r="B59" s="57"/>
      <c r="C59" s="58"/>
      <c r="D59" s="59"/>
      <c r="E59" s="59"/>
      <c r="F59" s="60"/>
      <c r="G59" s="61"/>
      <c r="H59" s="61"/>
      <c r="I59" s="62"/>
      <c r="J59" s="8"/>
    </row>
    <row r="60" spans="1:10" ht="15" x14ac:dyDescent="0.3">
      <c r="A60" s="8"/>
      <c r="B60" s="63"/>
      <c r="C60" s="64"/>
      <c r="D60" s="64"/>
      <c r="E60" s="64"/>
      <c r="F60" s="64"/>
      <c r="G60" s="64"/>
      <c r="H60" s="64"/>
      <c r="I60" s="65"/>
      <c r="J60" s="8"/>
    </row>
    <row r="61" spans="1:10" ht="15" x14ac:dyDescent="0.3">
      <c r="A61" s="8"/>
      <c r="B61" s="63"/>
      <c r="C61" s="64"/>
      <c r="D61" s="64"/>
      <c r="E61" s="64"/>
      <c r="F61" s="64"/>
      <c r="G61" s="64"/>
      <c r="H61" s="64"/>
      <c r="I61" s="65"/>
      <c r="J61" s="8"/>
    </row>
    <row r="62" spans="1:10" ht="15" x14ac:dyDescent="0.3">
      <c r="A62" s="8"/>
      <c r="B62" s="63"/>
      <c r="C62" s="64"/>
      <c r="D62" s="64"/>
      <c r="E62" s="64"/>
      <c r="F62" s="64"/>
      <c r="G62" s="64"/>
      <c r="H62" s="64"/>
      <c r="I62" s="65"/>
      <c r="J62" s="8"/>
    </row>
    <row r="63" spans="1:10" ht="15" x14ac:dyDescent="0.3">
      <c r="A63" s="8"/>
      <c r="B63" s="63"/>
      <c r="C63" s="64"/>
      <c r="D63" s="64"/>
      <c r="E63" s="64"/>
      <c r="F63" s="64"/>
      <c r="G63" s="64"/>
      <c r="H63" s="64"/>
      <c r="I63" s="65"/>
      <c r="J63" s="8"/>
    </row>
    <row r="64" spans="1:10" ht="15" x14ac:dyDescent="0.3">
      <c r="A64" s="8"/>
      <c r="B64" s="63"/>
      <c r="C64" s="64"/>
      <c r="D64" s="64"/>
      <c r="E64" s="64"/>
      <c r="F64" s="64"/>
      <c r="G64" s="64"/>
      <c r="H64" s="64"/>
      <c r="I64" s="65"/>
      <c r="J64" s="8"/>
    </row>
    <row r="65" spans="1:10" ht="15" x14ac:dyDescent="0.3">
      <c r="A65" s="8"/>
      <c r="B65" s="66"/>
      <c r="C65" s="67"/>
      <c r="D65" s="67"/>
      <c r="E65" s="67"/>
      <c r="F65" s="67"/>
      <c r="G65" s="67"/>
      <c r="H65" s="67"/>
      <c r="I65" s="68"/>
      <c r="J65" s="8"/>
    </row>
  </sheetData>
  <sheetProtection sheet="1" objects="1" scenarios="1" selectLockedCells="1"/>
  <mergeCells count="9">
    <mergeCell ref="E28:F28"/>
    <mergeCell ref="E29:F29"/>
    <mergeCell ref="B58:C58"/>
    <mergeCell ref="A1:J1"/>
    <mergeCell ref="L14:N15"/>
    <mergeCell ref="E16:F16"/>
    <mergeCell ref="E19:F19"/>
    <mergeCell ref="E20:F20"/>
    <mergeCell ref="E21:F21"/>
  </mergeCell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d'analyses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sertad3</cp:lastModifiedBy>
  <dcterms:created xsi:type="dcterms:W3CDTF">2018-05-25T06:05:22Z</dcterms:created>
  <dcterms:modified xsi:type="dcterms:W3CDTF">2018-05-25T06:56:58Z</dcterms:modified>
</cp:coreProperties>
</file>