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/>
  <workbookPr/>
  <mc:AlternateContent xmlns:mc="http://schemas.openxmlformats.org/markup-compatibility/2006">
    <mc:Choice Requires="x15">
      <x15ac:absPath xmlns:x15ac="http://schemas.microsoft.com/office/spreadsheetml/2010/11/ac" url="/Users/Rouben/Desktop/"/>
    </mc:Choice>
  </mc:AlternateContent>
  <bookViews>
    <workbookView xWindow="820" yWindow="1860" windowWidth="27360" windowHeight="15880" tabRatio="500"/>
  </bookViews>
  <sheets>
    <sheet name="Coût construction" sheetId="1" r:id="rId1"/>
  </sheets>
  <externalReferences>
    <externalReference r:id="rId2"/>
  </externalReferenc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8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J34" i="1"/>
  <c r="H1" i="1"/>
  <c r="J35" i="1"/>
  <c r="J36" i="1"/>
  <c r="K34" i="1"/>
  <c r="K35" i="1"/>
  <c r="K36" i="1"/>
  <c r="L34" i="1"/>
  <c r="L35" i="1"/>
  <c r="L36" i="1"/>
  <c r="M34" i="1"/>
  <c r="M35" i="1"/>
  <c r="M36" i="1"/>
  <c r="N34" i="1"/>
  <c r="N35" i="1"/>
  <c r="N36" i="1"/>
  <c r="O34" i="1"/>
  <c r="O35" i="1"/>
  <c r="O36" i="1"/>
  <c r="P34" i="1"/>
  <c r="P35" i="1"/>
  <c r="P36" i="1"/>
  <c r="Q34" i="1"/>
  <c r="Q35" i="1"/>
  <c r="Q36" i="1"/>
  <c r="R34" i="1"/>
  <c r="R35" i="1"/>
  <c r="R36" i="1"/>
  <c r="S34" i="1"/>
  <c r="S35" i="1"/>
  <c r="S36" i="1"/>
  <c r="T34" i="1"/>
  <c r="T35" i="1"/>
  <c r="T36" i="1"/>
  <c r="U34" i="1"/>
  <c r="U35" i="1"/>
  <c r="U36" i="1"/>
  <c r="V34" i="1"/>
  <c r="V35" i="1"/>
  <c r="V36" i="1"/>
  <c r="W34" i="1"/>
  <c r="W35" i="1"/>
  <c r="W36" i="1"/>
  <c r="X34" i="1"/>
  <c r="X35" i="1"/>
  <c r="X36" i="1"/>
  <c r="Y34" i="1"/>
  <c r="Y35" i="1"/>
  <c r="Y36" i="1"/>
  <c r="Z34" i="1"/>
  <c r="Z35" i="1"/>
  <c r="Z36" i="1"/>
  <c r="AA34" i="1"/>
  <c r="AA35" i="1"/>
  <c r="AA36" i="1"/>
  <c r="AB34" i="1"/>
  <c r="AB35" i="1"/>
  <c r="AB36" i="1"/>
  <c r="AC34" i="1"/>
  <c r="AC35" i="1"/>
  <c r="AC36" i="1"/>
  <c r="AD34" i="1"/>
  <c r="AD35" i="1"/>
  <c r="AD36" i="1"/>
  <c r="AE34" i="1"/>
  <c r="AE35" i="1"/>
  <c r="AE36" i="1"/>
  <c r="AF34" i="1"/>
  <c r="AF35" i="1"/>
  <c r="AF36" i="1"/>
  <c r="AG34" i="1"/>
  <c r="AG35" i="1"/>
  <c r="AG36" i="1"/>
  <c r="AH34" i="1"/>
  <c r="AH35" i="1"/>
  <c r="AH36" i="1"/>
  <c r="AI34" i="1"/>
  <c r="AI35" i="1"/>
  <c r="AI36" i="1"/>
  <c r="AJ34" i="1"/>
  <c r="AJ35" i="1"/>
  <c r="AJ36" i="1"/>
  <c r="AK34" i="1"/>
  <c r="AK35" i="1"/>
  <c r="AK36" i="1"/>
  <c r="AL34" i="1"/>
  <c r="AL35" i="1"/>
  <c r="AL36" i="1"/>
  <c r="AM34" i="1"/>
  <c r="AM35" i="1"/>
  <c r="AM36" i="1"/>
  <c r="AN34" i="1"/>
  <c r="AN35" i="1"/>
  <c r="AN36" i="1"/>
  <c r="AO34" i="1"/>
  <c r="AO35" i="1"/>
  <c r="AO36" i="1"/>
  <c r="AP34" i="1"/>
  <c r="AP35" i="1"/>
  <c r="AP36" i="1"/>
  <c r="AQ34" i="1"/>
  <c r="AQ35" i="1"/>
  <c r="AQ36" i="1"/>
  <c r="AR34" i="1"/>
  <c r="AR35" i="1"/>
  <c r="AR36" i="1"/>
  <c r="AS34" i="1"/>
  <c r="AS35" i="1"/>
  <c r="AS36" i="1"/>
  <c r="H34" i="1"/>
  <c r="AT33" i="1"/>
  <c r="AT32" i="1"/>
  <c r="G32" i="1"/>
  <c r="AT31" i="1"/>
  <c r="G31" i="1"/>
  <c r="AT30" i="1"/>
  <c r="G30" i="1"/>
  <c r="AT29" i="1"/>
  <c r="G29" i="1"/>
  <c r="AT28" i="1"/>
  <c r="G28" i="1"/>
  <c r="AT27" i="1"/>
  <c r="G27" i="1"/>
  <c r="AT26" i="1"/>
  <c r="G26" i="1"/>
  <c r="AT25" i="1"/>
  <c r="G25" i="1"/>
  <c r="AT24" i="1"/>
  <c r="G24" i="1"/>
  <c r="AT23" i="1"/>
  <c r="G23" i="1"/>
  <c r="AT22" i="1"/>
  <c r="G22" i="1"/>
  <c r="AT21" i="1"/>
  <c r="G21" i="1"/>
  <c r="AT20" i="1"/>
  <c r="G20" i="1"/>
  <c r="AT19" i="1"/>
  <c r="G19" i="1"/>
  <c r="AT18" i="1"/>
  <c r="G18" i="1"/>
  <c r="AT17" i="1"/>
  <c r="G17" i="1"/>
  <c r="AT16" i="1"/>
  <c r="G16" i="1"/>
  <c r="AT15" i="1"/>
  <c r="G15" i="1"/>
  <c r="AT14" i="1"/>
  <c r="G14" i="1"/>
  <c r="AT13" i="1"/>
  <c r="G13" i="1"/>
  <c r="AT12" i="1"/>
  <c r="G12" i="1"/>
  <c r="AT11" i="1"/>
  <c r="G11" i="1"/>
  <c r="AT10" i="1"/>
  <c r="G10" i="1"/>
  <c r="AT9" i="1"/>
  <c r="G9" i="1"/>
  <c r="AT8" i="1"/>
  <c r="G8" i="1"/>
  <c r="AT7" i="1"/>
  <c r="G7" i="1"/>
  <c r="AT6" i="1"/>
  <c r="G6" i="1"/>
  <c r="AT5" i="1"/>
  <c r="G5" i="1"/>
  <c r="AT4" i="1"/>
  <c r="G4" i="1"/>
  <c r="AT3" i="1"/>
  <c r="G3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</calcChain>
</file>

<file path=xl/sharedStrings.xml><?xml version="1.0" encoding="utf-8"?>
<sst xmlns="http://schemas.openxmlformats.org/spreadsheetml/2006/main" count="100" uniqueCount="71">
  <si>
    <t>CHECK</t>
  </si>
  <si>
    <t>CODE</t>
  </si>
  <si>
    <t>FOURNISSEURS</t>
  </si>
  <si>
    <t>NOM</t>
  </si>
  <si>
    <t>Surfaces</t>
  </si>
  <si>
    <t>Cout</t>
  </si>
  <si>
    <t>FIXE</t>
  </si>
  <si>
    <t>TVA</t>
  </si>
  <si>
    <t>TOTAL</t>
  </si>
  <si>
    <t>Durée</t>
  </si>
  <si>
    <t>AB22</t>
  </si>
  <si>
    <t>AB23</t>
  </si>
  <si>
    <t>AB24</t>
  </si>
  <si>
    <t>AB25</t>
  </si>
  <si>
    <t>AB26</t>
  </si>
  <si>
    <t>AB27</t>
  </si>
  <si>
    <t>AB28</t>
  </si>
  <si>
    <t>AB29</t>
  </si>
  <si>
    <t>AB30</t>
  </si>
  <si>
    <t>AB31</t>
  </si>
  <si>
    <t>AB37</t>
  </si>
  <si>
    <t>AB38</t>
  </si>
  <si>
    <t>AB39</t>
  </si>
  <si>
    <t>AB40</t>
  </si>
  <si>
    <t>AB41</t>
  </si>
  <si>
    <t>AB47</t>
  </si>
  <si>
    <t>AB48</t>
  </si>
  <si>
    <t>AB49</t>
  </si>
  <si>
    <t>AB50</t>
  </si>
  <si>
    <t>AB51</t>
  </si>
  <si>
    <t>AB52</t>
  </si>
  <si>
    <t>AB53</t>
  </si>
  <si>
    <t>AB54</t>
  </si>
  <si>
    <t>AB55</t>
  </si>
  <si>
    <t>AB56</t>
  </si>
  <si>
    <t>AB57</t>
  </si>
  <si>
    <t>% construction</t>
  </si>
  <si>
    <t>cumulé % construction</t>
  </si>
  <si>
    <t>Name XYZ</t>
  </si>
  <si>
    <t>Démolition</t>
  </si>
  <si>
    <t>Dépollution</t>
  </si>
  <si>
    <t>Désamiantage</t>
  </si>
  <si>
    <t>Excavation</t>
  </si>
  <si>
    <t>Abords &amp; voiries</t>
  </si>
  <si>
    <t>construction type 1°</t>
  </si>
  <si>
    <t>construction type 2</t>
  </si>
  <si>
    <t>construction type 3°</t>
  </si>
  <si>
    <t>construction type 4°</t>
  </si>
  <si>
    <t>construction type 5°</t>
  </si>
  <si>
    <t>Terrasses type 1°</t>
  </si>
  <si>
    <t>Terrasses type 2°</t>
  </si>
  <si>
    <t>Terrasses type 3°</t>
  </si>
  <si>
    <t>Terrasses type 4°</t>
  </si>
  <si>
    <t>Terrasses type 5°</t>
  </si>
  <si>
    <t>Parking sous-sol type 1°</t>
  </si>
  <si>
    <t>Parking sous-sol type 2°</t>
  </si>
  <si>
    <t>Parking sous-sol type 3°</t>
  </si>
  <si>
    <t>Parking sous-sol type 4°</t>
  </si>
  <si>
    <t>Parking sous-sol type 5°</t>
  </si>
  <si>
    <t>Parc</t>
  </si>
  <si>
    <t>Piétonnier vers le parc</t>
  </si>
  <si>
    <t>Balcons</t>
  </si>
  <si>
    <t>Jardin intérieur d'ilôt</t>
  </si>
  <si>
    <t>Autres 5°</t>
  </si>
  <si>
    <t>Autres 6°</t>
  </si>
  <si>
    <t>Autres 7°</t>
  </si>
  <si>
    <t>Autres 8°</t>
  </si>
  <si>
    <t>Autres 9°</t>
  </si>
  <si>
    <t>Autres 10°</t>
  </si>
  <si>
    <t>UNFORESEEN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</si>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</sst>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%"/>
    <numFmt numFmtId="165" formatCode="&quot;tranche-&quot;General"/>
    <numFmt numFmtId="166" formatCode="#,##0\ &quot;m2&quot;"/>
    <numFmt numFmtId="167" formatCode="#,##0\ &quot;€/m2&quot;"/>
  </numFmts>
  <fonts count="2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3"/>
      <name val="Century Gothic"/>
    </font>
    <font>
      <sz val="16"/>
      <color theme="3" tint="-0.499984740745262"/>
      <name val="Century Gothic"/>
    </font>
    <font>
      <b/>
      <sz val="10"/>
      <color theme="0"/>
      <name val="Century Gothic"/>
    </font>
    <font>
      <u/>
      <sz val="10"/>
      <color theme="3" tint="-0.499984740745262"/>
      <name val="Century Gothic"/>
    </font>
    <font>
      <b/>
      <sz val="16"/>
      <color rgb="FFFFFF00"/>
      <name val="Century Gothic"/>
    </font>
    <font>
      <sz val="16"/>
      <name val="Century Gothic"/>
    </font>
    <font>
      <b/>
      <sz val="11"/>
      <color theme="0"/>
      <name val="Century Gothic"/>
    </font>
    <font>
      <b/>
      <sz val="9"/>
      <color rgb="FFFFFF00"/>
      <name val="Century Gothic"/>
    </font>
    <font>
      <b/>
      <sz val="11"/>
      <name val="Century Gothic"/>
    </font>
    <font>
      <sz val="10"/>
      <name val="Century Gothic"/>
    </font>
    <font>
      <sz val="10"/>
      <color theme="3" tint="-0.499984740745262"/>
      <name val="Century Gothic"/>
    </font>
    <font>
      <b/>
      <sz val="10"/>
      <color theme="1"/>
      <name val="Century Gothic"/>
    </font>
    <font>
      <sz val="10"/>
      <color theme="9" tint="-0.499984740745262"/>
      <name val="Century Gothic"/>
    </font>
    <font>
      <sz val="10"/>
      <color theme="1"/>
      <name val="Century Gothic"/>
    </font>
    <font>
      <sz val="8"/>
      <color rgb="FFFFFF00"/>
      <name val="Century Gothic"/>
    </font>
    <font>
      <sz val="10"/>
      <color rgb="FFFF0000"/>
      <name val="Century Gothic"/>
    </font>
    <font>
      <b/>
      <u/>
      <sz val="10"/>
      <name val="Century Gothic"/>
    </font>
    <font>
      <sz val="8"/>
      <name val="Century Gothic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3">
    <xf numFmtId="0" fontId="0" fillId="0" borderId="0" xfId="0"/>
    <xf numFmtId="0" fontId="2" fillId="2" borderId="0" xfId="0" applyFont="1" applyFill="1" applyBorder="1" applyAlignment="1" applyProtection="1">
      <alignment horizontal="left" vertical="center"/>
    </xf>
    <xf numFmtId="0" fontId="3" fillId="2" borderId="0" xfId="0" applyFont="1" applyFill="1" applyBorder="1" applyAlignment="1" applyProtection="1">
      <alignment vertical="center"/>
    </xf>
    <xf numFmtId="164" fontId="3" fillId="2" borderId="0" xfId="1" applyNumberFormat="1" applyFont="1" applyFill="1" applyBorder="1" applyAlignment="1" applyProtection="1">
      <alignment horizontal="center" vertical="center"/>
    </xf>
    <xf numFmtId="3" fontId="4" fillId="3" borderId="1" xfId="0" applyNumberFormat="1" applyFont="1" applyFill="1" applyBorder="1" applyAlignment="1" applyProtection="1">
      <alignment horizontal="center" vertical="center"/>
      <protection locked="0"/>
    </xf>
    <xf numFmtId="14" fontId="5" fillId="4" borderId="0" xfId="0" applyNumberFormat="1" applyFont="1" applyFill="1" applyBorder="1" applyAlignment="1" applyProtection="1">
      <alignment horizontal="center" vertical="center"/>
    </xf>
    <xf numFmtId="14" fontId="5" fillId="5" borderId="0" xfId="0" applyNumberFormat="1" applyFont="1" applyFill="1" applyBorder="1" applyAlignment="1" applyProtection="1">
      <alignment horizontal="center" vertical="center"/>
    </xf>
    <xf numFmtId="0" fontId="6" fillId="6" borderId="0" xfId="0" applyFont="1" applyFill="1" applyBorder="1" applyAlignment="1">
      <alignment horizontal="center" vertical="center" textRotation="45"/>
    </xf>
    <xf numFmtId="0" fontId="7" fillId="3" borderId="0" xfId="0" applyFont="1" applyFill="1" applyBorder="1" applyAlignment="1">
      <alignment vertical="center"/>
    </xf>
    <xf numFmtId="3" fontId="8" fillId="3" borderId="0" xfId="0" applyNumberFormat="1" applyFont="1" applyFill="1" applyBorder="1" applyAlignment="1" applyProtection="1">
      <alignment horizontal="center" vertical="center"/>
    </xf>
    <xf numFmtId="165" fontId="8" fillId="3" borderId="0" xfId="0" applyNumberFormat="1" applyFont="1" applyFill="1" applyBorder="1" applyAlignment="1" applyProtection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vertical="center"/>
    </xf>
    <xf numFmtId="0" fontId="11" fillId="7" borderId="0" xfId="0" applyFont="1" applyFill="1" applyBorder="1" applyAlignment="1">
      <alignment horizontal="center" vertical="center"/>
    </xf>
    <xf numFmtId="0" fontId="11" fillId="5" borderId="2" xfId="0" applyFont="1" applyFill="1" applyBorder="1" applyAlignment="1">
      <alignment vertical="center"/>
    </xf>
    <xf numFmtId="0" fontId="11" fillId="5" borderId="3" xfId="0" applyFont="1" applyFill="1" applyBorder="1" applyAlignment="1">
      <alignment vertical="center"/>
    </xf>
    <xf numFmtId="166" fontId="11" fillId="5" borderId="4" xfId="0" applyNumberFormat="1" applyFont="1" applyFill="1" applyBorder="1" applyAlignment="1">
      <alignment vertical="center"/>
    </xf>
    <xf numFmtId="167" fontId="11" fillId="5" borderId="1" xfId="0" applyNumberFormat="1" applyFont="1" applyFill="1" applyBorder="1" applyAlignment="1">
      <alignment vertical="center"/>
    </xf>
    <xf numFmtId="3" fontId="11" fillId="5" borderId="2" xfId="0" applyNumberFormat="1" applyFont="1" applyFill="1" applyBorder="1" applyAlignment="1">
      <alignment vertical="center"/>
    </xf>
    <xf numFmtId="3" fontId="12" fillId="5" borderId="5" xfId="0" applyNumberFormat="1" applyFont="1" applyFill="1" applyBorder="1" applyAlignment="1" applyProtection="1">
      <alignment horizontal="center" vertical="center"/>
      <protection locked="0"/>
    </xf>
    <xf numFmtId="3" fontId="13" fillId="2" borderId="6" xfId="0" applyNumberFormat="1" applyFont="1" applyFill="1" applyBorder="1" applyAlignment="1" applyProtection="1">
      <alignment horizontal="center" vertical="center"/>
      <protection locked="0"/>
    </xf>
    <xf numFmtId="3" fontId="14" fillId="8" borderId="1" xfId="0" applyNumberFormat="1" applyFont="1" applyFill="1" applyBorder="1" applyAlignment="1" applyProtection="1">
      <alignment horizontal="center" vertical="center"/>
      <protection locked="0"/>
    </xf>
    <xf numFmtId="3" fontId="15" fillId="2" borderId="1" xfId="0" applyNumberFormat="1" applyFont="1" applyFill="1" applyBorder="1" applyAlignment="1" applyProtection="1">
      <alignment horizontal="center" vertical="center"/>
      <protection locked="0"/>
    </xf>
    <xf numFmtId="3" fontId="16" fillId="6" borderId="0" xfId="0" applyNumberFormat="1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vertical="center"/>
    </xf>
    <xf numFmtId="10" fontId="17" fillId="5" borderId="2" xfId="1" applyNumberFormat="1" applyFont="1" applyFill="1" applyBorder="1" applyAlignment="1">
      <alignment vertical="center"/>
    </xf>
    <xf numFmtId="3" fontId="4" fillId="7" borderId="0" xfId="0" applyNumberFormat="1" applyFont="1" applyFill="1" applyBorder="1" applyAlignment="1">
      <alignment horizontal="center" vertical="center"/>
    </xf>
    <xf numFmtId="0" fontId="18" fillId="7" borderId="0" xfId="0" applyFont="1" applyFill="1" applyBorder="1" applyAlignment="1">
      <alignment horizontal="center" vertical="center"/>
    </xf>
    <xf numFmtId="3" fontId="11" fillId="7" borderId="0" xfId="0" applyNumberFormat="1" applyFont="1" applyFill="1" applyBorder="1" applyAlignment="1">
      <alignment horizontal="center" vertical="center"/>
    </xf>
    <xf numFmtId="0" fontId="19" fillId="3" borderId="0" xfId="0" applyFont="1" applyFill="1" applyBorder="1" applyAlignment="1">
      <alignment horizontal="center" vertical="center"/>
    </xf>
    <xf numFmtId="0" fontId="11" fillId="8" borderId="0" xfId="0" applyFont="1" applyFill="1" applyBorder="1" applyAlignment="1">
      <alignment vertical="center"/>
    </xf>
    <xf numFmtId="10" fontId="11" fillId="8" borderId="0" xfId="1" applyNumberFormat="1" applyFont="1" applyFill="1" applyBorder="1" applyAlignment="1">
      <alignment vertical="center"/>
    </xf>
    <xf numFmtId="10" fontId="11" fillId="8" borderId="0" xfId="0" applyNumberFormat="1" applyFont="1" applyFill="1" applyBorder="1" applyAlignment="1">
      <alignment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uben/Documents/Artone/Commitment%20sheet/Testing%20Moissonneurs/Moissonneurs/DRAFT%20Finance%2012%20Test%20Moissonneur%202.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O"/>
      <sheetName val="DASHBOARD"/>
      <sheetName val="CONS"/>
      <sheetName val="FEES"/>
      <sheetName val="SALE"/>
      <sheetName val="BLACK BOX"/>
    </sheetNames>
    <sheetDataSet>
      <sheetData sheetId="0">
        <row r="69">
          <cell r="H69" t="str">
            <v>YES</v>
          </cell>
          <cell r="J69">
            <v>3</v>
          </cell>
        </row>
        <row r="70">
          <cell r="H70" t="str">
            <v>YES</v>
          </cell>
          <cell r="J70">
            <v>6</v>
          </cell>
        </row>
        <row r="71">
          <cell r="H71" t="str">
            <v>YES</v>
          </cell>
          <cell r="J71">
            <v>1</v>
          </cell>
        </row>
        <row r="72">
          <cell r="H72" t="str">
            <v>YES</v>
          </cell>
          <cell r="J72">
            <v>18</v>
          </cell>
        </row>
        <row r="73">
          <cell r="H73" t="str">
            <v>YES</v>
          </cell>
          <cell r="J73">
            <v>18</v>
          </cell>
        </row>
        <row r="74">
          <cell r="H74" t="str">
            <v>YES</v>
          </cell>
          <cell r="J74">
            <v>18</v>
          </cell>
        </row>
        <row r="75">
          <cell r="H75" t="str">
            <v>YES</v>
          </cell>
          <cell r="J75">
            <v>18</v>
          </cell>
        </row>
        <row r="76">
          <cell r="H76" t="str">
            <v>YES</v>
          </cell>
          <cell r="J76">
            <v>18</v>
          </cell>
        </row>
        <row r="77">
          <cell r="H77" t="str">
            <v>YES</v>
          </cell>
          <cell r="J77">
            <v>18</v>
          </cell>
        </row>
        <row r="78">
          <cell r="H78" t="str">
            <v>YES</v>
          </cell>
          <cell r="J78">
            <v>18</v>
          </cell>
        </row>
        <row r="79">
          <cell r="H79" t="str">
            <v>YES</v>
          </cell>
          <cell r="J79">
            <v>18</v>
          </cell>
        </row>
        <row r="80">
          <cell r="H80" t="str">
            <v>YES</v>
          </cell>
          <cell r="J80">
            <v>18</v>
          </cell>
        </row>
        <row r="81">
          <cell r="H81" t="str">
            <v>YES</v>
          </cell>
          <cell r="J81">
            <v>18</v>
          </cell>
        </row>
        <row r="82">
          <cell r="H82" t="str">
            <v>YES</v>
          </cell>
          <cell r="J82">
            <v>18</v>
          </cell>
        </row>
        <row r="83">
          <cell r="H83" t="str">
            <v>YES</v>
          </cell>
          <cell r="J83">
            <v>18</v>
          </cell>
        </row>
        <row r="84">
          <cell r="H84" t="str">
            <v>YES</v>
          </cell>
          <cell r="J84">
            <v>18</v>
          </cell>
        </row>
        <row r="85">
          <cell r="H85" t="str">
            <v>YES</v>
          </cell>
          <cell r="J85">
            <v>18</v>
          </cell>
        </row>
        <row r="86">
          <cell r="H86" t="str">
            <v>YES</v>
          </cell>
          <cell r="J86">
            <v>18</v>
          </cell>
        </row>
        <row r="87">
          <cell r="H87" t="str">
            <v>YES</v>
          </cell>
          <cell r="J87">
            <v>18</v>
          </cell>
        </row>
        <row r="88">
          <cell r="H88" t="str">
            <v>YES</v>
          </cell>
          <cell r="J88">
            <v>18</v>
          </cell>
        </row>
        <row r="89">
          <cell r="H89" t="str">
            <v>YES</v>
          </cell>
          <cell r="J89">
            <v>18</v>
          </cell>
        </row>
        <row r="90">
          <cell r="H90" t="str">
            <v>YES</v>
          </cell>
          <cell r="J90">
            <v>18</v>
          </cell>
        </row>
        <row r="91">
          <cell r="H91" t="str">
            <v>YES</v>
          </cell>
          <cell r="J91">
            <v>18</v>
          </cell>
        </row>
        <row r="92">
          <cell r="H92" t="str">
            <v>YES</v>
          </cell>
          <cell r="J92">
            <v>18</v>
          </cell>
        </row>
        <row r="93">
          <cell r="H93" t="str">
            <v>YES</v>
          </cell>
          <cell r="J93">
            <v>18</v>
          </cell>
        </row>
        <row r="94">
          <cell r="H94" t="str">
            <v>YES</v>
          </cell>
          <cell r="J94">
            <v>18</v>
          </cell>
        </row>
        <row r="95">
          <cell r="H95" t="str">
            <v>YES</v>
          </cell>
          <cell r="J95">
            <v>18</v>
          </cell>
        </row>
        <row r="96">
          <cell r="H96" t="str">
            <v>YES</v>
          </cell>
          <cell r="J96">
            <v>18</v>
          </cell>
        </row>
        <row r="97">
          <cell r="H97" t="str">
            <v>YES</v>
          </cell>
          <cell r="J97">
            <v>18</v>
          </cell>
        </row>
        <row r="98">
          <cell r="H98" t="str">
            <v>YES</v>
          </cell>
          <cell r="J98">
            <v>18</v>
          </cell>
        </row>
        <row r="99">
          <cell r="J99">
            <v>18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52"/>
  <sheetViews>
    <sheetView tabSelected="1" workbookViewId="0">
      <selection activeCell="A3" sqref="A3"/>
    </sheetView>
  </sheetViews>
  <sheetFormatPr baseColWidth="10" defaultRowHeight="13" x14ac:dyDescent="0.2"/>
  <cols>
    <col min="1" max="1" width="10.83203125" style="24"/>
    <col min="2" max="2" width="28.1640625" style="24" customWidth="1"/>
    <col min="3" max="3" width="15.33203125" style="24" customWidth="1"/>
    <col min="4" max="6" width="10.83203125" style="24"/>
    <col min="7" max="7" width="0" style="24" hidden="1" customWidth="1"/>
    <col min="8" max="8" width="13.5" style="24" customWidth="1"/>
    <col min="9" max="10" width="10.83203125" style="24"/>
    <col min="11" max="11" width="11.1640625" style="24" bestFit="1" customWidth="1"/>
    <col min="12" max="45" width="10.83203125" style="24"/>
    <col min="46" max="46" width="10.83203125" style="29"/>
    <col min="47" max="16384" width="10.83203125" style="24"/>
  </cols>
  <sheetData>
    <row r="1" spans="1:46" s="8" customFormat="1" ht="25" x14ac:dyDescent="0.2">
      <c r="A1" s="1"/>
      <c r="B1" s="1"/>
      <c r="C1" s="1"/>
      <c r="D1" s="2"/>
      <c r="E1" s="2"/>
      <c r="F1" s="2"/>
      <c r="G1" s="3"/>
      <c r="H1" s="4">
        <f>SUM(H3:H33)</f>
        <v>6684648.5</v>
      </c>
      <c r="I1" s="3"/>
      <c r="J1" s="5">
        <v>43220</v>
      </c>
      <c r="K1" s="6">
        <v>43251</v>
      </c>
      <c r="L1" s="6">
        <v>43281</v>
      </c>
      <c r="M1" s="6">
        <v>43312</v>
      </c>
      <c r="N1" s="6">
        <v>43343</v>
      </c>
      <c r="O1" s="6">
        <v>43373</v>
      </c>
      <c r="P1" s="6">
        <v>43404</v>
      </c>
      <c r="Q1" s="6">
        <v>43434</v>
      </c>
      <c r="R1" s="6">
        <v>43465</v>
      </c>
      <c r="S1" s="6">
        <v>43496</v>
      </c>
      <c r="T1" s="6">
        <v>43524</v>
      </c>
      <c r="U1" s="6">
        <v>43555</v>
      </c>
      <c r="V1" s="6">
        <v>43585</v>
      </c>
      <c r="W1" s="6">
        <v>43616</v>
      </c>
      <c r="X1" s="6">
        <v>43646</v>
      </c>
      <c r="Y1" s="6">
        <v>43677</v>
      </c>
      <c r="Z1" s="6">
        <v>43708</v>
      </c>
      <c r="AA1" s="6">
        <v>43738</v>
      </c>
      <c r="AB1" s="6">
        <v>43769</v>
      </c>
      <c r="AC1" s="6">
        <v>43799</v>
      </c>
      <c r="AD1" s="6">
        <v>43830</v>
      </c>
      <c r="AE1" s="6">
        <v>43861</v>
      </c>
      <c r="AF1" s="6">
        <v>43890</v>
      </c>
      <c r="AG1" s="6">
        <v>43921</v>
      </c>
      <c r="AH1" s="6">
        <v>43951</v>
      </c>
      <c r="AI1" s="6">
        <v>43982</v>
      </c>
      <c r="AJ1" s="6">
        <v>44012</v>
      </c>
      <c r="AK1" s="6">
        <v>44043</v>
      </c>
      <c r="AL1" s="6">
        <v>44074</v>
      </c>
      <c r="AM1" s="6">
        <v>44104</v>
      </c>
      <c r="AN1" s="6">
        <v>44135</v>
      </c>
      <c r="AO1" s="6">
        <v>44165</v>
      </c>
      <c r="AP1" s="6">
        <v>44196</v>
      </c>
      <c r="AQ1" s="6">
        <v>44227</v>
      </c>
      <c r="AR1" s="6">
        <v>44255</v>
      </c>
      <c r="AS1" s="6">
        <v>44286</v>
      </c>
      <c r="AT1" s="7" t="s">
        <v>0</v>
      </c>
    </row>
    <row r="2" spans="1:46" s="12" customFormat="1" ht="14" x14ac:dyDescent="0.2">
      <c r="A2" s="9" t="s">
        <v>1</v>
      </c>
      <c r="B2" s="9" t="s">
        <v>2</v>
      </c>
      <c r="C2" s="9" t="s">
        <v>3</v>
      </c>
      <c r="D2" s="9" t="s">
        <v>4</v>
      </c>
      <c r="E2" s="9" t="s">
        <v>5</v>
      </c>
      <c r="F2" s="9" t="s">
        <v>6</v>
      </c>
      <c r="G2" s="9" t="s">
        <v>7</v>
      </c>
      <c r="H2" s="9" t="s">
        <v>8</v>
      </c>
      <c r="I2" s="10" t="s">
        <v>9</v>
      </c>
      <c r="J2" s="11">
        <v>1</v>
      </c>
      <c r="K2" s="11">
        <f>J2+1</f>
        <v>2</v>
      </c>
      <c r="L2" s="11">
        <f t="shared" ref="L2:AS2" si="0">K2+1</f>
        <v>3</v>
      </c>
      <c r="M2" s="11">
        <f t="shared" si="0"/>
        <v>4</v>
      </c>
      <c r="N2" s="11">
        <f t="shared" si="0"/>
        <v>5</v>
      </c>
      <c r="O2" s="11">
        <f t="shared" si="0"/>
        <v>6</v>
      </c>
      <c r="P2" s="11">
        <f t="shared" si="0"/>
        <v>7</v>
      </c>
      <c r="Q2" s="11">
        <f t="shared" si="0"/>
        <v>8</v>
      </c>
      <c r="R2" s="11">
        <f t="shared" si="0"/>
        <v>9</v>
      </c>
      <c r="S2" s="11">
        <f t="shared" si="0"/>
        <v>10</v>
      </c>
      <c r="T2" s="11">
        <f t="shared" si="0"/>
        <v>11</v>
      </c>
      <c r="U2" s="11">
        <f t="shared" si="0"/>
        <v>12</v>
      </c>
      <c r="V2" s="11">
        <f t="shared" si="0"/>
        <v>13</v>
      </c>
      <c r="W2" s="11">
        <f t="shared" si="0"/>
        <v>14</v>
      </c>
      <c r="X2" s="11">
        <f t="shared" si="0"/>
        <v>15</v>
      </c>
      <c r="Y2" s="11">
        <f t="shared" si="0"/>
        <v>16</v>
      </c>
      <c r="Z2" s="11">
        <f t="shared" si="0"/>
        <v>17</v>
      </c>
      <c r="AA2" s="11">
        <f t="shared" si="0"/>
        <v>18</v>
      </c>
      <c r="AB2" s="11">
        <f t="shared" si="0"/>
        <v>19</v>
      </c>
      <c r="AC2" s="11">
        <f t="shared" si="0"/>
        <v>20</v>
      </c>
      <c r="AD2" s="11">
        <f t="shared" si="0"/>
        <v>21</v>
      </c>
      <c r="AE2" s="11">
        <f t="shared" si="0"/>
        <v>22</v>
      </c>
      <c r="AF2" s="11">
        <f t="shared" si="0"/>
        <v>23</v>
      </c>
      <c r="AG2" s="11">
        <f t="shared" si="0"/>
        <v>24</v>
      </c>
      <c r="AH2" s="11">
        <f t="shared" si="0"/>
        <v>25</v>
      </c>
      <c r="AI2" s="11">
        <f t="shared" si="0"/>
        <v>26</v>
      </c>
      <c r="AJ2" s="11">
        <f t="shared" si="0"/>
        <v>27</v>
      </c>
      <c r="AK2" s="11">
        <f t="shared" si="0"/>
        <v>28</v>
      </c>
      <c r="AL2" s="11">
        <f t="shared" si="0"/>
        <v>29</v>
      </c>
      <c r="AM2" s="11">
        <f t="shared" si="0"/>
        <v>30</v>
      </c>
      <c r="AN2" s="11">
        <f t="shared" si="0"/>
        <v>31</v>
      </c>
      <c r="AO2" s="11">
        <f t="shared" si="0"/>
        <v>32</v>
      </c>
      <c r="AP2" s="11">
        <f t="shared" si="0"/>
        <v>33</v>
      </c>
      <c r="AQ2" s="11">
        <f t="shared" si="0"/>
        <v>34</v>
      </c>
      <c r="AR2" s="11">
        <f t="shared" si="0"/>
        <v>35</v>
      </c>
      <c r="AS2" s="11">
        <f t="shared" si="0"/>
        <v>36</v>
      </c>
      <c r="AT2" s="7"/>
    </row>
    <row r="3" spans="1:46" x14ac:dyDescent="0.2">
      <c r="A3" s="13" t="s">
        <v>10</v>
      </c>
      <c r="B3" s="14" t="s">
        <v>39</v>
      </c>
      <c r="C3" s="15" t="s">
        <v>38</v>
      </c>
      <c r="D3" s="16">
        <v>0</v>
      </c>
      <c r="E3" s="17">
        <v>0</v>
      </c>
      <c r="F3" s="18">
        <v>0</v>
      </c>
      <c r="G3" s="19" t="str">
        <f>[1]HYPO!H69</f>
        <v>YES</v>
      </c>
      <c r="H3" s="20">
        <v>0</v>
      </c>
      <c r="I3" s="21">
        <f>[1]HYPO!J69</f>
        <v>3</v>
      </c>
      <c r="J3" s="22">
        <v>0</v>
      </c>
      <c r="K3" s="22">
        <v>0</v>
      </c>
      <c r="L3" s="22">
        <v>0</v>
      </c>
      <c r="M3" s="22">
        <v>0</v>
      </c>
      <c r="N3" s="22">
        <v>0</v>
      </c>
      <c r="O3" s="22">
        <v>0</v>
      </c>
      <c r="P3" s="22">
        <v>0</v>
      </c>
      <c r="Q3" s="22">
        <v>0</v>
      </c>
      <c r="R3" s="22">
        <v>0</v>
      </c>
      <c r="S3" s="22">
        <v>0</v>
      </c>
      <c r="T3" s="22">
        <v>0</v>
      </c>
      <c r="U3" s="22">
        <v>0</v>
      </c>
      <c r="V3" s="22">
        <v>0</v>
      </c>
      <c r="W3" s="22">
        <v>0</v>
      </c>
      <c r="X3" s="22">
        <v>0</v>
      </c>
      <c r="Y3" s="22">
        <v>0</v>
      </c>
      <c r="Z3" s="22">
        <v>0</v>
      </c>
      <c r="AA3" s="22">
        <v>0</v>
      </c>
      <c r="AB3" s="22">
        <f>IF(SUM($J3:AA3)&lt;$H3,$H3/$I3,0)</f>
        <v>0</v>
      </c>
      <c r="AC3" s="22">
        <f>IF(SUM($J3:AB3)&lt;$H3,$H3/$I3,0)</f>
        <v>0</v>
      </c>
      <c r="AD3" s="22">
        <f>IF(SUM($J3:AC3)&lt;$H3,$H3/$I3,0)</f>
        <v>0</v>
      </c>
      <c r="AE3" s="22">
        <f>IF(SUM($J3:AD3)&lt;$H3,$H3/$I3,0)</f>
        <v>0</v>
      </c>
      <c r="AF3" s="22">
        <f>IF(SUM($J3:AE3)&lt;$H3,$H3/$I3,0)</f>
        <v>0</v>
      </c>
      <c r="AG3" s="22">
        <f>IF(SUM($J3:AF3)&lt;$H3,$H3/$I3,0)</f>
        <v>0</v>
      </c>
      <c r="AH3" s="22">
        <f>IF(SUM($J3:AG3)&lt;$H3,$H3/$I3,0)</f>
        <v>0</v>
      </c>
      <c r="AI3" s="22">
        <f>IF(SUM($J3:AH3)&lt;$H3,$H3/$I3,0)</f>
        <v>0</v>
      </c>
      <c r="AJ3" s="22">
        <f>IF(SUM($J3:AI3)&lt;$H3,$H3/$I3,0)</f>
        <v>0</v>
      </c>
      <c r="AK3" s="22">
        <f>IF(SUM($J3:AJ3)&lt;$H3,$H3/$I3,0)</f>
        <v>0</v>
      </c>
      <c r="AL3" s="22">
        <f>IF(SUM($J3:AK3)&lt;$H3,$H3/$I3,0)</f>
        <v>0</v>
      </c>
      <c r="AM3" s="22">
        <f>IF(SUM($J3:AL3)&lt;$H3,$H3/$I3,0)</f>
        <v>0</v>
      </c>
      <c r="AN3" s="22">
        <f>IF(SUM($J3:AM3)&lt;$H3,$H3/$I3,0)</f>
        <v>0</v>
      </c>
      <c r="AO3" s="22">
        <f>IF(SUM($J3:AN3)&lt;$H3,$H3/$I3,0)</f>
        <v>0</v>
      </c>
      <c r="AP3" s="22">
        <f>IF(SUM($J3:AO3)&lt;$H3,$H3/$I3,0)</f>
        <v>0</v>
      </c>
      <c r="AQ3" s="22">
        <f>IF(SUM($J3:AP3)&lt;$H3,$H3/$I3,0)</f>
        <v>0</v>
      </c>
      <c r="AR3" s="22">
        <f>IF(SUM($J3:AQ3)&lt;$H3,$H3/$I3,0)</f>
        <v>0</v>
      </c>
      <c r="AS3" s="22">
        <f>IF(SUM($J3:AR3)&lt;$H3,$H3/$I3,0)</f>
        <v>0</v>
      </c>
      <c r="AT3" s="23" t="str">
        <f>IF(SUM(J3:AS3)-H3&lt;1,"-","ERROR")</f>
        <v>-</v>
      </c>
    </row>
    <row r="4" spans="1:46" x14ac:dyDescent="0.2">
      <c r="A4" s="13" t="s">
        <v>11</v>
      </c>
      <c r="B4" s="14" t="s">
        <v>40</v>
      </c>
      <c r="C4" s="15" t="s">
        <v>38</v>
      </c>
      <c r="D4" s="16">
        <v>0</v>
      </c>
      <c r="E4" s="17">
        <v>0</v>
      </c>
      <c r="F4" s="18">
        <v>100000</v>
      </c>
      <c r="G4" s="19" t="str">
        <f>[1]HYPO!H70</f>
        <v>YES</v>
      </c>
      <c r="H4" s="20">
        <v>300000</v>
      </c>
      <c r="I4" s="21">
        <f>[1]HYPO!J70</f>
        <v>6</v>
      </c>
      <c r="J4" s="22">
        <v>50000</v>
      </c>
      <c r="K4" s="22">
        <v>50000</v>
      </c>
      <c r="L4" s="22">
        <v>50000</v>
      </c>
      <c r="M4" s="22">
        <v>50000</v>
      </c>
      <c r="N4" s="22">
        <v>50000</v>
      </c>
      <c r="O4" s="22">
        <v>50000</v>
      </c>
      <c r="P4" s="22">
        <v>0</v>
      </c>
      <c r="Q4" s="22">
        <v>0</v>
      </c>
      <c r="R4" s="22">
        <v>0</v>
      </c>
      <c r="S4" s="22">
        <v>0</v>
      </c>
      <c r="T4" s="22">
        <v>0</v>
      </c>
      <c r="U4" s="22">
        <v>0</v>
      </c>
      <c r="V4" s="22">
        <v>0</v>
      </c>
      <c r="W4" s="22">
        <v>0</v>
      </c>
      <c r="X4" s="22">
        <v>0</v>
      </c>
      <c r="Y4" s="22">
        <v>0</v>
      </c>
      <c r="Z4" s="22">
        <v>0</v>
      </c>
      <c r="AA4" s="22">
        <v>0</v>
      </c>
      <c r="AB4" s="22">
        <f>IF(SUM($J4:AA4)&lt;$H4,$H4/$I4,0)</f>
        <v>0</v>
      </c>
      <c r="AC4" s="22">
        <f>IF(SUM($J4:AB4)&lt;$H4,$H4/$I4,0)</f>
        <v>0</v>
      </c>
      <c r="AD4" s="22">
        <f>IF(SUM($J4:AC4)&lt;$H4,$H4/$I4,0)</f>
        <v>0</v>
      </c>
      <c r="AE4" s="22">
        <f>IF(SUM($J4:AD4)&lt;$H4,$H4/$I4,0)</f>
        <v>0</v>
      </c>
      <c r="AF4" s="22">
        <f>IF(SUM($J4:AE4)&lt;$H4,$H4/$I4,0)</f>
        <v>0</v>
      </c>
      <c r="AG4" s="22">
        <f>IF(SUM($J4:AF4)&lt;$H4,$H4/$I4,0)</f>
        <v>0</v>
      </c>
      <c r="AH4" s="22">
        <f>IF(SUM($J4:AG4)&lt;$H4,$H4/$I4,0)</f>
        <v>0</v>
      </c>
      <c r="AI4" s="22">
        <f>IF(SUM($J4:AH4)&lt;$H4,$H4/$I4,0)</f>
        <v>0</v>
      </c>
      <c r="AJ4" s="22">
        <f>IF(SUM($J4:AI4)&lt;$H4,$H4/$I4,0)</f>
        <v>0</v>
      </c>
      <c r="AK4" s="22">
        <f>IF(SUM($J4:AJ4)&lt;$H4,$H4/$I4,0)</f>
        <v>0</v>
      </c>
      <c r="AL4" s="22">
        <f>IF(SUM($J4:AK4)&lt;$H4,$H4/$I4,0)</f>
        <v>0</v>
      </c>
      <c r="AM4" s="22">
        <f>IF(SUM($J4:AL4)&lt;$H4,$H4/$I4,0)</f>
        <v>0</v>
      </c>
      <c r="AN4" s="22">
        <f>IF(SUM($J4:AM4)&lt;$H4,$H4/$I4,0)</f>
        <v>0</v>
      </c>
      <c r="AO4" s="22">
        <f>IF(SUM($J4:AN4)&lt;$H4,$H4/$I4,0)</f>
        <v>0</v>
      </c>
      <c r="AP4" s="22">
        <f>IF(SUM($J4:AO4)&lt;$H4,$H4/$I4,0)</f>
        <v>0</v>
      </c>
      <c r="AQ4" s="22">
        <f>IF(SUM($J4:AP4)&lt;$H4,$H4/$I4,0)</f>
        <v>0</v>
      </c>
      <c r="AR4" s="22">
        <f>IF(SUM($J4:AQ4)&lt;$H4,$H4/$I4,0)</f>
        <v>0</v>
      </c>
      <c r="AS4" s="22">
        <f>IF(SUM($J4:AR4)&lt;$H4,$H4/$I4,0)</f>
        <v>0</v>
      </c>
      <c r="AT4" s="23" t="str">
        <f>IF(SUM(J4:AS4)-H4&lt;1,"-","ERROR")</f>
        <v>-</v>
      </c>
    </row>
    <row r="5" spans="1:46" x14ac:dyDescent="0.2">
      <c r="A5" s="13" t="s">
        <v>12</v>
      </c>
      <c r="B5" s="14" t="s">
        <v>41</v>
      </c>
      <c r="C5" s="15" t="s">
        <v>38</v>
      </c>
      <c r="D5" s="16">
        <v>0</v>
      </c>
      <c r="E5" s="17">
        <v>0</v>
      </c>
      <c r="F5" s="18">
        <v>0</v>
      </c>
      <c r="G5" s="19" t="str">
        <f>[1]HYPO!H71</f>
        <v>YES</v>
      </c>
      <c r="H5" s="20">
        <v>0</v>
      </c>
      <c r="I5" s="21">
        <f>[1]HYPO!J71</f>
        <v>1</v>
      </c>
      <c r="J5" s="22">
        <v>0</v>
      </c>
      <c r="K5" s="22">
        <v>0</v>
      </c>
      <c r="L5" s="22">
        <v>0</v>
      </c>
      <c r="M5" s="22">
        <v>0</v>
      </c>
      <c r="N5" s="22">
        <v>0</v>
      </c>
      <c r="O5" s="22">
        <v>0</v>
      </c>
      <c r="P5" s="22">
        <v>0</v>
      </c>
      <c r="Q5" s="22">
        <v>0</v>
      </c>
      <c r="R5" s="22">
        <v>0</v>
      </c>
      <c r="S5" s="22">
        <v>0</v>
      </c>
      <c r="T5" s="22">
        <v>0</v>
      </c>
      <c r="U5" s="22">
        <v>0</v>
      </c>
      <c r="V5" s="22">
        <v>0</v>
      </c>
      <c r="W5" s="22">
        <v>0</v>
      </c>
      <c r="X5" s="22">
        <v>0</v>
      </c>
      <c r="Y5" s="22">
        <v>0</v>
      </c>
      <c r="Z5" s="22">
        <v>0</v>
      </c>
      <c r="AA5" s="22">
        <v>0</v>
      </c>
      <c r="AB5" s="22">
        <f>IF(SUM($J5:AA5)&lt;$H5,$H5/$I5,0)</f>
        <v>0</v>
      </c>
      <c r="AC5" s="22">
        <f>IF(SUM($J5:AB5)&lt;$H5,$H5/$I5,0)</f>
        <v>0</v>
      </c>
      <c r="AD5" s="22">
        <f>IF(SUM($J5:AC5)&lt;$H5,$H5/$I5,0)</f>
        <v>0</v>
      </c>
      <c r="AE5" s="22">
        <f>IF(SUM($J5:AD5)&lt;$H5,$H5/$I5,0)</f>
        <v>0</v>
      </c>
      <c r="AF5" s="22">
        <f>IF(SUM($J5:AE5)&lt;$H5,$H5/$I5,0)</f>
        <v>0</v>
      </c>
      <c r="AG5" s="22">
        <f>IF(SUM($J5:AF5)&lt;$H5,$H5/$I5,0)</f>
        <v>0</v>
      </c>
      <c r="AH5" s="22">
        <f>IF(SUM($J5:AG5)&lt;$H5,$H5/$I5,0)</f>
        <v>0</v>
      </c>
      <c r="AI5" s="22">
        <f>IF(SUM($J5:AH5)&lt;$H5,$H5/$I5,0)</f>
        <v>0</v>
      </c>
      <c r="AJ5" s="22">
        <f>IF(SUM($J5:AI5)&lt;$H5,$H5/$I5,0)</f>
        <v>0</v>
      </c>
      <c r="AK5" s="22">
        <f>IF(SUM($J5:AJ5)&lt;$H5,$H5/$I5,0)</f>
        <v>0</v>
      </c>
      <c r="AL5" s="22">
        <f>IF(SUM($J5:AK5)&lt;$H5,$H5/$I5,0)</f>
        <v>0</v>
      </c>
      <c r="AM5" s="22">
        <f>IF(SUM($J5:AL5)&lt;$H5,$H5/$I5,0)</f>
        <v>0</v>
      </c>
      <c r="AN5" s="22">
        <f>IF(SUM($J5:AM5)&lt;$H5,$H5/$I5,0)</f>
        <v>0</v>
      </c>
      <c r="AO5" s="22">
        <f>IF(SUM($J5:AN5)&lt;$H5,$H5/$I5,0)</f>
        <v>0</v>
      </c>
      <c r="AP5" s="22">
        <f>IF(SUM($J5:AO5)&lt;$H5,$H5/$I5,0)</f>
        <v>0</v>
      </c>
      <c r="AQ5" s="22">
        <f>IF(SUM($J5:AP5)&lt;$H5,$H5/$I5,0)</f>
        <v>0</v>
      </c>
      <c r="AR5" s="22">
        <f>IF(SUM($J5:AQ5)&lt;$H5,$H5/$I5,0)</f>
        <v>0</v>
      </c>
      <c r="AS5" s="22">
        <f>IF(SUM($J5:AR5)&lt;$H5,$H5/$I5,0)</f>
        <v>0</v>
      </c>
      <c r="AT5" s="23" t="str">
        <f t="shared" ref="AT5:AT33" si="1">IF(SUM(J5:AS5)-H5&lt;1,"-","ERROR")</f>
        <v>-</v>
      </c>
    </row>
    <row r="6" spans="1:46" x14ac:dyDescent="0.2">
      <c r="A6" s="13" t="s">
        <v>13</v>
      </c>
      <c r="B6" s="14" t="s">
        <v>42</v>
      </c>
      <c r="C6" s="15" t="s">
        <v>38</v>
      </c>
      <c r="D6" s="16">
        <v>0</v>
      </c>
      <c r="E6" s="17">
        <v>0</v>
      </c>
      <c r="F6" s="18">
        <v>7500</v>
      </c>
      <c r="G6" s="19" t="str">
        <f>[1]HYPO!H72</f>
        <v>YES</v>
      </c>
      <c r="H6" s="20">
        <v>7500</v>
      </c>
      <c r="I6" s="21">
        <f>[1]HYPO!J72</f>
        <v>18</v>
      </c>
      <c r="J6" s="22">
        <v>416.66666666666669</v>
      </c>
      <c r="K6" s="22">
        <v>416.66666666666669</v>
      </c>
      <c r="L6" s="22">
        <v>416.66666666666669</v>
      </c>
      <c r="M6" s="22">
        <v>416.66666666666669</v>
      </c>
      <c r="N6" s="22">
        <v>416.66666666666669</v>
      </c>
      <c r="O6" s="22">
        <v>416.66666666666669</v>
      </c>
      <c r="P6" s="22">
        <v>416.66666666666669</v>
      </c>
      <c r="Q6" s="22">
        <v>416.66666666666669</v>
      </c>
      <c r="R6" s="22">
        <v>416.66666666666669</v>
      </c>
      <c r="S6" s="22">
        <v>416.66666666666669</v>
      </c>
      <c r="T6" s="22">
        <v>416.66666666666669</v>
      </c>
      <c r="U6" s="22">
        <v>416.66666666666669</v>
      </c>
      <c r="V6" s="22">
        <v>416.66666666666669</v>
      </c>
      <c r="W6" s="22">
        <v>416.66666666666669</v>
      </c>
      <c r="X6" s="22">
        <v>416.66666666666669</v>
      </c>
      <c r="Y6" s="22">
        <v>416.66666666666669</v>
      </c>
      <c r="Z6" s="22">
        <v>416.66666666666669</v>
      </c>
      <c r="AA6" s="22">
        <v>416.66666666666669</v>
      </c>
      <c r="AB6" s="22">
        <f>IF(SUM($J6:AA6)&lt;$H6,$H6/$I6,0)</f>
        <v>0</v>
      </c>
      <c r="AC6" s="22">
        <f>IF(SUM($J6:AB6)&lt;$H6,$H6/$I6,0)</f>
        <v>0</v>
      </c>
      <c r="AD6" s="22">
        <f>IF(SUM($J6:AC6)&lt;$H6,$H6/$I6,0)</f>
        <v>0</v>
      </c>
      <c r="AE6" s="22">
        <f>IF(SUM($J6:AD6)&lt;$H6,$H6/$I6,0)</f>
        <v>0</v>
      </c>
      <c r="AF6" s="22">
        <f>IF(SUM($J6:AE6)&lt;$H6,$H6/$I6,0)</f>
        <v>0</v>
      </c>
      <c r="AG6" s="22">
        <f>IF(SUM($J6:AF6)&lt;$H6,$H6/$I6,0)</f>
        <v>0</v>
      </c>
      <c r="AH6" s="22">
        <f>IF(SUM($J6:AG6)&lt;$H6,$H6/$I6,0)</f>
        <v>0</v>
      </c>
      <c r="AI6" s="22">
        <f>IF(SUM($J6:AH6)&lt;$H6,$H6/$I6,0)</f>
        <v>0</v>
      </c>
      <c r="AJ6" s="22">
        <f>IF(SUM($J6:AI6)&lt;$H6,$H6/$I6,0)</f>
        <v>0</v>
      </c>
      <c r="AK6" s="22">
        <f>IF(SUM($J6:AJ6)&lt;$H6,$H6/$I6,0)</f>
        <v>0</v>
      </c>
      <c r="AL6" s="22">
        <f>IF(SUM($J6:AK6)&lt;$H6,$H6/$I6,0)</f>
        <v>0</v>
      </c>
      <c r="AM6" s="22">
        <f>IF(SUM($J6:AL6)&lt;$H6,$H6/$I6,0)</f>
        <v>0</v>
      </c>
      <c r="AN6" s="22">
        <f>IF(SUM($J6:AM6)&lt;$H6,$H6/$I6,0)</f>
        <v>0</v>
      </c>
      <c r="AO6" s="22">
        <f>IF(SUM($J6:AN6)&lt;$H6,$H6/$I6,0)</f>
        <v>0</v>
      </c>
      <c r="AP6" s="22">
        <f>IF(SUM($J6:AO6)&lt;$H6,$H6/$I6,0)</f>
        <v>0</v>
      </c>
      <c r="AQ6" s="22">
        <f>IF(SUM($J6:AP6)&lt;$H6,$H6/$I6,0)</f>
        <v>0</v>
      </c>
      <c r="AR6" s="22">
        <f>IF(SUM($J6:AQ6)&lt;$H6,$H6/$I6,0)</f>
        <v>0</v>
      </c>
      <c r="AS6" s="22">
        <f>IF(SUM($J6:AR6)&lt;$H6,$H6/$I6,0)</f>
        <v>0</v>
      </c>
      <c r="AT6" s="23" t="str">
        <f t="shared" si="1"/>
        <v>-</v>
      </c>
    </row>
    <row r="7" spans="1:46" x14ac:dyDescent="0.2">
      <c r="A7" s="13" t="s">
        <v>14</v>
      </c>
      <c r="B7" s="14" t="s">
        <v>43</v>
      </c>
      <c r="C7" s="15" t="s">
        <v>38</v>
      </c>
      <c r="D7" s="16">
        <v>0</v>
      </c>
      <c r="E7" s="17">
        <v>0</v>
      </c>
      <c r="F7" s="18">
        <v>0</v>
      </c>
      <c r="G7" s="19" t="str">
        <f>[1]HYPO!H73</f>
        <v>YES</v>
      </c>
      <c r="H7" s="20">
        <v>0</v>
      </c>
      <c r="I7" s="21">
        <f>[1]HYPO!J73</f>
        <v>18</v>
      </c>
      <c r="J7" s="22">
        <v>0</v>
      </c>
      <c r="K7" s="22">
        <v>0</v>
      </c>
      <c r="L7" s="22">
        <v>0</v>
      </c>
      <c r="M7" s="22">
        <v>0</v>
      </c>
      <c r="N7" s="22">
        <v>0</v>
      </c>
      <c r="O7" s="22">
        <v>0</v>
      </c>
      <c r="P7" s="22">
        <v>0</v>
      </c>
      <c r="Q7" s="22">
        <v>0</v>
      </c>
      <c r="R7" s="22">
        <v>0</v>
      </c>
      <c r="S7" s="22">
        <v>0</v>
      </c>
      <c r="T7" s="22">
        <v>0</v>
      </c>
      <c r="U7" s="22">
        <v>0</v>
      </c>
      <c r="V7" s="22">
        <v>0</v>
      </c>
      <c r="W7" s="22">
        <v>0</v>
      </c>
      <c r="X7" s="22">
        <v>0</v>
      </c>
      <c r="Y7" s="22">
        <v>0</v>
      </c>
      <c r="Z7" s="22">
        <v>0</v>
      </c>
      <c r="AA7" s="22">
        <v>0</v>
      </c>
      <c r="AB7" s="22">
        <f>IF(SUM($J7:AA7)&lt;$H7,$H7/$I7,0)</f>
        <v>0</v>
      </c>
      <c r="AC7" s="22">
        <f>IF(SUM($J7:AB7)&lt;$H7,$H7/$I7,0)</f>
        <v>0</v>
      </c>
      <c r="AD7" s="22">
        <f>IF(SUM($J7:AC7)&lt;$H7,$H7/$I7,0)</f>
        <v>0</v>
      </c>
      <c r="AE7" s="22">
        <f>IF(SUM($J7:AD7)&lt;$H7,$H7/$I7,0)</f>
        <v>0</v>
      </c>
      <c r="AF7" s="22">
        <f>IF(SUM($J7:AE7)&lt;$H7,$H7/$I7,0)</f>
        <v>0</v>
      </c>
      <c r="AG7" s="22">
        <f>IF(SUM($J7:AF7)&lt;$H7,$H7/$I7,0)</f>
        <v>0</v>
      </c>
      <c r="AH7" s="22">
        <f>IF(SUM($J7:AG7)&lt;$H7,$H7/$I7,0)</f>
        <v>0</v>
      </c>
      <c r="AI7" s="22">
        <f>IF(SUM($J7:AH7)&lt;$H7,$H7/$I7,0)</f>
        <v>0</v>
      </c>
      <c r="AJ7" s="22">
        <f>IF(SUM($J7:AI7)&lt;$H7,$H7/$I7,0)</f>
        <v>0</v>
      </c>
      <c r="AK7" s="22">
        <f>IF(SUM($J7:AJ7)&lt;$H7,$H7/$I7,0)</f>
        <v>0</v>
      </c>
      <c r="AL7" s="22">
        <f>IF(SUM($J7:AK7)&lt;$H7,$H7/$I7,0)</f>
        <v>0</v>
      </c>
      <c r="AM7" s="22">
        <f>IF(SUM($J7:AL7)&lt;$H7,$H7/$I7,0)</f>
        <v>0</v>
      </c>
      <c r="AN7" s="22">
        <f>IF(SUM($J7:AM7)&lt;$H7,$H7/$I7,0)</f>
        <v>0</v>
      </c>
      <c r="AO7" s="22">
        <f>IF(SUM($J7:AN7)&lt;$H7,$H7/$I7,0)</f>
        <v>0</v>
      </c>
      <c r="AP7" s="22">
        <f>IF(SUM($J7:AO7)&lt;$H7,$H7/$I7,0)</f>
        <v>0</v>
      </c>
      <c r="AQ7" s="22">
        <f>IF(SUM($J7:AP7)&lt;$H7,$H7/$I7,0)</f>
        <v>0</v>
      </c>
      <c r="AR7" s="22">
        <f>IF(SUM($J7:AQ7)&lt;$H7,$H7/$I7,0)</f>
        <v>0</v>
      </c>
      <c r="AS7" s="22">
        <f>IF(SUM($J7:AR7)&lt;$H7,$H7/$I7,0)</f>
        <v>0</v>
      </c>
      <c r="AT7" s="23" t="str">
        <f t="shared" si="1"/>
        <v>-</v>
      </c>
    </row>
    <row r="8" spans="1:46" x14ac:dyDescent="0.2">
      <c r="A8" s="13" t="s">
        <v>15</v>
      </c>
      <c r="B8" s="14" t="s">
        <v>44</v>
      </c>
      <c r="C8" s="15" t="s">
        <v>38</v>
      </c>
      <c r="D8" s="16">
        <v>4045</v>
      </c>
      <c r="E8" s="17">
        <v>1200</v>
      </c>
      <c r="F8" s="18">
        <v>0</v>
      </c>
      <c r="G8" s="19" t="str">
        <f>[1]HYPO!H74</f>
        <v>YES</v>
      </c>
      <c r="H8" s="20">
        <v>4854000</v>
      </c>
      <c r="I8" s="21">
        <f>[1]HYPO!J74</f>
        <v>18</v>
      </c>
      <c r="J8" s="22">
        <f>H8/18</f>
        <v>269666.66666666669</v>
      </c>
      <c r="K8" s="22">
        <v>269666.66666666669</v>
      </c>
      <c r="L8" s="22">
        <v>269666.66666666669</v>
      </c>
      <c r="M8" s="22">
        <v>269666.66666666669</v>
      </c>
      <c r="N8" s="22">
        <v>269666.66666666669</v>
      </c>
      <c r="O8" s="22">
        <v>269666.66666666669</v>
      </c>
      <c r="P8" s="22">
        <v>269666.66666666669</v>
      </c>
      <c r="Q8" s="22">
        <v>269666.66666666669</v>
      </c>
      <c r="R8" s="22">
        <v>269666.66666666669</v>
      </c>
      <c r="S8" s="22">
        <v>269666.66666666669</v>
      </c>
      <c r="T8" s="22">
        <v>269666.66666666669</v>
      </c>
      <c r="U8" s="22">
        <v>269666.66666666669</v>
      </c>
      <c r="V8" s="22">
        <v>269666.66666666669</v>
      </c>
      <c r="W8" s="22">
        <v>269666.66666666669</v>
      </c>
      <c r="X8" s="22">
        <v>269666.66666666669</v>
      </c>
      <c r="Y8" s="22">
        <v>269666.66666666669</v>
      </c>
      <c r="Z8" s="22">
        <v>269666.66666666669</v>
      </c>
      <c r="AA8" s="22">
        <v>269666.66666666669</v>
      </c>
      <c r="AB8" s="22">
        <f>IF(SUM($J8:AA8)&lt;$H8,$H8/$I8,0)</f>
        <v>0</v>
      </c>
      <c r="AC8" s="22">
        <f>IF(SUM($J8:AB8)&lt;$H8,$H8/$I8,0)</f>
        <v>0</v>
      </c>
      <c r="AD8" s="22">
        <f>IF(SUM($J8:AC8)&lt;$H8,$H8/$I8,0)</f>
        <v>0</v>
      </c>
      <c r="AE8" s="22">
        <f>IF(SUM($J8:AD8)&lt;$H8,$H8/$I8,0)</f>
        <v>0</v>
      </c>
      <c r="AF8" s="22">
        <f>IF(SUM($J8:AE8)&lt;$H8,$H8/$I8,0)</f>
        <v>0</v>
      </c>
      <c r="AG8" s="22">
        <f>IF(SUM($J8:AF8)&lt;$H8,$H8/$I8,0)</f>
        <v>0</v>
      </c>
      <c r="AH8" s="22">
        <f>IF(SUM($J8:AG8)&lt;$H8,$H8/$I8,0)</f>
        <v>0</v>
      </c>
      <c r="AI8" s="22">
        <f>IF(SUM($J8:AH8)&lt;$H8,$H8/$I8,0)</f>
        <v>0</v>
      </c>
      <c r="AJ8" s="22">
        <f>IF(SUM($J8:AI8)&lt;$H8,$H8/$I8,0)</f>
        <v>0</v>
      </c>
      <c r="AK8" s="22">
        <f>IF(SUM($J8:AJ8)&lt;$H8,$H8/$I8,0)</f>
        <v>0</v>
      </c>
      <c r="AL8" s="22">
        <f>IF(SUM($J8:AK8)&lt;$H8,$H8/$I8,0)</f>
        <v>0</v>
      </c>
      <c r="AM8" s="22">
        <f>IF(SUM($J8:AL8)&lt;$H8,$H8/$I8,0)</f>
        <v>0</v>
      </c>
      <c r="AN8" s="22">
        <f>IF(SUM($J8:AM8)&lt;$H8,$H8/$I8,0)</f>
        <v>0</v>
      </c>
      <c r="AO8" s="22">
        <f>IF(SUM($J8:AN8)&lt;$H8,$H8/$I8,0)</f>
        <v>0</v>
      </c>
      <c r="AP8" s="22">
        <f>IF(SUM($J8:AO8)&lt;$H8,$H8/$I8,0)</f>
        <v>0</v>
      </c>
      <c r="AQ8" s="22">
        <f>IF(SUM($J8:AP8)&lt;$H8,$H8/$I8,0)</f>
        <v>0</v>
      </c>
      <c r="AR8" s="22">
        <f>IF(SUM($J8:AQ8)&lt;$H8,$H8/$I8,0)</f>
        <v>0</v>
      </c>
      <c r="AS8" s="22">
        <f>IF(SUM($J8:AR8)&lt;$H8,$H8/$I8,0)</f>
        <v>0</v>
      </c>
      <c r="AT8" s="23" t="str">
        <f t="shared" si="1"/>
        <v>-</v>
      </c>
    </row>
    <row r="9" spans="1:46" x14ac:dyDescent="0.2">
      <c r="A9" s="13" t="s">
        <v>16</v>
      </c>
      <c r="B9" s="14" t="s">
        <v>45</v>
      </c>
      <c r="C9" s="15" t="s">
        <v>38</v>
      </c>
      <c r="D9" s="16">
        <v>0</v>
      </c>
      <c r="E9" s="17">
        <v>0</v>
      </c>
      <c r="F9" s="18">
        <v>0</v>
      </c>
      <c r="G9" s="19" t="str">
        <f>[1]HYPO!H75</f>
        <v>YES</v>
      </c>
      <c r="H9" s="20">
        <v>0</v>
      </c>
      <c r="I9" s="21">
        <f>[1]HYPO!J75</f>
        <v>18</v>
      </c>
      <c r="J9" s="22">
        <v>0</v>
      </c>
      <c r="K9" s="22">
        <v>0</v>
      </c>
      <c r="L9" s="22">
        <v>0</v>
      </c>
      <c r="M9" s="22">
        <v>0</v>
      </c>
      <c r="N9" s="22">
        <v>0</v>
      </c>
      <c r="O9" s="22">
        <v>0</v>
      </c>
      <c r="P9" s="22">
        <v>0</v>
      </c>
      <c r="Q9" s="22">
        <v>0</v>
      </c>
      <c r="R9" s="22">
        <v>0</v>
      </c>
      <c r="S9" s="22">
        <v>0</v>
      </c>
      <c r="T9" s="22">
        <v>0</v>
      </c>
      <c r="U9" s="22">
        <v>0</v>
      </c>
      <c r="V9" s="22">
        <v>0</v>
      </c>
      <c r="W9" s="22">
        <v>0</v>
      </c>
      <c r="X9" s="22">
        <v>0</v>
      </c>
      <c r="Y9" s="22">
        <v>0</v>
      </c>
      <c r="Z9" s="22">
        <v>0</v>
      </c>
      <c r="AA9" s="22">
        <v>0</v>
      </c>
      <c r="AB9" s="22">
        <f>IF(SUM($J9:AA9)&lt;$H9,$H9/$I9,0)</f>
        <v>0</v>
      </c>
      <c r="AC9" s="22">
        <f>IF(SUM($J9:AB9)&lt;$H9,$H9/$I9,0)</f>
        <v>0</v>
      </c>
      <c r="AD9" s="22">
        <f>IF(SUM($J9:AC9)&lt;$H9,$H9/$I9,0)</f>
        <v>0</v>
      </c>
      <c r="AE9" s="22">
        <f>IF(SUM($J9:AD9)&lt;$H9,$H9/$I9,0)</f>
        <v>0</v>
      </c>
      <c r="AF9" s="22">
        <f>IF(SUM($J9:AE9)&lt;$H9,$H9/$I9,0)</f>
        <v>0</v>
      </c>
      <c r="AG9" s="22">
        <f>IF(SUM($J9:AF9)&lt;$H9,$H9/$I9,0)</f>
        <v>0</v>
      </c>
      <c r="AH9" s="22">
        <f>IF(SUM($J9:AG9)&lt;$H9,$H9/$I9,0)</f>
        <v>0</v>
      </c>
      <c r="AI9" s="22">
        <f>IF(SUM($J9:AH9)&lt;$H9,$H9/$I9,0)</f>
        <v>0</v>
      </c>
      <c r="AJ9" s="22">
        <f>IF(SUM($J9:AI9)&lt;$H9,$H9/$I9,0)</f>
        <v>0</v>
      </c>
      <c r="AK9" s="22">
        <f>IF(SUM($J9:AJ9)&lt;$H9,$H9/$I9,0)</f>
        <v>0</v>
      </c>
      <c r="AL9" s="22">
        <f>IF(SUM($J9:AK9)&lt;$H9,$H9/$I9,0)</f>
        <v>0</v>
      </c>
      <c r="AM9" s="22">
        <f>IF(SUM($J9:AL9)&lt;$H9,$H9/$I9,0)</f>
        <v>0</v>
      </c>
      <c r="AN9" s="22">
        <f>IF(SUM($J9:AM9)&lt;$H9,$H9/$I9,0)</f>
        <v>0</v>
      </c>
      <c r="AO9" s="22">
        <f>IF(SUM($J9:AN9)&lt;$H9,$H9/$I9,0)</f>
        <v>0</v>
      </c>
      <c r="AP9" s="22">
        <f>IF(SUM($J9:AO9)&lt;$H9,$H9/$I9,0)</f>
        <v>0</v>
      </c>
      <c r="AQ9" s="22">
        <f>IF(SUM($J9:AP9)&lt;$H9,$H9/$I9,0)</f>
        <v>0</v>
      </c>
      <c r="AR9" s="22">
        <f>IF(SUM($J9:AQ9)&lt;$H9,$H9/$I9,0)</f>
        <v>0</v>
      </c>
      <c r="AS9" s="22">
        <f>IF(SUM($J9:AR9)&lt;$H9,$H9/$I9,0)</f>
        <v>0</v>
      </c>
      <c r="AT9" s="23" t="str">
        <f t="shared" si="1"/>
        <v>-</v>
      </c>
    </row>
    <row r="10" spans="1:46" x14ac:dyDescent="0.2">
      <c r="A10" s="13" t="s">
        <v>17</v>
      </c>
      <c r="B10" s="14" t="s">
        <v>46</v>
      </c>
      <c r="C10" s="15" t="s">
        <v>38</v>
      </c>
      <c r="D10" s="16">
        <v>0</v>
      </c>
      <c r="E10" s="17">
        <v>0</v>
      </c>
      <c r="F10" s="18">
        <v>0</v>
      </c>
      <c r="G10" s="19" t="str">
        <f>[1]HYPO!H76</f>
        <v>YES</v>
      </c>
      <c r="H10" s="20">
        <v>0</v>
      </c>
      <c r="I10" s="21">
        <f>[1]HYPO!J76</f>
        <v>18</v>
      </c>
      <c r="J10" s="22">
        <v>0</v>
      </c>
      <c r="K10" s="22">
        <v>0</v>
      </c>
      <c r="L10" s="22">
        <v>0</v>
      </c>
      <c r="M10" s="22">
        <v>0</v>
      </c>
      <c r="N10" s="22">
        <v>0</v>
      </c>
      <c r="O10" s="22">
        <v>0</v>
      </c>
      <c r="P10" s="22">
        <v>0</v>
      </c>
      <c r="Q10" s="22">
        <v>0</v>
      </c>
      <c r="R10" s="22">
        <v>0</v>
      </c>
      <c r="S10" s="22">
        <v>0</v>
      </c>
      <c r="T10" s="22">
        <v>0</v>
      </c>
      <c r="U10" s="22">
        <v>0</v>
      </c>
      <c r="V10" s="22">
        <v>0</v>
      </c>
      <c r="W10" s="22">
        <v>0</v>
      </c>
      <c r="X10" s="22">
        <v>0</v>
      </c>
      <c r="Y10" s="22">
        <v>0</v>
      </c>
      <c r="Z10" s="22">
        <v>0</v>
      </c>
      <c r="AA10" s="22">
        <v>0</v>
      </c>
      <c r="AB10" s="22">
        <f>IF(SUM($J10:AA10)&lt;$H10,$H10/$I10,0)</f>
        <v>0</v>
      </c>
      <c r="AC10" s="22">
        <f>IF(SUM($J10:AB10)&lt;$H10,$H10/$I10,0)</f>
        <v>0</v>
      </c>
      <c r="AD10" s="22">
        <f>IF(SUM($J10:AC10)&lt;$H10,$H10/$I10,0)</f>
        <v>0</v>
      </c>
      <c r="AE10" s="22">
        <f>IF(SUM($J10:AD10)&lt;$H10,$H10/$I10,0)</f>
        <v>0</v>
      </c>
      <c r="AF10" s="22">
        <f>IF(SUM($J10:AE10)&lt;$H10,$H10/$I10,0)</f>
        <v>0</v>
      </c>
      <c r="AG10" s="22">
        <f>IF(SUM($J10:AF10)&lt;$H10,$H10/$I10,0)</f>
        <v>0</v>
      </c>
      <c r="AH10" s="22">
        <f>IF(SUM($J10:AG10)&lt;$H10,$H10/$I10,0)</f>
        <v>0</v>
      </c>
      <c r="AI10" s="22">
        <f>IF(SUM($J10:AH10)&lt;$H10,$H10/$I10,0)</f>
        <v>0</v>
      </c>
      <c r="AJ10" s="22">
        <f>IF(SUM($J10:AI10)&lt;$H10,$H10/$I10,0)</f>
        <v>0</v>
      </c>
      <c r="AK10" s="22">
        <f>IF(SUM($J10:AJ10)&lt;$H10,$H10/$I10,0)</f>
        <v>0</v>
      </c>
      <c r="AL10" s="22">
        <f>IF(SUM($J10:AK10)&lt;$H10,$H10/$I10,0)</f>
        <v>0</v>
      </c>
      <c r="AM10" s="22">
        <f>IF(SUM($J10:AL10)&lt;$H10,$H10/$I10,0)</f>
        <v>0</v>
      </c>
      <c r="AN10" s="22">
        <f>IF(SUM($J10:AM10)&lt;$H10,$H10/$I10,0)</f>
        <v>0</v>
      </c>
      <c r="AO10" s="22">
        <f>IF(SUM($J10:AN10)&lt;$H10,$H10/$I10,0)</f>
        <v>0</v>
      </c>
      <c r="AP10" s="22">
        <f>IF(SUM($J10:AO10)&lt;$H10,$H10/$I10,0)</f>
        <v>0</v>
      </c>
      <c r="AQ10" s="22">
        <f>IF(SUM($J10:AP10)&lt;$H10,$H10/$I10,0)</f>
        <v>0</v>
      </c>
      <c r="AR10" s="22">
        <f>IF(SUM($J10:AQ10)&lt;$H10,$H10/$I10,0)</f>
        <v>0</v>
      </c>
      <c r="AS10" s="22">
        <f>IF(SUM($J10:AR10)&lt;$H10,$H10/$I10,0)</f>
        <v>0</v>
      </c>
      <c r="AT10" s="23" t="str">
        <f t="shared" si="1"/>
        <v>-</v>
      </c>
    </row>
    <row r="11" spans="1:46" x14ac:dyDescent="0.2">
      <c r="A11" s="13" t="s">
        <v>18</v>
      </c>
      <c r="B11" s="14" t="s">
        <v>47</v>
      </c>
      <c r="C11" s="15" t="s">
        <v>38</v>
      </c>
      <c r="D11" s="16">
        <v>0</v>
      </c>
      <c r="E11" s="17">
        <v>0</v>
      </c>
      <c r="F11" s="18">
        <v>0</v>
      </c>
      <c r="G11" s="19" t="str">
        <f>[1]HYPO!H77</f>
        <v>YES</v>
      </c>
      <c r="H11" s="20">
        <v>0</v>
      </c>
      <c r="I11" s="21">
        <f>[1]HYPO!J77</f>
        <v>18</v>
      </c>
      <c r="J11" s="22">
        <v>0</v>
      </c>
      <c r="K11" s="22">
        <v>0</v>
      </c>
      <c r="L11" s="22">
        <v>0</v>
      </c>
      <c r="M11" s="22">
        <v>0</v>
      </c>
      <c r="N11" s="22">
        <v>0</v>
      </c>
      <c r="O11" s="22">
        <v>0</v>
      </c>
      <c r="P11" s="22">
        <v>0</v>
      </c>
      <c r="Q11" s="22">
        <v>0</v>
      </c>
      <c r="R11" s="22">
        <v>0</v>
      </c>
      <c r="S11" s="22">
        <v>0</v>
      </c>
      <c r="T11" s="22">
        <v>0</v>
      </c>
      <c r="U11" s="22">
        <v>0</v>
      </c>
      <c r="V11" s="22">
        <v>0</v>
      </c>
      <c r="W11" s="22">
        <v>0</v>
      </c>
      <c r="X11" s="22">
        <v>0</v>
      </c>
      <c r="Y11" s="22">
        <v>0</v>
      </c>
      <c r="Z11" s="22">
        <v>0</v>
      </c>
      <c r="AA11" s="22">
        <v>0</v>
      </c>
      <c r="AB11" s="22">
        <f>IF(SUM($J11:AA11)&lt;$H11,$H11/$I11,0)</f>
        <v>0</v>
      </c>
      <c r="AC11" s="22">
        <f>IF(SUM($J11:AB11)&lt;$H11,$H11/$I11,0)</f>
        <v>0</v>
      </c>
      <c r="AD11" s="22">
        <f>IF(SUM($J11:AC11)&lt;$H11,$H11/$I11,0)</f>
        <v>0</v>
      </c>
      <c r="AE11" s="22">
        <f>IF(SUM($J11:AD11)&lt;$H11,$H11/$I11,0)</f>
        <v>0</v>
      </c>
      <c r="AF11" s="22">
        <f>IF(SUM($J11:AE11)&lt;$H11,$H11/$I11,0)</f>
        <v>0</v>
      </c>
      <c r="AG11" s="22">
        <f>IF(SUM($J11:AF11)&lt;$H11,$H11/$I11,0)</f>
        <v>0</v>
      </c>
      <c r="AH11" s="22">
        <f>IF(SUM($J11:AG11)&lt;$H11,$H11/$I11,0)</f>
        <v>0</v>
      </c>
      <c r="AI11" s="22">
        <f>IF(SUM($J11:AH11)&lt;$H11,$H11/$I11,0)</f>
        <v>0</v>
      </c>
      <c r="AJ11" s="22">
        <f>IF(SUM($J11:AI11)&lt;$H11,$H11/$I11,0)</f>
        <v>0</v>
      </c>
      <c r="AK11" s="22">
        <f>IF(SUM($J11:AJ11)&lt;$H11,$H11/$I11,0)</f>
        <v>0</v>
      </c>
      <c r="AL11" s="22">
        <f>IF(SUM($J11:AK11)&lt;$H11,$H11/$I11,0)</f>
        <v>0</v>
      </c>
      <c r="AM11" s="22">
        <f>IF(SUM($J11:AL11)&lt;$H11,$H11/$I11,0)</f>
        <v>0</v>
      </c>
      <c r="AN11" s="22">
        <f>IF(SUM($J11:AM11)&lt;$H11,$H11/$I11,0)</f>
        <v>0</v>
      </c>
      <c r="AO11" s="22">
        <f>IF(SUM($J11:AN11)&lt;$H11,$H11/$I11,0)</f>
        <v>0</v>
      </c>
      <c r="AP11" s="22">
        <f>IF(SUM($J11:AO11)&lt;$H11,$H11/$I11,0)</f>
        <v>0</v>
      </c>
      <c r="AQ11" s="22">
        <f>IF(SUM($J11:AP11)&lt;$H11,$H11/$I11,0)</f>
        <v>0</v>
      </c>
      <c r="AR11" s="22">
        <f>IF(SUM($J11:AQ11)&lt;$H11,$H11/$I11,0)</f>
        <v>0</v>
      </c>
      <c r="AS11" s="22">
        <f>IF(SUM($J11:AR11)&lt;$H11,$H11/$I11,0)</f>
        <v>0</v>
      </c>
      <c r="AT11" s="23" t="str">
        <f t="shared" si="1"/>
        <v>-</v>
      </c>
    </row>
    <row r="12" spans="1:46" x14ac:dyDescent="0.2">
      <c r="A12" s="13" t="s">
        <v>19</v>
      </c>
      <c r="B12" s="14" t="s">
        <v>48</v>
      </c>
      <c r="C12" s="15" t="s">
        <v>38</v>
      </c>
      <c r="D12" s="16">
        <v>0</v>
      </c>
      <c r="E12" s="17">
        <v>0</v>
      </c>
      <c r="F12" s="18">
        <v>0</v>
      </c>
      <c r="G12" s="19" t="str">
        <f>[1]HYPO!H78</f>
        <v>YES</v>
      </c>
      <c r="H12" s="20">
        <v>0</v>
      </c>
      <c r="I12" s="21">
        <f>[1]HYPO!J78</f>
        <v>18</v>
      </c>
      <c r="J12" s="22">
        <v>0</v>
      </c>
      <c r="K12" s="22">
        <v>0</v>
      </c>
      <c r="L12" s="22">
        <v>0</v>
      </c>
      <c r="M12" s="22">
        <v>0</v>
      </c>
      <c r="N12" s="22">
        <v>0</v>
      </c>
      <c r="O12" s="22">
        <v>0</v>
      </c>
      <c r="P12" s="22">
        <v>0</v>
      </c>
      <c r="Q12" s="22">
        <v>0</v>
      </c>
      <c r="R12" s="22">
        <v>0</v>
      </c>
      <c r="S12" s="22">
        <v>0</v>
      </c>
      <c r="T12" s="22">
        <v>0</v>
      </c>
      <c r="U12" s="22">
        <v>0</v>
      </c>
      <c r="V12" s="22">
        <v>0</v>
      </c>
      <c r="W12" s="22">
        <v>0</v>
      </c>
      <c r="X12" s="22">
        <v>0</v>
      </c>
      <c r="Y12" s="22">
        <v>0</v>
      </c>
      <c r="Z12" s="22">
        <v>0</v>
      </c>
      <c r="AA12" s="22">
        <v>0</v>
      </c>
      <c r="AB12" s="22">
        <f>IF(SUM($J12:AA12)&lt;$H12,$H12/$I12,0)</f>
        <v>0</v>
      </c>
      <c r="AC12" s="22">
        <f>IF(SUM($J12:AB12)&lt;$H12,$H12/$I12,0)</f>
        <v>0</v>
      </c>
      <c r="AD12" s="22">
        <f>IF(SUM($J12:AC12)&lt;$H12,$H12/$I12,0)</f>
        <v>0</v>
      </c>
      <c r="AE12" s="22">
        <f>IF(SUM($J12:AD12)&lt;$H12,$H12/$I12,0)</f>
        <v>0</v>
      </c>
      <c r="AF12" s="22">
        <f>IF(SUM($J12:AE12)&lt;$H12,$H12/$I12,0)</f>
        <v>0</v>
      </c>
      <c r="AG12" s="22">
        <f>IF(SUM($J12:AF12)&lt;$H12,$H12/$I12,0)</f>
        <v>0</v>
      </c>
      <c r="AH12" s="22">
        <f>IF(SUM($J12:AG12)&lt;$H12,$H12/$I12,0)</f>
        <v>0</v>
      </c>
      <c r="AI12" s="22">
        <f>IF(SUM($J12:AH12)&lt;$H12,$H12/$I12,0)</f>
        <v>0</v>
      </c>
      <c r="AJ12" s="22">
        <f>IF(SUM($J12:AI12)&lt;$H12,$H12/$I12,0)</f>
        <v>0</v>
      </c>
      <c r="AK12" s="22">
        <f>IF(SUM($J12:AJ12)&lt;$H12,$H12/$I12,0)</f>
        <v>0</v>
      </c>
      <c r="AL12" s="22">
        <f>IF(SUM($J12:AK12)&lt;$H12,$H12/$I12,0)</f>
        <v>0</v>
      </c>
      <c r="AM12" s="22">
        <f>IF(SUM($J12:AL12)&lt;$H12,$H12/$I12,0)</f>
        <v>0</v>
      </c>
      <c r="AN12" s="22">
        <f>IF(SUM($J12:AM12)&lt;$H12,$H12/$I12,0)</f>
        <v>0</v>
      </c>
      <c r="AO12" s="22">
        <f>IF(SUM($J12:AN12)&lt;$H12,$H12/$I12,0)</f>
        <v>0</v>
      </c>
      <c r="AP12" s="22">
        <f>IF(SUM($J12:AO12)&lt;$H12,$H12/$I12,0)</f>
        <v>0</v>
      </c>
      <c r="AQ12" s="22">
        <f>IF(SUM($J12:AP12)&lt;$H12,$H12/$I12,0)</f>
        <v>0</v>
      </c>
      <c r="AR12" s="22">
        <f>IF(SUM($J12:AQ12)&lt;$H12,$H12/$I12,0)</f>
        <v>0</v>
      </c>
      <c r="AS12" s="22">
        <f>IF(SUM($J12:AR12)&lt;$H12,$H12/$I12,0)</f>
        <v>0</v>
      </c>
      <c r="AT12" s="23" t="str">
        <f t="shared" si="1"/>
        <v>-</v>
      </c>
    </row>
    <row r="13" spans="1:46" x14ac:dyDescent="0.2">
      <c r="A13" s="13" t="s">
        <v>20</v>
      </c>
      <c r="B13" s="14" t="s">
        <v>49</v>
      </c>
      <c r="C13" s="15" t="s">
        <v>38</v>
      </c>
      <c r="D13" s="16">
        <v>448</v>
      </c>
      <c r="E13" s="17">
        <v>200</v>
      </c>
      <c r="F13" s="18">
        <v>0</v>
      </c>
      <c r="G13" s="19" t="str">
        <f>[1]HYPO!H79</f>
        <v>YES</v>
      </c>
      <c r="H13" s="20">
        <v>89600</v>
      </c>
      <c r="I13" s="21">
        <f>[1]HYPO!J79</f>
        <v>18</v>
      </c>
      <c r="J13" s="22">
        <v>4977.7777777777774</v>
      </c>
      <c r="K13" s="22">
        <v>4977.7777777777774</v>
      </c>
      <c r="L13" s="22">
        <v>4977.7777777777774</v>
      </c>
      <c r="M13" s="22">
        <v>4977.7777777777774</v>
      </c>
      <c r="N13" s="22">
        <v>4977.7777777777774</v>
      </c>
      <c r="O13" s="22">
        <v>4977.7777777777774</v>
      </c>
      <c r="P13" s="22">
        <v>4977.7777777777774</v>
      </c>
      <c r="Q13" s="22">
        <v>4977.7777777777774</v>
      </c>
      <c r="R13" s="22">
        <v>4977.7777777777774</v>
      </c>
      <c r="S13" s="22">
        <v>4977.7777777777774</v>
      </c>
      <c r="T13" s="22">
        <v>4977.7777777777774</v>
      </c>
      <c r="U13" s="22">
        <v>4977.7777777777774</v>
      </c>
      <c r="V13" s="22">
        <v>4977.7777777777774</v>
      </c>
      <c r="W13" s="22">
        <v>4977.7777777777774</v>
      </c>
      <c r="X13" s="22">
        <v>4977.7777777777774</v>
      </c>
      <c r="Y13" s="22">
        <v>4977.7777777777774</v>
      </c>
      <c r="Z13" s="22">
        <v>4977.7777777777774</v>
      </c>
      <c r="AA13" s="22">
        <v>4977.7777777777774</v>
      </c>
      <c r="AB13" s="22">
        <f>IF(SUM($J13:AA13)&lt;$H13,$H13/$I13,0)</f>
        <v>0</v>
      </c>
      <c r="AC13" s="22">
        <f>IF(SUM($J13:AB13)&lt;$H13,$H13/$I13,0)</f>
        <v>0</v>
      </c>
      <c r="AD13" s="22">
        <f>IF(SUM($J13:AC13)&lt;$H13,$H13/$I13,0)</f>
        <v>0</v>
      </c>
      <c r="AE13" s="22">
        <f>IF(SUM($J13:AD13)&lt;$H13,$H13/$I13,0)</f>
        <v>0</v>
      </c>
      <c r="AF13" s="22">
        <f>IF(SUM($J13:AE13)&lt;$H13,$H13/$I13,0)</f>
        <v>0</v>
      </c>
      <c r="AG13" s="22">
        <f>IF(SUM($J13:AF13)&lt;$H13,$H13/$I13,0)</f>
        <v>0</v>
      </c>
      <c r="AH13" s="22">
        <f>IF(SUM($J13:AG13)&lt;$H13,$H13/$I13,0)</f>
        <v>0</v>
      </c>
      <c r="AI13" s="22">
        <f>IF(SUM($J13:AH13)&lt;$H13,$H13/$I13,0)</f>
        <v>0</v>
      </c>
      <c r="AJ13" s="22">
        <f>IF(SUM($J13:AI13)&lt;$H13,$H13/$I13,0)</f>
        <v>0</v>
      </c>
      <c r="AK13" s="22">
        <f>IF(SUM($J13:AJ13)&lt;$H13,$H13/$I13,0)</f>
        <v>0</v>
      </c>
      <c r="AL13" s="22">
        <f>IF(SUM($J13:AK13)&lt;$H13,$H13/$I13,0)</f>
        <v>0</v>
      </c>
      <c r="AM13" s="22">
        <f>IF(SUM($J13:AL13)&lt;$H13,$H13/$I13,0)</f>
        <v>0</v>
      </c>
      <c r="AN13" s="22">
        <f>IF(SUM($J13:AM13)&lt;$H13,$H13/$I13,0)</f>
        <v>0</v>
      </c>
      <c r="AO13" s="22">
        <f>IF(SUM($J13:AN13)&lt;$H13,$H13/$I13,0)</f>
        <v>0</v>
      </c>
      <c r="AP13" s="22">
        <f>IF(SUM($J13:AO13)&lt;$H13,$H13/$I13,0)</f>
        <v>0</v>
      </c>
      <c r="AQ13" s="22">
        <f>IF(SUM($J13:AP13)&lt;$H13,$H13/$I13,0)</f>
        <v>0</v>
      </c>
      <c r="AR13" s="22">
        <f>IF(SUM($J13:AQ13)&lt;$H13,$H13/$I13,0)</f>
        <v>0</v>
      </c>
      <c r="AS13" s="22">
        <f>IF(SUM($J13:AR13)&lt;$H13,$H13/$I13,0)</f>
        <v>0</v>
      </c>
      <c r="AT13" s="23" t="str">
        <f t="shared" si="1"/>
        <v>-</v>
      </c>
    </row>
    <row r="14" spans="1:46" x14ac:dyDescent="0.2">
      <c r="A14" s="13" t="s">
        <v>21</v>
      </c>
      <c r="B14" s="14" t="s">
        <v>50</v>
      </c>
      <c r="C14" s="15" t="s">
        <v>38</v>
      </c>
      <c r="D14" s="16">
        <v>87</v>
      </c>
      <c r="E14" s="17">
        <v>250</v>
      </c>
      <c r="F14" s="18">
        <v>0</v>
      </c>
      <c r="G14" s="19" t="str">
        <f>[1]HYPO!H80</f>
        <v>YES</v>
      </c>
      <c r="H14" s="20">
        <v>21750</v>
      </c>
      <c r="I14" s="21">
        <f>[1]HYPO!J80</f>
        <v>18</v>
      </c>
      <c r="J14" s="22">
        <v>1208.3333333333333</v>
      </c>
      <c r="K14" s="22">
        <v>1208.3333333333333</v>
      </c>
      <c r="L14" s="22">
        <v>1208.3333333333333</v>
      </c>
      <c r="M14" s="22">
        <v>1208.3333333333333</v>
      </c>
      <c r="N14" s="22">
        <v>1208.3333333333333</v>
      </c>
      <c r="O14" s="22">
        <v>1208.3333333333333</v>
      </c>
      <c r="P14" s="22">
        <v>1208.3333333333333</v>
      </c>
      <c r="Q14" s="22">
        <v>1208.3333333333333</v>
      </c>
      <c r="R14" s="22">
        <v>1208.3333333333333</v>
      </c>
      <c r="S14" s="22">
        <v>1208.3333333333333</v>
      </c>
      <c r="T14" s="22">
        <v>1208.3333333333333</v>
      </c>
      <c r="U14" s="22">
        <v>1208.3333333333333</v>
      </c>
      <c r="V14" s="22">
        <v>1208.3333333333333</v>
      </c>
      <c r="W14" s="22">
        <v>1208.3333333333333</v>
      </c>
      <c r="X14" s="22">
        <v>1208.3333333333333</v>
      </c>
      <c r="Y14" s="22">
        <v>1208.3333333333333</v>
      </c>
      <c r="Z14" s="22">
        <v>1208.3333333333333</v>
      </c>
      <c r="AA14" s="22">
        <v>1208.3333333333333</v>
      </c>
      <c r="AB14" s="22">
        <f>IF(SUM($J14:AA14)&lt;$H14,$H14/$I14,0)</f>
        <v>0</v>
      </c>
      <c r="AC14" s="22">
        <f>IF(SUM($J14:AB14)&lt;$H14,$H14/$I14,0)</f>
        <v>0</v>
      </c>
      <c r="AD14" s="22">
        <f>IF(SUM($J14:AC14)&lt;$H14,$H14/$I14,0)</f>
        <v>0</v>
      </c>
      <c r="AE14" s="22">
        <f>IF(SUM($J14:AD14)&lt;$H14,$H14/$I14,0)</f>
        <v>0</v>
      </c>
      <c r="AF14" s="22">
        <f>IF(SUM($J14:AE14)&lt;$H14,$H14/$I14,0)</f>
        <v>0</v>
      </c>
      <c r="AG14" s="22">
        <f>IF(SUM($J14:AF14)&lt;$H14,$H14/$I14,0)</f>
        <v>0</v>
      </c>
      <c r="AH14" s="22">
        <f>IF(SUM($J14:AG14)&lt;$H14,$H14/$I14,0)</f>
        <v>0</v>
      </c>
      <c r="AI14" s="22">
        <f>IF(SUM($J14:AH14)&lt;$H14,$H14/$I14,0)</f>
        <v>0</v>
      </c>
      <c r="AJ14" s="22">
        <f>IF(SUM($J14:AI14)&lt;$H14,$H14/$I14,0)</f>
        <v>0</v>
      </c>
      <c r="AK14" s="22">
        <f>IF(SUM($J14:AJ14)&lt;$H14,$H14/$I14,0)</f>
        <v>0</v>
      </c>
      <c r="AL14" s="22">
        <f>IF(SUM($J14:AK14)&lt;$H14,$H14/$I14,0)</f>
        <v>0</v>
      </c>
      <c r="AM14" s="22">
        <f>IF(SUM($J14:AL14)&lt;$H14,$H14/$I14,0)</f>
        <v>0</v>
      </c>
      <c r="AN14" s="22">
        <f>IF(SUM($J14:AM14)&lt;$H14,$H14/$I14,0)</f>
        <v>0</v>
      </c>
      <c r="AO14" s="22">
        <f>IF(SUM($J14:AN14)&lt;$H14,$H14/$I14,0)</f>
        <v>0</v>
      </c>
      <c r="AP14" s="22">
        <f>IF(SUM($J14:AO14)&lt;$H14,$H14/$I14,0)</f>
        <v>0</v>
      </c>
      <c r="AQ14" s="22">
        <f>IF(SUM($J14:AP14)&lt;$H14,$H14/$I14,0)</f>
        <v>0</v>
      </c>
      <c r="AR14" s="22">
        <f>IF(SUM($J14:AQ14)&lt;$H14,$H14/$I14,0)</f>
        <v>0</v>
      </c>
      <c r="AS14" s="22">
        <f>IF(SUM($J14:AR14)&lt;$H14,$H14/$I14,0)</f>
        <v>0</v>
      </c>
      <c r="AT14" s="23" t="str">
        <f t="shared" si="1"/>
        <v>-</v>
      </c>
    </row>
    <row r="15" spans="1:46" x14ac:dyDescent="0.2">
      <c r="A15" s="13" t="s">
        <v>22</v>
      </c>
      <c r="B15" s="14" t="s">
        <v>51</v>
      </c>
      <c r="C15" s="15" t="s">
        <v>38</v>
      </c>
      <c r="D15" s="16">
        <v>0</v>
      </c>
      <c r="E15" s="17">
        <v>0</v>
      </c>
      <c r="F15" s="18">
        <v>0</v>
      </c>
      <c r="G15" s="19" t="str">
        <f>[1]HYPO!H81</f>
        <v>YES</v>
      </c>
      <c r="H15" s="20">
        <v>0</v>
      </c>
      <c r="I15" s="21">
        <f>[1]HYPO!J81</f>
        <v>18</v>
      </c>
      <c r="J15" s="22">
        <v>0</v>
      </c>
      <c r="K15" s="22">
        <v>0</v>
      </c>
      <c r="L15" s="22">
        <v>0</v>
      </c>
      <c r="M15" s="22">
        <v>0</v>
      </c>
      <c r="N15" s="22">
        <v>0</v>
      </c>
      <c r="O15" s="22">
        <v>0</v>
      </c>
      <c r="P15" s="22">
        <v>0</v>
      </c>
      <c r="Q15" s="22">
        <v>0</v>
      </c>
      <c r="R15" s="22">
        <v>0</v>
      </c>
      <c r="S15" s="22">
        <v>0</v>
      </c>
      <c r="T15" s="22">
        <v>0</v>
      </c>
      <c r="U15" s="22">
        <v>0</v>
      </c>
      <c r="V15" s="22">
        <v>0</v>
      </c>
      <c r="W15" s="22">
        <v>0</v>
      </c>
      <c r="X15" s="22">
        <v>0</v>
      </c>
      <c r="Y15" s="22">
        <v>0</v>
      </c>
      <c r="Z15" s="22">
        <v>0</v>
      </c>
      <c r="AA15" s="22">
        <v>0</v>
      </c>
      <c r="AB15" s="22">
        <f>IF(SUM($J15:AA15)&lt;$H15,$H15/$I15,0)</f>
        <v>0</v>
      </c>
      <c r="AC15" s="22">
        <f>IF(SUM($J15:AB15)&lt;$H15,$H15/$I15,0)</f>
        <v>0</v>
      </c>
      <c r="AD15" s="22">
        <f>IF(SUM($J15:AC15)&lt;$H15,$H15/$I15,0)</f>
        <v>0</v>
      </c>
      <c r="AE15" s="22">
        <f>IF(SUM($J15:AD15)&lt;$H15,$H15/$I15,0)</f>
        <v>0</v>
      </c>
      <c r="AF15" s="22">
        <f>IF(SUM($J15:AE15)&lt;$H15,$H15/$I15,0)</f>
        <v>0</v>
      </c>
      <c r="AG15" s="22">
        <f>IF(SUM($J15:AF15)&lt;$H15,$H15/$I15,0)</f>
        <v>0</v>
      </c>
      <c r="AH15" s="22">
        <f>IF(SUM($J15:AG15)&lt;$H15,$H15/$I15,0)</f>
        <v>0</v>
      </c>
      <c r="AI15" s="22">
        <f>IF(SUM($J15:AH15)&lt;$H15,$H15/$I15,0)</f>
        <v>0</v>
      </c>
      <c r="AJ15" s="22">
        <f>IF(SUM($J15:AI15)&lt;$H15,$H15/$I15,0)</f>
        <v>0</v>
      </c>
      <c r="AK15" s="22">
        <f>IF(SUM($J15:AJ15)&lt;$H15,$H15/$I15,0)</f>
        <v>0</v>
      </c>
      <c r="AL15" s="22">
        <f>IF(SUM($J15:AK15)&lt;$H15,$H15/$I15,0)</f>
        <v>0</v>
      </c>
      <c r="AM15" s="22">
        <f>IF(SUM($J15:AL15)&lt;$H15,$H15/$I15,0)</f>
        <v>0</v>
      </c>
      <c r="AN15" s="22">
        <f>IF(SUM($J15:AM15)&lt;$H15,$H15/$I15,0)</f>
        <v>0</v>
      </c>
      <c r="AO15" s="22">
        <f>IF(SUM($J15:AN15)&lt;$H15,$H15/$I15,0)</f>
        <v>0</v>
      </c>
      <c r="AP15" s="22">
        <f>IF(SUM($J15:AO15)&lt;$H15,$H15/$I15,0)</f>
        <v>0</v>
      </c>
      <c r="AQ15" s="22">
        <f>IF(SUM($J15:AP15)&lt;$H15,$H15/$I15,0)</f>
        <v>0</v>
      </c>
      <c r="AR15" s="22">
        <f>IF(SUM($J15:AQ15)&lt;$H15,$H15/$I15,0)</f>
        <v>0</v>
      </c>
      <c r="AS15" s="22">
        <f>IF(SUM($J15:AR15)&lt;$H15,$H15/$I15,0)</f>
        <v>0</v>
      </c>
      <c r="AT15" s="23" t="str">
        <f t="shared" si="1"/>
        <v>-</v>
      </c>
    </row>
    <row r="16" spans="1:46" x14ac:dyDescent="0.2">
      <c r="A16" s="13" t="s">
        <v>23</v>
      </c>
      <c r="B16" s="14" t="s">
        <v>52</v>
      </c>
      <c r="C16" s="15" t="s">
        <v>38</v>
      </c>
      <c r="D16" s="16">
        <v>0</v>
      </c>
      <c r="E16" s="17">
        <v>0</v>
      </c>
      <c r="F16" s="18">
        <v>0</v>
      </c>
      <c r="G16" s="19" t="str">
        <f>[1]HYPO!H82</f>
        <v>YES</v>
      </c>
      <c r="H16" s="20">
        <v>0</v>
      </c>
      <c r="I16" s="21">
        <f>[1]HYPO!J82</f>
        <v>18</v>
      </c>
      <c r="J16" s="22">
        <v>0</v>
      </c>
      <c r="K16" s="22">
        <v>0</v>
      </c>
      <c r="L16" s="22">
        <v>0</v>
      </c>
      <c r="M16" s="22">
        <v>0</v>
      </c>
      <c r="N16" s="22">
        <v>0</v>
      </c>
      <c r="O16" s="22">
        <v>0</v>
      </c>
      <c r="P16" s="22">
        <v>0</v>
      </c>
      <c r="Q16" s="22">
        <v>0</v>
      </c>
      <c r="R16" s="22">
        <v>0</v>
      </c>
      <c r="S16" s="22">
        <v>0</v>
      </c>
      <c r="T16" s="22">
        <v>0</v>
      </c>
      <c r="U16" s="22">
        <v>0</v>
      </c>
      <c r="V16" s="22">
        <v>0</v>
      </c>
      <c r="W16" s="22">
        <v>0</v>
      </c>
      <c r="X16" s="22">
        <v>0</v>
      </c>
      <c r="Y16" s="22">
        <v>0</v>
      </c>
      <c r="Z16" s="22">
        <v>0</v>
      </c>
      <c r="AA16" s="22">
        <v>0</v>
      </c>
      <c r="AB16" s="22">
        <f>IF(SUM($J16:AA16)&lt;$H16,$H16/$I16,0)</f>
        <v>0</v>
      </c>
      <c r="AC16" s="22">
        <f>IF(SUM($J16:AB16)&lt;$H16,$H16/$I16,0)</f>
        <v>0</v>
      </c>
      <c r="AD16" s="22">
        <f>IF(SUM($J16:AC16)&lt;$H16,$H16/$I16,0)</f>
        <v>0</v>
      </c>
      <c r="AE16" s="22">
        <f>IF(SUM($J16:AD16)&lt;$H16,$H16/$I16,0)</f>
        <v>0</v>
      </c>
      <c r="AF16" s="22">
        <f>IF(SUM($J16:AE16)&lt;$H16,$H16/$I16,0)</f>
        <v>0</v>
      </c>
      <c r="AG16" s="22">
        <f>IF(SUM($J16:AF16)&lt;$H16,$H16/$I16,0)</f>
        <v>0</v>
      </c>
      <c r="AH16" s="22">
        <f>IF(SUM($J16:AG16)&lt;$H16,$H16/$I16,0)</f>
        <v>0</v>
      </c>
      <c r="AI16" s="22">
        <f>IF(SUM($J16:AH16)&lt;$H16,$H16/$I16,0)</f>
        <v>0</v>
      </c>
      <c r="AJ16" s="22">
        <f>IF(SUM($J16:AI16)&lt;$H16,$H16/$I16,0)</f>
        <v>0</v>
      </c>
      <c r="AK16" s="22">
        <f>IF(SUM($J16:AJ16)&lt;$H16,$H16/$I16,0)</f>
        <v>0</v>
      </c>
      <c r="AL16" s="22">
        <f>IF(SUM($J16:AK16)&lt;$H16,$H16/$I16,0)</f>
        <v>0</v>
      </c>
      <c r="AM16" s="22">
        <f>IF(SUM($J16:AL16)&lt;$H16,$H16/$I16,0)</f>
        <v>0</v>
      </c>
      <c r="AN16" s="22">
        <f>IF(SUM($J16:AM16)&lt;$H16,$H16/$I16,0)</f>
        <v>0</v>
      </c>
      <c r="AO16" s="22">
        <f>IF(SUM($J16:AN16)&lt;$H16,$H16/$I16,0)</f>
        <v>0</v>
      </c>
      <c r="AP16" s="22">
        <f>IF(SUM($J16:AO16)&lt;$H16,$H16/$I16,0)</f>
        <v>0</v>
      </c>
      <c r="AQ16" s="22">
        <f>IF(SUM($J16:AP16)&lt;$H16,$H16/$I16,0)</f>
        <v>0</v>
      </c>
      <c r="AR16" s="22">
        <f>IF(SUM($J16:AQ16)&lt;$H16,$H16/$I16,0)</f>
        <v>0</v>
      </c>
      <c r="AS16" s="22">
        <f>IF(SUM($J16:AR16)&lt;$H16,$H16/$I16,0)</f>
        <v>0</v>
      </c>
      <c r="AT16" s="23" t="str">
        <f t="shared" si="1"/>
        <v>-</v>
      </c>
    </row>
    <row r="17" spans="1:46" x14ac:dyDescent="0.2">
      <c r="A17" s="13" t="s">
        <v>24</v>
      </c>
      <c r="B17" s="14" t="s">
        <v>53</v>
      </c>
      <c r="C17" s="15" t="s">
        <v>38</v>
      </c>
      <c r="D17" s="16">
        <v>0</v>
      </c>
      <c r="E17" s="17">
        <v>0</v>
      </c>
      <c r="F17" s="18">
        <v>0</v>
      </c>
      <c r="G17" s="19" t="str">
        <f>[1]HYPO!H83</f>
        <v>YES</v>
      </c>
      <c r="H17" s="20">
        <v>0</v>
      </c>
      <c r="I17" s="21">
        <f>[1]HYPO!J83</f>
        <v>18</v>
      </c>
      <c r="J17" s="22">
        <v>0</v>
      </c>
      <c r="K17" s="22">
        <v>0</v>
      </c>
      <c r="L17" s="22">
        <v>0</v>
      </c>
      <c r="M17" s="22">
        <v>0</v>
      </c>
      <c r="N17" s="22">
        <v>0</v>
      </c>
      <c r="O17" s="22">
        <v>0</v>
      </c>
      <c r="P17" s="22">
        <v>0</v>
      </c>
      <c r="Q17" s="22">
        <v>0</v>
      </c>
      <c r="R17" s="22">
        <v>0</v>
      </c>
      <c r="S17" s="22">
        <v>0</v>
      </c>
      <c r="T17" s="22">
        <v>0</v>
      </c>
      <c r="U17" s="22">
        <v>0</v>
      </c>
      <c r="V17" s="22">
        <v>0</v>
      </c>
      <c r="W17" s="22">
        <v>0</v>
      </c>
      <c r="X17" s="22">
        <v>0</v>
      </c>
      <c r="Y17" s="22">
        <v>0</v>
      </c>
      <c r="Z17" s="22">
        <v>0</v>
      </c>
      <c r="AA17" s="22">
        <v>0</v>
      </c>
      <c r="AB17" s="22">
        <f>IF(SUM($J17:AA17)&lt;$H17,$H17/$I17,0)</f>
        <v>0</v>
      </c>
      <c r="AC17" s="22">
        <f>IF(SUM($J17:AB17)&lt;$H17,$H17/$I17,0)</f>
        <v>0</v>
      </c>
      <c r="AD17" s="22">
        <f>IF(SUM($J17:AC17)&lt;$H17,$H17/$I17,0)</f>
        <v>0</v>
      </c>
      <c r="AE17" s="22">
        <f>IF(SUM($J17:AD17)&lt;$H17,$H17/$I17,0)</f>
        <v>0</v>
      </c>
      <c r="AF17" s="22">
        <f>IF(SUM($J17:AE17)&lt;$H17,$H17/$I17,0)</f>
        <v>0</v>
      </c>
      <c r="AG17" s="22">
        <f>IF(SUM($J17:AF17)&lt;$H17,$H17/$I17,0)</f>
        <v>0</v>
      </c>
      <c r="AH17" s="22">
        <f>IF(SUM($J17:AG17)&lt;$H17,$H17/$I17,0)</f>
        <v>0</v>
      </c>
      <c r="AI17" s="22">
        <f>IF(SUM($J17:AH17)&lt;$H17,$H17/$I17,0)</f>
        <v>0</v>
      </c>
      <c r="AJ17" s="22">
        <f>IF(SUM($J17:AI17)&lt;$H17,$H17/$I17,0)</f>
        <v>0</v>
      </c>
      <c r="AK17" s="22">
        <f>IF(SUM($J17:AJ17)&lt;$H17,$H17/$I17,0)</f>
        <v>0</v>
      </c>
      <c r="AL17" s="22">
        <f>IF(SUM($J17:AK17)&lt;$H17,$H17/$I17,0)</f>
        <v>0</v>
      </c>
      <c r="AM17" s="22">
        <f>IF(SUM($J17:AL17)&lt;$H17,$H17/$I17,0)</f>
        <v>0</v>
      </c>
      <c r="AN17" s="22">
        <f>IF(SUM($J17:AM17)&lt;$H17,$H17/$I17,0)</f>
        <v>0</v>
      </c>
      <c r="AO17" s="22">
        <f>IF(SUM($J17:AN17)&lt;$H17,$H17/$I17,0)</f>
        <v>0</v>
      </c>
      <c r="AP17" s="22">
        <f>IF(SUM($J17:AO17)&lt;$H17,$H17/$I17,0)</f>
        <v>0</v>
      </c>
      <c r="AQ17" s="22">
        <f>IF(SUM($J17:AP17)&lt;$H17,$H17/$I17,0)</f>
        <v>0</v>
      </c>
      <c r="AR17" s="22">
        <f>IF(SUM($J17:AQ17)&lt;$H17,$H17/$I17,0)</f>
        <v>0</v>
      </c>
      <c r="AS17" s="22">
        <f>IF(SUM($J17:AR17)&lt;$H17,$H17/$I17,0)</f>
        <v>0</v>
      </c>
      <c r="AT17" s="23" t="str">
        <f t="shared" si="1"/>
        <v>-</v>
      </c>
    </row>
    <row r="18" spans="1:46" x14ac:dyDescent="0.2">
      <c r="A18" s="13" t="s">
        <v>25</v>
      </c>
      <c r="B18" s="14" t="s">
        <v>54</v>
      </c>
      <c r="C18" s="15" t="s">
        <v>38</v>
      </c>
      <c r="D18" s="16">
        <v>1688</v>
      </c>
      <c r="E18" s="17">
        <v>550</v>
      </c>
      <c r="F18" s="18">
        <v>0</v>
      </c>
      <c r="G18" s="19" t="str">
        <f>[1]HYPO!H84</f>
        <v>YES</v>
      </c>
      <c r="H18" s="20">
        <v>928400</v>
      </c>
      <c r="I18" s="21">
        <f>[1]HYPO!J84</f>
        <v>18</v>
      </c>
      <c r="J18" s="22">
        <v>51577.777777777781</v>
      </c>
      <c r="K18" s="22">
        <v>51577.777777777781</v>
      </c>
      <c r="L18" s="22">
        <v>51577.777777777781</v>
      </c>
      <c r="M18" s="22">
        <v>51577.777777777781</v>
      </c>
      <c r="N18" s="22">
        <v>51577.777777777781</v>
      </c>
      <c r="O18" s="22">
        <v>51577.777777777781</v>
      </c>
      <c r="P18" s="22">
        <v>51577.777777777781</v>
      </c>
      <c r="Q18" s="22">
        <v>51577.777777777781</v>
      </c>
      <c r="R18" s="22">
        <v>51577.777777777781</v>
      </c>
      <c r="S18" s="22">
        <v>51577.777777777781</v>
      </c>
      <c r="T18" s="22">
        <v>51577.777777777781</v>
      </c>
      <c r="U18" s="22">
        <v>51577.777777777781</v>
      </c>
      <c r="V18" s="22">
        <v>51577.777777777781</v>
      </c>
      <c r="W18" s="22">
        <v>51577.777777777781</v>
      </c>
      <c r="X18" s="22">
        <v>51577.777777777781</v>
      </c>
      <c r="Y18" s="22">
        <v>51577.777777777781</v>
      </c>
      <c r="Z18" s="22">
        <v>51577.777777777781</v>
      </c>
      <c r="AA18" s="22">
        <v>51577.777777777781</v>
      </c>
      <c r="AB18" s="22">
        <f>IF(SUM($J18:AA18)&lt;$H18,$H18/$I18,0)</f>
        <v>0</v>
      </c>
      <c r="AC18" s="22">
        <f>IF(SUM($J18:AB18)&lt;$H18,$H18/$I18,0)</f>
        <v>0</v>
      </c>
      <c r="AD18" s="22">
        <f>IF(SUM($J18:AC18)&lt;$H18,$H18/$I18,0)</f>
        <v>0</v>
      </c>
      <c r="AE18" s="22">
        <f>IF(SUM($J18:AD18)&lt;$H18,$H18/$I18,0)</f>
        <v>0</v>
      </c>
      <c r="AF18" s="22">
        <f>IF(SUM($J18:AE18)&lt;$H18,$H18/$I18,0)</f>
        <v>0</v>
      </c>
      <c r="AG18" s="22">
        <f>IF(SUM($J18:AF18)&lt;$H18,$H18/$I18,0)</f>
        <v>0</v>
      </c>
      <c r="AH18" s="22">
        <f>IF(SUM($J18:AG18)&lt;$H18,$H18/$I18,0)</f>
        <v>0</v>
      </c>
      <c r="AI18" s="22">
        <f>IF(SUM($J18:AH18)&lt;$H18,$H18/$I18,0)</f>
        <v>0</v>
      </c>
      <c r="AJ18" s="22">
        <f>IF(SUM($J18:AI18)&lt;$H18,$H18/$I18,0)</f>
        <v>0</v>
      </c>
      <c r="AK18" s="22">
        <f>IF(SUM($J18:AJ18)&lt;$H18,$H18/$I18,0)</f>
        <v>0</v>
      </c>
      <c r="AL18" s="22">
        <f>IF(SUM($J18:AK18)&lt;$H18,$H18/$I18,0)</f>
        <v>0</v>
      </c>
      <c r="AM18" s="22">
        <f>IF(SUM($J18:AL18)&lt;$H18,$H18/$I18,0)</f>
        <v>0</v>
      </c>
      <c r="AN18" s="22">
        <f>IF(SUM($J18:AM18)&lt;$H18,$H18/$I18,0)</f>
        <v>0</v>
      </c>
      <c r="AO18" s="22">
        <f>IF(SUM($J18:AN18)&lt;$H18,$H18/$I18,0)</f>
        <v>0</v>
      </c>
      <c r="AP18" s="22">
        <f>IF(SUM($J18:AO18)&lt;$H18,$H18/$I18,0)</f>
        <v>0</v>
      </c>
      <c r="AQ18" s="22">
        <f>IF(SUM($J18:AP18)&lt;$H18,$H18/$I18,0)</f>
        <v>0</v>
      </c>
      <c r="AR18" s="22">
        <f>IF(SUM($J18:AQ18)&lt;$H18,$H18/$I18,0)</f>
        <v>0</v>
      </c>
      <c r="AS18" s="22">
        <f>IF(SUM($J18:AR18)&lt;$H18,$H18/$I18,0)</f>
        <v>0</v>
      </c>
      <c r="AT18" s="23" t="str">
        <f t="shared" si="1"/>
        <v>-</v>
      </c>
    </row>
    <row r="19" spans="1:46" x14ac:dyDescent="0.2">
      <c r="A19" s="13" t="s">
        <v>26</v>
      </c>
      <c r="B19" s="14" t="s">
        <v>55</v>
      </c>
      <c r="C19" s="15" t="s">
        <v>38</v>
      </c>
      <c r="D19" s="16">
        <v>0</v>
      </c>
      <c r="E19" s="17">
        <v>0</v>
      </c>
      <c r="F19" s="18">
        <v>0</v>
      </c>
      <c r="G19" s="19" t="str">
        <f>[1]HYPO!H85</f>
        <v>YES</v>
      </c>
      <c r="H19" s="20">
        <v>0</v>
      </c>
      <c r="I19" s="21">
        <f>[1]HYPO!J85</f>
        <v>18</v>
      </c>
      <c r="J19" s="22">
        <v>0</v>
      </c>
      <c r="K19" s="22">
        <v>0</v>
      </c>
      <c r="L19" s="22">
        <v>0</v>
      </c>
      <c r="M19" s="22">
        <v>0</v>
      </c>
      <c r="N19" s="22">
        <v>0</v>
      </c>
      <c r="O19" s="22">
        <v>0</v>
      </c>
      <c r="P19" s="22">
        <v>0</v>
      </c>
      <c r="Q19" s="22">
        <v>0</v>
      </c>
      <c r="R19" s="22">
        <v>0</v>
      </c>
      <c r="S19" s="22">
        <v>0</v>
      </c>
      <c r="T19" s="22">
        <v>0</v>
      </c>
      <c r="U19" s="22">
        <v>0</v>
      </c>
      <c r="V19" s="22">
        <v>0</v>
      </c>
      <c r="W19" s="22">
        <v>0</v>
      </c>
      <c r="X19" s="22">
        <v>0</v>
      </c>
      <c r="Y19" s="22">
        <v>0</v>
      </c>
      <c r="Z19" s="22">
        <v>0</v>
      </c>
      <c r="AA19" s="22">
        <v>0</v>
      </c>
      <c r="AB19" s="22">
        <f>IF(SUM($J19:AA19)&lt;$H19,$H19/$I19,0)</f>
        <v>0</v>
      </c>
      <c r="AC19" s="22">
        <f>IF(SUM($J19:AB19)&lt;$H19,$H19/$I19,0)</f>
        <v>0</v>
      </c>
      <c r="AD19" s="22">
        <f>IF(SUM($J19:AC19)&lt;$H19,$H19/$I19,0)</f>
        <v>0</v>
      </c>
      <c r="AE19" s="22">
        <f>IF(SUM($J19:AD19)&lt;$H19,$H19/$I19,0)</f>
        <v>0</v>
      </c>
      <c r="AF19" s="22">
        <f>IF(SUM($J19:AE19)&lt;$H19,$H19/$I19,0)</f>
        <v>0</v>
      </c>
      <c r="AG19" s="22">
        <f>IF(SUM($J19:AF19)&lt;$H19,$H19/$I19,0)</f>
        <v>0</v>
      </c>
      <c r="AH19" s="22">
        <f>IF(SUM($J19:AG19)&lt;$H19,$H19/$I19,0)</f>
        <v>0</v>
      </c>
      <c r="AI19" s="22">
        <f>IF(SUM($J19:AH19)&lt;$H19,$H19/$I19,0)</f>
        <v>0</v>
      </c>
      <c r="AJ19" s="22">
        <f>IF(SUM($J19:AI19)&lt;$H19,$H19/$I19,0)</f>
        <v>0</v>
      </c>
      <c r="AK19" s="22">
        <f>IF(SUM($J19:AJ19)&lt;$H19,$H19/$I19,0)</f>
        <v>0</v>
      </c>
      <c r="AL19" s="22">
        <f>IF(SUM($J19:AK19)&lt;$H19,$H19/$I19,0)</f>
        <v>0</v>
      </c>
      <c r="AM19" s="22">
        <f>IF(SUM($J19:AL19)&lt;$H19,$H19/$I19,0)</f>
        <v>0</v>
      </c>
      <c r="AN19" s="22">
        <f>IF(SUM($J19:AM19)&lt;$H19,$H19/$I19,0)</f>
        <v>0</v>
      </c>
      <c r="AO19" s="22">
        <f>IF(SUM($J19:AN19)&lt;$H19,$H19/$I19,0)</f>
        <v>0</v>
      </c>
      <c r="AP19" s="22">
        <f>IF(SUM($J19:AO19)&lt;$H19,$H19/$I19,0)</f>
        <v>0</v>
      </c>
      <c r="AQ19" s="22">
        <f>IF(SUM($J19:AP19)&lt;$H19,$H19/$I19,0)</f>
        <v>0</v>
      </c>
      <c r="AR19" s="22">
        <f>IF(SUM($J19:AQ19)&lt;$H19,$H19/$I19,0)</f>
        <v>0</v>
      </c>
      <c r="AS19" s="22">
        <f>IF(SUM($J19:AR19)&lt;$H19,$H19/$I19,0)</f>
        <v>0</v>
      </c>
      <c r="AT19" s="23" t="str">
        <f t="shared" si="1"/>
        <v>-</v>
      </c>
    </row>
    <row r="20" spans="1:46" x14ac:dyDescent="0.2">
      <c r="A20" s="13" t="s">
        <v>27</v>
      </c>
      <c r="B20" s="14" t="s">
        <v>56</v>
      </c>
      <c r="C20" s="15" t="s">
        <v>38</v>
      </c>
      <c r="D20" s="16">
        <v>0</v>
      </c>
      <c r="E20" s="17">
        <v>0</v>
      </c>
      <c r="F20" s="18">
        <v>0</v>
      </c>
      <c r="G20" s="19" t="str">
        <f>[1]HYPO!H86</f>
        <v>YES</v>
      </c>
      <c r="H20" s="20">
        <v>0</v>
      </c>
      <c r="I20" s="21">
        <f>[1]HYPO!J86</f>
        <v>18</v>
      </c>
      <c r="J20" s="22">
        <v>0</v>
      </c>
      <c r="K20" s="22">
        <v>0</v>
      </c>
      <c r="L20" s="22">
        <v>0</v>
      </c>
      <c r="M20" s="22">
        <v>0</v>
      </c>
      <c r="N20" s="22">
        <v>0</v>
      </c>
      <c r="O20" s="22">
        <v>0</v>
      </c>
      <c r="P20" s="22">
        <v>0</v>
      </c>
      <c r="Q20" s="22">
        <v>0</v>
      </c>
      <c r="R20" s="22">
        <v>0</v>
      </c>
      <c r="S20" s="22">
        <v>0</v>
      </c>
      <c r="T20" s="22">
        <v>0</v>
      </c>
      <c r="U20" s="22">
        <v>0</v>
      </c>
      <c r="V20" s="22">
        <v>0</v>
      </c>
      <c r="W20" s="22">
        <v>0</v>
      </c>
      <c r="X20" s="22">
        <v>0</v>
      </c>
      <c r="Y20" s="22">
        <v>0</v>
      </c>
      <c r="Z20" s="22">
        <v>0</v>
      </c>
      <c r="AA20" s="22">
        <v>0</v>
      </c>
      <c r="AB20" s="22">
        <f>IF(SUM($J20:AA20)&lt;$H20,$H20/$I20,0)</f>
        <v>0</v>
      </c>
      <c r="AC20" s="22">
        <f>IF(SUM($J20:AB20)&lt;$H20,$H20/$I20,0)</f>
        <v>0</v>
      </c>
      <c r="AD20" s="22">
        <f>IF(SUM($J20:AC20)&lt;$H20,$H20/$I20,0)</f>
        <v>0</v>
      </c>
      <c r="AE20" s="22">
        <f>IF(SUM($J20:AD20)&lt;$H20,$H20/$I20,0)</f>
        <v>0</v>
      </c>
      <c r="AF20" s="22">
        <f>IF(SUM($J20:AE20)&lt;$H20,$H20/$I20,0)</f>
        <v>0</v>
      </c>
      <c r="AG20" s="22">
        <f>IF(SUM($J20:AF20)&lt;$H20,$H20/$I20,0)</f>
        <v>0</v>
      </c>
      <c r="AH20" s="22">
        <f>IF(SUM($J20:AG20)&lt;$H20,$H20/$I20,0)</f>
        <v>0</v>
      </c>
      <c r="AI20" s="22">
        <f>IF(SUM($J20:AH20)&lt;$H20,$H20/$I20,0)</f>
        <v>0</v>
      </c>
      <c r="AJ20" s="22">
        <f>IF(SUM($J20:AI20)&lt;$H20,$H20/$I20,0)</f>
        <v>0</v>
      </c>
      <c r="AK20" s="22">
        <f>IF(SUM($J20:AJ20)&lt;$H20,$H20/$I20,0)</f>
        <v>0</v>
      </c>
      <c r="AL20" s="22">
        <f>IF(SUM($J20:AK20)&lt;$H20,$H20/$I20,0)</f>
        <v>0</v>
      </c>
      <c r="AM20" s="22">
        <f>IF(SUM($J20:AL20)&lt;$H20,$H20/$I20,0)</f>
        <v>0</v>
      </c>
      <c r="AN20" s="22">
        <f>IF(SUM($J20:AM20)&lt;$H20,$H20/$I20,0)</f>
        <v>0</v>
      </c>
      <c r="AO20" s="22">
        <f>IF(SUM($J20:AN20)&lt;$H20,$H20/$I20,0)</f>
        <v>0</v>
      </c>
      <c r="AP20" s="22">
        <f>IF(SUM($J20:AO20)&lt;$H20,$H20/$I20,0)</f>
        <v>0</v>
      </c>
      <c r="AQ20" s="22">
        <f>IF(SUM($J20:AP20)&lt;$H20,$H20/$I20,0)</f>
        <v>0</v>
      </c>
      <c r="AR20" s="22">
        <f>IF(SUM($J20:AQ20)&lt;$H20,$H20/$I20,0)</f>
        <v>0</v>
      </c>
      <c r="AS20" s="22">
        <f>IF(SUM($J20:AR20)&lt;$H20,$H20/$I20,0)</f>
        <v>0</v>
      </c>
      <c r="AT20" s="23" t="str">
        <f t="shared" si="1"/>
        <v>-</v>
      </c>
    </row>
    <row r="21" spans="1:46" x14ac:dyDescent="0.2">
      <c r="A21" s="13" t="s">
        <v>28</v>
      </c>
      <c r="B21" s="14" t="s">
        <v>57</v>
      </c>
      <c r="C21" s="15" t="s">
        <v>38</v>
      </c>
      <c r="D21" s="16">
        <v>0</v>
      </c>
      <c r="E21" s="17">
        <v>0</v>
      </c>
      <c r="F21" s="18">
        <v>0</v>
      </c>
      <c r="G21" s="19" t="str">
        <f>[1]HYPO!H87</f>
        <v>YES</v>
      </c>
      <c r="H21" s="20">
        <v>0</v>
      </c>
      <c r="I21" s="21">
        <f>[1]HYPO!J87</f>
        <v>18</v>
      </c>
      <c r="J21" s="22">
        <v>0</v>
      </c>
      <c r="K21" s="22">
        <v>0</v>
      </c>
      <c r="L21" s="22">
        <v>0</v>
      </c>
      <c r="M21" s="22">
        <v>0</v>
      </c>
      <c r="N21" s="22">
        <v>0</v>
      </c>
      <c r="O21" s="22">
        <v>0</v>
      </c>
      <c r="P21" s="22">
        <v>0</v>
      </c>
      <c r="Q21" s="22">
        <v>0</v>
      </c>
      <c r="R21" s="22">
        <v>0</v>
      </c>
      <c r="S21" s="22">
        <v>0</v>
      </c>
      <c r="T21" s="22">
        <v>0</v>
      </c>
      <c r="U21" s="22">
        <v>0</v>
      </c>
      <c r="V21" s="22">
        <v>0</v>
      </c>
      <c r="W21" s="22">
        <v>0</v>
      </c>
      <c r="X21" s="22">
        <v>0</v>
      </c>
      <c r="Y21" s="22">
        <v>0</v>
      </c>
      <c r="Z21" s="22">
        <v>0</v>
      </c>
      <c r="AA21" s="22">
        <v>0</v>
      </c>
      <c r="AB21" s="22">
        <f>IF(SUM($J21:AA21)&lt;$H21,$H21/$I21,0)</f>
        <v>0</v>
      </c>
      <c r="AC21" s="22">
        <f>IF(SUM($J21:AB21)&lt;$H21,$H21/$I21,0)</f>
        <v>0</v>
      </c>
      <c r="AD21" s="22">
        <f>IF(SUM($J21:AC21)&lt;$H21,$H21/$I21,0)</f>
        <v>0</v>
      </c>
      <c r="AE21" s="22">
        <f>IF(SUM($J21:AD21)&lt;$H21,$H21/$I21,0)</f>
        <v>0</v>
      </c>
      <c r="AF21" s="22">
        <f>IF(SUM($J21:AE21)&lt;$H21,$H21/$I21,0)</f>
        <v>0</v>
      </c>
      <c r="AG21" s="22">
        <f>IF(SUM($J21:AF21)&lt;$H21,$H21/$I21,0)</f>
        <v>0</v>
      </c>
      <c r="AH21" s="22">
        <f>IF(SUM($J21:AG21)&lt;$H21,$H21/$I21,0)</f>
        <v>0</v>
      </c>
      <c r="AI21" s="22">
        <f>IF(SUM($J21:AH21)&lt;$H21,$H21/$I21,0)</f>
        <v>0</v>
      </c>
      <c r="AJ21" s="22">
        <f>IF(SUM($J21:AI21)&lt;$H21,$H21/$I21,0)</f>
        <v>0</v>
      </c>
      <c r="AK21" s="22">
        <f>IF(SUM($J21:AJ21)&lt;$H21,$H21/$I21,0)</f>
        <v>0</v>
      </c>
      <c r="AL21" s="22">
        <f>IF(SUM($J21:AK21)&lt;$H21,$H21/$I21,0)</f>
        <v>0</v>
      </c>
      <c r="AM21" s="22">
        <f>IF(SUM($J21:AL21)&lt;$H21,$H21/$I21,0)</f>
        <v>0</v>
      </c>
      <c r="AN21" s="22">
        <f>IF(SUM($J21:AM21)&lt;$H21,$H21/$I21,0)</f>
        <v>0</v>
      </c>
      <c r="AO21" s="22">
        <f>IF(SUM($J21:AN21)&lt;$H21,$H21/$I21,0)</f>
        <v>0</v>
      </c>
      <c r="AP21" s="22">
        <f>IF(SUM($J21:AO21)&lt;$H21,$H21/$I21,0)</f>
        <v>0</v>
      </c>
      <c r="AQ21" s="22">
        <f>IF(SUM($J21:AP21)&lt;$H21,$H21/$I21,0)</f>
        <v>0</v>
      </c>
      <c r="AR21" s="22">
        <f>IF(SUM($J21:AQ21)&lt;$H21,$H21/$I21,0)</f>
        <v>0</v>
      </c>
      <c r="AS21" s="22">
        <f>IF(SUM($J21:AR21)&lt;$H21,$H21/$I21,0)</f>
        <v>0</v>
      </c>
      <c r="AT21" s="23" t="str">
        <f t="shared" si="1"/>
        <v>-</v>
      </c>
    </row>
    <row r="22" spans="1:46" x14ac:dyDescent="0.2">
      <c r="A22" s="13" t="s">
        <v>29</v>
      </c>
      <c r="B22" s="14" t="s">
        <v>58</v>
      </c>
      <c r="C22" s="15" t="s">
        <v>38</v>
      </c>
      <c r="D22" s="16">
        <v>0</v>
      </c>
      <c r="E22" s="17">
        <v>0</v>
      </c>
      <c r="F22" s="18">
        <v>0</v>
      </c>
      <c r="G22" s="19" t="str">
        <f>[1]HYPO!H88</f>
        <v>YES</v>
      </c>
      <c r="H22" s="20">
        <v>0</v>
      </c>
      <c r="I22" s="21">
        <f>[1]HYPO!J88</f>
        <v>18</v>
      </c>
      <c r="J22" s="22">
        <v>0</v>
      </c>
      <c r="K22" s="22">
        <v>0</v>
      </c>
      <c r="L22" s="22">
        <v>0</v>
      </c>
      <c r="M22" s="22">
        <v>0</v>
      </c>
      <c r="N22" s="22">
        <v>0</v>
      </c>
      <c r="O22" s="22">
        <v>0</v>
      </c>
      <c r="P22" s="22">
        <v>0</v>
      </c>
      <c r="Q22" s="22">
        <v>0</v>
      </c>
      <c r="R22" s="22">
        <v>0</v>
      </c>
      <c r="S22" s="22">
        <v>0</v>
      </c>
      <c r="T22" s="22">
        <v>0</v>
      </c>
      <c r="U22" s="22">
        <v>0</v>
      </c>
      <c r="V22" s="22">
        <v>0</v>
      </c>
      <c r="W22" s="22">
        <v>0</v>
      </c>
      <c r="X22" s="22">
        <v>0</v>
      </c>
      <c r="Y22" s="22">
        <v>0</v>
      </c>
      <c r="Z22" s="22">
        <v>0</v>
      </c>
      <c r="AA22" s="22">
        <v>0</v>
      </c>
      <c r="AB22" s="22">
        <f>IF(SUM($J22:AA22)&lt;$H22,$H22/$I22,0)</f>
        <v>0</v>
      </c>
      <c r="AC22" s="22">
        <f>IF(SUM($J22:AB22)&lt;$H22,$H22/$I22,0)</f>
        <v>0</v>
      </c>
      <c r="AD22" s="22">
        <f>IF(SUM($J22:AC22)&lt;$H22,$H22/$I22,0)</f>
        <v>0</v>
      </c>
      <c r="AE22" s="22">
        <f>IF(SUM($J22:AD22)&lt;$H22,$H22/$I22,0)</f>
        <v>0</v>
      </c>
      <c r="AF22" s="22">
        <f>IF(SUM($J22:AE22)&lt;$H22,$H22/$I22,0)</f>
        <v>0</v>
      </c>
      <c r="AG22" s="22">
        <f>IF(SUM($J22:AF22)&lt;$H22,$H22/$I22,0)</f>
        <v>0</v>
      </c>
      <c r="AH22" s="22">
        <f>IF(SUM($J22:AG22)&lt;$H22,$H22/$I22,0)</f>
        <v>0</v>
      </c>
      <c r="AI22" s="22">
        <f>IF(SUM($J22:AH22)&lt;$H22,$H22/$I22,0)</f>
        <v>0</v>
      </c>
      <c r="AJ22" s="22">
        <f>IF(SUM($J22:AI22)&lt;$H22,$H22/$I22,0)</f>
        <v>0</v>
      </c>
      <c r="AK22" s="22">
        <f>IF(SUM($J22:AJ22)&lt;$H22,$H22/$I22,0)</f>
        <v>0</v>
      </c>
      <c r="AL22" s="22">
        <f>IF(SUM($J22:AK22)&lt;$H22,$H22/$I22,0)</f>
        <v>0</v>
      </c>
      <c r="AM22" s="22">
        <f>IF(SUM($J22:AL22)&lt;$H22,$H22/$I22,0)</f>
        <v>0</v>
      </c>
      <c r="AN22" s="22">
        <f>IF(SUM($J22:AM22)&lt;$H22,$H22/$I22,0)</f>
        <v>0</v>
      </c>
      <c r="AO22" s="22">
        <f>IF(SUM($J22:AN22)&lt;$H22,$H22/$I22,0)</f>
        <v>0</v>
      </c>
      <c r="AP22" s="22">
        <f>IF(SUM($J22:AO22)&lt;$H22,$H22/$I22,0)</f>
        <v>0</v>
      </c>
      <c r="AQ22" s="22">
        <f>IF(SUM($J22:AP22)&lt;$H22,$H22/$I22,0)</f>
        <v>0</v>
      </c>
      <c r="AR22" s="22">
        <f>IF(SUM($J22:AQ22)&lt;$H22,$H22/$I22,0)</f>
        <v>0</v>
      </c>
      <c r="AS22" s="22">
        <f>IF(SUM($J22:AR22)&lt;$H22,$H22/$I22,0)</f>
        <v>0</v>
      </c>
      <c r="AT22" s="23" t="str">
        <f t="shared" si="1"/>
        <v>-</v>
      </c>
    </row>
    <row r="23" spans="1:46" x14ac:dyDescent="0.2">
      <c r="A23" s="13" t="s">
        <v>30</v>
      </c>
      <c r="B23" s="14" t="s">
        <v>59</v>
      </c>
      <c r="C23" s="15" t="s">
        <v>38</v>
      </c>
      <c r="D23" s="16">
        <v>948</v>
      </c>
      <c r="E23" s="17">
        <v>100</v>
      </c>
      <c r="F23" s="18">
        <v>0</v>
      </c>
      <c r="G23" s="19" t="str">
        <f>[1]HYPO!H89</f>
        <v>YES</v>
      </c>
      <c r="H23" s="20">
        <v>94800</v>
      </c>
      <c r="I23" s="21">
        <f>[1]HYPO!J89</f>
        <v>18</v>
      </c>
      <c r="J23" s="22">
        <v>5266.666666666667</v>
      </c>
      <c r="K23" s="22">
        <v>5266.666666666667</v>
      </c>
      <c r="L23" s="22">
        <v>5266.666666666667</v>
      </c>
      <c r="M23" s="22">
        <v>5266.666666666667</v>
      </c>
      <c r="N23" s="22">
        <v>5266.666666666667</v>
      </c>
      <c r="O23" s="22">
        <v>5266.666666666667</v>
      </c>
      <c r="P23" s="22">
        <v>5266.666666666667</v>
      </c>
      <c r="Q23" s="22">
        <v>5266.666666666667</v>
      </c>
      <c r="R23" s="22">
        <v>5266.666666666667</v>
      </c>
      <c r="S23" s="22">
        <v>5266.666666666667</v>
      </c>
      <c r="T23" s="22">
        <v>5266.666666666667</v>
      </c>
      <c r="U23" s="22">
        <v>5266.666666666667</v>
      </c>
      <c r="V23" s="22">
        <v>5266.666666666667</v>
      </c>
      <c r="W23" s="22">
        <v>5266.666666666667</v>
      </c>
      <c r="X23" s="22">
        <v>5266.666666666667</v>
      </c>
      <c r="Y23" s="22">
        <v>5266.666666666667</v>
      </c>
      <c r="Z23" s="22">
        <v>5266.666666666667</v>
      </c>
      <c r="AA23" s="22">
        <v>5266.666666666667</v>
      </c>
      <c r="AB23" s="22">
        <f>IF(SUM($J23:AA23)&lt;$H23,$H23/$I23,0)</f>
        <v>0</v>
      </c>
      <c r="AC23" s="22">
        <f>IF(SUM($J23:AB23)&lt;$H23,$H23/$I23,0)</f>
        <v>0</v>
      </c>
      <c r="AD23" s="22">
        <f>IF(SUM($J23:AC23)&lt;$H23,$H23/$I23,0)</f>
        <v>0</v>
      </c>
      <c r="AE23" s="22">
        <f>IF(SUM($J23:AD23)&lt;$H23,$H23/$I23,0)</f>
        <v>0</v>
      </c>
      <c r="AF23" s="22">
        <f>IF(SUM($J23:AE23)&lt;$H23,$H23/$I23,0)</f>
        <v>0</v>
      </c>
      <c r="AG23" s="22">
        <f>IF(SUM($J23:AF23)&lt;$H23,$H23/$I23,0)</f>
        <v>0</v>
      </c>
      <c r="AH23" s="22">
        <f>IF(SUM($J23:AG23)&lt;$H23,$H23/$I23,0)</f>
        <v>0</v>
      </c>
      <c r="AI23" s="22">
        <f>IF(SUM($J23:AH23)&lt;$H23,$H23/$I23,0)</f>
        <v>0</v>
      </c>
      <c r="AJ23" s="22">
        <f>IF(SUM($J23:AI23)&lt;$H23,$H23/$I23,0)</f>
        <v>0</v>
      </c>
      <c r="AK23" s="22">
        <f>IF(SUM($J23:AJ23)&lt;$H23,$H23/$I23,0)</f>
        <v>0</v>
      </c>
      <c r="AL23" s="22">
        <f>IF(SUM($J23:AK23)&lt;$H23,$H23/$I23,0)</f>
        <v>0</v>
      </c>
      <c r="AM23" s="22">
        <f>IF(SUM($J23:AL23)&lt;$H23,$H23/$I23,0)</f>
        <v>0</v>
      </c>
      <c r="AN23" s="22">
        <f>IF(SUM($J23:AM23)&lt;$H23,$H23/$I23,0)</f>
        <v>0</v>
      </c>
      <c r="AO23" s="22">
        <f>IF(SUM($J23:AN23)&lt;$H23,$H23/$I23,0)</f>
        <v>0</v>
      </c>
      <c r="AP23" s="22">
        <f>IF(SUM($J23:AO23)&lt;$H23,$H23/$I23,0)</f>
        <v>0</v>
      </c>
      <c r="AQ23" s="22">
        <f>IF(SUM($J23:AP23)&lt;$H23,$H23/$I23,0)</f>
        <v>0</v>
      </c>
      <c r="AR23" s="22">
        <f>IF(SUM($J23:AQ23)&lt;$H23,$H23/$I23,0)</f>
        <v>0</v>
      </c>
      <c r="AS23" s="22">
        <f>IF(SUM($J23:AR23)&lt;$H23,$H23/$I23,0)</f>
        <v>0</v>
      </c>
      <c r="AT23" s="23" t="str">
        <f t="shared" si="1"/>
        <v>-</v>
      </c>
    </row>
    <row r="24" spans="1:46" x14ac:dyDescent="0.2">
      <c r="A24" s="13" t="s">
        <v>31</v>
      </c>
      <c r="B24" s="14" t="s">
        <v>60</v>
      </c>
      <c r="C24" s="15" t="s">
        <v>38</v>
      </c>
      <c r="D24" s="16">
        <v>303</v>
      </c>
      <c r="E24" s="17">
        <v>200</v>
      </c>
      <c r="F24" s="18">
        <v>0</v>
      </c>
      <c r="G24" s="19" t="str">
        <f>[1]HYPO!H90</f>
        <v>YES</v>
      </c>
      <c r="H24" s="20">
        <v>60600</v>
      </c>
      <c r="I24" s="21">
        <f>[1]HYPO!J90</f>
        <v>18</v>
      </c>
      <c r="J24" s="22">
        <v>3366.6666666666665</v>
      </c>
      <c r="K24" s="22">
        <v>3366.6666666666665</v>
      </c>
      <c r="L24" s="22">
        <v>3366.6666666666665</v>
      </c>
      <c r="M24" s="22">
        <v>3366.6666666666665</v>
      </c>
      <c r="N24" s="22">
        <v>3366.6666666666665</v>
      </c>
      <c r="O24" s="22">
        <v>3366.6666666666665</v>
      </c>
      <c r="P24" s="22">
        <v>3366.6666666666665</v>
      </c>
      <c r="Q24" s="22">
        <v>3366.6666666666665</v>
      </c>
      <c r="R24" s="22">
        <v>3366.6666666666665</v>
      </c>
      <c r="S24" s="22">
        <v>3366.6666666666665</v>
      </c>
      <c r="T24" s="22">
        <v>3366.6666666666665</v>
      </c>
      <c r="U24" s="22">
        <v>3366.6666666666665</v>
      </c>
      <c r="V24" s="22">
        <v>3366.6666666666665</v>
      </c>
      <c r="W24" s="22">
        <v>3366.6666666666665</v>
      </c>
      <c r="X24" s="22">
        <v>3366.6666666666665</v>
      </c>
      <c r="Y24" s="22">
        <v>3366.6666666666665</v>
      </c>
      <c r="Z24" s="22">
        <v>3366.6666666666665</v>
      </c>
      <c r="AA24" s="22">
        <v>3366.6666666666665</v>
      </c>
      <c r="AB24" s="22">
        <f>IF(SUM($J24:AA24)&lt;$H24,$H24/$I24,0)</f>
        <v>0</v>
      </c>
      <c r="AC24" s="22">
        <f>IF(SUM($J24:AB24)&lt;$H24,$H24/$I24,0)</f>
        <v>0</v>
      </c>
      <c r="AD24" s="22">
        <f>IF(SUM($J24:AC24)&lt;$H24,$H24/$I24,0)</f>
        <v>0</v>
      </c>
      <c r="AE24" s="22">
        <f>IF(SUM($J24:AD24)&lt;$H24,$H24/$I24,0)</f>
        <v>0</v>
      </c>
      <c r="AF24" s="22">
        <f>IF(SUM($J24:AE24)&lt;$H24,$H24/$I24,0)</f>
        <v>0</v>
      </c>
      <c r="AG24" s="22">
        <f>IF(SUM($J24:AF24)&lt;$H24,$H24/$I24,0)</f>
        <v>0</v>
      </c>
      <c r="AH24" s="22">
        <f>IF(SUM($J24:AG24)&lt;$H24,$H24/$I24,0)</f>
        <v>0</v>
      </c>
      <c r="AI24" s="22">
        <f>IF(SUM($J24:AH24)&lt;$H24,$H24/$I24,0)</f>
        <v>0</v>
      </c>
      <c r="AJ24" s="22">
        <f>IF(SUM($J24:AI24)&lt;$H24,$H24/$I24,0)</f>
        <v>0</v>
      </c>
      <c r="AK24" s="22">
        <f>IF(SUM($J24:AJ24)&lt;$H24,$H24/$I24,0)</f>
        <v>0</v>
      </c>
      <c r="AL24" s="22">
        <f>IF(SUM($J24:AK24)&lt;$H24,$H24/$I24,0)</f>
        <v>0</v>
      </c>
      <c r="AM24" s="22">
        <f>IF(SUM($J24:AL24)&lt;$H24,$H24/$I24,0)</f>
        <v>0</v>
      </c>
      <c r="AN24" s="22">
        <f>IF(SUM($J24:AM24)&lt;$H24,$H24/$I24,0)</f>
        <v>0</v>
      </c>
      <c r="AO24" s="22">
        <f>IF(SUM($J24:AN24)&lt;$H24,$H24/$I24,0)</f>
        <v>0</v>
      </c>
      <c r="AP24" s="22">
        <f>IF(SUM($J24:AO24)&lt;$H24,$H24/$I24,0)</f>
        <v>0</v>
      </c>
      <c r="AQ24" s="22">
        <f>IF(SUM($J24:AP24)&lt;$H24,$H24/$I24,0)</f>
        <v>0</v>
      </c>
      <c r="AR24" s="22">
        <f>IF(SUM($J24:AQ24)&lt;$H24,$H24/$I24,0)</f>
        <v>0</v>
      </c>
      <c r="AS24" s="22">
        <f>IF(SUM($J24:AR24)&lt;$H24,$H24/$I24,0)</f>
        <v>0</v>
      </c>
      <c r="AT24" s="23" t="str">
        <f t="shared" ref="AT24:AT32" si="2">IF(SUM(J24:AS24)-H24&lt;1,"-","ERROR")</f>
        <v>-</v>
      </c>
    </row>
    <row r="25" spans="1:46" x14ac:dyDescent="0.2">
      <c r="A25" s="13" t="s">
        <v>32</v>
      </c>
      <c r="B25" s="14" t="s">
        <v>61</v>
      </c>
      <c r="C25" s="15" t="s">
        <v>38</v>
      </c>
      <c r="D25" s="16">
        <v>172</v>
      </c>
      <c r="E25" s="17">
        <v>550</v>
      </c>
      <c r="F25" s="18">
        <v>0</v>
      </c>
      <c r="G25" s="19" t="str">
        <f>[1]HYPO!H91</f>
        <v>YES</v>
      </c>
      <c r="H25" s="20">
        <v>94600</v>
      </c>
      <c r="I25" s="21">
        <f>[1]HYPO!J91</f>
        <v>18</v>
      </c>
      <c r="J25" s="22">
        <v>5255.5555555555557</v>
      </c>
      <c r="K25" s="22">
        <v>5255.5555555555557</v>
      </c>
      <c r="L25" s="22">
        <v>5255.5555555555557</v>
      </c>
      <c r="M25" s="22">
        <v>5255.5555555555557</v>
      </c>
      <c r="N25" s="22">
        <v>5255.5555555555557</v>
      </c>
      <c r="O25" s="22">
        <v>5255.5555555555557</v>
      </c>
      <c r="P25" s="22">
        <v>5255.5555555555557</v>
      </c>
      <c r="Q25" s="22">
        <v>5255.5555555555557</v>
      </c>
      <c r="R25" s="22">
        <v>5255.5555555555557</v>
      </c>
      <c r="S25" s="22">
        <v>5255.5555555555557</v>
      </c>
      <c r="T25" s="22">
        <v>5255.5555555555557</v>
      </c>
      <c r="U25" s="22">
        <v>5255.5555555555557</v>
      </c>
      <c r="V25" s="22">
        <v>5255.5555555555557</v>
      </c>
      <c r="W25" s="22">
        <v>5255.5555555555557</v>
      </c>
      <c r="X25" s="22">
        <v>5255.5555555555557</v>
      </c>
      <c r="Y25" s="22">
        <v>5255.5555555555557</v>
      </c>
      <c r="Z25" s="22">
        <v>5255.5555555555557</v>
      </c>
      <c r="AA25" s="22">
        <v>5255.5555555555557</v>
      </c>
      <c r="AB25" s="22">
        <f>IF(SUM($J25:AA25)&lt;$H25,$H25/$I25,0)</f>
        <v>0</v>
      </c>
      <c r="AC25" s="22">
        <f>IF(SUM($J25:AB25)&lt;$H25,$H25/$I25,0)</f>
        <v>0</v>
      </c>
      <c r="AD25" s="22">
        <f>IF(SUM($J25:AC25)&lt;$H25,$H25/$I25,0)</f>
        <v>0</v>
      </c>
      <c r="AE25" s="22">
        <f>IF(SUM($J25:AD25)&lt;$H25,$H25/$I25,0)</f>
        <v>0</v>
      </c>
      <c r="AF25" s="22">
        <f>IF(SUM($J25:AE25)&lt;$H25,$H25/$I25,0)</f>
        <v>0</v>
      </c>
      <c r="AG25" s="22">
        <f>IF(SUM($J25:AF25)&lt;$H25,$H25/$I25,0)</f>
        <v>0</v>
      </c>
      <c r="AH25" s="22">
        <f>IF(SUM($J25:AG25)&lt;$H25,$H25/$I25,0)</f>
        <v>0</v>
      </c>
      <c r="AI25" s="22">
        <f>IF(SUM($J25:AH25)&lt;$H25,$H25/$I25,0)</f>
        <v>0</v>
      </c>
      <c r="AJ25" s="22">
        <f>IF(SUM($J25:AI25)&lt;$H25,$H25/$I25,0)</f>
        <v>0</v>
      </c>
      <c r="AK25" s="22">
        <f>IF(SUM($J25:AJ25)&lt;$H25,$H25/$I25,0)</f>
        <v>0</v>
      </c>
      <c r="AL25" s="22">
        <f>IF(SUM($J25:AK25)&lt;$H25,$H25/$I25,0)</f>
        <v>0</v>
      </c>
      <c r="AM25" s="22">
        <f>IF(SUM($J25:AL25)&lt;$H25,$H25/$I25,0)</f>
        <v>0</v>
      </c>
      <c r="AN25" s="22">
        <f>IF(SUM($J25:AM25)&lt;$H25,$H25/$I25,0)</f>
        <v>0</v>
      </c>
      <c r="AO25" s="22">
        <f>IF(SUM($J25:AN25)&lt;$H25,$H25/$I25,0)</f>
        <v>0</v>
      </c>
      <c r="AP25" s="22">
        <f>IF(SUM($J25:AO25)&lt;$H25,$H25/$I25,0)</f>
        <v>0</v>
      </c>
      <c r="AQ25" s="22">
        <f>IF(SUM($J25:AP25)&lt;$H25,$H25/$I25,0)</f>
        <v>0</v>
      </c>
      <c r="AR25" s="22">
        <f>IF(SUM($J25:AQ25)&lt;$H25,$H25/$I25,0)</f>
        <v>0</v>
      </c>
      <c r="AS25" s="22">
        <f>IF(SUM($J25:AR25)&lt;$H25,$H25/$I25,0)</f>
        <v>0</v>
      </c>
      <c r="AT25" s="23" t="str">
        <f t="shared" si="2"/>
        <v>-</v>
      </c>
    </row>
    <row r="26" spans="1:46" x14ac:dyDescent="0.2">
      <c r="A26" s="13" t="s">
        <v>33</v>
      </c>
      <c r="B26" s="14" t="s">
        <v>62</v>
      </c>
      <c r="C26" s="15" t="s">
        <v>38</v>
      </c>
      <c r="D26" s="16">
        <v>258</v>
      </c>
      <c r="E26" s="17">
        <v>150</v>
      </c>
      <c r="F26" s="18">
        <v>0</v>
      </c>
      <c r="G26" s="19" t="str">
        <f>[1]HYPO!H92</f>
        <v>YES</v>
      </c>
      <c r="H26" s="20">
        <v>38700</v>
      </c>
      <c r="I26" s="21">
        <f>[1]HYPO!J92</f>
        <v>18</v>
      </c>
      <c r="J26" s="22">
        <v>2150</v>
      </c>
      <c r="K26" s="22">
        <v>2150</v>
      </c>
      <c r="L26" s="22">
        <v>2150</v>
      </c>
      <c r="M26" s="22">
        <v>2150</v>
      </c>
      <c r="N26" s="22">
        <v>2150</v>
      </c>
      <c r="O26" s="22">
        <v>2150</v>
      </c>
      <c r="P26" s="22">
        <v>2150</v>
      </c>
      <c r="Q26" s="22">
        <v>2150</v>
      </c>
      <c r="R26" s="22">
        <v>2150</v>
      </c>
      <c r="S26" s="22">
        <v>2150</v>
      </c>
      <c r="T26" s="22">
        <v>2150</v>
      </c>
      <c r="U26" s="22">
        <v>2150</v>
      </c>
      <c r="V26" s="22">
        <v>2150</v>
      </c>
      <c r="W26" s="22">
        <v>2150</v>
      </c>
      <c r="X26" s="22">
        <v>2150</v>
      </c>
      <c r="Y26" s="22">
        <v>2150</v>
      </c>
      <c r="Z26" s="22">
        <v>2150</v>
      </c>
      <c r="AA26" s="22">
        <v>2150</v>
      </c>
      <c r="AB26" s="22">
        <f>IF(SUM($J26:AA26)&lt;$H26,$H26/$I26,0)</f>
        <v>0</v>
      </c>
      <c r="AC26" s="22">
        <f>IF(SUM($J26:AB26)&lt;$H26,$H26/$I26,0)</f>
        <v>0</v>
      </c>
      <c r="AD26" s="22">
        <f>IF(SUM($J26:AC26)&lt;$H26,$H26/$I26,0)</f>
        <v>0</v>
      </c>
      <c r="AE26" s="22">
        <f>IF(SUM($J26:AD26)&lt;$H26,$H26/$I26,0)</f>
        <v>0</v>
      </c>
      <c r="AF26" s="22">
        <f>IF(SUM($J26:AE26)&lt;$H26,$H26/$I26,0)</f>
        <v>0</v>
      </c>
      <c r="AG26" s="22">
        <f>IF(SUM($J26:AF26)&lt;$H26,$H26/$I26,0)</f>
        <v>0</v>
      </c>
      <c r="AH26" s="22">
        <f>IF(SUM($J26:AG26)&lt;$H26,$H26/$I26,0)</f>
        <v>0</v>
      </c>
      <c r="AI26" s="22">
        <f>IF(SUM($J26:AH26)&lt;$H26,$H26/$I26,0)</f>
        <v>0</v>
      </c>
      <c r="AJ26" s="22">
        <f>IF(SUM($J26:AI26)&lt;$H26,$H26/$I26,0)</f>
        <v>0</v>
      </c>
      <c r="AK26" s="22">
        <f>IF(SUM($J26:AJ26)&lt;$H26,$H26/$I26,0)</f>
        <v>0</v>
      </c>
      <c r="AL26" s="22">
        <f>IF(SUM($J26:AK26)&lt;$H26,$H26/$I26,0)</f>
        <v>0</v>
      </c>
      <c r="AM26" s="22">
        <f>IF(SUM($J26:AL26)&lt;$H26,$H26/$I26,0)</f>
        <v>0</v>
      </c>
      <c r="AN26" s="22">
        <f>IF(SUM($J26:AM26)&lt;$H26,$H26/$I26,0)</f>
        <v>0</v>
      </c>
      <c r="AO26" s="22">
        <f>IF(SUM($J26:AN26)&lt;$H26,$H26/$I26,0)</f>
        <v>0</v>
      </c>
      <c r="AP26" s="22">
        <f>IF(SUM($J26:AO26)&lt;$H26,$H26/$I26,0)</f>
        <v>0</v>
      </c>
      <c r="AQ26" s="22">
        <f>IF(SUM($J26:AP26)&lt;$H26,$H26/$I26,0)</f>
        <v>0</v>
      </c>
      <c r="AR26" s="22">
        <f>IF(SUM($J26:AQ26)&lt;$H26,$H26/$I26,0)</f>
        <v>0</v>
      </c>
      <c r="AS26" s="22">
        <f>IF(SUM($J26:AR26)&lt;$H26,$H26/$I26,0)</f>
        <v>0</v>
      </c>
      <c r="AT26" s="23" t="str">
        <f t="shared" si="2"/>
        <v>-</v>
      </c>
    </row>
    <row r="27" spans="1:46" x14ac:dyDescent="0.2">
      <c r="A27" s="13" t="s">
        <v>34</v>
      </c>
      <c r="B27" s="14" t="s">
        <v>63</v>
      </c>
      <c r="C27" s="15" t="s">
        <v>38</v>
      </c>
      <c r="D27" s="16">
        <v>0</v>
      </c>
      <c r="E27" s="17">
        <v>0</v>
      </c>
      <c r="F27" s="18">
        <v>0</v>
      </c>
      <c r="G27" s="19" t="str">
        <f>[1]HYPO!H93</f>
        <v>YES</v>
      </c>
      <c r="H27" s="20">
        <v>0</v>
      </c>
      <c r="I27" s="21">
        <f>[1]HYPO!J93</f>
        <v>18</v>
      </c>
      <c r="J27" s="22">
        <v>0</v>
      </c>
      <c r="K27" s="22">
        <v>0</v>
      </c>
      <c r="L27" s="22">
        <v>0</v>
      </c>
      <c r="M27" s="22">
        <v>0</v>
      </c>
      <c r="N27" s="22">
        <v>0</v>
      </c>
      <c r="O27" s="22">
        <v>0</v>
      </c>
      <c r="P27" s="22">
        <v>0</v>
      </c>
      <c r="Q27" s="22">
        <v>0</v>
      </c>
      <c r="R27" s="22">
        <v>0</v>
      </c>
      <c r="S27" s="22">
        <v>0</v>
      </c>
      <c r="T27" s="22">
        <v>0</v>
      </c>
      <c r="U27" s="22">
        <v>0</v>
      </c>
      <c r="V27" s="22">
        <v>0</v>
      </c>
      <c r="W27" s="22">
        <v>0</v>
      </c>
      <c r="X27" s="22">
        <v>0</v>
      </c>
      <c r="Y27" s="22">
        <v>0</v>
      </c>
      <c r="Z27" s="22">
        <v>0</v>
      </c>
      <c r="AA27" s="22">
        <v>0</v>
      </c>
      <c r="AB27" s="22">
        <f>IF(SUM($J27:AA27)&lt;$H27,$H27/$I27,0)</f>
        <v>0</v>
      </c>
      <c r="AC27" s="22">
        <f>IF(SUM($J27:AB27)&lt;$H27,$H27/$I27,0)</f>
        <v>0</v>
      </c>
      <c r="AD27" s="22">
        <f>IF(SUM($J27:AC27)&lt;$H27,$H27/$I27,0)</f>
        <v>0</v>
      </c>
      <c r="AE27" s="22">
        <f>IF(SUM($J27:AD27)&lt;$H27,$H27/$I27,0)</f>
        <v>0</v>
      </c>
      <c r="AF27" s="22">
        <f>IF(SUM($J27:AE27)&lt;$H27,$H27/$I27,0)</f>
        <v>0</v>
      </c>
      <c r="AG27" s="22">
        <f>IF(SUM($J27:AF27)&lt;$H27,$H27/$I27,0)</f>
        <v>0</v>
      </c>
      <c r="AH27" s="22">
        <f>IF(SUM($J27:AG27)&lt;$H27,$H27/$I27,0)</f>
        <v>0</v>
      </c>
      <c r="AI27" s="22">
        <f>IF(SUM($J27:AH27)&lt;$H27,$H27/$I27,0)</f>
        <v>0</v>
      </c>
      <c r="AJ27" s="22">
        <f>IF(SUM($J27:AI27)&lt;$H27,$H27/$I27,0)</f>
        <v>0</v>
      </c>
      <c r="AK27" s="22">
        <f>IF(SUM($J27:AJ27)&lt;$H27,$H27/$I27,0)</f>
        <v>0</v>
      </c>
      <c r="AL27" s="22">
        <f>IF(SUM($J27:AK27)&lt;$H27,$H27/$I27,0)</f>
        <v>0</v>
      </c>
      <c r="AM27" s="22">
        <f>IF(SUM($J27:AL27)&lt;$H27,$H27/$I27,0)</f>
        <v>0</v>
      </c>
      <c r="AN27" s="22">
        <f>IF(SUM($J27:AM27)&lt;$H27,$H27/$I27,0)</f>
        <v>0</v>
      </c>
      <c r="AO27" s="22">
        <f>IF(SUM($J27:AN27)&lt;$H27,$H27/$I27,0)</f>
        <v>0</v>
      </c>
      <c r="AP27" s="22">
        <f>IF(SUM($J27:AO27)&lt;$H27,$H27/$I27,0)</f>
        <v>0</v>
      </c>
      <c r="AQ27" s="22">
        <f>IF(SUM($J27:AP27)&lt;$H27,$H27/$I27,0)</f>
        <v>0</v>
      </c>
      <c r="AR27" s="22">
        <f>IF(SUM($J27:AQ27)&lt;$H27,$H27/$I27,0)</f>
        <v>0</v>
      </c>
      <c r="AS27" s="22">
        <f>IF(SUM($J27:AR27)&lt;$H27,$H27/$I27,0)</f>
        <v>0</v>
      </c>
      <c r="AT27" s="23" t="str">
        <f t="shared" si="2"/>
        <v>-</v>
      </c>
    </row>
    <row r="28" spans="1:46" x14ac:dyDescent="0.2">
      <c r="A28" s="13"/>
      <c r="B28" s="14" t="s">
        <v>64</v>
      </c>
      <c r="C28" s="15" t="s">
        <v>38</v>
      </c>
      <c r="D28" s="16">
        <v>0</v>
      </c>
      <c r="E28" s="17">
        <v>0</v>
      </c>
      <c r="F28" s="18">
        <v>0</v>
      </c>
      <c r="G28" s="19" t="str">
        <f>[1]HYPO!H94</f>
        <v>YES</v>
      </c>
      <c r="H28" s="20">
        <v>0</v>
      </c>
      <c r="I28" s="21">
        <f>[1]HYPO!J94</f>
        <v>18</v>
      </c>
      <c r="J28" s="22">
        <v>0</v>
      </c>
      <c r="K28" s="22">
        <v>0</v>
      </c>
      <c r="L28" s="22">
        <v>0</v>
      </c>
      <c r="M28" s="22">
        <v>0</v>
      </c>
      <c r="N28" s="22">
        <v>0</v>
      </c>
      <c r="O28" s="22">
        <v>0</v>
      </c>
      <c r="P28" s="22">
        <v>0</v>
      </c>
      <c r="Q28" s="22">
        <v>0</v>
      </c>
      <c r="R28" s="22">
        <v>0</v>
      </c>
      <c r="S28" s="22">
        <v>0</v>
      </c>
      <c r="T28" s="22">
        <v>0</v>
      </c>
      <c r="U28" s="22">
        <v>0</v>
      </c>
      <c r="V28" s="22">
        <v>0</v>
      </c>
      <c r="W28" s="22">
        <v>0</v>
      </c>
      <c r="X28" s="22">
        <v>0</v>
      </c>
      <c r="Y28" s="22">
        <v>0</v>
      </c>
      <c r="Z28" s="22">
        <v>0</v>
      </c>
      <c r="AA28" s="22">
        <v>0</v>
      </c>
      <c r="AB28" s="22">
        <f>IF(SUM($J28:AA28)&lt;$H28,$H28/$I28,0)</f>
        <v>0</v>
      </c>
      <c r="AC28" s="22">
        <f>IF(SUM($J28:AB28)&lt;$H28,$H28/$I28,0)</f>
        <v>0</v>
      </c>
      <c r="AD28" s="22">
        <f>IF(SUM($J28:AC28)&lt;$H28,$H28/$I28,0)</f>
        <v>0</v>
      </c>
      <c r="AE28" s="22">
        <f>IF(SUM($J28:AD28)&lt;$H28,$H28/$I28,0)</f>
        <v>0</v>
      </c>
      <c r="AF28" s="22">
        <f>IF(SUM($J28:AE28)&lt;$H28,$H28/$I28,0)</f>
        <v>0</v>
      </c>
      <c r="AG28" s="22">
        <f>IF(SUM($J28:AF28)&lt;$H28,$H28/$I28,0)</f>
        <v>0</v>
      </c>
      <c r="AH28" s="22">
        <f>IF(SUM($J28:AG28)&lt;$H28,$H28/$I28,0)</f>
        <v>0</v>
      </c>
      <c r="AI28" s="22">
        <f>IF(SUM($J28:AH28)&lt;$H28,$H28/$I28,0)</f>
        <v>0</v>
      </c>
      <c r="AJ28" s="22">
        <f>IF(SUM($J28:AI28)&lt;$H28,$H28/$I28,0)</f>
        <v>0</v>
      </c>
      <c r="AK28" s="22">
        <f>IF(SUM($J28:AJ28)&lt;$H28,$H28/$I28,0)</f>
        <v>0</v>
      </c>
      <c r="AL28" s="22">
        <f>IF(SUM($J28:AK28)&lt;$H28,$H28/$I28,0)</f>
        <v>0</v>
      </c>
      <c r="AM28" s="22">
        <f>IF(SUM($J28:AL28)&lt;$H28,$H28/$I28,0)</f>
        <v>0</v>
      </c>
      <c r="AN28" s="22">
        <f>IF(SUM($J28:AM28)&lt;$H28,$H28/$I28,0)</f>
        <v>0</v>
      </c>
      <c r="AO28" s="22">
        <f>IF(SUM($J28:AN28)&lt;$H28,$H28/$I28,0)</f>
        <v>0</v>
      </c>
      <c r="AP28" s="22">
        <f>IF(SUM($J28:AO28)&lt;$H28,$H28/$I28,0)</f>
        <v>0</v>
      </c>
      <c r="AQ28" s="22">
        <f>IF(SUM($J28:AP28)&lt;$H28,$H28/$I28,0)</f>
        <v>0</v>
      </c>
      <c r="AR28" s="22">
        <f>IF(SUM($J28:AQ28)&lt;$H28,$H28/$I28,0)</f>
        <v>0</v>
      </c>
      <c r="AS28" s="22">
        <f>IF(SUM($J28:AR28)&lt;$H28,$H28/$I28,0)</f>
        <v>0</v>
      </c>
      <c r="AT28" s="23" t="str">
        <f t="shared" si="2"/>
        <v>-</v>
      </c>
    </row>
    <row r="29" spans="1:46" x14ac:dyDescent="0.2">
      <c r="A29" s="13"/>
      <c r="B29" s="14" t="s">
        <v>65</v>
      </c>
      <c r="C29" s="15" t="s">
        <v>38</v>
      </c>
      <c r="D29" s="16">
        <v>0</v>
      </c>
      <c r="E29" s="17">
        <v>0</v>
      </c>
      <c r="F29" s="18">
        <v>0</v>
      </c>
      <c r="G29" s="19" t="str">
        <f>[1]HYPO!H95</f>
        <v>YES</v>
      </c>
      <c r="H29" s="20">
        <v>0</v>
      </c>
      <c r="I29" s="21">
        <f>[1]HYPO!J95</f>
        <v>18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22">
        <v>0</v>
      </c>
      <c r="R29" s="22">
        <v>0</v>
      </c>
      <c r="S29" s="22">
        <v>0</v>
      </c>
      <c r="T29" s="22">
        <v>0</v>
      </c>
      <c r="U29" s="22">
        <v>0</v>
      </c>
      <c r="V29" s="22">
        <v>0</v>
      </c>
      <c r="W29" s="22">
        <v>0</v>
      </c>
      <c r="X29" s="22">
        <v>0</v>
      </c>
      <c r="Y29" s="22">
        <v>0</v>
      </c>
      <c r="Z29" s="22">
        <v>0</v>
      </c>
      <c r="AA29" s="22">
        <v>0</v>
      </c>
      <c r="AB29" s="22">
        <f>IF(SUM($J29:AA29)&lt;$H29,$H29/$I29,0)</f>
        <v>0</v>
      </c>
      <c r="AC29" s="22">
        <f>IF(SUM($J29:AB29)&lt;$H29,$H29/$I29,0)</f>
        <v>0</v>
      </c>
      <c r="AD29" s="22">
        <f>IF(SUM($J29:AC29)&lt;$H29,$H29/$I29,0)</f>
        <v>0</v>
      </c>
      <c r="AE29" s="22">
        <f>IF(SUM($J29:AD29)&lt;$H29,$H29/$I29,0)</f>
        <v>0</v>
      </c>
      <c r="AF29" s="22">
        <f>IF(SUM($J29:AE29)&lt;$H29,$H29/$I29,0)</f>
        <v>0</v>
      </c>
      <c r="AG29" s="22">
        <f>IF(SUM($J29:AF29)&lt;$H29,$H29/$I29,0)</f>
        <v>0</v>
      </c>
      <c r="AH29" s="22">
        <f>IF(SUM($J29:AG29)&lt;$H29,$H29/$I29,0)</f>
        <v>0</v>
      </c>
      <c r="AI29" s="22">
        <f>IF(SUM($J29:AH29)&lt;$H29,$H29/$I29,0)</f>
        <v>0</v>
      </c>
      <c r="AJ29" s="22">
        <f>IF(SUM($J29:AI29)&lt;$H29,$H29/$I29,0)</f>
        <v>0</v>
      </c>
      <c r="AK29" s="22">
        <f>IF(SUM($J29:AJ29)&lt;$H29,$H29/$I29,0)</f>
        <v>0</v>
      </c>
      <c r="AL29" s="22">
        <f>IF(SUM($J29:AK29)&lt;$H29,$H29/$I29,0)</f>
        <v>0</v>
      </c>
      <c r="AM29" s="22">
        <f>IF(SUM($J29:AL29)&lt;$H29,$H29/$I29,0)</f>
        <v>0</v>
      </c>
      <c r="AN29" s="22">
        <f>IF(SUM($J29:AM29)&lt;$H29,$H29/$I29,0)</f>
        <v>0</v>
      </c>
      <c r="AO29" s="22">
        <f>IF(SUM($J29:AN29)&lt;$H29,$H29/$I29,0)</f>
        <v>0</v>
      </c>
      <c r="AP29" s="22">
        <f>IF(SUM($J29:AO29)&lt;$H29,$H29/$I29,0)</f>
        <v>0</v>
      </c>
      <c r="AQ29" s="22">
        <f>IF(SUM($J29:AP29)&lt;$H29,$H29/$I29,0)</f>
        <v>0</v>
      </c>
      <c r="AR29" s="22">
        <f>IF(SUM($J29:AQ29)&lt;$H29,$H29/$I29,0)</f>
        <v>0</v>
      </c>
      <c r="AS29" s="22">
        <f>IF(SUM($J29:AR29)&lt;$H29,$H29/$I29,0)</f>
        <v>0</v>
      </c>
      <c r="AT29" s="23" t="str">
        <f t="shared" si="2"/>
        <v>-</v>
      </c>
    </row>
    <row r="30" spans="1:46" x14ac:dyDescent="0.2">
      <c r="A30" s="13"/>
      <c r="B30" s="14" t="s">
        <v>66</v>
      </c>
      <c r="C30" s="15" t="s">
        <v>38</v>
      </c>
      <c r="D30" s="16">
        <v>0</v>
      </c>
      <c r="E30" s="17">
        <v>0</v>
      </c>
      <c r="F30" s="18">
        <v>0</v>
      </c>
      <c r="G30" s="19" t="str">
        <f>[1]HYPO!H96</f>
        <v>YES</v>
      </c>
      <c r="H30" s="20">
        <v>0</v>
      </c>
      <c r="I30" s="21">
        <f>[1]HYPO!J96</f>
        <v>18</v>
      </c>
      <c r="J30" s="22">
        <v>0</v>
      </c>
      <c r="K30" s="22">
        <v>0</v>
      </c>
      <c r="L30" s="22">
        <v>0</v>
      </c>
      <c r="M30" s="22">
        <v>0</v>
      </c>
      <c r="N30" s="22">
        <v>0</v>
      </c>
      <c r="O30" s="22">
        <v>0</v>
      </c>
      <c r="P30" s="22">
        <v>0</v>
      </c>
      <c r="Q30" s="22">
        <v>0</v>
      </c>
      <c r="R30" s="22">
        <v>0</v>
      </c>
      <c r="S30" s="22">
        <v>0</v>
      </c>
      <c r="T30" s="22">
        <v>0</v>
      </c>
      <c r="U30" s="22">
        <v>0</v>
      </c>
      <c r="V30" s="22">
        <v>0</v>
      </c>
      <c r="W30" s="22">
        <v>0</v>
      </c>
      <c r="X30" s="22">
        <v>0</v>
      </c>
      <c r="Y30" s="22">
        <v>0</v>
      </c>
      <c r="Z30" s="22">
        <v>0</v>
      </c>
      <c r="AA30" s="22">
        <v>0</v>
      </c>
      <c r="AB30" s="22">
        <f>IF(SUM($J30:AA30)&lt;$H30,$H30/$I30,0)</f>
        <v>0</v>
      </c>
      <c r="AC30" s="22">
        <f>IF(SUM($J30:AB30)&lt;$H30,$H30/$I30,0)</f>
        <v>0</v>
      </c>
      <c r="AD30" s="22">
        <f>IF(SUM($J30:AC30)&lt;$H30,$H30/$I30,0)</f>
        <v>0</v>
      </c>
      <c r="AE30" s="22">
        <f>IF(SUM($J30:AD30)&lt;$H30,$H30/$I30,0)</f>
        <v>0</v>
      </c>
      <c r="AF30" s="22">
        <f>IF(SUM($J30:AE30)&lt;$H30,$H30/$I30,0)</f>
        <v>0</v>
      </c>
      <c r="AG30" s="22">
        <f>IF(SUM($J30:AF30)&lt;$H30,$H30/$I30,0)</f>
        <v>0</v>
      </c>
      <c r="AH30" s="22">
        <f>IF(SUM($J30:AG30)&lt;$H30,$H30/$I30,0)</f>
        <v>0</v>
      </c>
      <c r="AI30" s="22">
        <f>IF(SUM($J30:AH30)&lt;$H30,$H30/$I30,0)</f>
        <v>0</v>
      </c>
      <c r="AJ30" s="22">
        <f>IF(SUM($J30:AI30)&lt;$H30,$H30/$I30,0)</f>
        <v>0</v>
      </c>
      <c r="AK30" s="22">
        <f>IF(SUM($J30:AJ30)&lt;$H30,$H30/$I30,0)</f>
        <v>0</v>
      </c>
      <c r="AL30" s="22">
        <f>IF(SUM($J30:AK30)&lt;$H30,$H30/$I30,0)</f>
        <v>0</v>
      </c>
      <c r="AM30" s="22">
        <f>IF(SUM($J30:AL30)&lt;$H30,$H30/$I30,0)</f>
        <v>0</v>
      </c>
      <c r="AN30" s="22">
        <f>IF(SUM($J30:AM30)&lt;$H30,$H30/$I30,0)</f>
        <v>0</v>
      </c>
      <c r="AO30" s="22">
        <f>IF(SUM($J30:AN30)&lt;$H30,$H30/$I30,0)</f>
        <v>0</v>
      </c>
      <c r="AP30" s="22">
        <f>IF(SUM($J30:AO30)&lt;$H30,$H30/$I30,0)</f>
        <v>0</v>
      </c>
      <c r="AQ30" s="22">
        <f>IF(SUM($J30:AP30)&lt;$H30,$H30/$I30,0)</f>
        <v>0</v>
      </c>
      <c r="AR30" s="22">
        <f>IF(SUM($J30:AQ30)&lt;$H30,$H30/$I30,0)</f>
        <v>0</v>
      </c>
      <c r="AS30" s="22">
        <f>IF(SUM($J30:AR30)&lt;$H30,$H30/$I30,0)</f>
        <v>0</v>
      </c>
      <c r="AT30" s="23" t="str">
        <f t="shared" si="2"/>
        <v>-</v>
      </c>
    </row>
    <row r="31" spans="1:46" x14ac:dyDescent="0.2">
      <c r="A31" s="13"/>
      <c r="B31" s="14" t="s">
        <v>67</v>
      </c>
      <c r="C31" s="15" t="s">
        <v>38</v>
      </c>
      <c r="D31" s="16">
        <v>0</v>
      </c>
      <c r="E31" s="17">
        <v>0</v>
      </c>
      <c r="F31" s="18">
        <v>0</v>
      </c>
      <c r="G31" s="19" t="str">
        <f>[1]HYPO!H97</f>
        <v>YES</v>
      </c>
      <c r="H31" s="20">
        <v>0</v>
      </c>
      <c r="I31" s="21">
        <f>[1]HYPO!J97</f>
        <v>18</v>
      </c>
      <c r="J31" s="22">
        <v>0</v>
      </c>
      <c r="K31" s="22">
        <v>0</v>
      </c>
      <c r="L31" s="22">
        <v>0</v>
      </c>
      <c r="M31" s="22">
        <v>0</v>
      </c>
      <c r="N31" s="22">
        <v>0</v>
      </c>
      <c r="O31" s="22">
        <v>0</v>
      </c>
      <c r="P31" s="22">
        <v>0</v>
      </c>
      <c r="Q31" s="22">
        <v>0</v>
      </c>
      <c r="R31" s="22">
        <v>0</v>
      </c>
      <c r="S31" s="22">
        <v>0</v>
      </c>
      <c r="T31" s="22">
        <v>0</v>
      </c>
      <c r="U31" s="22">
        <v>0</v>
      </c>
      <c r="V31" s="22">
        <v>0</v>
      </c>
      <c r="W31" s="22">
        <v>0</v>
      </c>
      <c r="X31" s="22">
        <v>0</v>
      </c>
      <c r="Y31" s="22">
        <v>0</v>
      </c>
      <c r="Z31" s="22">
        <v>0</v>
      </c>
      <c r="AA31" s="22">
        <v>0</v>
      </c>
      <c r="AB31" s="22">
        <f>IF(SUM($J31:AA31)&lt;$H31,$H31/$I31,0)</f>
        <v>0</v>
      </c>
      <c r="AC31" s="22">
        <f>IF(SUM($J31:AB31)&lt;$H31,$H31/$I31,0)</f>
        <v>0</v>
      </c>
      <c r="AD31" s="22">
        <f>IF(SUM($J31:AC31)&lt;$H31,$H31/$I31,0)</f>
        <v>0</v>
      </c>
      <c r="AE31" s="22">
        <f>IF(SUM($J31:AD31)&lt;$H31,$H31/$I31,0)</f>
        <v>0</v>
      </c>
      <c r="AF31" s="22">
        <f>IF(SUM($J31:AE31)&lt;$H31,$H31/$I31,0)</f>
        <v>0</v>
      </c>
      <c r="AG31" s="22">
        <f>IF(SUM($J31:AF31)&lt;$H31,$H31/$I31,0)</f>
        <v>0</v>
      </c>
      <c r="AH31" s="22">
        <f>IF(SUM($J31:AG31)&lt;$H31,$H31/$I31,0)</f>
        <v>0</v>
      </c>
      <c r="AI31" s="22">
        <f>IF(SUM($J31:AH31)&lt;$H31,$H31/$I31,0)</f>
        <v>0</v>
      </c>
      <c r="AJ31" s="22">
        <f>IF(SUM($J31:AI31)&lt;$H31,$H31/$I31,0)</f>
        <v>0</v>
      </c>
      <c r="AK31" s="22">
        <f>IF(SUM($J31:AJ31)&lt;$H31,$H31/$I31,0)</f>
        <v>0</v>
      </c>
      <c r="AL31" s="22">
        <f>IF(SUM($J31:AK31)&lt;$H31,$H31/$I31,0)</f>
        <v>0</v>
      </c>
      <c r="AM31" s="22">
        <f>IF(SUM($J31:AL31)&lt;$H31,$H31/$I31,0)</f>
        <v>0</v>
      </c>
      <c r="AN31" s="22">
        <f>IF(SUM($J31:AM31)&lt;$H31,$H31/$I31,0)</f>
        <v>0</v>
      </c>
      <c r="AO31" s="22">
        <f>IF(SUM($J31:AN31)&lt;$H31,$H31/$I31,0)</f>
        <v>0</v>
      </c>
      <c r="AP31" s="22">
        <f>IF(SUM($J31:AO31)&lt;$H31,$H31/$I31,0)</f>
        <v>0</v>
      </c>
      <c r="AQ31" s="22">
        <f>IF(SUM($J31:AP31)&lt;$H31,$H31/$I31,0)</f>
        <v>0</v>
      </c>
      <c r="AR31" s="22">
        <f>IF(SUM($J31:AQ31)&lt;$H31,$H31/$I31,0)</f>
        <v>0</v>
      </c>
      <c r="AS31" s="22">
        <f>IF(SUM($J31:AR31)&lt;$H31,$H31/$I31,0)</f>
        <v>0</v>
      </c>
      <c r="AT31" s="23" t="str">
        <f t="shared" si="2"/>
        <v>-</v>
      </c>
    </row>
    <row r="32" spans="1:46" x14ac:dyDescent="0.2">
      <c r="A32" s="13"/>
      <c r="B32" s="14" t="s">
        <v>68</v>
      </c>
      <c r="C32" s="15" t="s">
        <v>38</v>
      </c>
      <c r="D32" s="16">
        <v>0</v>
      </c>
      <c r="E32" s="17">
        <v>0</v>
      </c>
      <c r="F32" s="18">
        <v>0</v>
      </c>
      <c r="G32" s="19" t="str">
        <f>[1]HYPO!H98</f>
        <v>YES</v>
      </c>
      <c r="H32" s="20">
        <v>0</v>
      </c>
      <c r="I32" s="21">
        <f>[1]HYPO!J98</f>
        <v>18</v>
      </c>
      <c r="J32" s="22">
        <v>0</v>
      </c>
      <c r="K32" s="22">
        <v>0</v>
      </c>
      <c r="L32" s="22">
        <v>0</v>
      </c>
      <c r="M32" s="22">
        <v>0</v>
      </c>
      <c r="N32" s="22">
        <v>0</v>
      </c>
      <c r="O32" s="22">
        <v>0</v>
      </c>
      <c r="P32" s="22">
        <v>0</v>
      </c>
      <c r="Q32" s="22">
        <v>0</v>
      </c>
      <c r="R32" s="22">
        <v>0</v>
      </c>
      <c r="S32" s="22">
        <v>0</v>
      </c>
      <c r="T32" s="22">
        <v>0</v>
      </c>
      <c r="U32" s="22">
        <v>0</v>
      </c>
      <c r="V32" s="22">
        <v>0</v>
      </c>
      <c r="W32" s="22">
        <v>0</v>
      </c>
      <c r="X32" s="22">
        <v>0</v>
      </c>
      <c r="Y32" s="22">
        <v>0</v>
      </c>
      <c r="Z32" s="22">
        <v>0</v>
      </c>
      <c r="AA32" s="22">
        <v>0</v>
      </c>
      <c r="AB32" s="22">
        <f>IF(SUM($J32:AA32)&lt;$H32,$H32/$I32,0)</f>
        <v>0</v>
      </c>
      <c r="AC32" s="22">
        <f>IF(SUM($J32:AB32)&lt;$H32,$H32/$I32,0)</f>
        <v>0</v>
      </c>
      <c r="AD32" s="22">
        <f>IF(SUM($J32:AC32)&lt;$H32,$H32/$I32,0)</f>
        <v>0</v>
      </c>
      <c r="AE32" s="22">
        <f>IF(SUM($J32:AD32)&lt;$H32,$H32/$I32,0)</f>
        <v>0</v>
      </c>
      <c r="AF32" s="22">
        <f>IF(SUM($J32:AE32)&lt;$H32,$H32/$I32,0)</f>
        <v>0</v>
      </c>
      <c r="AG32" s="22">
        <f>IF(SUM($J32:AF32)&lt;$H32,$H32/$I32,0)</f>
        <v>0</v>
      </c>
      <c r="AH32" s="22">
        <f>IF(SUM($J32:AG32)&lt;$H32,$H32/$I32,0)</f>
        <v>0</v>
      </c>
      <c r="AI32" s="22">
        <f>IF(SUM($J32:AH32)&lt;$H32,$H32/$I32,0)</f>
        <v>0</v>
      </c>
      <c r="AJ32" s="22">
        <f>IF(SUM($J32:AI32)&lt;$H32,$H32/$I32,0)</f>
        <v>0</v>
      </c>
      <c r="AK32" s="22">
        <f>IF(SUM($J32:AJ32)&lt;$H32,$H32/$I32,0)</f>
        <v>0</v>
      </c>
      <c r="AL32" s="22">
        <f>IF(SUM($J32:AK32)&lt;$H32,$H32/$I32,0)</f>
        <v>0</v>
      </c>
      <c r="AM32" s="22">
        <f>IF(SUM($J32:AL32)&lt;$H32,$H32/$I32,0)</f>
        <v>0</v>
      </c>
      <c r="AN32" s="22">
        <f>IF(SUM($J32:AM32)&lt;$H32,$H32/$I32,0)</f>
        <v>0</v>
      </c>
      <c r="AO32" s="22">
        <f>IF(SUM($J32:AN32)&lt;$H32,$H32/$I32,0)</f>
        <v>0</v>
      </c>
      <c r="AP32" s="22">
        <f>IF(SUM($J32:AO32)&lt;$H32,$H32/$I32,0)</f>
        <v>0</v>
      </c>
      <c r="AQ32" s="22">
        <f>IF(SUM($J32:AP32)&lt;$H32,$H32/$I32,0)</f>
        <v>0</v>
      </c>
      <c r="AR32" s="22">
        <f>IF(SUM($J32:AQ32)&lt;$H32,$H32/$I32,0)</f>
        <v>0</v>
      </c>
      <c r="AS32" s="22">
        <f>IF(SUM($J32:AR32)&lt;$H32,$H32/$I32,0)</f>
        <v>0</v>
      </c>
      <c r="AT32" s="23" t="str">
        <f t="shared" si="2"/>
        <v>-</v>
      </c>
    </row>
    <row r="33" spans="1:46" x14ac:dyDescent="0.2">
      <c r="A33" s="13" t="s">
        <v>35</v>
      </c>
      <c r="B33" s="14" t="s">
        <v>69</v>
      </c>
      <c r="C33" s="15" t="s">
        <v>70</v>
      </c>
      <c r="D33" s="16"/>
      <c r="E33" s="17"/>
      <c r="F33" s="25">
        <v>0.03</v>
      </c>
      <c r="G33" s="19"/>
      <c r="H33" s="20">
        <v>194698.5</v>
      </c>
      <c r="I33" s="21">
        <f>[1]HYPO!J99</f>
        <v>18</v>
      </c>
      <c r="J33" s="22">
        <v>10816.583333333334</v>
      </c>
      <c r="K33" s="22">
        <v>10816.583333333334</v>
      </c>
      <c r="L33" s="22">
        <v>10816.583333333334</v>
      </c>
      <c r="M33" s="22">
        <v>10816.583333333334</v>
      </c>
      <c r="N33" s="22">
        <v>10816.583333333334</v>
      </c>
      <c r="O33" s="22">
        <v>10816.583333333334</v>
      </c>
      <c r="P33" s="22">
        <v>10816.583333333334</v>
      </c>
      <c r="Q33" s="22">
        <v>10816.583333333334</v>
      </c>
      <c r="R33" s="22">
        <v>10816.583333333334</v>
      </c>
      <c r="S33" s="22">
        <v>10816.583333333334</v>
      </c>
      <c r="T33" s="22">
        <v>10816.583333333334</v>
      </c>
      <c r="U33" s="22">
        <v>10816.583333333334</v>
      </c>
      <c r="V33" s="22">
        <v>10816.583333333334</v>
      </c>
      <c r="W33" s="22">
        <v>10816.583333333334</v>
      </c>
      <c r="X33" s="22">
        <v>10816.583333333334</v>
      </c>
      <c r="Y33" s="22">
        <v>10816.583333333334</v>
      </c>
      <c r="Z33" s="22">
        <v>10816.583333333334</v>
      </c>
      <c r="AA33" s="22">
        <v>10816.583333333334</v>
      </c>
      <c r="AB33" s="22">
        <f>IF(SUM($J33:AA33)&lt;$H33,$H33/$I33,0)</f>
        <v>0</v>
      </c>
      <c r="AC33" s="22">
        <f>IF(SUM($J33:AB33)&lt;$H33,$H33/$I33,0)</f>
        <v>0</v>
      </c>
      <c r="AD33" s="22">
        <f>IF(SUM($J33:AC33)&lt;$H33,$H33/$I33,0)</f>
        <v>0</v>
      </c>
      <c r="AE33" s="22">
        <f>IF(SUM($J33:AD33)&lt;$H33,$H33/$I33,0)</f>
        <v>0</v>
      </c>
      <c r="AF33" s="22">
        <f>IF(SUM($J33:AE33)&lt;$H33,$H33/$I33,0)</f>
        <v>0</v>
      </c>
      <c r="AG33" s="22">
        <f>IF(SUM($J33:AF33)&lt;$H33,$H33/$I33,0)</f>
        <v>0</v>
      </c>
      <c r="AH33" s="22">
        <f>IF(SUM($J33:AG33)&lt;$H33,$H33/$I33,0)</f>
        <v>0</v>
      </c>
      <c r="AI33" s="22">
        <f>IF(SUM($J33:AH33)&lt;$H33,$H33/$I33,0)</f>
        <v>0</v>
      </c>
      <c r="AJ33" s="22">
        <f>IF(SUM($J33:AI33)&lt;$H33,$H33/$I33,0)</f>
        <v>0</v>
      </c>
      <c r="AK33" s="22">
        <f>IF(SUM($J33:AJ33)&lt;$H33,$H33/$I33,0)</f>
        <v>0</v>
      </c>
      <c r="AL33" s="22">
        <f>IF(SUM($J33:AK33)&lt;$H33,$H33/$I33,0)</f>
        <v>0</v>
      </c>
      <c r="AM33" s="22">
        <f>IF(SUM($J33:AL33)&lt;$H33,$H33/$I33,0)</f>
        <v>0</v>
      </c>
      <c r="AN33" s="22">
        <f>IF(SUM($J33:AM33)&lt;$H33,$H33/$I33,0)</f>
        <v>0</v>
      </c>
      <c r="AO33" s="22">
        <f>IF(SUM($J33:AN33)&lt;$H33,$H33/$I33,0)</f>
        <v>0</v>
      </c>
      <c r="AP33" s="22">
        <f>IF(SUM($J33:AO33)&lt;$H33,$H33/$I33,0)</f>
        <v>0</v>
      </c>
      <c r="AQ33" s="22">
        <f>IF(SUM($J33:AP33)&lt;$H33,$H33/$I33,0)</f>
        <v>0</v>
      </c>
      <c r="AR33" s="22">
        <f>IF(SUM($J33:AQ33)&lt;$H33,$H33/$I33,0)</f>
        <v>0</v>
      </c>
      <c r="AS33" s="22">
        <f>IF(SUM($J33:AR33)&lt;$H33,$H33/$I33,0)</f>
        <v>0</v>
      </c>
      <c r="AT33" s="23" t="str">
        <f t="shared" si="1"/>
        <v>-</v>
      </c>
    </row>
    <row r="34" spans="1:46" x14ac:dyDescent="0.2">
      <c r="A34" s="13"/>
      <c r="B34" s="13"/>
      <c r="C34" s="13"/>
      <c r="D34" s="13"/>
      <c r="E34" s="13"/>
      <c r="F34" s="13"/>
      <c r="G34" s="13"/>
      <c r="H34" s="26">
        <f>SUM(J34:AS34)</f>
        <v>6684648.4999999981</v>
      </c>
      <c r="I34" s="27"/>
      <c r="J34" s="28">
        <f>SUM(J3:J33)</f>
        <v>404702.6944444445</v>
      </c>
      <c r="K34" s="28">
        <f t="shared" ref="K34:AS34" si="3">SUM(K3:K33)</f>
        <v>404702.6944444445</v>
      </c>
      <c r="L34" s="28">
        <f t="shared" si="3"/>
        <v>404702.6944444445</v>
      </c>
      <c r="M34" s="28">
        <f t="shared" si="3"/>
        <v>404702.6944444445</v>
      </c>
      <c r="N34" s="28">
        <f t="shared" si="3"/>
        <v>404702.6944444445</v>
      </c>
      <c r="O34" s="28">
        <f t="shared" si="3"/>
        <v>404702.6944444445</v>
      </c>
      <c r="P34" s="28">
        <f t="shared" si="3"/>
        <v>354702.6944444445</v>
      </c>
      <c r="Q34" s="28">
        <f t="shared" si="3"/>
        <v>354702.6944444445</v>
      </c>
      <c r="R34" s="28">
        <f t="shared" si="3"/>
        <v>354702.6944444445</v>
      </c>
      <c r="S34" s="28">
        <f t="shared" si="3"/>
        <v>354702.6944444445</v>
      </c>
      <c r="T34" s="28">
        <f t="shared" si="3"/>
        <v>354702.6944444445</v>
      </c>
      <c r="U34" s="28">
        <f t="shared" si="3"/>
        <v>354702.6944444445</v>
      </c>
      <c r="V34" s="28">
        <f t="shared" si="3"/>
        <v>354702.6944444445</v>
      </c>
      <c r="W34" s="28">
        <f t="shared" si="3"/>
        <v>354702.6944444445</v>
      </c>
      <c r="X34" s="28">
        <f t="shared" si="3"/>
        <v>354702.6944444445</v>
      </c>
      <c r="Y34" s="28">
        <f t="shared" si="3"/>
        <v>354702.6944444445</v>
      </c>
      <c r="Z34" s="28">
        <f t="shared" si="3"/>
        <v>354702.6944444445</v>
      </c>
      <c r="AA34" s="28">
        <f t="shared" si="3"/>
        <v>354702.6944444445</v>
      </c>
      <c r="AB34" s="28">
        <f t="shared" si="3"/>
        <v>0</v>
      </c>
      <c r="AC34" s="28">
        <f t="shared" si="3"/>
        <v>0</v>
      </c>
      <c r="AD34" s="28">
        <f t="shared" si="3"/>
        <v>0</v>
      </c>
      <c r="AE34" s="28">
        <f t="shared" si="3"/>
        <v>0</v>
      </c>
      <c r="AF34" s="28">
        <f t="shared" si="3"/>
        <v>0</v>
      </c>
      <c r="AG34" s="28">
        <f t="shared" si="3"/>
        <v>0</v>
      </c>
      <c r="AH34" s="28">
        <f t="shared" si="3"/>
        <v>0</v>
      </c>
      <c r="AI34" s="28">
        <f t="shared" si="3"/>
        <v>0</v>
      </c>
      <c r="AJ34" s="28">
        <f t="shared" si="3"/>
        <v>0</v>
      </c>
      <c r="AK34" s="28">
        <f t="shared" si="3"/>
        <v>0</v>
      </c>
      <c r="AL34" s="28">
        <f t="shared" si="3"/>
        <v>0</v>
      </c>
      <c r="AM34" s="28">
        <f t="shared" si="3"/>
        <v>0</v>
      </c>
      <c r="AN34" s="28">
        <f t="shared" si="3"/>
        <v>0</v>
      </c>
      <c r="AO34" s="28">
        <f t="shared" si="3"/>
        <v>0</v>
      </c>
      <c r="AP34" s="28">
        <f t="shared" si="3"/>
        <v>0</v>
      </c>
      <c r="AQ34" s="28">
        <f t="shared" si="3"/>
        <v>0</v>
      </c>
      <c r="AR34" s="28">
        <f t="shared" si="3"/>
        <v>0</v>
      </c>
      <c r="AS34" s="28">
        <f t="shared" si="3"/>
        <v>0</v>
      </c>
    </row>
    <row r="35" spans="1:46" x14ac:dyDescent="0.2">
      <c r="H35" s="30" t="s">
        <v>36</v>
      </c>
      <c r="I35" s="30"/>
      <c r="J35" s="31">
        <f>J34/$H$1</f>
        <v>6.054210545916431E-2</v>
      </c>
      <c r="K35" s="31">
        <f t="shared" ref="K35:AS35" si="4">K34/$H$1</f>
        <v>6.054210545916431E-2</v>
      </c>
      <c r="L35" s="31">
        <f t="shared" si="4"/>
        <v>6.054210545916431E-2</v>
      </c>
      <c r="M35" s="31">
        <f t="shared" si="4"/>
        <v>6.054210545916431E-2</v>
      </c>
      <c r="N35" s="31">
        <f t="shared" si="4"/>
        <v>6.054210545916431E-2</v>
      </c>
      <c r="O35" s="31">
        <f t="shared" si="4"/>
        <v>6.054210545916431E-2</v>
      </c>
      <c r="P35" s="31">
        <f t="shared" si="4"/>
        <v>5.3062280603751191E-2</v>
      </c>
      <c r="Q35" s="31">
        <f t="shared" si="4"/>
        <v>5.3062280603751191E-2</v>
      </c>
      <c r="R35" s="31">
        <f t="shared" si="4"/>
        <v>5.3062280603751191E-2</v>
      </c>
      <c r="S35" s="31">
        <f t="shared" si="4"/>
        <v>5.3062280603751191E-2</v>
      </c>
      <c r="T35" s="31">
        <f t="shared" si="4"/>
        <v>5.3062280603751191E-2</v>
      </c>
      <c r="U35" s="31">
        <f t="shared" si="4"/>
        <v>5.3062280603751191E-2</v>
      </c>
      <c r="V35" s="31">
        <f t="shared" si="4"/>
        <v>5.3062280603751191E-2</v>
      </c>
      <c r="W35" s="31">
        <f t="shared" si="4"/>
        <v>5.3062280603751191E-2</v>
      </c>
      <c r="X35" s="31">
        <f t="shared" si="4"/>
        <v>5.3062280603751191E-2</v>
      </c>
      <c r="Y35" s="31">
        <f t="shared" si="4"/>
        <v>5.3062280603751191E-2</v>
      </c>
      <c r="Z35" s="31">
        <f t="shared" si="4"/>
        <v>5.3062280603751191E-2</v>
      </c>
      <c r="AA35" s="31">
        <f t="shared" si="4"/>
        <v>5.3062280603751191E-2</v>
      </c>
      <c r="AB35" s="31">
        <f t="shared" si="4"/>
        <v>0</v>
      </c>
      <c r="AC35" s="31">
        <f t="shared" si="4"/>
        <v>0</v>
      </c>
      <c r="AD35" s="31">
        <f t="shared" si="4"/>
        <v>0</v>
      </c>
      <c r="AE35" s="31">
        <f t="shared" si="4"/>
        <v>0</v>
      </c>
      <c r="AF35" s="31">
        <f t="shared" si="4"/>
        <v>0</v>
      </c>
      <c r="AG35" s="31">
        <f t="shared" si="4"/>
        <v>0</v>
      </c>
      <c r="AH35" s="31">
        <f t="shared" si="4"/>
        <v>0</v>
      </c>
      <c r="AI35" s="31">
        <f t="shared" si="4"/>
        <v>0</v>
      </c>
      <c r="AJ35" s="31">
        <f t="shared" si="4"/>
        <v>0</v>
      </c>
      <c r="AK35" s="31">
        <f t="shared" si="4"/>
        <v>0</v>
      </c>
      <c r="AL35" s="31">
        <f t="shared" si="4"/>
        <v>0</v>
      </c>
      <c r="AM35" s="31">
        <f t="shared" si="4"/>
        <v>0</v>
      </c>
      <c r="AN35" s="31">
        <f t="shared" si="4"/>
        <v>0</v>
      </c>
      <c r="AO35" s="31">
        <f t="shared" si="4"/>
        <v>0</v>
      </c>
      <c r="AP35" s="31">
        <f t="shared" si="4"/>
        <v>0</v>
      </c>
      <c r="AQ35" s="31">
        <f t="shared" si="4"/>
        <v>0</v>
      </c>
      <c r="AR35" s="31">
        <f t="shared" si="4"/>
        <v>0</v>
      </c>
      <c r="AS35" s="31">
        <f t="shared" si="4"/>
        <v>0</v>
      </c>
    </row>
    <row r="36" spans="1:46" x14ac:dyDescent="0.2">
      <c r="H36" s="30" t="s">
        <v>37</v>
      </c>
      <c r="I36" s="30"/>
      <c r="J36" s="32">
        <f>J35</f>
        <v>6.054210545916431E-2</v>
      </c>
      <c r="K36" s="32">
        <f>J36+K35</f>
        <v>0.12108421091832862</v>
      </c>
      <c r="L36" s="32">
        <f t="shared" ref="L36:AS36" si="5">K36+L35</f>
        <v>0.18162631637749294</v>
      </c>
      <c r="M36" s="32">
        <f t="shared" si="5"/>
        <v>0.24216842183665724</v>
      </c>
      <c r="N36" s="32">
        <f t="shared" si="5"/>
        <v>0.30271052729582154</v>
      </c>
      <c r="O36" s="32">
        <f t="shared" si="5"/>
        <v>0.36325263275498587</v>
      </c>
      <c r="P36" s="32">
        <f t="shared" si="5"/>
        <v>0.41631491335873705</v>
      </c>
      <c r="Q36" s="32">
        <f t="shared" si="5"/>
        <v>0.46937719396248823</v>
      </c>
      <c r="R36" s="32">
        <f t="shared" si="5"/>
        <v>0.5224394745662394</v>
      </c>
      <c r="S36" s="32">
        <f t="shared" si="5"/>
        <v>0.57550175516999058</v>
      </c>
      <c r="T36" s="32">
        <f t="shared" si="5"/>
        <v>0.62856403577374176</v>
      </c>
      <c r="U36" s="32">
        <f t="shared" si="5"/>
        <v>0.68162631637749294</v>
      </c>
      <c r="V36" s="32">
        <f t="shared" si="5"/>
        <v>0.73468859698124411</v>
      </c>
      <c r="W36" s="32">
        <f t="shared" si="5"/>
        <v>0.78775087758499529</v>
      </c>
      <c r="X36" s="32">
        <f t="shared" si="5"/>
        <v>0.84081315818874647</v>
      </c>
      <c r="Y36" s="32">
        <f t="shared" si="5"/>
        <v>0.89387543879249765</v>
      </c>
      <c r="Z36" s="32">
        <f t="shared" si="5"/>
        <v>0.94693771939624882</v>
      </c>
      <c r="AA36" s="32">
        <f t="shared" si="5"/>
        <v>1</v>
      </c>
      <c r="AB36" s="32">
        <f t="shared" si="5"/>
        <v>1</v>
      </c>
      <c r="AC36" s="32">
        <f t="shared" si="5"/>
        <v>1</v>
      </c>
      <c r="AD36" s="32">
        <f t="shared" si="5"/>
        <v>1</v>
      </c>
      <c r="AE36" s="32">
        <f t="shared" si="5"/>
        <v>1</v>
      </c>
      <c r="AF36" s="32">
        <f t="shared" si="5"/>
        <v>1</v>
      </c>
      <c r="AG36" s="32">
        <f t="shared" si="5"/>
        <v>1</v>
      </c>
      <c r="AH36" s="32">
        <f t="shared" si="5"/>
        <v>1</v>
      </c>
      <c r="AI36" s="32">
        <f t="shared" si="5"/>
        <v>1</v>
      </c>
      <c r="AJ36" s="32">
        <f t="shared" si="5"/>
        <v>1</v>
      </c>
      <c r="AK36" s="32">
        <f t="shared" si="5"/>
        <v>1</v>
      </c>
      <c r="AL36" s="32">
        <f t="shared" si="5"/>
        <v>1</v>
      </c>
      <c r="AM36" s="32">
        <f t="shared" si="5"/>
        <v>1</v>
      </c>
      <c r="AN36" s="32">
        <f t="shared" si="5"/>
        <v>1</v>
      </c>
      <c r="AO36" s="32">
        <f t="shared" si="5"/>
        <v>1</v>
      </c>
      <c r="AP36" s="32">
        <f t="shared" si="5"/>
        <v>1</v>
      </c>
      <c r="AQ36" s="32">
        <f t="shared" si="5"/>
        <v>1</v>
      </c>
      <c r="AR36" s="32">
        <f t="shared" si="5"/>
        <v>1</v>
      </c>
      <c r="AS36" s="32">
        <f t="shared" si="5"/>
        <v>1</v>
      </c>
    </row>
    <row r="49" s="24" customFormat="1" x14ac:dyDescent="0.2"/>
    <row r="50" s="24" customFormat="1" x14ac:dyDescent="0.2"/>
    <row r="51" s="24" customFormat="1" x14ac:dyDescent="0.2"/>
    <row r="52" s="24" customFormat="1" x14ac:dyDescent="0.2"/>
  </sheetData>
  <mergeCells count="1">
    <mergeCell ref="AT1:AT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Coût construction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2017-07-24T11:47:47Z</dcterms:created>
  <dcterms:modified xsi:type="dcterms:W3CDTF">2017-07-24T11:54:33Z</dcterms:modified>
</cp:coreProperties>
</file>