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229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https://d.docs.live.net/d41caa7568556983/"/>
    </mc:Choice>
  </mc:AlternateContent>
  <bookViews>
    <workbookView xWindow="1035" yWindow="1035" windowWidth="22965" windowHeight="8475" tabRatio="500"/>
  </bookViews>
  <sheets>
    <sheet name="CRM 2017 " sheetId="1" r:id="rId1"/>
    <sheet name="SUIVI JUIN 2017" sheetId="6" r:id="rId2"/>
  </sheets>
  <definedNames>
    <definedName name="_xlnm._FilterDatabase" localSheetId="0" hidden="1">'CRM 2017 '!$A$4:$BR$15</definedName>
    <definedName name="_xlnm._FilterDatabase" localSheetId="1" hidden="1">'SUIVI JUIN 2017'!$A$5:$AF$15</definedName>
    <definedName name="_xlnm.Print_Area" localSheetId="0">'CRM 2017 '!$A$1:$BL$15</definedName>
    <definedName name="_xlnm.Print_Area" localSheetId="1">'SUIVI JUIN 2017'!$A$1:$Q$15</definedName>
  </definedNames>
  <calcPr calcId="171026" iterateDelta="252" concurrentCalc="0"/>
  <fileRecoveryPr autoRecover="0"/>
</workbook>
</file>

<file path=xl/calcChain.xml><?xml version="1.0" encoding="utf-8"?>
<calcChain xmlns="http://schemas.openxmlformats.org/spreadsheetml/2006/main">
  <c r="AP5" i="1" l="1"/>
  <c r="D2" i="1"/>
  <c r="AM14" i="1"/>
  <c r="AM15" i="1"/>
  <c r="AM10" i="1"/>
  <c r="AM13" i="1"/>
  <c r="AM7" i="1"/>
  <c r="AM12" i="1"/>
  <c r="AM8" i="1"/>
  <c r="AM6" i="1"/>
  <c r="AM11" i="1"/>
  <c r="AM5" i="1"/>
  <c r="AM9" i="1"/>
  <c r="AL9" i="1"/>
  <c r="AL8" i="1"/>
  <c r="AL5" i="1"/>
  <c r="AL7" i="1"/>
  <c r="AL11" i="1"/>
  <c r="AL13" i="1"/>
  <c r="AL15" i="1"/>
  <c r="AL10" i="1"/>
  <c r="AL12" i="1"/>
  <c r="AL14" i="1"/>
  <c r="AL6" i="1"/>
</calcChain>
</file>

<file path=xl/sharedStrings.xml><?xml version="1.0" encoding="utf-8"?>
<sst xmlns="http://schemas.openxmlformats.org/spreadsheetml/2006/main" count="183" uniqueCount="57">
  <si>
    <t>Cumulé à fin avril</t>
  </si>
  <si>
    <t>S/Total</t>
  </si>
  <si>
    <t>CA cumulé 2017</t>
  </si>
  <si>
    <t>MG cumulée 2017</t>
  </si>
  <si>
    <t>% mg 2017</t>
  </si>
  <si>
    <t>CA cumulé 2016</t>
  </si>
  <si>
    <t>MG cumulée 2016</t>
  </si>
  <si>
    <t>% mg 2016</t>
  </si>
  <si>
    <t>Client</t>
  </si>
  <si>
    <t>Nom</t>
  </si>
  <si>
    <t>CP</t>
  </si>
  <si>
    <t>Ville</t>
  </si>
  <si>
    <t>Marché</t>
  </si>
  <si>
    <t>Cat</t>
  </si>
  <si>
    <t>Tarif 1</t>
  </si>
  <si>
    <t>Remise 1</t>
  </si>
  <si>
    <t>Tarif 2</t>
  </si>
  <si>
    <t>Remise 2</t>
  </si>
  <si>
    <t>CA</t>
  </si>
  <si>
    <t>MG</t>
  </si>
  <si>
    <t>% MG</t>
  </si>
  <si>
    <t>CA 2016</t>
  </si>
  <si>
    <t>BUR</t>
  </si>
  <si>
    <t>KCD66 2017</t>
  </si>
  <si>
    <t>KO</t>
  </si>
  <si>
    <t>Tarif J</t>
  </si>
  <si>
    <t>Tarif Z</t>
  </si>
  <si>
    <t/>
  </si>
  <si>
    <t>TARIF CX</t>
  </si>
  <si>
    <t>Tarif H</t>
  </si>
  <si>
    <t>KC</t>
  </si>
  <si>
    <t>Y 2016</t>
  </si>
  <si>
    <t>TARIF ZD</t>
  </si>
  <si>
    <t>Tarif C</t>
  </si>
  <si>
    <t>TARIF ZC</t>
  </si>
  <si>
    <t>-</t>
  </si>
  <si>
    <t>HYG</t>
  </si>
  <si>
    <t>EMB</t>
  </si>
  <si>
    <t>EPI</t>
  </si>
  <si>
    <t>MOB</t>
  </si>
  <si>
    <t>ARMOR</t>
  </si>
  <si>
    <t>x</t>
  </si>
  <si>
    <t xml:space="preserve">T20/16 </t>
  </si>
  <si>
    <t>NBRE</t>
  </si>
  <si>
    <t>Cumulé à fin juin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</si>
  <si>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</si>
  <si>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</si>
  <si>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</si>
  <si>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</si>
  <si>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</si>
  <si>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</si>
  <si>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</si>
  <si>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</si>
  <si>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</si>
  <si>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</si>
  <si>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montpellier</t>
  </si>
  <si>
    <t>x11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</si>
</sst>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\ _€_-;\-* #,##0.00\ _€_-;_-* &quot;-&quot;??\ _€_-;_-@_-"/>
    <numFmt numFmtId="164" formatCode="0.0%"/>
    <numFmt numFmtId="165" formatCode="_-* #,##0\ _€_-;\-* #,##0\ _€_-;_-* &quot;-&quot;??\ _€_-;_-@_-"/>
    <numFmt numFmtId="169" formatCode="[$-40C]d\-mmm\-yy;@"/>
  </numFmts>
  <fonts count="26">
    <font>
      <sz val="12"/>
      <color theme="1"/>
      <name val="Calibri"/>
      <family val="2"/>
      <charset val="136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charset val="136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2"/>
      <color theme="10"/>
      <name val="Calibri"/>
      <family val="2"/>
      <charset val="136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b/>
      <sz val="1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medium">
        <color rgb="FF505050"/>
      </left>
      <right/>
      <top style="medium">
        <color rgb="FF505050"/>
      </top>
      <bottom style="medium">
        <color rgb="FF505050"/>
      </bottom>
      <diagonal/>
    </border>
    <border>
      <left/>
      <right style="medium">
        <color rgb="FF505050"/>
      </right>
      <top style="medium">
        <color rgb="FF505050"/>
      </top>
      <bottom style="medium">
        <color rgb="FF505050"/>
      </bottom>
      <diagonal/>
    </border>
    <border>
      <left/>
      <right/>
      <top style="medium">
        <color rgb="FF505050"/>
      </top>
      <bottom style="medium">
        <color rgb="FF505050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</borders>
  <cellStyleXfs count="9">
    <xf numFmtId="0" fontId="0" fillId="0" borderId="0"/>
    <xf numFmtId="9" fontId="8" fillId="0" borderId="0" applyFont="0" applyFill="0" applyBorder="0" applyAlignment="0" applyProtection="0"/>
    <xf numFmtId="0" fontId="9" fillId="0" borderId="0"/>
    <xf numFmtId="9" fontId="9" fillId="0" borderId="0" applyFont="0" applyFill="0" applyBorder="0" applyAlignment="0" applyProtection="0"/>
    <xf numFmtId="43" fontId="8" fillId="0" borderId="0" applyFon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20" fillId="0" borderId="0"/>
    <xf numFmtId="0" fontId="20" fillId="0" borderId="0"/>
  </cellStyleXfs>
  <cellXfs count="150">
    <xf numFmtId="0" fontId="0" fillId="0" borderId="0" xfId="0"/>
    <xf numFmtId="0" fontId="9" fillId="0" borderId="0" xfId="2"/>
    <xf numFmtId="0" fontId="15" fillId="11" borderId="0" xfId="0" applyFont="1" applyFill="1"/>
    <xf numFmtId="164" fontId="10" fillId="13" borderId="1" xfId="3" applyNumberFormat="1" applyFont="1" applyFill="1" applyBorder="1" applyAlignment="1">
      <alignment horizontal="center"/>
    </xf>
    <xf numFmtId="3" fontId="10" fillId="13" borderId="1" xfId="3" applyNumberFormat="1" applyFont="1" applyFill="1" applyBorder="1" applyAlignment="1">
      <alignment horizontal="center"/>
    </xf>
    <xf numFmtId="165" fontId="10" fillId="13" borderId="1" xfId="4" applyNumberFormat="1" applyFont="1" applyFill="1" applyBorder="1" applyAlignment="1">
      <alignment horizontal="center"/>
    </xf>
    <xf numFmtId="0" fontId="16" fillId="0" borderId="1" xfId="5" applyFont="1" applyBorder="1" applyAlignment="1">
      <alignment horizontal="center" wrapText="1"/>
    </xf>
    <xf numFmtId="3" fontId="7" fillId="13" borderId="1" xfId="2" applyNumberFormat="1" applyFont="1" applyFill="1" applyBorder="1" applyAlignment="1">
      <alignment horizontal="center"/>
    </xf>
    <xf numFmtId="3" fontId="7" fillId="0" borderId="1" xfId="2" applyNumberFormat="1" applyFont="1" applyFill="1" applyBorder="1" applyAlignment="1">
      <alignment horizontal="center"/>
    </xf>
    <xf numFmtId="164" fontId="7" fillId="0" borderId="1" xfId="2" applyNumberFormat="1" applyFont="1" applyFill="1" applyBorder="1" applyAlignment="1">
      <alignment horizontal="center"/>
    </xf>
    <xf numFmtId="0" fontId="16" fillId="13" borderId="1" xfId="5" applyFont="1" applyFill="1" applyBorder="1" applyAlignment="1">
      <alignment horizontal="center"/>
    </xf>
    <xf numFmtId="3" fontId="7" fillId="18" borderId="1" xfId="2" applyNumberFormat="1" applyFont="1" applyFill="1" applyBorder="1" applyAlignment="1">
      <alignment horizontal="center"/>
    </xf>
    <xf numFmtId="0" fontId="17" fillId="0" borderId="0" xfId="2" applyFont="1"/>
    <xf numFmtId="0" fontId="17" fillId="0" borderId="0" xfId="2" applyFont="1" applyAlignment="1">
      <alignment horizontal="center"/>
    </xf>
    <xf numFmtId="1" fontId="13" fillId="2" borderId="0" xfId="2" applyNumberFormat="1" applyFont="1" applyFill="1" applyBorder="1" applyAlignment="1">
      <alignment horizontal="center" vertical="center"/>
    </xf>
    <xf numFmtId="0" fontId="17" fillId="0" borderId="0" xfId="2" applyFont="1" applyFill="1" applyBorder="1" applyAlignment="1">
      <alignment horizontal="center"/>
    </xf>
    <xf numFmtId="0" fontId="18" fillId="3" borderId="1" xfId="2" applyFont="1" applyFill="1" applyBorder="1" applyAlignment="1">
      <alignment horizontal="center" vertical="center" wrapText="1"/>
    </xf>
    <xf numFmtId="10" fontId="18" fillId="3" borderId="0" xfId="1" applyNumberFormat="1" applyFont="1" applyFill="1" applyBorder="1" applyAlignment="1">
      <alignment horizontal="center" vertical="center" wrapText="1"/>
    </xf>
    <xf numFmtId="17" fontId="19" fillId="0" borderId="0" xfId="2" applyNumberFormat="1" applyFont="1" applyFill="1" applyBorder="1" applyAlignment="1">
      <alignment horizontal="center" vertical="center"/>
    </xf>
    <xf numFmtId="1" fontId="19" fillId="0" borderId="0" xfId="2" quotePrefix="1" applyNumberFormat="1" applyFont="1" applyBorder="1" applyAlignment="1">
      <alignment horizontal="center" vertical="center"/>
    </xf>
    <xf numFmtId="1" fontId="19" fillId="0" borderId="0" xfId="2" applyNumberFormat="1" applyFont="1" applyBorder="1" applyAlignment="1">
      <alignment horizontal="center" vertical="center"/>
    </xf>
    <xf numFmtId="164" fontId="19" fillId="0" borderId="0" xfId="2" applyNumberFormat="1" applyFont="1" applyBorder="1" applyAlignment="1">
      <alignment horizontal="center" vertical="center"/>
    </xf>
    <xf numFmtId="0" fontId="17" fillId="0" borderId="0" xfId="0" applyFont="1"/>
    <xf numFmtId="0" fontId="17" fillId="9" borderId="0" xfId="0" applyFont="1" applyFill="1"/>
    <xf numFmtId="0" fontId="17" fillId="10" borderId="0" xfId="0" applyFont="1" applyFill="1"/>
    <xf numFmtId="0" fontId="17" fillId="11" borderId="0" xfId="0" applyFont="1" applyFill="1"/>
    <xf numFmtId="0" fontId="17" fillId="12" borderId="0" xfId="0" applyFont="1" applyFill="1"/>
    <xf numFmtId="0" fontId="17" fillId="9" borderId="0" xfId="2" applyFont="1" applyFill="1" applyAlignment="1">
      <alignment horizontal="center"/>
    </xf>
    <xf numFmtId="0" fontId="17" fillId="10" borderId="0" xfId="2" applyFont="1" applyFill="1" applyAlignment="1">
      <alignment horizontal="center"/>
    </xf>
    <xf numFmtId="0" fontId="17" fillId="11" borderId="0" xfId="2" applyFont="1" applyFill="1" applyAlignment="1">
      <alignment horizontal="center"/>
    </xf>
    <xf numFmtId="0" fontId="15" fillId="11" borderId="0" xfId="2" applyFont="1" applyFill="1" applyAlignment="1">
      <alignment horizontal="center"/>
    </xf>
    <xf numFmtId="0" fontId="17" fillId="12" borderId="0" xfId="2" applyFont="1" applyFill="1" applyAlignment="1">
      <alignment horizontal="center"/>
    </xf>
    <xf numFmtId="0" fontId="9" fillId="0" borderId="1" xfId="2" applyBorder="1" applyAlignment="1">
      <alignment horizontal="center"/>
    </xf>
    <xf numFmtId="0" fontId="9" fillId="9" borderId="1" xfId="2" applyFill="1" applyBorder="1" applyAlignment="1">
      <alignment horizontal="center"/>
    </xf>
    <xf numFmtId="0" fontId="9" fillId="10" borderId="1" xfId="2" applyFill="1" applyBorder="1" applyAlignment="1">
      <alignment horizontal="center"/>
    </xf>
    <xf numFmtId="0" fontId="9" fillId="11" borderId="1" xfId="2" applyFill="1" applyBorder="1" applyAlignment="1">
      <alignment horizontal="center"/>
    </xf>
    <xf numFmtId="0" fontId="12" fillId="11" borderId="1" xfId="2" applyFont="1" applyFill="1" applyBorder="1" applyAlignment="1">
      <alignment horizontal="center"/>
    </xf>
    <xf numFmtId="0" fontId="9" fillId="12" borderId="1" xfId="2" applyFill="1" applyBorder="1" applyAlignment="1">
      <alignment horizontal="center"/>
    </xf>
    <xf numFmtId="0" fontId="17" fillId="0" borderId="0" xfId="0" applyFont="1" applyAlignment="1">
      <alignment horizontal="center"/>
    </xf>
    <xf numFmtId="0" fontId="9" fillId="0" borderId="0" xfId="2" applyNumberFormat="1" applyBorder="1"/>
    <xf numFmtId="0" fontId="9" fillId="0" borderId="0" xfId="2" applyBorder="1" applyAlignment="1"/>
    <xf numFmtId="0" fontId="9" fillId="0" borderId="0" xfId="2" applyBorder="1"/>
    <xf numFmtId="0" fontId="9" fillId="0" borderId="0" xfId="2" applyFill="1" applyBorder="1"/>
    <xf numFmtId="3" fontId="9" fillId="0" borderId="0" xfId="2" applyNumberFormat="1" applyBorder="1"/>
    <xf numFmtId="164" fontId="9" fillId="0" borderId="0" xfId="2" applyNumberFormat="1" applyBorder="1"/>
    <xf numFmtId="3" fontId="23" fillId="3" borderId="1" xfId="2" applyNumberFormat="1" applyFont="1" applyFill="1" applyBorder="1" applyAlignment="1">
      <alignment horizontal="center" vertical="center" wrapText="1"/>
    </xf>
    <xf numFmtId="0" fontId="23" fillId="3" borderId="1" xfId="2" applyFont="1" applyFill="1" applyBorder="1" applyAlignment="1">
      <alignment horizontal="center" vertical="center" wrapText="1"/>
    </xf>
    <xf numFmtId="3" fontId="23" fillId="3" borderId="2" xfId="2" applyNumberFormat="1" applyFont="1" applyFill="1" applyBorder="1" applyAlignment="1">
      <alignment horizontal="center" vertical="center" wrapText="1"/>
    </xf>
    <xf numFmtId="17" fontId="21" fillId="0" borderId="0" xfId="2" applyNumberFormat="1" applyFont="1" applyFill="1" applyBorder="1" applyAlignment="1">
      <alignment horizontal="center" vertical="center"/>
    </xf>
    <xf numFmtId="1" fontId="21" fillId="0" borderId="0" xfId="2" quotePrefix="1" applyNumberFormat="1" applyFont="1" applyBorder="1" applyAlignment="1">
      <alignment horizontal="center" vertical="center"/>
    </xf>
    <xf numFmtId="1" fontId="21" fillId="0" borderId="0" xfId="2" applyNumberFormat="1" applyFont="1" applyBorder="1" applyAlignment="1">
      <alignment horizontal="center" vertical="center"/>
    </xf>
    <xf numFmtId="164" fontId="24" fillId="0" borderId="0" xfId="2" applyNumberFormat="1" applyFont="1" applyBorder="1" applyAlignment="1">
      <alignment horizontal="center" vertical="center"/>
    </xf>
    <xf numFmtId="0" fontId="9" fillId="0" borderId="1" xfId="2" applyBorder="1" applyAlignment="1">
      <alignment horizontal="center" vertical="center"/>
    </xf>
    <xf numFmtId="0" fontId="9" fillId="0" borderId="1" xfId="2" applyBorder="1" applyAlignment="1">
      <alignment horizontal="center" vertical="center" wrapText="1"/>
    </xf>
    <xf numFmtId="0" fontId="9" fillId="4" borderId="1" xfId="2" applyFill="1" applyBorder="1" applyAlignment="1">
      <alignment horizontal="center" vertical="center" wrapText="1"/>
    </xf>
    <xf numFmtId="3" fontId="23" fillId="5" borderId="1" xfId="2" applyNumberFormat="1" applyFont="1" applyFill="1" applyBorder="1" applyAlignment="1">
      <alignment horizontal="center" vertical="center" wrapText="1"/>
    </xf>
    <xf numFmtId="0" fontId="23" fillId="5" borderId="1" xfId="2" applyFont="1" applyFill="1" applyBorder="1" applyAlignment="1">
      <alignment horizontal="center" vertical="center" wrapText="1"/>
    </xf>
    <xf numFmtId="3" fontId="23" fillId="6" borderId="1" xfId="2" applyNumberFormat="1" applyFont="1" applyFill="1" applyBorder="1" applyAlignment="1">
      <alignment horizontal="center" vertical="center" wrapText="1"/>
    </xf>
    <xf numFmtId="0" fontId="23" fillId="6" borderId="1" xfId="2" applyFont="1" applyFill="1" applyBorder="1" applyAlignment="1">
      <alignment horizontal="center" vertical="center" wrapText="1"/>
    </xf>
    <xf numFmtId="0" fontId="23" fillId="0" borderId="1" xfId="2" applyFont="1" applyFill="1" applyBorder="1" applyAlignment="1">
      <alignment horizontal="center" vertical="center" wrapText="1"/>
    </xf>
    <xf numFmtId="3" fontId="9" fillId="0" borderId="6" xfId="2" applyNumberFormat="1" applyFill="1" applyBorder="1" applyAlignment="1">
      <alignment horizontal="center" vertical="center" wrapText="1"/>
    </xf>
    <xf numFmtId="164" fontId="23" fillId="0" borderId="6" xfId="2" applyNumberFormat="1" applyFont="1" applyFill="1" applyBorder="1" applyAlignment="1">
      <alignment horizontal="center" vertical="center" wrapText="1"/>
    </xf>
    <xf numFmtId="164" fontId="10" fillId="5" borderId="1" xfId="3" applyNumberFormat="1" applyFont="1" applyFill="1" applyBorder="1"/>
    <xf numFmtId="3" fontId="10" fillId="6" borderId="1" xfId="3" applyNumberFormat="1" applyFont="1" applyFill="1" applyBorder="1"/>
    <xf numFmtId="164" fontId="10" fillId="6" borderId="1" xfId="3" applyNumberFormat="1" applyFont="1" applyFill="1" applyBorder="1"/>
    <xf numFmtId="164" fontId="10" fillId="0" borderId="1" xfId="3" applyNumberFormat="1" applyFont="1" applyFill="1" applyBorder="1"/>
    <xf numFmtId="0" fontId="13" fillId="0" borderId="0" xfId="2" applyFont="1" applyFill="1" applyBorder="1"/>
    <xf numFmtId="0" fontId="13" fillId="8" borderId="7" xfId="2" applyFont="1" applyFill="1" applyBorder="1" applyAlignment="1">
      <alignment horizontal="center"/>
    </xf>
    <xf numFmtId="0" fontId="19" fillId="8" borderId="7" xfId="2" applyFont="1" applyFill="1" applyBorder="1" applyAlignment="1">
      <alignment horizontal="center" vertical="center" wrapText="1"/>
    </xf>
    <xf numFmtId="3" fontId="13" fillId="8" borderId="7" xfId="2" applyNumberFormat="1" applyFont="1" applyFill="1" applyBorder="1" applyAlignment="1">
      <alignment horizontal="center" vertical="center" wrapText="1"/>
    </xf>
    <xf numFmtId="164" fontId="19" fillId="8" borderId="7" xfId="2" applyNumberFormat="1" applyFont="1" applyFill="1" applyBorder="1" applyAlignment="1">
      <alignment horizontal="center" vertical="center" wrapText="1"/>
    </xf>
    <xf numFmtId="0" fontId="14" fillId="0" borderId="7" xfId="2" applyFont="1" applyFill="1" applyBorder="1" applyAlignment="1">
      <alignment horizontal="center"/>
    </xf>
    <xf numFmtId="0" fontId="13" fillId="9" borderId="7" xfId="2" applyFont="1" applyFill="1" applyBorder="1" applyAlignment="1">
      <alignment horizontal="center" vertical="center"/>
    </xf>
    <xf numFmtId="0" fontId="13" fillId="10" borderId="7" xfId="2" applyFont="1" applyFill="1" applyBorder="1" applyAlignment="1">
      <alignment horizontal="center" vertical="center"/>
    </xf>
    <xf numFmtId="0" fontId="13" fillId="11" borderId="7" xfId="2" applyFont="1" applyFill="1" applyBorder="1" applyAlignment="1">
      <alignment horizontal="center" vertical="center"/>
    </xf>
    <xf numFmtId="0" fontId="14" fillId="11" borderId="7" xfId="2" applyFont="1" applyFill="1" applyBorder="1" applyAlignment="1">
      <alignment horizontal="center" vertical="center"/>
    </xf>
    <xf numFmtId="0" fontId="13" fillId="12" borderId="7" xfId="2" applyFont="1" applyFill="1" applyBorder="1" applyAlignment="1">
      <alignment horizontal="center" vertical="center"/>
    </xf>
    <xf numFmtId="0" fontId="13" fillId="8" borderId="7" xfId="2" applyFont="1" applyFill="1" applyBorder="1"/>
    <xf numFmtId="0" fontId="13" fillId="0" borderId="1" xfId="2" applyFont="1" applyFill="1" applyBorder="1"/>
    <xf numFmtId="0" fontId="9" fillId="0" borderId="1" xfId="2" applyBorder="1"/>
    <xf numFmtId="0" fontId="6" fillId="12" borderId="1" xfId="2" applyFont="1" applyFill="1" applyBorder="1" applyAlignment="1">
      <alignment horizontal="center"/>
    </xf>
    <xf numFmtId="0" fontId="5" fillId="0" borderId="1" xfId="2" applyFont="1" applyBorder="1" applyAlignment="1">
      <alignment horizontal="center"/>
    </xf>
    <xf numFmtId="0" fontId="5" fillId="0" borderId="1" xfId="2" applyNumberFormat="1" applyFont="1" applyBorder="1" applyAlignment="1">
      <alignment horizontal="center"/>
    </xf>
    <xf numFmtId="0" fontId="5" fillId="14" borderId="1" xfId="2" applyFont="1" applyFill="1" applyBorder="1" applyAlignment="1">
      <alignment horizontal="center"/>
    </xf>
    <xf numFmtId="0" fontId="5" fillId="0" borderId="1" xfId="2" applyFont="1" applyFill="1" applyBorder="1" applyAlignment="1">
      <alignment horizontal="center"/>
    </xf>
    <xf numFmtId="0" fontId="5" fillId="13" borderId="1" xfId="2" applyFont="1" applyFill="1" applyBorder="1" applyAlignment="1">
      <alignment horizontal="center"/>
    </xf>
    <xf numFmtId="3" fontId="5" fillId="13" borderId="1" xfId="2" applyNumberFormat="1" applyFont="1" applyFill="1" applyBorder="1" applyAlignment="1">
      <alignment horizontal="center"/>
    </xf>
    <xf numFmtId="16" fontId="5" fillId="0" borderId="1" xfId="2" applyNumberFormat="1" applyFont="1" applyBorder="1" applyAlignment="1">
      <alignment horizontal="center"/>
    </xf>
    <xf numFmtId="0" fontId="5" fillId="0" borderId="0" xfId="2" applyFont="1" applyAlignment="1">
      <alignment horizontal="center"/>
    </xf>
    <xf numFmtId="0" fontId="5" fillId="0" borderId="0" xfId="2" applyNumberFormat="1" applyFont="1" applyBorder="1" applyAlignment="1">
      <alignment horizontal="center"/>
    </xf>
    <xf numFmtId="0" fontId="5" fillId="0" borderId="0" xfId="2" applyFont="1" applyBorder="1" applyAlignment="1">
      <alignment horizontal="center"/>
    </xf>
    <xf numFmtId="0" fontId="5" fillId="19" borderId="1" xfId="2" applyFont="1" applyFill="1" applyBorder="1" applyAlignment="1">
      <alignment horizontal="center"/>
    </xf>
    <xf numFmtId="0" fontId="5" fillId="17" borderId="1" xfId="2" applyFont="1" applyFill="1" applyBorder="1" applyAlignment="1">
      <alignment horizontal="center"/>
    </xf>
    <xf numFmtId="0" fontId="5" fillId="0" borderId="1" xfId="2" applyFont="1" applyBorder="1"/>
    <xf numFmtId="0" fontId="5" fillId="16" borderId="1" xfId="2" applyFont="1" applyFill="1" applyBorder="1" applyAlignment="1">
      <alignment horizontal="center"/>
    </xf>
    <xf numFmtId="1" fontId="22" fillId="2" borderId="0" xfId="2" applyNumberFormat="1" applyFont="1" applyFill="1" applyBorder="1" applyAlignment="1">
      <alignment horizontal="center" vertical="center"/>
    </xf>
    <xf numFmtId="169" fontId="5" fillId="0" borderId="9" xfId="0" applyNumberFormat="1" applyFont="1" applyBorder="1" applyAlignment="1">
      <alignment horizontal="center" vertical="center"/>
    </xf>
    <xf numFmtId="0" fontId="5" fillId="2" borderId="1" xfId="2" applyFont="1" applyFill="1" applyBorder="1" applyAlignment="1">
      <alignment horizontal="center" vertical="center" wrapText="1"/>
    </xf>
    <xf numFmtId="3" fontId="10" fillId="3" borderId="1" xfId="2" applyNumberFormat="1" applyFont="1" applyFill="1" applyBorder="1" applyAlignment="1">
      <alignment horizontal="center" vertical="center" wrapText="1"/>
    </xf>
    <xf numFmtId="0" fontId="10" fillId="3" borderId="1" xfId="2" applyFont="1" applyFill="1" applyBorder="1" applyAlignment="1">
      <alignment horizontal="center" vertical="center" wrapText="1"/>
    </xf>
    <xf numFmtId="0" fontId="5" fillId="0" borderId="5" xfId="2" applyNumberFormat="1" applyFont="1" applyBorder="1" applyAlignment="1">
      <alignment horizontal="center"/>
    </xf>
    <xf numFmtId="0" fontId="5" fillId="2" borderId="2" xfId="2" applyFont="1" applyFill="1" applyBorder="1" applyAlignment="1">
      <alignment horizontal="center" vertical="center" wrapText="1"/>
    </xf>
    <xf numFmtId="3" fontId="10" fillId="3" borderId="2" xfId="2" applyNumberFormat="1" applyFont="1" applyFill="1" applyBorder="1" applyAlignment="1">
      <alignment horizontal="center" vertical="center" wrapText="1"/>
    </xf>
    <xf numFmtId="10" fontId="10" fillId="3" borderId="2" xfId="1" applyNumberFormat="1" applyFont="1" applyFill="1" applyBorder="1" applyAlignment="1">
      <alignment horizontal="center" vertical="center" wrapText="1"/>
    </xf>
    <xf numFmtId="10" fontId="10" fillId="3" borderId="0" xfId="1" applyNumberFormat="1" applyFont="1" applyFill="1" applyBorder="1" applyAlignment="1">
      <alignment horizontal="center" vertical="center" wrapText="1"/>
    </xf>
    <xf numFmtId="0" fontId="22" fillId="8" borderId="7" xfId="2" applyFont="1" applyFill="1" applyBorder="1" applyAlignment="1">
      <alignment horizontal="center"/>
    </xf>
    <xf numFmtId="0" fontId="22" fillId="8" borderId="7" xfId="2" applyNumberFormat="1" applyFont="1" applyFill="1" applyBorder="1" applyAlignment="1">
      <alignment horizontal="center" vertical="center" wrapText="1"/>
    </xf>
    <xf numFmtId="0" fontId="22" fillId="8" borderId="7" xfId="2" applyFont="1" applyFill="1" applyBorder="1" applyAlignment="1">
      <alignment horizontal="center" vertical="center"/>
    </xf>
    <xf numFmtId="0" fontId="22" fillId="8" borderId="8" xfId="2" applyNumberFormat="1" applyFont="1" applyFill="1" applyBorder="1" applyAlignment="1">
      <alignment horizontal="center" vertical="center" wrapText="1"/>
    </xf>
    <xf numFmtId="0" fontId="22" fillId="15" borderId="8" xfId="2" applyNumberFormat="1" applyFont="1" applyFill="1" applyBorder="1" applyAlignment="1">
      <alignment horizontal="center" vertical="center" wrapText="1"/>
    </xf>
    <xf numFmtId="0" fontId="22" fillId="8" borderId="7" xfId="2" applyFont="1" applyFill="1" applyBorder="1" applyAlignment="1">
      <alignment horizontal="center" vertical="center" wrapText="1"/>
    </xf>
    <xf numFmtId="3" fontId="25" fillId="8" borderId="7" xfId="2" applyNumberFormat="1" applyFont="1" applyFill="1" applyBorder="1" applyAlignment="1">
      <alignment horizontal="center" vertical="center" wrapText="1"/>
    </xf>
    <xf numFmtId="0" fontId="25" fillId="8" borderId="7" xfId="2" applyFont="1" applyFill="1" applyBorder="1" applyAlignment="1">
      <alignment horizontal="center" vertical="center" wrapText="1"/>
    </xf>
    <xf numFmtId="0" fontId="5" fillId="0" borderId="1" xfId="2" applyNumberFormat="1" applyFont="1" applyBorder="1" applyAlignment="1">
      <alignment horizontal="center" vertical="center" wrapText="1"/>
    </xf>
    <xf numFmtId="0" fontId="5" fillId="0" borderId="1" xfId="2" applyFont="1" applyBorder="1" applyAlignment="1">
      <alignment horizontal="center" vertical="center"/>
    </xf>
    <xf numFmtId="1" fontId="22" fillId="8" borderId="0" xfId="2" applyNumberFormat="1" applyFont="1" applyFill="1" applyBorder="1" applyAlignment="1">
      <alignment horizontal="center" vertical="center"/>
    </xf>
    <xf numFmtId="0" fontId="23" fillId="8" borderId="1" xfId="2" applyFont="1" applyFill="1" applyBorder="1" applyAlignment="1">
      <alignment horizontal="center" vertical="center" wrapText="1"/>
    </xf>
    <xf numFmtId="10" fontId="23" fillId="8" borderId="0" xfId="1" applyNumberFormat="1" applyFont="1" applyFill="1" applyBorder="1" applyAlignment="1">
      <alignment horizontal="center" vertical="center" wrapText="1"/>
    </xf>
    <xf numFmtId="0" fontId="5" fillId="4" borderId="1" xfId="2" applyFont="1" applyFill="1" applyBorder="1" applyAlignment="1">
      <alignment horizontal="center" vertical="center" wrapText="1"/>
    </xf>
    <xf numFmtId="3" fontId="5" fillId="0" borderId="6" xfId="2" applyNumberFormat="1" applyFont="1" applyFill="1" applyBorder="1" applyAlignment="1">
      <alignment horizontal="center" vertical="center" wrapText="1"/>
    </xf>
    <xf numFmtId="0" fontId="5" fillId="0" borderId="1" xfId="2" applyFont="1" applyBorder="1" applyAlignment="1"/>
    <xf numFmtId="0" fontId="5" fillId="4" borderId="1" xfId="2" applyFont="1" applyFill="1" applyBorder="1"/>
    <xf numFmtId="3" fontId="5" fillId="5" borderId="1" xfId="2" applyNumberFormat="1" applyFont="1" applyFill="1" applyBorder="1"/>
    <xf numFmtId="43" fontId="10" fillId="8" borderId="1" xfId="4" applyFont="1" applyFill="1" applyBorder="1"/>
    <xf numFmtId="3" fontId="5" fillId="0" borderId="1" xfId="2" applyNumberFormat="1" applyFont="1" applyFill="1" applyBorder="1"/>
    <xf numFmtId="164" fontId="5" fillId="0" borderId="1" xfId="2" applyNumberFormat="1" applyFont="1" applyFill="1" applyBorder="1"/>
    <xf numFmtId="0" fontId="11" fillId="13" borderId="1" xfId="5" applyFill="1" applyBorder="1" applyAlignment="1">
      <alignment horizontal="center"/>
    </xf>
    <xf numFmtId="0" fontId="11" fillId="0" borderId="1" xfId="5" applyBorder="1" applyAlignment="1">
      <alignment horizontal="center" wrapText="1"/>
    </xf>
    <xf numFmtId="0" fontId="4" fillId="0" borderId="1" xfId="2" applyFont="1" applyBorder="1" applyAlignment="1">
      <alignment horizontal="center"/>
    </xf>
    <xf numFmtId="0" fontId="3" fillId="0" borderId="1" xfId="2" applyFont="1" applyBorder="1" applyAlignment="1">
      <alignment horizontal="center"/>
    </xf>
    <xf numFmtId="0" fontId="2" fillId="0" borderId="1" xfId="2" applyFont="1" applyBorder="1" applyAlignment="1">
      <alignment horizontal="center"/>
    </xf>
    <xf numFmtId="17" fontId="5" fillId="0" borderId="3" xfId="2" applyNumberFormat="1" applyFont="1" applyBorder="1" applyAlignment="1">
      <alignment horizontal="center"/>
    </xf>
    <xf numFmtId="0" fontId="5" fillId="0" borderId="5" xfId="2" applyNumberFormat="1" applyFont="1" applyBorder="1" applyAlignment="1">
      <alignment horizontal="center"/>
    </xf>
    <xf numFmtId="0" fontId="5" fillId="0" borderId="4" xfId="2" applyNumberFormat="1" applyFont="1" applyBorder="1" applyAlignment="1">
      <alignment horizontal="center"/>
    </xf>
    <xf numFmtId="1" fontId="19" fillId="0" borderId="1" xfId="2" quotePrefix="1" applyNumberFormat="1" applyFont="1" applyBorder="1" applyAlignment="1">
      <alignment horizontal="center" vertical="center"/>
    </xf>
    <xf numFmtId="1" fontId="19" fillId="0" borderId="1" xfId="2" applyNumberFormat="1" applyFont="1" applyBorder="1" applyAlignment="1">
      <alignment horizontal="center" vertical="center"/>
    </xf>
    <xf numFmtId="1" fontId="22" fillId="2" borderId="1" xfId="2" applyNumberFormat="1" applyFont="1" applyFill="1" applyBorder="1" applyAlignment="1">
      <alignment horizontal="center" vertical="center"/>
    </xf>
    <xf numFmtId="0" fontId="5" fillId="2" borderId="1" xfId="2" applyFont="1" applyFill="1" applyBorder="1" applyAlignment="1">
      <alignment horizontal="center" vertical="center" wrapText="1"/>
    </xf>
    <xf numFmtId="17" fontId="19" fillId="0" borderId="1" xfId="2" applyNumberFormat="1" applyFont="1" applyFill="1" applyBorder="1" applyAlignment="1">
      <alignment horizontal="center" vertical="center"/>
    </xf>
    <xf numFmtId="17" fontId="21" fillId="0" borderId="1" xfId="2" applyNumberFormat="1" applyFont="1" applyFill="1" applyBorder="1" applyAlignment="1">
      <alignment horizontal="center" vertical="center"/>
    </xf>
    <xf numFmtId="1" fontId="21" fillId="0" borderId="10" xfId="2" quotePrefix="1" applyNumberFormat="1" applyFont="1" applyBorder="1" applyAlignment="1">
      <alignment horizontal="center" vertical="center"/>
    </xf>
    <xf numFmtId="1" fontId="21" fillId="0" borderId="12" xfId="2" quotePrefix="1" applyNumberFormat="1" applyFont="1" applyBorder="1" applyAlignment="1">
      <alignment horizontal="center" vertical="center"/>
    </xf>
    <xf numFmtId="1" fontId="21" fillId="0" borderId="11" xfId="2" quotePrefix="1" applyNumberFormat="1" applyFont="1" applyBorder="1" applyAlignment="1">
      <alignment horizontal="center" vertical="center"/>
    </xf>
    <xf numFmtId="17" fontId="18" fillId="7" borderId="13" xfId="2" applyNumberFormat="1" applyFont="1" applyFill="1" applyBorder="1" applyAlignment="1">
      <alignment horizontal="center" vertical="center" wrapText="1"/>
    </xf>
    <xf numFmtId="17" fontId="18" fillId="7" borderId="0" xfId="2" applyNumberFormat="1" applyFont="1" applyFill="1" applyBorder="1" applyAlignment="1">
      <alignment horizontal="center" vertical="center" wrapText="1"/>
    </xf>
    <xf numFmtId="17" fontId="18" fillId="7" borderId="14" xfId="2" applyNumberFormat="1" applyFont="1" applyFill="1" applyBorder="1" applyAlignment="1">
      <alignment horizontal="center" vertical="center" wrapText="1"/>
    </xf>
    <xf numFmtId="17" fontId="19" fillId="7" borderId="1" xfId="2" applyNumberFormat="1" applyFont="1" applyFill="1" applyBorder="1" applyAlignment="1">
      <alignment horizontal="center" vertical="center"/>
    </xf>
    <xf numFmtId="0" fontId="1" fillId="0" borderId="1" xfId="2" applyFont="1" applyBorder="1" applyAlignment="1"/>
    <xf numFmtId="0" fontId="1" fillId="0" borderId="1" xfId="2" applyFont="1" applyBorder="1"/>
    <xf numFmtId="0" fontId="1" fillId="7" borderId="1" xfId="2" applyFont="1" applyFill="1" applyBorder="1" applyAlignment="1">
      <alignment horizontal="center"/>
    </xf>
  </cellXfs>
  <cellStyles count="9">
    <cellStyle name="Hyperlink" xfId="6"/>
    <cellStyle name="Lien hypertexte" xfId="5" builtinId="8"/>
    <cellStyle name="Milliers" xfId="4" builtinId="3"/>
    <cellStyle name="Normal" xfId="0" builtinId="0"/>
    <cellStyle name="Normal 2" xfId="7"/>
    <cellStyle name="Normal 3" xfId="8"/>
    <cellStyle name="Normal 8" xfId="2"/>
    <cellStyle name="Pourcentage" xfId="1" builtinId="5"/>
    <cellStyle name="Pourcentage 2" xfId="3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4"/>
  <colors>
    <mruColors>
      <color rgb="FF00FF00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S15"/>
  <sheetViews>
    <sheetView tabSelected="1" view="pageBreakPreview" zoomScale="70" zoomScaleNormal="70" zoomScaleSheetLayoutView="70" workbookViewId="0">
      <pane xSplit="18" ySplit="4" topLeftCell="AO5" activePane="bottomRight" state="frozen"/>
      <selection pane="topRight" activeCell="J1" sqref="J1"/>
      <selection pane="bottomLeft" activeCell="A5" sqref="A5"/>
      <selection pane="bottomRight" activeCell="AP5" sqref="AP5"/>
    </sheetView>
  </sheetViews>
  <sheetFormatPr baseColWidth="10" defaultColWidth="4.125" defaultRowHeight="15.75"/>
  <cols>
    <col min="1" max="1" width="12.75" style="22" bestFit="1" customWidth="1"/>
    <col min="2" max="2" width="7.125" style="22" bestFit="1" customWidth="1"/>
    <col min="3" max="3" width="13" style="22" bestFit="1" customWidth="1"/>
    <col min="4" max="4" width="53.375" style="22" bestFit="1" customWidth="1"/>
    <col min="5" max="5" width="16.75" style="22" bestFit="1" customWidth="1"/>
    <col min="6" max="6" width="13.75" style="22" bestFit="1" customWidth="1"/>
    <col min="7" max="7" width="5.5" style="22" customWidth="1"/>
    <col min="8" max="8" width="7.25" style="22" customWidth="1"/>
    <col min="9" max="9" width="5.5" style="22" customWidth="1"/>
    <col min="10" max="10" width="3.875" style="38" customWidth="1"/>
    <col min="11" max="11" width="4.125" style="22" customWidth="1"/>
    <col min="12" max="12" width="2" style="22" customWidth="1"/>
    <col min="13" max="13" width="4" style="22" customWidth="1"/>
    <col min="14" max="14" width="3" style="22" customWidth="1"/>
    <col min="15" max="15" width="13.125" style="22" bestFit="1" customWidth="1"/>
    <col min="16" max="16" width="1.875" style="22" customWidth="1"/>
    <col min="17" max="17" width="3" style="22" customWidth="1"/>
    <col min="18" max="18" width="2.5" style="22" customWidth="1"/>
    <col min="19" max="19" width="59.625" style="22" bestFit="1" customWidth="1"/>
    <col min="20" max="20" width="34.75" style="22" bestFit="1" customWidth="1"/>
    <col min="21" max="21" width="10.125" style="22" bestFit="1" customWidth="1"/>
    <col min="22" max="22" width="27.625" style="22" bestFit="1" customWidth="1"/>
    <col min="23" max="23" width="11.875" style="22" bestFit="1" customWidth="1"/>
    <col min="24" max="24" width="10.875" style="22" bestFit="1" customWidth="1"/>
    <col min="25" max="25" width="10.625" style="22" bestFit="1" customWidth="1"/>
    <col min="26" max="26" width="45.5" style="22" bestFit="1" customWidth="1"/>
    <col min="27" max="27" width="11.5" style="22" bestFit="1" customWidth="1"/>
    <col min="28" max="28" width="11.75" style="22" bestFit="1" customWidth="1"/>
    <col min="29" max="29" width="11.875" style="22" bestFit="1" customWidth="1"/>
    <col min="30" max="31" width="4.125" style="22"/>
    <col min="32" max="32" width="14.25" style="22" bestFit="1" customWidth="1"/>
    <col min="33" max="33" width="15.5" style="22" bestFit="1" customWidth="1"/>
    <col min="34" max="34" width="12.5" style="22" bestFit="1" customWidth="1"/>
    <col min="35" max="35" width="14.25" style="22" bestFit="1" customWidth="1"/>
    <col min="36" max="36" width="15.5" style="22" bestFit="1" customWidth="1"/>
    <col min="37" max="37" width="12.5" style="22" bestFit="1" customWidth="1"/>
    <col min="38" max="39" width="8.375" style="22" bestFit="1" customWidth="1"/>
    <col min="40" max="40" width="8.75" style="22" bestFit="1" customWidth="1"/>
    <col min="41" max="41" width="4.125" style="22"/>
    <col min="42" max="42" width="9.25" style="22" bestFit="1" customWidth="1"/>
    <col min="43" max="43" width="10.25" style="22" customWidth="1"/>
    <col min="44" max="44" width="22.375" style="22" customWidth="1"/>
    <col min="45" max="45" width="36.5" style="22" bestFit="1" customWidth="1"/>
    <col min="46" max="47" width="10" style="22" bestFit="1" customWidth="1"/>
    <col min="48" max="48" width="9.25" style="22" bestFit="1" customWidth="1"/>
    <col min="49" max="50" width="10" style="22" bestFit="1" customWidth="1"/>
    <col min="51" max="51" width="9.25" style="22" bestFit="1" customWidth="1"/>
    <col min="52" max="53" width="10" style="22" bestFit="1" customWidth="1"/>
    <col min="54" max="54" width="9.25" style="22" bestFit="1" customWidth="1"/>
    <col min="55" max="56" width="10" style="22" bestFit="1" customWidth="1"/>
    <col min="57" max="57" width="11.25" style="22" bestFit="1" customWidth="1"/>
    <col min="58" max="59" width="10" style="22" bestFit="1" customWidth="1"/>
    <col min="60" max="60" width="19.375" style="23" bestFit="1" customWidth="1"/>
    <col min="61" max="61" width="10.625" style="24" bestFit="1" customWidth="1"/>
    <col min="62" max="62" width="9.375" style="25" bestFit="1" customWidth="1"/>
    <col min="63" max="63" width="11" style="2" bestFit="1" customWidth="1"/>
    <col min="64" max="64" width="13.375" style="26" bestFit="1" customWidth="1"/>
    <col min="65" max="65" width="19" style="22" bestFit="1" customWidth="1"/>
    <col min="66" max="66" width="9.25" style="22" bestFit="1" customWidth="1"/>
    <col min="67" max="67" width="15" style="22" bestFit="1" customWidth="1"/>
    <col min="68" max="68" width="14.625" style="22" bestFit="1" customWidth="1"/>
    <col min="69" max="69" width="9.75" style="22" bestFit="1" customWidth="1"/>
    <col min="70" max="70" width="25" style="22" bestFit="1" customWidth="1"/>
    <col min="71" max="16384" width="4.125" style="22"/>
  </cols>
  <sheetData>
    <row r="1" spans="1:71" s="12" customFormat="1" ht="16.5" thickBot="1">
      <c r="A1" s="88"/>
      <c r="B1" s="89"/>
      <c r="C1" s="89"/>
      <c r="D1" s="90"/>
      <c r="E1" s="89"/>
      <c r="F1" s="89"/>
      <c r="G1" s="89"/>
      <c r="H1" s="89"/>
      <c r="I1" s="89"/>
      <c r="J1" s="89"/>
      <c r="K1" s="89"/>
      <c r="L1" s="89"/>
      <c r="M1" s="89"/>
      <c r="N1" s="89"/>
      <c r="O1" s="89"/>
      <c r="P1" s="89"/>
      <c r="Q1" s="89"/>
      <c r="R1" s="89"/>
      <c r="S1" s="88"/>
      <c r="T1" s="90"/>
      <c r="U1" s="90"/>
      <c r="V1" s="90"/>
      <c r="W1" s="90"/>
      <c r="X1" s="90"/>
      <c r="Y1" s="90"/>
      <c r="Z1" s="90"/>
      <c r="AA1" s="90"/>
      <c r="AB1" s="136" t="s">
        <v>0</v>
      </c>
      <c r="AC1" s="136"/>
      <c r="AD1" s="136"/>
      <c r="AE1" s="136"/>
      <c r="AF1" s="136"/>
      <c r="AG1" s="136"/>
      <c r="AH1" s="136"/>
      <c r="AI1" s="136"/>
      <c r="AJ1" s="136"/>
      <c r="AK1" s="136"/>
      <c r="AL1" s="95"/>
      <c r="AM1" s="95"/>
      <c r="AN1" s="95"/>
      <c r="AO1" s="14"/>
      <c r="AP1" s="14"/>
      <c r="AQ1" s="14"/>
      <c r="AR1" s="14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  <c r="BG1" s="15"/>
      <c r="BH1" s="27"/>
      <c r="BI1" s="28"/>
      <c r="BJ1" s="29"/>
      <c r="BK1" s="30"/>
      <c r="BL1" s="31"/>
      <c r="BM1" s="13"/>
      <c r="BN1" s="13"/>
      <c r="BO1" s="13"/>
      <c r="BP1" s="13"/>
      <c r="BQ1" s="13"/>
    </row>
    <row r="2" spans="1:71" s="12" customFormat="1" ht="16.5" thickBot="1">
      <c r="A2" s="88"/>
      <c r="B2" s="89"/>
      <c r="C2" s="89"/>
      <c r="D2" s="96">
        <f ca="1">+TODAY()</f>
        <v>42940</v>
      </c>
      <c r="E2" s="89"/>
      <c r="F2" s="89"/>
      <c r="G2" s="89"/>
      <c r="H2" s="89"/>
      <c r="I2" s="89"/>
      <c r="J2" s="89"/>
      <c r="K2" s="89"/>
      <c r="L2" s="89"/>
      <c r="M2" s="89"/>
      <c r="N2" s="89"/>
      <c r="O2" s="89"/>
      <c r="P2" s="89"/>
      <c r="Q2" s="89"/>
      <c r="R2" s="89"/>
      <c r="S2" s="90"/>
      <c r="T2" s="90"/>
      <c r="U2" s="90"/>
      <c r="V2" s="90"/>
      <c r="W2" s="90"/>
      <c r="X2" s="90"/>
      <c r="Y2" s="90"/>
      <c r="Z2" s="90"/>
      <c r="AA2" s="90"/>
      <c r="AB2" s="137" t="s">
        <v>1</v>
      </c>
      <c r="AC2" s="137"/>
      <c r="AD2" s="97"/>
      <c r="AE2" s="97"/>
      <c r="AF2" s="98" t="s">
        <v>2</v>
      </c>
      <c r="AG2" s="99" t="s">
        <v>3</v>
      </c>
      <c r="AH2" s="99" t="s">
        <v>4</v>
      </c>
      <c r="AI2" s="98" t="s">
        <v>5</v>
      </c>
      <c r="AJ2" s="98" t="s">
        <v>6</v>
      </c>
      <c r="AK2" s="99" t="s">
        <v>7</v>
      </c>
      <c r="AL2" s="99"/>
      <c r="AM2" s="99"/>
      <c r="AN2" s="99"/>
      <c r="AO2" s="16"/>
      <c r="AP2" s="143">
        <v>42856</v>
      </c>
      <c r="AQ2" s="144"/>
      <c r="AR2" s="145"/>
      <c r="AS2" s="146">
        <v>42826</v>
      </c>
      <c r="AT2" s="146"/>
      <c r="AU2" s="146"/>
      <c r="AV2" s="138">
        <v>42795</v>
      </c>
      <c r="AW2" s="138"/>
      <c r="AX2" s="138"/>
      <c r="AY2" s="138">
        <v>42767</v>
      </c>
      <c r="AZ2" s="138"/>
      <c r="BA2" s="138"/>
      <c r="BB2" s="138">
        <v>42736</v>
      </c>
      <c r="BC2" s="138"/>
      <c r="BD2" s="138"/>
      <c r="BE2" s="134">
        <v>2016</v>
      </c>
      <c r="BF2" s="135"/>
      <c r="BG2" s="135"/>
      <c r="BH2" s="27" t="s">
        <v>36</v>
      </c>
      <c r="BI2" s="28" t="s">
        <v>37</v>
      </c>
      <c r="BJ2" s="29" t="s">
        <v>38</v>
      </c>
      <c r="BK2" s="30" t="s">
        <v>39</v>
      </c>
      <c r="BL2" s="31" t="s">
        <v>40</v>
      </c>
      <c r="BM2" s="13"/>
      <c r="BN2" s="13"/>
      <c r="BO2" s="13"/>
      <c r="BP2" s="13"/>
      <c r="BQ2" s="13"/>
    </row>
    <row r="3" spans="1:71" s="12" customFormat="1" ht="16.5" thickBot="1">
      <c r="A3" s="88"/>
      <c r="B3" s="89"/>
      <c r="C3" s="89"/>
      <c r="D3" s="90"/>
      <c r="E3" s="89"/>
      <c r="F3" s="89"/>
      <c r="G3" s="131"/>
      <c r="H3" s="132"/>
      <c r="I3" s="100"/>
      <c r="J3" s="131"/>
      <c r="K3" s="133"/>
      <c r="L3" s="100"/>
      <c r="M3" s="131"/>
      <c r="N3" s="133"/>
      <c r="O3" s="131"/>
      <c r="P3" s="133"/>
      <c r="Q3" s="131"/>
      <c r="R3" s="133"/>
      <c r="S3" s="90"/>
      <c r="T3" s="90"/>
      <c r="U3" s="90"/>
      <c r="V3" s="90"/>
      <c r="W3" s="90"/>
      <c r="X3" s="90"/>
      <c r="Y3" s="90"/>
      <c r="Z3" s="90"/>
      <c r="AA3" s="90"/>
      <c r="AB3" s="101"/>
      <c r="AC3" s="101"/>
      <c r="AD3" s="101"/>
      <c r="AE3" s="101"/>
      <c r="AF3" s="102">
        <v>144584.11000000007</v>
      </c>
      <c r="AG3" s="102">
        <v>45714.42530000001</v>
      </c>
      <c r="AH3" s="103">
        <v>0.3161787647342435</v>
      </c>
      <c r="AI3" s="102">
        <v>159486.91999999993</v>
      </c>
      <c r="AJ3" s="102">
        <v>49062.191399999996</v>
      </c>
      <c r="AK3" s="103">
        <v>0.30762517327439781</v>
      </c>
      <c r="AL3" s="104"/>
      <c r="AM3" s="104"/>
      <c r="AN3" s="104"/>
      <c r="AO3" s="17"/>
      <c r="AP3" s="17"/>
      <c r="AQ3" s="17"/>
      <c r="AR3" s="17"/>
      <c r="AS3" s="18"/>
      <c r="AT3" s="18"/>
      <c r="AU3" s="18"/>
      <c r="AV3" s="18"/>
      <c r="AW3" s="18"/>
      <c r="AX3" s="18"/>
      <c r="AY3" s="18"/>
      <c r="AZ3" s="18"/>
      <c r="BA3" s="18"/>
      <c r="BB3" s="18"/>
      <c r="BC3" s="18"/>
      <c r="BD3" s="18"/>
      <c r="BE3" s="19"/>
      <c r="BF3" s="20"/>
      <c r="BG3" s="21"/>
      <c r="BH3" s="27"/>
      <c r="BI3" s="28"/>
      <c r="BJ3" s="29"/>
      <c r="BK3" s="30"/>
      <c r="BL3" s="31"/>
      <c r="BM3" s="13"/>
      <c r="BN3" s="13"/>
      <c r="BO3" s="13"/>
      <c r="BP3" s="13"/>
      <c r="BQ3" s="13"/>
    </row>
    <row r="4" spans="1:71" s="77" customFormat="1" ht="48.75" customHeight="1">
      <c r="A4" s="105" t="s">
        <v>43</v>
      </c>
      <c r="B4" s="106"/>
      <c r="C4" s="106" t="s">
        <v>8</v>
      </c>
      <c r="D4" s="107" t="s">
        <v>9</v>
      </c>
      <c r="E4" s="106"/>
      <c r="F4" s="106"/>
      <c r="G4" s="108"/>
      <c r="H4" s="108"/>
      <c r="I4" s="108"/>
      <c r="J4" s="108"/>
      <c r="K4" s="108"/>
      <c r="L4" s="108"/>
      <c r="M4" s="108"/>
      <c r="N4" s="109"/>
      <c r="O4" s="108"/>
      <c r="P4" s="108"/>
      <c r="Q4" s="108"/>
      <c r="R4" s="108"/>
      <c r="S4" s="107"/>
      <c r="T4" s="107"/>
      <c r="U4" s="107"/>
      <c r="V4" s="110"/>
      <c r="W4" s="110"/>
      <c r="X4" s="110"/>
      <c r="Y4" s="110"/>
      <c r="Z4" s="110"/>
      <c r="AA4" s="110"/>
      <c r="AB4" s="110" t="s">
        <v>16</v>
      </c>
      <c r="AC4" s="110" t="s">
        <v>17</v>
      </c>
      <c r="AD4" s="110"/>
      <c r="AE4" s="110"/>
      <c r="AF4" s="111" t="s">
        <v>2</v>
      </c>
      <c r="AG4" s="112" t="s">
        <v>3</v>
      </c>
      <c r="AH4" s="112" t="s">
        <v>4</v>
      </c>
      <c r="AI4" s="111" t="s">
        <v>5</v>
      </c>
      <c r="AJ4" s="111" t="s">
        <v>6</v>
      </c>
      <c r="AK4" s="112" t="s">
        <v>7</v>
      </c>
      <c r="AL4" s="112"/>
      <c r="AM4" s="112"/>
      <c r="AN4" s="112"/>
      <c r="AO4" s="68"/>
      <c r="AP4" s="68" t="s">
        <v>18</v>
      </c>
      <c r="AQ4" s="68" t="s">
        <v>19</v>
      </c>
      <c r="AR4" s="68" t="s">
        <v>20</v>
      </c>
      <c r="AS4" s="68" t="s">
        <v>18</v>
      </c>
      <c r="AT4" s="68" t="s">
        <v>19</v>
      </c>
      <c r="AU4" s="68" t="s">
        <v>20</v>
      </c>
      <c r="AV4" s="68" t="s">
        <v>18</v>
      </c>
      <c r="AW4" s="68" t="s">
        <v>19</v>
      </c>
      <c r="AX4" s="68" t="s">
        <v>20</v>
      </c>
      <c r="AY4" s="68" t="s">
        <v>18</v>
      </c>
      <c r="AZ4" s="68" t="s">
        <v>19</v>
      </c>
      <c r="BA4" s="68" t="s">
        <v>20</v>
      </c>
      <c r="BB4" s="68" t="s">
        <v>18</v>
      </c>
      <c r="BC4" s="68" t="s">
        <v>19</v>
      </c>
      <c r="BD4" s="68" t="s">
        <v>20</v>
      </c>
      <c r="BE4" s="69" t="s">
        <v>21</v>
      </c>
      <c r="BF4" s="69" t="s">
        <v>19</v>
      </c>
      <c r="BG4" s="70" t="s">
        <v>20</v>
      </c>
      <c r="BH4" s="72" t="s">
        <v>36</v>
      </c>
      <c r="BI4" s="73" t="s">
        <v>37</v>
      </c>
      <c r="BJ4" s="74" t="s">
        <v>38</v>
      </c>
      <c r="BK4" s="75" t="s">
        <v>39</v>
      </c>
      <c r="BL4" s="76" t="s">
        <v>40</v>
      </c>
      <c r="BM4" s="67"/>
      <c r="BN4" s="67"/>
      <c r="BO4" s="71"/>
      <c r="BP4" s="71"/>
      <c r="BQ4" s="67"/>
    </row>
    <row r="5" spans="1:71" s="66" customFormat="1" ht="15" customHeight="1">
      <c r="A5" s="91">
        <v>1</v>
      </c>
      <c r="B5" s="91" t="s">
        <v>42</v>
      </c>
      <c r="C5" s="82">
        <v>13</v>
      </c>
      <c r="D5" s="149" t="s">
        <v>45</v>
      </c>
      <c r="E5" s="81"/>
      <c r="F5" s="81"/>
      <c r="G5" s="81"/>
      <c r="H5" s="81"/>
      <c r="I5" s="81"/>
      <c r="J5" s="87"/>
      <c r="K5" s="81"/>
      <c r="L5" s="81"/>
      <c r="M5" s="81"/>
      <c r="N5" s="81"/>
      <c r="O5" s="81"/>
      <c r="P5" s="81"/>
      <c r="Q5" s="81"/>
      <c r="R5" s="81"/>
      <c r="S5" s="126"/>
      <c r="T5" s="85"/>
      <c r="U5" s="85"/>
      <c r="V5" s="85"/>
      <c r="W5" s="85"/>
      <c r="X5" s="85"/>
      <c r="Y5" s="85"/>
      <c r="Z5" s="85"/>
      <c r="AA5" s="85"/>
      <c r="AB5" s="85" t="s">
        <v>23</v>
      </c>
      <c r="AC5" s="85">
        <v>66</v>
      </c>
      <c r="AD5" s="85"/>
      <c r="AE5" s="85"/>
      <c r="AF5" s="86">
        <v>4990.2</v>
      </c>
      <c r="AG5" s="86">
        <v>1513.4476</v>
      </c>
      <c r="AH5" s="3">
        <v>0.30328395655484752</v>
      </c>
      <c r="AI5" s="4">
        <v>4336.82</v>
      </c>
      <c r="AJ5" s="4">
        <v>912.44169999999997</v>
      </c>
      <c r="AK5" s="3">
        <v>0.21039418283442707</v>
      </c>
      <c r="AL5" s="5">
        <f t="shared" ref="AL5:AL15" si="0">SUM(AF5-AI5)</f>
        <v>653.38000000000011</v>
      </c>
      <c r="AM5" s="5">
        <f t="shared" ref="AM5:AM15" si="1">SUM(AG5-AJ5)</f>
        <v>601.0059</v>
      </c>
      <c r="AN5" s="5"/>
      <c r="AO5" s="5"/>
      <c r="AP5" s="5" t="e">
        <f>index</f>
        <v>#NAME?</v>
      </c>
      <c r="AQ5" s="5"/>
      <c r="AR5" s="5"/>
      <c r="AS5" s="7">
        <v>1587.22</v>
      </c>
      <c r="AT5" s="7">
        <v>685.52340000000004</v>
      </c>
      <c r="AU5" s="3">
        <v>0.43190194175980645</v>
      </c>
      <c r="AV5" s="7">
        <v>1130.99</v>
      </c>
      <c r="AW5" s="7">
        <v>91.263800000000003</v>
      </c>
      <c r="AX5" s="3">
        <v>8.0693728503346634E-2</v>
      </c>
      <c r="AY5" s="7">
        <v>208.27</v>
      </c>
      <c r="AZ5" s="7">
        <v>50.455300000000001</v>
      </c>
      <c r="BA5" s="3">
        <v>0.24225908676237576</v>
      </c>
      <c r="BB5" s="7">
        <v>2063.7199999999998</v>
      </c>
      <c r="BC5" s="7">
        <v>686.20510000000002</v>
      </c>
      <c r="BD5" s="3">
        <v>0.3325088190258369</v>
      </c>
      <c r="BE5" s="11">
        <v>17196.62</v>
      </c>
      <c r="BF5" s="8">
        <v>3314.7760999999996</v>
      </c>
      <c r="BG5" s="9">
        <v>0.19275741977202496</v>
      </c>
      <c r="BH5" s="33"/>
      <c r="BI5" s="34"/>
      <c r="BJ5" s="35"/>
      <c r="BK5" s="36"/>
      <c r="BL5" s="37"/>
      <c r="BM5" s="32"/>
      <c r="BN5" s="32"/>
      <c r="BO5" s="128"/>
      <c r="BP5" s="32"/>
      <c r="BQ5" s="32"/>
      <c r="BR5" s="79"/>
      <c r="BS5" s="78"/>
    </row>
    <row r="6" spans="1:71" s="66" customFormat="1" ht="15" customHeight="1">
      <c r="A6" s="91">
        <v>2</v>
      </c>
      <c r="B6" s="91" t="s">
        <v>42</v>
      </c>
      <c r="C6" s="82">
        <v>14</v>
      </c>
      <c r="D6" s="149" t="s">
        <v>46</v>
      </c>
      <c r="E6" s="92"/>
      <c r="F6" s="81"/>
      <c r="G6" s="87"/>
      <c r="H6" s="81"/>
      <c r="I6" s="81"/>
      <c r="J6" s="87"/>
      <c r="K6" s="81"/>
      <c r="L6" s="81"/>
      <c r="M6" s="81"/>
      <c r="N6" s="81"/>
      <c r="O6" s="81"/>
      <c r="P6" s="81"/>
      <c r="Q6" s="81"/>
      <c r="R6" s="81"/>
      <c r="S6" s="10"/>
      <c r="T6" s="85"/>
      <c r="U6" s="85"/>
      <c r="V6" s="85"/>
      <c r="W6" s="85"/>
      <c r="X6" s="85"/>
      <c r="Y6" s="85"/>
      <c r="Z6" s="85"/>
      <c r="AA6" s="85"/>
      <c r="AB6" s="85"/>
      <c r="AC6" s="85"/>
      <c r="AD6" s="85"/>
      <c r="AE6" s="85"/>
      <c r="AF6" s="86">
        <v>7004.5</v>
      </c>
      <c r="AG6" s="86">
        <v>1835.6066999999998</v>
      </c>
      <c r="AH6" s="3">
        <v>0.26206106074666285</v>
      </c>
      <c r="AI6" s="4">
        <v>5144.6200000000008</v>
      </c>
      <c r="AJ6" s="4">
        <v>1201.8013999999998</v>
      </c>
      <c r="AK6" s="3">
        <v>0.23360353145616189</v>
      </c>
      <c r="AL6" s="5">
        <f t="shared" si="0"/>
        <v>1859.8799999999992</v>
      </c>
      <c r="AM6" s="5">
        <f t="shared" si="1"/>
        <v>633.80529999999999</v>
      </c>
      <c r="AN6" s="5"/>
      <c r="AO6" s="5"/>
      <c r="AP6" s="5"/>
      <c r="AQ6" s="5"/>
      <c r="AR6" s="5"/>
      <c r="AS6" s="7">
        <v>1253.02</v>
      </c>
      <c r="AT6" s="7">
        <v>550.64729999999997</v>
      </c>
      <c r="AU6" s="3">
        <v>0.43945611402850709</v>
      </c>
      <c r="AV6" s="7">
        <v>2410.2199999999998</v>
      </c>
      <c r="AW6" s="7">
        <v>654.30439999999999</v>
      </c>
      <c r="AX6" s="3">
        <v>0.27147082009111201</v>
      </c>
      <c r="AY6" s="7">
        <v>2126.61</v>
      </c>
      <c r="AZ6" s="7">
        <v>467.08859999999999</v>
      </c>
      <c r="BA6" s="3">
        <v>0.21963999040726789</v>
      </c>
      <c r="BB6" s="7">
        <v>1214.6500000000001</v>
      </c>
      <c r="BC6" s="7">
        <v>163.56639999999999</v>
      </c>
      <c r="BD6" s="3">
        <v>0.13466134277363848</v>
      </c>
      <c r="BE6" s="11">
        <v>16805.21</v>
      </c>
      <c r="BF6" s="8">
        <v>4230.3</v>
      </c>
      <c r="BG6" s="9">
        <v>0.25172550655421744</v>
      </c>
      <c r="BH6" s="33"/>
      <c r="BI6" s="34"/>
      <c r="BJ6" s="35"/>
      <c r="BK6" s="36"/>
      <c r="BL6" s="37"/>
      <c r="BM6" s="32"/>
      <c r="BN6" s="32"/>
      <c r="BO6" s="32"/>
      <c r="BP6" s="32"/>
      <c r="BQ6" s="32"/>
      <c r="BR6" s="79"/>
      <c r="BS6" s="78"/>
    </row>
    <row r="7" spans="1:71" s="66" customFormat="1" ht="15" customHeight="1">
      <c r="A7" s="91">
        <v>3</v>
      </c>
      <c r="B7" s="91" t="s">
        <v>42</v>
      </c>
      <c r="C7" s="82">
        <v>15</v>
      </c>
      <c r="D7" s="149" t="s">
        <v>47</v>
      </c>
      <c r="E7" s="81"/>
      <c r="F7" s="81"/>
      <c r="G7" s="81"/>
      <c r="H7" s="81"/>
      <c r="I7" s="81"/>
      <c r="J7" s="87"/>
      <c r="K7" s="81"/>
      <c r="L7" s="81"/>
      <c r="M7" s="87"/>
      <c r="N7" s="129"/>
      <c r="O7" s="81"/>
      <c r="P7" s="81"/>
      <c r="Q7" s="81"/>
      <c r="R7" s="81"/>
      <c r="S7" s="10"/>
      <c r="T7" s="85"/>
      <c r="U7" s="85"/>
      <c r="V7" s="85"/>
      <c r="W7" s="85"/>
      <c r="X7" s="85"/>
      <c r="Y7" s="85"/>
      <c r="Z7" s="85"/>
      <c r="AA7" s="85"/>
      <c r="AB7" s="85" t="s">
        <v>25</v>
      </c>
      <c r="AC7" s="85">
        <v>0</v>
      </c>
      <c r="AD7" s="85"/>
      <c r="AE7" s="85"/>
      <c r="AF7" s="86">
        <v>4309.91</v>
      </c>
      <c r="AG7" s="86">
        <v>541.90830000000005</v>
      </c>
      <c r="AH7" s="3">
        <v>0.12573540978813944</v>
      </c>
      <c r="AI7" s="4">
        <v>6429.1</v>
      </c>
      <c r="AJ7" s="4">
        <v>1242.4412</v>
      </c>
      <c r="AK7" s="3">
        <v>0.19325274144125926</v>
      </c>
      <c r="AL7" s="5">
        <f t="shared" si="0"/>
        <v>-2119.1900000000005</v>
      </c>
      <c r="AM7" s="5">
        <f t="shared" si="1"/>
        <v>-700.53289999999993</v>
      </c>
      <c r="AN7" s="5"/>
      <c r="AO7" s="5"/>
      <c r="AP7" s="5"/>
      <c r="AQ7" s="5"/>
      <c r="AR7" s="5"/>
      <c r="AS7" s="7">
        <v>317.05</v>
      </c>
      <c r="AT7" s="7">
        <v>162.3785</v>
      </c>
      <c r="AU7" s="3">
        <v>0.51215423434789464</v>
      </c>
      <c r="AV7" s="7">
        <v>1885.03</v>
      </c>
      <c r="AW7" s="7">
        <v>481.14780000000002</v>
      </c>
      <c r="AX7" s="3">
        <v>0.25524675999851465</v>
      </c>
      <c r="AY7" s="7">
        <v>1507.51</v>
      </c>
      <c r="AZ7" s="7">
        <v>-208.05350000000001</v>
      </c>
      <c r="BA7" s="3">
        <v>-0.13801135647524726</v>
      </c>
      <c r="BB7" s="7">
        <v>600.32000000000005</v>
      </c>
      <c r="BC7" s="7">
        <v>106.4355</v>
      </c>
      <c r="BD7" s="3">
        <v>0.17729794109808103</v>
      </c>
      <c r="BE7" s="11">
        <v>16049.359999999999</v>
      </c>
      <c r="BF7" s="8">
        <v>3512.0322000000006</v>
      </c>
      <c r="BG7" s="9">
        <v>0.21882693141657991</v>
      </c>
      <c r="BH7" s="33"/>
      <c r="BI7" s="34"/>
      <c r="BJ7" s="35"/>
      <c r="BK7" s="36"/>
      <c r="BL7" s="37"/>
      <c r="BM7" s="32"/>
      <c r="BN7" s="32"/>
      <c r="BO7" s="130"/>
      <c r="BP7" s="130"/>
      <c r="BQ7" s="32"/>
      <c r="BR7" s="79"/>
      <c r="BS7" s="78"/>
    </row>
    <row r="8" spans="1:71" s="1" customFormat="1" ht="15" customHeight="1">
      <c r="A8" s="91">
        <v>4</v>
      </c>
      <c r="B8" s="91" t="s">
        <v>42</v>
      </c>
      <c r="C8" s="82">
        <v>16</v>
      </c>
      <c r="D8" s="149" t="s">
        <v>48</v>
      </c>
      <c r="E8" s="81"/>
      <c r="F8" s="81"/>
      <c r="G8" s="81"/>
      <c r="H8" s="81"/>
      <c r="I8" s="81"/>
      <c r="J8" s="87"/>
      <c r="K8" s="81"/>
      <c r="L8" s="81"/>
      <c r="M8" s="81"/>
      <c r="N8" s="81"/>
      <c r="O8" s="81"/>
      <c r="P8" s="81"/>
      <c r="Q8" s="87"/>
      <c r="R8" s="81"/>
      <c r="S8" s="10"/>
      <c r="T8" s="85"/>
      <c r="U8" s="85"/>
      <c r="V8" s="81"/>
      <c r="W8" s="85"/>
      <c r="X8" s="85"/>
      <c r="Y8" s="85"/>
      <c r="Z8" s="85"/>
      <c r="AA8" s="85"/>
      <c r="AB8" s="85"/>
      <c r="AC8" s="85"/>
      <c r="AD8" s="85"/>
      <c r="AE8" s="85"/>
      <c r="AF8" s="86">
        <v>5420.99</v>
      </c>
      <c r="AG8" s="86">
        <v>197.63549999999998</v>
      </c>
      <c r="AH8" s="3">
        <v>3.64574551880745E-2</v>
      </c>
      <c r="AI8" s="4">
        <v>4097.6200000000008</v>
      </c>
      <c r="AJ8" s="4">
        <v>259.78550000000001</v>
      </c>
      <c r="AK8" s="3">
        <v>6.3399119488874014E-2</v>
      </c>
      <c r="AL8" s="5">
        <f t="shared" si="0"/>
        <v>1323.369999999999</v>
      </c>
      <c r="AM8" s="5">
        <f t="shared" si="1"/>
        <v>-62.150000000000034</v>
      </c>
      <c r="AN8" s="5"/>
      <c r="AO8" s="5"/>
      <c r="AP8" s="5"/>
      <c r="AQ8" s="5"/>
      <c r="AR8" s="5"/>
      <c r="AS8" s="7">
        <v>594.98</v>
      </c>
      <c r="AT8" s="7">
        <v>45.417299999999997</v>
      </c>
      <c r="AU8" s="3">
        <v>7.6334162492856891E-2</v>
      </c>
      <c r="AV8" s="7">
        <v>969.25</v>
      </c>
      <c r="AW8" s="7">
        <v>29.7974</v>
      </c>
      <c r="AX8" s="3">
        <v>3.0742739231364457E-2</v>
      </c>
      <c r="AY8" s="7">
        <v>2480.7399999999998</v>
      </c>
      <c r="AZ8" s="7">
        <v>86.750100000000003</v>
      </c>
      <c r="BA8" s="3">
        <v>3.4969444601207711E-2</v>
      </c>
      <c r="BB8" s="7">
        <v>1376.02</v>
      </c>
      <c r="BC8" s="7">
        <v>35.670699999999997</v>
      </c>
      <c r="BD8" s="3">
        <v>2.592309704800802E-2</v>
      </c>
      <c r="BE8" s="11">
        <v>15277.630000000001</v>
      </c>
      <c r="BF8" s="8">
        <v>1233.9209000000001</v>
      </c>
      <c r="BG8" s="9">
        <v>8.0766512868815379E-2</v>
      </c>
      <c r="BH8" s="33"/>
      <c r="BI8" s="34"/>
      <c r="BJ8" s="35"/>
      <c r="BK8" s="36"/>
      <c r="BL8" s="37"/>
      <c r="BM8" s="32"/>
      <c r="BN8" s="32"/>
      <c r="BO8" s="32"/>
      <c r="BP8" s="32"/>
      <c r="BQ8" s="32"/>
      <c r="BR8" s="79"/>
      <c r="BS8" s="79"/>
    </row>
    <row r="9" spans="1:71" s="1" customFormat="1" ht="15" customHeight="1">
      <c r="A9" s="91">
        <v>5</v>
      </c>
      <c r="B9" s="91" t="s">
        <v>42</v>
      </c>
      <c r="C9" s="82">
        <v>17</v>
      </c>
      <c r="D9" s="149" t="s">
        <v>49</v>
      </c>
      <c r="E9" s="92"/>
      <c r="F9" s="81"/>
      <c r="G9" s="87"/>
      <c r="H9" s="81"/>
      <c r="I9" s="81"/>
      <c r="J9" s="87"/>
      <c r="K9" s="81"/>
      <c r="L9" s="81"/>
      <c r="M9" s="81"/>
      <c r="N9" s="81"/>
      <c r="O9" s="81"/>
      <c r="P9" s="81"/>
      <c r="Q9" s="81"/>
      <c r="R9" s="81"/>
      <c r="S9" s="127"/>
      <c r="T9" s="85"/>
      <c r="U9" s="85"/>
      <c r="V9" s="85"/>
      <c r="W9" s="85"/>
      <c r="X9" s="85"/>
      <c r="Y9" s="85"/>
      <c r="Z9" s="85"/>
      <c r="AA9" s="85"/>
      <c r="AB9" s="85"/>
      <c r="AC9" s="85"/>
      <c r="AD9" s="85"/>
      <c r="AE9" s="85"/>
      <c r="AF9" s="86">
        <v>6978.13</v>
      </c>
      <c r="AG9" s="86">
        <v>2164.7456000000002</v>
      </c>
      <c r="AH9" s="3">
        <v>0.31021858291548027</v>
      </c>
      <c r="AI9" s="4">
        <v>8374.08</v>
      </c>
      <c r="AJ9" s="4">
        <v>3370.4634999999998</v>
      </c>
      <c r="AK9" s="3">
        <v>0.40248761655011656</v>
      </c>
      <c r="AL9" s="5">
        <f t="shared" si="0"/>
        <v>-1395.9499999999998</v>
      </c>
      <c r="AM9" s="5">
        <f t="shared" si="1"/>
        <v>-1205.7178999999996</v>
      </c>
      <c r="AN9" s="5"/>
      <c r="AO9" s="5"/>
      <c r="AP9" s="5"/>
      <c r="AQ9" s="5"/>
      <c r="AR9" s="5"/>
      <c r="AS9" s="7">
        <v>2169.2600000000002</v>
      </c>
      <c r="AT9" s="7">
        <v>832.50750000000005</v>
      </c>
      <c r="AU9" s="3">
        <v>0.38377488175691249</v>
      </c>
      <c r="AV9" s="7">
        <v>1044.97</v>
      </c>
      <c r="AW9" s="7">
        <v>373.70170000000002</v>
      </c>
      <c r="AX9" s="3">
        <v>0.35761954888657094</v>
      </c>
      <c r="AY9" s="7">
        <v>3255.57</v>
      </c>
      <c r="AZ9" s="7">
        <v>719.45079999999996</v>
      </c>
      <c r="BA9" s="3">
        <v>0.22099073280562234</v>
      </c>
      <c r="BB9" s="7">
        <v>508.33</v>
      </c>
      <c r="BC9" s="7">
        <v>239.0856</v>
      </c>
      <c r="BD9" s="3">
        <v>0.47033541203548879</v>
      </c>
      <c r="BE9" s="11">
        <v>14740.600000000002</v>
      </c>
      <c r="BF9" s="8">
        <v>5559.7358000000004</v>
      </c>
      <c r="BG9" s="9">
        <v>0.3771716076686159</v>
      </c>
      <c r="BH9" s="33"/>
      <c r="BI9" s="34"/>
      <c r="BJ9" s="35"/>
      <c r="BK9" s="36"/>
      <c r="BL9" s="37"/>
      <c r="BM9" s="32"/>
      <c r="BN9" s="32"/>
      <c r="BO9" s="32"/>
      <c r="BP9" s="32"/>
      <c r="BQ9" s="32"/>
      <c r="BR9" s="79"/>
      <c r="BS9" s="79"/>
    </row>
    <row r="10" spans="1:71" s="1" customFormat="1" ht="15" customHeight="1">
      <c r="A10" s="91">
        <v>6</v>
      </c>
      <c r="B10" s="91" t="s">
        <v>42</v>
      </c>
      <c r="C10" s="82">
        <v>18</v>
      </c>
      <c r="D10" s="149" t="s">
        <v>50</v>
      </c>
      <c r="E10" s="94"/>
      <c r="F10" s="81"/>
      <c r="G10" s="81"/>
      <c r="H10" s="81"/>
      <c r="I10" s="81"/>
      <c r="J10" s="87"/>
      <c r="K10" s="81"/>
      <c r="L10" s="81"/>
      <c r="M10" s="81"/>
      <c r="N10" s="81"/>
      <c r="O10" s="81"/>
      <c r="P10" s="81"/>
      <c r="Q10" s="81"/>
      <c r="R10" s="81"/>
      <c r="S10" s="126"/>
      <c r="T10" s="85"/>
      <c r="U10" s="85"/>
      <c r="V10" s="85"/>
      <c r="W10" s="85"/>
      <c r="X10" s="85"/>
      <c r="Y10" s="85"/>
      <c r="Z10" s="85"/>
      <c r="AA10" s="85"/>
      <c r="AB10" s="85" t="s">
        <v>29</v>
      </c>
      <c r="AC10" s="85">
        <v>2</v>
      </c>
      <c r="AD10" s="85"/>
      <c r="AE10" s="85"/>
      <c r="AF10" s="86">
        <v>1069.2900000000002</v>
      </c>
      <c r="AG10" s="86">
        <v>455.60649999999998</v>
      </c>
      <c r="AH10" s="3">
        <v>0.42608319539133432</v>
      </c>
      <c r="AI10" s="4">
        <v>208.51999999999998</v>
      </c>
      <c r="AJ10" s="4">
        <v>115.9423</v>
      </c>
      <c r="AK10" s="3">
        <v>0.55602484174179945</v>
      </c>
      <c r="AL10" s="5">
        <f t="shared" si="0"/>
        <v>860.77000000000021</v>
      </c>
      <c r="AM10" s="5">
        <f t="shared" si="1"/>
        <v>339.66419999999999</v>
      </c>
      <c r="AN10" s="5"/>
      <c r="AO10" s="5"/>
      <c r="AP10" s="5"/>
      <c r="AQ10" s="5"/>
      <c r="AR10" s="5"/>
      <c r="AS10" s="7">
        <v>17.670000000000002</v>
      </c>
      <c r="AT10" s="7">
        <v>7.0288000000000004</v>
      </c>
      <c r="AU10" s="3">
        <v>0.3977815506508206</v>
      </c>
      <c r="AV10" s="7">
        <v>169.28</v>
      </c>
      <c r="AW10" s="7">
        <v>66.849599999999995</v>
      </c>
      <c r="AX10" s="3">
        <v>0.39490548204158787</v>
      </c>
      <c r="AY10" s="7">
        <v>758.57</v>
      </c>
      <c r="AZ10" s="7">
        <v>322.16359999999997</v>
      </c>
      <c r="BA10" s="3">
        <v>0.42469857758677504</v>
      </c>
      <c r="BB10" s="7">
        <v>123.77</v>
      </c>
      <c r="BC10" s="7">
        <v>59.564500000000002</v>
      </c>
      <c r="BD10" s="3">
        <v>0.48125151490668178</v>
      </c>
      <c r="BE10" s="11">
        <v>9229.74</v>
      </c>
      <c r="BF10" s="8">
        <v>3508.4089000000004</v>
      </c>
      <c r="BG10" s="9">
        <v>0.38012001421491837</v>
      </c>
      <c r="BH10" s="33"/>
      <c r="BI10" s="34"/>
      <c r="BJ10" s="35"/>
      <c r="BK10" s="36"/>
      <c r="BL10" s="37"/>
      <c r="BM10" s="32"/>
      <c r="BN10" s="32"/>
      <c r="BO10" s="32"/>
      <c r="BP10" s="32"/>
      <c r="BQ10" s="32"/>
      <c r="BR10" s="79"/>
      <c r="BS10" s="79"/>
    </row>
    <row r="11" spans="1:71" s="1" customFormat="1" ht="15" customHeight="1">
      <c r="A11" s="91">
        <v>7</v>
      </c>
      <c r="B11" s="91" t="s">
        <v>42</v>
      </c>
      <c r="C11" s="82">
        <v>19</v>
      </c>
      <c r="D11" s="149" t="s">
        <v>51</v>
      </c>
      <c r="E11" s="83"/>
      <c r="F11" s="84"/>
      <c r="G11" s="81"/>
      <c r="H11" s="81"/>
      <c r="I11" s="81"/>
      <c r="J11" s="87"/>
      <c r="K11" s="81"/>
      <c r="L11" s="81"/>
      <c r="M11" s="81"/>
      <c r="N11" s="81"/>
      <c r="O11" s="81"/>
      <c r="P11" s="81"/>
      <c r="Q11" s="81"/>
      <c r="R11" s="81"/>
      <c r="S11" s="6"/>
      <c r="T11" s="85"/>
      <c r="U11" s="85"/>
      <c r="V11" s="85"/>
      <c r="W11" s="85"/>
      <c r="X11" s="85"/>
      <c r="Y11" s="85"/>
      <c r="Z11" s="85"/>
      <c r="AA11" s="85"/>
      <c r="AB11" s="85" t="s">
        <v>28</v>
      </c>
      <c r="AC11" s="85">
        <v>0</v>
      </c>
      <c r="AD11" s="85"/>
      <c r="AE11" s="85"/>
      <c r="AF11" s="86">
        <v>2716.7700000000004</v>
      </c>
      <c r="AG11" s="86">
        <v>1061.701</v>
      </c>
      <c r="AH11" s="3">
        <v>0.39079531944183715</v>
      </c>
      <c r="AI11" s="4">
        <v>2830.6499999999996</v>
      </c>
      <c r="AJ11" s="4">
        <v>1079.1464000000001</v>
      </c>
      <c r="AK11" s="3">
        <v>0.38123625315740212</v>
      </c>
      <c r="AL11" s="5">
        <f t="shared" si="0"/>
        <v>-113.8799999999992</v>
      </c>
      <c r="AM11" s="5">
        <f t="shared" si="1"/>
        <v>-17.445400000000063</v>
      </c>
      <c r="AN11" s="5"/>
      <c r="AO11" s="5"/>
      <c r="AP11" s="5"/>
      <c r="AQ11" s="5"/>
      <c r="AR11" s="5"/>
      <c r="AS11" s="7">
        <v>1339.97</v>
      </c>
      <c r="AT11" s="7">
        <v>593.1114</v>
      </c>
      <c r="AU11" s="3">
        <v>0.4426303573960611</v>
      </c>
      <c r="AV11" s="7">
        <v>652.72</v>
      </c>
      <c r="AW11" s="7">
        <v>203.40710000000001</v>
      </c>
      <c r="AX11" s="3">
        <v>0.31162994852310333</v>
      </c>
      <c r="AY11" s="7">
        <v>724.08</v>
      </c>
      <c r="AZ11" s="7">
        <v>265.1825</v>
      </c>
      <c r="BA11" s="3">
        <v>0.3662337034581814</v>
      </c>
      <c r="BB11" s="7"/>
      <c r="BC11" s="7"/>
      <c r="BD11" s="3"/>
      <c r="BE11" s="11">
        <v>8203.9900000000016</v>
      </c>
      <c r="BF11" s="8">
        <v>3250.6717000000003</v>
      </c>
      <c r="BG11" s="9">
        <v>0.39623057804799855</v>
      </c>
      <c r="BH11" s="33"/>
      <c r="BI11" s="34"/>
      <c r="BJ11" s="35"/>
      <c r="BK11" s="36"/>
      <c r="BL11" s="80" t="s">
        <v>41</v>
      </c>
      <c r="BM11" s="32"/>
      <c r="BN11" s="32"/>
      <c r="BO11" s="32"/>
      <c r="BP11" s="32"/>
      <c r="BQ11" s="32"/>
      <c r="BR11" s="79"/>
      <c r="BS11" s="79"/>
    </row>
    <row r="12" spans="1:71" s="1" customFormat="1" ht="15" customHeight="1">
      <c r="A12" s="91">
        <v>8</v>
      </c>
      <c r="B12" s="91" t="s">
        <v>42</v>
      </c>
      <c r="C12" s="82">
        <v>20</v>
      </c>
      <c r="D12" s="149" t="s">
        <v>52</v>
      </c>
      <c r="E12" s="81"/>
      <c r="F12" s="81"/>
      <c r="G12" s="81"/>
      <c r="H12" s="81"/>
      <c r="I12" s="81"/>
      <c r="J12" s="87"/>
      <c r="K12" s="81"/>
      <c r="L12" s="81"/>
      <c r="M12" s="81"/>
      <c r="N12" s="81"/>
      <c r="O12" s="81"/>
      <c r="P12" s="81"/>
      <c r="Q12" s="81"/>
      <c r="R12" s="81"/>
      <c r="S12" s="10"/>
      <c r="T12" s="85"/>
      <c r="U12" s="85"/>
      <c r="V12" s="85"/>
      <c r="W12" s="85"/>
      <c r="X12" s="85"/>
      <c r="Y12" s="85"/>
      <c r="Z12" s="85"/>
      <c r="AA12" s="85"/>
      <c r="AB12" s="85"/>
      <c r="AC12" s="85"/>
      <c r="AD12" s="85"/>
      <c r="AE12" s="85"/>
      <c r="AF12" s="86">
        <v>764.44</v>
      </c>
      <c r="AG12" s="86">
        <v>256.37869999999998</v>
      </c>
      <c r="AH12" s="3">
        <v>0.33538106326199568</v>
      </c>
      <c r="AI12" s="4">
        <v>3089.7400000000002</v>
      </c>
      <c r="AJ12" s="4">
        <v>1436.0532999999998</v>
      </c>
      <c r="AK12" s="3">
        <v>0.46478127609442854</v>
      </c>
      <c r="AL12" s="5">
        <f t="shared" si="0"/>
        <v>-2325.3000000000002</v>
      </c>
      <c r="AM12" s="5">
        <f t="shared" si="1"/>
        <v>-1179.6745999999998</v>
      </c>
      <c r="AN12" s="5"/>
      <c r="AO12" s="5"/>
      <c r="AP12" s="5"/>
      <c r="AQ12" s="5"/>
      <c r="AR12" s="5"/>
      <c r="AS12" s="7">
        <v>566.94000000000005</v>
      </c>
      <c r="AT12" s="7">
        <v>190.3912</v>
      </c>
      <c r="AU12" s="3">
        <v>0.33582248562458106</v>
      </c>
      <c r="AV12" s="7"/>
      <c r="AW12" s="7"/>
      <c r="AX12" s="3"/>
      <c r="AY12" s="7">
        <v>197.5</v>
      </c>
      <c r="AZ12" s="7">
        <v>65.987499999999997</v>
      </c>
      <c r="BA12" s="3">
        <v>0.33411392405063289</v>
      </c>
      <c r="BB12" s="7"/>
      <c r="BC12" s="7"/>
      <c r="BD12" s="3"/>
      <c r="BE12" s="11">
        <v>8111.4499999999989</v>
      </c>
      <c r="BF12" s="8">
        <v>3682.4871999999996</v>
      </c>
      <c r="BG12" s="9">
        <v>0.45398630331198492</v>
      </c>
      <c r="BH12" s="33"/>
      <c r="BI12" s="34"/>
      <c r="BJ12" s="35"/>
      <c r="BK12" s="36"/>
      <c r="BL12" s="37"/>
      <c r="BM12" s="32"/>
      <c r="BN12" s="32"/>
      <c r="BO12" s="32"/>
      <c r="BP12" s="32"/>
      <c r="BQ12" s="32"/>
      <c r="BR12" s="79"/>
      <c r="BS12" s="79"/>
    </row>
    <row r="13" spans="1:71" s="1" customFormat="1" ht="15" customHeight="1">
      <c r="A13" s="91">
        <v>9</v>
      </c>
      <c r="B13" s="91" t="s">
        <v>42</v>
      </c>
      <c r="C13" s="82">
        <v>21</v>
      </c>
      <c r="D13" s="149" t="s">
        <v>53</v>
      </c>
      <c r="E13" s="81"/>
      <c r="F13" s="81"/>
      <c r="G13" s="81"/>
      <c r="H13" s="81"/>
      <c r="I13" s="81"/>
      <c r="J13" s="87"/>
      <c r="K13" s="81"/>
      <c r="L13" s="81"/>
      <c r="M13" s="81"/>
      <c r="N13" s="81"/>
      <c r="O13" s="81"/>
      <c r="P13" s="81"/>
      <c r="Q13" s="87"/>
      <c r="R13" s="81"/>
      <c r="S13" s="10"/>
      <c r="T13" s="85"/>
      <c r="U13" s="85"/>
      <c r="V13" s="85"/>
      <c r="W13" s="85"/>
      <c r="X13" s="85"/>
      <c r="Y13" s="85"/>
      <c r="Z13" s="85"/>
      <c r="AA13" s="85"/>
      <c r="AB13" s="85" t="s">
        <v>31</v>
      </c>
      <c r="AC13" s="85">
        <v>0</v>
      </c>
      <c r="AD13" s="85"/>
      <c r="AE13" s="85"/>
      <c r="AF13" s="86">
        <v>1868.73</v>
      </c>
      <c r="AG13" s="86">
        <v>498.57340000000005</v>
      </c>
      <c r="AH13" s="3">
        <v>0.26679798579784136</v>
      </c>
      <c r="AI13" s="4">
        <v>7875.4600000000009</v>
      </c>
      <c r="AJ13" s="4">
        <v>2938.2060000000001</v>
      </c>
      <c r="AK13" s="3">
        <v>0.37308373098206327</v>
      </c>
      <c r="AL13" s="5">
        <f t="shared" si="0"/>
        <v>-6006.7300000000014</v>
      </c>
      <c r="AM13" s="5">
        <f t="shared" si="1"/>
        <v>-2439.6325999999999</v>
      </c>
      <c r="AN13" s="5"/>
      <c r="AO13" s="5"/>
      <c r="AP13" s="5"/>
      <c r="AQ13" s="5"/>
      <c r="AR13" s="5"/>
      <c r="AS13" s="7">
        <v>252.77</v>
      </c>
      <c r="AT13" s="7">
        <v>43.736600000000003</v>
      </c>
      <c r="AU13" s="3">
        <v>0.17302923606440637</v>
      </c>
      <c r="AV13" s="7">
        <v>1063.48</v>
      </c>
      <c r="AW13" s="7">
        <v>356.25970000000001</v>
      </c>
      <c r="AX13" s="3">
        <v>0.33499426411404071</v>
      </c>
      <c r="AY13" s="7">
        <v>455.49</v>
      </c>
      <c r="AZ13" s="7">
        <v>85.289000000000001</v>
      </c>
      <c r="BA13" s="3">
        <v>0.18724670135458518</v>
      </c>
      <c r="BB13" s="7">
        <v>96.99</v>
      </c>
      <c r="BC13" s="7">
        <v>13.2881</v>
      </c>
      <c r="BD13" s="3">
        <v>0.13700484586039799</v>
      </c>
      <c r="BE13" s="11">
        <v>8101.22</v>
      </c>
      <c r="BF13" s="8">
        <v>3052.0866999999998</v>
      </c>
      <c r="BG13" s="9">
        <v>0.37674408298996936</v>
      </c>
      <c r="BH13" s="33"/>
      <c r="BI13" s="34"/>
      <c r="BJ13" s="35"/>
      <c r="BK13" s="36"/>
      <c r="BL13" s="37"/>
      <c r="BM13" s="32"/>
      <c r="BN13" s="32"/>
      <c r="BO13" s="32"/>
      <c r="BP13" s="32"/>
      <c r="BQ13" s="32"/>
      <c r="BR13" s="79"/>
      <c r="BS13" s="79"/>
    </row>
    <row r="14" spans="1:71" s="1" customFormat="1" ht="15" customHeight="1">
      <c r="A14" s="91">
        <v>10</v>
      </c>
      <c r="B14" s="91" t="s">
        <v>42</v>
      </c>
      <c r="C14" s="82">
        <v>22</v>
      </c>
      <c r="D14" s="149" t="s">
        <v>54</v>
      </c>
      <c r="E14" s="94"/>
      <c r="F14" s="81"/>
      <c r="G14" s="81"/>
      <c r="H14" s="81"/>
      <c r="I14" s="81"/>
      <c r="J14" s="87"/>
      <c r="K14" s="81"/>
      <c r="L14" s="81"/>
      <c r="M14" s="81"/>
      <c r="N14" s="81"/>
      <c r="O14" s="81"/>
      <c r="P14" s="81"/>
      <c r="Q14" s="81"/>
      <c r="R14" s="81"/>
      <c r="S14" s="10"/>
      <c r="T14" s="85"/>
      <c r="U14" s="85"/>
      <c r="V14" s="85"/>
      <c r="W14" s="85"/>
      <c r="X14" s="85"/>
      <c r="Y14" s="85"/>
      <c r="Z14" s="85"/>
      <c r="AA14" s="85"/>
      <c r="AB14" s="85" t="s">
        <v>28</v>
      </c>
      <c r="AC14" s="85">
        <v>0</v>
      </c>
      <c r="AD14" s="85"/>
      <c r="AE14" s="85"/>
      <c r="AF14" s="86">
        <v>0</v>
      </c>
      <c r="AG14" s="86">
        <v>0</v>
      </c>
      <c r="AH14" s="3" t="s">
        <v>27</v>
      </c>
      <c r="AI14" s="4">
        <v>5141.17</v>
      </c>
      <c r="AJ14" s="4">
        <v>379.20389999999998</v>
      </c>
      <c r="AK14" s="3">
        <v>7.3758288482971765E-2</v>
      </c>
      <c r="AL14" s="5">
        <f t="shared" si="0"/>
        <v>-5141.17</v>
      </c>
      <c r="AM14" s="5">
        <f t="shared" si="1"/>
        <v>-379.20389999999998</v>
      </c>
      <c r="AN14" s="5"/>
      <c r="AO14" s="5"/>
      <c r="AP14" s="5"/>
      <c r="AQ14" s="5"/>
      <c r="AR14" s="5"/>
      <c r="AS14" s="7"/>
      <c r="AT14" s="7"/>
      <c r="AU14" s="3"/>
      <c r="AV14" s="7"/>
      <c r="AW14" s="7"/>
      <c r="AX14" s="3"/>
      <c r="AY14" s="7"/>
      <c r="AZ14" s="7"/>
      <c r="BA14" s="3"/>
      <c r="BB14" s="7"/>
      <c r="BC14" s="7"/>
      <c r="BD14" s="3"/>
      <c r="BE14" s="11">
        <v>7529.17</v>
      </c>
      <c r="BF14" s="8">
        <v>246.32189999999997</v>
      </c>
      <c r="BG14" s="9">
        <v>3.2715677823717614E-2</v>
      </c>
      <c r="BH14" s="33"/>
      <c r="BI14" s="34"/>
      <c r="BJ14" s="35"/>
      <c r="BK14" s="36"/>
      <c r="BL14" s="37"/>
      <c r="BM14" s="32"/>
      <c r="BN14" s="32"/>
      <c r="BO14" s="32"/>
      <c r="BP14" s="32"/>
      <c r="BQ14" s="32"/>
      <c r="BR14" s="79"/>
      <c r="BS14" s="79"/>
    </row>
    <row r="15" spans="1:71" s="1" customFormat="1" ht="15" customHeight="1">
      <c r="A15" s="91">
        <v>11</v>
      </c>
      <c r="B15" s="91" t="s">
        <v>42</v>
      </c>
      <c r="C15" s="82">
        <v>23</v>
      </c>
      <c r="D15" s="149" t="s">
        <v>56</v>
      </c>
      <c r="E15" s="94"/>
      <c r="F15" s="81"/>
      <c r="G15" s="81"/>
      <c r="H15" s="81"/>
      <c r="I15" s="81"/>
      <c r="J15" s="87"/>
      <c r="K15" s="81"/>
      <c r="L15" s="81"/>
      <c r="M15" s="81"/>
      <c r="N15" s="81"/>
      <c r="O15" s="81"/>
      <c r="P15" s="81"/>
      <c r="Q15" s="81"/>
      <c r="R15" s="81"/>
      <c r="S15" s="10"/>
      <c r="T15" s="85"/>
      <c r="U15" s="85"/>
      <c r="V15" s="85"/>
      <c r="W15" s="85"/>
      <c r="X15" s="85"/>
      <c r="Y15" s="85"/>
      <c r="Z15" s="85"/>
      <c r="AA15" s="85"/>
      <c r="AB15" s="85" t="s">
        <v>29</v>
      </c>
      <c r="AC15" s="85">
        <v>2</v>
      </c>
      <c r="AD15" s="85"/>
      <c r="AE15" s="85"/>
      <c r="AF15" s="86">
        <v>1524.75</v>
      </c>
      <c r="AG15" s="86">
        <v>275.10839999999996</v>
      </c>
      <c r="AH15" s="3">
        <v>0.18042852926709294</v>
      </c>
      <c r="AI15" s="4">
        <v>134.69999999999999</v>
      </c>
      <c r="AJ15" s="4">
        <v>63.052799999999998</v>
      </c>
      <c r="AK15" s="3">
        <v>0.46809799554565706</v>
      </c>
      <c r="AL15" s="5">
        <f t="shared" si="0"/>
        <v>1390.05</v>
      </c>
      <c r="AM15" s="5">
        <f t="shared" si="1"/>
        <v>212.05559999999997</v>
      </c>
      <c r="AN15" s="5"/>
      <c r="AO15" s="5"/>
      <c r="AP15" s="5"/>
      <c r="AQ15" s="5"/>
      <c r="AR15" s="5"/>
      <c r="AS15" s="7"/>
      <c r="AT15" s="7"/>
      <c r="AU15" s="3"/>
      <c r="AV15" s="7">
        <v>691.85</v>
      </c>
      <c r="AW15" s="7">
        <v>12.9086</v>
      </c>
      <c r="AX15" s="3">
        <v>1.8658090626580904E-2</v>
      </c>
      <c r="AY15" s="7">
        <v>492</v>
      </c>
      <c r="AZ15" s="7">
        <v>233.26900000000001</v>
      </c>
      <c r="BA15" s="3">
        <v>0.47412398373983738</v>
      </c>
      <c r="BB15" s="7">
        <v>340.9</v>
      </c>
      <c r="BC15" s="7">
        <v>28.930800000000001</v>
      </c>
      <c r="BD15" s="3">
        <v>8.486594309181579E-2</v>
      </c>
      <c r="BE15" s="11">
        <v>6506.11</v>
      </c>
      <c r="BF15" s="8">
        <v>723.32760000000007</v>
      </c>
      <c r="BG15" s="9">
        <v>0.1111766631673919</v>
      </c>
      <c r="BH15" s="33"/>
      <c r="BI15" s="34"/>
      <c r="BJ15" s="35"/>
      <c r="BK15" s="36"/>
      <c r="BL15" s="37"/>
      <c r="BM15" s="32"/>
      <c r="BN15" s="32"/>
      <c r="BO15" s="32"/>
      <c r="BP15" s="32"/>
      <c r="BQ15" s="32"/>
      <c r="BR15" s="79"/>
      <c r="BS15" s="79"/>
    </row>
  </sheetData>
  <autoFilter ref="A4:BR15"/>
  <mergeCells count="13">
    <mergeCell ref="G3:H3"/>
    <mergeCell ref="J3:K3"/>
    <mergeCell ref="M3:N3"/>
    <mergeCell ref="BE2:BG2"/>
    <mergeCell ref="AB1:AK1"/>
    <mergeCell ref="AB2:AC2"/>
    <mergeCell ref="AS2:AU2"/>
    <mergeCell ref="AV2:AX2"/>
    <mergeCell ref="AY2:BA2"/>
    <mergeCell ref="BB2:BD2"/>
    <mergeCell ref="O3:P3"/>
    <mergeCell ref="Q3:R3"/>
    <mergeCell ref="AP2:AR2"/>
  </mergeCells>
  <conditionalFormatting sqref="AL1:AL1048576">
    <cfRule type="cellIs" dxfId="4" priority="3" operator="lessThan">
      <formula>0</formula>
    </cfRule>
  </conditionalFormatting>
  <conditionalFormatting sqref="D1:D1048576">
    <cfRule type="duplicateValues" dxfId="3" priority="1"/>
  </conditionalFormatting>
  <conditionalFormatting sqref="S1:S1048576">
    <cfRule type="duplicateValues" dxfId="0" priority="13"/>
  </conditionalFormatting>
  <pageMargins left="0.23622047244094491" right="0.23622047244094491" top="0.74803149606299213" bottom="0.74803149606299213" header="0.31496062992125984" footer="0.31496062992125984"/>
  <pageSetup paperSize="9" scale="16"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15"/>
  <sheetViews>
    <sheetView view="pageBreakPreview" zoomScale="90" zoomScaleNormal="10" zoomScaleSheetLayoutView="90" workbookViewId="0">
      <selection activeCell="A6" sqref="A6"/>
    </sheetView>
  </sheetViews>
  <sheetFormatPr baseColWidth="10" defaultRowHeight="15.75"/>
  <cols>
    <col min="2" max="2" width="19.5" customWidth="1"/>
    <col min="3" max="3" width="10.875" customWidth="1"/>
    <col min="4" max="4" width="15" customWidth="1"/>
    <col min="5" max="5" width="5.5" customWidth="1"/>
    <col min="20" max="20" width="9.125" bestFit="1" customWidth="1"/>
    <col min="21" max="21" width="7.375" bestFit="1" customWidth="1"/>
    <col min="22" max="22" width="7.625" bestFit="1" customWidth="1"/>
    <col min="23" max="23" width="9.125" bestFit="1" customWidth="1"/>
    <col min="24" max="24" width="7.375" bestFit="1" customWidth="1"/>
    <col min="25" max="25" width="9.5" bestFit="1" customWidth="1"/>
    <col min="26" max="26" width="10.5" bestFit="1" customWidth="1"/>
    <col min="27" max="27" width="9.25" bestFit="1" customWidth="1"/>
    <col min="28" max="28" width="9.5" bestFit="1" customWidth="1"/>
    <col min="29" max="29" width="10.5" bestFit="1" customWidth="1"/>
  </cols>
  <sheetData>
    <row r="1" spans="1:32">
      <c r="A1" s="39"/>
      <c r="B1" s="40"/>
      <c r="C1" s="40"/>
      <c r="D1" s="41"/>
      <c r="E1" s="41"/>
      <c r="F1" s="41"/>
      <c r="G1" s="41"/>
      <c r="H1" s="41"/>
      <c r="I1" s="136" t="s">
        <v>44</v>
      </c>
      <c r="J1" s="136"/>
      <c r="K1" s="136"/>
      <c r="L1" s="136"/>
      <c r="M1" s="136"/>
      <c r="N1" s="136"/>
      <c r="O1" s="136"/>
      <c r="P1" s="136"/>
      <c r="Q1" s="115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3"/>
      <c r="AE1" s="43"/>
      <c r="AF1" s="44"/>
    </row>
    <row r="2" spans="1:32" ht="22.5">
      <c r="A2" s="39"/>
      <c r="B2" s="40"/>
      <c r="C2" s="40"/>
      <c r="D2" s="41"/>
      <c r="E2" s="41"/>
      <c r="F2" s="41"/>
      <c r="G2" s="41"/>
      <c r="H2" s="41"/>
      <c r="I2" s="137" t="s">
        <v>1</v>
      </c>
      <c r="J2" s="137"/>
      <c r="K2" s="45" t="s">
        <v>2</v>
      </c>
      <c r="L2" s="46" t="s">
        <v>3</v>
      </c>
      <c r="M2" s="46" t="s">
        <v>4</v>
      </c>
      <c r="N2" s="45" t="s">
        <v>5</v>
      </c>
      <c r="O2" s="45" t="s">
        <v>6</v>
      </c>
      <c r="P2" s="46" t="s">
        <v>7</v>
      </c>
      <c r="Q2" s="116"/>
      <c r="R2" s="139">
        <v>42887</v>
      </c>
      <c r="S2" s="139"/>
      <c r="T2" s="139"/>
      <c r="U2" s="139">
        <v>42856</v>
      </c>
      <c r="V2" s="139"/>
      <c r="W2" s="139"/>
      <c r="X2" s="139">
        <v>42826</v>
      </c>
      <c r="Y2" s="139"/>
      <c r="Z2" s="139"/>
      <c r="AA2" s="139">
        <v>42795</v>
      </c>
      <c r="AB2" s="139"/>
      <c r="AC2" s="139"/>
      <c r="AD2" s="140">
        <v>2016</v>
      </c>
      <c r="AE2" s="141"/>
      <c r="AF2" s="142"/>
    </row>
    <row r="3" spans="1:32">
      <c r="A3" s="39"/>
      <c r="B3" s="40"/>
      <c r="C3" s="40"/>
      <c r="D3" s="41"/>
      <c r="E3" s="41"/>
      <c r="F3" s="41"/>
      <c r="G3" s="41"/>
      <c r="H3" s="41"/>
      <c r="I3" s="101"/>
      <c r="J3" s="101"/>
      <c r="K3" s="47" t="s">
        <v>35</v>
      </c>
      <c r="L3" s="47" t="s">
        <v>35</v>
      </c>
      <c r="M3" s="47" t="s">
        <v>35</v>
      </c>
      <c r="N3" s="47" t="s">
        <v>35</v>
      </c>
      <c r="O3" s="47" t="s">
        <v>35</v>
      </c>
      <c r="P3" s="47" t="s">
        <v>35</v>
      </c>
      <c r="Q3" s="117"/>
      <c r="R3" s="48"/>
      <c r="S3" s="48"/>
      <c r="T3" s="48"/>
      <c r="U3" s="48"/>
      <c r="V3" s="48"/>
      <c r="W3" s="48"/>
      <c r="X3" s="48"/>
      <c r="Y3" s="48"/>
      <c r="Z3" s="48"/>
      <c r="AA3" s="48"/>
      <c r="AB3" s="48"/>
      <c r="AC3" s="48"/>
      <c r="AD3" s="49"/>
      <c r="AE3" s="50"/>
      <c r="AF3" s="51"/>
    </row>
    <row r="4" spans="1:32">
      <c r="A4" s="39">
        <v>1</v>
      </c>
      <c r="B4" s="39">
        <v>2</v>
      </c>
      <c r="C4" s="39">
        <v>3</v>
      </c>
      <c r="D4" s="39">
        <v>4</v>
      </c>
      <c r="E4" s="39">
        <v>5</v>
      </c>
      <c r="F4" s="39">
        <v>6</v>
      </c>
      <c r="G4" s="39">
        <v>7</v>
      </c>
      <c r="H4" s="39">
        <v>8</v>
      </c>
      <c r="I4" s="39">
        <v>9</v>
      </c>
      <c r="J4" s="39">
        <v>10</v>
      </c>
      <c r="K4" s="39">
        <v>11</v>
      </c>
      <c r="L4" s="39">
        <v>12</v>
      </c>
      <c r="M4" s="39">
        <v>13</v>
      </c>
      <c r="N4" s="39">
        <v>14</v>
      </c>
      <c r="O4" s="39">
        <v>15</v>
      </c>
      <c r="P4" s="39">
        <v>16</v>
      </c>
      <c r="Q4" s="39">
        <v>17</v>
      </c>
      <c r="R4" s="39">
        <v>18</v>
      </c>
      <c r="S4" s="39">
        <v>19</v>
      </c>
      <c r="T4" s="39">
        <v>20</v>
      </c>
      <c r="U4" s="39">
        <v>21</v>
      </c>
      <c r="V4" s="39">
        <v>22</v>
      </c>
      <c r="W4" s="39">
        <v>23</v>
      </c>
      <c r="X4" s="39">
        <v>24</v>
      </c>
      <c r="Y4" s="39">
        <v>25</v>
      </c>
      <c r="Z4" s="39">
        <v>26</v>
      </c>
      <c r="AA4" s="39">
        <v>27</v>
      </c>
      <c r="AB4" s="39">
        <v>28</v>
      </c>
      <c r="AC4" s="39">
        <v>29</v>
      </c>
      <c r="AD4" s="39">
        <v>30</v>
      </c>
      <c r="AE4" s="39">
        <v>31</v>
      </c>
      <c r="AF4" s="39">
        <v>32</v>
      </c>
    </row>
    <row r="5" spans="1:32" ht="22.5">
      <c r="A5" s="113" t="s">
        <v>8</v>
      </c>
      <c r="B5" s="52" t="s">
        <v>9</v>
      </c>
      <c r="C5" s="114" t="s">
        <v>10</v>
      </c>
      <c r="D5" s="53" t="s">
        <v>11</v>
      </c>
      <c r="E5" s="53" t="s">
        <v>12</v>
      </c>
      <c r="F5" s="53" t="s">
        <v>13</v>
      </c>
      <c r="G5" s="118" t="s">
        <v>14</v>
      </c>
      <c r="H5" s="54" t="s">
        <v>15</v>
      </c>
      <c r="I5" s="54" t="s">
        <v>16</v>
      </c>
      <c r="J5" s="54" t="s">
        <v>17</v>
      </c>
      <c r="K5" s="55" t="s">
        <v>2</v>
      </c>
      <c r="L5" s="56" t="s">
        <v>3</v>
      </c>
      <c r="M5" s="56" t="s">
        <v>4</v>
      </c>
      <c r="N5" s="57" t="s">
        <v>5</v>
      </c>
      <c r="O5" s="57" t="s">
        <v>6</v>
      </c>
      <c r="P5" s="58" t="s">
        <v>7</v>
      </c>
      <c r="Q5" s="116"/>
      <c r="R5" s="59" t="s">
        <v>18</v>
      </c>
      <c r="S5" s="59" t="s">
        <v>19</v>
      </c>
      <c r="T5" s="59" t="s">
        <v>20</v>
      </c>
      <c r="U5" s="59" t="s">
        <v>18</v>
      </c>
      <c r="V5" s="59" t="s">
        <v>19</v>
      </c>
      <c r="W5" s="59" t="s">
        <v>20</v>
      </c>
      <c r="X5" s="59" t="s">
        <v>18</v>
      </c>
      <c r="Y5" s="59" t="s">
        <v>19</v>
      </c>
      <c r="Z5" s="59" t="s">
        <v>20</v>
      </c>
      <c r="AA5" s="59" t="s">
        <v>18</v>
      </c>
      <c r="AB5" s="59" t="s">
        <v>19</v>
      </c>
      <c r="AC5" s="59" t="s">
        <v>20</v>
      </c>
      <c r="AD5" s="119" t="s">
        <v>21</v>
      </c>
      <c r="AE5" s="60" t="s">
        <v>19</v>
      </c>
      <c r="AF5" s="61" t="s">
        <v>20</v>
      </c>
    </row>
    <row r="6" spans="1:32">
      <c r="A6" s="93">
        <v>13</v>
      </c>
      <c r="B6" s="147" t="s">
        <v>45</v>
      </c>
      <c r="C6" s="120">
        <v>34000</v>
      </c>
      <c r="D6" s="148" t="s">
        <v>55</v>
      </c>
      <c r="E6" s="93" t="s">
        <v>27</v>
      </c>
      <c r="F6" s="93" t="s">
        <v>22</v>
      </c>
      <c r="G6" s="121" t="s">
        <v>24</v>
      </c>
      <c r="H6" s="121">
        <v>0</v>
      </c>
      <c r="I6" s="121" t="s">
        <v>26</v>
      </c>
      <c r="J6" s="121">
        <v>0</v>
      </c>
      <c r="K6" s="122">
        <v>1630.17</v>
      </c>
      <c r="L6" s="122">
        <v>759.5154</v>
      </c>
      <c r="M6" s="62">
        <v>0.46591177607243417</v>
      </c>
      <c r="N6" s="63">
        <v>0</v>
      </c>
      <c r="O6" s="63">
        <v>0</v>
      </c>
      <c r="P6" s="64" t="s">
        <v>27</v>
      </c>
      <c r="Q6" s="123">
        <v>1630.17</v>
      </c>
      <c r="R6" s="124">
        <v>337.69</v>
      </c>
      <c r="S6" s="124">
        <v>194.4777</v>
      </c>
      <c r="T6" s="65">
        <v>0.57590600846930617</v>
      </c>
      <c r="U6" s="124">
        <v>440.26</v>
      </c>
      <c r="V6" s="124">
        <v>246.0273</v>
      </c>
      <c r="W6" s="65">
        <v>0.55882274110752739</v>
      </c>
      <c r="X6" s="124">
        <v>138.15</v>
      </c>
      <c r="Y6" s="124">
        <v>44.484200000000001</v>
      </c>
      <c r="Z6" s="65">
        <v>0.32199927614911328</v>
      </c>
      <c r="AA6" s="124">
        <v>439.13</v>
      </c>
      <c r="AB6" s="124">
        <v>227.36580000000001</v>
      </c>
      <c r="AC6" s="65">
        <v>0.51776421560813424</v>
      </c>
      <c r="AD6" s="124">
        <v>0</v>
      </c>
      <c r="AE6" s="124">
        <v>0</v>
      </c>
      <c r="AF6" s="125" t="s">
        <v>27</v>
      </c>
    </row>
    <row r="7" spans="1:32">
      <c r="A7" s="93">
        <v>14</v>
      </c>
      <c r="B7" s="147" t="s">
        <v>46</v>
      </c>
      <c r="C7" s="120">
        <v>34000</v>
      </c>
      <c r="D7" s="148" t="s">
        <v>55</v>
      </c>
      <c r="E7" s="93" t="s">
        <v>27</v>
      </c>
      <c r="F7" s="93" t="s">
        <v>22</v>
      </c>
      <c r="G7" s="121" t="s">
        <v>32</v>
      </c>
      <c r="H7" s="121">
        <v>0</v>
      </c>
      <c r="I7" s="121"/>
      <c r="J7" s="121"/>
      <c r="K7" s="122">
        <v>888.17000000000007</v>
      </c>
      <c r="L7" s="122">
        <v>379.43900000000002</v>
      </c>
      <c r="M7" s="62">
        <v>0.42721438463357236</v>
      </c>
      <c r="N7" s="63">
        <v>287.2</v>
      </c>
      <c r="O7" s="63">
        <v>69.690399999999997</v>
      </c>
      <c r="P7" s="64">
        <v>0.24265459610027856</v>
      </c>
      <c r="Q7" s="123">
        <v>600.97</v>
      </c>
      <c r="R7" s="124">
        <v>100.5</v>
      </c>
      <c r="S7" s="124">
        <v>54.086500000000001</v>
      </c>
      <c r="T7" s="65">
        <v>0.53817412935323383</v>
      </c>
      <c r="U7" s="124"/>
      <c r="V7" s="124"/>
      <c r="W7" s="65"/>
      <c r="X7" s="124">
        <v>149.21</v>
      </c>
      <c r="Y7" s="124">
        <v>67.461799999999997</v>
      </c>
      <c r="Z7" s="65">
        <v>0.45212653307419071</v>
      </c>
      <c r="AA7" s="124">
        <v>202.31</v>
      </c>
      <c r="AB7" s="124">
        <v>103.43219999999999</v>
      </c>
      <c r="AC7" s="65">
        <v>0.51125599327764315</v>
      </c>
      <c r="AD7" s="124">
        <v>1204.4000000000001</v>
      </c>
      <c r="AE7" s="124">
        <v>506.3494</v>
      </c>
      <c r="AF7" s="125">
        <v>0.42041630687479242</v>
      </c>
    </row>
    <row r="8" spans="1:32">
      <c r="A8" s="93">
        <v>15</v>
      </c>
      <c r="B8" s="147" t="s">
        <v>47</v>
      </c>
      <c r="C8" s="120">
        <v>34000</v>
      </c>
      <c r="D8" s="148" t="s">
        <v>55</v>
      </c>
      <c r="E8" s="93"/>
      <c r="F8" s="93" t="s">
        <v>22</v>
      </c>
      <c r="G8" s="121" t="s">
        <v>24</v>
      </c>
      <c r="H8" s="121">
        <v>0</v>
      </c>
      <c r="I8" s="121" t="s">
        <v>33</v>
      </c>
      <c r="J8" s="121">
        <v>0</v>
      </c>
      <c r="K8" s="122">
        <v>241.52</v>
      </c>
      <c r="L8" s="122">
        <v>73.3018</v>
      </c>
      <c r="M8" s="62">
        <v>0.30350198741305068</v>
      </c>
      <c r="N8" s="63">
        <v>0</v>
      </c>
      <c r="O8" s="63">
        <v>0</v>
      </c>
      <c r="P8" s="64" t="s">
        <v>27</v>
      </c>
      <c r="Q8" s="123">
        <v>241.52</v>
      </c>
      <c r="R8" s="124">
        <v>241.52</v>
      </c>
      <c r="S8" s="124">
        <v>73.3018</v>
      </c>
      <c r="T8" s="65">
        <v>0.30350198741305068</v>
      </c>
      <c r="U8" s="124"/>
      <c r="V8" s="124"/>
      <c r="W8" s="65"/>
      <c r="X8" s="124"/>
      <c r="Y8" s="124"/>
      <c r="Z8" s="65"/>
      <c r="AA8" s="124"/>
      <c r="AB8" s="124"/>
      <c r="AC8" s="65"/>
      <c r="AD8" s="124"/>
      <c r="AE8" s="124"/>
      <c r="AF8" s="125"/>
    </row>
    <row r="9" spans="1:32">
      <c r="A9" s="93">
        <v>16</v>
      </c>
      <c r="B9" s="147" t="s">
        <v>48</v>
      </c>
      <c r="C9" s="120">
        <v>34000</v>
      </c>
      <c r="D9" s="148" t="s">
        <v>55</v>
      </c>
      <c r="E9" s="93" t="s">
        <v>27</v>
      </c>
      <c r="F9" s="93" t="s">
        <v>22</v>
      </c>
      <c r="G9" s="121" t="s">
        <v>24</v>
      </c>
      <c r="H9" s="121">
        <v>0</v>
      </c>
      <c r="I9" s="121" t="s">
        <v>28</v>
      </c>
      <c r="J9" s="121">
        <v>0</v>
      </c>
      <c r="K9" s="122">
        <v>310.56</v>
      </c>
      <c r="L9" s="122">
        <v>116.66280000000002</v>
      </c>
      <c r="M9" s="62">
        <v>0.37565301391035555</v>
      </c>
      <c r="N9" s="63">
        <v>119.8</v>
      </c>
      <c r="O9" s="63">
        <v>41.788800000000002</v>
      </c>
      <c r="P9" s="64">
        <v>0.34882136894824711</v>
      </c>
      <c r="Q9" s="123">
        <v>190.76</v>
      </c>
      <c r="R9" s="124"/>
      <c r="S9" s="124"/>
      <c r="T9" s="65"/>
      <c r="U9" s="124">
        <v>81.72</v>
      </c>
      <c r="V9" s="124">
        <v>42.060400000000001</v>
      </c>
      <c r="W9" s="65">
        <v>0.51468918257464513</v>
      </c>
      <c r="X9" s="124">
        <v>30.28</v>
      </c>
      <c r="Y9" s="124">
        <v>4.5978000000000003</v>
      </c>
      <c r="Z9" s="65">
        <v>0.1518428005284016</v>
      </c>
      <c r="AA9" s="124">
        <v>94</v>
      </c>
      <c r="AB9" s="124">
        <v>20.478000000000002</v>
      </c>
      <c r="AC9" s="65">
        <v>0.21785106382978725</v>
      </c>
      <c r="AD9" s="124">
        <v>550.37</v>
      </c>
      <c r="AE9" s="124">
        <v>166.1704</v>
      </c>
      <c r="AF9" s="125">
        <v>0.30192488689427111</v>
      </c>
    </row>
    <row r="10" spans="1:32">
      <c r="A10" s="93">
        <v>17</v>
      </c>
      <c r="B10" s="147" t="s">
        <v>49</v>
      </c>
      <c r="C10" s="120">
        <v>34000</v>
      </c>
      <c r="D10" s="148" t="s">
        <v>55</v>
      </c>
      <c r="E10" s="93"/>
      <c r="F10" s="93" t="s">
        <v>22</v>
      </c>
      <c r="G10" s="121" t="s">
        <v>24</v>
      </c>
      <c r="H10" s="121">
        <v>0</v>
      </c>
      <c r="I10" s="121" t="s">
        <v>26</v>
      </c>
      <c r="J10" s="121">
        <v>0</v>
      </c>
      <c r="K10" s="122">
        <v>179.1</v>
      </c>
      <c r="L10" s="122">
        <v>86.9054</v>
      </c>
      <c r="M10" s="62">
        <v>0.48523394751535459</v>
      </c>
      <c r="N10" s="63">
        <v>0</v>
      </c>
      <c r="O10" s="63">
        <v>0</v>
      </c>
      <c r="P10" s="64" t="s">
        <v>27</v>
      </c>
      <c r="Q10" s="123">
        <v>179.1</v>
      </c>
      <c r="R10" s="124"/>
      <c r="S10" s="124"/>
      <c r="T10" s="65"/>
      <c r="U10" s="124">
        <v>72.28</v>
      </c>
      <c r="V10" s="124">
        <v>34.500399999999999</v>
      </c>
      <c r="W10" s="65">
        <v>0.47731599335915881</v>
      </c>
      <c r="X10" s="124"/>
      <c r="Y10" s="124"/>
      <c r="Z10" s="65"/>
      <c r="AA10" s="124">
        <v>106.82</v>
      </c>
      <c r="AB10" s="124">
        <v>52.405000000000001</v>
      </c>
      <c r="AC10" s="65"/>
      <c r="AD10" s="124"/>
      <c r="AE10" s="124"/>
      <c r="AF10" s="125"/>
    </row>
    <row r="11" spans="1:32">
      <c r="A11" s="93">
        <v>18</v>
      </c>
      <c r="B11" s="147" t="s">
        <v>50</v>
      </c>
      <c r="C11" s="120">
        <v>34000</v>
      </c>
      <c r="D11" s="148" t="s">
        <v>55</v>
      </c>
      <c r="E11" s="93" t="s">
        <v>27</v>
      </c>
      <c r="F11" s="93" t="s">
        <v>22</v>
      </c>
      <c r="G11" s="121" t="s">
        <v>24</v>
      </c>
      <c r="H11" s="121">
        <v>0</v>
      </c>
      <c r="I11" s="121" t="s">
        <v>33</v>
      </c>
      <c r="J11" s="121">
        <v>0</v>
      </c>
      <c r="K11" s="122">
        <v>1007.17</v>
      </c>
      <c r="L11" s="122">
        <v>145.30410000000001</v>
      </c>
      <c r="M11" s="62">
        <v>0.14426968634887855</v>
      </c>
      <c r="N11" s="63">
        <v>874.55</v>
      </c>
      <c r="O11" s="63">
        <v>119.7097</v>
      </c>
      <c r="P11" s="64">
        <v>0.1368814819049797</v>
      </c>
      <c r="Q11" s="123">
        <v>132.62</v>
      </c>
      <c r="R11" s="124">
        <v>239.98</v>
      </c>
      <c r="S11" s="124">
        <v>35.1432</v>
      </c>
      <c r="T11" s="65">
        <v>0.14644220351695975</v>
      </c>
      <c r="U11" s="124">
        <v>241.29</v>
      </c>
      <c r="V11" s="124">
        <v>39.7836</v>
      </c>
      <c r="W11" s="65">
        <v>0.16487877657590452</v>
      </c>
      <c r="X11" s="124">
        <v>68.58</v>
      </c>
      <c r="Y11" s="124">
        <v>5.4604999999999997</v>
      </c>
      <c r="Z11" s="65">
        <v>7.9622338874307377E-2</v>
      </c>
      <c r="AA11" s="124">
        <v>246.38</v>
      </c>
      <c r="AB11" s="124">
        <v>27.053599999999999</v>
      </c>
      <c r="AC11" s="65">
        <v>0.10980436723760045</v>
      </c>
      <c r="AD11" s="124">
        <v>2267.88</v>
      </c>
      <c r="AE11" s="124">
        <v>462.49810000000002</v>
      </c>
      <c r="AF11" s="125">
        <v>0.20393411467978906</v>
      </c>
    </row>
    <row r="12" spans="1:32">
      <c r="A12" s="93">
        <v>19</v>
      </c>
      <c r="B12" s="147" t="s">
        <v>51</v>
      </c>
      <c r="C12" s="120">
        <v>34000</v>
      </c>
      <c r="D12" s="148" t="s">
        <v>55</v>
      </c>
      <c r="E12" s="93"/>
      <c r="F12" s="93" t="s">
        <v>22</v>
      </c>
      <c r="G12" s="121" t="s">
        <v>24</v>
      </c>
      <c r="H12" s="121">
        <v>0</v>
      </c>
      <c r="I12" s="121" t="s">
        <v>33</v>
      </c>
      <c r="J12" s="121">
        <v>0</v>
      </c>
      <c r="K12" s="122">
        <v>75.28</v>
      </c>
      <c r="L12" s="122">
        <v>34.531700000000001</v>
      </c>
      <c r="M12" s="62">
        <v>0.45871014877789584</v>
      </c>
      <c r="N12" s="63">
        <v>0</v>
      </c>
      <c r="O12" s="63">
        <v>0</v>
      </c>
      <c r="P12" s="64" t="s">
        <v>27</v>
      </c>
      <c r="Q12" s="123">
        <v>75.28</v>
      </c>
      <c r="R12" s="124">
        <v>19.43</v>
      </c>
      <c r="S12" s="124">
        <v>4.6485000000000003</v>
      </c>
      <c r="T12" s="65">
        <v>0.23924343798250131</v>
      </c>
      <c r="U12" s="124"/>
      <c r="V12" s="124"/>
      <c r="W12" s="65"/>
      <c r="X12" s="124">
        <v>55.85</v>
      </c>
      <c r="Y12" s="124">
        <v>29.883199999999999</v>
      </c>
      <c r="Z12" s="65">
        <v>0.53506177260519239</v>
      </c>
      <c r="AA12" s="124"/>
      <c r="AB12" s="124"/>
      <c r="AC12" s="65"/>
      <c r="AD12" s="124"/>
      <c r="AE12" s="124"/>
      <c r="AF12" s="125"/>
    </row>
    <row r="13" spans="1:32">
      <c r="A13" s="93">
        <v>20</v>
      </c>
      <c r="B13" s="147" t="s">
        <v>52</v>
      </c>
      <c r="C13" s="120">
        <v>34000</v>
      </c>
      <c r="D13" s="148" t="s">
        <v>55</v>
      </c>
      <c r="E13" s="93" t="s">
        <v>27</v>
      </c>
      <c r="F13" s="93" t="s">
        <v>22</v>
      </c>
      <c r="G13" s="121" t="s">
        <v>34</v>
      </c>
      <c r="H13" s="121">
        <v>0</v>
      </c>
      <c r="I13" s="121"/>
      <c r="J13" s="121"/>
      <c r="K13" s="122">
        <v>1084.6699999999998</v>
      </c>
      <c r="L13" s="122">
        <v>548.67579999999998</v>
      </c>
      <c r="M13" s="62">
        <v>0.50584583329491928</v>
      </c>
      <c r="N13" s="63">
        <v>1027.6600000000001</v>
      </c>
      <c r="O13" s="63">
        <v>491.49260000000004</v>
      </c>
      <c r="P13" s="64">
        <v>0.47826382266508377</v>
      </c>
      <c r="Q13" s="123">
        <v>57.009999999999764</v>
      </c>
      <c r="R13" s="124"/>
      <c r="S13" s="124"/>
      <c r="T13" s="65"/>
      <c r="U13" s="124">
        <v>303.31</v>
      </c>
      <c r="V13" s="124">
        <v>146.31569999999999</v>
      </c>
      <c r="W13" s="65">
        <v>0.48239655797698722</v>
      </c>
      <c r="X13" s="124">
        <v>119.32</v>
      </c>
      <c r="Y13" s="124">
        <v>64.842500000000001</v>
      </c>
      <c r="Z13" s="65">
        <v>0.54343362386858873</v>
      </c>
      <c r="AA13" s="124">
        <v>370.88</v>
      </c>
      <c r="AB13" s="124">
        <v>191.38499999999999</v>
      </c>
      <c r="AC13" s="65">
        <v>0.51602944348576352</v>
      </c>
      <c r="AD13" s="124">
        <v>2391.13</v>
      </c>
      <c r="AE13" s="124">
        <v>1209.4833000000003</v>
      </c>
      <c r="AF13" s="125">
        <v>0.50582080438955657</v>
      </c>
    </row>
    <row r="14" spans="1:32">
      <c r="A14" s="93">
        <v>21</v>
      </c>
      <c r="B14" s="147" t="s">
        <v>53</v>
      </c>
      <c r="C14" s="120">
        <v>34000</v>
      </c>
      <c r="D14" s="148" t="s">
        <v>55</v>
      </c>
      <c r="E14" s="93"/>
      <c r="F14" s="93" t="s">
        <v>22</v>
      </c>
      <c r="G14" s="121" t="s">
        <v>30</v>
      </c>
      <c r="H14" s="121">
        <v>0</v>
      </c>
      <c r="I14" s="121" t="s">
        <v>26</v>
      </c>
      <c r="J14" s="121">
        <v>0</v>
      </c>
      <c r="K14" s="122">
        <v>27.68</v>
      </c>
      <c r="L14" s="122">
        <v>12.459199999999999</v>
      </c>
      <c r="M14" s="62">
        <v>0.45011560693641617</v>
      </c>
      <c r="N14" s="63">
        <v>0</v>
      </c>
      <c r="O14" s="63">
        <v>0</v>
      </c>
      <c r="P14" s="64" t="s">
        <v>27</v>
      </c>
      <c r="Q14" s="123">
        <v>27.68</v>
      </c>
      <c r="R14" s="124"/>
      <c r="S14" s="124"/>
      <c r="T14" s="65"/>
      <c r="U14" s="124"/>
      <c r="V14" s="124"/>
      <c r="W14" s="65"/>
      <c r="X14" s="124">
        <v>27.68</v>
      </c>
      <c r="Y14" s="124">
        <v>12.459199999999999</v>
      </c>
      <c r="Z14" s="65">
        <v>0.45011560693641617</v>
      </c>
      <c r="AA14" s="124"/>
      <c r="AB14" s="124"/>
      <c r="AC14" s="65"/>
      <c r="AD14" s="124"/>
      <c r="AE14" s="124"/>
      <c r="AF14" s="125"/>
    </row>
    <row r="15" spans="1:32">
      <c r="A15" s="93">
        <v>22</v>
      </c>
      <c r="B15" s="147" t="s">
        <v>54</v>
      </c>
      <c r="C15" s="120">
        <v>34000</v>
      </c>
      <c r="D15" s="148" t="s">
        <v>55</v>
      </c>
      <c r="E15" s="93" t="s">
        <v>27</v>
      </c>
      <c r="F15" s="93" t="s">
        <v>22</v>
      </c>
      <c r="G15" s="121" t="s">
        <v>30</v>
      </c>
      <c r="H15" s="121">
        <v>0</v>
      </c>
      <c r="I15" s="121" t="s">
        <v>26</v>
      </c>
      <c r="J15" s="121">
        <v>0</v>
      </c>
      <c r="K15" s="122">
        <v>1127.18</v>
      </c>
      <c r="L15" s="122">
        <v>433.1121</v>
      </c>
      <c r="M15" s="62">
        <v>0.38424395393814648</v>
      </c>
      <c r="N15" s="63">
        <v>1107.7</v>
      </c>
      <c r="O15" s="63">
        <v>363.5</v>
      </c>
      <c r="P15" s="64">
        <v>0.32815744335108782</v>
      </c>
      <c r="Q15" s="123">
        <v>19.480000000000018</v>
      </c>
      <c r="R15" s="124">
        <v>143.02000000000001</v>
      </c>
      <c r="S15" s="124">
        <v>54.724200000000003</v>
      </c>
      <c r="T15" s="65">
        <v>0.38263319815410429</v>
      </c>
      <c r="U15" s="124">
        <v>443.66</v>
      </c>
      <c r="V15" s="124">
        <v>174.58629999999999</v>
      </c>
      <c r="W15" s="65">
        <v>0.39351372672767432</v>
      </c>
      <c r="X15" s="124">
        <v>118.68</v>
      </c>
      <c r="Y15" s="124">
        <v>34.881599999999999</v>
      </c>
      <c r="Z15" s="65">
        <v>0.29391304347826086</v>
      </c>
      <c r="AA15" s="124">
        <v>134.9</v>
      </c>
      <c r="AB15" s="124">
        <v>51.604100000000003</v>
      </c>
      <c r="AC15" s="65">
        <v>0.38253595255744999</v>
      </c>
      <c r="AD15" s="124">
        <v>2222.5</v>
      </c>
      <c r="AE15" s="124">
        <v>757.16110000000003</v>
      </c>
      <c r="AF15" s="125">
        <v>0.34067991001124859</v>
      </c>
    </row>
  </sheetData>
  <autoFilter ref="A5:AF15">
    <sortState ref="A6:AF15">
      <sortCondition ref="D5:D15"/>
    </sortState>
  </autoFilter>
  <mergeCells count="7">
    <mergeCell ref="AD2:AF2"/>
    <mergeCell ref="I1:P1"/>
    <mergeCell ref="I2:J2"/>
    <mergeCell ref="R2:T2"/>
    <mergeCell ref="U2:W2"/>
    <mergeCell ref="X2:Z2"/>
    <mergeCell ref="AA2:AC2"/>
  </mergeCells>
  <conditionalFormatting sqref="Q1:Q15">
    <cfRule type="cellIs" dxfId="2" priority="8" operator="lessThan">
      <formula>0</formula>
    </cfRule>
    <cfRule type="duplicateValues" dxfId="1" priority="9"/>
  </conditionalFormatting>
  <pageMargins left="0.70866141732283472" right="0.70866141732283472" top="0.74803149606299213" bottom="0.74803149606299213" header="0.31496062992125984" footer="0.31496062992125984"/>
  <pageSetup paperSize="9" scale="62" fitToHeight="8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CRM 2017 </vt:lpstr>
      <vt:lpstr>SUIVI JUIN 2017</vt:lpstr>
      <vt:lpstr>'CRM 2017 '!Zone_d_impression</vt:lpstr>
      <vt:lpstr>'SUIVI JUIN 2017'!Zone_d_impression</vt:lpstr>
    </vt:vector>
  </TitlesOfParts>
  <Company>LACOSTE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BENOIT</dc:creator>
  <cp:lastModifiedBy>mercier</cp:lastModifiedBy>
  <cp:lastPrinted>2017-07-24T08:13:17Z</cp:lastPrinted>
  <dcterms:created xsi:type="dcterms:W3CDTF">2017-05-09T04:58:32Z</dcterms:created>
  <dcterms:modified xsi:type="dcterms:W3CDTF">2017-07-24T15:22:40Z</dcterms:modified>
</cp:coreProperties>
</file>