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3040" windowHeight="9732" activeTab="1" xr2:uid="{32B1A282-92F5-4AC2-AE25-59741BC14473}"/>
  </bookViews>
  <sheets>
    <sheet name="BL - FACT" sheetId="5" r:id="rId1"/>
    <sheet name="Saisie des HEURES" sheetId="2" r:id="rId2"/>
  </sheets>
  <definedNames>
    <definedName name="thm_etude">#REF!</definedName>
    <definedName name="thmc">'Saisie des HEURES'!$I$6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'Saisie des HEURES'!$I$3</definedName>
    <definedName name="toth_ts1">'Saisie des HEURES'!#REF!</definedName>
    <definedName name="toth_ts2">'Saisie des HEURES'!#REF!</definedName>
    <definedName name="toth_ts3">'Saisie des HEURES'!#REF!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4" i="2"/>
  <c r="B5" i="2" l="1"/>
  <c r="E28" i="5"/>
  <c r="C4" i="2" l="1"/>
  <c r="E4" i="2"/>
  <c r="H3" i="2" l="1"/>
  <c r="C5" i="2"/>
  <c r="C6" i="2"/>
  <c r="E5" i="2"/>
  <c r="E6" i="2" l="1"/>
  <c r="E7" i="2" l="1"/>
  <c r="C7" i="2"/>
  <c r="C8" i="2" l="1"/>
  <c r="E8" i="2"/>
  <c r="E9" i="2" l="1"/>
  <c r="C9" i="2"/>
  <c r="E10" i="2" l="1"/>
  <c r="C10" i="2"/>
  <c r="E11" i="2" l="1"/>
  <c r="C11" i="2"/>
  <c r="E12" i="2" l="1"/>
  <c r="C12" i="2"/>
  <c r="E13" i="2" l="1"/>
  <c r="C13" i="2"/>
  <c r="C14" i="2" l="1"/>
  <c r="E14" i="2"/>
  <c r="C15" i="2" l="1"/>
  <c r="E15" i="2"/>
  <c r="C16" i="2" l="1"/>
  <c r="E16" i="2"/>
  <c r="E17" i="2" l="1"/>
  <c r="C17" i="2"/>
  <c r="E18" i="2" l="1"/>
  <c r="C18" i="2"/>
  <c r="C19" i="2" l="1"/>
  <c r="E19" i="2"/>
  <c r="C20" i="2" l="1"/>
  <c r="E20" i="2"/>
  <c r="C21" i="2" l="1"/>
  <c r="E21" i="2"/>
  <c r="C22" i="2" l="1"/>
  <c r="E22" i="2"/>
  <c r="E23" i="2" l="1"/>
  <c r="C23" i="2"/>
  <c r="E24" i="2" l="1"/>
  <c r="B25" i="2"/>
  <c r="C24" i="2"/>
  <c r="E25" i="2" l="1"/>
  <c r="I3" i="2" s="1"/>
  <c r="C25" i="2"/>
</calcChain>
</file>

<file path=xl/sharedStrings.xml><?xml version="1.0" encoding="utf-8"?>
<sst xmlns="http://schemas.openxmlformats.org/spreadsheetml/2006/main" count="30" uniqueCount="21">
  <si>
    <t>Hiérarchie</t>
  </si>
  <si>
    <t>Désignation</t>
  </si>
  <si>
    <t>TOTAL</t>
  </si>
  <si>
    <t>SUIVI HEURE</t>
  </si>
  <si>
    <t>DONNEES :</t>
  </si>
  <si>
    <t>TOTAL HEURE</t>
  </si>
  <si>
    <t>CUMUL HEURE</t>
  </si>
  <si>
    <t>TOTAL MONTANT</t>
  </si>
  <si>
    <t>CODE TÂCHE MARCHE</t>
  </si>
  <si>
    <t>CODE TÂCHE T.S.</t>
  </si>
  <si>
    <t>THM A JOUR AU :</t>
  </si>
  <si>
    <t>TAUX HORAIRE A SAISIR :</t>
  </si>
  <si>
    <t xml:space="preserve">CUMUL HEURE AU : </t>
  </si>
  <si>
    <t>date</t>
  </si>
  <si>
    <t>PREPARATIONS</t>
  </si>
  <si>
    <t>ADAPTATIONS</t>
  </si>
  <si>
    <t>INFRASTRUCTURES</t>
  </si>
  <si>
    <t>SUPERSTRUCTURES</t>
  </si>
  <si>
    <t>FRAIS DE CHANTIER</t>
  </si>
  <si>
    <t>TS1 : suppr galerie1 et scellements</t>
  </si>
  <si>
    <t>prorata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</si>
</sst>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h-437]_-;\-* #,##0.00\ [$h-437]_-;_-* &quot;-&quot;??\ [$h-437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/>
      <bottom/>
      <diagonal/>
    </border>
    <border>
      <left/>
      <right style="thick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mediumDashDot">
        <color theme="0"/>
      </bottom>
      <diagonal/>
    </border>
    <border>
      <left/>
      <right style="dotted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 style="dotted">
        <color theme="2" tint="-0.499984740745262"/>
      </left>
      <right style="dotted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 style="thick">
        <color theme="2" tint="-0.499984740745262"/>
      </left>
      <right/>
      <top style="mediumDashDot">
        <color theme="0"/>
      </top>
      <bottom style="mediumDashDot">
        <color theme="0"/>
      </bottom>
      <diagonal/>
    </border>
    <border>
      <left/>
      <right style="dotted">
        <color theme="2" tint="-0.499984740745262"/>
      </right>
      <top style="mediumDashDot">
        <color theme="0"/>
      </top>
      <bottom style="mediumDashDot">
        <color theme="0"/>
      </bottom>
      <diagonal/>
    </border>
    <border>
      <left/>
      <right style="thick">
        <color theme="2" tint="-0.499984740745262"/>
      </right>
      <top style="mediumDashDot">
        <color theme="0"/>
      </top>
      <bottom style="mediumDashDot">
        <color theme="0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0" xfId="0" applyFill="1"/>
    <xf numFmtId="165" fontId="0" fillId="0" borderId="0" xfId="0" applyNumberFormat="1"/>
    <xf numFmtId="0" fontId="13" fillId="0" borderId="0" xfId="0" applyFont="1"/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2" xfId="0" applyFont="1" applyBorder="1"/>
    <xf numFmtId="44" fontId="14" fillId="0" borderId="0" xfId="1" applyFont="1"/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44" fontId="13" fillId="0" borderId="0" xfId="1" applyFont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44" fontId="0" fillId="0" borderId="0" xfId="1" applyFont="1"/>
    <xf numFmtId="44" fontId="13" fillId="0" borderId="0" xfId="0" applyNumberFormat="1" applyFont="1"/>
    <xf numFmtId="44" fontId="2" fillId="0" borderId="0" xfId="0" applyNumberFormat="1" applyFont="1"/>
    <xf numFmtId="44" fontId="13" fillId="0" borderId="0" xfId="2" applyNumberFormat="1" applyFont="1"/>
    <xf numFmtId="10" fontId="13" fillId="0" borderId="0" xfId="2" applyNumberFormat="1" applyFont="1"/>
    <xf numFmtId="9" fontId="0" fillId="0" borderId="0" xfId="2" applyFont="1" applyAlignment="1">
      <alignment horizontal="center"/>
    </xf>
    <xf numFmtId="0" fontId="0" fillId="0" borderId="0" xfId="0" applyAlignment="1">
      <alignment horizontal="left"/>
    </xf>
    <xf numFmtId="0" fontId="5" fillId="4" borderId="11" xfId="3" applyFont="1" applyFill="1" applyBorder="1" applyAlignment="1">
      <alignment horizontal="center" vertical="center" wrapText="1"/>
    </xf>
    <xf numFmtId="0" fontId="5" fillId="4" borderId="16" xfId="3" applyFont="1" applyFill="1" applyBorder="1" applyAlignment="1">
      <alignment horizontal="center" vertical="center" wrapText="1"/>
    </xf>
    <xf numFmtId="0" fontId="5" fillId="4" borderId="10" xfId="3" applyFont="1" applyFill="1" applyBorder="1" applyAlignment="1">
      <alignment horizontal="left" vertical="center" wrapText="1"/>
    </xf>
    <xf numFmtId="165" fontId="16" fillId="5" borderId="18" xfId="3" applyNumberFormat="1" applyFont="1" applyFill="1" applyBorder="1" applyAlignment="1">
      <alignment horizontal="center" vertical="center" wrapText="1"/>
    </xf>
    <xf numFmtId="165" fontId="5" fillId="5" borderId="20" xfId="3" applyNumberFormat="1" applyFont="1" applyFill="1" applyBorder="1" applyAlignment="1">
      <alignment horizontal="right" vertical="center" wrapText="1"/>
    </xf>
    <xf numFmtId="164" fontId="5" fillId="5" borderId="19" xfId="3" applyNumberFormat="1" applyFont="1" applyFill="1" applyBorder="1" applyAlignment="1">
      <alignment horizontal="right" vertical="center" wrapText="1"/>
    </xf>
    <xf numFmtId="164" fontId="12" fillId="3" borderId="22" xfId="1" applyNumberFormat="1" applyFont="1" applyFill="1" applyBorder="1" applyAlignment="1" applyProtection="1">
      <alignment horizontal="center" vertical="center"/>
      <protection locked="0"/>
    </xf>
    <xf numFmtId="14" fontId="13" fillId="0" borderId="0" xfId="0" applyNumberFormat="1" applyFont="1"/>
    <xf numFmtId="0" fontId="0" fillId="2" borderId="17" xfId="0" applyFont="1" applyFill="1" applyBorder="1" applyAlignment="1" applyProtection="1">
      <alignment horizontal="left"/>
      <protection locked="0"/>
    </xf>
    <xf numFmtId="0" fontId="0" fillId="2" borderId="25" xfId="0" applyFont="1" applyFill="1" applyBorder="1" applyAlignment="1" applyProtection="1">
      <alignment horizontal="left"/>
      <protection locked="0"/>
    </xf>
    <xf numFmtId="0" fontId="13" fillId="0" borderId="8" xfId="0" applyFont="1" applyBorder="1"/>
    <xf numFmtId="0" fontId="13" fillId="0" borderId="14" xfId="0" applyFont="1" applyBorder="1"/>
    <xf numFmtId="0" fontId="13" fillId="0" borderId="13" xfId="0" applyFont="1" applyBorder="1" applyAlignment="1">
      <alignment horizontal="left"/>
    </xf>
    <xf numFmtId="0" fontId="13" fillId="4" borderId="27" xfId="0" applyFont="1" applyFill="1" applyBorder="1" applyAlignment="1" applyProtection="1">
      <alignment horizontal="center"/>
      <protection locked="0"/>
    </xf>
    <xf numFmtId="0" fontId="13" fillId="4" borderId="28" xfId="0" applyFont="1" applyFill="1" applyBorder="1" applyAlignment="1" applyProtection="1">
      <alignment horizontal="center"/>
      <protection locked="0"/>
    </xf>
    <xf numFmtId="0" fontId="13" fillId="4" borderId="29" xfId="0" applyFont="1" applyFill="1" applyBorder="1" applyAlignment="1" applyProtection="1">
      <alignment horizontal="center"/>
      <protection locked="0"/>
    </xf>
    <xf numFmtId="0" fontId="0" fillId="2" borderId="26" xfId="0" applyFont="1" applyFill="1" applyBorder="1" applyAlignment="1" applyProtection="1">
      <alignment horizontal="left"/>
      <protection locked="0"/>
    </xf>
    <xf numFmtId="0" fontId="0" fillId="4" borderId="17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32" xfId="0" applyFont="1" applyFill="1" applyBorder="1" applyAlignment="1">
      <alignment horizontal="left" vertical="center"/>
    </xf>
    <xf numFmtId="165" fontId="6" fillId="0" borderId="33" xfId="0" applyNumberFormat="1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6" fillId="0" borderId="36" xfId="0" applyFont="1" applyFill="1" applyBorder="1" applyAlignment="1">
      <alignment horizontal="left" vertical="center"/>
    </xf>
    <xf numFmtId="165" fontId="6" fillId="0" borderId="36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44" fontId="12" fillId="3" borderId="24" xfId="6" applyFont="1" applyFill="1" applyBorder="1" applyAlignment="1" applyProtection="1">
      <alignment horizontal="center" vertical="center" wrapText="1"/>
      <protection locked="0"/>
    </xf>
    <xf numFmtId="14" fontId="10" fillId="3" borderId="23" xfId="6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vertical="center"/>
    </xf>
    <xf numFmtId="0" fontId="0" fillId="0" borderId="0" xfId="0" applyFill="1" applyBorder="1" applyAlignment="1">
      <alignment vertical="center"/>
    </xf>
    <xf numFmtId="20" fontId="0" fillId="0" borderId="0" xfId="0" applyNumberFormat="1" applyAlignment="1">
      <alignment vertical="center"/>
    </xf>
    <xf numFmtId="164" fontId="8" fillId="0" borderId="34" xfId="0" applyNumberFormat="1" applyFont="1" applyFill="1" applyBorder="1" applyAlignment="1">
      <alignment horizontal="center" vertical="center"/>
    </xf>
    <xf numFmtId="164" fontId="8" fillId="0" borderId="37" xfId="0" applyNumberFormat="1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wrapText="1"/>
    </xf>
    <xf numFmtId="165" fontId="17" fillId="5" borderId="30" xfId="3" applyNumberFormat="1" applyFont="1" applyFill="1" applyBorder="1" applyAlignment="1">
      <alignment horizontal="center" vertical="center" wrapText="1"/>
    </xf>
    <xf numFmtId="165" fontId="17" fillId="5" borderId="13" xfId="3" applyNumberFormat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164" fontId="5" fillId="5" borderId="12" xfId="3" applyNumberFormat="1" applyFont="1" applyFill="1" applyBorder="1" applyAlignment="1">
      <alignment vertical="center" wrapText="1"/>
    </xf>
    <xf numFmtId="164" fontId="5" fillId="5" borderId="11" xfId="3" applyNumberFormat="1" applyFont="1" applyFill="1" applyBorder="1" applyAlignment="1">
      <alignment vertical="center" wrapText="1"/>
    </xf>
    <xf numFmtId="44" fontId="10" fillId="4" borderId="7" xfId="6" applyFont="1" applyFill="1" applyBorder="1" applyAlignment="1">
      <alignment horizontal="center" vertical="center" wrapText="1"/>
    </xf>
    <xf numFmtId="44" fontId="10" fillId="4" borderId="9" xfId="6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4" borderId="4" xfId="6" applyFont="1" applyFill="1" applyBorder="1" applyAlignment="1">
      <alignment horizontal="center" vertical="center" wrapText="1"/>
    </xf>
    <xf numFmtId="44" fontId="3" fillId="4" borderId="5" xfId="6" applyFont="1" applyFill="1" applyBorder="1" applyAlignment="1">
      <alignment horizontal="center" vertical="center" wrapText="1"/>
    </xf>
    <xf numFmtId="44" fontId="3" fillId="4" borderId="6" xfId="6" applyFont="1" applyFill="1" applyBorder="1" applyAlignment="1">
      <alignment horizontal="center" vertical="center" wrapText="1"/>
    </xf>
    <xf numFmtId="44" fontId="10" fillId="4" borderId="4" xfId="6" applyFont="1" applyFill="1" applyBorder="1" applyAlignment="1">
      <alignment horizontal="center" vertical="center" wrapText="1"/>
    </xf>
    <xf numFmtId="44" fontId="10" fillId="4" borderId="6" xfId="6" applyFont="1" applyFill="1" applyBorder="1" applyAlignment="1">
      <alignment horizontal="center" vertical="center" wrapText="1"/>
    </xf>
    <xf numFmtId="44" fontId="10" fillId="4" borderId="21" xfId="6" applyFont="1" applyFill="1" applyBorder="1" applyAlignment="1">
      <alignment horizontal="center" vertical="center" wrapText="1"/>
    </xf>
    <xf numFmtId="44" fontId="10" fillId="4" borderId="17" xfId="6" applyFont="1" applyFill="1" applyBorder="1" applyAlignment="1">
      <alignment horizontal="center" vertical="center" wrapText="1"/>
    </xf>
  </cellXfs>
  <cellStyles count="8">
    <cellStyle name="Milliers 2" xfId="5" xr:uid="{00000000-0005-0000-0000-000001000000}"/>
    <cellStyle name="Monétaire" xfId="1" builtinId="4"/>
    <cellStyle name="Monétaire 2" xfId="6" xr:uid="{00000000-0005-0000-0000-000003000000}"/>
    <cellStyle name="Normal" xfId="0" builtinId="0"/>
    <cellStyle name="Normal 2" xfId="4" xr:uid="{00000000-0005-0000-0000-000005000000}"/>
    <cellStyle name="Normal_Feuil1" xfId="3" xr:uid="{00000000-0005-0000-0000-000006000000}"/>
    <cellStyle name="Pourcentage" xfId="2" builtinId="5"/>
    <cellStyle name="Pourcentage 2" xfId="7" xr:uid="{00000000-0005-0000-0000-000008000000}"/>
  </cellStyles>
  <dxfs count="3"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C39BE1"/>
      <color rgb="FFE0C1ED"/>
      <color rgb="FFCC6600"/>
      <color rgb="FFFF67F1"/>
      <color rgb="FFFF3300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92D050"/>
  </sheetPr>
  <dimension ref="A1:AN731"/>
  <sheetViews>
    <sheetView topLeftCell="A4" workbookViewId="0">
      <selection activeCell="E28" sqref="E28"/>
    </sheetView>
  </sheetViews>
  <sheetFormatPr baseColWidth="10" defaultColWidth="11.5546875" defaultRowHeight="14.4" x14ac:dyDescent="0.3"/>
  <cols>
    <col min="1" max="1" width="7.5546875" style="7" customWidth="1"/>
    <col min="2" max="2" width="33.33203125" style="6" bestFit="1" customWidth="1"/>
    <col min="3" max="3" width="3.6640625" style="4" customWidth="1"/>
    <col min="4" max="4" width="10.109375" style="4" customWidth="1"/>
    <col min="5" max="5" width="33.33203125" style="6" bestFit="1" customWidth="1"/>
    <col min="6" max="13" width="11.5546875" style="4" customWidth="1"/>
    <col min="14" max="14" width="20.44140625" style="4" customWidth="1"/>
    <col min="15" max="15" width="12.6640625" style="4" bestFit="1" customWidth="1"/>
    <col min="16" max="17" width="11.5546875" style="4"/>
    <col min="18" max="18" width="12.6640625" style="4" bestFit="1" customWidth="1"/>
    <col min="19" max="33" width="11.5546875" style="4"/>
    <col min="34" max="34" width="11.5546875" style="32"/>
    <col min="35" max="37" width="11.5546875" style="4"/>
    <col min="38" max="38" width="11.5546875" style="12"/>
    <col min="39" max="16384" width="11.5546875" style="4"/>
  </cols>
  <sheetData>
    <row r="1" spans="1:40" ht="30" customHeight="1" thickBot="1" x14ac:dyDescent="0.35">
      <c r="B1" s="37"/>
      <c r="C1" s="13"/>
      <c r="D1" s="13"/>
      <c r="E1" s="15"/>
    </row>
    <row r="2" spans="1:40" ht="30" customHeight="1" thickTop="1" thickBot="1" x14ac:dyDescent="0.35">
      <c r="A2" s="66" t="s">
        <v>7</v>
      </c>
      <c r="B2" s="67"/>
      <c r="C2" s="70"/>
      <c r="D2" s="71"/>
      <c r="E2" s="36"/>
    </row>
    <row r="3" spans="1:40" ht="15.6" thickTop="1" thickBot="1" x14ac:dyDescent="0.35">
      <c r="C3" s="13"/>
      <c r="D3" s="35"/>
    </row>
    <row r="4" spans="1:40" ht="22.2" thickTop="1" thickBot="1" x14ac:dyDescent="0.35">
      <c r="A4" s="68" t="s">
        <v>8</v>
      </c>
      <c r="B4" s="69"/>
      <c r="D4" s="68" t="s">
        <v>9</v>
      </c>
      <c r="E4" s="69"/>
    </row>
    <row r="5" spans="1:40" ht="15" thickTop="1" x14ac:dyDescent="0.3">
      <c r="A5" s="38">
        <v>0</v>
      </c>
      <c r="B5" s="42" t="s">
        <v>20</v>
      </c>
      <c r="D5" s="38">
        <v>101</v>
      </c>
      <c r="E5" s="33" t="s">
        <v>19</v>
      </c>
    </row>
    <row r="6" spans="1:40" x14ac:dyDescent="0.3">
      <c r="A6" s="39">
        <v>11</v>
      </c>
      <c r="B6" s="34" t="s">
        <v>14</v>
      </c>
      <c r="D6" s="39">
        <v>102</v>
      </c>
      <c r="E6" s="34"/>
      <c r="F6" s="16"/>
    </row>
    <row r="7" spans="1:40" x14ac:dyDescent="0.3">
      <c r="A7" s="39">
        <v>12</v>
      </c>
      <c r="B7" s="33" t="s">
        <v>15</v>
      </c>
      <c r="D7" s="39">
        <v>103</v>
      </c>
      <c r="E7" s="33"/>
      <c r="F7" s="16"/>
      <c r="R7" s="19"/>
    </row>
    <row r="8" spans="1:40" x14ac:dyDescent="0.3">
      <c r="A8" s="39">
        <v>13</v>
      </c>
      <c r="B8" s="34" t="s">
        <v>16</v>
      </c>
      <c r="D8" s="39">
        <v>104</v>
      </c>
      <c r="E8" s="34"/>
      <c r="F8" s="16"/>
      <c r="Q8" s="16"/>
      <c r="R8" s="19"/>
    </row>
    <row r="9" spans="1:40" x14ac:dyDescent="0.3">
      <c r="A9" s="39">
        <v>14</v>
      </c>
      <c r="B9" s="33" t="s">
        <v>17</v>
      </c>
      <c r="D9" s="39">
        <v>105</v>
      </c>
      <c r="E9" s="33"/>
      <c r="F9" s="16"/>
      <c r="R9" s="16"/>
    </row>
    <row r="10" spans="1:40" x14ac:dyDescent="0.3">
      <c r="A10" s="39">
        <v>21</v>
      </c>
      <c r="B10" s="34" t="s">
        <v>14</v>
      </c>
      <c r="D10" s="39">
        <v>106</v>
      </c>
      <c r="E10" s="34"/>
      <c r="F10" s="16"/>
    </row>
    <row r="11" spans="1:40" x14ac:dyDescent="0.3">
      <c r="A11" s="39">
        <v>22</v>
      </c>
      <c r="B11" s="33" t="s">
        <v>15</v>
      </c>
      <c r="D11" s="39">
        <v>107</v>
      </c>
      <c r="E11" s="33"/>
    </row>
    <row r="12" spans="1:40" x14ac:dyDescent="0.3">
      <c r="A12" s="39">
        <v>23</v>
      </c>
      <c r="B12" s="34" t="s">
        <v>16</v>
      </c>
      <c r="D12" s="39">
        <v>108</v>
      </c>
      <c r="E12" s="34"/>
    </row>
    <row r="13" spans="1:40" x14ac:dyDescent="0.3">
      <c r="A13" s="39">
        <v>24</v>
      </c>
      <c r="B13" s="33" t="s">
        <v>17</v>
      </c>
      <c r="D13" s="39">
        <v>109</v>
      </c>
      <c r="E13" s="33"/>
    </row>
    <row r="14" spans="1:40" x14ac:dyDescent="0.3">
      <c r="A14" s="39">
        <v>31</v>
      </c>
      <c r="B14" s="34" t="s">
        <v>14</v>
      </c>
      <c r="D14" s="39">
        <v>110</v>
      </c>
      <c r="E14" s="34"/>
    </row>
    <row r="15" spans="1:40" x14ac:dyDescent="0.3">
      <c r="A15" s="39">
        <v>32</v>
      </c>
      <c r="B15" s="33" t="s">
        <v>15</v>
      </c>
      <c r="D15" s="39">
        <v>111</v>
      </c>
      <c r="E15" s="33"/>
    </row>
    <row r="16" spans="1:40" x14ac:dyDescent="0.3">
      <c r="A16" s="39">
        <v>34</v>
      </c>
      <c r="B16" s="34" t="s">
        <v>16</v>
      </c>
      <c r="D16" s="39">
        <v>112</v>
      </c>
      <c r="E16" s="34"/>
      <c r="H16" s="16"/>
      <c r="AG16" s="8"/>
      <c r="AH16" s="5"/>
      <c r="AJ16" s="6"/>
      <c r="AL16" s="9"/>
      <c r="AM16" s="10"/>
      <c r="AN16" s="11"/>
    </row>
    <row r="17" spans="1:15" x14ac:dyDescent="0.3">
      <c r="A17" s="39">
        <v>34</v>
      </c>
      <c r="B17" s="33" t="s">
        <v>17</v>
      </c>
      <c r="D17" s="39">
        <v>113</v>
      </c>
      <c r="E17" s="33"/>
    </row>
    <row r="18" spans="1:15" x14ac:dyDescent="0.3">
      <c r="A18" s="39">
        <v>40</v>
      </c>
      <c r="B18" s="34" t="s">
        <v>18</v>
      </c>
      <c r="D18" s="39">
        <v>114</v>
      </c>
      <c r="E18" s="34"/>
    </row>
    <row r="19" spans="1:15" x14ac:dyDescent="0.3">
      <c r="A19" s="39">
        <v>50</v>
      </c>
      <c r="B19" s="33"/>
      <c r="D19" s="39">
        <v>115</v>
      </c>
      <c r="E19" s="33"/>
    </row>
    <row r="20" spans="1:15" x14ac:dyDescent="0.3">
      <c r="A20" s="39">
        <v>60</v>
      </c>
      <c r="B20" s="34"/>
      <c r="D20" s="39">
        <v>116</v>
      </c>
      <c r="E20" s="34"/>
    </row>
    <row r="21" spans="1:15" x14ac:dyDescent="0.3">
      <c r="A21" s="39">
        <v>70</v>
      </c>
      <c r="B21" s="33"/>
      <c r="D21" s="39">
        <v>117</v>
      </c>
      <c r="E21" s="33"/>
    </row>
    <row r="22" spans="1:15" x14ac:dyDescent="0.3">
      <c r="A22" s="39">
        <v>80</v>
      </c>
      <c r="B22" s="34"/>
      <c r="D22" s="39">
        <v>118</v>
      </c>
      <c r="E22" s="34"/>
      <c r="F22" s="16"/>
    </row>
    <row r="23" spans="1:15" ht="15" thickBot="1" x14ac:dyDescent="0.35">
      <c r="A23" s="40">
        <v>90</v>
      </c>
      <c r="B23" s="41"/>
      <c r="D23" s="40">
        <v>119</v>
      </c>
      <c r="E23" s="41"/>
      <c r="F23" s="16"/>
    </row>
    <row r="24" spans="1:15" ht="15" thickTop="1" x14ac:dyDescent="0.3">
      <c r="A24" s="4"/>
      <c r="F24" s="16"/>
    </row>
    <row r="25" spans="1:15" x14ac:dyDescent="0.3">
      <c r="A25" s="63"/>
      <c r="B25" s="17"/>
      <c r="F25" s="16"/>
    </row>
    <row r="26" spans="1:15" x14ac:dyDescent="0.3">
      <c r="F26" s="16"/>
      <c r="O26" s="18"/>
    </row>
    <row r="27" spans="1:15" x14ac:dyDescent="0.3">
      <c r="E27" s="17">
        <v>0</v>
      </c>
      <c r="F27" s="16"/>
      <c r="N27" s="64"/>
      <c r="O27" s="64"/>
    </row>
    <row r="28" spans="1:15" x14ac:dyDescent="0.3">
      <c r="E28" s="6" t="e">
        <f>IF(E27="","",IF(E27&lt;100,IF(VLOOKUP(E27+1,'BL - FACT'!$A$5:$B$23,2,FALSE)="",'BL - FACT'!$D$5,IF(VLOOKUP(E27+1,'BL - FACT'!$A$5:$B$23,2,FALSE)=NA(),E27+1)),IF(VLOOKUP(E27+1,'BL - FACT'!$D$5:$E$23,2,FALSE)="","",E27+1)))</f>
        <v>#N/A</v>
      </c>
      <c r="F28" s="16"/>
      <c r="N28" s="16"/>
      <c r="O28" s="19"/>
    </row>
    <row r="29" spans="1:15" x14ac:dyDescent="0.3">
      <c r="F29" s="16"/>
      <c r="N29" s="16"/>
      <c r="O29" s="20"/>
    </row>
    <row r="30" spans="1:15" x14ac:dyDescent="0.3">
      <c r="F30" s="16"/>
      <c r="N30" s="16"/>
      <c r="O30" s="20"/>
    </row>
    <row r="31" spans="1:15" x14ac:dyDescent="0.3">
      <c r="N31" s="16"/>
    </row>
    <row r="32" spans="1:15" x14ac:dyDescent="0.3">
      <c r="N32" s="65"/>
      <c r="O32" s="21"/>
    </row>
    <row r="33" spans="14:15" x14ac:dyDescent="0.3">
      <c r="N33" s="65"/>
      <c r="O33" s="22"/>
    </row>
    <row r="582" spans="1:1" x14ac:dyDescent="0.3">
      <c r="A582" s="14"/>
    </row>
    <row r="583" spans="1:1" x14ac:dyDescent="0.3">
      <c r="A583" s="14"/>
    </row>
    <row r="584" spans="1:1" x14ac:dyDescent="0.3">
      <c r="A584" s="14"/>
    </row>
    <row r="585" spans="1:1" x14ac:dyDescent="0.3">
      <c r="A585" s="14"/>
    </row>
    <row r="586" spans="1:1" x14ac:dyDescent="0.3">
      <c r="A586" s="14"/>
    </row>
    <row r="587" spans="1:1" x14ac:dyDescent="0.3">
      <c r="A587" s="14"/>
    </row>
    <row r="588" spans="1:1" x14ac:dyDescent="0.3">
      <c r="A588" s="14"/>
    </row>
    <row r="589" spans="1:1" x14ac:dyDescent="0.3">
      <c r="A589" s="14"/>
    </row>
    <row r="590" spans="1:1" x14ac:dyDescent="0.3">
      <c r="A590" s="14"/>
    </row>
    <row r="591" spans="1:1" x14ac:dyDescent="0.3">
      <c r="A591" s="14"/>
    </row>
    <row r="592" spans="1:1" x14ac:dyDescent="0.3">
      <c r="A592" s="14"/>
    </row>
    <row r="593" spans="1:1" x14ac:dyDescent="0.3">
      <c r="A593" s="14"/>
    </row>
    <row r="594" spans="1:1" x14ac:dyDescent="0.3">
      <c r="A594" s="14"/>
    </row>
    <row r="595" spans="1:1" x14ac:dyDescent="0.3">
      <c r="A595" s="14"/>
    </row>
    <row r="596" spans="1:1" x14ac:dyDescent="0.3">
      <c r="A596" s="14"/>
    </row>
    <row r="597" spans="1:1" x14ac:dyDescent="0.3">
      <c r="A597" s="14"/>
    </row>
    <row r="598" spans="1:1" x14ac:dyDescent="0.3">
      <c r="A598" s="14"/>
    </row>
    <row r="599" spans="1:1" x14ac:dyDescent="0.3">
      <c r="A599" s="14"/>
    </row>
    <row r="600" spans="1:1" x14ac:dyDescent="0.3">
      <c r="A600" s="14"/>
    </row>
    <row r="601" spans="1:1" x14ac:dyDescent="0.3">
      <c r="A601" s="14"/>
    </row>
    <row r="602" spans="1:1" x14ac:dyDescent="0.3">
      <c r="A602" s="14"/>
    </row>
    <row r="603" spans="1:1" x14ac:dyDescent="0.3">
      <c r="A603" s="14"/>
    </row>
    <row r="604" spans="1:1" x14ac:dyDescent="0.3">
      <c r="A604" s="14"/>
    </row>
    <row r="605" spans="1:1" x14ac:dyDescent="0.3">
      <c r="A605" s="14"/>
    </row>
    <row r="606" spans="1:1" x14ac:dyDescent="0.3">
      <c r="A606" s="14"/>
    </row>
    <row r="607" spans="1:1" x14ac:dyDescent="0.3">
      <c r="A607" s="14"/>
    </row>
    <row r="608" spans="1:1" x14ac:dyDescent="0.3">
      <c r="A608" s="14"/>
    </row>
    <row r="609" spans="1:1" x14ac:dyDescent="0.3">
      <c r="A609" s="14"/>
    </row>
    <row r="610" spans="1:1" x14ac:dyDescent="0.3">
      <c r="A610" s="14"/>
    </row>
    <row r="611" spans="1:1" x14ac:dyDescent="0.3">
      <c r="A611" s="14"/>
    </row>
    <row r="612" spans="1:1" x14ac:dyDescent="0.3">
      <c r="A612" s="14"/>
    </row>
    <row r="613" spans="1:1" x14ac:dyDescent="0.3">
      <c r="A613" s="14"/>
    </row>
    <row r="614" spans="1:1" x14ac:dyDescent="0.3">
      <c r="A614" s="14"/>
    </row>
    <row r="615" spans="1:1" x14ac:dyDescent="0.3">
      <c r="A615" s="14"/>
    </row>
    <row r="616" spans="1:1" x14ac:dyDescent="0.3">
      <c r="A616" s="14"/>
    </row>
    <row r="617" spans="1:1" x14ac:dyDescent="0.3">
      <c r="A617" s="14"/>
    </row>
    <row r="618" spans="1:1" x14ac:dyDescent="0.3">
      <c r="A618" s="14"/>
    </row>
    <row r="619" spans="1:1" x14ac:dyDescent="0.3">
      <c r="A619" s="14"/>
    </row>
    <row r="620" spans="1:1" x14ac:dyDescent="0.3">
      <c r="A620" s="14"/>
    </row>
    <row r="621" spans="1:1" x14ac:dyDescent="0.3">
      <c r="A621" s="14"/>
    </row>
    <row r="622" spans="1:1" x14ac:dyDescent="0.3">
      <c r="A622" s="14"/>
    </row>
    <row r="623" spans="1:1" x14ac:dyDescent="0.3">
      <c r="A623" s="14"/>
    </row>
    <row r="624" spans="1:1" x14ac:dyDescent="0.3">
      <c r="A624" s="14"/>
    </row>
    <row r="625" spans="1:1" x14ac:dyDescent="0.3">
      <c r="A625" s="14"/>
    </row>
    <row r="626" spans="1:1" x14ac:dyDescent="0.3">
      <c r="A626" s="14"/>
    </row>
    <row r="627" spans="1:1" x14ac:dyDescent="0.3">
      <c r="A627" s="14"/>
    </row>
    <row r="628" spans="1:1" x14ac:dyDescent="0.3">
      <c r="A628" s="14"/>
    </row>
    <row r="629" spans="1:1" x14ac:dyDescent="0.3">
      <c r="A629" s="14"/>
    </row>
    <row r="630" spans="1:1" x14ac:dyDescent="0.3">
      <c r="A630" s="14"/>
    </row>
    <row r="631" spans="1:1" x14ac:dyDescent="0.3">
      <c r="A631" s="14"/>
    </row>
    <row r="632" spans="1:1" x14ac:dyDescent="0.3">
      <c r="A632" s="14"/>
    </row>
    <row r="633" spans="1:1" x14ac:dyDescent="0.3">
      <c r="A633" s="14"/>
    </row>
    <row r="634" spans="1:1" x14ac:dyDescent="0.3">
      <c r="A634" s="14"/>
    </row>
    <row r="635" spans="1:1" x14ac:dyDescent="0.3">
      <c r="A635" s="14"/>
    </row>
    <row r="636" spans="1:1" x14ac:dyDescent="0.3">
      <c r="A636" s="14"/>
    </row>
    <row r="637" spans="1:1" x14ac:dyDescent="0.3">
      <c r="A637" s="14"/>
    </row>
    <row r="638" spans="1:1" x14ac:dyDescent="0.3">
      <c r="A638" s="14"/>
    </row>
    <row r="639" spans="1:1" x14ac:dyDescent="0.3">
      <c r="A639" s="14"/>
    </row>
    <row r="640" spans="1:1" x14ac:dyDescent="0.3">
      <c r="A640" s="14"/>
    </row>
    <row r="641" spans="1:1" x14ac:dyDescent="0.3">
      <c r="A641" s="14"/>
    </row>
    <row r="642" spans="1:1" x14ac:dyDescent="0.3">
      <c r="A642" s="14"/>
    </row>
    <row r="643" spans="1:1" x14ac:dyDescent="0.3">
      <c r="A643" s="14"/>
    </row>
    <row r="644" spans="1:1" x14ac:dyDescent="0.3">
      <c r="A644" s="14"/>
    </row>
    <row r="645" spans="1:1" x14ac:dyDescent="0.3">
      <c r="A645" s="14"/>
    </row>
    <row r="646" spans="1:1" x14ac:dyDescent="0.3">
      <c r="A646" s="14"/>
    </row>
    <row r="647" spans="1:1" x14ac:dyDescent="0.3">
      <c r="A647" s="14"/>
    </row>
    <row r="648" spans="1:1" x14ac:dyDescent="0.3">
      <c r="A648" s="14"/>
    </row>
    <row r="649" spans="1:1" x14ac:dyDescent="0.3">
      <c r="A649" s="14"/>
    </row>
    <row r="650" spans="1:1" x14ac:dyDescent="0.3">
      <c r="A650" s="14"/>
    </row>
    <row r="651" spans="1:1" x14ac:dyDescent="0.3">
      <c r="A651" s="14"/>
    </row>
    <row r="652" spans="1:1" x14ac:dyDescent="0.3">
      <c r="A652" s="14"/>
    </row>
    <row r="653" spans="1:1" x14ac:dyDescent="0.3">
      <c r="A653" s="14"/>
    </row>
    <row r="654" spans="1:1" x14ac:dyDescent="0.3">
      <c r="A654" s="14"/>
    </row>
    <row r="655" spans="1:1" x14ac:dyDescent="0.3">
      <c r="A655" s="14"/>
    </row>
    <row r="656" spans="1:1" x14ac:dyDescent="0.3">
      <c r="A656" s="14"/>
    </row>
    <row r="657" spans="1:1" x14ac:dyDescent="0.3">
      <c r="A657" s="14"/>
    </row>
    <row r="658" spans="1:1" x14ac:dyDescent="0.3">
      <c r="A658" s="14"/>
    </row>
    <row r="659" spans="1:1" x14ac:dyDescent="0.3">
      <c r="A659" s="14"/>
    </row>
    <row r="660" spans="1:1" x14ac:dyDescent="0.3">
      <c r="A660" s="14"/>
    </row>
    <row r="661" spans="1:1" x14ac:dyDescent="0.3">
      <c r="A661" s="14"/>
    </row>
    <row r="662" spans="1:1" x14ac:dyDescent="0.3">
      <c r="A662" s="14"/>
    </row>
    <row r="663" spans="1:1" x14ac:dyDescent="0.3">
      <c r="A663" s="14"/>
    </row>
    <row r="664" spans="1:1" x14ac:dyDescent="0.3">
      <c r="A664" s="14"/>
    </row>
    <row r="665" spans="1:1" x14ac:dyDescent="0.3">
      <c r="A665" s="14"/>
    </row>
    <row r="666" spans="1:1" x14ac:dyDescent="0.3">
      <c r="A666" s="14"/>
    </row>
    <row r="667" spans="1:1" x14ac:dyDescent="0.3">
      <c r="A667" s="14"/>
    </row>
    <row r="668" spans="1:1" x14ac:dyDescent="0.3">
      <c r="A668" s="14"/>
    </row>
    <row r="669" spans="1:1" x14ac:dyDescent="0.3">
      <c r="A669" s="14"/>
    </row>
    <row r="670" spans="1:1" x14ac:dyDescent="0.3">
      <c r="A670" s="14"/>
    </row>
    <row r="671" spans="1:1" x14ac:dyDescent="0.3">
      <c r="A671" s="14"/>
    </row>
    <row r="672" spans="1:1" x14ac:dyDescent="0.3">
      <c r="A672" s="14"/>
    </row>
    <row r="673" spans="1:1" x14ac:dyDescent="0.3">
      <c r="A673" s="14"/>
    </row>
    <row r="674" spans="1:1" x14ac:dyDescent="0.3">
      <c r="A674" s="14"/>
    </row>
    <row r="675" spans="1:1" x14ac:dyDescent="0.3">
      <c r="A675" s="14"/>
    </row>
    <row r="676" spans="1:1" x14ac:dyDescent="0.3">
      <c r="A676" s="14"/>
    </row>
    <row r="677" spans="1:1" x14ac:dyDescent="0.3">
      <c r="A677" s="14"/>
    </row>
    <row r="678" spans="1:1" x14ac:dyDescent="0.3">
      <c r="A678" s="14"/>
    </row>
    <row r="679" spans="1:1" x14ac:dyDescent="0.3">
      <c r="A679" s="14"/>
    </row>
    <row r="680" spans="1:1" x14ac:dyDescent="0.3">
      <c r="A680" s="14"/>
    </row>
    <row r="681" spans="1:1" x14ac:dyDescent="0.3">
      <c r="A681" s="14"/>
    </row>
    <row r="682" spans="1:1" x14ac:dyDescent="0.3">
      <c r="A682" s="14"/>
    </row>
    <row r="683" spans="1:1" x14ac:dyDescent="0.3">
      <c r="A683" s="14"/>
    </row>
    <row r="684" spans="1:1" x14ac:dyDescent="0.3">
      <c r="A684" s="14"/>
    </row>
    <row r="685" spans="1:1" x14ac:dyDescent="0.3">
      <c r="A685" s="14"/>
    </row>
    <row r="686" spans="1:1" x14ac:dyDescent="0.3">
      <c r="A686" s="14"/>
    </row>
    <row r="687" spans="1:1" x14ac:dyDescent="0.3">
      <c r="A687" s="14"/>
    </row>
    <row r="688" spans="1:1" x14ac:dyDescent="0.3">
      <c r="A688" s="14"/>
    </row>
    <row r="689" spans="1:1" x14ac:dyDescent="0.3">
      <c r="A689" s="14"/>
    </row>
    <row r="690" spans="1:1" x14ac:dyDescent="0.3">
      <c r="A690" s="14"/>
    </row>
    <row r="691" spans="1:1" x14ac:dyDescent="0.3">
      <c r="A691" s="14"/>
    </row>
    <row r="692" spans="1:1" x14ac:dyDescent="0.3">
      <c r="A692" s="14"/>
    </row>
    <row r="693" spans="1:1" x14ac:dyDescent="0.3">
      <c r="A693" s="14"/>
    </row>
    <row r="694" spans="1:1" x14ac:dyDescent="0.3">
      <c r="A694" s="14"/>
    </row>
    <row r="695" spans="1:1" x14ac:dyDescent="0.3">
      <c r="A695" s="14"/>
    </row>
    <row r="696" spans="1:1" x14ac:dyDescent="0.3">
      <c r="A696" s="14"/>
    </row>
    <row r="697" spans="1:1" x14ac:dyDescent="0.3">
      <c r="A697" s="14"/>
    </row>
    <row r="698" spans="1:1" x14ac:dyDescent="0.3">
      <c r="A698" s="14"/>
    </row>
    <row r="699" spans="1:1" x14ac:dyDescent="0.3">
      <c r="A699" s="14"/>
    </row>
    <row r="700" spans="1:1" x14ac:dyDescent="0.3">
      <c r="A700" s="14"/>
    </row>
    <row r="701" spans="1:1" x14ac:dyDescent="0.3">
      <c r="A701" s="14"/>
    </row>
    <row r="702" spans="1:1" x14ac:dyDescent="0.3">
      <c r="A702" s="14"/>
    </row>
    <row r="703" spans="1:1" x14ac:dyDescent="0.3">
      <c r="A703" s="14"/>
    </row>
    <row r="704" spans="1:1" x14ac:dyDescent="0.3">
      <c r="A704" s="14"/>
    </row>
    <row r="705" spans="1:1" x14ac:dyDescent="0.3">
      <c r="A705" s="14"/>
    </row>
    <row r="706" spans="1:1" x14ac:dyDescent="0.3">
      <c r="A706" s="14"/>
    </row>
    <row r="707" spans="1:1" x14ac:dyDescent="0.3">
      <c r="A707" s="14"/>
    </row>
    <row r="708" spans="1:1" x14ac:dyDescent="0.3">
      <c r="A708" s="14"/>
    </row>
    <row r="709" spans="1:1" x14ac:dyDescent="0.3">
      <c r="A709" s="14"/>
    </row>
    <row r="710" spans="1:1" x14ac:dyDescent="0.3">
      <c r="A710" s="14"/>
    </row>
    <row r="711" spans="1:1" x14ac:dyDescent="0.3">
      <c r="A711" s="14"/>
    </row>
    <row r="712" spans="1:1" x14ac:dyDescent="0.3">
      <c r="A712" s="14"/>
    </row>
    <row r="713" spans="1:1" x14ac:dyDescent="0.3">
      <c r="A713" s="14"/>
    </row>
    <row r="714" spans="1:1" x14ac:dyDescent="0.3">
      <c r="A714" s="14"/>
    </row>
    <row r="715" spans="1:1" x14ac:dyDescent="0.3">
      <c r="A715" s="14"/>
    </row>
    <row r="716" spans="1:1" x14ac:dyDescent="0.3">
      <c r="A716" s="14"/>
    </row>
    <row r="717" spans="1:1" x14ac:dyDescent="0.3">
      <c r="A717" s="14"/>
    </row>
    <row r="718" spans="1:1" x14ac:dyDescent="0.3">
      <c r="A718" s="14"/>
    </row>
    <row r="719" spans="1:1" x14ac:dyDescent="0.3">
      <c r="A719" s="14"/>
    </row>
    <row r="720" spans="1:1" x14ac:dyDescent="0.3">
      <c r="A720" s="14"/>
    </row>
    <row r="721" spans="1:1" x14ac:dyDescent="0.3">
      <c r="A721" s="14"/>
    </row>
    <row r="722" spans="1:1" x14ac:dyDescent="0.3">
      <c r="A722" s="14"/>
    </row>
    <row r="723" spans="1:1" x14ac:dyDescent="0.3">
      <c r="A723" s="14"/>
    </row>
    <row r="724" spans="1:1" x14ac:dyDescent="0.3">
      <c r="A724" s="14"/>
    </row>
    <row r="725" spans="1:1" x14ac:dyDescent="0.3">
      <c r="A725" s="14"/>
    </row>
    <row r="726" spans="1:1" x14ac:dyDescent="0.3">
      <c r="A726" s="14"/>
    </row>
    <row r="727" spans="1:1" x14ac:dyDescent="0.3">
      <c r="A727" s="14"/>
    </row>
    <row r="728" spans="1:1" x14ac:dyDescent="0.3">
      <c r="A728" s="14"/>
    </row>
    <row r="729" spans="1:1" x14ac:dyDescent="0.3">
      <c r="A729" s="14"/>
    </row>
    <row r="730" spans="1:1" x14ac:dyDescent="0.3">
      <c r="A730" s="14"/>
    </row>
    <row r="731" spans="1:1" x14ac:dyDescent="0.3">
      <c r="A731" s="14"/>
    </row>
  </sheetData>
  <mergeCells count="6">
    <mergeCell ref="N27:O27"/>
    <mergeCell ref="N32:N33"/>
    <mergeCell ref="A2:B2"/>
    <mergeCell ref="A4:B4"/>
    <mergeCell ref="D4:E4"/>
    <mergeCell ref="C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/>
  </sheetPr>
  <dimension ref="A1:P28"/>
  <sheetViews>
    <sheetView tabSelected="1" workbookViewId="0">
      <selection activeCell="I12" sqref="I12"/>
    </sheetView>
  </sheetViews>
  <sheetFormatPr baseColWidth="10" defaultRowHeight="14.4" x14ac:dyDescent="0.3"/>
  <cols>
    <col min="1" max="1" width="2.6640625" customWidth="1"/>
    <col min="2" max="2" width="11.88671875" style="43" customWidth="1"/>
    <col min="3" max="3" width="40.6640625" style="24" customWidth="1"/>
    <col min="4" max="4" width="13.44140625" bestFit="1" customWidth="1"/>
    <col min="5" max="5" width="14.33203125" style="43" customWidth="1"/>
    <col min="6" max="6" width="5.6640625" style="2" customWidth="1"/>
    <col min="7" max="7" width="14.88671875" customWidth="1"/>
    <col min="8" max="8" width="14.33203125" bestFit="1" customWidth="1"/>
    <col min="9" max="9" width="20.6640625" customWidth="1"/>
    <col min="10" max="10" width="8.109375" customWidth="1"/>
    <col min="11" max="11" width="14.33203125" customWidth="1"/>
    <col min="12" max="12" width="9.33203125" customWidth="1"/>
    <col min="13" max="13" width="2.6640625" customWidth="1"/>
    <col min="17" max="17" width="39.88671875" customWidth="1"/>
  </cols>
  <sheetData>
    <row r="1" spans="1:16" ht="22.2" customHeight="1" thickTop="1" thickBot="1" x14ac:dyDescent="0.35">
      <c r="A1" s="74" t="s">
        <v>3</v>
      </c>
      <c r="B1" s="75"/>
      <c r="C1" s="75"/>
      <c r="D1" s="76"/>
      <c r="F1"/>
      <c r="K1" s="3"/>
      <c r="L1" s="1"/>
      <c r="M1" s="18"/>
      <c r="N1" s="18"/>
      <c r="O1" s="18"/>
      <c r="P1" s="18"/>
    </row>
    <row r="2" spans="1:16" ht="11.4" customHeight="1" thickTop="1" thickBot="1" x14ac:dyDescent="0.35">
      <c r="D2" s="23"/>
      <c r="F2"/>
      <c r="G2" s="18"/>
      <c r="H2" s="18"/>
      <c r="J2" s="3"/>
      <c r="K2" s="3"/>
      <c r="M2" s="18"/>
      <c r="N2" s="18"/>
      <c r="O2" s="18"/>
      <c r="P2" s="18"/>
    </row>
    <row r="3" spans="1:16" ht="32.4" thickTop="1" thickBot="1" x14ac:dyDescent="0.35">
      <c r="B3" s="60" t="s">
        <v>0</v>
      </c>
      <c r="C3" s="27" t="s">
        <v>1</v>
      </c>
      <c r="D3" s="26" t="s">
        <v>6</v>
      </c>
      <c r="E3" s="25" t="s">
        <v>2</v>
      </c>
      <c r="G3" s="28" t="s">
        <v>5</v>
      </c>
      <c r="H3" s="29">
        <f>SUM(D4:D975)</f>
        <v>0</v>
      </c>
      <c r="I3" s="30" t="e">
        <f>SUM(E4:E975)</f>
        <v>#N/A</v>
      </c>
    </row>
    <row r="4" spans="1:16" s="48" customFormat="1" ht="21" customHeight="1" thickTop="1" thickBot="1" x14ac:dyDescent="0.35">
      <c r="A4" s="44"/>
      <c r="B4" s="61">
        <f>IF(B3="","",IF('BL - FACT'!$B$5="",'BL - FACT'!A6,'BL - FACT'!A5))</f>
        <v>0</v>
      </c>
      <c r="C4" s="45" t="str">
        <f>IF(B4="","",IF(B4&lt;100,VLOOKUP(B4,'BL - FACT'!$A$5:$B$23,2,FALSE),IF(VLOOKUP(B4,'BL - FACT'!$D$5:$E$23,2,FALSE)=0,"",VLOOKUP(B4,'BL - FACT'!$D$5:$E$23,2,FALSE))))</f>
        <v>prorata</v>
      </c>
      <c r="D4" s="46"/>
      <c r="E4" s="58">
        <f t="shared" ref="E4:E25" si="0">IF(B4="","",D4*thmc)</f>
        <v>0</v>
      </c>
      <c r="F4" s="47"/>
      <c r="J4" s="49"/>
      <c r="K4" s="77"/>
      <c r="L4" s="77"/>
      <c r="M4" s="77"/>
    </row>
    <row r="5" spans="1:16" s="48" customFormat="1" ht="21" customHeight="1" thickTop="1" thickBot="1" x14ac:dyDescent="0.35">
      <c r="A5" s="44"/>
      <c r="B5" s="62" t="e">
        <f>IF(B4="","",IF(B4&lt;100,IF(VLOOKUP(B4+1,'BL - FACT'!$A$5:$B$23,2,FALSE)="",'BL - FACT'!$D$5,IF(VLOOKUP(B4+1,'BL - FACT'!$A$5:$B$23,2,FALSE)=NA(),B4+10,B4+1)),IF(VLOOKUP(B4+1,'BL - FACT'!$D$5:$E$23,2,FALSE)="","",B4+1)))</f>
        <v>#N/A</v>
      </c>
      <c r="C5" s="50" t="e">
        <f>IF(B5="","",IF(B5&lt;100,VLOOKUP(B5,'BL - FACT'!$A$5:$B$23,2,FALSE),IF(VLOOKUP(B5,'BL - FACT'!$D$5:$E$23,2,FALSE)=0,"",VLOOKUP(B5,'BL - FACT'!$D$5:$E$23,2,FALSE))))</f>
        <v>#N/A</v>
      </c>
      <c r="D5" s="51"/>
      <c r="E5" s="59" t="e">
        <f t="shared" si="0"/>
        <v>#N/A</v>
      </c>
      <c r="F5" s="47"/>
      <c r="G5" s="78" t="s">
        <v>4</v>
      </c>
      <c r="H5" s="79"/>
      <c r="I5" s="80"/>
      <c r="K5" s="52"/>
      <c r="L5" s="52"/>
      <c r="M5" s="52"/>
    </row>
    <row r="6" spans="1:16" s="48" customFormat="1" ht="21" customHeight="1" thickTop="1" thickBot="1" x14ac:dyDescent="0.35">
      <c r="A6" s="44"/>
      <c r="B6" s="62" t="e">
        <f>IF(B5="","",IF(B5&lt;100,IF(VLOOKUP(B5+1,'BL - FACT'!$A$5:$B$23,2,FALSE)="",'BL - FACT'!$D$5,IF(VLOOKUP(B5+1,'BL - FACT'!$A$5:$B$23,2,FALSE)=NA(),B5+10,B5+1)),IF(VLOOKUP(B5+1,'BL - FACT'!$D$5:$E$23,2,FALSE)="","",B5+1)))</f>
        <v>#N/A</v>
      </c>
      <c r="C6" s="50" t="e">
        <f>IF(B6="","",IF(B6&lt;100,VLOOKUP(B6,'BL - FACT'!$A$5:$B$23,2,FALSE),IF(VLOOKUP(B6,'BL - FACT'!$D$5:$E$23,2,FALSE)=0,"",VLOOKUP(B6,'BL - FACT'!$D$5:$E$23,2,FALSE))))</f>
        <v>#N/A</v>
      </c>
      <c r="D6" s="51"/>
      <c r="E6" s="59" t="e">
        <f t="shared" si="0"/>
        <v>#N/A</v>
      </c>
      <c r="F6" s="47"/>
      <c r="G6" s="81" t="s">
        <v>11</v>
      </c>
      <c r="H6" s="82"/>
      <c r="I6" s="31">
        <v>10</v>
      </c>
      <c r="K6" s="52"/>
      <c r="L6" s="52"/>
      <c r="M6" s="52"/>
    </row>
    <row r="7" spans="1:16" s="48" customFormat="1" ht="21" customHeight="1" thickBot="1" x14ac:dyDescent="0.35">
      <c r="A7" s="44"/>
      <c r="B7" s="62" t="e">
        <f>IF(B6="","",IF(B6&lt;100,IF(VLOOKUP(B6+1,'BL - FACT'!$A$5:$B$23,2,FALSE)="",'BL - FACT'!$D$5,IF(VLOOKUP(B6+1,'BL - FACT'!$A$5:$B$23,2,FALSE)=NA(),B6+10,B6+1)),IF(VLOOKUP(B6+1,'BL - FACT'!$D$5:$E$23,2,FALSE)="","",B6+1)))</f>
        <v>#N/A</v>
      </c>
      <c r="C7" s="50" t="e">
        <f>IF(B7="","",IF(B7&lt;100,VLOOKUP(B7,'BL - FACT'!$A$5:$B$23,2,FALSE),IF(VLOOKUP(B7,'BL - FACT'!$D$5:$E$23,2,FALSE)=0,"",VLOOKUP(B7,'BL - FACT'!$D$5:$E$23,2,FALSE))))</f>
        <v>#N/A</v>
      </c>
      <c r="D7" s="51"/>
      <c r="E7" s="59" t="e">
        <f t="shared" si="0"/>
        <v>#N/A</v>
      </c>
      <c r="F7" s="47"/>
      <c r="G7" s="83" t="s">
        <v>10</v>
      </c>
      <c r="H7" s="84"/>
      <c r="I7" s="53" t="s">
        <v>13</v>
      </c>
      <c r="K7" s="52"/>
      <c r="L7" s="52"/>
      <c r="M7" s="52"/>
    </row>
    <row r="8" spans="1:16" s="48" customFormat="1" ht="21" customHeight="1" thickBot="1" x14ac:dyDescent="0.35">
      <c r="A8" s="44"/>
      <c r="B8" s="62" t="e">
        <f>IF(B7="","",IF(B7&lt;100,IF(VLOOKUP(B7+1,'BL - FACT'!$A$5:$B$23,2,FALSE)="",'BL - FACT'!$D$5,IF(VLOOKUP(B7+1,'BL - FACT'!$A$5:$B$23,2,FALSE)=NA(),B7+10,B7+1)),IF(VLOOKUP(B7+1,'BL - FACT'!$D$5:$E$23,2,FALSE)="","",B7+1)))</f>
        <v>#N/A</v>
      </c>
      <c r="C8" s="50" t="e">
        <f>IF(B8="","",IF(B8&lt;100,VLOOKUP(B8,'BL - FACT'!$A$5:$B$23,2,FALSE),IF(VLOOKUP(B8,'BL - FACT'!$D$5:$E$23,2,FALSE)=0,"",VLOOKUP(B8,'BL - FACT'!$D$5:$E$23,2,FALSE))))</f>
        <v>#N/A</v>
      </c>
      <c r="D8" s="51"/>
      <c r="E8" s="59" t="e">
        <f t="shared" si="0"/>
        <v>#N/A</v>
      </c>
      <c r="F8" s="47"/>
      <c r="G8" s="72" t="s">
        <v>12</v>
      </c>
      <c r="H8" s="73"/>
      <c r="I8" s="54" t="s">
        <v>13</v>
      </c>
    </row>
    <row r="9" spans="1:16" s="48" customFormat="1" ht="21" customHeight="1" thickBot="1" x14ac:dyDescent="0.35">
      <c r="A9" s="44"/>
      <c r="B9" s="62" t="e">
        <f>IF(B8="","",IF(B8&lt;100,IF(VLOOKUP(B8+1,'BL - FACT'!$A$5:$B$23,2,FALSE)="",'BL - FACT'!$D$5,IF(VLOOKUP(B8+1,'BL - FACT'!$A$5:$B$23,2,FALSE)=NA(),B8+10,B8+1)),IF(VLOOKUP(B8+1,'BL - FACT'!$D$5:$E$23,2,FALSE)="","",B8+1)))</f>
        <v>#N/A</v>
      </c>
      <c r="C9" s="50" t="e">
        <f>IF(B9="","",IF(B9&lt;100,VLOOKUP(B9,'BL - FACT'!$A$5:$B$23,2,FALSE),IF(VLOOKUP(B9,'BL - FACT'!$D$5:$E$23,2,FALSE)=0,"",VLOOKUP(B9,'BL - FACT'!$D$5:$E$23,2,FALSE))))</f>
        <v>#N/A</v>
      </c>
      <c r="D9" s="51"/>
      <c r="E9" s="59" t="e">
        <f t="shared" si="0"/>
        <v>#N/A</v>
      </c>
      <c r="F9" s="47"/>
    </row>
    <row r="10" spans="1:16" s="48" customFormat="1" ht="21" customHeight="1" thickBot="1" x14ac:dyDescent="0.35">
      <c r="A10" s="44"/>
      <c r="B10" s="62" t="e">
        <f>IF(B9="","",IF(B9&lt;100,IF(VLOOKUP(B9+1,'BL - FACT'!$A$5:$B$23,2,FALSE)="",'BL - FACT'!$D$5,IF(VLOOKUP(B9+1,'BL - FACT'!$A$5:$B$23,2,FALSE)=NA(),B9+10,B9+1)),IF(VLOOKUP(B9+1,'BL - FACT'!$D$5:$E$23,2,FALSE)="","",B9+1)))</f>
        <v>#N/A</v>
      </c>
      <c r="C10" s="50" t="e">
        <f>IF(B10="","",IF(B10&lt;100,VLOOKUP(B10,'BL - FACT'!$A$5:$B$23,2,FALSE),IF(VLOOKUP(B10,'BL - FACT'!$D$5:$E$23,2,FALSE)=0,"",VLOOKUP(B10,'BL - FACT'!$D$5:$E$23,2,FALSE))))</f>
        <v>#N/A</v>
      </c>
      <c r="D10" s="51"/>
      <c r="E10" s="59" t="e">
        <f t="shared" si="0"/>
        <v>#N/A</v>
      </c>
      <c r="F10" s="47"/>
    </row>
    <row r="11" spans="1:16" s="48" customFormat="1" ht="21" customHeight="1" thickBot="1" x14ac:dyDescent="0.35">
      <c r="A11" s="44"/>
      <c r="B11" s="62" t="e">
        <f>IF(B10="","",IF(B10&lt;100,IF(VLOOKUP(B10+1,'BL - FACT'!$A$5:$B$23,2,FALSE)="",'BL - FACT'!$D$5,IF(VLOOKUP(B10+1,'BL - FACT'!$A$5:$B$23,2,FALSE)=NA(),B10+10,B10+1)),IF(VLOOKUP(B10+1,'BL - FACT'!$D$5:$E$23,2,FALSE)="","",B10+1)))</f>
        <v>#N/A</v>
      </c>
      <c r="C11" s="50" t="e">
        <f>IF(B11="","",IF(B11&lt;100,VLOOKUP(B11,'BL - FACT'!$A$5:$B$23,2,FALSE),IF(VLOOKUP(B11,'BL - FACT'!$D$5:$E$23,2,FALSE)=0,"",VLOOKUP(B11,'BL - FACT'!$D$5:$E$23,2,FALSE))))</f>
        <v>#N/A</v>
      </c>
      <c r="D11" s="51"/>
      <c r="E11" s="59" t="e">
        <f t="shared" si="0"/>
        <v>#N/A</v>
      </c>
      <c r="F11" s="47"/>
    </row>
    <row r="12" spans="1:16" s="48" customFormat="1" ht="21" customHeight="1" thickBot="1" x14ac:dyDescent="0.35">
      <c r="A12" s="44"/>
      <c r="B12" s="62" t="e">
        <f>IF(B11="","",IF(B11&lt;100,IF(VLOOKUP(B11+1,'BL - FACT'!$A$5:$B$23,2,FALSE)="",'BL - FACT'!$D$5,IF(VLOOKUP(B11+1,'BL - FACT'!$A$5:$B$23,2,FALSE)=NA(),B11+10,B11+1)),IF(VLOOKUP(B11+1,'BL - FACT'!$D$5:$E$23,2,FALSE)="","",B11+1)))</f>
        <v>#N/A</v>
      </c>
      <c r="C12" s="50" t="e">
        <f>IF(B12="","",IF(B12&lt;100,VLOOKUP(B12,'BL - FACT'!$A$5:$B$23,2,FALSE),IF(VLOOKUP(B12,'BL - FACT'!$D$5:$E$23,2,FALSE)=0,"",VLOOKUP(B12,'BL - FACT'!$D$5:$E$23,2,FALSE))))</f>
        <v>#N/A</v>
      </c>
      <c r="D12" s="51"/>
      <c r="E12" s="59" t="e">
        <f t="shared" si="0"/>
        <v>#N/A</v>
      </c>
      <c r="F12" s="47"/>
    </row>
    <row r="13" spans="1:16" s="48" customFormat="1" ht="21" customHeight="1" thickBot="1" x14ac:dyDescent="0.35">
      <c r="A13" s="44"/>
      <c r="B13" s="62" t="e">
        <f>IF(B12="","",IF(B12&lt;100,IF(VLOOKUP(B12+1,'BL - FACT'!$A$5:$B$23,2,FALSE)="",'BL - FACT'!$D$5,IF(VLOOKUP(B12+1,'BL - FACT'!$A$5:$B$23,2,FALSE)=NA(),B12+10,B12+1)),IF(VLOOKUP(B12+1,'BL - FACT'!$D$5:$E$23,2,FALSE)="","",B12+1)))</f>
        <v>#N/A</v>
      </c>
      <c r="C13" s="50" t="e">
        <f>IF(B13="","",IF(B13&lt;100,VLOOKUP(B13,'BL - FACT'!$A$5:$B$23,2,FALSE),IF(VLOOKUP(B13,'BL - FACT'!$D$5:$E$23,2,FALSE)=0,"",VLOOKUP(B13,'BL - FACT'!$D$5:$E$23,2,FALSE))))</f>
        <v>#N/A</v>
      </c>
      <c r="D13" s="51"/>
      <c r="E13" s="59" t="e">
        <f t="shared" si="0"/>
        <v>#N/A</v>
      </c>
      <c r="F13" s="55"/>
      <c r="I13" s="56"/>
    </row>
    <row r="14" spans="1:16" s="48" customFormat="1" ht="21" customHeight="1" thickBot="1" x14ac:dyDescent="0.35">
      <c r="A14" s="44"/>
      <c r="B14" s="62" t="e">
        <f>IF(B13="","",IF(B13&lt;100,IF(VLOOKUP(B13+1,'BL - FACT'!$A$5:$B$23,2,FALSE)="",'BL - FACT'!$D$5,IF(VLOOKUP(B13+1,'BL - FACT'!$A$5:$B$23,2,FALSE)=NA(),B13+10,B13+1)),IF(VLOOKUP(B13+1,'BL - FACT'!$D$5:$E$23,2,FALSE)="","",B13+1)))</f>
        <v>#N/A</v>
      </c>
      <c r="C14" s="50" t="e">
        <f>IF(B14="","",IF(B14&lt;100,VLOOKUP(B14,'BL - FACT'!$A$5:$B$23,2,FALSE),IF(VLOOKUP(B14,'BL - FACT'!$D$5:$E$23,2,FALSE)=0,"",VLOOKUP(B14,'BL - FACT'!$D$5:$E$23,2,FALSE))))</f>
        <v>#N/A</v>
      </c>
      <c r="D14" s="51"/>
      <c r="E14" s="59" t="e">
        <f t="shared" si="0"/>
        <v>#N/A</v>
      </c>
      <c r="F14" s="47"/>
    </row>
    <row r="15" spans="1:16" s="48" customFormat="1" ht="21" customHeight="1" thickBot="1" x14ac:dyDescent="0.35">
      <c r="A15" s="44"/>
      <c r="B15" s="62" t="e">
        <f>IF(B14="","",IF(B14&lt;100,IF(VLOOKUP(B14+1,'BL - FACT'!$A$5:$B$23,2,FALSE)="",'BL - FACT'!$D$5,IF(VLOOKUP(B14+1,'BL - FACT'!$A$5:$B$23,2,FALSE)=NA(),B14+10,B14+1)),IF(VLOOKUP(B14+1,'BL - FACT'!$D$5:$E$23,2,FALSE)="","",B14+1)))</f>
        <v>#N/A</v>
      </c>
      <c r="C15" s="50" t="e">
        <f>IF(B15="","",IF(B15&lt;100,VLOOKUP(B15,'BL - FACT'!$A$5:$B$23,2,FALSE),IF(VLOOKUP(B15,'BL - FACT'!$D$5:$E$23,2,FALSE)=0,"",VLOOKUP(B15,'BL - FACT'!$D$5:$E$23,2,FALSE))))</f>
        <v>#N/A</v>
      </c>
      <c r="D15" s="51"/>
      <c r="E15" s="59" t="e">
        <f t="shared" si="0"/>
        <v>#N/A</v>
      </c>
      <c r="F15" s="47"/>
    </row>
    <row r="16" spans="1:16" s="48" customFormat="1" ht="21" customHeight="1" thickBot="1" x14ac:dyDescent="0.35">
      <c r="A16" s="44"/>
      <c r="B16" s="62" t="e">
        <f>IF(B15="","",IF(B15&lt;100,IF(VLOOKUP(B15+1,'BL - FACT'!$A$5:$B$23,2,FALSE)="",'BL - FACT'!$D$5,IF(VLOOKUP(B15+1,'BL - FACT'!$A$5:$B$23,2,FALSE)=NA(),B15+10,B15+1)),IF(VLOOKUP(B15+1,'BL - FACT'!$D$5:$E$23,2,FALSE)="","",B15+1)))</f>
        <v>#N/A</v>
      </c>
      <c r="C16" s="50" t="e">
        <f>IF(B16="","",IF(B16&lt;100,VLOOKUP(B16,'BL - FACT'!$A$5:$B$23,2,FALSE),IF(VLOOKUP(B16,'BL - FACT'!$D$5:$E$23,2,FALSE)=0,"",VLOOKUP(B16,'BL - FACT'!$D$5:$E$23,2,FALSE))))</f>
        <v>#N/A</v>
      </c>
      <c r="D16" s="51"/>
      <c r="E16" s="59" t="e">
        <f t="shared" si="0"/>
        <v>#N/A</v>
      </c>
      <c r="F16" s="47"/>
    </row>
    <row r="17" spans="1:11" s="48" customFormat="1" ht="21" customHeight="1" thickBot="1" x14ac:dyDescent="0.35">
      <c r="A17" s="44"/>
      <c r="B17" s="62" t="e">
        <f>IF(B16="","",IF(B16&lt;100,IF(VLOOKUP(B16+1,'BL - FACT'!$A$5:$B$23,2,FALSE)="",'BL - FACT'!$D$5,IF(VLOOKUP(B16+1,'BL - FACT'!$A$5:$B$23,2,FALSE)=NA(),B16+10,B16+1)),IF(VLOOKUP(B16+1,'BL - FACT'!$D$5:$E$23,2,FALSE)="","",B16+1)))</f>
        <v>#N/A</v>
      </c>
      <c r="C17" s="50" t="e">
        <f>IF(B17="","",IF(B17&lt;100,VLOOKUP(B17,'BL - FACT'!$A$5:$B$23,2,FALSE),IF(VLOOKUP(B17,'BL - FACT'!$D$5:$E$23,2,FALSE)=0,"",VLOOKUP(B17,'BL - FACT'!$D$5:$E$23,2,FALSE))))</f>
        <v>#N/A</v>
      </c>
      <c r="D17" s="51"/>
      <c r="E17" s="59" t="e">
        <f t="shared" si="0"/>
        <v>#N/A</v>
      </c>
      <c r="F17" s="47"/>
    </row>
    <row r="18" spans="1:11" s="48" customFormat="1" ht="21" customHeight="1" thickBot="1" x14ac:dyDescent="0.35">
      <c r="A18" s="44"/>
      <c r="B18" s="62" t="e">
        <f>IF(B17="","",IF(B17&lt;100,IF(VLOOKUP(B17+1,'BL - FACT'!$A$5:$B$23,2,FALSE)="",'BL - FACT'!$D$5,IF(VLOOKUP(B17+1,'BL - FACT'!$A$5:$B$23,2,FALSE)=NA(),B17+10,B17+1)),IF(VLOOKUP(B17+1,'BL - FACT'!$D$5:$E$23,2,FALSE)="","",B17+1)))</f>
        <v>#N/A</v>
      </c>
      <c r="C18" s="50" t="e">
        <f>IF(B18="","",IF(B18&lt;100,VLOOKUP(B18,'BL - FACT'!$A$5:$B$23,2,FALSE),IF(VLOOKUP(B18,'BL - FACT'!$D$5:$E$23,2,FALSE)=0,"",VLOOKUP(B18,'BL - FACT'!$D$5:$E$23,2,FALSE))))</f>
        <v>#N/A</v>
      </c>
      <c r="D18" s="51"/>
      <c r="E18" s="59" t="e">
        <f t="shared" si="0"/>
        <v>#N/A</v>
      </c>
      <c r="F18" s="47"/>
      <c r="I18" s="57"/>
    </row>
    <row r="19" spans="1:11" s="48" customFormat="1" ht="21" customHeight="1" thickBot="1" x14ac:dyDescent="0.35">
      <c r="A19" s="44"/>
      <c r="B19" s="62" t="e">
        <f>IF(B18="","",IF(B18&lt;100,IF(VLOOKUP(B18+1,'BL - FACT'!$A$5:$B$23,2,FALSE)="",'BL - FACT'!$D$5,IF(VLOOKUP(B18+1,'BL - FACT'!$A$5:$B$23,2,FALSE)=NA(),B18+10,B18+1)),IF(VLOOKUP(B18+1,'BL - FACT'!$D$5:$E$23,2,FALSE)="","",B18+1)))</f>
        <v>#N/A</v>
      </c>
      <c r="C19" s="50" t="e">
        <f>IF(B19="","",IF(B19&lt;100,VLOOKUP(B19,'BL - FACT'!$A$5:$B$23,2,FALSE),IF(VLOOKUP(B19,'BL - FACT'!$D$5:$E$23,2,FALSE)=0,"",VLOOKUP(B19,'BL - FACT'!$D$5:$E$23,2,FALSE))))</f>
        <v>#N/A</v>
      </c>
      <c r="D19" s="51"/>
      <c r="E19" s="59" t="e">
        <f t="shared" si="0"/>
        <v>#N/A</v>
      </c>
      <c r="F19" s="47"/>
      <c r="G19"/>
      <c r="H19"/>
      <c r="I19" s="1"/>
      <c r="K19" s="52"/>
    </row>
    <row r="20" spans="1:11" s="48" customFormat="1" ht="21" customHeight="1" thickBot="1" x14ac:dyDescent="0.35">
      <c r="A20" s="44"/>
      <c r="B20" s="62" t="e">
        <f>IF(B19="","",IF(B19&lt;100,IF(VLOOKUP(B19+1,'BL - FACT'!$A$5:$B$23,2,FALSE)="",'BL - FACT'!$D$5,IF(VLOOKUP(B19+1,'BL - FACT'!$A$5:$B$23,2,FALSE)=NA(),B19+10,B19+1)),IF(VLOOKUP(B19+1,'BL - FACT'!$D$5:$E$23,2,FALSE)="","",B19+1)))</f>
        <v>#N/A</v>
      </c>
      <c r="C20" s="50" t="e">
        <f>IF(B20="","",IF(B20&lt;100,VLOOKUP(B20,'BL - FACT'!$A$5:$B$23,2,FALSE),IF(VLOOKUP(B20,'BL - FACT'!$D$5:$E$23,2,FALSE)=0,"",VLOOKUP(B20,'BL - FACT'!$D$5:$E$23,2,FALSE))))</f>
        <v>#N/A</v>
      </c>
      <c r="D20" s="51"/>
      <c r="E20" s="59" t="e">
        <f t="shared" si="0"/>
        <v>#N/A</v>
      </c>
      <c r="F20" s="47"/>
      <c r="G20"/>
      <c r="H20"/>
      <c r="I20"/>
      <c r="K20" s="52"/>
    </row>
    <row r="21" spans="1:11" s="48" customFormat="1" ht="21" customHeight="1" thickBot="1" x14ac:dyDescent="0.35">
      <c r="A21" s="44"/>
      <c r="B21" s="62" t="e">
        <f>IF(B20="","",IF(B20&lt;100,IF(VLOOKUP(B20+1,'BL - FACT'!$A$5:$B$23,2,FALSE)="",'BL - FACT'!$D$5,IF(VLOOKUP(B20+1,'BL - FACT'!$A$5:$B$23,2,FALSE)=NA(),B20+10,B20+1)),IF(VLOOKUP(B20+1,'BL - FACT'!$D$5:$E$23,2,FALSE)="","",B20+1)))</f>
        <v>#N/A</v>
      </c>
      <c r="C21" s="50" t="e">
        <f>IF(B21="","",IF(B21&lt;100,VLOOKUP(B21,'BL - FACT'!$A$5:$B$23,2,FALSE),IF(VLOOKUP(B21,'BL - FACT'!$D$5:$E$23,2,FALSE)=0,"",VLOOKUP(B21,'BL - FACT'!$D$5:$E$23,2,FALSE))))</f>
        <v>#N/A</v>
      </c>
      <c r="D21" s="51"/>
      <c r="E21" s="59" t="e">
        <f t="shared" si="0"/>
        <v>#N/A</v>
      </c>
      <c r="F21" s="47"/>
      <c r="G21"/>
      <c r="H21"/>
      <c r="I21"/>
    </row>
    <row r="22" spans="1:11" s="48" customFormat="1" ht="21" customHeight="1" thickBot="1" x14ac:dyDescent="0.35">
      <c r="A22" s="44"/>
      <c r="B22" s="62" t="e">
        <f>IF(B21="","",IF(B21&lt;100,IF(VLOOKUP(B21+1,'BL - FACT'!$A$5:$B$23,2,FALSE)="",'BL - FACT'!$D$5,IF(VLOOKUP(B21+1,'BL - FACT'!$A$5:$B$23,2,FALSE)=NA(),B21+10,B21+1)),IF(VLOOKUP(B21+1,'BL - FACT'!$D$5:$E$23,2,FALSE)="","",B21+1)))</f>
        <v>#N/A</v>
      </c>
      <c r="C22" s="50" t="e">
        <f>IF(B22="","",IF(B22&lt;100,VLOOKUP(B22,'BL - FACT'!$A$5:$B$23,2,FALSE),IF(VLOOKUP(B22,'BL - FACT'!$D$5:$E$23,2,FALSE)=0,"",VLOOKUP(B22,'BL - FACT'!$D$5:$E$23,2,FALSE))))</f>
        <v>#N/A</v>
      </c>
      <c r="D22" s="51"/>
      <c r="E22" s="59" t="e">
        <f t="shared" si="0"/>
        <v>#N/A</v>
      </c>
      <c r="F22" s="47"/>
      <c r="G22"/>
      <c r="H22"/>
      <c r="I22"/>
    </row>
    <row r="23" spans="1:11" s="48" customFormat="1" ht="21" customHeight="1" thickBot="1" x14ac:dyDescent="0.35">
      <c r="A23" s="44"/>
      <c r="B23" s="62" t="e">
        <f>IF(B22="","",IF(B22&lt;100,IF(VLOOKUP(B22+1,'BL - FACT'!$A$5:$B$23,2,FALSE)="",'BL - FACT'!$D$5,IF(VLOOKUP(B22+1,'BL - FACT'!$A$5:$B$23,2,FALSE)=NA(),B22+10,B22+1)),IF(VLOOKUP(B22+1,'BL - FACT'!$D$5:$E$23,2,FALSE)="","",B22+1)))</f>
        <v>#N/A</v>
      </c>
      <c r="C23" s="50" t="e">
        <f>IF(B23="","",IF(B23&lt;100,VLOOKUP(B23,'BL - FACT'!$A$5:$B$23,2,FALSE),IF(VLOOKUP(B23,'BL - FACT'!$D$5:$E$23,2,FALSE)=0,"",VLOOKUP(B23,'BL - FACT'!$D$5:$E$23,2,FALSE))))</f>
        <v>#N/A</v>
      </c>
      <c r="D23" s="51"/>
      <c r="E23" s="59" t="e">
        <f t="shared" si="0"/>
        <v>#N/A</v>
      </c>
      <c r="F23" s="47"/>
      <c r="G23"/>
      <c r="H23"/>
      <c r="I23"/>
    </row>
    <row r="24" spans="1:11" s="48" customFormat="1" ht="21" customHeight="1" thickBot="1" x14ac:dyDescent="0.35">
      <c r="A24" s="44"/>
      <c r="B24" s="62" t="e">
        <f>IF(B23="","",IF(B23&lt;100,IF(VLOOKUP(B23+1,'BL - FACT'!$A$5:$B$23,2,FALSE)="",'BL - FACT'!$D$5,IF(VLOOKUP(B23+1,'BL - FACT'!$A$5:$B$23,2,FALSE)=NA(),B23+10,B23+1)),IF(VLOOKUP(B23+1,'BL - FACT'!$D$5:$E$23,2,FALSE)="","",B23+1)))</f>
        <v>#N/A</v>
      </c>
      <c r="C24" s="50" t="e">
        <f>IF(B24="","",IF(B24&lt;100,VLOOKUP(B24,'BL - FACT'!$A$5:$B$23,2,FALSE),IF(VLOOKUP(B24,'BL - FACT'!$D$5:$E$23,2,FALSE)=0,"",VLOOKUP(B24,'BL - FACT'!$D$5:$E$23,2,FALSE))))</f>
        <v>#N/A</v>
      </c>
      <c r="D24" s="51"/>
      <c r="E24" s="59" t="e">
        <f t="shared" si="0"/>
        <v>#N/A</v>
      </c>
      <c r="F24" s="47"/>
      <c r="G24"/>
      <c r="H24"/>
      <c r="I24"/>
    </row>
    <row r="25" spans="1:11" s="48" customFormat="1" ht="21" customHeight="1" thickBot="1" x14ac:dyDescent="0.35">
      <c r="A25" s="44"/>
      <c r="B25" s="62" t="e">
        <f>IF(B24="","",IF(B24&lt;100,IF(VLOOKUP(B24+1,'BL - FACT'!$A$5:$B$23,2,FALSE)="",'BL - FACT'!$D$5,B24+1),IF(VLOOKUP(B24+1,'BL - FACT'!$D$5:$E$23,2,FALSE)="","",B24+1)))</f>
        <v>#N/A</v>
      </c>
      <c r="C25" s="50" t="e">
        <f>IF(B25="","",IF(B25&lt;100,VLOOKUP(B25,'BL - FACT'!$A$5:$B$23,2,FALSE),IF(VLOOKUP(B25,'BL - FACT'!$D$5:$E$23,2,FALSE)=0,"",VLOOKUP(B25,'BL - FACT'!$D$5:$E$23,2,FALSE))))</f>
        <v>#N/A</v>
      </c>
      <c r="D25" s="51"/>
      <c r="E25" s="59" t="e">
        <f t="shared" si="0"/>
        <v>#N/A</v>
      </c>
      <c r="F25" s="47"/>
      <c r="G25"/>
      <c r="H25"/>
      <c r="I25"/>
    </row>
    <row r="28" spans="1:11" ht="16.2" customHeight="1" x14ac:dyDescent="0.3"/>
  </sheetData>
  <mergeCells count="6">
    <mergeCell ref="G8:H8"/>
    <mergeCell ref="A1:D1"/>
    <mergeCell ref="K4:M4"/>
    <mergeCell ref="G5:I5"/>
    <mergeCell ref="G6:H6"/>
    <mergeCell ref="G7:H7"/>
  </mergeCells>
  <conditionalFormatting sqref="B4:C1048576">
    <cfRule type="expression" dxfId="2" priority="4">
      <formula>$B4&lt;&gt;""</formula>
    </cfRule>
  </conditionalFormatting>
  <conditionalFormatting sqref="D4:D1048576">
    <cfRule type="expression" dxfId="1" priority="3">
      <formula>B4&lt;&gt;""</formula>
    </cfRule>
  </conditionalFormatting>
  <conditionalFormatting sqref="E4:E36">
    <cfRule type="expression" dxfId="0" priority="1">
      <formula>B4&lt;&gt;""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BL - FACT</vt:lpstr>
      <vt:lpstr>Saisie des HEURES</vt:lpstr>
      <vt:lpstr>thmc</vt:lpstr>
      <vt:lpstr>toth_tf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Anthony DELCASSE</cp:lastModifiedBy>
  <cp:lastPrinted>2017-07-27T15:31:55Z</cp:lastPrinted>
  <dcterms:created xsi:type="dcterms:W3CDTF">2017-04-19T06:30:42Z</dcterms:created>
  <dcterms:modified xsi:type="dcterms:W3CDTF">2017-12-26T14:29:02Z</dcterms:modified>
</cp:coreProperties>
</file>