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465" windowWidth="18675" windowHeight="11985"/>
  </bookViews>
  <sheets>
    <sheet name="Feuil1" sheetId="1" r:id="rId1"/>
    <sheet name="Feuil2" sheetId="2" r:id="rId2"/>
    <sheet name="Feuil3" sheetId="3" r:id="rId3"/>
  </sheets>
  <calcPr calcId="145621"/>
  <fileRecoveryPr repairLoad="1"/>
</workbook>
</file>

<file path=xl/calcChain.xml><?xml version="1.0" encoding="utf-8"?>
<calcChain xmlns="http://schemas.openxmlformats.org/spreadsheetml/2006/main">
  <c r="I5" i="1" l="1"/>
  <c r="J12" i="1" l="1"/>
  <c r="K12" i="1"/>
  <c r="L12" i="1"/>
  <c r="M12" i="1"/>
  <c r="N12" i="1"/>
  <c r="J10" i="1"/>
  <c r="K10" i="1"/>
  <c r="O10" i="1" s="1"/>
  <c r="L10" i="1"/>
  <c r="M10" i="1"/>
  <c r="N10" i="1"/>
  <c r="N11" i="1"/>
  <c r="J8" i="1"/>
  <c r="K8" i="1"/>
  <c r="L8" i="1"/>
  <c r="M8" i="1"/>
  <c r="N8" i="1"/>
  <c r="N7" i="1"/>
  <c r="O6" i="1"/>
  <c r="K6" i="1"/>
  <c r="L6" i="1"/>
  <c r="M6" i="1"/>
  <c r="N6" i="1"/>
  <c r="J6" i="1"/>
  <c r="I8" i="1" l="1"/>
  <c r="O5" i="1"/>
  <c r="I9" i="1"/>
  <c r="I12" i="1" s="1"/>
  <c r="O11" i="1"/>
  <c r="O8" i="1"/>
</calcChain>
</file>

<file path=xl/sharedStrings.xml><?xml version="1.0" encoding="utf-8"?>
<sst xmlns="http://schemas.openxmlformats.org/spreadsheetml/2006/main" count="25" uniqueCount="22">
  <si>
    <t>Maturité</t>
  </si>
  <si>
    <t>ans</t>
  </si>
  <si>
    <t>Pricing</t>
  </si>
  <si>
    <t>Mid Swap 5 ans</t>
  </si>
  <si>
    <t>Coupons versés</t>
  </si>
  <si>
    <t>FV</t>
  </si>
  <si>
    <t>bp</t>
  </si>
  <si>
    <t>Remboursement du Nominal</t>
  </si>
  <si>
    <t>NIP</t>
  </si>
  <si>
    <t>Flux</t>
  </si>
  <si>
    <t>TRI</t>
  </si>
  <si>
    <t>%</t>
  </si>
  <si>
    <t>Flux actualisés au TRI</t>
  </si>
  <si>
    <t>Perçu</t>
  </si>
  <si>
    <t>Coupon</t>
  </si>
  <si>
    <t>Coupons</t>
  </si>
  <si>
    <t>Nominal (M€)</t>
  </si>
  <si>
    <t>€</t>
  </si>
  <si>
    <t>Nominal</t>
  </si>
  <si>
    <t>TOTAL DES FLUX ACTUALISES</t>
  </si>
  <si>
    <t>Années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</si>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</sst>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0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43" fontId="0" fillId="0" borderId="1" xfId="1" applyFont="1" applyBorder="1" applyAlignment="1">
      <alignment horizontal="center" vertical="center"/>
    </xf>
    <xf numFmtId="43" fontId="0" fillId="2" borderId="1" xfId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3" fontId="2" fillId="0" borderId="1" xfId="1" applyFont="1" applyBorder="1" applyAlignment="1">
      <alignment horizontal="center" vertical="center"/>
    </xf>
    <xf numFmtId="43" fontId="2" fillId="2" borderId="1" xfId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P15"/>
  <sheetViews>
    <sheetView tabSelected="1" workbookViewId="0">
      <selection activeCell="I6" sqref="I6"/>
    </sheetView>
  </sheetViews>
  <sheetFormatPr baseColWidth="10" defaultRowHeight="15" x14ac:dyDescent="0.25"/>
  <cols>
    <col min="1" max="1" width="14.42578125" bestFit="1" customWidth="1"/>
    <col min="3" max="3" width="5.42578125" customWidth="1"/>
    <col min="7" max="7" width="19.140625" customWidth="1"/>
    <col min="8" max="8" width="8.7109375" bestFit="1" customWidth="1"/>
    <col min="14" max="14" width="13.85546875" bestFit="1" customWidth="1"/>
  </cols>
  <sheetData>
    <row r="3" spans="1:16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2"/>
    </row>
    <row r="4" spans="1:16" x14ac:dyDescent="0.25">
      <c r="A4" s="3"/>
      <c r="B4" s="3"/>
      <c r="C4" s="3"/>
      <c r="D4" s="3"/>
      <c r="E4" s="3"/>
      <c r="F4" s="3"/>
      <c r="G4" s="12" t="s">
        <v>20</v>
      </c>
      <c r="H4" s="12"/>
      <c r="I4" s="8">
        <v>0</v>
      </c>
      <c r="J4" s="8">
        <v>1</v>
      </c>
      <c r="K4" s="8">
        <v>2</v>
      </c>
      <c r="L4" s="8">
        <v>3</v>
      </c>
      <c r="M4" s="8">
        <v>4</v>
      </c>
      <c r="N4" s="8">
        <v>5</v>
      </c>
      <c r="O4" s="8" t="s">
        <v>21</v>
      </c>
      <c r="P4" s="2"/>
    </row>
    <row r="5" spans="1:16" s="3" customFormat="1" x14ac:dyDescent="0.25">
      <c r="A5" s="5" t="s">
        <v>0</v>
      </c>
      <c r="B5" s="5">
        <v>5</v>
      </c>
      <c r="C5" s="5" t="s">
        <v>1</v>
      </c>
      <c r="G5" s="12" t="s">
        <v>2</v>
      </c>
      <c r="H5" s="12"/>
      <c r="I5" s="6">
        <f>SUM(J12:N12)</f>
        <v>996.96288072735899</v>
      </c>
      <c r="J5" s="7"/>
      <c r="K5" s="7"/>
      <c r="L5" s="7"/>
      <c r="M5" s="7"/>
      <c r="N5" s="7"/>
      <c r="O5" s="9">
        <f>SUM(I5:N5)</f>
        <v>996.96288072735899</v>
      </c>
      <c r="P5" s="2"/>
    </row>
    <row r="6" spans="1:16" s="3" customFormat="1" x14ac:dyDescent="0.25">
      <c r="A6" s="5" t="s">
        <v>3</v>
      </c>
      <c r="B6" s="11">
        <v>1.3699999999999999E-3</v>
      </c>
      <c r="C6" s="5" t="s">
        <v>11</v>
      </c>
      <c r="G6" s="12" t="s">
        <v>4</v>
      </c>
      <c r="H6" s="12"/>
      <c r="I6" s="7"/>
      <c r="J6" s="6">
        <f>$B11*$B10</f>
        <v>6.25</v>
      </c>
      <c r="K6" s="6">
        <f t="shared" ref="K6:N6" si="0">$B11*$B10</f>
        <v>6.25</v>
      </c>
      <c r="L6" s="6">
        <f t="shared" si="0"/>
        <v>6.25</v>
      </c>
      <c r="M6" s="6">
        <f t="shared" si="0"/>
        <v>6.25</v>
      </c>
      <c r="N6" s="6">
        <f t="shared" si="0"/>
        <v>6.25</v>
      </c>
      <c r="O6" s="9">
        <f t="shared" ref="O6:O11" si="1">SUM(I6:N6)</f>
        <v>31.25</v>
      </c>
      <c r="P6" s="2"/>
    </row>
    <row r="7" spans="1:16" s="3" customFormat="1" x14ac:dyDescent="0.25">
      <c r="A7" s="5" t="s">
        <v>5</v>
      </c>
      <c r="B7" s="5">
        <v>50</v>
      </c>
      <c r="C7" s="5" t="s">
        <v>6</v>
      </c>
      <c r="D7" s="4"/>
      <c r="G7" s="12" t="s">
        <v>7</v>
      </c>
      <c r="H7" s="12"/>
      <c r="I7" s="7"/>
      <c r="J7" s="7"/>
      <c r="K7" s="7"/>
      <c r="L7" s="7"/>
      <c r="M7" s="7"/>
      <c r="N7" s="6">
        <f>B11</f>
        <v>1000</v>
      </c>
      <c r="O7" s="10"/>
      <c r="P7" s="2"/>
    </row>
    <row r="8" spans="1:16" s="3" customFormat="1" x14ac:dyDescent="0.25">
      <c r="A8" s="5" t="s">
        <v>8</v>
      </c>
      <c r="B8" s="5">
        <v>5</v>
      </c>
      <c r="C8" s="5" t="s">
        <v>6</v>
      </c>
      <c r="D8" s="4"/>
      <c r="G8" s="12" t="s">
        <v>9</v>
      </c>
      <c r="H8" s="12"/>
      <c r="I8" s="6">
        <f>SUM(I5:I7)</f>
        <v>996.96288072735899</v>
      </c>
      <c r="J8" s="6">
        <f t="shared" ref="J8:N8" si="2">SUM(J5:J7)</f>
        <v>6.25</v>
      </c>
      <c r="K8" s="6">
        <f t="shared" si="2"/>
        <v>6.25</v>
      </c>
      <c r="L8" s="6">
        <f t="shared" si="2"/>
        <v>6.25</v>
      </c>
      <c r="M8" s="6">
        <f t="shared" si="2"/>
        <v>6.25</v>
      </c>
      <c r="N8" s="6">
        <f t="shared" si="2"/>
        <v>1006.25</v>
      </c>
      <c r="O8" s="9">
        <f t="shared" si="1"/>
        <v>2028.2128807273589</v>
      </c>
      <c r="P8" s="2"/>
    </row>
    <row r="9" spans="1:16" s="3" customFormat="1" x14ac:dyDescent="0.25">
      <c r="A9" s="5" t="s">
        <v>10</v>
      </c>
      <c r="B9" s="11">
        <v>6.8700000000000002E-3</v>
      </c>
      <c r="C9" s="5" t="s">
        <v>11</v>
      </c>
      <c r="G9" s="13" t="s">
        <v>12</v>
      </c>
      <c r="H9" s="8" t="s">
        <v>13</v>
      </c>
      <c r="I9" s="6">
        <f>I5/((1+$B$9)^I$4)</f>
        <v>996.96288072735899</v>
      </c>
      <c r="J9" s="7"/>
      <c r="K9" s="7"/>
      <c r="L9" s="7"/>
      <c r="M9" s="7"/>
      <c r="N9" s="7"/>
      <c r="O9" s="10"/>
      <c r="P9" s="2"/>
    </row>
    <row r="10" spans="1:16" s="3" customFormat="1" x14ac:dyDescent="0.25">
      <c r="A10" s="5" t="s">
        <v>14</v>
      </c>
      <c r="B10" s="11">
        <v>6.2500000000000003E-3</v>
      </c>
      <c r="C10" s="5" t="s">
        <v>11</v>
      </c>
      <c r="G10" s="13"/>
      <c r="H10" s="8" t="s">
        <v>15</v>
      </c>
      <c r="I10" s="7"/>
      <c r="J10" s="6">
        <f t="shared" ref="J10:N11" si="3">J6/((1+$B$9)^J$4)</f>
        <v>6.2073554679352849</v>
      </c>
      <c r="K10" s="6">
        <f t="shared" si="3"/>
        <v>6.1650019048489728</v>
      </c>
      <c r="L10" s="6">
        <f t="shared" si="3"/>
        <v>6.1229373254233161</v>
      </c>
      <c r="M10" s="6">
        <f t="shared" si="3"/>
        <v>6.0811597578866348</v>
      </c>
      <c r="N10" s="6">
        <f t="shared" si="3"/>
        <v>6.0396672439208992</v>
      </c>
      <c r="O10" s="9">
        <f t="shared" si="1"/>
        <v>30.616121700015107</v>
      </c>
      <c r="P10" s="2"/>
    </row>
    <row r="11" spans="1:16" s="3" customFormat="1" x14ac:dyDescent="0.25">
      <c r="A11" s="5" t="s">
        <v>16</v>
      </c>
      <c r="B11" s="5">
        <v>1000</v>
      </c>
      <c r="C11" s="5" t="s">
        <v>17</v>
      </c>
      <c r="G11" s="13"/>
      <c r="H11" s="8" t="s">
        <v>18</v>
      </c>
      <c r="I11" s="7"/>
      <c r="J11" s="7"/>
      <c r="K11" s="7"/>
      <c r="L11" s="7"/>
      <c r="M11" s="7"/>
      <c r="N11" s="6">
        <f t="shared" si="3"/>
        <v>966.34675902734386</v>
      </c>
      <c r="O11" s="9">
        <f t="shared" si="1"/>
        <v>966.34675902734386</v>
      </c>
      <c r="P11" s="2"/>
    </row>
    <row r="12" spans="1:16" s="3" customFormat="1" x14ac:dyDescent="0.25">
      <c r="G12" s="12" t="s">
        <v>19</v>
      </c>
      <c r="H12" s="12"/>
      <c r="I12" s="9">
        <f>SUM(I9:I11)</f>
        <v>996.96288072735899</v>
      </c>
      <c r="J12" s="9">
        <f t="shared" ref="J12:N12" si="4">SUM(J9:J11)</f>
        <v>6.2073554679352849</v>
      </c>
      <c r="K12" s="9">
        <f t="shared" si="4"/>
        <v>6.1650019048489728</v>
      </c>
      <c r="L12" s="9">
        <f t="shared" si="4"/>
        <v>6.1229373254233161</v>
      </c>
      <c r="M12" s="9">
        <f t="shared" si="4"/>
        <v>6.0811597578866348</v>
      </c>
      <c r="N12" s="9">
        <f t="shared" si="4"/>
        <v>972.38642627126478</v>
      </c>
      <c r="O12" s="10"/>
      <c r="P12" s="2"/>
    </row>
    <row r="13" spans="1:16" s="3" customFormat="1" x14ac:dyDescent="0.25"/>
    <row r="14" spans="1:16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6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</sheetData>
  <mergeCells count="7">
    <mergeCell ref="G4:H4"/>
    <mergeCell ref="G9:G11"/>
    <mergeCell ref="G5:H5"/>
    <mergeCell ref="G12:H12"/>
    <mergeCell ref="G8:H8"/>
    <mergeCell ref="G6:H6"/>
    <mergeCell ref="G7:H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Présentation</dc:creator>
  <cp:lastModifiedBy>Présentation</cp:lastModifiedBy>
  <dcterms:created xsi:type="dcterms:W3CDTF">2017-07-25T21:36:36Z</dcterms:created>
  <dcterms:modified xsi:type="dcterms:W3CDTF">2017-07-25T22:09:19Z</dcterms:modified>
</cp:coreProperties>
</file>