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uju\Desktop\"/>
    </mc:Choice>
  </mc:AlternateContent>
  <bookViews>
    <workbookView xWindow="0" yWindow="0" windowWidth="12735" windowHeight="9435" activeTab="2"/>
  </bookViews>
  <sheets>
    <sheet name="Approvisionnement" sheetId="30" r:id="rId1"/>
    <sheet name="Data" sheetId="27" r:id="rId2"/>
    <sheet name="Fournisseurs" sheetId="41" r:id="rId3"/>
    <sheet name="Charges de personnel" sheetId="18" state="hidden" r:id="rId4"/>
  </sheets>
  <definedNames>
    <definedName name="_C2M">Data!$G$33:$G$34</definedName>
    <definedName name="_xlnm._FilterDatabase" localSheetId="1" hidden="1">Data!$F$1:$J$456</definedName>
    <definedName name="ACA">Data!$G$3:$G$6</definedName>
    <definedName name="ADE">Data!$G$7</definedName>
    <definedName name="Adresse">Fournisseurs!$B$2:$B$4</definedName>
    <definedName name="AES">Data!$G$8:$G$9</definedName>
    <definedName name="Almet">Data!$G$10:$G$19</definedName>
    <definedName name="BE">Data!$G$20:$G$23</definedName>
    <definedName name="Benedetti">Data!$G$24:$G$31</definedName>
    <definedName name="Bordeaux_Soudure">Data!$G$32</definedName>
    <definedName name="Carter_Cash">Data!$G$35:$G$38</definedName>
    <definedName name="CCP">Data!$G$42:$G$43</definedName>
    <definedName name="Central_direct">Data!$G$39:$G$40</definedName>
    <definedName name="codepostal">Fournisseurs!L2C3:L4C3</definedName>
    <definedName name="Consommable">Data!$C$2:$C$41</definedName>
    <definedName name="Coté_route">Data!$G$41</definedName>
    <definedName name="CPP">Data!$G$42:$G$43</definedName>
    <definedName name="Dispano">Data!$G$44</definedName>
    <definedName name="Elcom">Data!$G$45</definedName>
    <definedName name="Elec_Aquitaine">Data!$G$46:$G$59</definedName>
    <definedName name="Essentra_component">Data!$G$60:$G$61</definedName>
    <definedName name="Eureka">Data!$G$62:$G$64</definedName>
    <definedName name="Exact_France">Data!$G$65</definedName>
    <definedName name="F_Créatec">Data!$G$66</definedName>
    <definedName name="Gaches_Chimie">Data!$G$67:$G$70</definedName>
    <definedName name="Gaches_chimie_spé">Data!$G$71:$G$72</definedName>
    <definedName name="HetH">Data!$G$74</definedName>
    <definedName name="Hueco">Data!$G$73</definedName>
    <definedName name="KDI">Data!$G$75:$G$76</definedName>
    <definedName name="KONI">Data!$G$77</definedName>
    <definedName name="Lasertech">Data!$G$78:$G$107</definedName>
    <definedName name="Lefebres">Data!$G$108:$G$195</definedName>
    <definedName name="Leroy_merlin">Data!$G$196:$G$198</definedName>
    <definedName name="LINAK">Data!$G$199:$G$203</definedName>
    <definedName name="Lisi">Data!$G$204</definedName>
    <definedName name="LOUSTALET">Data!$G$205</definedName>
    <definedName name="MCF">Data!$G$206:$G$207</definedName>
    <definedName name="Michaud_chailly">Data!$G$208:$G$212</definedName>
    <definedName name="OSCARO">Data!$G$213</definedName>
    <definedName name="PAROT">Data!$G$214:$G$249</definedName>
    <definedName name="Plan">Data!$B$2:$B$11</definedName>
    <definedName name="Point_service_auto">Data!$G$250:$G$251</definedName>
    <definedName name="Polycontact">Data!$G$252:$G$261</definedName>
    <definedName name="Poste">Data!$P$2:$P$10</definedName>
    <definedName name="Poste_0">Data!$Q$2</definedName>
    <definedName name="Poste_1">Data!$R$2:$R$3</definedName>
    <definedName name="Poste_1A">Data!$S$2:$S$6</definedName>
    <definedName name="Poste_1B">Data!$T$2:$T$3</definedName>
    <definedName name="Poste_1C">Data!$U$2:$U$7</definedName>
    <definedName name="Poste_2">Data!$V$2:$V$19</definedName>
    <definedName name="Poste_3">Data!$W$2:$W$19</definedName>
    <definedName name="Poste_3E">Data!$X$2:$X$3</definedName>
    <definedName name="Poste_4">Data!$Y$2:$Y$29</definedName>
    <definedName name="Poste_5">Data!$Z$2:$Z$4</definedName>
    <definedName name="Roby_SAS">Data!$G$262:$G$263</definedName>
    <definedName name="RS">Fournisseurs!L2C1:L4C1</definedName>
    <definedName name="RS_Component">Data!$G$264:$G$270</definedName>
    <definedName name="SAER">Data!$G$271:$G$313</definedName>
    <definedName name="SAFIM_DEXIS">Data!$G$314:$G$315</definedName>
    <definedName name="SGS_Enginering">Data!$G$316</definedName>
    <definedName name="Sous_tâche">Data!#REF!</definedName>
    <definedName name="STOPP">Data!$G$317:$G$318</definedName>
    <definedName name="Sud_Ouest_Caoutchouc">Data!$G$319:$G$327</definedName>
    <definedName name="Supermarché">Data!$G$328</definedName>
    <definedName name="TEC_RACING">Data!$G$329:$G$332</definedName>
    <definedName name="TJC">Data!$G$333:$G$380</definedName>
    <definedName name="Type">Data!$A$2:$A$3</definedName>
    <definedName name="Wurth">Data!$G$381:$G$455</definedName>
    <definedName name="_xlnm.Print_Area" localSheetId="0">Approvisionnement!$C$1:$J$34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30" l="1"/>
  <c r="I7" i="30" s="1"/>
  <c r="H8" i="30"/>
  <c r="I8" i="30" s="1"/>
  <c r="H9" i="30"/>
  <c r="I9" i="30" s="1"/>
  <c r="H10" i="30"/>
  <c r="I10" i="30" s="1"/>
  <c r="H11" i="30"/>
  <c r="I11" i="30" s="1"/>
  <c r="H12" i="30"/>
  <c r="I12" i="30" s="1"/>
  <c r="H13" i="30"/>
  <c r="I13" i="30" s="1"/>
  <c r="H14" i="30"/>
  <c r="I14" i="30" s="1"/>
  <c r="H15" i="30"/>
  <c r="I15" i="30" s="1"/>
  <c r="H16" i="30"/>
  <c r="I16" i="30" s="1"/>
  <c r="H17" i="30"/>
  <c r="I17" i="30" s="1"/>
  <c r="H18" i="30"/>
  <c r="I18" i="30" s="1"/>
  <c r="H19" i="30"/>
  <c r="I19" i="30" s="1"/>
  <c r="H20" i="30"/>
  <c r="I20" i="30" s="1"/>
  <c r="H21" i="30"/>
  <c r="I21" i="30" s="1"/>
  <c r="H22" i="30"/>
  <c r="I22" i="30" s="1"/>
  <c r="H23" i="30"/>
  <c r="I23" i="30" s="1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F7" i="30" l="1"/>
  <c r="E7" i="30"/>
  <c r="E2" i="30" l="1"/>
  <c r="I27" i="30" l="1"/>
  <c r="C8" i="18" l="1"/>
  <c r="C7" i="18"/>
  <c r="C6" i="18"/>
  <c r="C5" i="18"/>
  <c r="C4" i="18"/>
  <c r="C3" i="18"/>
  <c r="C2" i="18"/>
  <c r="C9" i="18" l="1"/>
</calcChain>
</file>

<file path=xl/sharedStrings.xml><?xml version="1.0" encoding="utf-8"?>
<sst xmlns="http://schemas.openxmlformats.org/spreadsheetml/2006/main" count="1288" uniqueCount="698">
  <si>
    <t>Fournisseur</t>
  </si>
  <si>
    <t>Total</t>
  </si>
  <si>
    <t>Prix d'achat HT</t>
  </si>
  <si>
    <t>Conditionnement
(m3,Kg,taille de lot)</t>
  </si>
  <si>
    <t>Wurth</t>
  </si>
  <si>
    <t>Lefebres</t>
  </si>
  <si>
    <t>PAROT</t>
  </si>
  <si>
    <t>Benedetti</t>
  </si>
  <si>
    <t xml:space="preserve">Vis TH M5x16 A2 </t>
  </si>
  <si>
    <t>Vis CHC 4x16 A2</t>
  </si>
  <si>
    <t>ACA</t>
  </si>
  <si>
    <t>LOUSTALET</t>
  </si>
  <si>
    <t>LINAK</t>
  </si>
  <si>
    <t>Désignation</t>
  </si>
  <si>
    <t>SAER</t>
  </si>
  <si>
    <t>KONI</t>
  </si>
  <si>
    <t>OSCARO</t>
  </si>
  <si>
    <t>Rondelle HV</t>
  </si>
  <si>
    <t>VIS TH 1/2 ''</t>
  </si>
  <si>
    <t>Vis CHCM6x16 A2</t>
  </si>
  <si>
    <t>Almet</t>
  </si>
  <si>
    <t>Lisi</t>
  </si>
  <si>
    <t>Rivets TL3,2x10</t>
  </si>
  <si>
    <t xml:space="preserve">Vis trompette </t>
  </si>
  <si>
    <t>TJC</t>
  </si>
  <si>
    <t xml:space="preserve">Vis CHC M10x125 </t>
  </si>
  <si>
    <t>Disque à tronconner diamètre 75</t>
  </si>
  <si>
    <t>Plaque acier 60x30X3mm</t>
  </si>
  <si>
    <t>Foret 3,2</t>
  </si>
  <si>
    <t>Foret 4,8</t>
  </si>
  <si>
    <t>1 bombe</t>
  </si>
  <si>
    <t>boite de 100</t>
  </si>
  <si>
    <t>Foret 5,8</t>
  </si>
  <si>
    <t>Eureka</t>
  </si>
  <si>
    <t>Polycontact</t>
  </si>
  <si>
    <t>Elcom</t>
  </si>
  <si>
    <t>Roby SAS</t>
  </si>
  <si>
    <t>Feutres Medium</t>
  </si>
  <si>
    <t>Feutres Small</t>
  </si>
  <si>
    <t>Piles LR6</t>
  </si>
  <si>
    <t>Rivets TF4,8x10</t>
  </si>
  <si>
    <t>Rivets TP3,2x10</t>
  </si>
  <si>
    <t>Planche Alucore Ep20</t>
  </si>
  <si>
    <t>Planche Alucore Ep10</t>
  </si>
  <si>
    <t>Rivets TF 3,2x10</t>
  </si>
  <si>
    <t>Rivets TF 4,8x10</t>
  </si>
  <si>
    <t>KDI</t>
  </si>
  <si>
    <t>Gant Cuir/tissu</t>
  </si>
  <si>
    <t xml:space="preserve">Disque à meuler </t>
  </si>
  <si>
    <t>m²</t>
  </si>
  <si>
    <t>Dispano</t>
  </si>
  <si>
    <t>Plancher bois</t>
  </si>
  <si>
    <t>Colle Robybond</t>
  </si>
  <si>
    <t>Rondelle Ø 8 "L"</t>
  </si>
  <si>
    <t>MCF</t>
  </si>
  <si>
    <t>Rondelle Ø 6 "L"</t>
  </si>
  <si>
    <t>795€ pour 25 pièces</t>
  </si>
  <si>
    <t>Lasertech</t>
  </si>
  <si>
    <t>7,52€/m²</t>
  </si>
  <si>
    <t>STOPP</t>
  </si>
  <si>
    <t>ADE</t>
  </si>
  <si>
    <t>Supermarché</t>
  </si>
  <si>
    <t xml:space="preserve">Rivets  TF 4,8x10 </t>
  </si>
  <si>
    <t>Boite de 100m</t>
  </si>
  <si>
    <t>Boite de 50 m</t>
  </si>
  <si>
    <t>Boite de 5 lames</t>
  </si>
  <si>
    <t>Boite de 10</t>
  </si>
  <si>
    <t>Boite de 25</t>
  </si>
  <si>
    <t>unité</t>
  </si>
  <si>
    <t>Boite de 50</t>
  </si>
  <si>
    <t>Colle fixe rapide</t>
  </si>
  <si>
    <t>Bidon de 5L</t>
  </si>
  <si>
    <t>Ecrou frein  M5 A2</t>
  </si>
  <si>
    <t>Ecrou frein 1/2''</t>
  </si>
  <si>
    <t>Ecrou frein 12x1,5</t>
  </si>
  <si>
    <t>Ecrou frein M12</t>
  </si>
  <si>
    <t>Ecrou frein M6 A2</t>
  </si>
  <si>
    <t>m linéaire</t>
  </si>
  <si>
    <t>AES</t>
  </si>
  <si>
    <t>Bordeaux Soudure</t>
  </si>
  <si>
    <t>Rondelle plate M5 Série L</t>
  </si>
  <si>
    <t>Vis TF 4x10 A4</t>
  </si>
  <si>
    <t>Rondelle série Z A2</t>
  </si>
  <si>
    <t>insert à certir M4 A2</t>
  </si>
  <si>
    <t>Vis TFHC 12x30</t>
  </si>
  <si>
    <t>Rondelle Diametre 6 série M AC ZN</t>
  </si>
  <si>
    <t>Ecrou à sertir M6 AC ZN</t>
  </si>
  <si>
    <t>Rivets 4,8x16</t>
  </si>
  <si>
    <t>Vis TBZN 3,9x19 noir</t>
  </si>
  <si>
    <t>Vis BHC M6x60 A2</t>
  </si>
  <si>
    <t>Vis TH M8x16 AC ZN</t>
  </si>
  <si>
    <t>Rondelle "Z" Diamètre 8 AC ZN</t>
  </si>
  <si>
    <t>Ecrou frein M8 AC ZN</t>
  </si>
  <si>
    <t>Vis TFHC M8x25 noir</t>
  </si>
  <si>
    <t>Vis TH M8x40 AC ZN</t>
  </si>
  <si>
    <t>VIS STHC A4 M6x50</t>
  </si>
  <si>
    <t>Insert M6 AC ZN</t>
  </si>
  <si>
    <t>Vis CHC M4x16 A4</t>
  </si>
  <si>
    <t>Rondelles inox  Ø4 "Z"</t>
  </si>
  <si>
    <t>Vis TFHC M5x35 A2</t>
  </si>
  <si>
    <t>Vis BHC M8x30  inox A2</t>
  </si>
  <si>
    <t>Rondelle Ø8 "L" AC ZN</t>
  </si>
  <si>
    <t>Ecrous freins inox M8 A2</t>
  </si>
  <si>
    <t>Vis TH M8*60 AC ZN</t>
  </si>
  <si>
    <t>Rondelle série "Z" M8 AC ZN</t>
  </si>
  <si>
    <t>Rondelle M10 "L" A2</t>
  </si>
  <si>
    <t>Ecrous frein AC ZN M10</t>
  </si>
  <si>
    <t>Vis TH M10*55 AC ZN</t>
  </si>
  <si>
    <t>Rondelle M10 série M A2</t>
  </si>
  <si>
    <t>Ecrous frein M10 A2</t>
  </si>
  <si>
    <t>Rondelle diametre 6 série M</t>
  </si>
  <si>
    <t>Cache écrou M08</t>
  </si>
  <si>
    <t>Rondelle diamètre 8 série L</t>
  </si>
  <si>
    <t>Vis TH 8x16 AC ZN</t>
  </si>
  <si>
    <t>Vis TFHC M10x25 AC noir</t>
  </si>
  <si>
    <t>Vis TF M10x50 AC noir</t>
  </si>
  <si>
    <t>Ecrous nylstop M10 AC ZN</t>
  </si>
  <si>
    <t>Rondelle diamètre 10 série L A2</t>
  </si>
  <si>
    <t>Rivet TP 4,8x16</t>
  </si>
  <si>
    <t>Ecrou M6 A2</t>
  </si>
  <si>
    <t>Rivet TP 4,8*16</t>
  </si>
  <si>
    <t>Vis TH 7/16'' 20UNF</t>
  </si>
  <si>
    <t>Ecrou TH 7/16" 20 UNF</t>
  </si>
  <si>
    <t>Vis TH M6*16 AC ZN</t>
  </si>
  <si>
    <t>10 par carton</t>
  </si>
  <si>
    <t>Fil électrique 1,5² jaune</t>
  </si>
  <si>
    <t>Fil électrique 4² rouge</t>
  </si>
  <si>
    <t>Fil électrique 10² rouge</t>
  </si>
  <si>
    <t>Fil électrique 10² noir</t>
  </si>
  <si>
    <t>la pile</t>
  </si>
  <si>
    <t>cartouche</t>
  </si>
  <si>
    <t>1 pack de 6 Rouleaux de 270m</t>
  </si>
  <si>
    <t>Rouleau 10 m</t>
  </si>
  <si>
    <t>lot de 10</t>
  </si>
  <si>
    <t>lot de 5</t>
  </si>
  <si>
    <t>L</t>
  </si>
  <si>
    <t>pack de 50</t>
  </si>
  <si>
    <t>Pack de 10</t>
  </si>
  <si>
    <t xml:space="preserve">Filtre </t>
  </si>
  <si>
    <t>1 rouleau de 50m</t>
  </si>
  <si>
    <t>Tube D12 Alu</t>
  </si>
  <si>
    <t>Tube D40 Alu</t>
  </si>
  <si>
    <t>Hueco</t>
  </si>
  <si>
    <t>Rondelle frein d'axe D8</t>
  </si>
  <si>
    <t>Embout de verrin D10</t>
  </si>
  <si>
    <t>Rondelle nylon D10</t>
  </si>
  <si>
    <t>Vis CHC M8x110</t>
  </si>
  <si>
    <t>Cache écrou 10</t>
  </si>
  <si>
    <t>Cache écrou 8</t>
  </si>
  <si>
    <t>M linéaire</t>
  </si>
  <si>
    <t>Rivet TP 3,2x10 noir ADB3210</t>
  </si>
  <si>
    <t>Vis TH M5x10</t>
  </si>
  <si>
    <t>Rondelle D5 série Z A2</t>
  </si>
  <si>
    <t>Vis TF M5x25 A2</t>
  </si>
  <si>
    <t>Rondelle D5 Z A2</t>
  </si>
  <si>
    <t>Ecrous frein M5 A2</t>
  </si>
  <si>
    <t>Vis STHC M6x25 AC Noir</t>
  </si>
  <si>
    <t>Vis STHC M6x50 A4</t>
  </si>
  <si>
    <t xml:space="preserve">Ecrou M6 A2 </t>
  </si>
  <si>
    <t>Vis cruci TBZN Noir 3,5x19</t>
  </si>
  <si>
    <t>C2M</t>
  </si>
  <si>
    <t>BE</t>
  </si>
  <si>
    <t>Charges de personnel C2M</t>
  </si>
  <si>
    <t>Christophe Menage</t>
  </si>
  <si>
    <t>Olivier Moulinet</t>
  </si>
  <si>
    <t>Faouzi</t>
  </si>
  <si>
    <t>Laurent Pontet</t>
  </si>
  <si>
    <t xml:space="preserve">Pascal </t>
  </si>
  <si>
    <t>Cédric Melle</t>
  </si>
  <si>
    <t>Mathias</t>
  </si>
  <si>
    <t>Salaire super brut horaire</t>
  </si>
  <si>
    <t>Salaire super brut (35h)</t>
  </si>
  <si>
    <t>MAIN D'ŒUVRE INDIRECTE</t>
  </si>
  <si>
    <t>Charges mensuelles</t>
  </si>
  <si>
    <t>Nombre de YETI produits</t>
  </si>
  <si>
    <t>CPP</t>
  </si>
  <si>
    <t>Type</t>
  </si>
  <si>
    <t>Plan</t>
  </si>
  <si>
    <t>Consommable</t>
  </si>
  <si>
    <t>F_Créatec</t>
  </si>
  <si>
    <t>Bordeaux_Soudure</t>
  </si>
  <si>
    <t>Carter_Cash</t>
  </si>
  <si>
    <t>Central_direct</t>
  </si>
  <si>
    <t>Coté_route</t>
  </si>
  <si>
    <t>Elec_Aquitaine</t>
  </si>
  <si>
    <t>Essentra_component</t>
  </si>
  <si>
    <t>Exact_France</t>
  </si>
  <si>
    <t>Gaches_Chimie</t>
  </si>
  <si>
    <t>Gaches_chimie_spé</t>
  </si>
  <si>
    <t>Leroy_merlin</t>
  </si>
  <si>
    <t>Michaud_chailly</t>
  </si>
  <si>
    <t>Point_service_auto</t>
  </si>
  <si>
    <t>Roby_SAS</t>
  </si>
  <si>
    <t>RS_Component</t>
  </si>
  <si>
    <t>SAFIM_DEXIS</t>
  </si>
  <si>
    <t>SGS_Enginering</t>
  </si>
  <si>
    <t>Sud_Ouest_Caoutchouc</t>
  </si>
  <si>
    <t>TEC_RACING</t>
  </si>
  <si>
    <t>Quantité</t>
  </si>
  <si>
    <t>Prix total HT</t>
  </si>
  <si>
    <t>Délai</t>
  </si>
  <si>
    <t>Date de commande</t>
  </si>
  <si>
    <t>Numéro de commande</t>
  </si>
  <si>
    <t>Personne à contacter :</t>
  </si>
  <si>
    <t>Christophe MENAGE</t>
  </si>
  <si>
    <t>christophe.menage@aca-france.com</t>
  </si>
  <si>
    <t xml:space="preserve">Adresse de livraison : </t>
  </si>
  <si>
    <t>9 avenue de Magudas</t>
  </si>
  <si>
    <t>33185 LE HAILLAN</t>
  </si>
  <si>
    <t>Téléphone :</t>
  </si>
  <si>
    <t>F.F.F</t>
  </si>
  <si>
    <t xml:space="preserve">Port </t>
  </si>
  <si>
    <t>Total HT</t>
  </si>
  <si>
    <t>YETI - 0102 / Renfort fixation siège AR</t>
  </si>
  <si>
    <t>YETI - 0096 / Plaque</t>
  </si>
  <si>
    <t>YETI - 0092 / Plaque d'assise arrière 1</t>
  </si>
  <si>
    <t>YETI - 0087 / Pivot de rampe droit</t>
  </si>
  <si>
    <t>YETI - 0050 / Entretoise bras de liaison droit</t>
  </si>
  <si>
    <t>YETI - 0049 / Entretoise bras de liaison gauche</t>
  </si>
  <si>
    <t>YETI - 0121 / Plaque à souder AR gauche</t>
  </si>
  <si>
    <t>YETI - 0135 / Haut de plaque à souder AR gauche</t>
  </si>
  <si>
    <t>YETI - 0177 / Axe d'actionneur hayon</t>
  </si>
  <si>
    <t>YETI - 0184 / Bras de liaison inférieur de rampe</t>
  </si>
  <si>
    <t>YETI - 0212 / Cornière de fermeture hayon</t>
  </si>
  <si>
    <t>YETI - 0233 / Cale de cuve pompe à essence</t>
  </si>
  <si>
    <t>YETI - 0238 / Glissière de Hayon droit et gauche</t>
  </si>
  <si>
    <t>YETI - 0239 / Cale réservoir carburant 3 mm</t>
  </si>
  <si>
    <t>YETI - 0250 / Pivot de rampe gauche</t>
  </si>
  <si>
    <t>YETI - 0252 / pare choc gauche + Presta.</t>
  </si>
  <si>
    <t>YETI - 0253 / Pare choc droit + Presta.</t>
  </si>
  <si>
    <t>YETI - 0254 / Console supérieur</t>
  </si>
  <si>
    <t>YETI - 0255 / console inférieur</t>
  </si>
  <si>
    <t>YETI - 0256 / Bas de caisse droit</t>
  </si>
  <si>
    <t>YETI - 0257 / Bas de caisse gauche</t>
  </si>
  <si>
    <t>YETI -  0258 / Garniture hayon</t>
  </si>
  <si>
    <t>YETI - 0261 / Garniture de porte ARD</t>
  </si>
  <si>
    <t>YETI - 0262 / Garniture de porte ARG</t>
  </si>
  <si>
    <t>YETI - 0269 / Reprise d'axe de fixation 
inférieur actionneur coffre</t>
  </si>
  <si>
    <t>YETI - 0270 / Support console 2</t>
  </si>
  <si>
    <t>YETI - 0278 / Haut de plaque à souder AR droit</t>
  </si>
  <si>
    <t>YETI - 0288 / Cornière arrière plateau principal</t>
  </si>
  <si>
    <t>YETI - 0320 / Tubulure d'échappement</t>
  </si>
  <si>
    <t>YETI - 0322 / Cable arrière court de frein de parking</t>
  </si>
  <si>
    <t>YETI - 0323 / Cable arrière long de frein de parking</t>
  </si>
  <si>
    <t>FOUET FLEXIBLE - 4000198</t>
  </si>
  <si>
    <t>FOUET FLEX AVEC CONTACT ELECTRIQUE - 4000326</t>
  </si>
  <si>
    <t>Silent bloc - MOOG VO-SB-7914</t>
  </si>
  <si>
    <t>Tige flotteur - (récupération de l'originale)</t>
  </si>
  <si>
    <t>Profil charnière - 0.0.454.58</t>
  </si>
  <si>
    <t>Tube aluminium Ø 8 - 002352</t>
  </si>
  <si>
    <t>Pallier 16*20*22 - 008160059902</t>
  </si>
  <si>
    <t>Cornière 20x15x2 - 016341</t>
  </si>
  <si>
    <t>Plat aluminium 40x3 - 016531</t>
  </si>
  <si>
    <t>Cable Lock - 0231037</t>
  </si>
  <si>
    <t>Cable W.6P - 0237002-5000-C</t>
  </si>
  <si>
    <t>Cornière alumnium 100x50*3 - 036106</t>
  </si>
  <si>
    <t>Ecrou cuivre - 03663</t>
  </si>
  <si>
    <t>collier riselant 2,5x100 - 0502111</t>
  </si>
  <si>
    <t>Collier plastique 3,6x200 - 0502131</t>
  </si>
  <si>
    <t>Collier 12x22 - 053911222</t>
  </si>
  <si>
    <t>Collier 40x60 - 053914060</t>
  </si>
  <si>
    <t>Collier 50x70 - 053915070</t>
  </si>
  <si>
    <t>Collier 8x12 - 05392812</t>
  </si>
  <si>
    <t>Collier sans vis 12,5-14mm - 0541001120</t>
  </si>
  <si>
    <t>Cosse ronde Ø 5 - 05585217</t>
  </si>
  <si>
    <t>Cosse femelle 6,3x4/6mm - 05589962</t>
  </si>
  <si>
    <t>Cosse male 6,3x4/6mm - 05589963</t>
  </si>
  <si>
    <t>Disque à poncer roloc P36 - 0580005136</t>
  </si>
  <si>
    <t>Disque à poncer roloc P60 - 0580005160</t>
  </si>
  <si>
    <t>disque abrasif P60 Ø125 - 058012560</t>
  </si>
  <si>
    <t>Bande 330x10 - 058821080</t>
  </si>
  <si>
    <t>Fusible 5A - 060041</t>
  </si>
  <si>
    <t>Fusible 10A - 060043</t>
  </si>
  <si>
    <t>Lame de scie heavy duty - 0615828025</t>
  </si>
  <si>
    <t>Lame de scie L 228mm - 0615922829</t>
  </si>
  <si>
    <t>disque de roloc P100 - 0673205010</t>
  </si>
  <si>
    <t>disque roloc P280 - 0673205028</t>
  </si>
  <si>
    <t>Lame de scie DST380 - 06969321</t>
  </si>
  <si>
    <t>Brosse à décaper - 07033501</t>
  </si>
  <si>
    <t>Bornier positif - 070703-R</t>
  </si>
  <si>
    <t>Lame de cutter trapézoidable - 071566028</t>
  </si>
  <si>
    <t>lame cutter sécable 25mm - 071566098</t>
  </si>
  <si>
    <t>Fusible standard 5A - 0731005</t>
  </si>
  <si>
    <t>Fusible standard 10A - 0731010</t>
  </si>
  <si>
    <t>Gaine thermo 4,8/2,4 - 0771750004</t>
  </si>
  <si>
    <t>Gaine thermo 3,2-1,6 - 0771750003</t>
  </si>
  <si>
    <t>Gaine thermo 2,4/1,2 - 0771750002</t>
  </si>
  <si>
    <t>Fusible standard 25A - 0731025</t>
  </si>
  <si>
    <t>Gaine thermo 6,4/3,2 - 0771750005</t>
  </si>
  <si>
    <t>Gaine thermo 9,5/4,8 - 0771750006</t>
  </si>
  <si>
    <t>Gaine thermo 12,7/6,4 - 0771750007</t>
  </si>
  <si>
    <t>Gaine thermo rouge 6,4x3,2 - 0771871064</t>
  </si>
  <si>
    <t>Gaine thermo rouge 12,7/6,4 - 0771871127</t>
  </si>
  <si>
    <t>Film 4m x 150m - 0818104400</t>
  </si>
  <si>
    <t>Colle Spray HTE - 0890100064</t>
  </si>
  <si>
    <t>Acétone - 0890106605</t>
  </si>
  <si>
    <t>Liquide de frein DOT 4 - 08920095</t>
  </si>
  <si>
    <t>Anti gravillon noir - 0892075200</t>
  </si>
  <si>
    <t>Protection corps creux - 0892082</t>
  </si>
  <si>
    <t>Colle PU 40 - 0892213</t>
  </si>
  <si>
    <t>Mastic universel - 08926003</t>
  </si>
  <si>
    <t>Bombe peinture zinc - 0893113</t>
  </si>
  <si>
    <t>Peinture noir mat - 0893329005</t>
  </si>
  <si>
    <t>Peinture quattro noir - 0893399005</t>
  </si>
  <si>
    <t>Colle Power Bond - 0893450100</t>
  </si>
  <si>
    <t>Stop roulement - 0893603050</t>
  </si>
  <si>
    <t>Combinaison size L - 0899020123</t>
  </si>
  <si>
    <t>Combinaise size XXL - 0899020125</t>
  </si>
  <si>
    <t>Gants nitril - 0899470382</t>
  </si>
  <si>
    <t>Housse de protection siege - 089950001</t>
  </si>
  <si>
    <t>Tapis de sol - 0899501300</t>
  </si>
  <si>
    <t>Profil T 30x30x3 - 094015</t>
  </si>
  <si>
    <t>Carton ondulé 375gr - 0961</t>
  </si>
  <si>
    <t>Marqueur peinture - 0967910100</t>
  </si>
  <si>
    <t>Ruban de masquage de précision 50x50 - 0992000350</t>
  </si>
  <si>
    <t>Ruban de masquage  blanc 50x50M - 099234050</t>
  </si>
  <si>
    <t>Pack Fix ruban alimentaire - 099290030</t>
  </si>
  <si>
    <t>Bande aluminium - 0992935075</t>
  </si>
  <si>
    <t>Cable rouge 4² - 111042</t>
  </si>
  <si>
    <t>Prise Lumberg-ETA RKC47 - 11214</t>
  </si>
  <si>
    <t>Prise Lumberg-ETA RKCW47 - 11258</t>
  </si>
  <si>
    <t>Loctite bleu 243 - 11780</t>
  </si>
  <si>
    <t>Fil électrique 1,5² noir - 119010</t>
  </si>
  <si>
    <t>Fil électrique rouge 1,5² - 119011</t>
  </si>
  <si>
    <t>Fil électrique vert 1,5² - 119013</t>
  </si>
  <si>
    <t>Fil électrique bleu 1,5² - 119014</t>
  </si>
  <si>
    <t>Fil électrique violet 1,5² - 119015</t>
  </si>
  <si>
    <t>Fil électrique Marron 1,5² - 119016</t>
  </si>
  <si>
    <t>Fil électrique blanc 1,5² - 119017</t>
  </si>
  <si>
    <t>Toile aluminisé - 14001-4</t>
  </si>
  <si>
    <t>Relais 6V - 140217</t>
  </si>
  <si>
    <t>Collier plastique 9x180 - 15025451</t>
  </si>
  <si>
    <t>Rond inox diamètre 8 - 152058</t>
  </si>
  <si>
    <t>Embouts de cable simple 1,5² - 155710150</t>
  </si>
  <si>
    <t>Embouts de cable double 1,5² - 155740150</t>
  </si>
  <si>
    <t>Moquette - 1610.00</t>
  </si>
  <si>
    <t>Cornière 40x25x3 - 16445</t>
  </si>
  <si>
    <t>roue TENTE 100*32 - 16823</t>
  </si>
  <si>
    <t>Gaine tressé WT4 - 1772004100</t>
  </si>
  <si>
    <t>Gaine tressée WT15 - 177201550</t>
  </si>
  <si>
    <t>Cosse femelle 6,3 - 185304</t>
  </si>
  <si>
    <t>Cosse femelle sans ergot - 185309</t>
  </si>
  <si>
    <t>Cosse male - 185311</t>
  </si>
  <si>
    <t>cosses rondes à sertir M6 - 185346</t>
  </si>
  <si>
    <t>Cosse ronde à sertir M8 - 185348</t>
  </si>
  <si>
    <t>Cosse à souder D6 - 185510</t>
  </si>
  <si>
    <t>Embase adhésive - 188140</t>
  </si>
  <si>
    <t>Connecteur 2 voies male - 192162</t>
  </si>
  <si>
    <t>Connecteur 2 voies femelle - 192164</t>
  </si>
  <si>
    <t>Connecteur 3 voies Male - 192190</t>
  </si>
  <si>
    <t>Connecteur 3 voies femelle - 192200</t>
  </si>
  <si>
    <t>Boitier 4 voies male - 192230</t>
  </si>
  <si>
    <t>Connecteur 4 voies femelle - 192240</t>
  </si>
  <si>
    <t>Kit connecteur étanche 2 voies male - 195732</t>
  </si>
  <si>
    <t>Connecteur étanche femelle 2 voies - 195733</t>
  </si>
  <si>
    <t>Tube carré 50x50X3 - 20907201670</t>
  </si>
  <si>
    <t>Actionneur de rampe - 2392001001100A6</t>
  </si>
  <si>
    <t>Prise Lumberg-ETA RSFM4 - 25023</t>
  </si>
  <si>
    <t>Soudure Etain - 255-1617</t>
  </si>
  <si>
    <t>Joint d'échappement - 256-645</t>
  </si>
  <si>
    <t>Disque à tronconner diamètre 125x1,6 - 2669012516</t>
  </si>
  <si>
    <t>Amortisseur - 30 9325SPF1</t>
  </si>
  <si>
    <t>Moteur électrique de hayon - 301234-00</t>
  </si>
  <si>
    <t>Fer plat 40x3 - 30904101420</t>
  </si>
  <si>
    <t>Bague - 311-2780</t>
  </si>
  <si>
    <t>Porte fusible 6 - 351056</t>
  </si>
  <si>
    <t>Scotch isolant 3M 33+ - 3M80021</t>
  </si>
  <si>
    <t>Ruban adhésif noir/jaune - 40420</t>
  </si>
  <si>
    <t>Tuyau Trelloil D50 - 455877</t>
  </si>
  <si>
    <t>Mousse polyéthylène PER 45 épaisseur 20 - 458143</t>
  </si>
  <si>
    <t>Mousse polyéthylène PER 45 épaisseur 10 - 458148</t>
  </si>
  <si>
    <t>Joint de tôle  Profil EM - 459790</t>
  </si>
  <si>
    <t>Profil 422 - 459838</t>
  </si>
  <si>
    <t>Caoutchouc EPDM Ep 3 - 461985</t>
  </si>
  <si>
    <t>Collier  en P 4,8 - 468553</t>
  </si>
  <si>
    <t>Tuyau Trelloil D40 - 492253</t>
  </si>
  <si>
    <t>Plafonnier - 520060</t>
  </si>
  <si>
    <t>Disque à poncer D150 P60 - 5506353006</t>
  </si>
  <si>
    <t>Disque à poncer D150 P120 - 5506353012</t>
  </si>
  <si>
    <t>Disque à poncer D150 P240 - 5506353024</t>
  </si>
  <si>
    <t>Relais temporisé PSA - 555574</t>
  </si>
  <si>
    <t>Joint fermeture R - 6191714</t>
  </si>
  <si>
    <t>Sirène - 626141</t>
  </si>
  <si>
    <t>Pied Caoutchouc - 68384</t>
  </si>
  <si>
    <t>Résistance 270 Ohms - 707-8845</t>
  </si>
  <si>
    <t>Fibre Matte - 745316-384</t>
  </si>
  <si>
    <t>bobine fil acier 1.0 - 7349-81711ED1</t>
  </si>
  <si>
    <t>Résine polyesther - 74532-384</t>
  </si>
  <si>
    <t>Bidon alcool à bruler - 76852</t>
  </si>
  <si>
    <t>Diode - 774-3278</t>
  </si>
  <si>
    <t>Relais 12V - 783-0293</t>
  </si>
  <si>
    <t>Collier RSGU D8 - 867008</t>
  </si>
  <si>
    <t>Collier RSGU D10 - 867010</t>
  </si>
  <si>
    <t>Collier RSGU D16 - 867016</t>
  </si>
  <si>
    <t>Collier RSGU Ø 41 - 867041</t>
  </si>
  <si>
    <t>Support relais - 909585</t>
  </si>
  <si>
    <t>Poignets de porte quicksilver - 9128S5</t>
  </si>
  <si>
    <t>Plat 150x3 - 94043</t>
  </si>
  <si>
    <t>Chiffon - 95414</t>
  </si>
  <si>
    <t>Loctite 577 - 97637</t>
  </si>
  <si>
    <t>Tube acier diametre 14 - 98880</t>
  </si>
  <si>
    <t>Revêtement de sol - ALXPRE.X</t>
  </si>
  <si>
    <t>Omron Smart Relay - ZEN20C1DRDV2</t>
  </si>
  <si>
    <t>Batterie - ZEN-BAT01</t>
  </si>
  <si>
    <t>Verrin - B1-RAG-08F-01615115</t>
  </si>
  <si>
    <t>Raccord rotulé - B1-RAG-A201</t>
  </si>
  <si>
    <t>Cable de sureté 1,5mm - BCE 718055F</t>
  </si>
  <si>
    <t>raccord femelle dash6 90° - BK90F-06M8</t>
  </si>
  <si>
    <t>Verrin de hayon - B-RAG-08F-01625121</t>
  </si>
  <si>
    <t>Colle silicone 300° - CAF-30</t>
  </si>
  <si>
    <t>Joint 70sh - E2-65x3</t>
  </si>
  <si>
    <t>Silent bloc - F5-10-20-15</t>
  </si>
  <si>
    <t>Frein de park FADIEL - FA AFS2006</t>
  </si>
  <si>
    <t>Loctite 518 - FAAA00Z00-033</t>
  </si>
  <si>
    <t>filtre à essence - FRAG12-1</t>
  </si>
  <si>
    <t>Nez de rampe - gabarit SAER</t>
  </si>
  <si>
    <t>Fil 1,5² Violet - H07V-KVIO</t>
  </si>
  <si>
    <t>Cable 4G 1,5² - HEL10093</t>
  </si>
  <si>
    <t>Fil électrique 0,6² Bleu - KY3006-BE</t>
  </si>
  <si>
    <t>fil électrique 0,6²  blanc - KY3006-BL</t>
  </si>
  <si>
    <t>fil électrique 0,6²  jaune - KY3006-JA</t>
  </si>
  <si>
    <t>Fil électrique 0,6² Marron - KY3006-MA</t>
  </si>
  <si>
    <t>Fil électrique 0,6² Noir - KY3006-NO</t>
  </si>
  <si>
    <t>fil électrique 0,6² rouge - KY3006-RO</t>
  </si>
  <si>
    <t>fil électrique 0,6² vert - KY3006-VE</t>
  </si>
  <si>
    <t>Cable 8G 0,25 - LAP0028308</t>
  </si>
  <si>
    <t>Ecroue rapid 3,5 - NU0923ZB</t>
  </si>
  <si>
    <t>Film de marouflage - PM120</t>
  </si>
  <si>
    <t>insert male inox 316 L - PR30R3815060.51</t>
  </si>
  <si>
    <t>Réglage défintif - Prestation</t>
  </si>
  <si>
    <t>colle ACRALOCK RATIO 10:1 - SA1005LVBK050</t>
  </si>
  <si>
    <t>Durite essence Ø 12 - TIN310012</t>
  </si>
  <si>
    <t>Tuyau cupronickel - TRCUNI475</t>
  </si>
  <si>
    <t>Motor Controller W- Housing - TR-EM-208-H</t>
  </si>
  <si>
    <t>Sortie filetté réservoir 0189 - X136R-14D</t>
  </si>
  <si>
    <t>Durite essence Ø 8 - XTBA08</t>
  </si>
  <si>
    <t>Désignation - Référence</t>
  </si>
  <si>
    <t>Ligne</t>
  </si>
  <si>
    <r>
      <t>05 56 93 18 56 / 06 30 91 18 12</t>
    </r>
    <r>
      <rPr>
        <b/>
        <u/>
        <sz val="16"/>
        <color rgb="FF595959"/>
        <rFont val="Calibri"/>
        <family val="2"/>
      </rPr>
      <t xml:space="preserve"> </t>
    </r>
  </si>
  <si>
    <t>Prix d'achat unitaire HT</t>
  </si>
  <si>
    <t>Poste</t>
  </si>
  <si>
    <t>P0 - Contrôle entrée véhicule</t>
  </si>
  <si>
    <t>P1.1 - Démontage</t>
  </si>
  <si>
    <t>P1.2 - Masquage et protection</t>
  </si>
  <si>
    <t>P1A.1 - Préparation panneau élec AR</t>
  </si>
  <si>
    <t>P1A.2 - Prép des faisceaux électriques</t>
  </si>
  <si>
    <t>P1A.3 - Prép réservoir jauge</t>
  </si>
  <si>
    <t>P1A.4 - Prép réservoir pompe</t>
  </si>
  <si>
    <t>P1A.5 - Prépa divers</t>
  </si>
  <si>
    <t>P1B.1 - Préparation de l'essieu AR + amortisseur</t>
  </si>
  <si>
    <t>P1B.2 - Préparation des deux bras de suspension</t>
  </si>
  <si>
    <t>P1C.1 - Hayon</t>
  </si>
  <si>
    <t>P1C.2 - Sièges AV</t>
  </si>
  <si>
    <t>P1C.3 - transformation sièges AR</t>
  </si>
  <si>
    <t>P1C.6 - finition sièges AR</t>
  </si>
  <si>
    <t>P1C.4 - Rampe</t>
  </si>
  <si>
    <t>P1C.5 - Portes AR</t>
  </si>
  <si>
    <t>P2.1 - Fixation sur pont du véhicule</t>
  </si>
  <si>
    <t>P2.2 - Pré-Coupage</t>
  </si>
  <si>
    <t>P2.5 - Finitions</t>
  </si>
  <si>
    <t xml:space="preserve">P2.3 - Ajustage des renforts et panneaux alu </t>
  </si>
  <si>
    <t xml:space="preserve">P2.4 - Soudage des renforts </t>
  </si>
  <si>
    <t>P2.16 - support de siège</t>
  </si>
  <si>
    <t>P2.11 - Installation point  d'ancrage verin hayon</t>
  </si>
  <si>
    <t>P2.6 - Collage</t>
  </si>
  <si>
    <t>P2.7 - Installation du plancher</t>
  </si>
  <si>
    <t>P2.15 - ajustage des cornières</t>
  </si>
  <si>
    <t>P2.8 - Soudure pièces fixation joysticks</t>
  </si>
  <si>
    <t>P2.9 - Installation tôle fermeture panneau AR</t>
  </si>
  <si>
    <t>P2.10 - Installation des entretoises de longeron AR</t>
  </si>
  <si>
    <t>P2.12 - Installation plaque de renfort sous plancher</t>
  </si>
  <si>
    <t>P2.13 - Protection anticorrosion</t>
  </si>
  <si>
    <t>P2.17 - Soudage pieds avant</t>
  </si>
  <si>
    <t>P2.18 - Mise en place gabarit, traverse et chariot</t>
  </si>
  <si>
    <t>P2.14 - Retirer le véhicule du pont élévateur</t>
  </si>
  <si>
    <t>P3.1 - Déshabillage + Contrôle véhicule</t>
  </si>
  <si>
    <t>P3.2 - Préparation support de pompe</t>
  </si>
  <si>
    <t>P3.3 - Installation de l'essieu AR</t>
  </si>
  <si>
    <t>P3.4 - Installation des canalisations de freins</t>
  </si>
  <si>
    <t>P3.5 - Purge des freins</t>
  </si>
  <si>
    <t>P3.6 - Installation des réservoirs</t>
  </si>
  <si>
    <t>P3.7 - Pose de la rampe + mécanisme</t>
  </si>
  <si>
    <t>P3.8 - Installation des bras de suspension</t>
  </si>
  <si>
    <t>P3.9 - Pose du hayon et de la fermeture</t>
  </si>
  <si>
    <t>P3.18 - Prépa pare-chocs</t>
  </si>
  <si>
    <t>P3.10 - Inst tuyau carburant + raccordement moteur</t>
  </si>
  <si>
    <t>P3.11 - Goulotte remplissage</t>
  </si>
  <si>
    <t>P3.12 - Installation pare-buffle</t>
  </si>
  <si>
    <t>P3.13 - Fixation des sièges</t>
  </si>
  <si>
    <t>P3.14 - Installation cable frein de parking</t>
  </si>
  <si>
    <t>P3.15 - Mise en place plancher</t>
  </si>
  <si>
    <t>P3.16 - Installation frein de parking</t>
  </si>
  <si>
    <t>P3.17 - Prépa + Mise en place plaque protection tuyau frein</t>
  </si>
  <si>
    <t>P3E.1 - Cablage du véhicule</t>
  </si>
  <si>
    <t>P3E.2 - Mise en route / Contrôle des systèmes</t>
  </si>
  <si>
    <t>P4.1 - Découpe plastiques</t>
  </si>
  <si>
    <t>P4.2 - Pions sur siège</t>
  </si>
  <si>
    <t>P4.3 - Mousses</t>
  </si>
  <si>
    <t>P4.4 - Préparation du lino</t>
  </si>
  <si>
    <t>P4.5 - Pose du lino sur l'intérieur du véhicule</t>
  </si>
  <si>
    <t>P4.6 - Moquette</t>
  </si>
  <si>
    <t>P4.7 - Plaques inox côtés</t>
  </si>
  <si>
    <t>P4.8 - Plaques + Pions au sol</t>
  </si>
  <si>
    <t>P4.9 - Accroche ceinture</t>
  </si>
  <si>
    <t>P4.10 - Installation des éléments de l'habitacle</t>
  </si>
  <si>
    <t>P4.11 - Installation du sélecteur de vitesse</t>
  </si>
  <si>
    <t>P4.12 - Frein à main</t>
  </si>
  <si>
    <t>P4.13 - Installation du pare-choc AR</t>
  </si>
  <si>
    <t xml:space="preserve">P4.14 - Finition hayon </t>
  </si>
  <si>
    <t>P4.15 - Installation des sièges AR</t>
  </si>
  <si>
    <t>P4.16 - Pose du lino sur la rampe</t>
  </si>
  <si>
    <t>P4.17 - Pose des caoutchoucs charnière rampe</t>
  </si>
  <si>
    <t>P4.18 - Remontage des portières</t>
  </si>
  <si>
    <t>P4.19 - Protection thermique</t>
  </si>
  <si>
    <t>P4.25 - peinture rampe</t>
  </si>
  <si>
    <t>P4.20 - Installation de la ligne d'échappement</t>
  </si>
  <si>
    <t>P4.21 - Bas de caisse</t>
  </si>
  <si>
    <t>P4.22 - Installation boitier Xenon</t>
  </si>
  <si>
    <t>P4.23 - Pare-boue</t>
  </si>
  <si>
    <t>P4.24 - Batterie</t>
  </si>
  <si>
    <t>P5.1 - Contrôle</t>
  </si>
  <si>
    <t>P5.2 - Géométrie</t>
  </si>
  <si>
    <t>P5.3 - Réparations YETI</t>
  </si>
  <si>
    <t>Poste_0</t>
  </si>
  <si>
    <t>Poste_2</t>
  </si>
  <si>
    <t>Poste_1</t>
  </si>
  <si>
    <t>Poste_1A</t>
  </si>
  <si>
    <t>Poste_1B</t>
  </si>
  <si>
    <t>Poste_1C</t>
  </si>
  <si>
    <t>Poste_3</t>
  </si>
  <si>
    <t>Poste_4</t>
  </si>
  <si>
    <t>Poste_5</t>
  </si>
  <si>
    <t>Poste_3E</t>
  </si>
  <si>
    <t>Unité de mesure</t>
  </si>
  <si>
    <t>Mètre linéaire</t>
  </si>
  <si>
    <t>33m</t>
  </si>
  <si>
    <t>Litres</t>
  </si>
  <si>
    <t>KG</t>
  </si>
  <si>
    <t>400m</t>
  </si>
  <si>
    <t>25ml</t>
  </si>
  <si>
    <t>795 € pour 25 pièces</t>
  </si>
  <si>
    <t>50ml</t>
  </si>
  <si>
    <t>Pack de 5</t>
  </si>
  <si>
    <t>5 Litres</t>
  </si>
  <si>
    <t>2KG</t>
  </si>
  <si>
    <t>Hitachi</t>
  </si>
  <si>
    <t>prix/10</t>
  </si>
  <si>
    <t xml:space="preserve">prix/10
</t>
  </si>
  <si>
    <t>prix/10 2/voit</t>
  </si>
  <si>
    <t>YETI - 0331 indice B / Tole de protection intérieur</t>
  </si>
  <si>
    <t>YETI - 0332 indice B / Tole de protection intérieur</t>
  </si>
  <si>
    <t>Prix/3</t>
  </si>
  <si>
    <t>YETI - 0333 indice C / Tole de protection intérieur</t>
  </si>
  <si>
    <t>YETI - 0334 indice C / Tole de protection intérieur</t>
  </si>
  <si>
    <t>YETI - 0045 / Joint de réservoir de pompe</t>
  </si>
  <si>
    <t>Prix par 20</t>
  </si>
  <si>
    <t>YETI - 0282 indice B / Plancher principal Alucore</t>
  </si>
  <si>
    <t>20mm</t>
  </si>
  <si>
    <t>10mm</t>
  </si>
  <si>
    <t>YETI - 0283  indice B / Plancher milieu Alucore</t>
  </si>
  <si>
    <t>YETI - 0284 indice B / Plancher arrière Alucore</t>
  </si>
  <si>
    <t>YETI - 0044  / Joint de réservoir de jauge</t>
  </si>
  <si>
    <t>YETI - 0359 indice B / Plaque de rampe Alucore</t>
  </si>
  <si>
    <t>YETI - 0013 indice C / Cornière plancher intermédiaire droit</t>
  </si>
  <si>
    <t>YETI - 0014 indice C / Cornière plancher intermédiaire gauche</t>
  </si>
  <si>
    <t>YETI - 0015 indice C / Cornière plancher recoin droit</t>
  </si>
  <si>
    <t>YETI - 0016 indice C / Cornière plancher recoin gauche</t>
  </si>
  <si>
    <t>YETI - 0017 indice C / Cornière plancher arrière gauche</t>
  </si>
  <si>
    <t>YETI - 0018 indice C / Cornière plancher arrière droit</t>
  </si>
  <si>
    <t>YETI - 0116 indice C / Cornière plancher avant droite et gauche</t>
  </si>
  <si>
    <t>YETI - 0117 indice C / Cornière de fermeture avant</t>
  </si>
  <si>
    <t>YETI - 0123 indice C / Margel de support de charnière AR</t>
  </si>
  <si>
    <t>YETI - 0129 indice C / Traverse pliée arrière</t>
  </si>
  <si>
    <t>YETI - 0130 indice C / Traverse pliée arrière</t>
  </si>
  <si>
    <t>YETI - 0131 indice C / Traverse pliée arrière</t>
  </si>
  <si>
    <t>YETI - 0300 indice C / Silencieux d'échappement (Matière + presta)</t>
  </si>
  <si>
    <t>YETI - 0328 indice B / Support moteur frein de parking</t>
  </si>
  <si>
    <t>YETI - 0344 indice A / Support buzzer</t>
  </si>
  <si>
    <t>YETI -  0355 indice B/ Plaque renfort châssis avantt</t>
  </si>
  <si>
    <t>YETI - 0368 indice B / Bordure coffre G</t>
  </si>
  <si>
    <t>YETI - 0369 indice B / Bordure coffre D</t>
  </si>
  <si>
    <t>YETI - 0370 indice B / Tôle de pillier C assise AR D&amp;G</t>
  </si>
  <si>
    <t>YETI - 0371 indice B / Flanc intérieur à souder C</t>
  </si>
  <si>
    <t>YETI - 0372 indice A / Pavé de fixation embase de siège</t>
  </si>
  <si>
    <t xml:space="preserve">YETI - 0378 indice C / Plaque interface </t>
  </si>
  <si>
    <t>YETI - 0374 indice A / Embase de siège AV</t>
  </si>
  <si>
    <t>YETI - 0379 indice A / Coulisse traverse</t>
  </si>
  <si>
    <t>YETI - 0381 indice A / Traverse de fixation siège</t>
  </si>
  <si>
    <t>YETI - 0251  / Pare choc central + Presta.</t>
  </si>
  <si>
    <t xml:space="preserve">YETI - 0024 indice B / Essieu </t>
  </si>
  <si>
    <t>YETI - 0051 indice F / Cuve de jauge</t>
  </si>
  <si>
    <t>YETI - 0060 indice C / Support de jauge</t>
  </si>
  <si>
    <t>YETI - 0064 indice A / Cuve de pompe à essence</t>
  </si>
  <si>
    <t>YETI - 0071 indice C / Cupport de  pompe à essence</t>
  </si>
  <si>
    <t>YETI - 0079 indice D / Bras de siège arrière soudé</t>
  </si>
  <si>
    <t>YETI - 0084 indice 0 / Fixation réservoir carburant</t>
  </si>
  <si>
    <t>YETI - 0083 indice 0 / Fixation réservoir carburant</t>
  </si>
  <si>
    <t>YETI - 0100 indice B / Bras d'actionneur de rampe</t>
  </si>
  <si>
    <t>YETI - 0148 indice B / Axe inférieur</t>
  </si>
  <si>
    <t>YETI - 0154 indice C / Cadre de Hayon arrière</t>
  </si>
  <si>
    <t>YETI - 0173 indice C / Axe d'articulation siège arrière</t>
  </si>
  <si>
    <t>YETI - 0174 indice B / Entretoise fileté</t>
  </si>
  <si>
    <t xml:space="preserve">YETI - 0178 indice 0 / Axe </t>
  </si>
  <si>
    <t>YETI - 0178 indice 0 / Bielle de maintien de siège AR</t>
  </si>
  <si>
    <t>YETI - 0181 indice C / Rondelle de buté de bras de rampe</t>
  </si>
  <si>
    <t>YETI - 0182 indice 0 / Rondelle alu</t>
  </si>
  <si>
    <t>YETI - 0183 indice F / Axe sur essieu AR</t>
  </si>
  <si>
    <t>YETI - 0186 indice B / Pion anti-bascule</t>
  </si>
  <si>
    <t>YETI - 0189 indice E / Réservoir carburant</t>
  </si>
  <si>
    <t>YETI - 0204 indice H / Bras de suspension supérieur</t>
  </si>
  <si>
    <t>YETI - 0205 indice G / Bras de suspension inférieur</t>
  </si>
  <si>
    <t>YETI - 0207 indice B / Fixation réservoir carburant AV</t>
  </si>
  <si>
    <t>YETI - 0213 indice B  / Axe de verrin de rampe</t>
  </si>
  <si>
    <t>YETI - 0214 indice B / U de verrouillage de siège AR</t>
  </si>
  <si>
    <t>YETI - 0216 indice B / Balancier</t>
  </si>
  <si>
    <t>YETI - 0217 indice F / Bielle acier droite</t>
  </si>
  <si>
    <t>YETI - 0218 indice F / Bielle acier gauche</t>
  </si>
  <si>
    <t>YETI - 0223 indice C / Palier haut amortisseur gauche (peinture inclus)</t>
  </si>
  <si>
    <t>YETI - 0230 indice C / Palier haut amortisseur droit (peinture inclus)</t>
  </si>
  <si>
    <t>YETI - 0296 indice A / Bride échappement</t>
  </si>
  <si>
    <t>YETI - 0297 indice A / Pate de fixation pot sur chassis</t>
  </si>
  <si>
    <t>YETI - 0353 indice A / Pare buffle</t>
  </si>
  <si>
    <t>YETI - 0046 indice C / Plaque de renfort</t>
  </si>
  <si>
    <t>YETI - 0047 indice 0 / Fixation de la plaque supérieur d'actionneur</t>
  </si>
  <si>
    <t>YETI - 0082 indice B / Support écrou de ceinture pilier B</t>
  </si>
  <si>
    <t>YETI - 0090 indice B / Plaque frein</t>
  </si>
  <si>
    <t>YETI - 0091 indice B / Plaque supérieur d'actionneur</t>
  </si>
  <si>
    <t>YETI - 0105 indice B / Plaque d'actionneur gauche</t>
  </si>
  <si>
    <t>YETI - 0106 indice B / Plaque d'actionneur droite</t>
  </si>
  <si>
    <t>YETI - 0108 indice B / Support pour plaque d'actionneur</t>
  </si>
  <si>
    <t>YETI - 0126 indice B / Tableau électrique ARG</t>
  </si>
  <si>
    <t>YETI - 0127 indice B / Couvercle relais</t>
  </si>
  <si>
    <t>YETI - 0128 indice B/ Pate de maintien charnière</t>
  </si>
  <si>
    <t>YETI - 0132 indice 0 / Pare pierre</t>
  </si>
  <si>
    <t xml:space="preserve">YETI - 0133 indice B / Plaque d'appui avant </t>
  </si>
  <si>
    <t>YETI - 0134 indice B / Plaque d'appui avant</t>
  </si>
  <si>
    <t>YETI - 0139 indice B / Petit renfort fixation siège AR</t>
  </si>
  <si>
    <t>YETI - 0140 indice B / Grand renfort fixation siège AR</t>
  </si>
  <si>
    <t>YETI - 0141 indice C / Cache commande de coffre</t>
  </si>
  <si>
    <t>YETI - 0144 indice C / Fixation siège AR Gauche</t>
  </si>
  <si>
    <t>YETI - 0147 indice C / Fixation siège AR Droit</t>
  </si>
  <si>
    <t>YETI - 0155 indice B / Boitier de verrouillage de siège AR</t>
  </si>
  <si>
    <t>YETI - 0175 indice C / Cone de rampe inox</t>
  </si>
  <si>
    <t>YETI - 0178 indice 0 / Axe de hayon</t>
  </si>
  <si>
    <t>YETI - 0206 indice E / Renfort de plancher</t>
  </si>
  <si>
    <t>YETI - 0219 indice E / Panneau latéral AR gauche</t>
  </si>
  <si>
    <t>YETI - 0220 indice E / Panneau latéral AR droit</t>
  </si>
  <si>
    <t>YETI - 0221 indice E / Cornière avant gauche</t>
  </si>
  <si>
    <t>YETI - 0222 indice E / Cornière avant droite</t>
  </si>
  <si>
    <t>YETI - 0231 indice C / Assise de siège assemblée droite</t>
  </si>
  <si>
    <t>YETI - 0232 indice C / Assise de siège assemblée Gauche</t>
  </si>
  <si>
    <t>YETI - 0234 indice C / Actionneur de hayon</t>
  </si>
  <si>
    <t>YETI - 0274 indice D / Contre plaque tarraudé</t>
  </si>
  <si>
    <t>YETI - 0291 indice C / Cornière arrière/plancher arrière</t>
  </si>
  <si>
    <t>Interrupteur ouverture/fermeture hayon - SGLRRJVATLRL047902/K - SCHLEGEL</t>
  </si>
  <si>
    <t>Pompe carburant - 133000 HUECO</t>
  </si>
  <si>
    <t>Colle Acrylique         Bostik 3,5kg - H3549212465261</t>
  </si>
  <si>
    <t xml:space="preserve">Lames Scie sabre     Bosch S1122BF - H 3165140390644
</t>
  </si>
  <si>
    <t>Lames Scie sabre     Bosch S123XF - H 3165140390675</t>
  </si>
  <si>
    <t>durite Ø12</t>
  </si>
  <si>
    <t>HetH</t>
  </si>
  <si>
    <t>1 rouleau</t>
  </si>
  <si>
    <t>1,4mx10m</t>
  </si>
  <si>
    <t>rouleau</t>
  </si>
  <si>
    <t>SOC-C2M-011</t>
  </si>
  <si>
    <t>YETI - 0180 indice B / Palier de bras de rampe</t>
  </si>
  <si>
    <t>YETI - 0020 / Goulotte de remplissage</t>
  </si>
  <si>
    <t>YETI - 0113 indice B / Plaque d'appui AR gauche</t>
  </si>
  <si>
    <t>YETI - 0114 indice B / Plaque d'appui AR droite</t>
  </si>
  <si>
    <t>YETI - 0118 indice B / Fermeture de point de levage</t>
  </si>
  <si>
    <t>YETI - 0120 / Plaque à souder AR droit</t>
  </si>
  <si>
    <t>YETI - 0160</t>
  </si>
  <si>
    <t>YETI - 0109 indice B</t>
  </si>
  <si>
    <t>YETI - 0162</t>
  </si>
  <si>
    <t>Adresse</t>
  </si>
  <si>
    <t>Code Postal</t>
  </si>
  <si>
    <t xml:space="preserve">Ville </t>
  </si>
  <si>
    <t>Raison sociale</t>
  </si>
  <si>
    <t>Téléphone</t>
  </si>
  <si>
    <t>Civilité</t>
  </si>
  <si>
    <t>Nom</t>
  </si>
  <si>
    <t>Prénom</t>
  </si>
  <si>
    <t>Mail</t>
  </si>
  <si>
    <t/>
  </si>
  <si>
    <t>fefze</t>
  </si>
  <si>
    <t>JUJu</t>
  </si>
  <si>
    <t>JUJuJUJu</t>
  </si>
  <si>
    <t>v</t>
  </si>
  <si>
    <t>a</t>
  </si>
  <si>
    <t>b</t>
  </si>
  <si>
    <t>c</t>
  </si>
  <si>
    <t>d</t>
  </si>
  <si>
    <t>e</t>
  </si>
  <si>
    <t>g</t>
  </si>
  <si>
    <t>f</t>
  </si>
  <si>
    <t>h</t>
  </si>
  <si>
    <t>u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</si>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</sst>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_K_č_-;\-* #,##0.00\ _K_č_-;_-* &quot;-&quot;??\ _K_č_-;_-@_-"/>
    <numFmt numFmtId="165" formatCode="#,##0.00\ &quot;€&quot;"/>
    <numFmt numFmtId="166" formatCode="[$£-809]#,##0.00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3"/>
      <name val="Calibri Light"/>
      <family val="2"/>
      <charset val="238"/>
      <scheme val="major"/>
    </font>
    <font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1"/>
      <name val="Arial"/>
      <family val="2"/>
    </font>
    <font>
      <sz val="10"/>
      <name val="Arial"/>
      <family val="2"/>
      <charset val="238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6"/>
      <color rgb="FF595959"/>
      <name val="Calibri"/>
      <family val="2"/>
    </font>
    <font>
      <sz val="16"/>
      <color rgb="FF595959"/>
      <name val="Calibri"/>
      <family val="2"/>
    </font>
    <font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sz val="10"/>
      <name val="Geneva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16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6" fillId="33" borderId="0" applyNumberFormat="0" applyBorder="0" applyAlignment="0" applyProtection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/>
    <xf numFmtId="0" fontId="19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30" fillId="0" borderId="0"/>
    <xf numFmtId="44" fontId="33" fillId="0" borderId="0" applyFont="0" applyFill="0" applyBorder="0" applyAlignment="0" applyProtection="0"/>
  </cellStyleXfs>
  <cellXfs count="10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11" xfId="0" applyBorder="1"/>
    <xf numFmtId="0" fontId="0" fillId="0" borderId="14" xfId="0" applyBorder="1"/>
    <xf numFmtId="0" fontId="0" fillId="0" borderId="0" xfId="0" applyFill="1" applyBorder="1"/>
    <xf numFmtId="0" fontId="0" fillId="0" borderId="1" xfId="0" applyFill="1" applyBorder="1"/>
    <xf numFmtId="165" fontId="0" fillId="0" borderId="15" xfId="0" applyNumberFormat="1" applyBorder="1"/>
    <xf numFmtId="165" fontId="0" fillId="0" borderId="11" xfId="0" applyNumberFormat="1" applyBorder="1"/>
    <xf numFmtId="165" fontId="0" fillId="0" borderId="1" xfId="0" applyNumberFormat="1" applyBorder="1"/>
    <xf numFmtId="165" fontId="0" fillId="0" borderId="0" xfId="0" applyNumberFormat="1" applyBorder="1"/>
    <xf numFmtId="165" fontId="0" fillId="0" borderId="0" xfId="0" applyNumberFormat="1"/>
    <xf numFmtId="165" fontId="0" fillId="0" borderId="17" xfId="0" applyNumberFormat="1" applyBorder="1"/>
    <xf numFmtId="165" fontId="0" fillId="0" borderId="16" xfId="0" applyNumberFormat="1" applyBorder="1"/>
    <xf numFmtId="165" fontId="0" fillId="0" borderId="13" xfId="0" applyNumberFormat="1" applyBorder="1"/>
    <xf numFmtId="0" fontId="22" fillId="38" borderId="0" xfId="0" applyFont="1" applyFill="1"/>
    <xf numFmtId="0" fontId="24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23" fillId="0" borderId="12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65" fontId="23" fillId="0" borderId="0" xfId="0" applyNumberFormat="1" applyFont="1" applyAlignment="1">
      <alignment horizontal="center" vertical="center"/>
    </xf>
    <xf numFmtId="0" fontId="23" fillId="0" borderId="0" xfId="0" applyFont="1"/>
    <xf numFmtId="0" fontId="27" fillId="0" borderId="0" xfId="0" applyFont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9" fillId="0" borderId="0" xfId="55" applyFont="1" applyBorder="1" applyAlignment="1">
      <alignment horizontal="left" vertical="center"/>
    </xf>
    <xf numFmtId="44" fontId="28" fillId="2" borderId="0" xfId="0" applyNumberFormat="1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left" vertical="center"/>
    </xf>
    <xf numFmtId="14" fontId="2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23" fillId="0" borderId="11" xfId="0" applyFont="1" applyBorder="1" applyAlignment="1" applyProtection="1">
      <alignment horizontal="center" vertical="center"/>
      <protection locked="0"/>
    </xf>
    <xf numFmtId="165" fontId="23" fillId="0" borderId="11" xfId="0" applyNumberFormat="1" applyFont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165" fontId="23" fillId="0" borderId="1" xfId="0" applyNumberFormat="1" applyFont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166" fontId="23" fillId="0" borderId="1" xfId="0" applyNumberFormat="1" applyFont="1" applyBorder="1" applyAlignment="1" applyProtection="1">
      <alignment horizontal="center" vertical="center"/>
      <protection locked="0"/>
    </xf>
    <xf numFmtId="165" fontId="23" fillId="34" borderId="1" xfId="0" applyNumberFormat="1" applyFont="1" applyFill="1" applyBorder="1" applyAlignment="1" applyProtection="1">
      <alignment horizontal="center" vertical="center"/>
      <protection locked="0"/>
    </xf>
    <xf numFmtId="165" fontId="23" fillId="2" borderId="1" xfId="0" applyNumberFormat="1" applyFont="1" applyFill="1" applyBorder="1" applyAlignment="1" applyProtection="1">
      <alignment horizontal="center" vertical="center"/>
      <protection locked="0"/>
    </xf>
    <xf numFmtId="165" fontId="23" fillId="0" borderId="1" xfId="0" applyNumberFormat="1" applyFont="1" applyFill="1" applyBorder="1" applyAlignment="1" applyProtection="1">
      <alignment horizontal="center" vertical="center"/>
      <protection locked="0"/>
    </xf>
    <xf numFmtId="0" fontId="23" fillId="34" borderId="1" xfId="0" applyFont="1" applyFill="1" applyBorder="1" applyAlignment="1" applyProtection="1">
      <alignment horizontal="center" vertical="center"/>
      <protection locked="0"/>
    </xf>
    <xf numFmtId="0" fontId="23" fillId="37" borderId="1" xfId="0" applyFont="1" applyFill="1" applyBorder="1" applyAlignment="1" applyProtection="1">
      <alignment horizontal="center" vertical="center"/>
      <protection locked="0"/>
    </xf>
    <xf numFmtId="0" fontId="23" fillId="35" borderId="1" xfId="0" applyFont="1" applyFill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49" fontId="23" fillId="2" borderId="1" xfId="0" applyNumberFormat="1" applyFont="1" applyFill="1" applyBorder="1" applyAlignment="1" applyProtection="1">
      <alignment horizontal="center" vertical="center"/>
      <protection locked="0"/>
    </xf>
    <xf numFmtId="0" fontId="23" fillId="36" borderId="1" xfId="0" applyFont="1" applyFill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165" fontId="23" fillId="36" borderId="1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/>
    </xf>
    <xf numFmtId="0" fontId="28" fillId="2" borderId="0" xfId="0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0" fillId="2" borderId="1" xfId="56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>
      <alignment horizontal="center" vertical="center"/>
    </xf>
    <xf numFmtId="0" fontId="20" fillId="0" borderId="1" xfId="56" applyFont="1" applyBorder="1" applyAlignment="1" applyProtection="1">
      <alignment horizontal="center" vertical="center"/>
      <protection locked="0"/>
    </xf>
    <xf numFmtId="0" fontId="20" fillId="0" borderId="0" xfId="56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14" fontId="2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32" fillId="2" borderId="12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39" borderId="11" xfId="0" applyFont="1" applyFill="1" applyBorder="1" applyAlignment="1">
      <alignment horizontal="center" vertical="center"/>
    </xf>
    <xf numFmtId="165" fontId="23" fillId="39" borderId="11" xfId="0" applyNumberFormat="1" applyFont="1" applyFill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34" borderId="1" xfId="0" applyFont="1" applyFill="1" applyBorder="1" applyAlignment="1" applyProtection="1">
      <alignment horizontal="center" vertical="center" wrapText="1"/>
      <protection locked="0"/>
    </xf>
    <xf numFmtId="49" fontId="23" fillId="0" borderId="1" xfId="0" applyNumberFormat="1" applyFont="1" applyFill="1" applyBorder="1" applyAlignment="1">
      <alignment horizontal="center" vertical="center" wrapText="1"/>
    </xf>
    <xf numFmtId="14" fontId="23" fillId="0" borderId="26" xfId="0" applyNumberFormat="1" applyFont="1" applyBorder="1"/>
    <xf numFmtId="0" fontId="23" fillId="0" borderId="1" xfId="0" applyFont="1" applyBorder="1"/>
    <xf numFmtId="0" fontId="23" fillId="0" borderId="0" xfId="0" applyFont="1" applyBorder="1" applyAlignment="1">
      <alignment horizontal="center" vertical="center"/>
    </xf>
    <xf numFmtId="165" fontId="34" fillId="39" borderId="11" xfId="0" applyNumberFormat="1" applyFont="1" applyFill="1" applyBorder="1"/>
    <xf numFmtId="165" fontId="23" fillId="0" borderId="0" xfId="0" applyNumberFormat="1" applyFont="1"/>
    <xf numFmtId="0" fontId="23" fillId="2" borderId="11" xfId="0" applyFont="1" applyFill="1" applyBorder="1" applyAlignment="1" applyProtection="1">
      <alignment horizontal="center" vertical="center"/>
      <protection locked="0"/>
    </xf>
    <xf numFmtId="1" fontId="0" fillId="0" borderId="0" xfId="0" applyNumberFormat="1"/>
    <xf numFmtId="1" fontId="23" fillId="0" borderId="11" xfId="0" applyNumberFormat="1" applyFont="1" applyBorder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24" fillId="2" borderId="12" xfId="0" applyNumberFormat="1" applyFont="1" applyFill="1" applyBorder="1" applyAlignment="1">
      <alignment horizontal="center" vertical="center"/>
    </xf>
    <xf numFmtId="165" fontId="24" fillId="2" borderId="19" xfId="0" applyNumberFormat="1" applyFont="1" applyFill="1" applyBorder="1" applyAlignment="1">
      <alignment horizontal="center" vertical="center"/>
    </xf>
    <xf numFmtId="165" fontId="23" fillId="0" borderId="20" xfId="0" applyNumberFormat="1" applyFont="1" applyFill="1" applyBorder="1" applyAlignment="1">
      <alignment vertical="center"/>
    </xf>
    <xf numFmtId="0" fontId="24" fillId="2" borderId="22" xfId="0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2" borderId="18" xfId="0" applyFont="1" applyFill="1" applyBorder="1" applyAlignment="1">
      <alignment horizontal="center" vertical="center" wrapText="1"/>
    </xf>
    <xf numFmtId="0" fontId="24" fillId="2" borderId="24" xfId="0" applyFont="1" applyFill="1" applyBorder="1" applyAlignment="1">
      <alignment horizontal="center" vertical="center" wrapText="1"/>
    </xf>
    <xf numFmtId="165" fontId="24" fillId="2" borderId="18" xfId="0" applyNumberFormat="1" applyFont="1" applyFill="1" applyBorder="1" applyAlignment="1">
      <alignment horizontal="center" vertical="center" wrapText="1"/>
    </xf>
    <xf numFmtId="165" fontId="24" fillId="2" borderId="24" xfId="0" applyNumberFormat="1" applyFont="1" applyFill="1" applyBorder="1" applyAlignment="1">
      <alignment horizontal="center" vertical="center" wrapText="1"/>
    </xf>
    <xf numFmtId="1" fontId="24" fillId="2" borderId="18" xfId="0" applyNumberFormat="1" applyFont="1" applyFill="1" applyBorder="1" applyAlignment="1">
      <alignment horizontal="center" vertical="center" wrapText="1"/>
    </xf>
    <xf numFmtId="1" fontId="24" fillId="2" borderId="24" xfId="0" applyNumberFormat="1" applyFont="1" applyFill="1" applyBorder="1" applyAlignment="1">
      <alignment horizontal="center" vertical="center" wrapText="1"/>
    </xf>
    <xf numFmtId="0" fontId="24" fillId="2" borderId="18" xfId="0" applyFont="1" applyFill="1" applyBorder="1" applyAlignment="1" applyProtection="1">
      <alignment horizontal="center" vertical="center"/>
    </xf>
    <xf numFmtId="0" fontId="24" fillId="2" borderId="24" xfId="0" applyFont="1" applyFill="1" applyBorder="1" applyAlignment="1" applyProtection="1">
      <alignment horizontal="center" vertical="center"/>
    </xf>
    <xf numFmtId="0" fontId="20" fillId="0" borderId="1" xfId="56" applyFont="1" applyBorder="1" applyAlignment="1" applyProtection="1">
      <alignment horizontal="center" vertical="center"/>
      <protection locked="0"/>
    </xf>
    <xf numFmtId="0" fontId="24" fillId="2" borderId="22" xfId="0" applyFont="1" applyFill="1" applyBorder="1" applyAlignment="1" applyProtection="1">
      <alignment horizontal="center" vertical="center" wrapText="1"/>
    </xf>
    <xf numFmtId="0" fontId="24" fillId="2" borderId="23" xfId="0" applyFont="1" applyFill="1" applyBorder="1" applyAlignment="1" applyProtection="1">
      <alignment horizontal="center" vertical="center" wrapText="1"/>
    </xf>
    <xf numFmtId="165" fontId="24" fillId="2" borderId="18" xfId="0" applyNumberFormat="1" applyFont="1" applyFill="1" applyBorder="1" applyAlignment="1" applyProtection="1">
      <alignment horizontal="center" vertical="center" wrapText="1"/>
    </xf>
    <xf numFmtId="165" fontId="24" fillId="2" borderId="24" xfId="0" applyNumberFormat="1" applyFont="1" applyFill="1" applyBorder="1" applyAlignment="1" applyProtection="1">
      <alignment horizontal="center" vertical="center" wrapText="1"/>
    </xf>
  </cellXfs>
  <cellStyles count="58">
    <cellStyle name="20 % - Accent1 2" xfId="21"/>
    <cellStyle name="20 % - Accent2 2" xfId="25"/>
    <cellStyle name="20 % - Accent3 2" xfId="29"/>
    <cellStyle name="20 % - Accent4 2" xfId="33"/>
    <cellStyle name="20 % - Accent5 2" xfId="37"/>
    <cellStyle name="20 % - Accent6 2" xfId="41"/>
    <cellStyle name="40 % - Accent1 2" xfId="22"/>
    <cellStyle name="40 % - Accent2 2" xfId="26"/>
    <cellStyle name="40 % - Accent3 2" xfId="30"/>
    <cellStyle name="40 % - Accent4 2" xfId="34"/>
    <cellStyle name="40 % - Accent5 2" xfId="38"/>
    <cellStyle name="40 % - Accent6 2" xfId="42"/>
    <cellStyle name="60 % - Accent1 2" xfId="23"/>
    <cellStyle name="60 % - Accent2 2" xfId="27"/>
    <cellStyle name="60 % - Accent3 2" xfId="31"/>
    <cellStyle name="60 % - Accent4 2" xfId="35"/>
    <cellStyle name="60 % - Accent5 2" xfId="39"/>
    <cellStyle name="60 % - Accent6 2" xfId="43"/>
    <cellStyle name="Accent1 2" xfId="20"/>
    <cellStyle name="Accent2 2" xfId="24"/>
    <cellStyle name="Accent3 2" xfId="28"/>
    <cellStyle name="Accent4 2" xfId="32"/>
    <cellStyle name="Accent5 2" xfId="36"/>
    <cellStyle name="Accent6 2" xfId="40"/>
    <cellStyle name="Avertissement 2" xfId="16"/>
    <cellStyle name="Calcul 2" xfId="13"/>
    <cellStyle name="Čárka 2" xfId="44"/>
    <cellStyle name="Čárka 2 2" xfId="54"/>
    <cellStyle name="Čárka 3" xfId="53"/>
    <cellStyle name="Cellule liée 2" xfId="14"/>
    <cellStyle name="Commentaire 2" xfId="17"/>
    <cellStyle name="Entrée 2" xfId="11"/>
    <cellStyle name="Insatisfaisant 2" xfId="9"/>
    <cellStyle name="Lien hypertexte" xfId="55" builtinId="8"/>
    <cellStyle name="Milliers 2" xfId="2"/>
    <cellStyle name="Monétaire 2" xfId="57"/>
    <cellStyle name="Název 2" xfId="45"/>
    <cellStyle name="Neutre 2" xfId="10"/>
    <cellStyle name="Normal" xfId="0" builtinId="0"/>
    <cellStyle name="Normal 2" xfId="1"/>
    <cellStyle name="Normal_FEUILLE VENTILATION 2000" xfId="56"/>
    <cellStyle name="Normální 14" xfId="3"/>
    <cellStyle name="Normální 2" xfId="46"/>
    <cellStyle name="Normální 3" xfId="52"/>
    <cellStyle name="Satisfaisant 2" xfId="8"/>
    <cellStyle name="Sortie 2" xfId="12"/>
    <cellStyle name="Standard 2" xfId="47"/>
    <cellStyle name="Standard 2 2" xfId="48"/>
    <cellStyle name="Standard 3" xfId="49"/>
    <cellStyle name="Standard 6" xfId="50"/>
    <cellStyle name="Standard 7" xfId="51"/>
    <cellStyle name="Texte explicatif 2" xfId="18"/>
    <cellStyle name="Titre 1 2" xfId="4"/>
    <cellStyle name="Titre 2 2" xfId="5"/>
    <cellStyle name="Titre 3 2" xfId="6"/>
    <cellStyle name="Titre 4 2" xfId="7"/>
    <cellStyle name="Total 2" xfId="19"/>
    <cellStyle name="Vérification 2" xfId="15"/>
  </cellStyles>
  <dxfs count="0"/>
  <tableStyles count="0" defaultTableStyle="TableStyleMedium2" defaultPivotStyle="PivotStyleLight16"/>
  <colors>
    <mruColors>
      <color rgb="FF00FF00"/>
      <color rgb="FFFEA8F2"/>
      <color rgb="FFB6D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266699</xdr:colOff>
      <xdr:row>0</xdr:row>
      <xdr:rowOff>393700</xdr:rowOff>
    </xdr:from>
    <xdr:to>
      <xdr:col>3</xdr:col>
      <xdr:colOff>1885950</xdr:colOff>
      <xdr:row>0</xdr:row>
      <xdr:rowOff>1957544</xdr:rowOff>
    </xdr:to>
    <xdr:pic>
      <xdr:nvPicPr>
        <xdr:cNvPr id="2" name="Image 1" descr="Auto">
          <a:extLst>
            <a:ext uri="{FF2B5EF4-FFF2-40B4-BE49-F238E27FC236}">
              <a16:creationId xmlns:a16="http://schemas.microsoft.com/office/drawing/2014/main" id="{6F430966-5F68-40CD-B9D1-72F1272E5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24" y="393700"/>
          <a:ext cx="2276476" cy="1563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304800</xdr:colOff>
      <xdr:row>0</xdr:row>
      <xdr:rowOff>825500</xdr:rowOff>
    </xdr:from>
    <xdr:to>
      <xdr:col>6</xdr:col>
      <xdr:colOff>809624</xdr:colOff>
      <xdr:row>0</xdr:row>
      <xdr:rowOff>1793875</xdr:rowOff>
    </xdr:to>
    <xdr:sp macro="" textlink="">
      <xdr:nvSpPr>
        <xdr:cNvPr id="3" name="WordArt 2">
          <a:extLst>
            <a:ext uri="{FF2B5EF4-FFF2-40B4-BE49-F238E27FC236}">
              <a16:creationId xmlns:a16="http://schemas.microsoft.com/office/drawing/2014/main" id="{015A29CF-58E2-4D4B-8F86-31C78B08640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5200650" y="825500"/>
          <a:ext cx="6962774" cy="96837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SlantUp">
            <a:avLst>
              <a:gd name="adj" fmla="val 55556"/>
            </a:avLst>
          </a:prstTxWarp>
        </a:bodyPr>
        <a:lstStyle/>
        <a:p>
          <a:pPr algn="ctr" rtl="0">
            <a:buNone/>
          </a:pPr>
          <a:r>
            <a:rPr lang="fr-FR" sz="1200" kern="10" spc="240">
              <a:ln w="9525">
                <a:solidFill>
                  <a:srgbClr val="969696"/>
                </a:solidFill>
                <a:round/>
                <a:headEnd/>
                <a:tailEnd/>
              </a:ln>
              <a:solidFill>
                <a:srgbClr val="969696"/>
              </a:solidFill>
              <a:effectLst/>
              <a:latin typeface="Lucida Handwriting" panose="03010101010101010101" pitchFamily="66" charset="0"/>
            </a:rPr>
            <a:t>"Notre métier, </a:t>
          </a:r>
        </a:p>
        <a:p>
          <a:pPr algn="ctr" rtl="0">
            <a:buNone/>
          </a:pPr>
          <a:r>
            <a:rPr lang="fr-FR" sz="1200" kern="10" spc="240">
              <a:ln w="9525">
                <a:solidFill>
                  <a:srgbClr val="969696"/>
                </a:solidFill>
                <a:round/>
                <a:headEnd/>
                <a:tailEnd/>
              </a:ln>
              <a:solidFill>
                <a:srgbClr val="969696"/>
              </a:solidFill>
              <a:effectLst/>
              <a:latin typeface="Lucida Handwriting" panose="03010101010101010101" pitchFamily="66" charset="0"/>
            </a:rPr>
            <a:t>                 votre mobilité"</a:t>
          </a:r>
        </a:p>
      </xdr:txBody>
    </xdr:sp>
    <xdr:clientData/>
  </xdr:twoCellAnchor>
  <xdr:twoCellAnchor>
    <xdr:from>
      <xdr:col>6</xdr:col>
      <xdr:colOff>1123950</xdr:colOff>
      <xdr:row>0</xdr:row>
      <xdr:rowOff>365125</xdr:rowOff>
    </xdr:from>
    <xdr:to>
      <xdr:col>9</xdr:col>
      <xdr:colOff>587376</xdr:colOff>
      <xdr:row>0</xdr:row>
      <xdr:rowOff>1751732</xdr:rowOff>
    </xdr:to>
    <xdr:pic>
      <xdr:nvPicPr>
        <xdr:cNvPr id="4" name="Image 3" descr="LOGO C2M DAMIER fond transparent">
          <a:extLst>
            <a:ext uri="{FF2B5EF4-FFF2-40B4-BE49-F238E27FC236}">
              <a16:creationId xmlns:a16="http://schemas.microsoft.com/office/drawing/2014/main" id="{1996D6F3-72F3-4F76-B063-1B5901768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365125"/>
          <a:ext cx="2606676" cy="13866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364067</xdr:colOff>
      <xdr:row>0</xdr:row>
      <xdr:rowOff>29634</xdr:rowOff>
    </xdr:from>
    <xdr:to>
      <xdr:col>0</xdr:col>
      <xdr:colOff>1278467</xdr:colOff>
      <xdr:row>0</xdr:row>
      <xdr:rowOff>944034</xdr:rowOff>
    </xdr:to>
    <xdr:pic macro="[0]!Graphique5_Cliquer">
      <xdr:nvPicPr>
        <xdr:cNvPr id="6" name="Graphique 5" descr="Poignée de main">
          <a:extLst>
            <a:ext uri="{FF2B5EF4-FFF2-40B4-BE49-F238E27FC236}">
              <a16:creationId xmlns:a16="http://schemas.microsoft.com/office/drawing/2014/main" id="{AD0BC21A-6A39-4D98-8D74-A8FC9EF01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4067" y="29634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104774</xdr:colOff>
      <xdr:row>0</xdr:row>
      <xdr:rowOff>733426</xdr:rowOff>
    </xdr:from>
    <xdr:to>
      <xdr:col>1</xdr:col>
      <xdr:colOff>295274</xdr:colOff>
      <xdr:row>0</xdr:row>
      <xdr:rowOff>1114426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CFEBBAF-A81F-4508-AD8B-A66F49B9B2BE}"/>
            </a:ext>
          </a:extLst>
        </xdr:cNvPr>
        <xdr:cNvSpPr txBox="1"/>
      </xdr:nvSpPr>
      <xdr:spPr>
        <a:xfrm>
          <a:off x="104774" y="733426"/>
          <a:ext cx="149542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Ajouter un 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5</xdr:col>
      <xdr:colOff>722953</xdr:colOff>
      <xdr:row>24</xdr:row>
      <xdr:rowOff>133048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486025"/>
          <a:ext cx="7571428" cy="24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tophe.menage@aca-franc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/>
    <pageSetUpPr fitToPage="1"/>
  </sheetPr>
  <dimension ref="A1:J228"/>
  <sheetViews>
    <sheetView zoomScale="60" zoomScaleNormal="60" zoomScaleSheetLayoutView="90" workbookViewId="0">
      <selection activeCell="L15" sqref="L15"/>
    </sheetView>
  </sheetViews>
  <sheetFormatPr baseColWidth="10" defaultRowHeight="15"/>
  <cols>
    <col min="1" max="1" width="19.5703125" customWidth="1"/>
    <col min="2" max="2" width="44" customWidth="1"/>
    <col min="3" max="3" width="9.85546875" customWidth="1"/>
    <col min="4" max="4" width="58.85546875" style="20" customWidth="1"/>
    <col min="5" max="5" width="18.140625" customWidth="1"/>
    <col min="6" max="6" width="17.140625" customWidth="1"/>
    <col min="7" max="7" width="18.5703125" style="79" customWidth="1"/>
    <col min="8" max="8" width="17.140625" style="14" customWidth="1"/>
    <col min="9" max="9" width="13.28515625" style="14" bestFit="1" customWidth="1"/>
    <col min="10" max="10" width="15" bestFit="1" customWidth="1"/>
  </cols>
  <sheetData>
    <row r="1" spans="1:10" ht="201.75" customHeight="1"/>
    <row r="2" spans="1:10" ht="18.75">
      <c r="C2" s="30"/>
      <c r="D2" s="2" t="s">
        <v>201</v>
      </c>
      <c r="E2" s="31">
        <f ca="1">TODAY()</f>
        <v>42926</v>
      </c>
      <c r="F2" s="63"/>
    </row>
    <row r="3" spans="1:10" ht="18.75">
      <c r="C3" s="30"/>
      <c r="D3" s="2" t="s">
        <v>202</v>
      </c>
      <c r="E3" s="74" t="s">
        <v>664</v>
      </c>
      <c r="F3" s="64"/>
    </row>
    <row r="4" spans="1:10" ht="15.75" thickBot="1"/>
    <row r="5" spans="1:10" ht="38.25" customHeight="1" thickBot="1">
      <c r="A5" s="88" t="s">
        <v>176</v>
      </c>
      <c r="B5" s="90" t="s">
        <v>0</v>
      </c>
      <c r="C5" s="88" t="s">
        <v>437</v>
      </c>
      <c r="D5" s="88" t="s">
        <v>436</v>
      </c>
      <c r="E5" s="86" t="s">
        <v>3</v>
      </c>
      <c r="F5" s="87"/>
      <c r="G5" s="96" t="s">
        <v>198</v>
      </c>
      <c r="H5" s="94" t="s">
        <v>439</v>
      </c>
      <c r="I5" s="94" t="s">
        <v>199</v>
      </c>
      <c r="J5" s="92" t="s">
        <v>200</v>
      </c>
    </row>
    <row r="6" spans="1:10" ht="36" customHeight="1" thickBot="1">
      <c r="A6" s="89"/>
      <c r="B6" s="91"/>
      <c r="C6" s="89"/>
      <c r="D6" s="89"/>
      <c r="E6" s="19"/>
      <c r="F6" s="65" t="s">
        <v>533</v>
      </c>
      <c r="G6" s="97"/>
      <c r="H6" s="95"/>
      <c r="I6" s="95"/>
      <c r="J6" s="93"/>
    </row>
    <row r="7" spans="1:10" ht="18.75">
      <c r="A7" s="66" t="s">
        <v>178</v>
      </c>
      <c r="B7" s="69" t="s">
        <v>196</v>
      </c>
      <c r="C7" s="70">
        <v>1</v>
      </c>
      <c r="D7" s="66"/>
      <c r="E7" s="67" t="str">
        <f>IFERROR(IF(INDEX(Data!F3:J456,MATCH(Approvisionnement!D7,Data!G3:G456,0),3)=0,"",INDEX(Data!F3:J456,MATCH(Approvisionnement!D7,Data!G3:G456,0),3)),"")</f>
        <v/>
      </c>
      <c r="F7" s="67" t="str">
        <f>IFERROR(IF(INDEX(Data!F3:J456,MATCH(Approvisionnement!D7,Data!G3:G456,0),4)=0,"",INDEX(Data!F3:J456,MATCH(Approvisionnement!D7,Data!G3:G456,0),4)),"")</f>
        <v/>
      </c>
      <c r="G7" s="80"/>
      <c r="H7" s="68" t="str">
        <f>IFERROR(IF(INDEX(Data!F3:J456,MATCH(Approvisionnement!D7,Data!G3:G456,0),5)=0,"",INDEX(Data!F3:J456,MATCH(Approvisionnement!D7,Data!G3:G456,0),5)),"")</f>
        <v/>
      </c>
      <c r="I7" s="76" t="str">
        <f t="shared" ref="I7:I23" si="0">IFERROR(H7*G7," ")</f>
        <v xml:space="preserve"> </v>
      </c>
      <c r="J7" s="73"/>
    </row>
    <row r="8" spans="1:10" ht="18.75">
      <c r="A8" s="66"/>
      <c r="B8" s="69"/>
      <c r="C8" s="70">
        <v>2</v>
      </c>
      <c r="D8" s="66"/>
      <c r="E8" s="67" t="str">
        <f>IFERROR(IF(INDEX(Data!F4:J457,MATCH(Approvisionnement!D8,Data!G4:G457,0),3)=0,"",INDEX(Data!F4:J457,MATCH(Approvisionnement!D8,Data!G4:G457,0),3)),"")</f>
        <v/>
      </c>
      <c r="F8" s="67" t="str">
        <f>IFERROR(IF(INDEX(Data!F4:J457,MATCH(Approvisionnement!D8,Data!G4:G457,0),4)=0,"",INDEX(Data!F4:J457,MATCH(Approvisionnement!D8,Data!G4:G457,0),4)),"")</f>
        <v/>
      </c>
      <c r="G8" s="80"/>
      <c r="H8" s="68" t="str">
        <f>IFERROR(IF(INDEX(Data!F4:J457,MATCH(Approvisionnement!D8,Data!G4:G457,0),5)=0,"",INDEX(Data!F4:J457,MATCH(Approvisionnement!D8,Data!G4:G457,0),5)),"")</f>
        <v/>
      </c>
      <c r="I8" s="76" t="str">
        <f t="shared" si="0"/>
        <v xml:space="preserve"> </v>
      </c>
      <c r="J8" s="73"/>
    </row>
    <row r="9" spans="1:10" ht="18.75">
      <c r="A9" s="66"/>
      <c r="B9" s="69"/>
      <c r="C9" s="70">
        <v>3</v>
      </c>
      <c r="D9" s="66"/>
      <c r="E9" s="67" t="str">
        <f>IFERROR(IF(INDEX(Data!F5:J458,MATCH(Approvisionnement!D9,Data!G5:G458,0),3)=0,"",INDEX(Data!F5:J458,MATCH(Approvisionnement!D9,Data!G5:G458,0),3)),"")</f>
        <v/>
      </c>
      <c r="F9" s="67" t="str">
        <f>IFERROR(IF(INDEX(Data!F5:J458,MATCH(Approvisionnement!D9,Data!G5:G458,0),4)=0,"",INDEX(Data!F5:J458,MATCH(Approvisionnement!D9,Data!G5:G458,0),4)),"")</f>
        <v/>
      </c>
      <c r="G9" s="80"/>
      <c r="H9" s="68" t="str">
        <f>IFERROR(IF(INDEX(Data!F5:J458,MATCH(Approvisionnement!D9,Data!G5:G458,0),5)=0,"",INDEX(Data!F5:J458,MATCH(Approvisionnement!D9,Data!G5:G458,0),5)),"")</f>
        <v/>
      </c>
      <c r="I9" s="76" t="str">
        <f t="shared" si="0"/>
        <v xml:space="preserve"> </v>
      </c>
      <c r="J9" s="73"/>
    </row>
    <row r="10" spans="1:10" ht="18.75">
      <c r="A10" s="66"/>
      <c r="B10" s="69"/>
      <c r="C10" s="70">
        <v>4</v>
      </c>
      <c r="D10" s="66"/>
      <c r="E10" s="67" t="str">
        <f>IFERROR(IF(INDEX(Data!F6:J459,MATCH(Approvisionnement!D10,Data!G6:G459,0),3)=0,"",INDEX(Data!F6:J459,MATCH(Approvisionnement!D10,Data!G6:G459,0),3)),"")</f>
        <v/>
      </c>
      <c r="F10" s="67" t="str">
        <f>IFERROR(IF(INDEX(Data!F6:J459,MATCH(Approvisionnement!D10,Data!G6:G459,0),4)=0,"",INDEX(Data!F6:J459,MATCH(Approvisionnement!D10,Data!G6:G459,0),4)),"")</f>
        <v/>
      </c>
      <c r="G10" s="80"/>
      <c r="H10" s="68" t="str">
        <f>IFERROR(IF(INDEX(Data!F6:J459,MATCH(Approvisionnement!D10,Data!G6:G459,0),5)=0,"",INDEX(Data!F6:J459,MATCH(Approvisionnement!D10,Data!G6:G459,0),5)),"")</f>
        <v/>
      </c>
      <c r="I10" s="76" t="str">
        <f t="shared" si="0"/>
        <v xml:space="preserve"> </v>
      </c>
      <c r="J10" s="73"/>
    </row>
    <row r="11" spans="1:10" ht="18.75">
      <c r="A11" s="66"/>
      <c r="B11" s="69"/>
      <c r="C11" s="70">
        <v>5</v>
      </c>
      <c r="D11" s="66"/>
      <c r="E11" s="67" t="str">
        <f>IFERROR(IF(INDEX(Data!F7:J460,MATCH(Approvisionnement!D11,Data!G7:G460,0),3)=0,"",INDEX(Data!F7:J460,MATCH(Approvisionnement!D11,Data!G7:G460,0),3)),"")</f>
        <v/>
      </c>
      <c r="F11" s="67" t="str">
        <f>IFERROR(IF(INDEX(Data!F7:J460,MATCH(Approvisionnement!D11,Data!G7:G460,0),4)=0,"",INDEX(Data!F7:J460,MATCH(Approvisionnement!D11,Data!G7:G460,0),4)),"")</f>
        <v/>
      </c>
      <c r="G11" s="80"/>
      <c r="H11" s="68" t="str">
        <f>IFERROR(IF(INDEX(Data!F7:J460,MATCH(Approvisionnement!D11,Data!G7:G460,0),5)=0,"",INDEX(Data!F7:J460,MATCH(Approvisionnement!D11,Data!G7:G460,0),5)),"")</f>
        <v/>
      </c>
      <c r="I11" s="76" t="str">
        <f t="shared" si="0"/>
        <v xml:space="preserve"> </v>
      </c>
      <c r="J11" s="73"/>
    </row>
    <row r="12" spans="1:10" ht="18.75">
      <c r="A12" s="66"/>
      <c r="B12" s="69"/>
      <c r="C12" s="70">
        <v>6</v>
      </c>
      <c r="D12" s="66"/>
      <c r="E12" s="67" t="str">
        <f>IFERROR(IF(INDEX(Data!F8:J461,MATCH(Approvisionnement!D12,Data!G8:G461,0),3)=0,"",INDEX(Data!F8:J461,MATCH(Approvisionnement!D12,Data!G8:G461,0),3)),"")</f>
        <v/>
      </c>
      <c r="F12" s="67" t="str">
        <f>IFERROR(IF(INDEX(Data!F8:J461,MATCH(Approvisionnement!D12,Data!G8:G461,0),4)=0,"",INDEX(Data!F8:J461,MATCH(Approvisionnement!D12,Data!G8:G461,0),4)),"")</f>
        <v/>
      </c>
      <c r="G12" s="80"/>
      <c r="H12" s="68" t="str">
        <f>IFERROR(IF(INDEX(Data!F8:J461,MATCH(Approvisionnement!D12,Data!G8:G461,0),5)=0,"",INDEX(Data!F8:J461,MATCH(Approvisionnement!D12,Data!G8:G461,0),5)),"")</f>
        <v/>
      </c>
      <c r="I12" s="76" t="str">
        <f t="shared" si="0"/>
        <v xml:space="preserve"> </v>
      </c>
      <c r="J12" s="73"/>
    </row>
    <row r="13" spans="1:10" ht="18.75">
      <c r="A13" s="66"/>
      <c r="B13" s="69"/>
      <c r="C13" s="70">
        <v>7</v>
      </c>
      <c r="D13" s="66"/>
      <c r="E13" s="67" t="str">
        <f>IFERROR(IF(INDEX(Data!F9:J462,MATCH(Approvisionnement!D13,Data!G9:G462,0),3)=0,"",INDEX(Data!F9:J462,MATCH(Approvisionnement!D13,Data!G9:G462,0),3)),"")</f>
        <v/>
      </c>
      <c r="F13" s="67" t="str">
        <f>IFERROR(IF(INDEX(Data!F9:J462,MATCH(Approvisionnement!D13,Data!G9:G462,0),4)=0,"",INDEX(Data!F9:J462,MATCH(Approvisionnement!D13,Data!G9:G462,0),4)),"")</f>
        <v/>
      </c>
      <c r="G13" s="80"/>
      <c r="H13" s="68" t="str">
        <f>IFERROR(IF(INDEX(Data!F9:J462,MATCH(Approvisionnement!D13,Data!G9:G462,0),5)=0,"",INDEX(Data!F9:J462,MATCH(Approvisionnement!D13,Data!G9:G462,0),5)),"")</f>
        <v/>
      </c>
      <c r="I13" s="76" t="str">
        <f t="shared" si="0"/>
        <v xml:space="preserve"> </v>
      </c>
      <c r="J13" s="73"/>
    </row>
    <row r="14" spans="1:10" ht="18.75">
      <c r="A14" s="66"/>
      <c r="B14" s="69"/>
      <c r="C14" s="70">
        <v>8</v>
      </c>
      <c r="D14" s="66"/>
      <c r="E14" s="67" t="str">
        <f>IFERROR(IF(INDEX(Data!F10:J463,MATCH(Approvisionnement!D14,Data!G10:G463,0),3)=0,"",INDEX(Data!F10:J463,MATCH(Approvisionnement!D14,Data!G10:G463,0),3)),"")</f>
        <v/>
      </c>
      <c r="F14" s="67" t="str">
        <f>IFERROR(IF(INDEX(Data!F10:J463,MATCH(Approvisionnement!D14,Data!G10:G463,0),4)=0,"",INDEX(Data!F10:J463,MATCH(Approvisionnement!D14,Data!G10:G463,0),4)),"")</f>
        <v/>
      </c>
      <c r="G14" s="80"/>
      <c r="H14" s="68" t="str">
        <f>IFERROR(IF(INDEX(Data!F10:J463,MATCH(Approvisionnement!D14,Data!G10:G463,0),5)=0,"",INDEX(Data!F10:J463,MATCH(Approvisionnement!D14,Data!G10:G463,0),5)),"")</f>
        <v/>
      </c>
      <c r="I14" s="76" t="str">
        <f t="shared" si="0"/>
        <v xml:space="preserve"> </v>
      </c>
      <c r="J14" s="73"/>
    </row>
    <row r="15" spans="1:10" ht="18.75">
      <c r="A15" s="66"/>
      <c r="B15" s="69"/>
      <c r="C15" s="70">
        <v>9</v>
      </c>
      <c r="D15" s="66"/>
      <c r="E15" s="67" t="str">
        <f>IFERROR(IF(INDEX(Data!F11:J464,MATCH(Approvisionnement!D15,Data!G11:G464,0),3)=0,"",INDEX(Data!F11:J464,MATCH(Approvisionnement!D15,Data!G11:G464,0),3)),"")</f>
        <v/>
      </c>
      <c r="F15" s="67" t="str">
        <f>IFERROR(IF(INDEX(Data!F11:J464,MATCH(Approvisionnement!D15,Data!G11:G464,0),4)=0,"",INDEX(Data!F11:J464,MATCH(Approvisionnement!D15,Data!G11:G464,0),4)),"")</f>
        <v/>
      </c>
      <c r="G15" s="80"/>
      <c r="H15" s="68" t="str">
        <f>IFERROR(IF(INDEX(Data!F11:J464,MATCH(Approvisionnement!D15,Data!G11:G464,0),5)=0,"",INDEX(Data!F11:J464,MATCH(Approvisionnement!D15,Data!G11:G464,0),5)),"")</f>
        <v/>
      </c>
      <c r="I15" s="76" t="str">
        <f t="shared" si="0"/>
        <v xml:space="preserve"> </v>
      </c>
      <c r="J15" s="73"/>
    </row>
    <row r="16" spans="1:10" ht="18.75">
      <c r="A16" s="66"/>
      <c r="B16" s="69"/>
      <c r="C16" s="70">
        <v>10</v>
      </c>
      <c r="D16" s="66"/>
      <c r="E16" s="67" t="str">
        <f>IFERROR(IF(INDEX(Data!F12:J465,MATCH(Approvisionnement!D16,Data!G12:G465,0),3)=0,"",INDEX(Data!F12:J465,MATCH(Approvisionnement!D16,Data!G12:G465,0),3)),"")</f>
        <v/>
      </c>
      <c r="F16" s="67" t="str">
        <f>IFERROR(IF(INDEX(Data!F12:J465,MATCH(Approvisionnement!D16,Data!G12:G465,0),4)=0,"",INDEX(Data!F12:J465,MATCH(Approvisionnement!D16,Data!G12:G465,0),4)),"")</f>
        <v/>
      </c>
      <c r="G16" s="80"/>
      <c r="H16" s="68" t="str">
        <f>IFERROR(IF(INDEX(Data!F12:J465,MATCH(Approvisionnement!D16,Data!G12:G465,0),5)=0,"",INDEX(Data!F12:J465,MATCH(Approvisionnement!D16,Data!G12:G465,0),5)),"")</f>
        <v/>
      </c>
      <c r="I16" s="76" t="str">
        <f t="shared" si="0"/>
        <v xml:space="preserve"> </v>
      </c>
      <c r="J16" s="73"/>
    </row>
    <row r="17" spans="1:10" ht="18.75">
      <c r="A17" s="66"/>
      <c r="B17" s="69"/>
      <c r="C17" s="70">
        <v>11</v>
      </c>
      <c r="D17" s="66"/>
      <c r="E17" s="67" t="str">
        <f>IFERROR(IF(INDEX(Data!F13:J466,MATCH(Approvisionnement!D17,Data!G13:G466,0),3)=0,"",INDEX(Data!F13:J466,MATCH(Approvisionnement!D17,Data!G13:G466,0),3)),"")</f>
        <v/>
      </c>
      <c r="F17" s="67" t="str">
        <f>IFERROR(IF(INDEX(Data!F13:J466,MATCH(Approvisionnement!D17,Data!G13:G466,0),4)=0,"",INDEX(Data!F13:J466,MATCH(Approvisionnement!D17,Data!G13:G466,0),4)),"")</f>
        <v/>
      </c>
      <c r="G17" s="80"/>
      <c r="H17" s="68" t="str">
        <f>IFERROR(IF(INDEX(Data!F13:J466,MATCH(Approvisionnement!D17,Data!G13:G466,0),5)=0,"",INDEX(Data!F13:J466,MATCH(Approvisionnement!D17,Data!G13:G466,0),5)),"")</f>
        <v/>
      </c>
      <c r="I17" s="76" t="str">
        <f t="shared" si="0"/>
        <v xml:space="preserve"> </v>
      </c>
      <c r="J17" s="73"/>
    </row>
    <row r="18" spans="1:10" ht="18.75">
      <c r="A18" s="66"/>
      <c r="B18" s="69"/>
      <c r="C18" s="70">
        <v>12</v>
      </c>
      <c r="D18" s="66"/>
      <c r="E18" s="67" t="str">
        <f>IFERROR(IF(INDEX(Data!F14:J467,MATCH(Approvisionnement!D18,Data!G14:G467,0),3)=0,"",INDEX(Data!F14:J467,MATCH(Approvisionnement!D18,Data!G14:G467,0),3)),"")</f>
        <v/>
      </c>
      <c r="F18" s="67" t="str">
        <f>IFERROR(IF(INDEX(Data!F14:J467,MATCH(Approvisionnement!D18,Data!G14:G467,0),4)=0,"",INDEX(Data!F14:J467,MATCH(Approvisionnement!D18,Data!G14:G467,0),4)),"")</f>
        <v/>
      </c>
      <c r="G18" s="80"/>
      <c r="H18" s="68" t="str">
        <f>IFERROR(IF(INDEX(Data!F14:J467,MATCH(Approvisionnement!D18,Data!G14:G467,0),5)=0,"",INDEX(Data!F14:J467,MATCH(Approvisionnement!D18,Data!G14:G467,0),5)),"")</f>
        <v/>
      </c>
      <c r="I18" s="76" t="str">
        <f t="shared" si="0"/>
        <v xml:space="preserve"> </v>
      </c>
      <c r="J18" s="73"/>
    </row>
    <row r="19" spans="1:10" ht="18.75">
      <c r="A19" s="66"/>
      <c r="B19" s="69"/>
      <c r="C19" s="70">
        <v>13</v>
      </c>
      <c r="D19" s="66"/>
      <c r="E19" s="67" t="str">
        <f>IFERROR(IF(INDEX(Data!F15:J468,MATCH(Approvisionnement!D19,Data!G15:G468,0),3)=0,"",INDEX(Data!F15:J468,MATCH(Approvisionnement!D19,Data!G15:G468,0),3)),"")</f>
        <v/>
      </c>
      <c r="F19" s="67" t="str">
        <f>IFERROR(IF(INDEX(Data!F15:J468,MATCH(Approvisionnement!D19,Data!G15:G468,0),4)=0,"",INDEX(Data!F15:J468,MATCH(Approvisionnement!D19,Data!G15:G468,0),4)),"")</f>
        <v/>
      </c>
      <c r="G19" s="80"/>
      <c r="H19" s="68" t="str">
        <f>IFERROR(IF(INDEX(Data!F15:J468,MATCH(Approvisionnement!D19,Data!G15:G468,0),5)=0,"",INDEX(Data!F15:J468,MATCH(Approvisionnement!D19,Data!G15:G468,0),5)),"")</f>
        <v/>
      </c>
      <c r="I19" s="76" t="str">
        <f t="shared" si="0"/>
        <v xml:space="preserve"> </v>
      </c>
      <c r="J19" s="73"/>
    </row>
    <row r="20" spans="1:10" ht="18.75">
      <c r="A20" s="66"/>
      <c r="B20" s="69"/>
      <c r="C20" s="70">
        <v>14</v>
      </c>
      <c r="D20" s="66"/>
      <c r="E20" s="67" t="str">
        <f>IFERROR(IF(INDEX(Data!F16:J469,MATCH(Approvisionnement!D20,Data!G16:G469,0),3)=0,"",INDEX(Data!F16:J469,MATCH(Approvisionnement!D20,Data!G16:G469,0),3)),"")</f>
        <v/>
      </c>
      <c r="F20" s="67" t="str">
        <f>IFERROR(IF(INDEX(Data!F16:J469,MATCH(Approvisionnement!D20,Data!G16:G469,0),4)=0,"",INDEX(Data!F16:J469,MATCH(Approvisionnement!D20,Data!G16:G469,0),4)),"")</f>
        <v/>
      </c>
      <c r="G20" s="80"/>
      <c r="H20" s="68" t="str">
        <f>IFERROR(IF(INDEX(Data!F16:J469,MATCH(Approvisionnement!D20,Data!G16:G469,0),5)=0,"",INDEX(Data!F16:J469,MATCH(Approvisionnement!D20,Data!G16:G469,0),5)),"")</f>
        <v/>
      </c>
      <c r="I20" s="76" t="str">
        <f t="shared" si="0"/>
        <v xml:space="preserve"> </v>
      </c>
      <c r="J20" s="73"/>
    </row>
    <row r="21" spans="1:10" ht="18.75">
      <c r="A21" s="66"/>
      <c r="B21" s="69"/>
      <c r="C21" s="70">
        <v>15</v>
      </c>
      <c r="D21" s="66"/>
      <c r="E21" s="67" t="str">
        <f>IFERROR(IF(INDEX(Data!F17:J470,MATCH(Approvisionnement!D21,Data!G17:G470,0),3)=0,"",INDEX(Data!F17:J470,MATCH(Approvisionnement!D21,Data!G17:G470,0),3)),"")</f>
        <v/>
      </c>
      <c r="F21" s="67" t="str">
        <f>IFERROR(IF(INDEX(Data!F17:J470,MATCH(Approvisionnement!D21,Data!G17:G470,0),4)=0,"",INDEX(Data!F17:J470,MATCH(Approvisionnement!D21,Data!G17:G470,0),4)),"")</f>
        <v/>
      </c>
      <c r="G21" s="80"/>
      <c r="H21" s="68" t="str">
        <f>IFERROR(IF(INDEX(Data!F17:J470,MATCH(Approvisionnement!D21,Data!G17:G470,0),5)=0,"",INDEX(Data!F17:J470,MATCH(Approvisionnement!D21,Data!G17:G470,0),5)),"")</f>
        <v/>
      </c>
      <c r="I21" s="76" t="str">
        <f t="shared" si="0"/>
        <v xml:space="preserve"> </v>
      </c>
      <c r="J21" s="73"/>
    </row>
    <row r="22" spans="1:10" ht="18.75">
      <c r="A22" s="66"/>
      <c r="B22" s="69"/>
      <c r="C22" s="70">
        <v>16</v>
      </c>
      <c r="D22" s="66"/>
      <c r="E22" s="67" t="str">
        <f>IFERROR(IF(INDEX(Data!F18:J471,MATCH(Approvisionnement!D22,Data!G18:G471,0),3)=0,"",INDEX(Data!F18:J471,MATCH(Approvisionnement!D22,Data!G18:G471,0),3)),"")</f>
        <v/>
      </c>
      <c r="F22" s="67" t="str">
        <f>IFERROR(IF(INDEX(Data!F18:J471,MATCH(Approvisionnement!D22,Data!G18:G471,0),4)=0,"",INDEX(Data!F18:J471,MATCH(Approvisionnement!D22,Data!G18:G471,0),4)),"")</f>
        <v/>
      </c>
      <c r="G22" s="80"/>
      <c r="H22" s="68" t="str">
        <f>IFERROR(IF(INDEX(Data!F18:J471,MATCH(Approvisionnement!D22,Data!G18:G471,0),5)=0,"",INDEX(Data!F18:J471,MATCH(Approvisionnement!D22,Data!G18:G471,0),5)),"")</f>
        <v/>
      </c>
      <c r="I22" s="76" t="str">
        <f t="shared" si="0"/>
        <v xml:space="preserve"> </v>
      </c>
      <c r="J22" s="73"/>
    </row>
    <row r="23" spans="1:10" ht="18.75">
      <c r="A23" s="66"/>
      <c r="B23" s="69"/>
      <c r="C23" s="70">
        <v>17</v>
      </c>
      <c r="D23" s="66"/>
      <c r="E23" s="67" t="str">
        <f>IFERROR(IF(INDEX(Data!F19:J472,MATCH(Approvisionnement!D23,Data!G19:G472,0),3)=0,"",INDEX(Data!F19:J472,MATCH(Approvisionnement!D23,Data!G19:G472,0),3)),"")</f>
        <v/>
      </c>
      <c r="F23" s="67" t="str">
        <f>IFERROR(IF(INDEX(Data!F19:J472,MATCH(Approvisionnement!D23,Data!G19:G472,0),4)=0,"",INDEX(Data!F19:J472,MATCH(Approvisionnement!D23,Data!G19:G472,0),4)),"")</f>
        <v/>
      </c>
      <c r="G23" s="80"/>
      <c r="H23" s="68" t="str">
        <f>IFERROR(IF(INDEX(Data!F19:J472,MATCH(Approvisionnement!D23,Data!G19:G472,0),5)=0,"",INDEX(Data!F19:J472,MATCH(Approvisionnement!D23,Data!G19:G472,0),5)),"")</f>
        <v/>
      </c>
      <c r="I23" s="76" t="str">
        <f t="shared" si="0"/>
        <v xml:space="preserve"> </v>
      </c>
      <c r="J23" s="73"/>
    </row>
    <row r="24" spans="1:10" ht="19.5" thickBot="1">
      <c r="A24" s="23"/>
      <c r="B24" s="75"/>
      <c r="C24" s="23"/>
      <c r="D24" s="23"/>
      <c r="E24" s="23"/>
      <c r="F24" s="23"/>
      <c r="G24" s="81"/>
      <c r="H24" s="24"/>
      <c r="I24" s="77"/>
      <c r="J24" s="25"/>
    </row>
    <row r="25" spans="1:10" ht="19.5" thickBot="1">
      <c r="A25" s="23"/>
      <c r="B25" s="75"/>
      <c r="C25" s="23"/>
      <c r="D25" s="23"/>
      <c r="E25" s="23"/>
      <c r="F25" s="23"/>
      <c r="G25" s="81"/>
      <c r="H25" s="83" t="s">
        <v>210</v>
      </c>
      <c r="I25" s="22"/>
      <c r="J25" s="25"/>
    </row>
    <row r="26" spans="1:10" ht="19.5" thickBot="1">
      <c r="A26" s="23"/>
      <c r="B26" s="23"/>
      <c r="C26" s="23"/>
      <c r="D26" s="23"/>
      <c r="E26" s="23"/>
      <c r="F26" s="23"/>
      <c r="G26" s="81"/>
      <c r="H26" s="83" t="s">
        <v>211</v>
      </c>
      <c r="I26" s="85"/>
      <c r="J26" s="25"/>
    </row>
    <row r="27" spans="1:10" ht="19.5" thickBot="1">
      <c r="A27" s="23"/>
      <c r="B27" s="23"/>
      <c r="C27" s="23"/>
      <c r="D27" s="23"/>
      <c r="E27" s="23"/>
      <c r="F27" s="23"/>
      <c r="G27" s="81"/>
      <c r="H27" s="84" t="s">
        <v>212</v>
      </c>
      <c r="I27" s="22">
        <f>SUM(I7:I23)</f>
        <v>0</v>
      </c>
      <c r="J27" s="25"/>
    </row>
    <row r="28" spans="1:10" ht="21">
      <c r="A28" s="23"/>
      <c r="B28" s="23"/>
      <c r="D28" s="54" t="s">
        <v>203</v>
      </c>
      <c r="E28" s="27" t="s">
        <v>204</v>
      </c>
      <c r="F28" s="27"/>
      <c r="G28" s="81"/>
      <c r="H28" s="24"/>
      <c r="I28" s="77"/>
      <c r="J28" s="25"/>
    </row>
    <row r="29" spans="1:10" ht="21">
      <c r="A29" s="23"/>
      <c r="B29" s="23"/>
      <c r="D29" s="55"/>
      <c r="E29" s="28" t="s">
        <v>205</v>
      </c>
      <c r="F29" s="28"/>
      <c r="G29" s="81"/>
      <c r="H29" s="24"/>
      <c r="I29" s="77"/>
      <c r="J29" s="77"/>
    </row>
    <row r="30" spans="1:10" ht="21">
      <c r="A30" s="23"/>
      <c r="B30" s="23"/>
      <c r="D30" s="56"/>
      <c r="E30" s="29"/>
      <c r="F30" s="29"/>
      <c r="G30" s="81"/>
      <c r="H30" s="24"/>
      <c r="I30" s="77"/>
      <c r="J30" s="25"/>
    </row>
    <row r="31" spans="1:10" ht="21">
      <c r="A31" s="23"/>
      <c r="B31" s="23"/>
      <c r="D31" s="57" t="s">
        <v>206</v>
      </c>
      <c r="E31" s="26" t="s">
        <v>207</v>
      </c>
      <c r="F31" s="26"/>
      <c r="G31" s="81"/>
      <c r="H31" s="24"/>
      <c r="I31" s="77"/>
      <c r="J31" s="25"/>
    </row>
    <row r="32" spans="1:10" ht="21">
      <c r="A32" s="23"/>
      <c r="B32" s="23"/>
      <c r="D32" s="26"/>
      <c r="E32" s="26" t="s">
        <v>208</v>
      </c>
      <c r="F32" s="26"/>
      <c r="G32" s="81"/>
      <c r="H32" s="24"/>
      <c r="I32" s="77"/>
      <c r="J32" s="25"/>
    </row>
    <row r="33" spans="1:10" ht="21">
      <c r="A33" s="23"/>
      <c r="B33" s="23"/>
      <c r="D33" s="57" t="s">
        <v>209</v>
      </c>
      <c r="E33" s="26" t="s">
        <v>438</v>
      </c>
      <c r="F33" s="26"/>
      <c r="G33" s="81"/>
      <c r="H33" s="24"/>
      <c r="I33" s="77"/>
      <c r="J33" s="25"/>
    </row>
    <row r="34" spans="1:10" ht="18.75">
      <c r="A34" s="23"/>
      <c r="B34" s="23"/>
      <c r="C34" s="23"/>
      <c r="D34" s="23"/>
      <c r="E34" s="23"/>
      <c r="F34" s="23"/>
      <c r="G34" s="81"/>
      <c r="H34" s="24"/>
      <c r="I34" s="77"/>
      <c r="J34" s="25"/>
    </row>
    <row r="35" spans="1:10">
      <c r="A35" s="20"/>
      <c r="B35" s="20"/>
      <c r="C35" s="20"/>
      <c r="E35" s="20"/>
      <c r="F35" s="20"/>
      <c r="G35" s="82"/>
      <c r="H35" s="21"/>
    </row>
    <row r="36" spans="1:10">
      <c r="A36" s="20"/>
      <c r="B36" s="20"/>
      <c r="C36" s="20"/>
      <c r="E36" s="20"/>
      <c r="F36" s="20"/>
      <c r="G36" s="82"/>
      <c r="H36" s="21"/>
    </row>
    <row r="37" spans="1:10">
      <c r="A37" s="20"/>
      <c r="B37" s="20"/>
      <c r="C37" s="20"/>
      <c r="E37" s="20"/>
      <c r="F37" s="20"/>
      <c r="G37" s="82"/>
      <c r="H37" s="21"/>
    </row>
    <row r="38" spans="1:10">
      <c r="A38" s="20"/>
      <c r="B38" s="20"/>
      <c r="C38" s="20"/>
      <c r="E38" s="20"/>
      <c r="F38" s="20"/>
      <c r="G38" s="82"/>
      <c r="H38" s="21"/>
    </row>
    <row r="39" spans="1:10">
      <c r="A39" s="20"/>
      <c r="B39" s="20"/>
      <c r="C39" s="20"/>
      <c r="E39" s="20"/>
      <c r="F39" s="20"/>
      <c r="G39" s="82"/>
      <c r="H39" s="21"/>
    </row>
    <row r="40" spans="1:10">
      <c r="A40" s="20"/>
      <c r="B40" s="20"/>
      <c r="C40" s="20"/>
      <c r="E40" s="20"/>
      <c r="F40" s="20"/>
      <c r="G40" s="82"/>
      <c r="H40" s="21"/>
    </row>
    <row r="41" spans="1:10">
      <c r="A41" s="20"/>
      <c r="B41" s="20"/>
      <c r="C41" s="20"/>
      <c r="E41" s="20"/>
      <c r="F41" s="20"/>
      <c r="G41" s="82"/>
      <c r="H41" s="21"/>
    </row>
    <row r="42" spans="1:10">
      <c r="A42" s="20"/>
      <c r="B42" s="20"/>
      <c r="C42" s="20"/>
      <c r="E42" s="20"/>
      <c r="F42" s="20"/>
      <c r="G42" s="82"/>
      <c r="H42" s="21"/>
    </row>
    <row r="43" spans="1:10">
      <c r="A43" s="20"/>
      <c r="B43" s="20"/>
      <c r="C43" s="20"/>
      <c r="E43" s="20"/>
      <c r="F43" s="20"/>
      <c r="G43" s="82"/>
      <c r="H43" s="21"/>
    </row>
    <row r="44" spans="1:10">
      <c r="A44" s="20"/>
      <c r="B44" s="20"/>
      <c r="C44" s="20"/>
      <c r="E44" s="20"/>
      <c r="F44" s="20"/>
      <c r="G44" s="82"/>
      <c r="H44" s="21"/>
    </row>
    <row r="45" spans="1:10">
      <c r="A45" s="20"/>
      <c r="B45" s="20"/>
      <c r="C45" s="20"/>
      <c r="E45" s="20"/>
      <c r="F45" s="20"/>
      <c r="G45" s="82"/>
      <c r="H45" s="21"/>
    </row>
    <row r="46" spans="1:10">
      <c r="A46" s="20"/>
      <c r="B46" s="20"/>
      <c r="C46" s="20"/>
      <c r="E46" s="20"/>
      <c r="F46" s="20"/>
      <c r="G46" s="82"/>
      <c r="H46" s="21"/>
    </row>
    <row r="47" spans="1:10">
      <c r="A47" s="20"/>
      <c r="B47" s="20"/>
      <c r="C47" s="20"/>
      <c r="E47" s="20"/>
      <c r="F47" s="20"/>
      <c r="G47" s="82"/>
      <c r="H47" s="21"/>
    </row>
    <row r="48" spans="1:10">
      <c r="A48" s="20"/>
      <c r="B48" s="20"/>
      <c r="C48" s="20"/>
      <c r="E48" s="20"/>
      <c r="F48" s="20"/>
      <c r="G48" s="82"/>
      <c r="H48" s="21"/>
    </row>
    <row r="49" spans="1:8">
      <c r="A49" s="20"/>
      <c r="B49" s="20"/>
      <c r="C49" s="20"/>
      <c r="E49" s="20"/>
      <c r="F49" s="20"/>
      <c r="G49" s="82"/>
      <c r="H49" s="21"/>
    </row>
    <row r="50" spans="1:8">
      <c r="A50" s="20"/>
      <c r="B50" s="20"/>
      <c r="C50" s="20"/>
      <c r="E50" s="20"/>
      <c r="F50" s="20"/>
      <c r="G50" s="82"/>
      <c r="H50" s="21"/>
    </row>
    <row r="51" spans="1:8">
      <c r="A51" s="20"/>
      <c r="B51" s="20"/>
      <c r="C51" s="20"/>
      <c r="E51" s="20"/>
      <c r="F51" s="20"/>
      <c r="G51" s="82"/>
      <c r="H51" s="21"/>
    </row>
    <row r="52" spans="1:8">
      <c r="A52" s="20"/>
      <c r="B52" s="20"/>
      <c r="C52" s="20"/>
      <c r="E52" s="20"/>
      <c r="F52" s="20"/>
      <c r="G52" s="82"/>
      <c r="H52" s="21"/>
    </row>
    <row r="53" spans="1:8">
      <c r="A53" s="20"/>
      <c r="B53" s="20"/>
      <c r="C53" s="20"/>
      <c r="E53" s="20"/>
      <c r="F53" s="20"/>
      <c r="G53" s="82"/>
      <c r="H53" s="21"/>
    </row>
    <row r="54" spans="1:8">
      <c r="A54" s="20"/>
      <c r="B54" s="20"/>
      <c r="C54" s="20"/>
      <c r="E54" s="20"/>
      <c r="F54" s="20"/>
      <c r="G54" s="82"/>
      <c r="H54" s="21"/>
    </row>
    <row r="55" spans="1:8">
      <c r="A55" s="20"/>
      <c r="B55" s="20"/>
      <c r="C55" s="20"/>
      <c r="E55" s="20"/>
      <c r="F55" s="20"/>
      <c r="G55" s="82"/>
      <c r="H55" s="21"/>
    </row>
    <row r="56" spans="1:8">
      <c r="A56" s="20"/>
      <c r="B56" s="20"/>
      <c r="C56" s="20"/>
      <c r="E56" s="20"/>
      <c r="F56" s="20"/>
      <c r="G56" s="82"/>
      <c r="H56" s="21"/>
    </row>
    <row r="57" spans="1:8">
      <c r="A57" s="20"/>
      <c r="B57" s="20"/>
      <c r="C57" s="20"/>
      <c r="E57" s="20"/>
      <c r="F57" s="20"/>
      <c r="G57" s="82"/>
      <c r="H57" s="21"/>
    </row>
    <row r="58" spans="1:8">
      <c r="A58" s="20"/>
      <c r="B58" s="20"/>
      <c r="C58" s="20"/>
      <c r="E58" s="20"/>
      <c r="F58" s="20"/>
      <c r="G58" s="82"/>
      <c r="H58" s="21"/>
    </row>
    <row r="59" spans="1:8">
      <c r="A59" s="20"/>
      <c r="B59" s="20"/>
      <c r="C59" s="20"/>
      <c r="E59" s="20"/>
      <c r="F59" s="20"/>
      <c r="G59" s="82"/>
      <c r="H59" s="21"/>
    </row>
    <row r="60" spans="1:8">
      <c r="A60" s="20"/>
      <c r="B60" s="20"/>
      <c r="C60" s="20"/>
      <c r="E60" s="20"/>
      <c r="F60" s="20"/>
      <c r="G60" s="82"/>
      <c r="H60" s="21"/>
    </row>
    <row r="61" spans="1:8">
      <c r="A61" s="20"/>
      <c r="B61" s="20"/>
      <c r="C61" s="20"/>
      <c r="E61" s="20"/>
      <c r="F61" s="20"/>
      <c r="G61" s="82"/>
      <c r="H61" s="21"/>
    </row>
    <row r="62" spans="1:8">
      <c r="A62" s="20"/>
      <c r="B62" s="20"/>
      <c r="C62" s="20"/>
      <c r="E62" s="20"/>
      <c r="F62" s="20"/>
      <c r="G62" s="82"/>
      <c r="H62" s="21"/>
    </row>
    <row r="63" spans="1:8">
      <c r="A63" s="20"/>
      <c r="B63" s="20"/>
      <c r="C63" s="20"/>
      <c r="E63" s="20"/>
      <c r="F63" s="20"/>
      <c r="G63" s="82"/>
      <c r="H63" s="21"/>
    </row>
    <row r="64" spans="1:8">
      <c r="A64" s="20"/>
      <c r="B64" s="20"/>
      <c r="C64" s="20"/>
      <c r="E64" s="20"/>
      <c r="F64" s="20"/>
      <c r="G64" s="82"/>
      <c r="H64" s="21"/>
    </row>
    <row r="65" spans="1:8">
      <c r="A65" s="20"/>
      <c r="B65" s="20"/>
      <c r="C65" s="20"/>
      <c r="E65" s="20"/>
      <c r="F65" s="20"/>
      <c r="G65" s="82"/>
      <c r="H65" s="21"/>
    </row>
    <row r="66" spans="1:8">
      <c r="A66" s="20"/>
      <c r="B66" s="20"/>
      <c r="C66" s="20"/>
      <c r="E66" s="20"/>
      <c r="F66" s="20"/>
      <c r="G66" s="82"/>
      <c r="H66" s="21"/>
    </row>
    <row r="67" spans="1:8">
      <c r="A67" s="20"/>
      <c r="B67" s="20"/>
      <c r="C67" s="20"/>
      <c r="E67" s="20"/>
      <c r="F67" s="20"/>
      <c r="G67" s="82"/>
      <c r="H67" s="21"/>
    </row>
    <row r="68" spans="1:8">
      <c r="A68" s="20"/>
      <c r="B68" s="20"/>
      <c r="C68" s="20"/>
      <c r="E68" s="20"/>
      <c r="F68" s="20"/>
      <c r="G68" s="82"/>
      <c r="H68" s="21"/>
    </row>
    <row r="69" spans="1:8">
      <c r="A69" s="20"/>
      <c r="B69" s="20"/>
      <c r="C69" s="20"/>
      <c r="E69" s="20"/>
      <c r="F69" s="20"/>
      <c r="G69" s="82"/>
      <c r="H69" s="21"/>
    </row>
    <row r="70" spans="1:8">
      <c r="A70" s="20"/>
      <c r="B70" s="20"/>
      <c r="C70" s="20"/>
      <c r="E70" s="20"/>
      <c r="F70" s="20"/>
      <c r="G70" s="82"/>
      <c r="H70" s="21"/>
    </row>
    <row r="71" spans="1:8">
      <c r="A71" s="20"/>
      <c r="B71" s="20"/>
      <c r="C71" s="20"/>
      <c r="E71" s="20"/>
      <c r="F71" s="20"/>
      <c r="G71" s="82"/>
      <c r="H71" s="21"/>
    </row>
    <row r="72" spans="1:8">
      <c r="A72" s="20"/>
      <c r="B72" s="20"/>
      <c r="C72" s="20"/>
      <c r="E72" s="20"/>
      <c r="F72" s="20"/>
      <c r="G72" s="82"/>
      <c r="H72" s="21"/>
    </row>
    <row r="73" spans="1:8">
      <c r="A73" s="20"/>
      <c r="B73" s="20"/>
      <c r="C73" s="20"/>
      <c r="E73" s="20"/>
      <c r="F73" s="20"/>
      <c r="G73" s="82"/>
      <c r="H73" s="21"/>
    </row>
    <row r="74" spans="1:8">
      <c r="A74" s="20"/>
      <c r="B74" s="20"/>
      <c r="C74" s="20"/>
      <c r="E74" s="20"/>
      <c r="F74" s="20"/>
      <c r="G74" s="82"/>
      <c r="H74" s="21"/>
    </row>
    <row r="75" spans="1:8">
      <c r="A75" s="20"/>
      <c r="B75" s="20"/>
      <c r="C75" s="20"/>
      <c r="E75" s="20"/>
      <c r="F75" s="20"/>
      <c r="G75" s="82"/>
      <c r="H75" s="21"/>
    </row>
    <row r="76" spans="1:8">
      <c r="A76" s="20"/>
      <c r="B76" s="20"/>
      <c r="C76" s="20"/>
      <c r="E76" s="20"/>
      <c r="F76" s="20"/>
      <c r="G76" s="82"/>
      <c r="H76" s="21"/>
    </row>
    <row r="77" spans="1:8">
      <c r="A77" s="20"/>
      <c r="B77" s="20"/>
      <c r="C77" s="20"/>
      <c r="E77" s="20"/>
      <c r="F77" s="20"/>
      <c r="G77" s="82"/>
      <c r="H77" s="21"/>
    </row>
    <row r="78" spans="1:8">
      <c r="A78" s="20"/>
      <c r="B78" s="20"/>
      <c r="C78" s="20"/>
      <c r="E78" s="20"/>
      <c r="F78" s="20"/>
      <c r="G78" s="82"/>
      <c r="H78" s="21"/>
    </row>
    <row r="79" spans="1:8">
      <c r="A79" s="20"/>
      <c r="B79" s="20"/>
      <c r="C79" s="20"/>
      <c r="E79" s="20"/>
      <c r="F79" s="20"/>
      <c r="G79" s="82"/>
      <c r="H79" s="21"/>
    </row>
    <row r="80" spans="1:8">
      <c r="A80" s="20"/>
      <c r="B80" s="20"/>
      <c r="C80" s="20"/>
      <c r="E80" s="20"/>
      <c r="F80" s="20"/>
      <c r="G80" s="82"/>
      <c r="H80" s="21"/>
    </row>
    <row r="81" spans="1:8">
      <c r="A81" s="20"/>
      <c r="B81" s="20"/>
      <c r="C81" s="20"/>
      <c r="E81" s="20"/>
      <c r="F81" s="20"/>
      <c r="G81" s="82"/>
      <c r="H81" s="21"/>
    </row>
    <row r="82" spans="1:8">
      <c r="A82" s="20"/>
      <c r="B82" s="20"/>
      <c r="C82" s="20"/>
      <c r="E82" s="20"/>
      <c r="F82" s="20"/>
      <c r="G82" s="82"/>
      <c r="H82" s="21"/>
    </row>
    <row r="83" spans="1:8">
      <c r="A83" s="20"/>
      <c r="B83" s="20"/>
      <c r="C83" s="20"/>
      <c r="E83" s="20"/>
      <c r="F83" s="20"/>
      <c r="G83" s="82"/>
      <c r="H83" s="21"/>
    </row>
    <row r="84" spans="1:8">
      <c r="A84" s="20"/>
      <c r="B84" s="20"/>
      <c r="C84" s="20"/>
      <c r="E84" s="20"/>
      <c r="F84" s="20"/>
      <c r="G84" s="82"/>
      <c r="H84" s="21"/>
    </row>
    <row r="85" spans="1:8">
      <c r="A85" s="20"/>
      <c r="B85" s="20"/>
      <c r="C85" s="20"/>
      <c r="E85" s="20"/>
      <c r="F85" s="20"/>
      <c r="G85" s="82"/>
      <c r="H85" s="21"/>
    </row>
    <row r="86" spans="1:8">
      <c r="A86" s="20"/>
      <c r="B86" s="20"/>
      <c r="C86" s="20"/>
      <c r="E86" s="20"/>
      <c r="F86" s="20"/>
      <c r="G86" s="82"/>
      <c r="H86" s="21"/>
    </row>
    <row r="87" spans="1:8">
      <c r="A87" s="20"/>
      <c r="B87" s="20"/>
      <c r="C87" s="20"/>
      <c r="E87" s="20"/>
      <c r="F87" s="20"/>
      <c r="G87" s="82"/>
      <c r="H87" s="21"/>
    </row>
    <row r="88" spans="1:8">
      <c r="A88" s="20"/>
      <c r="B88" s="20"/>
      <c r="C88" s="20"/>
      <c r="E88" s="20"/>
      <c r="F88" s="20"/>
      <c r="G88" s="82"/>
      <c r="H88" s="21"/>
    </row>
    <row r="89" spans="1:8">
      <c r="A89" s="20"/>
      <c r="B89" s="20"/>
      <c r="C89" s="20"/>
      <c r="E89" s="20"/>
      <c r="F89" s="20"/>
      <c r="G89" s="82"/>
      <c r="H89" s="21"/>
    </row>
    <row r="90" spans="1:8">
      <c r="A90" s="20"/>
      <c r="B90" s="20"/>
      <c r="C90" s="20"/>
      <c r="E90" s="20"/>
      <c r="F90" s="20"/>
      <c r="G90" s="82"/>
      <c r="H90" s="21"/>
    </row>
    <row r="91" spans="1:8">
      <c r="A91" s="20"/>
      <c r="B91" s="20"/>
      <c r="C91" s="20"/>
      <c r="E91" s="20"/>
      <c r="F91" s="20"/>
      <c r="G91" s="82"/>
      <c r="H91" s="21"/>
    </row>
    <row r="92" spans="1:8">
      <c r="A92" s="20"/>
      <c r="B92" s="20"/>
      <c r="C92" s="20"/>
      <c r="E92" s="20"/>
      <c r="F92" s="20"/>
      <c r="G92" s="82"/>
      <c r="H92" s="21"/>
    </row>
    <row r="93" spans="1:8">
      <c r="A93" s="20"/>
      <c r="B93" s="20"/>
      <c r="C93" s="20"/>
      <c r="E93" s="20"/>
      <c r="F93" s="20"/>
      <c r="G93" s="82"/>
      <c r="H93" s="21"/>
    </row>
    <row r="94" spans="1:8">
      <c r="A94" s="20"/>
      <c r="B94" s="20"/>
      <c r="C94" s="20"/>
      <c r="E94" s="20"/>
      <c r="F94" s="20"/>
      <c r="G94" s="82"/>
      <c r="H94" s="21"/>
    </row>
    <row r="95" spans="1:8">
      <c r="A95" s="20"/>
      <c r="B95" s="20"/>
      <c r="C95" s="20"/>
      <c r="E95" s="20"/>
      <c r="F95" s="20"/>
      <c r="G95" s="82"/>
      <c r="H95" s="21"/>
    </row>
    <row r="96" spans="1:8">
      <c r="A96" s="20"/>
      <c r="B96" s="20"/>
      <c r="C96" s="20"/>
      <c r="E96" s="20"/>
      <c r="F96" s="20"/>
      <c r="G96" s="82"/>
      <c r="H96" s="21"/>
    </row>
    <row r="97" spans="1:8">
      <c r="A97" s="20"/>
      <c r="B97" s="20"/>
      <c r="C97" s="20"/>
      <c r="E97" s="20"/>
      <c r="F97" s="20"/>
      <c r="G97" s="82"/>
      <c r="H97" s="21"/>
    </row>
    <row r="98" spans="1:8">
      <c r="A98" s="20"/>
      <c r="B98" s="20"/>
      <c r="C98" s="20"/>
      <c r="E98" s="20"/>
      <c r="F98" s="20"/>
      <c r="G98" s="82"/>
      <c r="H98" s="21"/>
    </row>
    <row r="99" spans="1:8">
      <c r="A99" s="20"/>
      <c r="B99" s="20"/>
      <c r="C99" s="20"/>
      <c r="E99" s="20"/>
      <c r="F99" s="20"/>
      <c r="G99" s="82"/>
      <c r="H99" s="21"/>
    </row>
    <row r="100" spans="1:8">
      <c r="A100" s="20"/>
      <c r="B100" s="20"/>
      <c r="C100" s="20"/>
      <c r="E100" s="20"/>
      <c r="F100" s="20"/>
      <c r="G100" s="82"/>
      <c r="H100" s="21"/>
    </row>
    <row r="101" spans="1:8">
      <c r="A101" s="20"/>
      <c r="B101" s="20"/>
      <c r="C101" s="20"/>
      <c r="E101" s="20"/>
      <c r="F101" s="20"/>
      <c r="G101" s="82"/>
      <c r="H101" s="21"/>
    </row>
    <row r="102" spans="1:8">
      <c r="A102" s="20"/>
      <c r="B102" s="20"/>
      <c r="C102" s="20"/>
      <c r="E102" s="20"/>
      <c r="F102" s="20"/>
      <c r="G102" s="82"/>
      <c r="H102" s="21"/>
    </row>
    <row r="103" spans="1:8">
      <c r="A103" s="20"/>
      <c r="B103" s="20"/>
      <c r="C103" s="20"/>
      <c r="E103" s="20"/>
      <c r="F103" s="20"/>
      <c r="G103" s="82"/>
      <c r="H103" s="21"/>
    </row>
    <row r="104" spans="1:8">
      <c r="A104" s="20"/>
      <c r="B104" s="20"/>
      <c r="C104" s="20"/>
      <c r="E104" s="20"/>
      <c r="F104" s="20"/>
      <c r="G104" s="82"/>
      <c r="H104" s="21"/>
    </row>
    <row r="105" spans="1:8">
      <c r="A105" s="20"/>
      <c r="B105" s="20"/>
      <c r="C105" s="20"/>
      <c r="E105" s="20"/>
      <c r="F105" s="20"/>
      <c r="G105" s="82"/>
      <c r="H105" s="21"/>
    </row>
    <row r="106" spans="1:8">
      <c r="A106" s="20"/>
      <c r="B106" s="20"/>
      <c r="C106" s="20"/>
      <c r="E106" s="20"/>
      <c r="F106" s="20"/>
      <c r="G106" s="82"/>
      <c r="H106" s="21"/>
    </row>
    <row r="107" spans="1:8">
      <c r="A107" s="20"/>
      <c r="B107" s="20"/>
      <c r="C107" s="20"/>
      <c r="E107" s="20"/>
      <c r="F107" s="20"/>
      <c r="G107" s="82"/>
      <c r="H107" s="21"/>
    </row>
    <row r="108" spans="1:8">
      <c r="A108" s="20"/>
      <c r="B108" s="20"/>
      <c r="C108" s="20"/>
      <c r="E108" s="20"/>
      <c r="F108" s="20"/>
      <c r="G108" s="82"/>
      <c r="H108" s="21"/>
    </row>
    <row r="109" spans="1:8">
      <c r="A109" s="20"/>
      <c r="B109" s="20"/>
      <c r="C109" s="20"/>
      <c r="E109" s="20"/>
      <c r="F109" s="20"/>
      <c r="G109" s="82"/>
      <c r="H109" s="21"/>
    </row>
    <row r="110" spans="1:8">
      <c r="A110" s="20"/>
      <c r="B110" s="20"/>
      <c r="C110" s="20"/>
      <c r="E110" s="20"/>
      <c r="F110" s="20"/>
      <c r="G110" s="82"/>
      <c r="H110" s="21"/>
    </row>
    <row r="111" spans="1:8">
      <c r="A111" s="20"/>
      <c r="B111" s="20"/>
      <c r="C111" s="20"/>
      <c r="E111" s="20"/>
      <c r="F111" s="20"/>
      <c r="G111" s="82"/>
      <c r="H111" s="21"/>
    </row>
    <row r="112" spans="1:8">
      <c r="A112" s="20"/>
      <c r="B112" s="20"/>
      <c r="C112" s="20"/>
      <c r="E112" s="20"/>
      <c r="F112" s="20"/>
      <c r="G112" s="82"/>
      <c r="H112" s="21"/>
    </row>
    <row r="113" spans="1:8">
      <c r="A113" s="20"/>
      <c r="B113" s="20"/>
      <c r="C113" s="20"/>
      <c r="E113" s="20"/>
      <c r="F113" s="20"/>
      <c r="G113" s="82"/>
      <c r="H113" s="21"/>
    </row>
    <row r="114" spans="1:8">
      <c r="A114" s="20"/>
      <c r="B114" s="20"/>
      <c r="C114" s="20"/>
      <c r="E114" s="20"/>
      <c r="F114" s="20"/>
      <c r="G114" s="82"/>
      <c r="H114" s="21"/>
    </row>
    <row r="115" spans="1:8">
      <c r="A115" s="20"/>
      <c r="B115" s="20"/>
      <c r="C115" s="20"/>
      <c r="E115" s="20"/>
      <c r="F115" s="20"/>
      <c r="G115" s="82"/>
      <c r="H115" s="21"/>
    </row>
    <row r="116" spans="1:8">
      <c r="A116" s="20"/>
      <c r="B116" s="20"/>
      <c r="C116" s="20"/>
      <c r="E116" s="20"/>
      <c r="F116" s="20"/>
      <c r="G116" s="82"/>
      <c r="H116" s="21"/>
    </row>
    <row r="117" spans="1:8">
      <c r="A117" s="20"/>
      <c r="B117" s="20"/>
      <c r="C117" s="20"/>
      <c r="E117" s="20"/>
      <c r="F117" s="20"/>
      <c r="G117" s="82"/>
      <c r="H117" s="21"/>
    </row>
    <row r="118" spans="1:8">
      <c r="A118" s="20"/>
      <c r="B118" s="20"/>
      <c r="C118" s="20"/>
      <c r="E118" s="20"/>
      <c r="F118" s="20"/>
      <c r="G118" s="82"/>
      <c r="H118" s="21"/>
    </row>
    <row r="119" spans="1:8">
      <c r="A119" s="20"/>
      <c r="B119" s="20"/>
      <c r="C119" s="20"/>
      <c r="E119" s="20"/>
      <c r="F119" s="20"/>
      <c r="G119" s="82"/>
      <c r="H119" s="21"/>
    </row>
    <row r="120" spans="1:8">
      <c r="A120" s="20"/>
      <c r="B120" s="20"/>
      <c r="C120" s="20"/>
      <c r="E120" s="20"/>
      <c r="F120" s="20"/>
      <c r="G120" s="82"/>
      <c r="H120" s="21"/>
    </row>
    <row r="121" spans="1:8">
      <c r="A121" s="20"/>
      <c r="B121" s="20"/>
      <c r="C121" s="20"/>
      <c r="E121" s="20"/>
      <c r="F121" s="20"/>
      <c r="G121" s="82"/>
      <c r="H121" s="21"/>
    </row>
    <row r="122" spans="1:8">
      <c r="A122" s="20"/>
      <c r="B122" s="20"/>
      <c r="C122" s="20"/>
      <c r="E122" s="20"/>
      <c r="F122" s="20"/>
      <c r="G122" s="82"/>
      <c r="H122" s="21"/>
    </row>
    <row r="123" spans="1:8">
      <c r="A123" s="20"/>
      <c r="B123" s="20"/>
      <c r="C123" s="20"/>
      <c r="E123" s="20"/>
      <c r="F123" s="20"/>
      <c r="G123" s="82"/>
      <c r="H123" s="21"/>
    </row>
    <row r="124" spans="1:8">
      <c r="A124" s="20"/>
      <c r="B124" s="20"/>
      <c r="C124" s="20"/>
      <c r="E124" s="20"/>
      <c r="F124" s="20"/>
      <c r="G124" s="82"/>
      <c r="H124" s="21"/>
    </row>
    <row r="125" spans="1:8">
      <c r="A125" s="20"/>
      <c r="B125" s="20"/>
      <c r="C125" s="20"/>
      <c r="E125" s="20"/>
      <c r="F125" s="20"/>
      <c r="G125" s="82"/>
      <c r="H125" s="21"/>
    </row>
    <row r="126" spans="1:8">
      <c r="A126" s="20"/>
      <c r="B126" s="20"/>
      <c r="C126" s="20"/>
      <c r="E126" s="20"/>
      <c r="F126" s="20"/>
      <c r="G126" s="82"/>
      <c r="H126" s="21"/>
    </row>
    <row r="127" spans="1:8">
      <c r="A127" s="20"/>
      <c r="B127" s="20"/>
      <c r="C127" s="20"/>
      <c r="E127" s="20"/>
      <c r="F127" s="20"/>
      <c r="G127" s="82"/>
      <c r="H127" s="21"/>
    </row>
    <row r="128" spans="1:8">
      <c r="A128" s="20"/>
      <c r="B128" s="20"/>
      <c r="C128" s="20"/>
      <c r="E128" s="20"/>
      <c r="F128" s="20"/>
      <c r="G128" s="82"/>
      <c r="H128" s="21"/>
    </row>
    <row r="129" spans="1:8">
      <c r="A129" s="20"/>
      <c r="B129" s="20"/>
      <c r="C129" s="20"/>
      <c r="E129" s="20"/>
      <c r="F129" s="20"/>
      <c r="G129" s="82"/>
      <c r="H129" s="21"/>
    </row>
    <row r="130" spans="1:8">
      <c r="A130" s="20"/>
      <c r="B130" s="20"/>
      <c r="C130" s="20"/>
      <c r="E130" s="20"/>
      <c r="F130" s="20"/>
      <c r="G130" s="82"/>
      <c r="H130" s="21"/>
    </row>
    <row r="131" spans="1:8">
      <c r="A131" s="20"/>
      <c r="B131" s="20"/>
      <c r="C131" s="20"/>
      <c r="E131" s="20"/>
      <c r="F131" s="20"/>
      <c r="G131" s="82"/>
      <c r="H131" s="21"/>
    </row>
    <row r="132" spans="1:8">
      <c r="A132" s="20"/>
      <c r="B132" s="20"/>
      <c r="C132" s="20"/>
      <c r="E132" s="20"/>
      <c r="F132" s="20"/>
      <c r="G132" s="82"/>
      <c r="H132" s="21"/>
    </row>
    <row r="133" spans="1:8">
      <c r="A133" s="20"/>
      <c r="B133" s="20"/>
      <c r="C133" s="20"/>
      <c r="E133" s="20"/>
      <c r="F133" s="20"/>
      <c r="G133" s="82"/>
      <c r="H133" s="21"/>
    </row>
    <row r="134" spans="1:8">
      <c r="A134" s="20"/>
      <c r="B134" s="20"/>
      <c r="C134" s="20"/>
      <c r="E134" s="20"/>
      <c r="F134" s="20"/>
      <c r="G134" s="82"/>
      <c r="H134" s="21"/>
    </row>
    <row r="135" spans="1:8">
      <c r="A135" s="20"/>
      <c r="B135" s="20"/>
      <c r="C135" s="20"/>
      <c r="E135" s="20"/>
      <c r="F135" s="20"/>
      <c r="G135" s="82"/>
      <c r="H135" s="21"/>
    </row>
    <row r="136" spans="1:8">
      <c r="A136" s="20"/>
      <c r="B136" s="20"/>
      <c r="C136" s="20"/>
      <c r="E136" s="20"/>
      <c r="F136" s="20"/>
      <c r="G136" s="82"/>
      <c r="H136" s="21"/>
    </row>
    <row r="137" spans="1:8">
      <c r="A137" s="20"/>
      <c r="B137" s="20"/>
      <c r="C137" s="20"/>
      <c r="E137" s="20"/>
      <c r="F137" s="20"/>
      <c r="G137" s="82"/>
      <c r="H137" s="21"/>
    </row>
    <row r="138" spans="1:8">
      <c r="A138" s="20"/>
      <c r="B138" s="20"/>
      <c r="C138" s="20"/>
      <c r="E138" s="20"/>
      <c r="F138" s="20"/>
      <c r="G138" s="82"/>
      <c r="H138" s="21"/>
    </row>
    <row r="139" spans="1:8">
      <c r="A139" s="20"/>
      <c r="B139" s="20"/>
      <c r="C139" s="20"/>
      <c r="E139" s="20"/>
      <c r="F139" s="20"/>
      <c r="G139" s="82"/>
      <c r="H139" s="21"/>
    </row>
    <row r="140" spans="1:8">
      <c r="A140" s="20"/>
      <c r="B140" s="20"/>
      <c r="C140" s="20"/>
      <c r="E140" s="20"/>
      <c r="F140" s="20"/>
      <c r="G140" s="82"/>
      <c r="H140" s="21"/>
    </row>
    <row r="141" spans="1:8">
      <c r="A141" s="20"/>
      <c r="B141" s="20"/>
      <c r="C141" s="20"/>
      <c r="E141" s="20"/>
      <c r="F141" s="20"/>
      <c r="G141" s="82"/>
      <c r="H141" s="21"/>
    </row>
    <row r="142" spans="1:8">
      <c r="A142" s="20"/>
      <c r="B142" s="20"/>
      <c r="C142" s="20"/>
      <c r="E142" s="20"/>
      <c r="F142" s="20"/>
      <c r="G142" s="82"/>
      <c r="H142" s="21"/>
    </row>
    <row r="143" spans="1:8">
      <c r="A143" s="20"/>
      <c r="B143" s="20"/>
      <c r="C143" s="20"/>
      <c r="E143" s="20"/>
      <c r="F143" s="20"/>
      <c r="G143" s="82"/>
      <c r="H143" s="21"/>
    </row>
    <row r="144" spans="1:8">
      <c r="A144" s="20"/>
      <c r="B144" s="20"/>
      <c r="C144" s="20"/>
      <c r="E144" s="20"/>
      <c r="F144" s="20"/>
      <c r="G144" s="82"/>
      <c r="H144" s="21"/>
    </row>
    <row r="145" spans="1:8">
      <c r="A145" s="20"/>
      <c r="B145" s="20"/>
      <c r="C145" s="20"/>
      <c r="E145" s="20"/>
      <c r="F145" s="20"/>
      <c r="G145" s="82"/>
      <c r="H145" s="21"/>
    </row>
    <row r="146" spans="1:8">
      <c r="A146" s="20"/>
      <c r="B146" s="20"/>
      <c r="C146" s="20"/>
      <c r="E146" s="20"/>
      <c r="F146" s="20"/>
      <c r="G146" s="82"/>
      <c r="H146" s="21"/>
    </row>
    <row r="147" spans="1:8">
      <c r="A147" s="20"/>
      <c r="B147" s="20"/>
      <c r="C147" s="20"/>
      <c r="E147" s="20"/>
      <c r="F147" s="20"/>
      <c r="G147" s="82"/>
      <c r="H147" s="21"/>
    </row>
    <row r="148" spans="1:8">
      <c r="A148" s="20"/>
      <c r="B148" s="20"/>
      <c r="C148" s="20"/>
      <c r="E148" s="20"/>
      <c r="F148" s="20"/>
      <c r="G148" s="82"/>
      <c r="H148" s="21"/>
    </row>
    <row r="149" spans="1:8">
      <c r="A149" s="20"/>
      <c r="B149" s="20"/>
      <c r="C149" s="20"/>
      <c r="E149" s="20"/>
      <c r="F149" s="20"/>
      <c r="G149" s="82"/>
      <c r="H149" s="21"/>
    </row>
    <row r="150" spans="1:8">
      <c r="A150" s="20"/>
      <c r="B150" s="20"/>
      <c r="C150" s="20"/>
      <c r="E150" s="20"/>
      <c r="F150" s="20"/>
      <c r="G150" s="82"/>
      <c r="H150" s="21"/>
    </row>
    <row r="151" spans="1:8">
      <c r="A151" s="20"/>
      <c r="B151" s="20"/>
      <c r="C151" s="20"/>
      <c r="E151" s="20"/>
      <c r="F151" s="20"/>
      <c r="G151" s="82"/>
      <c r="H151" s="21"/>
    </row>
    <row r="152" spans="1:8">
      <c r="A152" s="20"/>
      <c r="B152" s="20"/>
      <c r="C152" s="20"/>
      <c r="E152" s="20"/>
      <c r="F152" s="20"/>
      <c r="G152" s="82"/>
      <c r="H152" s="21"/>
    </row>
    <row r="153" spans="1:8">
      <c r="A153" s="20"/>
      <c r="B153" s="20"/>
      <c r="C153" s="20"/>
      <c r="E153" s="20"/>
      <c r="F153" s="20"/>
      <c r="G153" s="82"/>
      <c r="H153" s="21"/>
    </row>
    <row r="154" spans="1:8">
      <c r="A154" s="20"/>
      <c r="B154" s="20"/>
      <c r="C154" s="20"/>
      <c r="E154" s="20"/>
      <c r="F154" s="20"/>
      <c r="G154" s="82"/>
      <c r="H154" s="21"/>
    </row>
    <row r="155" spans="1:8">
      <c r="A155" s="20"/>
      <c r="B155" s="20"/>
      <c r="C155" s="20"/>
      <c r="E155" s="20"/>
      <c r="F155" s="20"/>
      <c r="G155" s="82"/>
      <c r="H155" s="21"/>
    </row>
    <row r="156" spans="1:8">
      <c r="A156" s="20"/>
      <c r="B156" s="20"/>
      <c r="C156" s="20"/>
      <c r="E156" s="20"/>
      <c r="F156" s="20"/>
      <c r="G156" s="82"/>
      <c r="H156" s="21"/>
    </row>
    <row r="157" spans="1:8">
      <c r="A157" s="20"/>
      <c r="B157" s="20"/>
      <c r="C157" s="20"/>
      <c r="E157" s="20"/>
      <c r="F157" s="20"/>
      <c r="G157" s="82"/>
      <c r="H157" s="21"/>
    </row>
    <row r="158" spans="1:8">
      <c r="A158" s="20"/>
      <c r="B158" s="20"/>
      <c r="C158" s="20"/>
      <c r="E158" s="20"/>
      <c r="F158" s="20"/>
      <c r="G158" s="82"/>
      <c r="H158" s="21"/>
    </row>
    <row r="159" spans="1:8">
      <c r="A159" s="20"/>
      <c r="B159" s="20"/>
      <c r="C159" s="20"/>
      <c r="E159" s="20"/>
      <c r="F159" s="20"/>
      <c r="G159" s="82"/>
      <c r="H159" s="21"/>
    </row>
    <row r="160" spans="1:8">
      <c r="A160" s="20"/>
      <c r="B160" s="20"/>
      <c r="C160" s="20"/>
      <c r="E160" s="20"/>
      <c r="F160" s="20"/>
      <c r="G160" s="82"/>
      <c r="H160" s="21"/>
    </row>
    <row r="161" spans="1:8">
      <c r="A161" s="20"/>
      <c r="B161" s="20"/>
      <c r="C161" s="20"/>
      <c r="E161" s="20"/>
      <c r="F161" s="20"/>
      <c r="G161" s="82"/>
      <c r="H161" s="21"/>
    </row>
    <row r="162" spans="1:8">
      <c r="A162" s="20"/>
      <c r="B162" s="20"/>
      <c r="C162" s="20"/>
      <c r="E162" s="20"/>
      <c r="F162" s="20"/>
      <c r="G162" s="82"/>
      <c r="H162" s="21"/>
    </row>
    <row r="163" spans="1:8">
      <c r="A163" s="20"/>
      <c r="B163" s="20"/>
      <c r="C163" s="20"/>
      <c r="E163" s="20"/>
      <c r="F163" s="20"/>
      <c r="G163" s="82"/>
      <c r="H163" s="21"/>
    </row>
    <row r="164" spans="1:8">
      <c r="A164" s="20"/>
      <c r="B164" s="20"/>
      <c r="C164" s="20"/>
      <c r="E164" s="20"/>
      <c r="F164" s="20"/>
      <c r="G164" s="82"/>
      <c r="H164" s="21"/>
    </row>
    <row r="165" spans="1:8">
      <c r="A165" s="20"/>
      <c r="B165" s="20"/>
      <c r="C165" s="20"/>
      <c r="E165" s="20"/>
      <c r="F165" s="20"/>
      <c r="G165" s="82"/>
      <c r="H165" s="21"/>
    </row>
    <row r="166" spans="1:8">
      <c r="A166" s="20"/>
      <c r="B166" s="20"/>
      <c r="C166" s="20"/>
      <c r="E166" s="20"/>
      <c r="F166" s="20"/>
      <c r="G166" s="82"/>
      <c r="H166" s="21"/>
    </row>
    <row r="167" spans="1:8">
      <c r="A167" s="20"/>
      <c r="B167" s="20"/>
      <c r="C167" s="20"/>
      <c r="E167" s="20"/>
      <c r="F167" s="20"/>
      <c r="G167" s="82"/>
      <c r="H167" s="21"/>
    </row>
    <row r="168" spans="1:8">
      <c r="A168" s="20"/>
      <c r="B168" s="20"/>
      <c r="C168" s="20"/>
      <c r="E168" s="20"/>
      <c r="F168" s="20"/>
      <c r="G168" s="82"/>
      <c r="H168" s="21"/>
    </row>
    <row r="169" spans="1:8">
      <c r="A169" s="20"/>
      <c r="B169" s="20"/>
      <c r="C169" s="20"/>
      <c r="E169" s="20"/>
      <c r="F169" s="20"/>
      <c r="G169" s="82"/>
      <c r="H169" s="21"/>
    </row>
    <row r="170" spans="1:8">
      <c r="A170" s="20"/>
      <c r="B170" s="20"/>
      <c r="C170" s="20"/>
      <c r="E170" s="20"/>
      <c r="F170" s="20"/>
      <c r="G170" s="82"/>
      <c r="H170" s="21"/>
    </row>
    <row r="171" spans="1:8">
      <c r="A171" s="20"/>
      <c r="B171" s="20"/>
      <c r="C171" s="20"/>
      <c r="E171" s="20"/>
      <c r="F171" s="20"/>
      <c r="G171" s="82"/>
      <c r="H171" s="21"/>
    </row>
    <row r="172" spans="1:8">
      <c r="A172" s="20"/>
      <c r="B172" s="20"/>
      <c r="C172" s="20"/>
      <c r="E172" s="20"/>
      <c r="F172" s="20"/>
      <c r="G172" s="82"/>
      <c r="H172" s="21"/>
    </row>
    <row r="173" spans="1:8">
      <c r="A173" s="20"/>
      <c r="B173" s="20"/>
      <c r="C173" s="20"/>
      <c r="E173" s="20"/>
      <c r="F173" s="20"/>
      <c r="G173" s="82"/>
      <c r="H173" s="21"/>
    </row>
    <row r="174" spans="1:8">
      <c r="A174" s="20"/>
      <c r="B174" s="20"/>
      <c r="C174" s="20"/>
      <c r="E174" s="20"/>
      <c r="F174" s="20"/>
      <c r="G174" s="82"/>
      <c r="H174" s="21"/>
    </row>
    <row r="175" spans="1:8">
      <c r="A175" s="20"/>
      <c r="B175" s="20"/>
      <c r="C175" s="20"/>
      <c r="E175" s="20"/>
      <c r="F175" s="20"/>
      <c r="G175" s="82"/>
      <c r="H175" s="21"/>
    </row>
    <row r="176" spans="1:8">
      <c r="A176" s="20"/>
      <c r="B176" s="20"/>
      <c r="C176" s="20"/>
      <c r="E176" s="20"/>
      <c r="F176" s="20"/>
      <c r="G176" s="82"/>
      <c r="H176" s="21"/>
    </row>
    <row r="177" spans="1:8">
      <c r="A177" s="20"/>
      <c r="B177" s="20"/>
      <c r="C177" s="20"/>
      <c r="E177" s="20"/>
      <c r="F177" s="20"/>
      <c r="G177" s="82"/>
      <c r="H177" s="21"/>
    </row>
    <row r="178" spans="1:8">
      <c r="A178" s="20"/>
      <c r="B178" s="20"/>
      <c r="C178" s="20"/>
      <c r="E178" s="20"/>
      <c r="F178" s="20"/>
      <c r="G178" s="82"/>
      <c r="H178" s="21"/>
    </row>
    <row r="179" spans="1:8">
      <c r="A179" s="20"/>
      <c r="B179" s="20"/>
      <c r="C179" s="20"/>
      <c r="E179" s="20"/>
      <c r="F179" s="20"/>
      <c r="G179" s="82"/>
      <c r="H179" s="21"/>
    </row>
    <row r="180" spans="1:8">
      <c r="A180" s="20"/>
      <c r="B180" s="20"/>
      <c r="C180" s="20"/>
      <c r="E180" s="20"/>
      <c r="F180" s="20"/>
      <c r="G180" s="82"/>
      <c r="H180" s="21"/>
    </row>
    <row r="181" spans="1:8">
      <c r="A181" s="20"/>
      <c r="B181" s="20"/>
      <c r="C181" s="20"/>
      <c r="E181" s="20"/>
      <c r="F181" s="20"/>
      <c r="G181" s="82"/>
      <c r="H181" s="21"/>
    </row>
    <row r="182" spans="1:8">
      <c r="A182" s="20"/>
      <c r="B182" s="20"/>
      <c r="C182" s="20"/>
      <c r="E182" s="20"/>
      <c r="F182" s="20"/>
      <c r="G182" s="82"/>
      <c r="H182" s="21"/>
    </row>
    <row r="183" spans="1:8">
      <c r="A183" s="20"/>
      <c r="B183" s="20"/>
      <c r="C183" s="20"/>
      <c r="E183" s="20"/>
      <c r="F183" s="20"/>
      <c r="G183" s="82"/>
      <c r="H183" s="21"/>
    </row>
    <row r="184" spans="1:8">
      <c r="A184" s="20"/>
      <c r="B184" s="20"/>
      <c r="C184" s="20"/>
      <c r="E184" s="20"/>
      <c r="F184" s="20"/>
      <c r="G184" s="82"/>
      <c r="H184" s="21"/>
    </row>
    <row r="185" spans="1:8">
      <c r="A185" s="20"/>
      <c r="B185" s="20"/>
      <c r="C185" s="20"/>
      <c r="E185" s="20"/>
      <c r="F185" s="20"/>
      <c r="G185" s="82"/>
      <c r="H185" s="21"/>
    </row>
    <row r="186" spans="1:8">
      <c r="A186" s="20"/>
      <c r="B186" s="20"/>
      <c r="C186" s="20"/>
      <c r="E186" s="20"/>
      <c r="F186" s="20"/>
      <c r="G186" s="82"/>
      <c r="H186" s="21"/>
    </row>
    <row r="187" spans="1:8">
      <c r="A187" s="20"/>
      <c r="B187" s="20"/>
      <c r="C187" s="20"/>
      <c r="E187" s="20"/>
      <c r="F187" s="20"/>
      <c r="G187" s="82"/>
      <c r="H187" s="21"/>
    </row>
    <row r="188" spans="1:8">
      <c r="A188" s="20"/>
      <c r="B188" s="20"/>
      <c r="C188" s="20"/>
      <c r="E188" s="20"/>
      <c r="F188" s="20"/>
      <c r="G188" s="82"/>
      <c r="H188" s="21"/>
    </row>
    <row r="189" spans="1:8">
      <c r="A189" s="20"/>
      <c r="B189" s="20"/>
      <c r="C189" s="20"/>
      <c r="E189" s="20"/>
      <c r="F189" s="20"/>
      <c r="G189" s="82"/>
      <c r="H189" s="21"/>
    </row>
    <row r="190" spans="1:8">
      <c r="A190" s="20"/>
      <c r="B190" s="20"/>
      <c r="C190" s="20"/>
      <c r="E190" s="20"/>
      <c r="F190" s="20"/>
      <c r="G190" s="82"/>
      <c r="H190" s="21"/>
    </row>
    <row r="191" spans="1:8">
      <c r="A191" s="20"/>
      <c r="B191" s="20"/>
      <c r="C191" s="20"/>
      <c r="E191" s="20"/>
      <c r="F191" s="20"/>
      <c r="G191" s="82"/>
      <c r="H191" s="21"/>
    </row>
    <row r="192" spans="1:8">
      <c r="A192" s="20"/>
      <c r="B192" s="20"/>
      <c r="C192" s="20"/>
      <c r="E192" s="20"/>
      <c r="F192" s="20"/>
      <c r="G192" s="82"/>
      <c r="H192" s="21"/>
    </row>
    <row r="193" spans="1:8">
      <c r="A193" s="20"/>
      <c r="B193" s="20"/>
      <c r="C193" s="20"/>
      <c r="E193" s="20"/>
      <c r="F193" s="20"/>
      <c r="G193" s="82"/>
      <c r="H193" s="21"/>
    </row>
    <row r="194" spans="1:8">
      <c r="A194" s="20"/>
      <c r="B194" s="20"/>
      <c r="C194" s="20"/>
      <c r="E194" s="20"/>
      <c r="F194" s="20"/>
      <c r="G194" s="82"/>
      <c r="H194" s="21"/>
    </row>
    <row r="195" spans="1:8">
      <c r="A195" s="20"/>
      <c r="B195" s="20"/>
      <c r="C195" s="20"/>
      <c r="E195" s="20"/>
      <c r="F195" s="20"/>
      <c r="G195" s="82"/>
      <c r="H195" s="21"/>
    </row>
    <row r="196" spans="1:8">
      <c r="A196" s="20"/>
      <c r="B196" s="20"/>
      <c r="C196" s="20"/>
      <c r="E196" s="20"/>
      <c r="F196" s="20"/>
      <c r="G196" s="82"/>
      <c r="H196" s="21"/>
    </row>
    <row r="197" spans="1:8">
      <c r="A197" s="20"/>
      <c r="B197" s="20"/>
      <c r="C197" s="20"/>
      <c r="E197" s="20"/>
      <c r="F197" s="20"/>
      <c r="G197" s="82"/>
      <c r="H197" s="21"/>
    </row>
    <row r="198" spans="1:8">
      <c r="A198" s="20"/>
      <c r="B198" s="20"/>
      <c r="C198" s="20"/>
      <c r="E198" s="20"/>
      <c r="F198" s="20"/>
      <c r="G198" s="82"/>
      <c r="H198" s="21"/>
    </row>
    <row r="199" spans="1:8">
      <c r="A199" s="20"/>
      <c r="B199" s="20"/>
      <c r="C199" s="20"/>
      <c r="E199" s="20"/>
      <c r="F199" s="20"/>
      <c r="G199" s="82"/>
      <c r="H199" s="21"/>
    </row>
    <row r="200" spans="1:8">
      <c r="A200" s="20"/>
      <c r="B200" s="20"/>
      <c r="C200" s="20"/>
      <c r="E200" s="20"/>
      <c r="F200" s="20"/>
      <c r="G200" s="82"/>
      <c r="H200" s="21"/>
    </row>
    <row r="201" spans="1:8">
      <c r="A201" s="20"/>
      <c r="B201" s="20"/>
      <c r="C201" s="20"/>
      <c r="E201" s="20"/>
      <c r="F201" s="20"/>
      <c r="G201" s="82"/>
      <c r="H201" s="21"/>
    </row>
    <row r="202" spans="1:8">
      <c r="A202" s="20"/>
      <c r="B202" s="20"/>
      <c r="C202" s="20"/>
      <c r="E202" s="20"/>
      <c r="F202" s="20"/>
      <c r="G202" s="82"/>
      <c r="H202" s="21"/>
    </row>
    <row r="203" spans="1:8">
      <c r="A203" s="20"/>
      <c r="B203" s="20"/>
      <c r="C203" s="20"/>
      <c r="E203" s="20"/>
      <c r="F203" s="20"/>
      <c r="G203" s="82"/>
      <c r="H203" s="21"/>
    </row>
    <row r="204" spans="1:8">
      <c r="A204" s="20"/>
      <c r="B204" s="20"/>
      <c r="C204" s="20"/>
      <c r="E204" s="20"/>
      <c r="F204" s="20"/>
      <c r="G204" s="82"/>
      <c r="H204" s="21"/>
    </row>
    <row r="205" spans="1:8">
      <c r="A205" s="20"/>
      <c r="B205" s="20"/>
      <c r="C205" s="20"/>
      <c r="E205" s="20"/>
      <c r="F205" s="20"/>
      <c r="G205" s="82"/>
      <c r="H205" s="21"/>
    </row>
    <row r="206" spans="1:8">
      <c r="A206" s="20"/>
      <c r="B206" s="20"/>
      <c r="C206" s="20"/>
      <c r="E206" s="20"/>
      <c r="F206" s="20"/>
      <c r="G206" s="82"/>
      <c r="H206" s="21"/>
    </row>
    <row r="207" spans="1:8">
      <c r="A207" s="20"/>
      <c r="B207" s="20"/>
      <c r="C207" s="20"/>
      <c r="E207" s="20"/>
      <c r="F207" s="20"/>
      <c r="G207" s="82"/>
      <c r="H207" s="21"/>
    </row>
    <row r="208" spans="1:8">
      <c r="A208" s="20"/>
      <c r="B208" s="20"/>
      <c r="C208" s="20"/>
      <c r="E208" s="20"/>
      <c r="F208" s="20"/>
      <c r="G208" s="82"/>
      <c r="H208" s="21"/>
    </row>
    <row r="209" spans="1:8">
      <c r="A209" s="20"/>
      <c r="B209" s="20"/>
      <c r="C209" s="20"/>
      <c r="E209" s="20"/>
      <c r="F209" s="20"/>
      <c r="G209" s="82"/>
      <c r="H209" s="21"/>
    </row>
    <row r="210" spans="1:8">
      <c r="A210" s="20"/>
      <c r="B210" s="20"/>
      <c r="C210" s="20"/>
      <c r="E210" s="20"/>
      <c r="F210" s="20"/>
      <c r="G210" s="82"/>
      <c r="H210" s="21"/>
    </row>
    <row r="211" spans="1:8">
      <c r="A211" s="20"/>
      <c r="B211" s="20"/>
      <c r="C211" s="20"/>
      <c r="E211" s="20"/>
      <c r="F211" s="20"/>
      <c r="G211" s="82"/>
      <c r="H211" s="21"/>
    </row>
    <row r="212" spans="1:8">
      <c r="A212" s="20"/>
      <c r="B212" s="20"/>
      <c r="C212" s="20"/>
      <c r="E212" s="20"/>
      <c r="F212" s="20"/>
      <c r="G212" s="82"/>
      <c r="H212" s="21"/>
    </row>
    <row r="213" spans="1:8">
      <c r="A213" s="20"/>
      <c r="B213" s="20"/>
      <c r="C213" s="20"/>
      <c r="E213" s="20"/>
      <c r="F213" s="20"/>
      <c r="G213" s="82"/>
      <c r="H213" s="21"/>
    </row>
    <row r="214" spans="1:8">
      <c r="A214" s="20"/>
      <c r="B214" s="20"/>
      <c r="C214" s="20"/>
      <c r="E214" s="20"/>
      <c r="F214" s="20"/>
      <c r="G214" s="82"/>
      <c r="H214" s="21"/>
    </row>
    <row r="215" spans="1:8">
      <c r="A215" s="20"/>
      <c r="B215" s="20"/>
      <c r="C215" s="20"/>
      <c r="E215" s="20"/>
      <c r="F215" s="20"/>
      <c r="G215" s="82"/>
      <c r="H215" s="21"/>
    </row>
    <row r="216" spans="1:8">
      <c r="A216" s="20"/>
      <c r="B216" s="20"/>
      <c r="C216" s="20"/>
      <c r="E216" s="20"/>
      <c r="F216" s="20"/>
      <c r="G216" s="82"/>
      <c r="H216" s="21"/>
    </row>
    <row r="217" spans="1:8">
      <c r="A217" s="20"/>
      <c r="B217" s="20"/>
      <c r="C217" s="20"/>
      <c r="E217" s="20"/>
      <c r="F217" s="20"/>
      <c r="G217" s="82"/>
      <c r="H217" s="21"/>
    </row>
    <row r="218" spans="1:8">
      <c r="A218" s="20"/>
      <c r="B218" s="20"/>
      <c r="C218" s="20"/>
      <c r="E218" s="20"/>
      <c r="F218" s="20"/>
      <c r="G218" s="82"/>
      <c r="H218" s="21"/>
    </row>
    <row r="219" spans="1:8">
      <c r="A219" s="20"/>
      <c r="B219" s="20"/>
      <c r="C219" s="20"/>
      <c r="E219" s="20"/>
      <c r="F219" s="20"/>
      <c r="G219" s="82"/>
      <c r="H219" s="21"/>
    </row>
    <row r="220" spans="1:8">
      <c r="A220" s="20"/>
      <c r="B220" s="20"/>
      <c r="C220" s="20"/>
      <c r="E220" s="20"/>
      <c r="F220" s="20"/>
      <c r="G220" s="82"/>
      <c r="H220" s="21"/>
    </row>
    <row r="221" spans="1:8">
      <c r="A221" s="20"/>
      <c r="B221" s="20"/>
      <c r="C221" s="20"/>
      <c r="E221" s="20"/>
      <c r="F221" s="20"/>
      <c r="G221" s="82"/>
      <c r="H221" s="21"/>
    </row>
    <row r="222" spans="1:8">
      <c r="A222" s="20"/>
      <c r="B222" s="20"/>
      <c r="C222" s="20"/>
      <c r="E222" s="20"/>
      <c r="F222" s="20"/>
      <c r="G222" s="82"/>
      <c r="H222" s="21"/>
    </row>
    <row r="223" spans="1:8">
      <c r="A223" s="20"/>
      <c r="B223" s="20"/>
      <c r="C223" s="20"/>
      <c r="E223" s="20"/>
      <c r="F223" s="20"/>
      <c r="G223" s="82"/>
      <c r="H223" s="21"/>
    </row>
    <row r="224" spans="1:8">
      <c r="A224" s="20"/>
      <c r="B224" s="20"/>
      <c r="C224" s="20"/>
      <c r="E224" s="20"/>
      <c r="F224" s="20"/>
      <c r="G224" s="82"/>
      <c r="H224" s="21"/>
    </row>
    <row r="225" spans="1:8">
      <c r="A225" s="20"/>
      <c r="B225" s="20"/>
      <c r="C225" s="20"/>
      <c r="E225" s="20"/>
      <c r="F225" s="20"/>
      <c r="G225" s="82"/>
      <c r="H225" s="21"/>
    </row>
    <row r="226" spans="1:8">
      <c r="A226" s="20"/>
      <c r="B226" s="20"/>
      <c r="C226" s="20"/>
      <c r="E226" s="20"/>
      <c r="F226" s="20"/>
      <c r="G226" s="82"/>
      <c r="H226" s="21"/>
    </row>
    <row r="227" spans="1:8">
      <c r="A227" s="20"/>
      <c r="B227" s="20"/>
      <c r="C227" s="20"/>
      <c r="E227" s="20"/>
      <c r="F227" s="20"/>
      <c r="G227" s="82"/>
      <c r="H227" s="21"/>
    </row>
    <row r="228" spans="1:8">
      <c r="A228" s="20"/>
      <c r="B228" s="20"/>
      <c r="C228" s="20"/>
      <c r="E228" s="20"/>
      <c r="F228" s="20"/>
      <c r="G228" s="82"/>
      <c r="H228" s="21"/>
    </row>
  </sheetData>
  <mergeCells count="9">
    <mergeCell ref="E5:F5"/>
    <mergeCell ref="A5:A6"/>
    <mergeCell ref="B5:B6"/>
    <mergeCell ref="C5:C6"/>
    <mergeCell ref="J5:J6"/>
    <mergeCell ref="I5:I6"/>
    <mergeCell ref="H5:H6"/>
    <mergeCell ref="G5:G6"/>
    <mergeCell ref="D5:D6"/>
  </mergeCells>
  <dataValidations count="4">
    <dataValidation type="list" showInputMessage="1" showErrorMessage="1" sqref="D24">
      <formula1>INDIRECT($B$7)</formula1>
    </dataValidation>
    <dataValidation type="list" allowBlank="1" showInputMessage="1" showErrorMessage="1" sqref="D7:D23">
      <formula1>INDIRECT($B$7)</formula1>
    </dataValidation>
    <dataValidation type="list" allowBlank="1" showInputMessage="1" showErrorMessage="1" sqref="A7:A23">
      <formula1>Type</formula1>
    </dataValidation>
    <dataValidation type="list" allowBlank="1" showInputMessage="1" showErrorMessage="1" sqref="B7:B25">
      <formula1>INDIRECT($A$7)</formula1>
    </dataValidation>
  </dataValidations>
  <hyperlinks>
    <hyperlink ref="E29" r:id="rId1" display="mailto:christophe.menage@aca-france.com"/>
  </hyperlinks>
  <pageMargins left="0.70866141732283472" right="0.70866141732283472" top="0.74803149606299213" bottom="0.74803149606299213" header="0.31496062992125984" footer="0.31496062992125984"/>
  <pageSetup paperSize="9" scale="77" fitToHeight="0" orientation="landscape" r:id="rId2"/>
  <headerFooter>
    <oddHeader>Page &amp;P de &amp;N</oddHeader>
    <oddFooter>&amp;CSARL au capital de 115400 Euros SIRET 382 919 306 00011 Code NAF 342 Z N°TVA intracommunautaire FR25382919306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456"/>
  <sheetViews>
    <sheetView topLeftCell="C1" zoomScale="50" zoomScaleNormal="50" workbookViewId="0">
      <selection activeCell="F302" sqref="F302"/>
    </sheetView>
  </sheetViews>
  <sheetFormatPr baseColWidth="10" defaultRowHeight="15"/>
  <cols>
    <col min="1" max="1" width="14.140625" style="33" customWidth="1"/>
    <col min="2" max="2" width="60.140625" style="33" customWidth="1"/>
    <col min="3" max="3" width="21.7109375" style="33" customWidth="1"/>
    <col min="6" max="6" width="25.42578125" style="3" customWidth="1"/>
    <col min="7" max="7" width="81.7109375" style="3" customWidth="1"/>
    <col min="8" max="8" width="35.5703125" style="4" customWidth="1"/>
    <col min="9" max="9" width="37.5703125" style="4" customWidth="1"/>
    <col min="10" max="10" width="22.85546875" style="1" customWidth="1"/>
    <col min="17" max="17" width="52.140625" customWidth="1"/>
    <col min="18" max="18" width="41.42578125" customWidth="1"/>
    <col min="19" max="19" width="40.42578125" customWidth="1"/>
    <col min="20" max="20" width="46.42578125" customWidth="1"/>
    <col min="21" max="21" width="42.140625" customWidth="1"/>
    <col min="22" max="22" width="50.28515625" customWidth="1"/>
    <col min="23" max="23" width="59.28515625" customWidth="1"/>
    <col min="24" max="24" width="47.140625" customWidth="1"/>
    <col min="25" max="25" width="49.85546875" customWidth="1"/>
    <col min="26" max="26" width="26.7109375" customWidth="1"/>
  </cols>
  <sheetData>
    <row r="1" spans="1:26" ht="38.25" customHeight="1" thickBot="1">
      <c r="A1" s="35" t="s">
        <v>176</v>
      </c>
      <c r="B1" s="35" t="s">
        <v>177</v>
      </c>
      <c r="C1" s="35" t="s">
        <v>178</v>
      </c>
      <c r="F1" s="98" t="s">
        <v>0</v>
      </c>
      <c r="G1" s="98" t="s">
        <v>13</v>
      </c>
      <c r="H1" s="101" t="s">
        <v>3</v>
      </c>
      <c r="I1" s="102"/>
      <c r="J1" s="103" t="s">
        <v>2</v>
      </c>
      <c r="P1" s="32" t="s">
        <v>440</v>
      </c>
      <c r="Q1" s="62" t="s">
        <v>523</v>
      </c>
      <c r="R1" s="20" t="s">
        <v>525</v>
      </c>
      <c r="S1" s="20" t="s">
        <v>526</v>
      </c>
      <c r="T1" s="20" t="s">
        <v>527</v>
      </c>
      <c r="U1" s="20" t="s">
        <v>528</v>
      </c>
      <c r="V1" s="20" t="s">
        <v>524</v>
      </c>
      <c r="W1" s="20" t="s">
        <v>529</v>
      </c>
      <c r="X1" s="20" t="s">
        <v>532</v>
      </c>
      <c r="Y1" s="20" t="s">
        <v>530</v>
      </c>
      <c r="Z1" s="20" t="s">
        <v>531</v>
      </c>
    </row>
    <row r="2" spans="1:26" ht="19.5" thickBot="1">
      <c r="A2" s="34" t="s">
        <v>177</v>
      </c>
      <c r="B2" s="34" t="s">
        <v>57</v>
      </c>
      <c r="C2" s="34" t="s">
        <v>10</v>
      </c>
      <c r="F2" s="99"/>
      <c r="G2" s="99"/>
      <c r="H2" s="19"/>
      <c r="I2" s="65" t="s">
        <v>533</v>
      </c>
      <c r="J2" s="104"/>
      <c r="P2" s="32" t="s">
        <v>523</v>
      </c>
      <c r="Q2" s="58" t="s">
        <v>441</v>
      </c>
      <c r="R2" s="60" t="s">
        <v>442</v>
      </c>
      <c r="S2" s="60" t="s">
        <v>444</v>
      </c>
      <c r="T2" s="60" t="s">
        <v>449</v>
      </c>
      <c r="U2" s="59" t="s">
        <v>451</v>
      </c>
      <c r="V2" s="60" t="s">
        <v>457</v>
      </c>
      <c r="W2" s="60" t="s">
        <v>475</v>
      </c>
      <c r="X2" s="60" t="s">
        <v>493</v>
      </c>
      <c r="Y2" s="60" t="s">
        <v>495</v>
      </c>
      <c r="Z2" s="60" t="s">
        <v>520</v>
      </c>
    </row>
    <row r="3" spans="1:26" ht="18.75">
      <c r="A3" s="32" t="s">
        <v>178</v>
      </c>
      <c r="B3" s="32" t="s">
        <v>187</v>
      </c>
      <c r="C3" s="32" t="s">
        <v>60</v>
      </c>
      <c r="F3" s="36" t="s">
        <v>10</v>
      </c>
      <c r="G3" s="78" t="s">
        <v>406</v>
      </c>
      <c r="H3" s="36">
        <v>1</v>
      </c>
      <c r="I3" s="36"/>
      <c r="J3" s="37">
        <v>7</v>
      </c>
      <c r="P3" s="32" t="s">
        <v>525</v>
      </c>
      <c r="Q3" s="33"/>
      <c r="R3" s="60" t="s">
        <v>443</v>
      </c>
      <c r="S3" s="60" t="s">
        <v>445</v>
      </c>
      <c r="T3" s="60" t="s">
        <v>450</v>
      </c>
      <c r="U3" s="60" t="s">
        <v>452</v>
      </c>
      <c r="V3" s="60" t="s">
        <v>458</v>
      </c>
      <c r="W3" s="60" t="s">
        <v>476</v>
      </c>
      <c r="X3" s="60" t="s">
        <v>494</v>
      </c>
      <c r="Y3" s="60" t="s">
        <v>496</v>
      </c>
      <c r="Z3" s="60" t="s">
        <v>521</v>
      </c>
    </row>
    <row r="4" spans="1:26" ht="18.75">
      <c r="A4" s="32"/>
      <c r="B4" s="32" t="s">
        <v>14</v>
      </c>
      <c r="C4" s="32" t="s">
        <v>78</v>
      </c>
      <c r="F4" s="38" t="s">
        <v>10</v>
      </c>
      <c r="G4" s="38" t="s">
        <v>412</v>
      </c>
      <c r="H4" s="39"/>
      <c r="I4" s="39"/>
      <c r="J4" s="40">
        <v>380</v>
      </c>
      <c r="P4" s="32" t="s">
        <v>526</v>
      </c>
      <c r="Q4" s="33"/>
      <c r="S4" s="60" t="s">
        <v>446</v>
      </c>
      <c r="U4" s="60" t="s">
        <v>453</v>
      </c>
      <c r="V4" s="60" t="s">
        <v>459</v>
      </c>
      <c r="W4" s="60" t="s">
        <v>477</v>
      </c>
      <c r="X4" s="61"/>
      <c r="Y4" s="60" t="s">
        <v>497</v>
      </c>
      <c r="Z4" s="60" t="s">
        <v>522</v>
      </c>
    </row>
    <row r="5" spans="1:26" ht="18.75">
      <c r="A5" s="32"/>
      <c r="B5" s="32" t="s">
        <v>161</v>
      </c>
      <c r="C5" s="32" t="s">
        <v>20</v>
      </c>
      <c r="F5" s="39" t="s">
        <v>10</v>
      </c>
      <c r="G5" s="38" t="s">
        <v>396</v>
      </c>
      <c r="H5" s="39">
        <v>1</v>
      </c>
      <c r="I5" s="39"/>
      <c r="J5" s="40">
        <v>17.850000000000001</v>
      </c>
      <c r="P5" s="32" t="s">
        <v>527</v>
      </c>
      <c r="Q5" s="33"/>
      <c r="S5" s="60" t="s">
        <v>447</v>
      </c>
      <c r="U5" s="60" t="s">
        <v>454</v>
      </c>
      <c r="V5" s="60" t="s">
        <v>460</v>
      </c>
      <c r="W5" s="60" t="s">
        <v>478</v>
      </c>
      <c r="X5" s="61"/>
      <c r="Y5" s="100" t="s">
        <v>498</v>
      </c>
    </row>
    <row r="6" spans="1:26" ht="18.75">
      <c r="A6" s="32"/>
      <c r="B6" s="32" t="s">
        <v>175</v>
      </c>
      <c r="C6" s="32" t="s">
        <v>7</v>
      </c>
      <c r="F6" s="39" t="s">
        <v>10</v>
      </c>
      <c r="G6" s="41" t="s">
        <v>380</v>
      </c>
      <c r="H6" s="39">
        <v>1</v>
      </c>
      <c r="I6" s="39"/>
      <c r="J6" s="40">
        <v>14.71</v>
      </c>
      <c r="P6" s="32" t="s">
        <v>528</v>
      </c>
      <c r="Q6" s="33"/>
      <c r="S6" s="60" t="s">
        <v>448</v>
      </c>
      <c r="U6" s="60" t="s">
        <v>455</v>
      </c>
      <c r="V6" s="60" t="s">
        <v>461</v>
      </c>
      <c r="W6" s="60" t="s">
        <v>479</v>
      </c>
      <c r="X6" s="61"/>
      <c r="Y6" s="100"/>
    </row>
    <row r="7" spans="1:26" ht="18.75">
      <c r="A7" s="32"/>
      <c r="B7" s="32" t="s">
        <v>160</v>
      </c>
      <c r="C7" s="32" t="s">
        <v>180</v>
      </c>
      <c r="F7" s="39" t="s">
        <v>60</v>
      </c>
      <c r="G7" s="38" t="s">
        <v>431</v>
      </c>
      <c r="H7" s="39">
        <v>1</v>
      </c>
      <c r="I7" s="39" t="s">
        <v>534</v>
      </c>
      <c r="J7" s="40">
        <v>7.96</v>
      </c>
      <c r="P7" s="32" t="s">
        <v>524</v>
      </c>
      <c r="U7" s="60" t="s">
        <v>456</v>
      </c>
      <c r="V7" s="60" t="s">
        <v>462</v>
      </c>
      <c r="W7" s="60" t="s">
        <v>480</v>
      </c>
      <c r="X7" s="61"/>
      <c r="Y7" s="100" t="s">
        <v>499</v>
      </c>
    </row>
    <row r="8" spans="1:26" ht="18.75">
      <c r="A8" s="32"/>
      <c r="B8" s="32" t="s">
        <v>24</v>
      </c>
      <c r="C8" s="32" t="s">
        <v>181</v>
      </c>
      <c r="F8" s="39" t="s">
        <v>78</v>
      </c>
      <c r="G8" s="41" t="s">
        <v>330</v>
      </c>
      <c r="H8" s="39">
        <v>1</v>
      </c>
      <c r="I8" s="39"/>
      <c r="J8" s="42">
        <v>9.64</v>
      </c>
      <c r="P8" s="32" t="s">
        <v>529</v>
      </c>
      <c r="V8" s="60" t="s">
        <v>463</v>
      </c>
      <c r="W8" s="60" t="s">
        <v>481</v>
      </c>
      <c r="X8" s="61"/>
      <c r="Y8" s="100"/>
    </row>
    <row r="9" spans="1:26" ht="18.75">
      <c r="A9" s="32"/>
      <c r="B9" s="32" t="s">
        <v>34</v>
      </c>
      <c r="C9" s="32" t="s">
        <v>182</v>
      </c>
      <c r="F9" s="39" t="s">
        <v>78</v>
      </c>
      <c r="G9" s="38" t="s">
        <v>279</v>
      </c>
      <c r="H9" s="39">
        <v>1</v>
      </c>
      <c r="I9" s="39"/>
      <c r="J9" s="42">
        <v>6.19</v>
      </c>
      <c r="P9" s="32" t="s">
        <v>530</v>
      </c>
      <c r="V9" s="60" t="s">
        <v>464</v>
      </c>
      <c r="W9" s="60" t="s">
        <v>482</v>
      </c>
      <c r="X9" s="61"/>
      <c r="Y9" s="60" t="s">
        <v>500</v>
      </c>
    </row>
    <row r="10" spans="1:26" ht="18.75">
      <c r="A10" s="32"/>
      <c r="B10" s="32" t="s">
        <v>196</v>
      </c>
      <c r="C10" s="32" t="s">
        <v>183</v>
      </c>
      <c r="F10" s="39" t="s">
        <v>20</v>
      </c>
      <c r="G10" s="38" t="s">
        <v>251</v>
      </c>
      <c r="H10" s="39">
        <v>6</v>
      </c>
      <c r="I10" s="39" t="s">
        <v>534</v>
      </c>
      <c r="J10" s="43">
        <v>7.68</v>
      </c>
      <c r="P10" s="32" t="s">
        <v>531</v>
      </c>
      <c r="V10" s="60" t="s">
        <v>465</v>
      </c>
      <c r="W10" s="60" t="s">
        <v>483</v>
      </c>
      <c r="X10" s="61"/>
      <c r="Y10" s="60" t="s">
        <v>501</v>
      </c>
    </row>
    <row r="11" spans="1:26" ht="18.75">
      <c r="A11" s="32"/>
      <c r="B11" s="32" t="s">
        <v>33</v>
      </c>
      <c r="C11" s="32" t="s">
        <v>50</v>
      </c>
      <c r="F11" s="39" t="s">
        <v>20</v>
      </c>
      <c r="G11" s="41" t="s">
        <v>336</v>
      </c>
      <c r="H11" s="39">
        <v>6</v>
      </c>
      <c r="I11" s="39" t="s">
        <v>534</v>
      </c>
      <c r="J11" s="40">
        <v>20.58</v>
      </c>
      <c r="P11" s="33"/>
      <c r="V11" s="60" t="s">
        <v>466</v>
      </c>
      <c r="W11" s="60" t="s">
        <v>484</v>
      </c>
      <c r="X11" s="61"/>
      <c r="Y11" s="100" t="s">
        <v>502</v>
      </c>
    </row>
    <row r="12" spans="1:26" ht="18.75">
      <c r="A12" s="32"/>
      <c r="B12" s="32"/>
      <c r="C12" s="32" t="s">
        <v>35</v>
      </c>
      <c r="F12" s="39" t="s">
        <v>20</v>
      </c>
      <c r="G12" s="38" t="s">
        <v>255</v>
      </c>
      <c r="H12" s="38">
        <v>6</v>
      </c>
      <c r="I12" s="39" t="s">
        <v>534</v>
      </c>
      <c r="J12" s="44">
        <v>53.88</v>
      </c>
      <c r="P12" s="33"/>
      <c r="V12" s="60" t="s">
        <v>467</v>
      </c>
      <c r="W12" s="60" t="s">
        <v>485</v>
      </c>
      <c r="X12" s="61"/>
      <c r="Y12" s="100"/>
    </row>
    <row r="13" spans="1:26" ht="18.75">
      <c r="A13" s="32"/>
      <c r="B13" s="32"/>
      <c r="C13" s="32" t="s">
        <v>184</v>
      </c>
      <c r="F13" s="39" t="s">
        <v>20</v>
      </c>
      <c r="G13" s="38" t="s">
        <v>397</v>
      </c>
      <c r="H13" s="39"/>
      <c r="I13" s="39" t="s">
        <v>49</v>
      </c>
      <c r="J13" s="40">
        <v>29.4</v>
      </c>
      <c r="P13" s="33"/>
      <c r="V13" s="60" t="s">
        <v>468</v>
      </c>
      <c r="W13" s="60" t="s">
        <v>486</v>
      </c>
      <c r="X13" s="61"/>
      <c r="Y13" s="60" t="s">
        <v>503</v>
      </c>
    </row>
    <row r="14" spans="1:26" ht="18.75">
      <c r="A14" s="32"/>
      <c r="B14" s="32"/>
      <c r="C14" s="32" t="s">
        <v>185</v>
      </c>
      <c r="F14" s="39" t="s">
        <v>20</v>
      </c>
      <c r="G14" s="38" t="s">
        <v>252</v>
      </c>
      <c r="H14" s="39">
        <v>6</v>
      </c>
      <c r="I14" s="39" t="s">
        <v>534</v>
      </c>
      <c r="J14" s="40">
        <v>12.96</v>
      </c>
      <c r="P14" s="33"/>
      <c r="V14" s="60" t="s">
        <v>469</v>
      </c>
      <c r="W14" s="60" t="s">
        <v>487</v>
      </c>
      <c r="X14" s="61"/>
      <c r="Y14" s="60" t="s">
        <v>504</v>
      </c>
    </row>
    <row r="15" spans="1:26" ht="18.75">
      <c r="A15" s="32"/>
      <c r="B15" s="32"/>
      <c r="C15" s="32" t="s">
        <v>33</v>
      </c>
      <c r="F15" s="39" t="s">
        <v>20</v>
      </c>
      <c r="G15" s="41" t="s">
        <v>311</v>
      </c>
      <c r="H15" s="39">
        <v>6</v>
      </c>
      <c r="I15" s="39" t="s">
        <v>534</v>
      </c>
      <c r="J15" s="40">
        <v>18.899999999999999</v>
      </c>
      <c r="P15" s="33"/>
      <c r="V15" s="60" t="s">
        <v>470</v>
      </c>
      <c r="W15" s="60" t="s">
        <v>488</v>
      </c>
      <c r="X15" s="61"/>
      <c r="Y15" s="60" t="s">
        <v>505</v>
      </c>
    </row>
    <row r="16" spans="1:26" ht="18.75">
      <c r="A16" s="32"/>
      <c r="B16" s="32"/>
      <c r="C16" s="32" t="s">
        <v>186</v>
      </c>
      <c r="F16" s="39" t="s">
        <v>20</v>
      </c>
      <c r="G16" s="38" t="s">
        <v>332</v>
      </c>
      <c r="H16" s="39">
        <v>3</v>
      </c>
      <c r="I16" s="39" t="s">
        <v>534</v>
      </c>
      <c r="J16" s="40">
        <v>6.29</v>
      </c>
      <c r="P16" s="33"/>
      <c r="V16" s="60" t="s">
        <v>471</v>
      </c>
      <c r="W16" s="60" t="s">
        <v>489</v>
      </c>
      <c r="X16" s="61"/>
      <c r="Y16" s="60" t="s">
        <v>506</v>
      </c>
    </row>
    <row r="17" spans="1:25" ht="18.75">
      <c r="A17" s="32"/>
      <c r="B17" s="32"/>
      <c r="C17" s="32" t="s">
        <v>179</v>
      </c>
      <c r="F17" s="39" t="s">
        <v>20</v>
      </c>
      <c r="G17" s="38" t="s">
        <v>249</v>
      </c>
      <c r="H17" s="39">
        <v>3</v>
      </c>
      <c r="I17" s="39" t="s">
        <v>534</v>
      </c>
      <c r="J17" s="40">
        <v>11.94</v>
      </c>
      <c r="P17" s="33"/>
      <c r="V17" s="60" t="s">
        <v>472</v>
      </c>
      <c r="W17" s="60" t="s">
        <v>490</v>
      </c>
      <c r="X17" s="61"/>
      <c r="Y17" s="60" t="s">
        <v>507</v>
      </c>
    </row>
    <row r="18" spans="1:25" ht="18.75">
      <c r="A18" s="32"/>
      <c r="B18" s="32"/>
      <c r="C18" s="32" t="s">
        <v>188</v>
      </c>
      <c r="F18" s="39" t="s">
        <v>20</v>
      </c>
      <c r="G18" s="38" t="s">
        <v>140</v>
      </c>
      <c r="H18" s="39">
        <v>3</v>
      </c>
      <c r="I18" s="39" t="s">
        <v>534</v>
      </c>
      <c r="J18" s="40">
        <v>17.850000000000001</v>
      </c>
      <c r="P18" s="33"/>
      <c r="V18" s="60" t="s">
        <v>473</v>
      </c>
      <c r="W18" s="60" t="s">
        <v>491</v>
      </c>
      <c r="X18" s="61"/>
      <c r="Y18" s="60" t="s">
        <v>508</v>
      </c>
    </row>
    <row r="19" spans="1:25" ht="18.75">
      <c r="A19" s="32"/>
      <c r="B19" s="32"/>
      <c r="C19" s="32" t="s">
        <v>142</v>
      </c>
      <c r="F19" s="39" t="s">
        <v>20</v>
      </c>
      <c r="G19" s="38" t="s">
        <v>141</v>
      </c>
      <c r="H19" s="39">
        <v>3</v>
      </c>
      <c r="I19" s="39" t="s">
        <v>534</v>
      </c>
      <c r="J19" s="40">
        <v>11.76</v>
      </c>
      <c r="P19" s="33"/>
      <c r="V19" s="60" t="s">
        <v>474</v>
      </c>
      <c r="W19" s="60" t="s">
        <v>492</v>
      </c>
      <c r="X19" s="61"/>
      <c r="Y19" s="60" t="s">
        <v>509</v>
      </c>
    </row>
    <row r="20" spans="1:25" ht="18.75">
      <c r="A20" s="32"/>
      <c r="B20" s="32"/>
      <c r="C20" s="32" t="s">
        <v>660</v>
      </c>
      <c r="F20" s="39" t="s">
        <v>57</v>
      </c>
      <c r="G20" s="38" t="s">
        <v>549</v>
      </c>
      <c r="H20" s="39"/>
      <c r="I20" s="39" t="s">
        <v>551</v>
      </c>
      <c r="J20" s="40">
        <v>25</v>
      </c>
      <c r="P20" s="33"/>
      <c r="Y20" s="60" t="s">
        <v>510</v>
      </c>
    </row>
    <row r="21" spans="1:25" ht="18.75">
      <c r="A21" s="32"/>
      <c r="B21" s="32"/>
      <c r="C21" s="32" t="s">
        <v>46</v>
      </c>
      <c r="F21" s="39" t="s">
        <v>57</v>
      </c>
      <c r="G21" s="38" t="s">
        <v>550</v>
      </c>
      <c r="H21" s="39"/>
      <c r="I21" s="39" t="s">
        <v>551</v>
      </c>
      <c r="J21" s="40">
        <v>25</v>
      </c>
      <c r="P21" s="33"/>
      <c r="Y21" s="60" t="s">
        <v>511</v>
      </c>
    </row>
    <row r="22" spans="1:25" ht="18.75">
      <c r="A22" s="32"/>
      <c r="B22" s="32"/>
      <c r="C22" s="32" t="s">
        <v>15</v>
      </c>
      <c r="F22" s="39" t="s">
        <v>57</v>
      </c>
      <c r="G22" s="38" t="s">
        <v>552</v>
      </c>
      <c r="H22" s="39"/>
      <c r="I22" s="39" t="s">
        <v>551</v>
      </c>
      <c r="J22" s="40">
        <v>32</v>
      </c>
      <c r="P22" s="33"/>
      <c r="Y22" s="60" t="s">
        <v>512</v>
      </c>
    </row>
    <row r="23" spans="1:25" ht="18.75">
      <c r="A23" s="32"/>
      <c r="B23" s="32"/>
      <c r="C23" s="32" t="s">
        <v>5</v>
      </c>
      <c r="F23" s="39" t="s">
        <v>57</v>
      </c>
      <c r="G23" s="38" t="s">
        <v>553</v>
      </c>
      <c r="H23" s="39"/>
      <c r="I23" s="39" t="s">
        <v>551</v>
      </c>
      <c r="J23" s="40">
        <v>32</v>
      </c>
      <c r="P23" s="33"/>
      <c r="Y23" s="60" t="s">
        <v>513</v>
      </c>
    </row>
    <row r="24" spans="1:25" ht="18.75">
      <c r="A24" s="32"/>
      <c r="B24" s="32"/>
      <c r="C24" s="32" t="s">
        <v>189</v>
      </c>
      <c r="F24" s="39" t="s">
        <v>7</v>
      </c>
      <c r="G24" s="38" t="s">
        <v>388</v>
      </c>
      <c r="H24" s="39">
        <v>5</v>
      </c>
      <c r="I24" s="39" t="s">
        <v>536</v>
      </c>
      <c r="J24" s="40">
        <v>11.35</v>
      </c>
      <c r="P24" s="33"/>
      <c r="Y24" s="60" t="s">
        <v>514</v>
      </c>
    </row>
    <row r="25" spans="1:25" ht="18.75">
      <c r="A25" s="32"/>
      <c r="B25" s="32"/>
      <c r="C25" s="32" t="s">
        <v>12</v>
      </c>
      <c r="F25" s="39" t="s">
        <v>7</v>
      </c>
      <c r="G25" s="41" t="s">
        <v>398</v>
      </c>
      <c r="H25" s="39">
        <v>10</v>
      </c>
      <c r="I25" s="39" t="s">
        <v>537</v>
      </c>
      <c r="J25" s="40">
        <v>19.86</v>
      </c>
      <c r="P25" s="33"/>
      <c r="Y25" s="60" t="s">
        <v>515</v>
      </c>
    </row>
    <row r="26" spans="1:25" ht="18.75">
      <c r="A26" s="32"/>
      <c r="B26" s="32"/>
      <c r="C26" s="32" t="s">
        <v>21</v>
      </c>
      <c r="F26" s="39" t="s">
        <v>7</v>
      </c>
      <c r="G26" s="38" t="s">
        <v>399</v>
      </c>
      <c r="H26" s="39">
        <v>1</v>
      </c>
      <c r="I26" s="39"/>
      <c r="J26" s="40">
        <v>21.5</v>
      </c>
      <c r="P26" s="33"/>
      <c r="Y26" s="60" t="s">
        <v>516</v>
      </c>
    </row>
    <row r="27" spans="1:25" ht="18.75">
      <c r="A27" s="32"/>
      <c r="B27" s="32"/>
      <c r="C27" s="32" t="s">
        <v>11</v>
      </c>
      <c r="F27" s="39" t="s">
        <v>7</v>
      </c>
      <c r="G27" s="38" t="s">
        <v>321</v>
      </c>
      <c r="H27" s="39"/>
      <c r="I27" s="39"/>
      <c r="J27" s="40">
        <v>37.75</v>
      </c>
      <c r="P27" s="33"/>
      <c r="Y27" s="60" t="s">
        <v>517</v>
      </c>
    </row>
    <row r="28" spans="1:25" ht="18.75">
      <c r="A28" s="32"/>
      <c r="B28" s="32"/>
      <c r="C28" s="32" t="s">
        <v>54</v>
      </c>
      <c r="F28" s="39" t="s">
        <v>7</v>
      </c>
      <c r="G28" s="38" t="s">
        <v>383</v>
      </c>
      <c r="H28" s="39">
        <v>1</v>
      </c>
      <c r="I28" s="39"/>
      <c r="J28" s="40">
        <v>0.25</v>
      </c>
      <c r="P28" s="33"/>
      <c r="Y28" s="60" t="s">
        <v>518</v>
      </c>
    </row>
    <row r="29" spans="1:25" ht="18.75">
      <c r="A29" s="32"/>
      <c r="B29" s="32"/>
      <c r="C29" s="32" t="s">
        <v>190</v>
      </c>
      <c r="F29" s="39" t="s">
        <v>7</v>
      </c>
      <c r="G29" s="41" t="s">
        <v>337</v>
      </c>
      <c r="H29" s="39">
        <v>1</v>
      </c>
      <c r="I29" s="39"/>
      <c r="J29" s="40">
        <v>4.16</v>
      </c>
      <c r="P29" s="33"/>
      <c r="Y29" s="60" t="s">
        <v>519</v>
      </c>
    </row>
    <row r="30" spans="1:25" ht="18.75">
      <c r="A30" s="32"/>
      <c r="B30" s="32"/>
      <c r="C30" s="32" t="s">
        <v>16</v>
      </c>
      <c r="F30" s="39" t="s">
        <v>7</v>
      </c>
      <c r="G30" s="38" t="s">
        <v>367</v>
      </c>
      <c r="H30" s="39">
        <v>1</v>
      </c>
      <c r="I30" s="39" t="s">
        <v>535</v>
      </c>
      <c r="J30" s="40">
        <v>0.222</v>
      </c>
      <c r="P30" s="33"/>
    </row>
    <row r="31" spans="1:25" ht="18.75">
      <c r="A31" s="32"/>
      <c r="B31" s="32"/>
      <c r="C31" s="32" t="s">
        <v>6</v>
      </c>
      <c r="F31" s="39" t="s">
        <v>7</v>
      </c>
      <c r="G31" s="41" t="s">
        <v>400</v>
      </c>
      <c r="H31" s="39">
        <v>1</v>
      </c>
      <c r="I31" s="39" t="s">
        <v>534</v>
      </c>
      <c r="J31" s="40">
        <v>3.15</v>
      </c>
      <c r="P31" s="33"/>
    </row>
    <row r="32" spans="1:25" ht="18.75">
      <c r="A32" s="32"/>
      <c r="B32" s="32"/>
      <c r="C32" s="32" t="s">
        <v>191</v>
      </c>
      <c r="F32" s="39" t="s">
        <v>79</v>
      </c>
      <c r="G32" s="38" t="s">
        <v>386</v>
      </c>
      <c r="H32" s="39">
        <v>15</v>
      </c>
      <c r="I32" s="39" t="s">
        <v>537</v>
      </c>
      <c r="J32" s="40">
        <v>28.5</v>
      </c>
      <c r="P32" s="33"/>
    </row>
    <row r="33" spans="1:16" ht="18.75">
      <c r="A33" s="32"/>
      <c r="B33" s="32"/>
      <c r="C33" s="32" t="s">
        <v>192</v>
      </c>
      <c r="F33" s="39" t="s">
        <v>160</v>
      </c>
      <c r="G33" s="38" t="s">
        <v>247</v>
      </c>
      <c r="H33" s="39"/>
      <c r="I33" s="39"/>
      <c r="J33" s="40"/>
      <c r="P33" s="33"/>
    </row>
    <row r="34" spans="1:16" ht="18.75">
      <c r="A34" s="32"/>
      <c r="B34" s="32"/>
      <c r="C34" s="32" t="s">
        <v>193</v>
      </c>
      <c r="F34" s="38" t="s">
        <v>160</v>
      </c>
      <c r="G34" s="38" t="s">
        <v>241</v>
      </c>
      <c r="H34" s="38"/>
      <c r="I34" s="38"/>
      <c r="J34" s="44">
        <v>40</v>
      </c>
      <c r="P34" s="33"/>
    </row>
    <row r="35" spans="1:16" ht="18.75">
      <c r="A35" s="32"/>
      <c r="B35" s="32"/>
      <c r="C35" s="32" t="s">
        <v>194</v>
      </c>
      <c r="F35" s="39" t="s">
        <v>181</v>
      </c>
      <c r="G35" s="38" t="s">
        <v>435</v>
      </c>
      <c r="H35" s="39">
        <v>10</v>
      </c>
      <c r="I35" s="39" t="s">
        <v>534</v>
      </c>
      <c r="J35" s="40">
        <v>39.200000000000003</v>
      </c>
      <c r="P35" s="33"/>
    </row>
    <row r="36" spans="1:16" ht="18.75">
      <c r="A36" s="32"/>
      <c r="B36" s="32"/>
      <c r="C36" s="32" t="s">
        <v>195</v>
      </c>
      <c r="F36" s="39" t="s">
        <v>181</v>
      </c>
      <c r="G36" s="38" t="s">
        <v>385</v>
      </c>
      <c r="H36" s="39">
        <v>0.5</v>
      </c>
      <c r="I36" s="39" t="s">
        <v>49</v>
      </c>
      <c r="J36" s="40">
        <v>5.9</v>
      </c>
      <c r="P36" s="33"/>
    </row>
    <row r="37" spans="1:16" ht="18.75">
      <c r="A37" s="32"/>
      <c r="B37" s="32"/>
      <c r="C37" s="32" t="s">
        <v>59</v>
      </c>
      <c r="F37" s="39" t="s">
        <v>181</v>
      </c>
      <c r="G37" s="38" t="s">
        <v>359</v>
      </c>
      <c r="H37" s="39">
        <v>1</v>
      </c>
      <c r="I37" s="39"/>
      <c r="J37" s="40">
        <v>3.17</v>
      </c>
      <c r="P37" s="33"/>
    </row>
    <row r="38" spans="1:16" ht="18.75">
      <c r="A38" s="32"/>
      <c r="B38" s="32"/>
      <c r="C38" s="32" t="s">
        <v>196</v>
      </c>
      <c r="F38" s="39" t="s">
        <v>181</v>
      </c>
      <c r="G38" s="38" t="s">
        <v>387</v>
      </c>
      <c r="H38" s="39">
        <v>1</v>
      </c>
      <c r="I38" s="39" t="s">
        <v>537</v>
      </c>
      <c r="J38" s="40">
        <v>14.9</v>
      </c>
      <c r="P38" s="33"/>
    </row>
    <row r="39" spans="1:16" ht="18.75">
      <c r="A39" s="32"/>
      <c r="B39" s="32"/>
      <c r="C39" s="32" t="s">
        <v>61</v>
      </c>
      <c r="F39" s="41" t="s">
        <v>182</v>
      </c>
      <c r="G39" s="41" t="s">
        <v>427</v>
      </c>
      <c r="H39" s="41">
        <v>1</v>
      </c>
      <c r="I39" s="41" t="s">
        <v>538</v>
      </c>
      <c r="J39" s="45">
        <v>51.6</v>
      </c>
      <c r="P39" s="33"/>
    </row>
    <row r="40" spans="1:16" ht="18.75">
      <c r="A40" s="32"/>
      <c r="B40" s="32"/>
      <c r="C40" s="32" t="s">
        <v>197</v>
      </c>
      <c r="F40" s="41" t="s">
        <v>182</v>
      </c>
      <c r="G40" s="38" t="s">
        <v>138</v>
      </c>
      <c r="H40" s="38"/>
      <c r="I40" s="38"/>
      <c r="J40" s="44"/>
      <c r="P40" s="33"/>
    </row>
    <row r="41" spans="1:16" ht="18.75">
      <c r="C41" s="32" t="s">
        <v>4</v>
      </c>
      <c r="F41" s="38" t="s">
        <v>183</v>
      </c>
      <c r="G41" s="38" t="s">
        <v>429</v>
      </c>
      <c r="H41" s="39"/>
      <c r="I41" s="39"/>
      <c r="J41" s="40">
        <v>62.46</v>
      </c>
      <c r="P41" s="33"/>
    </row>
    <row r="42" spans="1:16" ht="18.75">
      <c r="F42" s="46" t="s">
        <v>175</v>
      </c>
      <c r="G42" s="46" t="s">
        <v>242</v>
      </c>
      <c r="H42" s="46"/>
      <c r="I42" s="46"/>
      <c r="J42" s="43">
        <v>29.152222222222221</v>
      </c>
      <c r="P42" s="33"/>
    </row>
    <row r="43" spans="1:16" ht="18.75">
      <c r="F43" s="46" t="s">
        <v>175</v>
      </c>
      <c r="G43" s="46" t="s">
        <v>243</v>
      </c>
      <c r="H43" s="46"/>
      <c r="I43" s="46"/>
      <c r="J43" s="43">
        <v>29.152222222222221</v>
      </c>
      <c r="P43" s="33"/>
    </row>
    <row r="44" spans="1:16" ht="18.75">
      <c r="F44" s="39" t="s">
        <v>50</v>
      </c>
      <c r="G44" s="38" t="s">
        <v>51</v>
      </c>
      <c r="H44" s="39">
        <v>1</v>
      </c>
      <c r="I44" s="39" t="s">
        <v>49</v>
      </c>
      <c r="J44" s="40">
        <v>2.37</v>
      </c>
      <c r="P44" s="33"/>
    </row>
    <row r="45" spans="1:16" ht="18.75">
      <c r="F45" s="39" t="s">
        <v>35</v>
      </c>
      <c r="G45" s="38" t="s">
        <v>248</v>
      </c>
      <c r="H45" s="39">
        <v>3</v>
      </c>
      <c r="I45" s="39" t="s">
        <v>534</v>
      </c>
      <c r="J45" s="40">
        <v>12.55</v>
      </c>
      <c r="P45" s="33"/>
    </row>
    <row r="46" spans="1:16" ht="18.75">
      <c r="F46" s="38" t="s">
        <v>184</v>
      </c>
      <c r="G46" s="38" t="s">
        <v>417</v>
      </c>
      <c r="H46" s="39">
        <v>100</v>
      </c>
      <c r="I46" s="39" t="s">
        <v>534</v>
      </c>
      <c r="J46" s="40">
        <v>74.400000000000006</v>
      </c>
      <c r="P46" s="33"/>
    </row>
    <row r="47" spans="1:16" ht="18.75">
      <c r="F47" s="38" t="s">
        <v>184</v>
      </c>
      <c r="G47" s="41" t="s">
        <v>425</v>
      </c>
      <c r="H47" s="39">
        <v>100</v>
      </c>
      <c r="I47" s="39" t="s">
        <v>534</v>
      </c>
      <c r="J47" s="40">
        <v>55.87</v>
      </c>
      <c r="P47" s="33"/>
    </row>
    <row r="48" spans="1:16" ht="18.75">
      <c r="F48" s="38" t="s">
        <v>184</v>
      </c>
      <c r="G48" s="38" t="s">
        <v>416</v>
      </c>
      <c r="H48" s="39">
        <v>100</v>
      </c>
      <c r="I48" s="39" t="s">
        <v>534</v>
      </c>
      <c r="J48" s="40">
        <v>14.05</v>
      </c>
      <c r="P48" s="33"/>
    </row>
    <row r="49" spans="6:16" ht="18.75">
      <c r="F49" s="38" t="s">
        <v>184</v>
      </c>
      <c r="G49" s="41" t="s">
        <v>419</v>
      </c>
      <c r="H49" s="39"/>
      <c r="I49" s="39" t="s">
        <v>534</v>
      </c>
      <c r="J49" s="40">
        <v>1.4</v>
      </c>
      <c r="P49" s="33"/>
    </row>
    <row r="50" spans="6:16" ht="18.75">
      <c r="F50" s="38" t="s">
        <v>184</v>
      </c>
      <c r="G50" s="41" t="s">
        <v>420</v>
      </c>
      <c r="H50" s="39"/>
      <c r="I50" s="39" t="s">
        <v>534</v>
      </c>
      <c r="J50" s="40">
        <v>1.4</v>
      </c>
      <c r="P50" s="33"/>
    </row>
    <row r="51" spans="6:16" ht="18.75">
      <c r="F51" s="38" t="s">
        <v>184</v>
      </c>
      <c r="G51" s="38" t="s">
        <v>418</v>
      </c>
      <c r="H51" s="39"/>
      <c r="I51" s="39" t="s">
        <v>534</v>
      </c>
      <c r="J51" s="40">
        <v>1.4</v>
      </c>
      <c r="P51" s="33"/>
    </row>
    <row r="52" spans="6:16" ht="18.75">
      <c r="F52" s="38" t="s">
        <v>184</v>
      </c>
      <c r="G52" s="38" t="s">
        <v>421</v>
      </c>
      <c r="H52" s="39"/>
      <c r="I52" s="39" t="s">
        <v>534</v>
      </c>
      <c r="J52" s="40">
        <v>1.4</v>
      </c>
      <c r="P52" s="33"/>
    </row>
    <row r="53" spans="6:16" ht="18.75">
      <c r="F53" s="38" t="s">
        <v>184</v>
      </c>
      <c r="G53" s="38" t="s">
        <v>422</v>
      </c>
      <c r="H53" s="39"/>
      <c r="I53" s="39" t="s">
        <v>534</v>
      </c>
      <c r="J53" s="40">
        <v>1.4</v>
      </c>
      <c r="P53" s="33"/>
    </row>
    <row r="54" spans="6:16" ht="18.75">
      <c r="F54" s="38" t="s">
        <v>184</v>
      </c>
      <c r="G54" s="38" t="s">
        <v>423</v>
      </c>
      <c r="H54" s="39"/>
      <c r="I54" s="39" t="s">
        <v>534</v>
      </c>
      <c r="J54" s="40">
        <v>1.4</v>
      </c>
      <c r="P54" s="33"/>
    </row>
    <row r="55" spans="6:16" ht="18.75">
      <c r="F55" s="38" t="s">
        <v>184</v>
      </c>
      <c r="G55" s="38" t="s">
        <v>424</v>
      </c>
      <c r="H55" s="39"/>
      <c r="I55" s="39" t="s">
        <v>534</v>
      </c>
      <c r="J55" s="40">
        <v>1.4</v>
      </c>
      <c r="P55" s="33"/>
    </row>
    <row r="56" spans="6:16" ht="18.75">
      <c r="F56" s="38" t="s">
        <v>184</v>
      </c>
      <c r="G56" s="38" t="s">
        <v>654</v>
      </c>
      <c r="H56" s="39">
        <v>1</v>
      </c>
      <c r="I56" s="39"/>
      <c r="J56" s="44">
        <v>25.5</v>
      </c>
      <c r="P56" s="33"/>
    </row>
    <row r="57" spans="6:16" ht="18.75">
      <c r="F57" s="38" t="s">
        <v>184</v>
      </c>
      <c r="G57" s="41" t="s">
        <v>319</v>
      </c>
      <c r="H57" s="39">
        <v>1</v>
      </c>
      <c r="I57" s="39"/>
      <c r="J57" s="40">
        <v>3.22</v>
      </c>
      <c r="P57" s="33"/>
    </row>
    <row r="58" spans="6:16" ht="18.75">
      <c r="F58" s="38" t="s">
        <v>184</v>
      </c>
      <c r="G58" s="41" t="s">
        <v>320</v>
      </c>
      <c r="H58" s="39">
        <v>1</v>
      </c>
      <c r="I58" s="39"/>
      <c r="J58" s="40">
        <v>3.6</v>
      </c>
      <c r="P58" s="33"/>
    </row>
    <row r="59" spans="6:16" ht="18.75">
      <c r="F59" s="38" t="s">
        <v>184</v>
      </c>
      <c r="G59" s="41" t="s">
        <v>357</v>
      </c>
      <c r="H59" s="39">
        <v>1</v>
      </c>
      <c r="I59" s="39"/>
      <c r="J59" s="40">
        <v>2.74</v>
      </c>
      <c r="P59" s="33"/>
    </row>
    <row r="60" spans="6:16" ht="18.75">
      <c r="F60" s="41" t="s">
        <v>185</v>
      </c>
      <c r="G60" s="41" t="s">
        <v>374</v>
      </c>
      <c r="H60" s="39">
        <v>100</v>
      </c>
      <c r="I60" s="39"/>
      <c r="J60" s="40">
        <v>2.29</v>
      </c>
      <c r="P60" s="33"/>
    </row>
    <row r="61" spans="6:16" ht="18.75">
      <c r="F61" s="41" t="s">
        <v>185</v>
      </c>
      <c r="G61" s="38" t="s">
        <v>250</v>
      </c>
      <c r="H61" s="39">
        <v>100</v>
      </c>
      <c r="I61" s="39"/>
      <c r="J61" s="40">
        <v>57.6</v>
      </c>
      <c r="P61" s="33"/>
    </row>
    <row r="62" spans="6:16" ht="18.75">
      <c r="F62" s="41" t="s">
        <v>33</v>
      </c>
      <c r="G62" s="41" t="s">
        <v>312</v>
      </c>
      <c r="H62" s="41">
        <v>80</v>
      </c>
      <c r="I62" s="39" t="s">
        <v>534</v>
      </c>
      <c r="J62" s="45">
        <v>43.8</v>
      </c>
      <c r="P62" s="33"/>
    </row>
    <row r="63" spans="6:16" ht="18.75">
      <c r="F63" s="38" t="s">
        <v>33</v>
      </c>
      <c r="G63" s="38" t="s">
        <v>561</v>
      </c>
      <c r="H63" s="38"/>
      <c r="I63" s="38" t="s">
        <v>555</v>
      </c>
      <c r="J63" s="44">
        <v>8.5500000000000007</v>
      </c>
      <c r="P63" s="33"/>
    </row>
    <row r="64" spans="6:16" ht="18.75">
      <c r="F64" s="38" t="s">
        <v>33</v>
      </c>
      <c r="G64" s="38" t="s">
        <v>554</v>
      </c>
      <c r="H64" s="38"/>
      <c r="I64" s="38" t="s">
        <v>555</v>
      </c>
      <c r="J64" s="44">
        <v>7.8</v>
      </c>
      <c r="P64" s="33"/>
    </row>
    <row r="65" spans="6:16" ht="18.75">
      <c r="F65" s="39" t="s">
        <v>186</v>
      </c>
      <c r="G65" s="38" t="s">
        <v>434</v>
      </c>
      <c r="H65" s="39">
        <v>1</v>
      </c>
      <c r="I65" s="39"/>
      <c r="J65" s="40">
        <v>3</v>
      </c>
      <c r="P65" s="33"/>
    </row>
    <row r="66" spans="6:16" ht="18.75">
      <c r="F66" s="39" t="s">
        <v>179</v>
      </c>
      <c r="G66" s="38" t="s">
        <v>401</v>
      </c>
      <c r="H66" s="39">
        <v>1</v>
      </c>
      <c r="I66" s="39" t="s">
        <v>49</v>
      </c>
      <c r="J66" s="40">
        <v>25.21</v>
      </c>
      <c r="P66" s="33"/>
    </row>
    <row r="67" spans="6:16" ht="18.75">
      <c r="F67" s="46" t="s">
        <v>187</v>
      </c>
      <c r="G67" s="46" t="s">
        <v>556</v>
      </c>
      <c r="H67" s="46"/>
      <c r="I67" s="46" t="s">
        <v>557</v>
      </c>
      <c r="J67" s="43">
        <v>160.74</v>
      </c>
      <c r="P67" s="33"/>
    </row>
    <row r="68" spans="6:16" ht="18.75">
      <c r="F68" s="46" t="s">
        <v>187</v>
      </c>
      <c r="G68" s="46" t="s">
        <v>559</v>
      </c>
      <c r="H68" s="46"/>
      <c r="I68" s="46" t="s">
        <v>558</v>
      </c>
      <c r="J68" s="43">
        <v>120.62</v>
      </c>
      <c r="P68" s="33"/>
    </row>
    <row r="69" spans="6:16" ht="18.75">
      <c r="F69" s="46" t="s">
        <v>187</v>
      </c>
      <c r="G69" s="46" t="s">
        <v>560</v>
      </c>
      <c r="H69" s="46"/>
      <c r="I69" s="46" t="s">
        <v>558</v>
      </c>
      <c r="J69" s="43">
        <v>63.2</v>
      </c>
      <c r="P69" s="33"/>
    </row>
    <row r="70" spans="6:16" ht="18.75">
      <c r="F70" s="46" t="s">
        <v>187</v>
      </c>
      <c r="G70" s="46" t="s">
        <v>562</v>
      </c>
      <c r="H70" s="46"/>
      <c r="I70" s="46" t="s">
        <v>558</v>
      </c>
      <c r="J70" s="43">
        <v>70.510000000000005</v>
      </c>
      <c r="P70" s="33"/>
    </row>
    <row r="71" spans="6:16" ht="18.75">
      <c r="F71" s="39" t="s">
        <v>188</v>
      </c>
      <c r="G71" s="38" t="s">
        <v>42</v>
      </c>
      <c r="H71" s="39">
        <v>9.4</v>
      </c>
      <c r="I71" s="39" t="s">
        <v>49</v>
      </c>
      <c r="J71" s="40">
        <v>798.75</v>
      </c>
      <c r="P71" s="33"/>
    </row>
    <row r="72" spans="6:16" ht="18.75">
      <c r="F72" s="39" t="s">
        <v>188</v>
      </c>
      <c r="G72" s="38" t="s">
        <v>43</v>
      </c>
      <c r="H72" s="39">
        <v>9.4</v>
      </c>
      <c r="I72" s="39" t="s">
        <v>49</v>
      </c>
      <c r="J72" s="40">
        <v>672</v>
      </c>
      <c r="P72" s="33"/>
    </row>
    <row r="73" spans="6:16" ht="18.75">
      <c r="F73" s="39" t="s">
        <v>545</v>
      </c>
      <c r="G73" s="38" t="s">
        <v>655</v>
      </c>
      <c r="H73" s="39">
        <v>1</v>
      </c>
      <c r="I73" s="39"/>
      <c r="J73" s="40">
        <v>33.86</v>
      </c>
      <c r="P73" s="33"/>
    </row>
    <row r="74" spans="6:16" ht="18.75">
      <c r="F74" s="39" t="s">
        <v>660</v>
      </c>
      <c r="G74" s="38" t="s">
        <v>659</v>
      </c>
      <c r="H74" s="39"/>
      <c r="I74" s="39"/>
      <c r="J74" s="40"/>
      <c r="P74" s="33"/>
    </row>
    <row r="75" spans="6:16" ht="18.75">
      <c r="F75" s="39" t="s">
        <v>46</v>
      </c>
      <c r="G75" s="38" t="s">
        <v>355</v>
      </c>
      <c r="H75" s="39">
        <v>6</v>
      </c>
      <c r="I75" s="39" t="s">
        <v>534</v>
      </c>
      <c r="J75" s="40">
        <v>34.18</v>
      </c>
      <c r="P75" s="33"/>
    </row>
    <row r="76" spans="6:16" ht="18.75">
      <c r="F76" s="39" t="s">
        <v>46</v>
      </c>
      <c r="G76" s="38" t="s">
        <v>363</v>
      </c>
      <c r="H76" s="39">
        <v>6</v>
      </c>
      <c r="I76" s="39" t="s">
        <v>534</v>
      </c>
      <c r="J76" s="40">
        <v>7.87</v>
      </c>
      <c r="P76" s="33"/>
    </row>
    <row r="77" spans="6:16" ht="18.75">
      <c r="F77" s="39" t="s">
        <v>15</v>
      </c>
      <c r="G77" s="41" t="s">
        <v>361</v>
      </c>
      <c r="H77" s="39">
        <v>1</v>
      </c>
      <c r="I77" s="39"/>
      <c r="J77" s="40">
        <v>253</v>
      </c>
      <c r="P77" s="33"/>
    </row>
    <row r="78" spans="6:16" ht="37.5">
      <c r="F78" s="46" t="s">
        <v>57</v>
      </c>
      <c r="G78" s="46" t="s">
        <v>578</v>
      </c>
      <c r="H78" s="46"/>
      <c r="I78" s="71" t="s">
        <v>547</v>
      </c>
      <c r="J78" s="43">
        <v>10.23</v>
      </c>
      <c r="P78" s="33"/>
    </row>
    <row r="79" spans="6:16" ht="18.75">
      <c r="F79" s="46" t="s">
        <v>57</v>
      </c>
      <c r="G79" s="46" t="s">
        <v>563</v>
      </c>
      <c r="H79" s="46"/>
      <c r="I79" s="46" t="s">
        <v>546</v>
      </c>
      <c r="J79" s="43">
        <v>7.47</v>
      </c>
      <c r="P79" s="33"/>
    </row>
    <row r="80" spans="6:16" ht="18.75">
      <c r="F80" s="46" t="s">
        <v>57</v>
      </c>
      <c r="G80" s="46" t="s">
        <v>564</v>
      </c>
      <c r="H80" s="46"/>
      <c r="I80" s="46" t="s">
        <v>546</v>
      </c>
      <c r="J80" s="43">
        <v>7.47</v>
      </c>
      <c r="P80" s="33"/>
    </row>
    <row r="81" spans="6:16" ht="18.75">
      <c r="F81" s="46" t="s">
        <v>57</v>
      </c>
      <c r="G81" s="46" t="s">
        <v>565</v>
      </c>
      <c r="H81" s="46"/>
      <c r="I81" s="46" t="s">
        <v>546</v>
      </c>
      <c r="J81" s="43">
        <v>3.62</v>
      </c>
      <c r="P81" s="33"/>
    </row>
    <row r="82" spans="6:16" ht="18.75">
      <c r="F82" s="46" t="s">
        <v>57</v>
      </c>
      <c r="G82" s="46" t="s">
        <v>566</v>
      </c>
      <c r="H82" s="46"/>
      <c r="I82" s="46" t="s">
        <v>546</v>
      </c>
      <c r="J82" s="43">
        <v>3.47</v>
      </c>
      <c r="P82" s="33"/>
    </row>
    <row r="83" spans="6:16" ht="18.75">
      <c r="F83" s="46" t="s">
        <v>57</v>
      </c>
      <c r="G83" s="46" t="s">
        <v>567</v>
      </c>
      <c r="H83" s="46"/>
      <c r="I83" s="46" t="s">
        <v>546</v>
      </c>
      <c r="J83" s="43">
        <v>14.9</v>
      </c>
      <c r="P83" s="33"/>
    </row>
    <row r="84" spans="6:16" ht="18.75">
      <c r="F84" s="46" t="s">
        <v>57</v>
      </c>
      <c r="G84" s="46" t="s">
        <v>568</v>
      </c>
      <c r="H84" s="46"/>
      <c r="I84" s="46" t="s">
        <v>546</v>
      </c>
      <c r="J84" s="43">
        <v>14.81</v>
      </c>
      <c r="P84" s="33"/>
    </row>
    <row r="85" spans="6:16" ht="18.75">
      <c r="F85" s="46" t="s">
        <v>57</v>
      </c>
      <c r="G85" s="46" t="s">
        <v>569</v>
      </c>
      <c r="H85" s="46"/>
      <c r="I85" s="46" t="s">
        <v>548</v>
      </c>
      <c r="J85" s="43">
        <v>14.19</v>
      </c>
      <c r="P85" s="33"/>
    </row>
    <row r="86" spans="6:16" ht="18.75">
      <c r="F86" s="46" t="s">
        <v>57</v>
      </c>
      <c r="G86" s="46" t="s">
        <v>570</v>
      </c>
      <c r="H86" s="46"/>
      <c r="I86" s="46" t="s">
        <v>546</v>
      </c>
      <c r="J86" s="43">
        <v>18.57</v>
      </c>
      <c r="P86" s="33"/>
    </row>
    <row r="87" spans="6:16" ht="18.75">
      <c r="F87" s="46" t="s">
        <v>57</v>
      </c>
      <c r="G87" s="46" t="s">
        <v>571</v>
      </c>
      <c r="H87" s="46"/>
      <c r="I87" s="46" t="s">
        <v>546</v>
      </c>
      <c r="J87" s="43">
        <v>5.45</v>
      </c>
      <c r="P87" s="33"/>
    </row>
    <row r="88" spans="6:16" ht="18.75">
      <c r="F88" s="46" t="s">
        <v>57</v>
      </c>
      <c r="G88" s="46" t="s">
        <v>572</v>
      </c>
      <c r="H88" s="46"/>
      <c r="I88" s="46" t="s">
        <v>546</v>
      </c>
      <c r="J88" s="43">
        <v>9.26</v>
      </c>
      <c r="P88" s="33"/>
    </row>
    <row r="89" spans="6:16" ht="18.75">
      <c r="F89" s="46" t="s">
        <v>57</v>
      </c>
      <c r="G89" s="46" t="s">
        <v>573</v>
      </c>
      <c r="H89" s="46"/>
      <c r="I89" s="46" t="s">
        <v>546</v>
      </c>
      <c r="J89" s="43">
        <v>9.26</v>
      </c>
      <c r="P89" s="33"/>
    </row>
    <row r="90" spans="6:16" ht="18.75">
      <c r="F90" s="46" t="s">
        <v>57</v>
      </c>
      <c r="G90" s="46" t="s">
        <v>574</v>
      </c>
      <c r="H90" s="46"/>
      <c r="I90" s="46" t="s">
        <v>546</v>
      </c>
      <c r="J90" s="43">
        <v>17.2</v>
      </c>
      <c r="P90" s="33"/>
    </row>
    <row r="91" spans="6:16" ht="18.75">
      <c r="F91" s="46" t="s">
        <v>57</v>
      </c>
      <c r="G91" s="46" t="s">
        <v>240</v>
      </c>
      <c r="H91" s="46"/>
      <c r="I91" s="46"/>
      <c r="J91" s="43">
        <v>8.4615384615384617</v>
      </c>
      <c r="P91" s="33"/>
    </row>
    <row r="92" spans="6:16" ht="18.75">
      <c r="F92" s="39" t="s">
        <v>57</v>
      </c>
      <c r="G92" s="47" t="s">
        <v>575</v>
      </c>
      <c r="H92" s="39"/>
      <c r="I92" s="39"/>
      <c r="J92" s="40">
        <v>230</v>
      </c>
      <c r="P92" s="33"/>
    </row>
    <row r="93" spans="6:16" ht="18.75">
      <c r="F93" s="38" t="s">
        <v>57</v>
      </c>
      <c r="G93" s="38" t="s">
        <v>576</v>
      </c>
      <c r="H93" s="38"/>
      <c r="I93" s="46" t="s">
        <v>546</v>
      </c>
      <c r="J93" s="44">
        <v>55</v>
      </c>
      <c r="P93" s="33"/>
    </row>
    <row r="94" spans="6:16" ht="18.75">
      <c r="F94" s="39" t="s">
        <v>57</v>
      </c>
      <c r="G94" s="38" t="s">
        <v>549</v>
      </c>
      <c r="H94" s="39"/>
      <c r="I94" s="39" t="s">
        <v>551</v>
      </c>
      <c r="J94" s="40">
        <v>25</v>
      </c>
      <c r="P94" s="33"/>
    </row>
    <row r="95" spans="6:16" ht="18.75">
      <c r="F95" s="39" t="s">
        <v>57</v>
      </c>
      <c r="G95" s="38" t="s">
        <v>550</v>
      </c>
      <c r="H95" s="39"/>
      <c r="I95" s="39" t="s">
        <v>551</v>
      </c>
      <c r="J95" s="40">
        <v>25</v>
      </c>
    </row>
    <row r="96" spans="6:16" ht="18.75">
      <c r="F96" s="39" t="s">
        <v>57</v>
      </c>
      <c r="G96" s="38" t="s">
        <v>552</v>
      </c>
      <c r="H96" s="39"/>
      <c r="I96" s="39" t="s">
        <v>551</v>
      </c>
      <c r="J96" s="40">
        <v>32</v>
      </c>
    </row>
    <row r="97" spans="6:10" ht="18.75">
      <c r="F97" s="39" t="s">
        <v>57</v>
      </c>
      <c r="G97" s="38" t="s">
        <v>553</v>
      </c>
      <c r="H97" s="39"/>
      <c r="I97" s="39" t="s">
        <v>551</v>
      </c>
      <c r="J97" s="40">
        <v>32</v>
      </c>
    </row>
    <row r="98" spans="6:10" ht="18.75">
      <c r="F98" s="38" t="s">
        <v>57</v>
      </c>
      <c r="G98" s="38" t="s">
        <v>577</v>
      </c>
      <c r="H98" s="38"/>
      <c r="I98" s="38"/>
      <c r="J98" s="44">
        <v>5</v>
      </c>
    </row>
    <row r="99" spans="6:10" ht="18.75">
      <c r="F99" s="46" t="s">
        <v>57</v>
      </c>
      <c r="G99" s="46" t="s">
        <v>579</v>
      </c>
      <c r="H99" s="46"/>
      <c r="I99" s="46" t="s">
        <v>546</v>
      </c>
      <c r="J99" s="43">
        <v>12.09</v>
      </c>
    </row>
    <row r="100" spans="6:10" ht="18.75">
      <c r="F100" s="46" t="s">
        <v>57</v>
      </c>
      <c r="G100" s="46" t="s">
        <v>580</v>
      </c>
      <c r="H100" s="46"/>
      <c r="I100" s="46" t="s">
        <v>546</v>
      </c>
      <c r="J100" s="43">
        <v>12.09</v>
      </c>
    </row>
    <row r="101" spans="6:10" ht="18.75">
      <c r="F101" s="46" t="s">
        <v>57</v>
      </c>
      <c r="G101" s="46" t="s">
        <v>581</v>
      </c>
      <c r="H101" s="46"/>
      <c r="I101" s="46" t="s">
        <v>548</v>
      </c>
      <c r="J101" s="43">
        <v>7.44</v>
      </c>
    </row>
    <row r="102" spans="6:10" ht="18.75">
      <c r="F102" s="46" t="s">
        <v>57</v>
      </c>
      <c r="G102" s="46" t="s">
        <v>582</v>
      </c>
      <c r="H102" s="46"/>
      <c r="I102" s="46" t="s">
        <v>548</v>
      </c>
      <c r="J102" s="43">
        <v>14.88</v>
      </c>
    </row>
    <row r="103" spans="6:10" ht="18.75">
      <c r="F103" s="46" t="s">
        <v>57</v>
      </c>
      <c r="G103" s="46" t="s">
        <v>583</v>
      </c>
      <c r="H103" s="46"/>
      <c r="I103" s="46" t="s">
        <v>548</v>
      </c>
      <c r="J103" s="43">
        <v>39.049999999999997</v>
      </c>
    </row>
    <row r="104" spans="6:10" ht="18.75">
      <c r="F104" s="46" t="s">
        <v>57</v>
      </c>
      <c r="G104" s="46" t="s">
        <v>585</v>
      </c>
      <c r="H104" s="46"/>
      <c r="I104" s="46" t="s">
        <v>548</v>
      </c>
      <c r="J104" s="43">
        <v>280.86</v>
      </c>
    </row>
    <row r="105" spans="6:10" ht="18.75">
      <c r="F105" s="46" t="s">
        <v>57</v>
      </c>
      <c r="G105" s="46" t="s">
        <v>584</v>
      </c>
      <c r="H105" s="46"/>
      <c r="I105" s="46" t="s">
        <v>548</v>
      </c>
      <c r="J105" s="43">
        <v>148.80000000000001</v>
      </c>
    </row>
    <row r="106" spans="6:10" ht="18.75">
      <c r="F106" s="46" t="s">
        <v>57</v>
      </c>
      <c r="G106" s="46" t="s">
        <v>586</v>
      </c>
      <c r="H106" s="46"/>
      <c r="I106" s="46" t="s">
        <v>548</v>
      </c>
      <c r="J106" s="43">
        <v>4.6500000000000004</v>
      </c>
    </row>
    <row r="107" spans="6:10" ht="18.75">
      <c r="F107" s="46" t="s">
        <v>57</v>
      </c>
      <c r="G107" s="46" t="s">
        <v>587</v>
      </c>
      <c r="H107" s="46"/>
      <c r="I107" s="46" t="s">
        <v>548</v>
      </c>
      <c r="J107" s="43">
        <v>48.38</v>
      </c>
    </row>
    <row r="108" spans="6:10" ht="18.75">
      <c r="F108" s="39" t="s">
        <v>5</v>
      </c>
      <c r="G108" s="38" t="s">
        <v>147</v>
      </c>
      <c r="H108" s="39">
        <v>100</v>
      </c>
      <c r="I108" s="39"/>
      <c r="J108" s="40">
        <v>10.5</v>
      </c>
    </row>
    <row r="109" spans="6:10" ht="18.75">
      <c r="F109" s="39" t="s">
        <v>5</v>
      </c>
      <c r="G109" s="38" t="s">
        <v>148</v>
      </c>
      <c r="H109" s="39">
        <v>100</v>
      </c>
      <c r="I109" s="39"/>
      <c r="J109" s="40">
        <v>8.2799999999999994</v>
      </c>
    </row>
    <row r="110" spans="6:10" ht="18.75">
      <c r="F110" s="39" t="s">
        <v>5</v>
      </c>
      <c r="G110" s="38" t="s">
        <v>111</v>
      </c>
      <c r="H110" s="39">
        <v>100</v>
      </c>
      <c r="I110" s="39"/>
      <c r="J110" s="40">
        <v>8.2799999999999994</v>
      </c>
    </row>
    <row r="111" spans="6:10" ht="18.75">
      <c r="F111" s="39" t="s">
        <v>5</v>
      </c>
      <c r="G111" s="38" t="s">
        <v>86</v>
      </c>
      <c r="H111" s="39">
        <v>100</v>
      </c>
      <c r="I111" s="39"/>
      <c r="J111" s="40"/>
    </row>
    <row r="112" spans="6:10" ht="18.75">
      <c r="F112" s="39" t="s">
        <v>5</v>
      </c>
      <c r="G112" s="38" t="s">
        <v>72</v>
      </c>
      <c r="H112" s="39">
        <v>100</v>
      </c>
      <c r="I112" s="39"/>
      <c r="J112" s="40">
        <v>1.44</v>
      </c>
    </row>
    <row r="113" spans="6:10" ht="18.75">
      <c r="F113" s="39" t="s">
        <v>5</v>
      </c>
      <c r="G113" s="38" t="s">
        <v>73</v>
      </c>
      <c r="H113" s="39">
        <v>100</v>
      </c>
      <c r="I113" s="39"/>
      <c r="J113" s="43"/>
    </row>
    <row r="114" spans="6:10" ht="18.75">
      <c r="F114" s="39" t="s">
        <v>5</v>
      </c>
      <c r="G114" s="38" t="s">
        <v>74</v>
      </c>
      <c r="H114" s="39">
        <v>100</v>
      </c>
      <c r="I114" s="39"/>
      <c r="J114" s="40">
        <v>9.59</v>
      </c>
    </row>
    <row r="115" spans="6:10" ht="18.75">
      <c r="F115" s="39" t="s">
        <v>5</v>
      </c>
      <c r="G115" s="38" t="s">
        <v>75</v>
      </c>
      <c r="H115" s="39">
        <v>100</v>
      </c>
      <c r="I115" s="39"/>
      <c r="J115" s="40">
        <v>6.06</v>
      </c>
    </row>
    <row r="116" spans="6:10" ht="18.75">
      <c r="F116" s="39" t="s">
        <v>5</v>
      </c>
      <c r="G116" s="38" t="s">
        <v>76</v>
      </c>
      <c r="H116" s="39">
        <v>100</v>
      </c>
      <c r="I116" s="39"/>
      <c r="J116" s="40">
        <v>2</v>
      </c>
    </row>
    <row r="117" spans="6:10" ht="18.75">
      <c r="F117" s="39" t="s">
        <v>5</v>
      </c>
      <c r="G117" s="38" t="s">
        <v>92</v>
      </c>
      <c r="H117" s="39">
        <v>100</v>
      </c>
      <c r="I117" s="39"/>
      <c r="J117" s="40">
        <v>2.89</v>
      </c>
    </row>
    <row r="118" spans="6:10" ht="18.75">
      <c r="F118" s="39" t="s">
        <v>5</v>
      </c>
      <c r="G118" s="38" t="s">
        <v>92</v>
      </c>
      <c r="H118" s="39">
        <v>100</v>
      </c>
      <c r="I118" s="39"/>
      <c r="J118" s="44">
        <v>2.89</v>
      </c>
    </row>
    <row r="119" spans="6:10" ht="18.75">
      <c r="F119" s="39" t="s">
        <v>5</v>
      </c>
      <c r="G119" s="38" t="s">
        <v>119</v>
      </c>
      <c r="H119" s="39">
        <v>100</v>
      </c>
      <c r="I119" s="39"/>
      <c r="J119" s="40">
        <v>1.51</v>
      </c>
    </row>
    <row r="120" spans="6:10" ht="18.75">
      <c r="F120" s="39" t="s">
        <v>5</v>
      </c>
      <c r="G120" s="38" t="s">
        <v>158</v>
      </c>
      <c r="H120" s="39">
        <v>100</v>
      </c>
      <c r="I120" s="39"/>
      <c r="J120" s="40">
        <v>1.51</v>
      </c>
    </row>
    <row r="121" spans="6:10" ht="18.75">
      <c r="F121" s="39" t="s">
        <v>5</v>
      </c>
      <c r="G121" s="38" t="s">
        <v>122</v>
      </c>
      <c r="H121" s="39">
        <v>100</v>
      </c>
      <c r="I121" s="39"/>
      <c r="J121" s="40">
        <v>56</v>
      </c>
    </row>
    <row r="122" spans="6:10" ht="18.75">
      <c r="F122" s="39" t="s">
        <v>5</v>
      </c>
      <c r="G122" s="38" t="s">
        <v>106</v>
      </c>
      <c r="H122" s="39">
        <v>100</v>
      </c>
      <c r="I122" s="39"/>
      <c r="J122" s="40">
        <v>6.36</v>
      </c>
    </row>
    <row r="123" spans="6:10" ht="18.75">
      <c r="F123" s="39" t="s">
        <v>5</v>
      </c>
      <c r="G123" s="38" t="s">
        <v>109</v>
      </c>
      <c r="H123" s="39">
        <v>100</v>
      </c>
      <c r="I123" s="39"/>
      <c r="J123" s="40">
        <v>7.67</v>
      </c>
    </row>
    <row r="124" spans="6:10" ht="18.75">
      <c r="F124" s="39" t="s">
        <v>5</v>
      </c>
      <c r="G124" s="38" t="s">
        <v>155</v>
      </c>
      <c r="H124" s="39">
        <v>100</v>
      </c>
      <c r="I124" s="39"/>
      <c r="J124" s="40">
        <v>1.44</v>
      </c>
    </row>
    <row r="125" spans="6:10" ht="18.75">
      <c r="F125" s="39" t="s">
        <v>5</v>
      </c>
      <c r="G125" s="38" t="s">
        <v>102</v>
      </c>
      <c r="H125" s="39">
        <v>100</v>
      </c>
      <c r="I125" s="39"/>
      <c r="J125" s="40">
        <v>3.54</v>
      </c>
    </row>
    <row r="126" spans="6:10" ht="18.75">
      <c r="F126" s="39" t="s">
        <v>5</v>
      </c>
      <c r="G126" s="38" t="s">
        <v>116</v>
      </c>
      <c r="H126" s="39">
        <v>100</v>
      </c>
      <c r="I126" s="39"/>
      <c r="J126" s="40">
        <v>6.36</v>
      </c>
    </row>
    <row r="127" spans="6:10" ht="18.75">
      <c r="F127" s="39" t="s">
        <v>5</v>
      </c>
      <c r="G127" s="38" t="s">
        <v>83</v>
      </c>
      <c r="H127" s="39">
        <v>100</v>
      </c>
      <c r="I127" s="39"/>
      <c r="J127" s="40">
        <v>57.65</v>
      </c>
    </row>
    <row r="128" spans="6:10" ht="18.75">
      <c r="F128" s="38" t="s">
        <v>5</v>
      </c>
      <c r="G128" s="38" t="s">
        <v>96</v>
      </c>
      <c r="H128" s="39">
        <v>100</v>
      </c>
      <c r="I128" s="39"/>
      <c r="J128" s="40"/>
    </row>
    <row r="129" spans="6:10" ht="18.75">
      <c r="F129" s="39" t="s">
        <v>5</v>
      </c>
      <c r="G129" s="38" t="s">
        <v>150</v>
      </c>
      <c r="H129" s="38">
        <v>100</v>
      </c>
      <c r="I129" s="38"/>
      <c r="J129" s="44">
        <v>4.0199999999999996</v>
      </c>
    </row>
    <row r="130" spans="6:10" ht="18.75">
      <c r="F130" s="39" t="s">
        <v>5</v>
      </c>
      <c r="G130" s="38" t="s">
        <v>120</v>
      </c>
      <c r="H130" s="39">
        <v>100</v>
      </c>
      <c r="I130" s="39"/>
      <c r="J130" s="40">
        <v>3.33</v>
      </c>
    </row>
    <row r="131" spans="6:10" ht="18.75">
      <c r="F131" s="39" t="s">
        <v>5</v>
      </c>
      <c r="G131" s="38" t="s">
        <v>118</v>
      </c>
      <c r="H131" s="39">
        <v>100</v>
      </c>
      <c r="I131" s="39"/>
      <c r="J131" s="40">
        <v>3.33</v>
      </c>
    </row>
    <row r="132" spans="6:10" ht="18.75">
      <c r="F132" s="39" t="s">
        <v>5</v>
      </c>
      <c r="G132" s="38" t="s">
        <v>62</v>
      </c>
      <c r="H132" s="39">
        <v>100</v>
      </c>
      <c r="I132" s="39"/>
      <c r="J132" s="40">
        <v>4.53</v>
      </c>
    </row>
    <row r="133" spans="6:10" ht="18.75">
      <c r="F133" s="39" t="s">
        <v>5</v>
      </c>
      <c r="G133" s="38" t="s">
        <v>62</v>
      </c>
      <c r="H133" s="39">
        <v>100</v>
      </c>
      <c r="I133" s="39"/>
      <c r="J133" s="40">
        <v>4.53</v>
      </c>
    </row>
    <row r="134" spans="6:10" ht="18.75">
      <c r="F134" s="39" t="s">
        <v>5</v>
      </c>
      <c r="G134" s="38" t="s">
        <v>87</v>
      </c>
      <c r="H134" s="39">
        <v>100</v>
      </c>
      <c r="I134" s="39"/>
      <c r="J134" s="44">
        <v>3.33</v>
      </c>
    </row>
    <row r="135" spans="6:10" ht="18.75">
      <c r="F135" s="39" t="s">
        <v>5</v>
      </c>
      <c r="G135" s="38" t="s">
        <v>44</v>
      </c>
      <c r="H135" s="39">
        <v>100</v>
      </c>
      <c r="I135" s="39"/>
      <c r="J135" s="40">
        <v>3.68</v>
      </c>
    </row>
    <row r="136" spans="6:10" ht="18.75">
      <c r="F136" s="39" t="s">
        <v>5</v>
      </c>
      <c r="G136" s="38" t="s">
        <v>44</v>
      </c>
      <c r="H136" s="39">
        <v>100</v>
      </c>
      <c r="I136" s="39"/>
      <c r="J136" s="40">
        <v>3.6799999999999999E-2</v>
      </c>
    </row>
    <row r="137" spans="6:10" ht="18.75">
      <c r="F137" s="39" t="s">
        <v>5</v>
      </c>
      <c r="G137" s="38" t="s">
        <v>44</v>
      </c>
      <c r="H137" s="39">
        <v>100</v>
      </c>
      <c r="I137" s="39"/>
      <c r="J137" s="40">
        <v>3.68</v>
      </c>
    </row>
    <row r="138" spans="6:10" ht="18.75">
      <c r="F138" s="39" t="s">
        <v>5</v>
      </c>
      <c r="G138" s="48" t="s">
        <v>45</v>
      </c>
      <c r="H138" s="39">
        <v>100</v>
      </c>
      <c r="I138" s="39"/>
      <c r="J138" s="40">
        <v>4.5400000000000003E-2</v>
      </c>
    </row>
    <row r="139" spans="6:10" ht="18.75">
      <c r="F139" s="39" t="s">
        <v>5</v>
      </c>
      <c r="G139" s="38" t="s">
        <v>45</v>
      </c>
      <c r="H139" s="39">
        <v>100</v>
      </c>
      <c r="I139" s="39"/>
      <c r="J139" s="40">
        <v>4.53</v>
      </c>
    </row>
    <row r="140" spans="6:10" ht="18.75">
      <c r="F140" s="39" t="s">
        <v>5</v>
      </c>
      <c r="G140" s="38" t="s">
        <v>40</v>
      </c>
      <c r="H140" s="39">
        <v>100</v>
      </c>
      <c r="I140" s="39"/>
      <c r="J140" s="40">
        <v>4.5400000000000003E-2</v>
      </c>
    </row>
    <row r="141" spans="6:10" ht="18.75">
      <c r="F141" s="39" t="s">
        <v>5</v>
      </c>
      <c r="G141" s="38" t="s">
        <v>22</v>
      </c>
      <c r="H141" s="39">
        <v>100</v>
      </c>
      <c r="I141" s="39"/>
      <c r="J141" s="40">
        <v>4.0199999999999996</v>
      </c>
    </row>
    <row r="142" spans="6:10" ht="18.75">
      <c r="F142" s="39" t="s">
        <v>5</v>
      </c>
      <c r="G142" s="38" t="s">
        <v>22</v>
      </c>
      <c r="H142" s="39">
        <v>100</v>
      </c>
      <c r="I142" s="39"/>
      <c r="J142" s="40">
        <v>4.0199999999999996</v>
      </c>
    </row>
    <row r="143" spans="6:10" ht="18.75">
      <c r="F143" s="39" t="s">
        <v>5</v>
      </c>
      <c r="G143" s="38" t="s">
        <v>41</v>
      </c>
      <c r="H143" s="39">
        <v>100</v>
      </c>
      <c r="I143" s="39"/>
      <c r="J143" s="40">
        <v>1.95</v>
      </c>
    </row>
    <row r="144" spans="6:10" ht="18.75">
      <c r="F144" s="39" t="s">
        <v>5</v>
      </c>
      <c r="G144" s="38" t="s">
        <v>41</v>
      </c>
      <c r="H144" s="39">
        <v>100</v>
      </c>
      <c r="I144" s="39"/>
      <c r="J144" s="40">
        <v>1.9E-2</v>
      </c>
    </row>
    <row r="145" spans="6:10" ht="18.75">
      <c r="F145" s="39" t="s">
        <v>5</v>
      </c>
      <c r="G145" s="38" t="s">
        <v>91</v>
      </c>
      <c r="H145" s="39">
        <v>100</v>
      </c>
      <c r="I145" s="39"/>
      <c r="J145" s="44">
        <v>0.7</v>
      </c>
    </row>
    <row r="146" spans="6:10" ht="18.75">
      <c r="F146" s="39" t="s">
        <v>5</v>
      </c>
      <c r="G146" s="38" t="s">
        <v>152</v>
      </c>
      <c r="H146" s="39">
        <v>100</v>
      </c>
      <c r="I146" s="39"/>
      <c r="J146" s="40"/>
    </row>
    <row r="147" spans="6:10" ht="18.75">
      <c r="F147" s="39" t="s">
        <v>5</v>
      </c>
      <c r="G147" s="38" t="s">
        <v>154</v>
      </c>
      <c r="H147" s="39">
        <v>100</v>
      </c>
      <c r="I147" s="39"/>
      <c r="J147" s="40">
        <v>0.44</v>
      </c>
    </row>
    <row r="148" spans="6:10" ht="18.75">
      <c r="F148" s="39" t="s">
        <v>5</v>
      </c>
      <c r="G148" s="38" t="s">
        <v>117</v>
      </c>
      <c r="H148" s="39">
        <v>100</v>
      </c>
      <c r="I148" s="39"/>
      <c r="J148" s="40">
        <v>3.09</v>
      </c>
    </row>
    <row r="149" spans="6:10" ht="18.75">
      <c r="F149" s="39" t="s">
        <v>5</v>
      </c>
      <c r="G149" s="38" t="s">
        <v>110</v>
      </c>
      <c r="H149" s="39">
        <v>100</v>
      </c>
      <c r="I149" s="39"/>
      <c r="J149" s="40">
        <v>0.55000000000000004</v>
      </c>
    </row>
    <row r="150" spans="6:10" ht="18.75">
      <c r="F150" s="39" t="s">
        <v>5</v>
      </c>
      <c r="G150" s="38" t="s">
        <v>85</v>
      </c>
      <c r="H150" s="39">
        <v>100</v>
      </c>
      <c r="I150" s="39"/>
      <c r="J150" s="44">
        <v>0.55000000000000004</v>
      </c>
    </row>
    <row r="151" spans="6:10" ht="18.75">
      <c r="F151" s="39" t="s">
        <v>5</v>
      </c>
      <c r="G151" s="38" t="s">
        <v>112</v>
      </c>
      <c r="H151" s="39">
        <v>100</v>
      </c>
      <c r="I151" s="39"/>
      <c r="J151" s="40">
        <v>1.61</v>
      </c>
    </row>
    <row r="152" spans="6:10" ht="18.75">
      <c r="F152" s="39" t="s">
        <v>5</v>
      </c>
      <c r="G152" s="38" t="s">
        <v>143</v>
      </c>
      <c r="H152" s="39">
        <v>100</v>
      </c>
      <c r="I152" s="39"/>
      <c r="J152" s="40">
        <v>2.1</v>
      </c>
    </row>
    <row r="153" spans="6:10" ht="18.75">
      <c r="F153" s="39" t="s">
        <v>5</v>
      </c>
      <c r="G153" s="38" t="s">
        <v>17</v>
      </c>
      <c r="H153" s="39">
        <v>100</v>
      </c>
      <c r="I153" s="39"/>
      <c r="J153" s="40">
        <v>21.55</v>
      </c>
    </row>
    <row r="154" spans="6:10" ht="18.75">
      <c r="F154" s="39" t="s">
        <v>5</v>
      </c>
      <c r="G154" s="38" t="s">
        <v>105</v>
      </c>
      <c r="H154" s="39">
        <v>100</v>
      </c>
      <c r="I154" s="39"/>
      <c r="J154" s="40">
        <v>3.09</v>
      </c>
    </row>
    <row r="155" spans="6:10" ht="18.75">
      <c r="F155" s="39" t="s">
        <v>5</v>
      </c>
      <c r="G155" s="38" t="s">
        <v>108</v>
      </c>
      <c r="H155" s="39">
        <v>100</v>
      </c>
      <c r="I155" s="39"/>
      <c r="J155" s="40">
        <v>3.09</v>
      </c>
    </row>
    <row r="156" spans="6:10" ht="18.75">
      <c r="F156" s="39" t="s">
        <v>5</v>
      </c>
      <c r="G156" s="38" t="s">
        <v>145</v>
      </c>
      <c r="H156" s="39"/>
      <c r="I156" s="39"/>
      <c r="J156" s="40"/>
    </row>
    <row r="157" spans="6:10" ht="18.75">
      <c r="F157" s="39" t="s">
        <v>5</v>
      </c>
      <c r="G157" s="38" t="s">
        <v>55</v>
      </c>
      <c r="H157" s="39">
        <v>100</v>
      </c>
      <c r="I157" s="39"/>
      <c r="J157" s="40">
        <v>0.92</v>
      </c>
    </row>
    <row r="158" spans="6:10" ht="18.75">
      <c r="F158" s="39" t="s">
        <v>5</v>
      </c>
      <c r="G158" s="38" t="s">
        <v>53</v>
      </c>
      <c r="H158" s="39">
        <v>100</v>
      </c>
      <c r="I158" s="39"/>
      <c r="J158" s="40">
        <v>1.61</v>
      </c>
    </row>
    <row r="159" spans="6:10" ht="18.75">
      <c r="F159" s="39" t="s">
        <v>5</v>
      </c>
      <c r="G159" s="38" t="s">
        <v>101</v>
      </c>
      <c r="H159" s="39">
        <v>100</v>
      </c>
      <c r="I159" s="39"/>
      <c r="J159" s="40">
        <v>1.61</v>
      </c>
    </row>
    <row r="160" spans="6:10" ht="18.75">
      <c r="F160" s="39" t="s">
        <v>5</v>
      </c>
      <c r="G160" s="38" t="s">
        <v>80</v>
      </c>
      <c r="H160" s="39">
        <v>100</v>
      </c>
      <c r="I160" s="39"/>
      <c r="J160" s="40"/>
    </row>
    <row r="161" spans="6:10" ht="18.75">
      <c r="F161" s="39" t="s">
        <v>5</v>
      </c>
      <c r="G161" s="38" t="s">
        <v>104</v>
      </c>
      <c r="H161" s="39">
        <v>100</v>
      </c>
      <c r="I161" s="39"/>
      <c r="J161" s="40">
        <v>0.7</v>
      </c>
    </row>
    <row r="162" spans="6:10" ht="18.75">
      <c r="F162" s="39" t="s">
        <v>5</v>
      </c>
      <c r="G162" s="38" t="s">
        <v>82</v>
      </c>
      <c r="H162" s="39">
        <v>100</v>
      </c>
      <c r="I162" s="39"/>
      <c r="J162" s="40">
        <v>0.44</v>
      </c>
    </row>
    <row r="163" spans="6:10" ht="18.75">
      <c r="F163" s="39" t="s">
        <v>5</v>
      </c>
      <c r="G163" s="38" t="s">
        <v>98</v>
      </c>
      <c r="H163" s="39">
        <v>100</v>
      </c>
      <c r="I163" s="39"/>
      <c r="J163" s="40">
        <v>0.32</v>
      </c>
    </row>
    <row r="164" spans="6:10" ht="18.75">
      <c r="F164" s="39" t="s">
        <v>5</v>
      </c>
      <c r="G164" s="38" t="s">
        <v>89</v>
      </c>
      <c r="H164" s="39">
        <v>100</v>
      </c>
      <c r="I164" s="39"/>
      <c r="J164" s="44">
        <v>9.36</v>
      </c>
    </row>
    <row r="165" spans="6:10" ht="18.75">
      <c r="F165" s="39" t="s">
        <v>5</v>
      </c>
      <c r="G165" s="38" t="s">
        <v>100</v>
      </c>
      <c r="H165" s="39">
        <v>100</v>
      </c>
      <c r="I165" s="39"/>
      <c r="J165" s="40">
        <v>10.08</v>
      </c>
    </row>
    <row r="166" spans="6:10" ht="18.75">
      <c r="F166" s="39" t="s">
        <v>5</v>
      </c>
      <c r="G166" s="38" t="s">
        <v>9</v>
      </c>
      <c r="H166" s="39">
        <v>100</v>
      </c>
      <c r="I166" s="39"/>
      <c r="J166" s="40">
        <v>2.82</v>
      </c>
    </row>
    <row r="167" spans="6:10" ht="18.75">
      <c r="F167" s="39" t="s">
        <v>5</v>
      </c>
      <c r="G167" s="38" t="s">
        <v>25</v>
      </c>
      <c r="H167" s="39">
        <v>100</v>
      </c>
      <c r="I167" s="39"/>
      <c r="J167" s="44">
        <v>79.2</v>
      </c>
    </row>
    <row r="168" spans="6:10" ht="18.75">
      <c r="F168" s="39" t="s">
        <v>5</v>
      </c>
      <c r="G168" s="38" t="s">
        <v>97</v>
      </c>
      <c r="H168" s="39">
        <v>100</v>
      </c>
      <c r="I168" s="39"/>
      <c r="J168" s="40">
        <v>2.82</v>
      </c>
    </row>
    <row r="169" spans="6:10" ht="18.75">
      <c r="F169" s="39" t="s">
        <v>5</v>
      </c>
      <c r="G169" s="38" t="s">
        <v>97</v>
      </c>
      <c r="H169" s="39">
        <v>100</v>
      </c>
      <c r="I169" s="39"/>
      <c r="J169" s="40">
        <v>2.82</v>
      </c>
    </row>
    <row r="170" spans="6:10" ht="18.75">
      <c r="F170" s="39" t="s">
        <v>5</v>
      </c>
      <c r="G170" s="38" t="s">
        <v>146</v>
      </c>
      <c r="H170" s="39">
        <v>100</v>
      </c>
      <c r="I170" s="39"/>
      <c r="J170" s="40">
        <v>36.299999999999997</v>
      </c>
    </row>
    <row r="171" spans="6:10" ht="18.75">
      <c r="F171" s="39" t="s">
        <v>5</v>
      </c>
      <c r="G171" s="38" t="s">
        <v>19</v>
      </c>
      <c r="H171" s="39">
        <v>100</v>
      </c>
      <c r="I171" s="39"/>
      <c r="J171" s="40"/>
    </row>
    <row r="172" spans="6:10" ht="18.75">
      <c r="F172" s="38" t="s">
        <v>5</v>
      </c>
      <c r="G172" s="38" t="s">
        <v>159</v>
      </c>
      <c r="H172" s="38">
        <v>100</v>
      </c>
      <c r="I172" s="38"/>
      <c r="J172" s="44">
        <v>2.2400000000000002</v>
      </c>
    </row>
    <row r="173" spans="6:10" ht="18.75">
      <c r="F173" s="39" t="s">
        <v>5</v>
      </c>
      <c r="G173" s="38" t="s">
        <v>95</v>
      </c>
      <c r="H173" s="39">
        <v>100</v>
      </c>
      <c r="I173" s="39"/>
      <c r="J173" s="40">
        <v>27.91</v>
      </c>
    </row>
    <row r="174" spans="6:10" ht="18.75">
      <c r="F174" s="39" t="s">
        <v>5</v>
      </c>
      <c r="G174" s="38" t="s">
        <v>156</v>
      </c>
      <c r="H174" s="39">
        <v>100</v>
      </c>
      <c r="I174" s="39"/>
      <c r="J174" s="40">
        <v>4.18</v>
      </c>
    </row>
    <row r="175" spans="6:10" ht="18.75">
      <c r="F175" s="39" t="s">
        <v>5</v>
      </c>
      <c r="G175" s="38" t="s">
        <v>157</v>
      </c>
      <c r="H175" s="39">
        <v>100</v>
      </c>
      <c r="I175" s="39"/>
      <c r="J175" s="40">
        <v>27.91</v>
      </c>
    </row>
    <row r="176" spans="6:10" ht="18.75">
      <c r="F176" s="39" t="s">
        <v>5</v>
      </c>
      <c r="G176" s="38" t="s">
        <v>88</v>
      </c>
      <c r="H176" s="39">
        <v>100</v>
      </c>
      <c r="I176" s="39"/>
      <c r="J176" s="44">
        <v>2.2400000000000002</v>
      </c>
    </row>
    <row r="177" spans="6:10" ht="18.75">
      <c r="F177" s="39" t="s">
        <v>5</v>
      </c>
      <c r="G177" s="38" t="s">
        <v>81</v>
      </c>
      <c r="H177" s="39">
        <v>100</v>
      </c>
      <c r="I177" s="39"/>
      <c r="J177" s="40">
        <v>2.14</v>
      </c>
    </row>
    <row r="178" spans="6:10" ht="18.75">
      <c r="F178" s="39" t="s">
        <v>5</v>
      </c>
      <c r="G178" s="38" t="s">
        <v>115</v>
      </c>
      <c r="H178" s="39">
        <v>100</v>
      </c>
      <c r="I178" s="39"/>
      <c r="J178" s="40">
        <v>17.45</v>
      </c>
    </row>
    <row r="179" spans="6:10" ht="18.75">
      <c r="F179" s="39" t="s">
        <v>5</v>
      </c>
      <c r="G179" s="38" t="s">
        <v>153</v>
      </c>
      <c r="H179" s="39">
        <v>100</v>
      </c>
      <c r="I179" s="39"/>
      <c r="J179" s="40">
        <v>2.4900000000000002</v>
      </c>
    </row>
    <row r="180" spans="6:10" ht="18.75">
      <c r="F180" s="39" t="s">
        <v>5</v>
      </c>
      <c r="G180" s="38" t="s">
        <v>84</v>
      </c>
      <c r="H180" s="39">
        <v>100</v>
      </c>
      <c r="I180" s="39"/>
      <c r="J180" s="40">
        <v>19.84</v>
      </c>
    </row>
    <row r="181" spans="6:10" ht="18.75">
      <c r="F181" s="39" t="s">
        <v>5</v>
      </c>
      <c r="G181" s="38" t="s">
        <v>114</v>
      </c>
      <c r="H181" s="39">
        <v>100</v>
      </c>
      <c r="I181" s="39"/>
      <c r="J181" s="40">
        <v>9.75</v>
      </c>
    </row>
    <row r="182" spans="6:10" ht="18.75">
      <c r="F182" s="39" t="s">
        <v>5</v>
      </c>
      <c r="G182" s="38" t="s">
        <v>99</v>
      </c>
      <c r="H182" s="39">
        <v>100</v>
      </c>
      <c r="I182" s="39"/>
      <c r="J182" s="40">
        <v>4.25</v>
      </c>
    </row>
    <row r="183" spans="6:10" ht="18.75">
      <c r="F183" s="39" t="s">
        <v>5</v>
      </c>
      <c r="G183" s="38" t="s">
        <v>93</v>
      </c>
      <c r="H183" s="39">
        <v>100</v>
      </c>
      <c r="I183" s="39"/>
      <c r="J183" s="44"/>
    </row>
    <row r="184" spans="6:10" ht="18.75">
      <c r="F184" s="39" t="s">
        <v>5</v>
      </c>
      <c r="G184" s="38" t="s">
        <v>18</v>
      </c>
      <c r="H184" s="39">
        <v>100</v>
      </c>
      <c r="I184" s="39"/>
      <c r="J184" s="40">
        <v>220.52</v>
      </c>
    </row>
    <row r="185" spans="6:10" ht="18.75">
      <c r="F185" s="39" t="s">
        <v>5</v>
      </c>
      <c r="G185" s="49" t="s">
        <v>121</v>
      </c>
      <c r="H185" s="39">
        <v>100</v>
      </c>
      <c r="I185" s="39"/>
      <c r="J185" s="40">
        <v>76.36</v>
      </c>
    </row>
    <row r="186" spans="6:10" ht="18.75">
      <c r="F186" s="39" t="s">
        <v>5</v>
      </c>
      <c r="G186" s="38" t="s">
        <v>113</v>
      </c>
      <c r="H186" s="39">
        <v>100</v>
      </c>
      <c r="I186" s="39"/>
      <c r="J186" s="40">
        <v>4.05</v>
      </c>
    </row>
    <row r="187" spans="6:10" ht="18.75">
      <c r="F187" s="39" t="s">
        <v>5</v>
      </c>
      <c r="G187" s="38" t="s">
        <v>113</v>
      </c>
      <c r="H187" s="39">
        <v>100</v>
      </c>
      <c r="I187" s="39"/>
      <c r="J187" s="40">
        <v>4.05</v>
      </c>
    </row>
    <row r="188" spans="6:10" ht="18.75">
      <c r="F188" s="39" t="s">
        <v>5</v>
      </c>
      <c r="G188" s="38" t="s">
        <v>107</v>
      </c>
      <c r="H188" s="39">
        <v>100</v>
      </c>
      <c r="I188" s="39"/>
      <c r="J188" s="43"/>
    </row>
    <row r="189" spans="6:10" ht="18.75">
      <c r="F189" s="39" t="s">
        <v>5</v>
      </c>
      <c r="G189" s="46" t="s">
        <v>151</v>
      </c>
      <c r="H189" s="39"/>
      <c r="I189" s="39"/>
      <c r="J189" s="40"/>
    </row>
    <row r="190" spans="6:10" ht="18.75">
      <c r="F190" s="39" t="s">
        <v>5</v>
      </c>
      <c r="G190" s="38" t="s">
        <v>8</v>
      </c>
      <c r="H190" s="39">
        <v>100</v>
      </c>
      <c r="I190" s="39"/>
      <c r="J190" s="40">
        <v>2.78</v>
      </c>
    </row>
    <row r="191" spans="6:10" ht="18.75">
      <c r="F191" s="39" t="s">
        <v>5</v>
      </c>
      <c r="G191" s="38" t="s">
        <v>123</v>
      </c>
      <c r="H191" s="39">
        <v>100</v>
      </c>
      <c r="I191" s="39"/>
      <c r="J191" s="40">
        <v>1.97</v>
      </c>
    </row>
    <row r="192" spans="6:10" ht="18.75">
      <c r="F192" s="39" t="s">
        <v>5</v>
      </c>
      <c r="G192" s="38" t="s">
        <v>103</v>
      </c>
      <c r="H192" s="39">
        <v>100</v>
      </c>
      <c r="I192" s="39"/>
      <c r="J192" s="40">
        <v>10.16</v>
      </c>
    </row>
    <row r="193" spans="6:10" ht="18.75">
      <c r="F193" s="39" t="s">
        <v>5</v>
      </c>
      <c r="G193" s="38" t="s">
        <v>90</v>
      </c>
      <c r="H193" s="39">
        <v>100</v>
      </c>
      <c r="I193" s="39"/>
      <c r="J193" s="44">
        <v>4.05</v>
      </c>
    </row>
    <row r="194" spans="6:10" ht="18.75">
      <c r="F194" s="39" t="s">
        <v>5</v>
      </c>
      <c r="G194" s="38" t="s">
        <v>94</v>
      </c>
      <c r="H194" s="39">
        <v>100</v>
      </c>
      <c r="I194" s="39"/>
      <c r="J194" s="40"/>
    </row>
    <row r="195" spans="6:10" ht="18.75">
      <c r="F195" s="39" t="s">
        <v>5</v>
      </c>
      <c r="G195" s="38" t="s">
        <v>23</v>
      </c>
      <c r="H195" s="39">
        <v>100</v>
      </c>
      <c r="I195" s="39"/>
      <c r="J195" s="44">
        <v>4.5199999999999996</v>
      </c>
    </row>
    <row r="196" spans="6:10" ht="37.5">
      <c r="F196" s="39" t="s">
        <v>189</v>
      </c>
      <c r="G196" s="52" t="s">
        <v>657</v>
      </c>
      <c r="H196" s="39"/>
      <c r="I196" s="39"/>
      <c r="J196" s="40">
        <v>7.9</v>
      </c>
    </row>
    <row r="197" spans="6:10" ht="18.75">
      <c r="F197" s="39" t="s">
        <v>189</v>
      </c>
      <c r="G197" s="72" t="s">
        <v>658</v>
      </c>
      <c r="H197" s="39"/>
      <c r="I197" s="39"/>
      <c r="J197" s="40">
        <v>7.9</v>
      </c>
    </row>
    <row r="198" spans="6:10" ht="18.75">
      <c r="F198" s="39" t="s">
        <v>189</v>
      </c>
      <c r="G198" s="38" t="s">
        <v>656</v>
      </c>
      <c r="H198" s="39">
        <v>1</v>
      </c>
      <c r="I198" s="39"/>
      <c r="J198" s="45">
        <v>24.9</v>
      </c>
    </row>
    <row r="199" spans="6:10" ht="18.75">
      <c r="F199" s="39" t="s">
        <v>12</v>
      </c>
      <c r="G199" s="38" t="s">
        <v>356</v>
      </c>
      <c r="H199" s="39">
        <v>1</v>
      </c>
      <c r="I199" s="39"/>
      <c r="J199" s="40">
        <v>261</v>
      </c>
    </row>
    <row r="200" spans="6:10" ht="18.75">
      <c r="F200" s="39" t="s">
        <v>12</v>
      </c>
      <c r="G200" s="38" t="s">
        <v>253</v>
      </c>
      <c r="H200" s="39">
        <v>1</v>
      </c>
      <c r="I200" s="39"/>
      <c r="J200" s="40">
        <v>1.26</v>
      </c>
    </row>
    <row r="201" spans="6:10" ht="18.75">
      <c r="F201" s="39" t="s">
        <v>12</v>
      </c>
      <c r="G201" s="38" t="s">
        <v>254</v>
      </c>
      <c r="H201" s="39">
        <v>1</v>
      </c>
      <c r="I201" s="39"/>
      <c r="J201" s="40">
        <v>18.8</v>
      </c>
    </row>
    <row r="202" spans="6:10" ht="18.75">
      <c r="F202" s="39" t="s">
        <v>12</v>
      </c>
      <c r="G202" s="38" t="s">
        <v>362</v>
      </c>
      <c r="H202" s="39">
        <v>1</v>
      </c>
      <c r="I202" s="39"/>
      <c r="J202" s="40">
        <v>409.73</v>
      </c>
    </row>
    <row r="203" spans="6:10" ht="18.75">
      <c r="F203" s="41" t="s">
        <v>12</v>
      </c>
      <c r="G203" s="41" t="s">
        <v>433</v>
      </c>
      <c r="H203" s="41">
        <v>1</v>
      </c>
      <c r="I203" s="41"/>
      <c r="J203" s="45">
        <v>85.7</v>
      </c>
    </row>
    <row r="204" spans="6:10" ht="18.75">
      <c r="F204" s="46" t="s">
        <v>21</v>
      </c>
      <c r="G204" s="41" t="s">
        <v>426</v>
      </c>
      <c r="H204" s="38">
        <v>2500</v>
      </c>
      <c r="I204" s="38"/>
      <c r="J204" s="45"/>
    </row>
    <row r="205" spans="6:10" ht="18.75">
      <c r="F205" s="39" t="s">
        <v>11</v>
      </c>
      <c r="G205" s="41" t="s">
        <v>366</v>
      </c>
      <c r="H205" s="39">
        <v>1</v>
      </c>
      <c r="I205" s="39" t="s">
        <v>124</v>
      </c>
      <c r="J205" s="40">
        <v>8.06</v>
      </c>
    </row>
    <row r="206" spans="6:10" ht="18.75">
      <c r="F206" s="39" t="s">
        <v>54</v>
      </c>
      <c r="G206" s="49" t="s">
        <v>244</v>
      </c>
      <c r="H206" s="39"/>
      <c r="I206" s="39"/>
      <c r="J206" s="40">
        <v>9.1</v>
      </c>
    </row>
    <row r="207" spans="6:10" ht="18.75">
      <c r="F207" s="39" t="s">
        <v>54</v>
      </c>
      <c r="G207" s="49" t="s">
        <v>245</v>
      </c>
      <c r="H207" s="39"/>
      <c r="I207" s="39"/>
      <c r="J207" s="40">
        <v>13.8</v>
      </c>
    </row>
    <row r="208" spans="6:10" ht="18.75">
      <c r="F208" s="39" t="s">
        <v>190</v>
      </c>
      <c r="G208" s="38" t="s">
        <v>410</v>
      </c>
      <c r="H208" s="39">
        <v>1</v>
      </c>
      <c r="I208" s="39"/>
      <c r="J208" s="40">
        <v>2.19</v>
      </c>
    </row>
    <row r="209" spans="6:10" ht="18.75">
      <c r="F209" s="39" t="s">
        <v>190</v>
      </c>
      <c r="G209" s="38" t="s">
        <v>405</v>
      </c>
      <c r="H209" s="39">
        <v>1</v>
      </c>
      <c r="I209" s="39"/>
      <c r="J209" s="40">
        <v>2.65</v>
      </c>
    </row>
    <row r="210" spans="6:10" ht="18.75">
      <c r="F210" s="39" t="s">
        <v>190</v>
      </c>
      <c r="G210" s="38" t="s">
        <v>411</v>
      </c>
      <c r="H210" s="39">
        <v>1</v>
      </c>
      <c r="I210" s="39"/>
      <c r="J210" s="40">
        <v>3.09</v>
      </c>
    </row>
    <row r="211" spans="6:10" ht="18.75">
      <c r="F211" s="39" t="s">
        <v>190</v>
      </c>
      <c r="G211" s="38" t="s">
        <v>404</v>
      </c>
      <c r="H211" s="39">
        <v>1</v>
      </c>
      <c r="I211" s="39"/>
      <c r="J211" s="40">
        <v>36.979999999999997</v>
      </c>
    </row>
    <row r="212" spans="6:10" ht="18.75">
      <c r="F212" s="39" t="s">
        <v>190</v>
      </c>
      <c r="G212" s="38" t="s">
        <v>408</v>
      </c>
      <c r="H212" s="39">
        <v>1</v>
      </c>
      <c r="I212" s="39"/>
      <c r="J212" s="40">
        <v>43.06</v>
      </c>
    </row>
    <row r="213" spans="6:10" ht="18.75">
      <c r="F213" s="39" t="s">
        <v>16</v>
      </c>
      <c r="G213" s="38" t="s">
        <v>246</v>
      </c>
      <c r="H213" s="39">
        <v>1</v>
      </c>
      <c r="I213" s="39"/>
      <c r="J213" s="40">
        <v>8.48</v>
      </c>
    </row>
    <row r="214" spans="6:10" ht="18.75">
      <c r="F214" s="39" t="s">
        <v>6</v>
      </c>
      <c r="G214" s="38" t="s">
        <v>351</v>
      </c>
      <c r="H214" s="39">
        <v>25</v>
      </c>
      <c r="I214" s="39"/>
      <c r="J214" s="40">
        <v>4</v>
      </c>
    </row>
    <row r="215" spans="6:10" ht="18.75">
      <c r="F215" s="39" t="s">
        <v>6</v>
      </c>
      <c r="G215" s="38" t="s">
        <v>318</v>
      </c>
      <c r="H215" s="39">
        <v>100</v>
      </c>
      <c r="I215" s="39"/>
      <c r="J215" s="40">
        <v>59.1</v>
      </c>
    </row>
    <row r="216" spans="6:10" ht="18.75">
      <c r="F216" s="39" t="s">
        <v>6</v>
      </c>
      <c r="G216" s="38" t="s">
        <v>392</v>
      </c>
      <c r="H216" s="39">
        <v>50</v>
      </c>
      <c r="I216" s="39"/>
      <c r="J216" s="40">
        <v>19</v>
      </c>
    </row>
    <row r="217" spans="6:10" ht="18.75">
      <c r="F217" s="39" t="s">
        <v>6</v>
      </c>
      <c r="G217" s="38" t="s">
        <v>393</v>
      </c>
      <c r="H217" s="39">
        <v>50</v>
      </c>
      <c r="I217" s="39"/>
      <c r="J217" s="40">
        <v>25</v>
      </c>
    </row>
    <row r="218" spans="6:10" ht="18.75">
      <c r="F218" s="39" t="s">
        <v>6</v>
      </c>
      <c r="G218" s="38" t="s">
        <v>391</v>
      </c>
      <c r="H218" s="39">
        <v>50</v>
      </c>
      <c r="I218" s="39"/>
      <c r="J218" s="40">
        <v>19</v>
      </c>
    </row>
    <row r="219" spans="6:10" ht="18.75">
      <c r="F219" s="39" t="s">
        <v>6</v>
      </c>
      <c r="G219" s="41" t="s">
        <v>394</v>
      </c>
      <c r="H219" s="39">
        <v>1</v>
      </c>
      <c r="I219" s="39"/>
      <c r="J219" s="40">
        <v>1.18</v>
      </c>
    </row>
    <row r="220" spans="6:10" ht="18.75">
      <c r="F220" s="39" t="s">
        <v>6</v>
      </c>
      <c r="G220" s="38" t="s">
        <v>348</v>
      </c>
      <c r="H220" s="39">
        <v>50</v>
      </c>
      <c r="I220" s="39"/>
      <c r="J220" s="40">
        <v>3.33</v>
      </c>
    </row>
    <row r="221" spans="6:10" ht="18.75">
      <c r="F221" s="39" t="s">
        <v>6</v>
      </c>
      <c r="G221" s="38" t="s">
        <v>347</v>
      </c>
      <c r="H221" s="39">
        <v>50</v>
      </c>
      <c r="I221" s="39"/>
      <c r="J221" s="40">
        <v>3.94</v>
      </c>
    </row>
    <row r="222" spans="6:10" ht="18.75">
      <c r="F222" s="39" t="s">
        <v>6</v>
      </c>
      <c r="G222" s="38" t="s">
        <v>350</v>
      </c>
      <c r="H222" s="39">
        <v>50</v>
      </c>
      <c r="I222" s="39"/>
      <c r="J222" s="40">
        <v>6.04</v>
      </c>
    </row>
    <row r="223" spans="6:10" ht="18.75">
      <c r="F223" s="39" t="s">
        <v>6</v>
      </c>
      <c r="G223" s="38" t="s">
        <v>349</v>
      </c>
      <c r="H223" s="39">
        <v>50</v>
      </c>
      <c r="I223" s="39"/>
      <c r="J223" s="40">
        <v>7.22</v>
      </c>
    </row>
    <row r="224" spans="6:10" ht="18.75">
      <c r="F224" s="39" t="s">
        <v>6</v>
      </c>
      <c r="G224" s="38" t="s">
        <v>352</v>
      </c>
      <c r="H224" s="39">
        <v>25</v>
      </c>
      <c r="I224" s="39"/>
      <c r="J224" s="40">
        <v>5.88</v>
      </c>
    </row>
    <row r="225" spans="6:10" ht="18.75">
      <c r="F225" s="38" t="s">
        <v>6</v>
      </c>
      <c r="G225" s="41" t="s">
        <v>354</v>
      </c>
      <c r="H225" s="41">
        <v>1</v>
      </c>
      <c r="I225" s="41"/>
      <c r="J225" s="45">
        <v>1.67</v>
      </c>
    </row>
    <row r="226" spans="6:10" ht="18.75">
      <c r="F226" s="39" t="s">
        <v>6</v>
      </c>
      <c r="G226" s="38" t="s">
        <v>345</v>
      </c>
      <c r="H226" s="39">
        <v>10</v>
      </c>
      <c r="I226" s="39"/>
      <c r="J226" s="40">
        <v>2.2799999999999998</v>
      </c>
    </row>
    <row r="227" spans="6:10" ht="18.75">
      <c r="F227" s="39" t="s">
        <v>6</v>
      </c>
      <c r="G227" s="41" t="s">
        <v>340</v>
      </c>
      <c r="H227" s="39">
        <v>100</v>
      </c>
      <c r="I227" s="39"/>
      <c r="J227" s="40">
        <v>3.76</v>
      </c>
    </row>
    <row r="228" spans="6:10" ht="18.75">
      <c r="F228" s="39" t="s">
        <v>6</v>
      </c>
      <c r="G228" s="38" t="s">
        <v>341</v>
      </c>
      <c r="H228" s="39">
        <v>100</v>
      </c>
      <c r="I228" s="39"/>
      <c r="J228" s="40">
        <v>2.72</v>
      </c>
    </row>
    <row r="229" spans="6:10" ht="18.75">
      <c r="F229" s="39" t="s">
        <v>6</v>
      </c>
      <c r="G229" s="38" t="s">
        <v>342</v>
      </c>
      <c r="H229" s="39">
        <v>100</v>
      </c>
      <c r="I229" s="39"/>
      <c r="J229" s="40">
        <v>4.29</v>
      </c>
    </row>
    <row r="230" spans="6:10" ht="18.75">
      <c r="F230" s="39" t="s">
        <v>6</v>
      </c>
      <c r="G230" s="38" t="s">
        <v>344</v>
      </c>
      <c r="H230" s="39">
        <v>100</v>
      </c>
      <c r="I230" s="39"/>
      <c r="J230" s="40">
        <v>8.66</v>
      </c>
    </row>
    <row r="231" spans="6:10" ht="18.75">
      <c r="F231" s="41" t="s">
        <v>6</v>
      </c>
      <c r="G231" s="38" t="s">
        <v>343</v>
      </c>
      <c r="H231" s="39">
        <v>100</v>
      </c>
      <c r="I231" s="39"/>
      <c r="J231" s="40">
        <v>6.3</v>
      </c>
    </row>
    <row r="232" spans="6:10" ht="18.75">
      <c r="F232" s="38" t="s">
        <v>6</v>
      </c>
      <c r="G232" s="41" t="s">
        <v>346</v>
      </c>
      <c r="H232" s="39">
        <v>100</v>
      </c>
      <c r="I232" s="39"/>
      <c r="J232" s="40">
        <v>6.91</v>
      </c>
    </row>
    <row r="233" spans="6:10" ht="18.75">
      <c r="F233" s="39" t="s">
        <v>6</v>
      </c>
      <c r="G233" s="38" t="s">
        <v>125</v>
      </c>
      <c r="H233" s="39">
        <v>100</v>
      </c>
      <c r="I233" s="39"/>
      <c r="J233" s="40">
        <v>0.3054</v>
      </c>
    </row>
    <row r="234" spans="6:10" ht="18.75">
      <c r="F234" s="38" t="s">
        <v>6</v>
      </c>
      <c r="G234" s="38" t="s">
        <v>322</v>
      </c>
      <c r="H234" s="39">
        <v>100</v>
      </c>
      <c r="I234" s="39"/>
      <c r="J234" s="40">
        <v>0.3054</v>
      </c>
    </row>
    <row r="235" spans="6:10" ht="18.75">
      <c r="F235" s="39" t="s">
        <v>6</v>
      </c>
      <c r="G235" s="38" t="s">
        <v>128</v>
      </c>
      <c r="H235" s="39">
        <v>25</v>
      </c>
      <c r="I235" s="39"/>
      <c r="J235" s="40">
        <v>1.9</v>
      </c>
    </row>
    <row r="236" spans="6:10" ht="18.75">
      <c r="F236" s="39" t="s">
        <v>6</v>
      </c>
      <c r="G236" s="38" t="s">
        <v>127</v>
      </c>
      <c r="H236" s="39">
        <v>25</v>
      </c>
      <c r="I236" s="39"/>
      <c r="J236" s="40">
        <v>1.9</v>
      </c>
    </row>
    <row r="237" spans="6:10" ht="18.75">
      <c r="F237" s="39" t="s">
        <v>6</v>
      </c>
      <c r="G237" s="38" t="s">
        <v>126</v>
      </c>
      <c r="H237" s="39">
        <v>100</v>
      </c>
      <c r="I237" s="39"/>
      <c r="J237" s="40">
        <v>0.59</v>
      </c>
    </row>
    <row r="238" spans="6:10" ht="18.75">
      <c r="F238" s="50" t="s">
        <v>6</v>
      </c>
      <c r="G238" s="38" t="s">
        <v>328</v>
      </c>
      <c r="H238" s="39">
        <v>100</v>
      </c>
      <c r="I238" s="39"/>
      <c r="J238" s="40">
        <v>30.54</v>
      </c>
    </row>
    <row r="239" spans="6:10" ht="18.75">
      <c r="F239" s="50" t="s">
        <v>6</v>
      </c>
      <c r="G239" s="38" t="s">
        <v>325</v>
      </c>
      <c r="H239" s="39">
        <v>100</v>
      </c>
      <c r="I239" s="39"/>
      <c r="J239" s="40">
        <v>30.54</v>
      </c>
    </row>
    <row r="240" spans="6:10" ht="18.75">
      <c r="F240" s="50" t="s">
        <v>6</v>
      </c>
      <c r="G240" s="38" t="s">
        <v>327</v>
      </c>
      <c r="H240" s="39">
        <v>100</v>
      </c>
      <c r="I240" s="39"/>
      <c r="J240" s="40">
        <v>30.54</v>
      </c>
    </row>
    <row r="241" spans="6:10" ht="18.75">
      <c r="F241" s="50" t="s">
        <v>6</v>
      </c>
      <c r="G241" s="38" t="s">
        <v>323</v>
      </c>
      <c r="H241" s="39">
        <v>100</v>
      </c>
      <c r="I241" s="39"/>
      <c r="J241" s="40">
        <v>30.54</v>
      </c>
    </row>
    <row r="242" spans="6:10" ht="18.75">
      <c r="F242" s="50" t="s">
        <v>6</v>
      </c>
      <c r="G242" s="38" t="s">
        <v>324</v>
      </c>
      <c r="H242" s="39">
        <v>100</v>
      </c>
      <c r="I242" s="39"/>
      <c r="J242" s="40">
        <v>30.54</v>
      </c>
    </row>
    <row r="243" spans="6:10" ht="18.75">
      <c r="F243" s="50" t="s">
        <v>6</v>
      </c>
      <c r="G243" s="41" t="s">
        <v>326</v>
      </c>
      <c r="H243" s="39">
        <v>100</v>
      </c>
      <c r="I243" s="39"/>
      <c r="J243" s="40">
        <v>30.54</v>
      </c>
    </row>
    <row r="244" spans="6:10" ht="18.75">
      <c r="F244" s="39" t="s">
        <v>6</v>
      </c>
      <c r="G244" s="41" t="s">
        <v>272</v>
      </c>
      <c r="H244" s="41">
        <v>100</v>
      </c>
      <c r="I244" s="41"/>
      <c r="J244" s="45">
        <v>9.1</v>
      </c>
    </row>
    <row r="245" spans="6:10" ht="18.75">
      <c r="F245" s="39" t="s">
        <v>6</v>
      </c>
      <c r="G245" s="41" t="s">
        <v>271</v>
      </c>
      <c r="H245" s="41">
        <v>100</v>
      </c>
      <c r="I245" s="41"/>
      <c r="J245" s="45">
        <v>9.1</v>
      </c>
    </row>
    <row r="246" spans="6:10" ht="18.75">
      <c r="F246" s="39" t="s">
        <v>6</v>
      </c>
      <c r="G246" s="38" t="s">
        <v>353</v>
      </c>
      <c r="H246" s="39">
        <v>1</v>
      </c>
      <c r="I246" s="39"/>
      <c r="J246" s="40">
        <v>1.58</v>
      </c>
    </row>
    <row r="247" spans="6:10" ht="18.75">
      <c r="F247" s="39" t="s">
        <v>6</v>
      </c>
      <c r="G247" s="41" t="s">
        <v>376</v>
      </c>
      <c r="H247" s="39">
        <v>1</v>
      </c>
      <c r="I247" s="39"/>
      <c r="J247" s="40">
        <v>28.01</v>
      </c>
    </row>
    <row r="248" spans="6:10" ht="18.75">
      <c r="F248" s="39" t="s">
        <v>6</v>
      </c>
      <c r="G248" s="41" t="s">
        <v>365</v>
      </c>
      <c r="H248" s="41">
        <v>1</v>
      </c>
      <c r="I248" s="41"/>
      <c r="J248" s="45">
        <v>3.82</v>
      </c>
    </row>
    <row r="249" spans="6:10" ht="18.75">
      <c r="F249" s="41" t="s">
        <v>6</v>
      </c>
      <c r="G249" s="41" t="s">
        <v>395</v>
      </c>
      <c r="H249" s="41">
        <v>1</v>
      </c>
      <c r="I249" s="41"/>
      <c r="J249" s="45">
        <v>0.96</v>
      </c>
    </row>
    <row r="250" spans="6:10" ht="18.75">
      <c r="F250" s="39" t="s">
        <v>191</v>
      </c>
      <c r="G250" s="38" t="s">
        <v>413</v>
      </c>
      <c r="H250" s="39">
        <v>1</v>
      </c>
      <c r="I250" s="39" t="s">
        <v>539</v>
      </c>
      <c r="J250" s="40">
        <v>8.75</v>
      </c>
    </row>
    <row r="251" spans="6:10" ht="18.75">
      <c r="F251" s="39" t="s">
        <v>191</v>
      </c>
      <c r="G251" s="38" t="s">
        <v>414</v>
      </c>
      <c r="H251" s="39">
        <v>1</v>
      </c>
      <c r="I251" s="39"/>
      <c r="J251" s="40">
        <v>2.34</v>
      </c>
    </row>
    <row r="252" spans="6:10" ht="18.75">
      <c r="F252" s="38" t="s">
        <v>34</v>
      </c>
      <c r="G252" s="38" t="s">
        <v>234</v>
      </c>
      <c r="H252" s="39"/>
      <c r="I252" s="39"/>
      <c r="J252" s="40">
        <v>109</v>
      </c>
    </row>
    <row r="253" spans="6:10" ht="18.75">
      <c r="F253" s="41" t="s">
        <v>34</v>
      </c>
      <c r="G253" s="41" t="s">
        <v>588</v>
      </c>
      <c r="H253" s="41"/>
      <c r="I253" s="41"/>
      <c r="J253" s="45">
        <v>230.5</v>
      </c>
    </row>
    <row r="254" spans="6:10" ht="18.75">
      <c r="F254" s="41" t="s">
        <v>34</v>
      </c>
      <c r="G254" s="38" t="s">
        <v>228</v>
      </c>
      <c r="H254" s="39"/>
      <c r="I254" s="39"/>
      <c r="J254" s="40">
        <v>230.5</v>
      </c>
    </row>
    <row r="255" spans="6:10" ht="18.75">
      <c r="F255" s="41" t="s">
        <v>34</v>
      </c>
      <c r="G255" s="38" t="s">
        <v>229</v>
      </c>
      <c r="H255" s="39"/>
      <c r="I255" s="39"/>
      <c r="J255" s="40">
        <v>230.5</v>
      </c>
    </row>
    <row r="256" spans="6:10" ht="18.75">
      <c r="F256" s="39" t="s">
        <v>34</v>
      </c>
      <c r="G256" s="38" t="s">
        <v>230</v>
      </c>
      <c r="H256" s="39"/>
      <c r="I256" s="39"/>
      <c r="J256" s="40">
        <v>67.25</v>
      </c>
    </row>
    <row r="257" spans="6:10" ht="18.75">
      <c r="F257" s="39" t="s">
        <v>34</v>
      </c>
      <c r="G257" s="38" t="s">
        <v>231</v>
      </c>
      <c r="H257" s="39"/>
      <c r="I257" s="39"/>
      <c r="J257" s="40">
        <v>67.25</v>
      </c>
    </row>
    <row r="258" spans="6:10" ht="18.75">
      <c r="F258" s="38" t="s">
        <v>34</v>
      </c>
      <c r="G258" s="38" t="s">
        <v>232</v>
      </c>
      <c r="H258" s="39"/>
      <c r="I258" s="39"/>
      <c r="J258" s="40">
        <v>225</v>
      </c>
    </row>
    <row r="259" spans="6:10" ht="18.75">
      <c r="F259" s="38" t="s">
        <v>34</v>
      </c>
      <c r="G259" s="38" t="s">
        <v>233</v>
      </c>
      <c r="H259" s="39"/>
      <c r="I259" s="39"/>
      <c r="J259" s="40">
        <v>173.5</v>
      </c>
    </row>
    <row r="260" spans="6:10" ht="18.75">
      <c r="F260" s="38" t="s">
        <v>34</v>
      </c>
      <c r="G260" s="38" t="s">
        <v>235</v>
      </c>
      <c r="H260" s="38"/>
      <c r="I260" s="38"/>
      <c r="J260" s="44">
        <v>109</v>
      </c>
    </row>
    <row r="261" spans="6:10" ht="18.75">
      <c r="F261" s="38" t="s">
        <v>34</v>
      </c>
      <c r="G261" s="38" t="s">
        <v>236</v>
      </c>
      <c r="H261" s="38"/>
      <c r="I261" s="38"/>
      <c r="J261" s="44">
        <v>109</v>
      </c>
    </row>
    <row r="262" spans="6:10" ht="18.75">
      <c r="F262" s="39" t="s">
        <v>36</v>
      </c>
      <c r="G262" s="38" t="s">
        <v>335</v>
      </c>
      <c r="H262" s="39" t="s">
        <v>49</v>
      </c>
      <c r="I262" s="39" t="s">
        <v>49</v>
      </c>
      <c r="J262" s="40" t="s">
        <v>58</v>
      </c>
    </row>
    <row r="263" spans="6:10" ht="18.75">
      <c r="F263" s="39" t="s">
        <v>36</v>
      </c>
      <c r="G263" s="38" t="s">
        <v>52</v>
      </c>
      <c r="H263" s="39">
        <v>1</v>
      </c>
      <c r="I263" s="39"/>
      <c r="J263" s="40">
        <v>286</v>
      </c>
    </row>
    <row r="264" spans="6:10" ht="18.75">
      <c r="F264" s="39" t="s">
        <v>193</v>
      </c>
      <c r="G264" s="38" t="s">
        <v>364</v>
      </c>
      <c r="H264" s="39">
        <v>1</v>
      </c>
      <c r="I264" s="39"/>
      <c r="J264" s="40">
        <v>4.32</v>
      </c>
    </row>
    <row r="265" spans="6:10" ht="18.75">
      <c r="F265" s="39" t="s">
        <v>193</v>
      </c>
      <c r="G265" s="38" t="s">
        <v>389</v>
      </c>
      <c r="H265" s="39">
        <v>50</v>
      </c>
      <c r="I265" s="39"/>
      <c r="J265" s="40">
        <v>7.4</v>
      </c>
    </row>
    <row r="266" spans="6:10" ht="18.75">
      <c r="F266" s="39" t="s">
        <v>193</v>
      </c>
      <c r="G266" s="38" t="s">
        <v>381</v>
      </c>
      <c r="H266" s="39">
        <v>1</v>
      </c>
      <c r="I266" s="39" t="s">
        <v>534</v>
      </c>
      <c r="J266" s="40">
        <v>7.19</v>
      </c>
    </row>
    <row r="267" spans="6:10" ht="18.75">
      <c r="F267" s="39" t="s">
        <v>193</v>
      </c>
      <c r="G267" s="38" t="s">
        <v>390</v>
      </c>
      <c r="H267" s="39">
        <v>1</v>
      </c>
      <c r="I267" s="39"/>
      <c r="J267" s="40">
        <v>2.61</v>
      </c>
    </row>
    <row r="268" spans="6:10" ht="18.75">
      <c r="F268" s="39" t="s">
        <v>193</v>
      </c>
      <c r="G268" s="46" t="s">
        <v>384</v>
      </c>
      <c r="H268" s="46">
        <v>10</v>
      </c>
      <c r="I268" s="46"/>
      <c r="J268" s="43">
        <v>0.1</v>
      </c>
    </row>
    <row r="269" spans="6:10" ht="18.75">
      <c r="F269" s="39" t="s">
        <v>193</v>
      </c>
      <c r="G269" s="38" t="s">
        <v>382</v>
      </c>
      <c r="H269" s="39">
        <v>1</v>
      </c>
      <c r="I269" s="39"/>
      <c r="J269" s="40">
        <v>23.45</v>
      </c>
    </row>
    <row r="270" spans="6:10" ht="18.75">
      <c r="F270" s="39" t="s">
        <v>193</v>
      </c>
      <c r="G270" s="38" t="s">
        <v>358</v>
      </c>
      <c r="H270" s="39">
        <v>0.25</v>
      </c>
      <c r="I270" s="39" t="s">
        <v>537</v>
      </c>
      <c r="J270" s="40">
        <v>12.31</v>
      </c>
    </row>
    <row r="271" spans="6:10" ht="18.75">
      <c r="F271" s="38" t="s">
        <v>14</v>
      </c>
      <c r="G271" s="38" t="s">
        <v>415</v>
      </c>
      <c r="H271" s="38"/>
      <c r="I271" s="38"/>
      <c r="J271" s="44">
        <v>29.6</v>
      </c>
    </row>
    <row r="272" spans="6:10" ht="18.75">
      <c r="F272" s="39" t="s">
        <v>14</v>
      </c>
      <c r="G272" s="38" t="s">
        <v>666</v>
      </c>
      <c r="H272" s="39"/>
      <c r="I272" s="39"/>
      <c r="J272" s="40">
        <v>278</v>
      </c>
    </row>
    <row r="273" spans="6:10" ht="18.75">
      <c r="F273" s="39" t="s">
        <v>14</v>
      </c>
      <c r="G273" s="38" t="s">
        <v>589</v>
      </c>
      <c r="H273" s="39"/>
      <c r="I273" s="39"/>
      <c r="J273" s="40">
        <v>554.29999999999995</v>
      </c>
    </row>
    <row r="274" spans="6:10" ht="18.75">
      <c r="F274" s="39" t="s">
        <v>14</v>
      </c>
      <c r="G274" s="38" t="s">
        <v>218</v>
      </c>
      <c r="H274" s="39"/>
      <c r="I274" s="39"/>
      <c r="J274" s="40">
        <v>11.9</v>
      </c>
    </row>
    <row r="275" spans="6:10" ht="18.75">
      <c r="F275" s="39" t="s">
        <v>14</v>
      </c>
      <c r="G275" s="38" t="s">
        <v>217</v>
      </c>
      <c r="H275" s="39"/>
      <c r="I275" s="39"/>
      <c r="J275" s="40">
        <v>11.9</v>
      </c>
    </row>
    <row r="276" spans="6:10" ht="18.75">
      <c r="F276" s="38" t="s">
        <v>14</v>
      </c>
      <c r="G276" s="38" t="s">
        <v>590</v>
      </c>
      <c r="H276" s="38"/>
      <c r="I276" s="38"/>
      <c r="J276" s="44">
        <v>60</v>
      </c>
    </row>
    <row r="277" spans="6:10" ht="18.75">
      <c r="F277" s="38" t="s">
        <v>14</v>
      </c>
      <c r="G277" s="38" t="s">
        <v>591</v>
      </c>
      <c r="H277" s="38"/>
      <c r="I277" s="38"/>
      <c r="J277" s="44">
        <v>60.7</v>
      </c>
    </row>
    <row r="278" spans="6:10" ht="18.75">
      <c r="F278" s="38" t="s">
        <v>14</v>
      </c>
      <c r="G278" s="38" t="s">
        <v>592</v>
      </c>
      <c r="H278" s="38"/>
      <c r="I278" s="38"/>
      <c r="J278" s="44">
        <v>252.4</v>
      </c>
    </row>
    <row r="279" spans="6:10" ht="18.75">
      <c r="F279" s="38" t="s">
        <v>14</v>
      </c>
      <c r="G279" s="38" t="s">
        <v>593</v>
      </c>
      <c r="H279" s="38"/>
      <c r="I279" s="38"/>
      <c r="J279" s="44">
        <v>96.3</v>
      </c>
    </row>
    <row r="280" spans="6:10" ht="18.75">
      <c r="F280" s="38" t="s">
        <v>14</v>
      </c>
      <c r="G280" s="38" t="s">
        <v>594</v>
      </c>
      <c r="H280" s="38"/>
      <c r="I280" s="38"/>
      <c r="J280" s="44">
        <v>127.5</v>
      </c>
    </row>
    <row r="281" spans="6:10" ht="18.75">
      <c r="F281" s="39" t="s">
        <v>14</v>
      </c>
      <c r="G281" s="38" t="s">
        <v>596</v>
      </c>
      <c r="H281" s="39"/>
      <c r="I281" s="39"/>
      <c r="J281" s="40">
        <v>7.95</v>
      </c>
    </row>
    <row r="282" spans="6:10" ht="18.75">
      <c r="F282" s="39" t="s">
        <v>14</v>
      </c>
      <c r="G282" s="38" t="s">
        <v>595</v>
      </c>
      <c r="H282" s="39"/>
      <c r="I282" s="39"/>
      <c r="J282" s="40">
        <v>7.95</v>
      </c>
    </row>
    <row r="283" spans="6:10" ht="18.75">
      <c r="F283" s="39" t="s">
        <v>14</v>
      </c>
      <c r="G283" s="38" t="s">
        <v>216</v>
      </c>
      <c r="H283" s="39"/>
      <c r="I283" s="39" t="s">
        <v>540</v>
      </c>
      <c r="J283" s="40">
        <v>31.8</v>
      </c>
    </row>
    <row r="284" spans="6:10" ht="18.75">
      <c r="F284" s="39" t="s">
        <v>14</v>
      </c>
      <c r="G284" s="38" t="s">
        <v>597</v>
      </c>
      <c r="H284" s="39"/>
      <c r="I284" s="39"/>
      <c r="J284" s="40">
        <v>18</v>
      </c>
    </row>
    <row r="285" spans="6:10" ht="18.75">
      <c r="F285" s="38" t="s">
        <v>14</v>
      </c>
      <c r="G285" s="41" t="s">
        <v>598</v>
      </c>
      <c r="H285" s="39"/>
      <c r="I285" s="39"/>
      <c r="J285" s="40">
        <v>17.600000000000001</v>
      </c>
    </row>
    <row r="286" spans="6:10" ht="18.75">
      <c r="F286" s="38" t="s">
        <v>14</v>
      </c>
      <c r="G286" s="38" t="s">
        <v>599</v>
      </c>
      <c r="H286" s="38"/>
      <c r="I286" s="38"/>
      <c r="J286" s="44">
        <v>205.2</v>
      </c>
    </row>
    <row r="287" spans="6:10" ht="18.75">
      <c r="F287" s="38" t="s">
        <v>14</v>
      </c>
      <c r="G287" s="38" t="s">
        <v>600</v>
      </c>
      <c r="H287" s="38"/>
      <c r="I287" s="38"/>
      <c r="J287" s="44">
        <v>17.600000000000001</v>
      </c>
    </row>
    <row r="288" spans="6:10" ht="18.75">
      <c r="F288" s="39" t="s">
        <v>14</v>
      </c>
      <c r="G288" s="38" t="s">
        <v>601</v>
      </c>
      <c r="H288" s="39"/>
      <c r="I288" s="39"/>
      <c r="J288" s="40">
        <v>13.8</v>
      </c>
    </row>
    <row r="289" spans="6:10" ht="18.75">
      <c r="F289" s="39" t="s">
        <v>14</v>
      </c>
      <c r="G289" s="38" t="s">
        <v>221</v>
      </c>
      <c r="H289" s="39"/>
      <c r="I289" s="39"/>
      <c r="J289" s="40">
        <v>15.6</v>
      </c>
    </row>
    <row r="290" spans="6:10" ht="18.75">
      <c r="F290" s="38" t="s">
        <v>14</v>
      </c>
      <c r="G290" s="51" t="s">
        <v>602</v>
      </c>
      <c r="H290" s="38"/>
      <c r="I290" s="38"/>
      <c r="J290" s="44">
        <v>10.75</v>
      </c>
    </row>
    <row r="291" spans="6:10" ht="18.75">
      <c r="F291" s="38" t="s">
        <v>14</v>
      </c>
      <c r="G291" s="51" t="s">
        <v>603</v>
      </c>
      <c r="H291" s="39"/>
      <c r="I291" s="39"/>
      <c r="J291" s="40">
        <v>10.75</v>
      </c>
    </row>
    <row r="292" spans="6:10" ht="18.75">
      <c r="F292" s="39" t="s">
        <v>14</v>
      </c>
      <c r="G292" s="38" t="s">
        <v>665</v>
      </c>
      <c r="H292" s="39"/>
      <c r="I292" s="39"/>
      <c r="J292" s="40">
        <v>10.1</v>
      </c>
    </row>
    <row r="293" spans="6:10" ht="18.75">
      <c r="F293" s="39" t="s">
        <v>14</v>
      </c>
      <c r="G293" s="38" t="s">
        <v>604</v>
      </c>
      <c r="H293" s="39"/>
      <c r="I293" s="39"/>
      <c r="J293" s="40">
        <v>6</v>
      </c>
    </row>
    <row r="294" spans="6:10" ht="18.75">
      <c r="F294" s="39" t="s">
        <v>14</v>
      </c>
      <c r="G294" s="38" t="s">
        <v>605</v>
      </c>
      <c r="H294" s="39"/>
      <c r="I294" s="39"/>
      <c r="J294" s="40">
        <v>4.8</v>
      </c>
    </row>
    <row r="295" spans="6:10" ht="18.75">
      <c r="F295" s="39" t="s">
        <v>14</v>
      </c>
      <c r="G295" s="38" t="s">
        <v>606</v>
      </c>
      <c r="H295" s="39"/>
      <c r="I295" s="39"/>
      <c r="J295" s="40">
        <v>9.6</v>
      </c>
    </row>
    <row r="296" spans="6:10" ht="18.75">
      <c r="F296" s="39" t="s">
        <v>14</v>
      </c>
      <c r="G296" s="38" t="s">
        <v>222</v>
      </c>
      <c r="H296" s="39"/>
      <c r="I296" s="39"/>
      <c r="J296" s="40">
        <v>15.1</v>
      </c>
    </row>
    <row r="297" spans="6:10" ht="18.75">
      <c r="F297" s="39" t="s">
        <v>14</v>
      </c>
      <c r="G297" s="38" t="s">
        <v>607</v>
      </c>
      <c r="H297" s="39"/>
      <c r="I297" s="39"/>
      <c r="J297" s="40">
        <v>15</v>
      </c>
    </row>
    <row r="298" spans="6:10" ht="18.75">
      <c r="F298" s="39" t="s">
        <v>14</v>
      </c>
      <c r="G298" s="38" t="s">
        <v>608</v>
      </c>
      <c r="H298" s="39"/>
      <c r="I298" s="39"/>
      <c r="J298" s="40">
        <v>846</v>
      </c>
    </row>
    <row r="299" spans="6:10" ht="18.75">
      <c r="F299" s="39" t="s">
        <v>14</v>
      </c>
      <c r="G299" s="38" t="s">
        <v>609</v>
      </c>
      <c r="H299" s="39"/>
      <c r="I299" s="39"/>
      <c r="J299" s="40">
        <v>52</v>
      </c>
    </row>
    <row r="300" spans="6:10" ht="18.75">
      <c r="F300" s="39" t="s">
        <v>14</v>
      </c>
      <c r="G300" s="38" t="s">
        <v>610</v>
      </c>
      <c r="H300" s="39"/>
      <c r="I300" s="39"/>
      <c r="J300" s="40">
        <v>56</v>
      </c>
    </row>
    <row r="301" spans="6:10" ht="18.75">
      <c r="F301" s="39" t="s">
        <v>14</v>
      </c>
      <c r="G301" s="38" t="s">
        <v>611</v>
      </c>
      <c r="H301" s="39"/>
      <c r="I301" s="39"/>
      <c r="J301" s="40">
        <v>9.3000000000000007</v>
      </c>
    </row>
    <row r="302" spans="6:10" ht="18.75">
      <c r="F302" s="39" t="s">
        <v>14</v>
      </c>
      <c r="G302" s="38" t="s">
        <v>612</v>
      </c>
      <c r="H302" s="39"/>
      <c r="I302" s="39"/>
      <c r="J302" s="40">
        <v>8.35</v>
      </c>
    </row>
    <row r="303" spans="6:10" ht="18.75">
      <c r="F303" s="39" t="s">
        <v>14</v>
      </c>
      <c r="G303" s="38" t="s">
        <v>613</v>
      </c>
      <c r="H303" s="39"/>
      <c r="I303" s="39"/>
      <c r="J303" s="40">
        <v>6.75</v>
      </c>
    </row>
    <row r="304" spans="6:10" ht="18.75">
      <c r="F304" s="39" t="s">
        <v>14</v>
      </c>
      <c r="G304" s="38" t="s">
        <v>614</v>
      </c>
      <c r="H304" s="39"/>
      <c r="I304" s="39"/>
      <c r="J304" s="40">
        <v>62.8</v>
      </c>
    </row>
    <row r="305" spans="6:10" ht="18.75">
      <c r="F305" s="39" t="s">
        <v>14</v>
      </c>
      <c r="G305" s="38" t="s">
        <v>615</v>
      </c>
      <c r="H305" s="39"/>
      <c r="I305" s="39"/>
      <c r="J305" s="40">
        <v>129.4</v>
      </c>
    </row>
    <row r="306" spans="6:10" ht="18.75">
      <c r="F306" s="39" t="s">
        <v>14</v>
      </c>
      <c r="G306" s="38" t="s">
        <v>616</v>
      </c>
      <c r="H306" s="39"/>
      <c r="I306" s="39"/>
      <c r="J306" s="40">
        <v>129.4</v>
      </c>
    </row>
    <row r="307" spans="6:10" ht="18.75">
      <c r="F307" s="39" t="s">
        <v>14</v>
      </c>
      <c r="G307" s="38" t="s">
        <v>617</v>
      </c>
      <c r="H307" s="39"/>
      <c r="I307" s="39"/>
      <c r="J307" s="40">
        <v>95.95</v>
      </c>
    </row>
    <row r="308" spans="6:10" ht="18.75">
      <c r="F308" s="39" t="s">
        <v>14</v>
      </c>
      <c r="G308" s="38" t="s">
        <v>618</v>
      </c>
      <c r="H308" s="39"/>
      <c r="I308" s="39"/>
      <c r="J308" s="40">
        <v>95.95</v>
      </c>
    </row>
    <row r="309" spans="6:10" ht="18.75">
      <c r="F309" s="39" t="s">
        <v>14</v>
      </c>
      <c r="G309" s="38" t="s">
        <v>227</v>
      </c>
      <c r="H309" s="39"/>
      <c r="I309" s="39" t="s">
        <v>56</v>
      </c>
      <c r="J309" s="40">
        <v>31.8</v>
      </c>
    </row>
    <row r="310" spans="6:10" ht="37.5">
      <c r="F310" s="39" t="s">
        <v>14</v>
      </c>
      <c r="G310" s="52" t="s">
        <v>237</v>
      </c>
      <c r="H310" s="39"/>
      <c r="I310" s="39"/>
      <c r="J310" s="40">
        <v>18.7</v>
      </c>
    </row>
    <row r="311" spans="6:10" ht="18.75">
      <c r="F311" s="39" t="s">
        <v>14</v>
      </c>
      <c r="G311" s="38" t="s">
        <v>619</v>
      </c>
      <c r="H311" s="39"/>
      <c r="I311" s="39"/>
      <c r="J311" s="40">
        <v>12.3</v>
      </c>
    </row>
    <row r="312" spans="6:10" ht="18.75">
      <c r="F312" s="39" t="s">
        <v>14</v>
      </c>
      <c r="G312" s="38" t="s">
        <v>620</v>
      </c>
      <c r="H312" s="39"/>
      <c r="I312" s="39"/>
      <c r="J312" s="40">
        <v>5.35</v>
      </c>
    </row>
    <row r="313" spans="6:10" ht="18.75">
      <c r="F313" s="39" t="s">
        <v>14</v>
      </c>
      <c r="G313" s="38" t="s">
        <v>621</v>
      </c>
      <c r="H313" s="39"/>
      <c r="I313" s="39"/>
      <c r="J313" s="40">
        <v>111</v>
      </c>
    </row>
    <row r="314" spans="6:10" ht="18.75">
      <c r="F314" s="39" t="s">
        <v>194</v>
      </c>
      <c r="G314" s="41" t="s">
        <v>402</v>
      </c>
      <c r="H314" s="39"/>
      <c r="I314" s="39"/>
      <c r="J314" s="40">
        <v>168</v>
      </c>
    </row>
    <row r="315" spans="6:10" ht="18.75">
      <c r="F315" s="39" t="s">
        <v>194</v>
      </c>
      <c r="G315" s="38" t="s">
        <v>403</v>
      </c>
      <c r="H315" s="39"/>
      <c r="I315" s="39"/>
      <c r="J315" s="40">
        <v>34.299999999999997</v>
      </c>
    </row>
    <row r="316" spans="6:10" ht="18.75">
      <c r="F316" s="39" t="s">
        <v>195</v>
      </c>
      <c r="G316" s="38" t="s">
        <v>144</v>
      </c>
      <c r="H316" s="39">
        <v>1</v>
      </c>
      <c r="I316" s="39"/>
      <c r="J316" s="40">
        <v>1.49</v>
      </c>
    </row>
    <row r="317" spans="6:10" ht="18.75">
      <c r="F317" s="39" t="s">
        <v>59</v>
      </c>
      <c r="G317" s="38" t="s">
        <v>428</v>
      </c>
      <c r="H317" s="39">
        <v>100</v>
      </c>
      <c r="I317" s="39"/>
      <c r="J317" s="40">
        <v>110.81</v>
      </c>
    </row>
    <row r="318" spans="6:10" ht="18.75">
      <c r="F318" s="39" t="s">
        <v>59</v>
      </c>
      <c r="G318" s="38" t="s">
        <v>430</v>
      </c>
      <c r="H318" s="39">
        <v>1</v>
      </c>
      <c r="I318" s="39" t="s">
        <v>541</v>
      </c>
      <c r="J318" s="40">
        <v>9.8000000000000007</v>
      </c>
    </row>
    <row r="319" spans="6:10" ht="18.75">
      <c r="F319" s="39" t="s">
        <v>196</v>
      </c>
      <c r="G319" s="38" t="s">
        <v>373</v>
      </c>
      <c r="H319" s="38" t="s">
        <v>661</v>
      </c>
      <c r="I319" s="38" t="s">
        <v>662</v>
      </c>
      <c r="J319" s="40">
        <v>468.3</v>
      </c>
    </row>
    <row r="320" spans="6:10" ht="18.75">
      <c r="F320" s="39" t="s">
        <v>196</v>
      </c>
      <c r="G320" s="41" t="s">
        <v>371</v>
      </c>
      <c r="H320" s="39" t="s">
        <v>663</v>
      </c>
      <c r="I320" s="39" t="s">
        <v>541</v>
      </c>
      <c r="J320" s="40">
        <v>71</v>
      </c>
    </row>
    <row r="321" spans="6:10" ht="18.75">
      <c r="F321" s="39" t="s">
        <v>196</v>
      </c>
      <c r="G321" s="38" t="s">
        <v>370</v>
      </c>
      <c r="H321" s="39" t="s">
        <v>49</v>
      </c>
      <c r="I321" s="39" t="s">
        <v>49</v>
      </c>
      <c r="J321" s="40">
        <v>13.88</v>
      </c>
    </row>
    <row r="322" spans="6:10" ht="18.75">
      <c r="F322" s="39" t="s">
        <v>196</v>
      </c>
      <c r="G322" s="38" t="s">
        <v>369</v>
      </c>
      <c r="H322" s="39" t="s">
        <v>49</v>
      </c>
      <c r="I322" s="39" t="s">
        <v>49</v>
      </c>
      <c r="J322" s="40">
        <v>24.51</v>
      </c>
    </row>
    <row r="323" spans="6:10" ht="18.75">
      <c r="F323" s="39" t="s">
        <v>196</v>
      </c>
      <c r="G323" s="38" t="s">
        <v>372</v>
      </c>
      <c r="H323" s="39" t="s">
        <v>149</v>
      </c>
      <c r="I323" s="39" t="s">
        <v>534</v>
      </c>
      <c r="J323" s="40">
        <v>5.75</v>
      </c>
    </row>
    <row r="324" spans="6:10" ht="18.75">
      <c r="F324" s="39" t="s">
        <v>196</v>
      </c>
      <c r="G324" s="38" t="s">
        <v>375</v>
      </c>
      <c r="H324" s="39" t="s">
        <v>77</v>
      </c>
      <c r="I324" s="39" t="s">
        <v>534</v>
      </c>
      <c r="J324" s="40">
        <v>25.84</v>
      </c>
    </row>
    <row r="325" spans="6:10" ht="18.75">
      <c r="F325" s="39" t="s">
        <v>196</v>
      </c>
      <c r="G325" s="38" t="s">
        <v>368</v>
      </c>
      <c r="H325" s="39" t="s">
        <v>77</v>
      </c>
      <c r="I325" s="39" t="s">
        <v>534</v>
      </c>
      <c r="J325" s="40">
        <v>28.82</v>
      </c>
    </row>
    <row r="326" spans="6:10" ht="18.75">
      <c r="F326" s="39" t="s">
        <v>196</v>
      </c>
      <c r="G326" s="38" t="s">
        <v>224</v>
      </c>
      <c r="H326" s="39"/>
      <c r="I326" s="39"/>
      <c r="J326" s="40">
        <v>11.63</v>
      </c>
    </row>
    <row r="327" spans="6:10" ht="18.75">
      <c r="F327" s="39" t="s">
        <v>196</v>
      </c>
      <c r="G327" s="38" t="s">
        <v>226</v>
      </c>
      <c r="H327" s="39"/>
      <c r="I327" s="39"/>
      <c r="J327" s="40">
        <v>1.96</v>
      </c>
    </row>
    <row r="328" spans="6:10" ht="18.75">
      <c r="F328" s="39" t="s">
        <v>61</v>
      </c>
      <c r="G328" s="38" t="s">
        <v>39</v>
      </c>
      <c r="H328" s="39" t="s">
        <v>129</v>
      </c>
      <c r="I328" s="39" t="s">
        <v>129</v>
      </c>
      <c r="J328" s="40">
        <v>1</v>
      </c>
    </row>
    <row r="329" spans="6:10" ht="18.75">
      <c r="F329" s="39" t="s">
        <v>197</v>
      </c>
      <c r="G329" s="38" t="s">
        <v>329</v>
      </c>
      <c r="H329" s="39" t="s">
        <v>49</v>
      </c>
      <c r="I329" s="39" t="s">
        <v>49</v>
      </c>
      <c r="J329" s="40">
        <v>15.57</v>
      </c>
    </row>
    <row r="330" spans="6:10" ht="18.75">
      <c r="F330" s="39" t="s">
        <v>197</v>
      </c>
      <c r="G330" s="38" t="s">
        <v>407</v>
      </c>
      <c r="H330" s="39">
        <v>1</v>
      </c>
      <c r="I330" s="39"/>
      <c r="J330" s="40">
        <v>3.17</v>
      </c>
    </row>
    <row r="331" spans="6:10" ht="18.75">
      <c r="F331" s="39" t="s">
        <v>197</v>
      </c>
      <c r="G331" s="38" t="s">
        <v>409</v>
      </c>
      <c r="H331" s="39"/>
      <c r="I331" s="39" t="s">
        <v>130</v>
      </c>
      <c r="J331" s="40">
        <v>11.04</v>
      </c>
    </row>
    <row r="332" spans="6:10" ht="18.75">
      <c r="F332" s="39" t="s">
        <v>197</v>
      </c>
      <c r="G332" s="38" t="s">
        <v>432</v>
      </c>
      <c r="H332" s="39">
        <v>1</v>
      </c>
      <c r="I332" s="39"/>
      <c r="J332" s="40">
        <v>31.98</v>
      </c>
    </row>
    <row r="333" spans="6:10" ht="18.75">
      <c r="F333" s="39" t="s">
        <v>24</v>
      </c>
      <c r="G333" s="38" t="s">
        <v>622</v>
      </c>
      <c r="H333" s="39"/>
      <c r="I333" s="39"/>
      <c r="J333" s="40">
        <v>3.4</v>
      </c>
    </row>
    <row r="334" spans="6:10" ht="18.75">
      <c r="F334" s="39" t="s">
        <v>24</v>
      </c>
      <c r="G334" s="38" t="s">
        <v>623</v>
      </c>
      <c r="H334" s="39"/>
      <c r="I334" s="39"/>
      <c r="J334" s="40">
        <v>4.91</v>
      </c>
    </row>
    <row r="335" spans="6:10" ht="18.75">
      <c r="F335" s="39" t="s">
        <v>24</v>
      </c>
      <c r="G335" s="38" t="s">
        <v>624</v>
      </c>
      <c r="H335" s="39"/>
      <c r="I335" s="39"/>
      <c r="J335" s="40">
        <v>3.25</v>
      </c>
    </row>
    <row r="336" spans="6:10" ht="18.75">
      <c r="F336" s="39" t="s">
        <v>24</v>
      </c>
      <c r="G336" s="38" t="s">
        <v>625</v>
      </c>
      <c r="H336" s="39"/>
      <c r="I336" s="39"/>
      <c r="J336" s="40">
        <v>2.4</v>
      </c>
    </row>
    <row r="337" spans="6:10" ht="18.75">
      <c r="F337" s="39" t="s">
        <v>24</v>
      </c>
      <c r="G337" s="38" t="s">
        <v>626</v>
      </c>
      <c r="H337" s="39"/>
      <c r="I337" s="39"/>
      <c r="J337" s="40">
        <v>4.5</v>
      </c>
    </row>
    <row r="338" spans="6:10" ht="18.75">
      <c r="F338" s="39" t="s">
        <v>24</v>
      </c>
      <c r="G338" s="38" t="s">
        <v>215</v>
      </c>
      <c r="H338" s="39"/>
      <c r="I338" s="39"/>
      <c r="J338" s="40">
        <v>3.48</v>
      </c>
    </row>
    <row r="339" spans="6:10" ht="18.75">
      <c r="F339" s="39" t="s">
        <v>24</v>
      </c>
      <c r="G339" s="38" t="s">
        <v>214</v>
      </c>
      <c r="H339" s="39"/>
      <c r="I339" s="39"/>
      <c r="J339" s="40">
        <v>5.25</v>
      </c>
    </row>
    <row r="340" spans="6:10" ht="18.75">
      <c r="F340" s="39" t="s">
        <v>24</v>
      </c>
      <c r="G340" s="38" t="s">
        <v>213</v>
      </c>
      <c r="H340" s="39"/>
      <c r="I340" s="39"/>
      <c r="J340" s="40">
        <v>4.12</v>
      </c>
    </row>
    <row r="341" spans="6:10" ht="18.75">
      <c r="F341" s="39" t="s">
        <v>24</v>
      </c>
      <c r="G341" s="38" t="s">
        <v>627</v>
      </c>
      <c r="H341" s="39"/>
      <c r="I341" s="39"/>
      <c r="J341" s="40">
        <v>3.03</v>
      </c>
    </row>
    <row r="342" spans="6:10" ht="18.75">
      <c r="F342" s="39" t="s">
        <v>24</v>
      </c>
      <c r="G342" s="38" t="s">
        <v>628</v>
      </c>
      <c r="H342" s="39"/>
      <c r="I342" s="39"/>
      <c r="J342" s="40">
        <v>3.1</v>
      </c>
    </row>
    <row r="343" spans="6:10" ht="18.75">
      <c r="F343" s="39" t="s">
        <v>24</v>
      </c>
      <c r="G343" s="38" t="s">
        <v>629</v>
      </c>
      <c r="H343" s="39"/>
      <c r="I343" s="39"/>
      <c r="J343" s="40">
        <v>3.32</v>
      </c>
    </row>
    <row r="344" spans="6:10" ht="18.75">
      <c r="F344" s="39" t="s">
        <v>24</v>
      </c>
      <c r="G344" s="38" t="s">
        <v>672</v>
      </c>
      <c r="H344" s="39"/>
      <c r="I344" s="39"/>
      <c r="J344" s="40">
        <v>3.25</v>
      </c>
    </row>
    <row r="345" spans="6:10" ht="18.75">
      <c r="F345" s="38" t="s">
        <v>24</v>
      </c>
      <c r="G345" s="38" t="s">
        <v>667</v>
      </c>
      <c r="H345" s="38"/>
      <c r="I345" s="38"/>
      <c r="J345" s="44">
        <v>4.9800000000000004</v>
      </c>
    </row>
    <row r="346" spans="6:10" ht="18.75">
      <c r="F346" s="38" t="s">
        <v>24</v>
      </c>
      <c r="G346" s="38" t="s">
        <v>668</v>
      </c>
      <c r="H346" s="38"/>
      <c r="I346" s="38"/>
      <c r="J346" s="44">
        <v>4.9800000000000004</v>
      </c>
    </row>
    <row r="347" spans="6:10" ht="18.75">
      <c r="F347" s="39" t="s">
        <v>24</v>
      </c>
      <c r="G347" s="38" t="s">
        <v>669</v>
      </c>
      <c r="H347" s="39"/>
      <c r="I347" s="39"/>
      <c r="J347" s="40">
        <v>2.95</v>
      </c>
    </row>
    <row r="348" spans="6:10" ht="18.75">
      <c r="F348" s="39" t="s">
        <v>24</v>
      </c>
      <c r="G348" s="38" t="s">
        <v>670</v>
      </c>
      <c r="H348" s="39"/>
      <c r="I348" s="39"/>
      <c r="J348" s="40">
        <v>6.4</v>
      </c>
    </row>
    <row r="349" spans="6:10" ht="18.75">
      <c r="F349" s="39" t="s">
        <v>24</v>
      </c>
      <c r="G349" s="38" t="s">
        <v>219</v>
      </c>
      <c r="H349" s="39"/>
      <c r="I349" s="39"/>
      <c r="J349" s="40">
        <v>6.4</v>
      </c>
    </row>
    <row r="350" spans="6:10" ht="18.75">
      <c r="F350" s="38" t="s">
        <v>24</v>
      </c>
      <c r="G350" s="38" t="s">
        <v>630</v>
      </c>
      <c r="H350" s="38"/>
      <c r="I350" s="38"/>
      <c r="J350" s="44">
        <v>5.6</v>
      </c>
    </row>
    <row r="351" spans="6:10" ht="18.75">
      <c r="F351" s="39" t="s">
        <v>24</v>
      </c>
      <c r="G351" s="38" t="s">
        <v>631</v>
      </c>
      <c r="H351" s="39"/>
      <c r="I351" s="39"/>
      <c r="J351" s="40">
        <v>14.09</v>
      </c>
    </row>
    <row r="352" spans="6:10" ht="18.75">
      <c r="F352" s="39" t="s">
        <v>24</v>
      </c>
      <c r="G352" s="38" t="s">
        <v>632</v>
      </c>
      <c r="H352" s="39"/>
      <c r="I352" s="39"/>
      <c r="J352" s="40">
        <v>14.9</v>
      </c>
    </row>
    <row r="353" spans="6:10" ht="18.75">
      <c r="F353" s="39" t="s">
        <v>24</v>
      </c>
      <c r="G353" s="38" t="s">
        <v>633</v>
      </c>
      <c r="H353" s="39"/>
      <c r="I353" s="39"/>
      <c r="J353" s="40">
        <v>8.8000000000000007</v>
      </c>
    </row>
    <row r="354" spans="6:10" ht="18.75">
      <c r="F354" s="38" t="s">
        <v>24</v>
      </c>
      <c r="G354" s="38" t="s">
        <v>634</v>
      </c>
      <c r="H354" s="38"/>
      <c r="I354" s="38"/>
      <c r="J354" s="44">
        <v>5.13</v>
      </c>
    </row>
    <row r="355" spans="6:10" ht="18.75">
      <c r="F355" s="38" t="s">
        <v>24</v>
      </c>
      <c r="G355" s="38" t="s">
        <v>635</v>
      </c>
      <c r="H355" s="38"/>
      <c r="I355" s="38"/>
      <c r="J355" s="44">
        <v>5.13</v>
      </c>
    </row>
    <row r="356" spans="6:10" ht="18.75">
      <c r="F356" s="39" t="s">
        <v>24</v>
      </c>
      <c r="G356" s="38" t="s">
        <v>220</v>
      </c>
      <c r="H356" s="39"/>
      <c r="I356" s="39"/>
      <c r="J356" s="40">
        <v>4.5</v>
      </c>
    </row>
    <row r="357" spans="6:10" ht="18.75">
      <c r="F357" s="39" t="s">
        <v>24</v>
      </c>
      <c r="G357" s="38" t="s">
        <v>636</v>
      </c>
      <c r="H357" s="39"/>
      <c r="I357" s="39"/>
      <c r="J357" s="40">
        <v>2.88</v>
      </c>
    </row>
    <row r="358" spans="6:10" ht="18.75">
      <c r="F358" s="39" t="s">
        <v>24</v>
      </c>
      <c r="G358" s="38" t="s">
        <v>637</v>
      </c>
      <c r="H358" s="39"/>
      <c r="I358" s="39"/>
      <c r="J358" s="40">
        <v>3.02</v>
      </c>
    </row>
    <row r="359" spans="6:10" ht="18.75">
      <c r="F359" s="38" t="s">
        <v>24</v>
      </c>
      <c r="G359" s="38" t="s">
        <v>638</v>
      </c>
      <c r="H359" s="38"/>
      <c r="I359" s="38"/>
      <c r="J359" s="44">
        <v>2.4500000000000002</v>
      </c>
    </row>
    <row r="360" spans="6:10" ht="18.75">
      <c r="F360" s="39" t="s">
        <v>24</v>
      </c>
      <c r="G360" s="38" t="s">
        <v>639</v>
      </c>
      <c r="H360" s="39"/>
      <c r="I360" s="39"/>
      <c r="J360" s="40">
        <v>29.8</v>
      </c>
    </row>
    <row r="361" spans="6:10" ht="18.75">
      <c r="F361" s="39" t="s">
        <v>24</v>
      </c>
      <c r="G361" s="38" t="s">
        <v>640</v>
      </c>
      <c r="H361" s="39"/>
      <c r="I361" s="39"/>
      <c r="J361" s="40">
        <v>29.8</v>
      </c>
    </row>
    <row r="362" spans="6:10" ht="18.75">
      <c r="F362" s="39" t="s">
        <v>24</v>
      </c>
      <c r="G362" s="38" t="s">
        <v>641</v>
      </c>
      <c r="H362" s="39"/>
      <c r="I362" s="39"/>
      <c r="J362" s="40">
        <v>5.19</v>
      </c>
    </row>
    <row r="363" spans="6:10" ht="18.75">
      <c r="F363" s="39" t="s">
        <v>24</v>
      </c>
      <c r="G363" s="38" t="s">
        <v>671</v>
      </c>
      <c r="H363" s="39"/>
      <c r="I363" s="39"/>
      <c r="J363" s="40">
        <v>26.9</v>
      </c>
    </row>
    <row r="364" spans="6:10" ht="18.75">
      <c r="F364" s="39" t="s">
        <v>24</v>
      </c>
      <c r="G364" s="38" t="s">
        <v>673</v>
      </c>
      <c r="H364" s="39"/>
      <c r="I364" s="39"/>
      <c r="J364" s="40">
        <v>51.62</v>
      </c>
    </row>
    <row r="365" spans="6:10" ht="18.75">
      <c r="F365" s="39" t="s">
        <v>24</v>
      </c>
      <c r="G365" s="38" t="s">
        <v>642</v>
      </c>
      <c r="H365" s="39"/>
      <c r="I365" s="39"/>
      <c r="J365" s="40">
        <v>12</v>
      </c>
    </row>
    <row r="366" spans="6:10" ht="18.75">
      <c r="F366" s="39" t="s">
        <v>24</v>
      </c>
      <c r="G366" s="51" t="s">
        <v>643</v>
      </c>
      <c r="H366" s="39"/>
      <c r="I366" s="39"/>
      <c r="J366" s="40">
        <v>10.75</v>
      </c>
    </row>
    <row r="367" spans="6:10" ht="18.75">
      <c r="F367" s="39" t="s">
        <v>24</v>
      </c>
      <c r="G367" s="38" t="s">
        <v>644</v>
      </c>
      <c r="H367" s="39"/>
      <c r="I367" s="39"/>
      <c r="J367" s="40">
        <v>48.9</v>
      </c>
    </row>
    <row r="368" spans="6:10" ht="18.75">
      <c r="F368" s="38" t="s">
        <v>24</v>
      </c>
      <c r="G368" s="38" t="s">
        <v>223</v>
      </c>
      <c r="H368" s="39"/>
      <c r="I368" s="39"/>
      <c r="J368" s="40">
        <v>7.65</v>
      </c>
    </row>
    <row r="369" spans="6:10" ht="18.75">
      <c r="F369" s="39" t="s">
        <v>24</v>
      </c>
      <c r="G369" s="38" t="s">
        <v>645</v>
      </c>
      <c r="H369" s="39"/>
      <c r="I369" s="39"/>
      <c r="J369" s="40">
        <v>119.95</v>
      </c>
    </row>
    <row r="370" spans="6:10" ht="18.75">
      <c r="F370" s="39" t="s">
        <v>24</v>
      </c>
      <c r="G370" s="38" t="s">
        <v>646</v>
      </c>
      <c r="H370" s="39"/>
      <c r="I370" s="39"/>
      <c r="J370" s="40">
        <v>119.95</v>
      </c>
    </row>
    <row r="371" spans="6:10" ht="18.75">
      <c r="F371" s="39" t="s">
        <v>24</v>
      </c>
      <c r="G371" s="38" t="s">
        <v>647</v>
      </c>
      <c r="H371" s="39"/>
      <c r="I371" s="39"/>
      <c r="J371" s="40">
        <v>82.9</v>
      </c>
    </row>
    <row r="372" spans="6:10" ht="18.75">
      <c r="F372" s="39" t="s">
        <v>24</v>
      </c>
      <c r="G372" s="38" t="s">
        <v>648</v>
      </c>
      <c r="H372" s="39"/>
      <c r="I372" s="39"/>
      <c r="J372" s="40">
        <v>82.9</v>
      </c>
    </row>
    <row r="373" spans="6:10" ht="18.75">
      <c r="F373" s="38" t="s">
        <v>24</v>
      </c>
      <c r="G373" s="38" t="s">
        <v>649</v>
      </c>
      <c r="H373" s="38"/>
      <c r="I373" s="38"/>
      <c r="J373" s="44">
        <v>58.2</v>
      </c>
    </row>
    <row r="374" spans="6:10" ht="18.75">
      <c r="F374" s="38" t="s">
        <v>24</v>
      </c>
      <c r="G374" s="38" t="s">
        <v>650</v>
      </c>
      <c r="H374" s="38"/>
      <c r="I374" s="38"/>
      <c r="J374" s="44">
        <v>58.2</v>
      </c>
    </row>
    <row r="375" spans="6:10" ht="18.75">
      <c r="F375" s="39" t="s">
        <v>24</v>
      </c>
      <c r="G375" s="38" t="s">
        <v>651</v>
      </c>
      <c r="H375" s="39"/>
      <c r="I375" s="39"/>
      <c r="J375" s="40">
        <v>51.1</v>
      </c>
    </row>
    <row r="376" spans="6:10" ht="18.75">
      <c r="F376" s="38" t="s">
        <v>24</v>
      </c>
      <c r="G376" s="38" t="s">
        <v>225</v>
      </c>
      <c r="H376" s="38"/>
      <c r="I376" s="38"/>
      <c r="J376" s="44">
        <v>3.9</v>
      </c>
    </row>
    <row r="377" spans="6:10" ht="18.75">
      <c r="F377" s="39" t="s">
        <v>24</v>
      </c>
      <c r="G377" s="38" t="s">
        <v>238</v>
      </c>
      <c r="H377" s="39"/>
      <c r="I377" s="39"/>
      <c r="J377" s="40">
        <v>49.2</v>
      </c>
    </row>
    <row r="378" spans="6:10" ht="18.75">
      <c r="F378" s="39" t="s">
        <v>24</v>
      </c>
      <c r="G378" s="38" t="s">
        <v>652</v>
      </c>
      <c r="H378" s="39"/>
      <c r="I378" s="39"/>
      <c r="J378" s="40">
        <v>6.51</v>
      </c>
    </row>
    <row r="379" spans="6:10" ht="18.75">
      <c r="F379" s="39" t="s">
        <v>24</v>
      </c>
      <c r="G379" s="38" t="s">
        <v>239</v>
      </c>
      <c r="H379" s="39"/>
      <c r="I379" s="39"/>
      <c r="J379" s="40">
        <v>4.5</v>
      </c>
    </row>
    <row r="380" spans="6:10" ht="18.75">
      <c r="F380" s="38" t="s">
        <v>24</v>
      </c>
      <c r="G380" s="38" t="s">
        <v>653</v>
      </c>
      <c r="H380" s="38"/>
      <c r="I380" s="38"/>
      <c r="J380" s="44">
        <v>55</v>
      </c>
    </row>
    <row r="381" spans="6:10" ht="18.75">
      <c r="F381" s="39" t="s">
        <v>4</v>
      </c>
      <c r="G381" s="38" t="s">
        <v>295</v>
      </c>
      <c r="H381" s="39"/>
      <c r="I381" s="39" t="s">
        <v>71</v>
      </c>
      <c r="J381" s="40">
        <v>24.16</v>
      </c>
    </row>
    <row r="382" spans="6:10" ht="18.75">
      <c r="F382" s="39" t="s">
        <v>4</v>
      </c>
      <c r="G382" s="38" t="s">
        <v>297</v>
      </c>
      <c r="H382" s="39" t="s">
        <v>135</v>
      </c>
      <c r="I382" s="39"/>
      <c r="J382" s="40">
        <v>7.88</v>
      </c>
    </row>
    <row r="383" spans="6:10" ht="18.75">
      <c r="F383" s="38" t="s">
        <v>4</v>
      </c>
      <c r="G383" s="38" t="s">
        <v>270</v>
      </c>
      <c r="H383" s="39">
        <v>10</v>
      </c>
      <c r="I383" s="39"/>
      <c r="J383" s="40">
        <v>8.4</v>
      </c>
    </row>
    <row r="384" spans="6:10" ht="18.75">
      <c r="F384" s="39" t="s">
        <v>4</v>
      </c>
      <c r="G384" s="38" t="s">
        <v>317</v>
      </c>
      <c r="H384" s="39"/>
      <c r="I384" s="39" t="s">
        <v>139</v>
      </c>
      <c r="J384" s="40">
        <v>26.99</v>
      </c>
    </row>
    <row r="385" spans="6:10" ht="18.75">
      <c r="F385" s="39" t="s">
        <v>4</v>
      </c>
      <c r="G385" s="41" t="s">
        <v>301</v>
      </c>
      <c r="H385" s="39" t="s">
        <v>68</v>
      </c>
      <c r="I385" s="39"/>
      <c r="J385" s="40">
        <v>12.21</v>
      </c>
    </row>
    <row r="386" spans="6:10" ht="18.75">
      <c r="F386" s="39" t="s">
        <v>4</v>
      </c>
      <c r="G386" s="38" t="s">
        <v>278</v>
      </c>
      <c r="H386" s="39"/>
      <c r="I386" s="39" t="s">
        <v>542</v>
      </c>
      <c r="J386" s="40">
        <v>97.5</v>
      </c>
    </row>
    <row r="387" spans="6:10" ht="18.75">
      <c r="F387" s="39" t="s">
        <v>4</v>
      </c>
      <c r="G387" s="51" t="s">
        <v>70</v>
      </c>
      <c r="H387" s="39"/>
      <c r="I387" s="39"/>
      <c r="J387" s="44">
        <v>17.579999999999998</v>
      </c>
    </row>
    <row r="388" spans="6:10" ht="18.75">
      <c r="F388" s="39" t="s">
        <v>4</v>
      </c>
      <c r="G388" s="38" t="s">
        <v>304</v>
      </c>
      <c r="H388" s="38">
        <v>1</v>
      </c>
      <c r="I388" s="38"/>
      <c r="J388" s="44">
        <v>36.06</v>
      </c>
    </row>
    <row r="389" spans="6:10" ht="18.75">
      <c r="F389" s="38" t="s">
        <v>4</v>
      </c>
      <c r="G389" s="38" t="s">
        <v>299</v>
      </c>
      <c r="H389" s="38">
        <v>1</v>
      </c>
      <c r="I389" s="38"/>
      <c r="J389" s="44">
        <v>3.66</v>
      </c>
    </row>
    <row r="390" spans="6:10" ht="18.75">
      <c r="F390" s="39" t="s">
        <v>4</v>
      </c>
      <c r="G390" s="38" t="s">
        <v>294</v>
      </c>
      <c r="H390" s="39">
        <v>1</v>
      </c>
      <c r="I390" s="39"/>
      <c r="J390" s="40">
        <v>31.94</v>
      </c>
    </row>
    <row r="391" spans="6:10" ht="18.75">
      <c r="F391" s="39" t="s">
        <v>4</v>
      </c>
      <c r="G391" s="38" t="s">
        <v>259</v>
      </c>
      <c r="H391" s="39">
        <v>50</v>
      </c>
      <c r="I391" s="39"/>
      <c r="J391" s="40">
        <v>38.5</v>
      </c>
    </row>
    <row r="392" spans="6:10" ht="18.75">
      <c r="F392" s="39" t="s">
        <v>4</v>
      </c>
      <c r="G392" s="38" t="s">
        <v>260</v>
      </c>
      <c r="H392" s="39">
        <v>50</v>
      </c>
      <c r="I392" s="39"/>
      <c r="J392" s="40">
        <v>50</v>
      </c>
    </row>
    <row r="393" spans="6:10" ht="18.75">
      <c r="F393" s="39" t="s">
        <v>4</v>
      </c>
      <c r="G393" s="38" t="s">
        <v>261</v>
      </c>
      <c r="H393" s="39">
        <v>50</v>
      </c>
      <c r="I393" s="39"/>
      <c r="J393" s="40">
        <v>53</v>
      </c>
    </row>
    <row r="394" spans="6:10" ht="18.75">
      <c r="F394" s="39" t="s">
        <v>4</v>
      </c>
      <c r="G394" s="38" t="s">
        <v>262</v>
      </c>
      <c r="H394" s="39">
        <v>50</v>
      </c>
      <c r="I394" s="39"/>
      <c r="J394" s="40">
        <v>66</v>
      </c>
    </row>
    <row r="395" spans="6:10" ht="18.75">
      <c r="F395" s="39" t="s">
        <v>4</v>
      </c>
      <c r="G395" s="38" t="s">
        <v>258</v>
      </c>
      <c r="H395" s="39">
        <v>300</v>
      </c>
      <c r="I395" s="39"/>
      <c r="J395" s="40">
        <v>29.73</v>
      </c>
    </row>
    <row r="396" spans="6:10" ht="18.75">
      <c r="F396" s="39" t="s">
        <v>4</v>
      </c>
      <c r="G396" s="38" t="s">
        <v>331</v>
      </c>
      <c r="H396" s="39">
        <v>100</v>
      </c>
      <c r="I396" s="39"/>
      <c r="J396" s="40">
        <v>15.3</v>
      </c>
    </row>
    <row r="397" spans="6:10" ht="18.75">
      <c r="F397" s="39" t="s">
        <v>4</v>
      </c>
      <c r="G397" s="38" t="s">
        <v>257</v>
      </c>
      <c r="H397" s="39">
        <v>300</v>
      </c>
      <c r="I397" s="39"/>
      <c r="J397" s="40">
        <v>19.23</v>
      </c>
    </row>
    <row r="398" spans="6:10" ht="18.75">
      <c r="F398" s="38" t="s">
        <v>4</v>
      </c>
      <c r="G398" s="38" t="s">
        <v>263</v>
      </c>
      <c r="H398" s="39">
        <v>100</v>
      </c>
      <c r="I398" s="39"/>
      <c r="J398" s="40">
        <v>57.19</v>
      </c>
    </row>
    <row r="399" spans="6:10" ht="18.75">
      <c r="F399" s="39" t="s">
        <v>4</v>
      </c>
      <c r="G399" s="38" t="s">
        <v>307</v>
      </c>
      <c r="H399" s="38">
        <v>5</v>
      </c>
      <c r="I399" s="38"/>
      <c r="J399" s="44">
        <v>11.74</v>
      </c>
    </row>
    <row r="400" spans="6:10" ht="18.75">
      <c r="F400" s="39" t="s">
        <v>4</v>
      </c>
      <c r="G400" s="38" t="s">
        <v>306</v>
      </c>
      <c r="H400" s="38">
        <v>5</v>
      </c>
      <c r="I400" s="38"/>
      <c r="J400" s="44">
        <v>11.74</v>
      </c>
    </row>
    <row r="401" spans="6:10" ht="18.75">
      <c r="F401" s="50" t="s">
        <v>4</v>
      </c>
      <c r="G401" s="38" t="s">
        <v>265</v>
      </c>
      <c r="H401" s="39">
        <v>100</v>
      </c>
      <c r="I401" s="39"/>
      <c r="J401" s="40">
        <v>40.369999999999997</v>
      </c>
    </row>
    <row r="402" spans="6:10" ht="18.75">
      <c r="F402" s="50" t="s">
        <v>4</v>
      </c>
      <c r="G402" s="38" t="s">
        <v>266</v>
      </c>
      <c r="H402" s="39">
        <v>100</v>
      </c>
      <c r="I402" s="39"/>
      <c r="J402" s="40">
        <v>48.51</v>
      </c>
    </row>
    <row r="403" spans="6:10" ht="18.75">
      <c r="F403" s="38" t="s">
        <v>4</v>
      </c>
      <c r="G403" s="38" t="s">
        <v>264</v>
      </c>
      <c r="H403" s="39">
        <v>100</v>
      </c>
      <c r="I403" s="39"/>
      <c r="J403" s="40">
        <v>14.89</v>
      </c>
    </row>
    <row r="404" spans="6:10" ht="18.75">
      <c r="F404" s="39" t="s">
        <v>4</v>
      </c>
      <c r="G404" s="51" t="s">
        <v>48</v>
      </c>
      <c r="H404" s="39"/>
      <c r="I404" s="39"/>
      <c r="J404" s="40">
        <v>4.17</v>
      </c>
    </row>
    <row r="405" spans="6:10" ht="18.75">
      <c r="F405" s="39" t="s">
        <v>4</v>
      </c>
      <c r="G405" s="38" t="s">
        <v>378</v>
      </c>
      <c r="H405" s="39">
        <v>100</v>
      </c>
      <c r="I405" s="39"/>
      <c r="J405" s="40">
        <v>27.78</v>
      </c>
    </row>
    <row r="406" spans="6:10" ht="18.75">
      <c r="F406" s="39" t="s">
        <v>4</v>
      </c>
      <c r="G406" s="38" t="s">
        <v>379</v>
      </c>
      <c r="H406" s="39">
        <v>100</v>
      </c>
      <c r="I406" s="39"/>
      <c r="J406" s="40">
        <v>27.78</v>
      </c>
    </row>
    <row r="407" spans="6:10" ht="18.75">
      <c r="F407" s="39" t="s">
        <v>4</v>
      </c>
      <c r="G407" s="38" t="s">
        <v>377</v>
      </c>
      <c r="H407" s="39">
        <v>50</v>
      </c>
      <c r="I407" s="39"/>
      <c r="J407" s="40">
        <v>32.93</v>
      </c>
    </row>
    <row r="408" spans="6:10" ht="18.75">
      <c r="F408" s="39" t="s">
        <v>4</v>
      </c>
      <c r="G408" s="38" t="s">
        <v>267</v>
      </c>
      <c r="H408" s="38"/>
      <c r="I408" s="38" t="s">
        <v>69</v>
      </c>
      <c r="J408" s="44">
        <v>46.9</v>
      </c>
    </row>
    <row r="409" spans="6:10" ht="18.75">
      <c r="F409" s="39" t="s">
        <v>4</v>
      </c>
      <c r="G409" s="38" t="s">
        <v>268</v>
      </c>
      <c r="H409" s="38"/>
      <c r="I409" s="38" t="s">
        <v>69</v>
      </c>
      <c r="J409" s="44">
        <v>46.9</v>
      </c>
    </row>
    <row r="410" spans="6:10" ht="18.75">
      <c r="F410" s="39" t="s">
        <v>4</v>
      </c>
      <c r="G410" s="38" t="s">
        <v>360</v>
      </c>
      <c r="H410" s="39"/>
      <c r="I410" s="39" t="s">
        <v>136</v>
      </c>
      <c r="J410" s="40">
        <v>56</v>
      </c>
    </row>
    <row r="411" spans="6:10" ht="18.75">
      <c r="F411" s="38" t="s">
        <v>4</v>
      </c>
      <c r="G411" s="51" t="s">
        <v>26</v>
      </c>
      <c r="H411" s="38" t="s">
        <v>66</v>
      </c>
      <c r="I411" s="38"/>
      <c r="J411" s="44">
        <v>1.56</v>
      </c>
    </row>
    <row r="412" spans="6:10" ht="18.75">
      <c r="F412" s="39" t="s">
        <v>4</v>
      </c>
      <c r="G412" s="38" t="s">
        <v>269</v>
      </c>
      <c r="H412" s="39"/>
      <c r="I412" s="38" t="s">
        <v>69</v>
      </c>
      <c r="J412" s="40">
        <v>42.4</v>
      </c>
    </row>
    <row r="413" spans="6:10" ht="18.75">
      <c r="F413" s="39" t="s">
        <v>4</v>
      </c>
      <c r="G413" s="38" t="s">
        <v>275</v>
      </c>
      <c r="H413" s="39"/>
      <c r="I413" s="39" t="s">
        <v>67</v>
      </c>
      <c r="J413" s="40">
        <v>37.25</v>
      </c>
    </row>
    <row r="414" spans="6:10" ht="18.75">
      <c r="F414" s="38" t="s">
        <v>4</v>
      </c>
      <c r="G414" s="38" t="s">
        <v>276</v>
      </c>
      <c r="H414" s="39"/>
      <c r="I414" s="39" t="s">
        <v>67</v>
      </c>
      <c r="J414" s="40">
        <v>41.25</v>
      </c>
    </row>
    <row r="415" spans="6:10" ht="18.75">
      <c r="F415" s="39" t="s">
        <v>4</v>
      </c>
      <c r="G415" s="38" t="s">
        <v>256</v>
      </c>
      <c r="H415" s="39">
        <v>100</v>
      </c>
      <c r="I415" s="39"/>
      <c r="J415" s="40">
        <v>45</v>
      </c>
    </row>
    <row r="416" spans="6:10" ht="18.75">
      <c r="F416" s="50" t="s">
        <v>4</v>
      </c>
      <c r="G416" s="38" t="s">
        <v>334</v>
      </c>
      <c r="H416" s="39">
        <v>100</v>
      </c>
      <c r="I416" s="39"/>
      <c r="J416" s="40">
        <v>2.15</v>
      </c>
    </row>
    <row r="417" spans="6:10" ht="18.75">
      <c r="F417" s="50" t="s">
        <v>4</v>
      </c>
      <c r="G417" s="38" t="s">
        <v>333</v>
      </c>
      <c r="H417" s="39">
        <v>100</v>
      </c>
      <c r="I417" s="39"/>
      <c r="J417" s="40">
        <v>1.08</v>
      </c>
    </row>
    <row r="418" spans="6:10" ht="18.75">
      <c r="F418" s="39" t="s">
        <v>4</v>
      </c>
      <c r="G418" s="51" t="s">
        <v>37</v>
      </c>
      <c r="H418" s="39"/>
      <c r="I418" s="39"/>
      <c r="J418" s="40"/>
    </row>
    <row r="419" spans="6:10" ht="18.75">
      <c r="F419" s="39" t="s">
        <v>4</v>
      </c>
      <c r="G419" s="51" t="s">
        <v>38</v>
      </c>
      <c r="H419" s="39"/>
      <c r="I419" s="39"/>
      <c r="J419" s="40"/>
    </row>
    <row r="420" spans="6:10" ht="18.75">
      <c r="F420" s="41" t="s">
        <v>4</v>
      </c>
      <c r="G420" s="41" t="s">
        <v>293</v>
      </c>
      <c r="H420" s="41">
        <v>150</v>
      </c>
      <c r="I420" s="39" t="s">
        <v>534</v>
      </c>
      <c r="J420" s="45">
        <v>46.09</v>
      </c>
    </row>
    <row r="421" spans="6:10" ht="18.75">
      <c r="F421" s="38" t="s">
        <v>4</v>
      </c>
      <c r="G421" s="51" t="s">
        <v>28</v>
      </c>
      <c r="H421" s="39" t="s">
        <v>66</v>
      </c>
      <c r="I421" s="39"/>
      <c r="J421" s="40">
        <v>3.15</v>
      </c>
    </row>
    <row r="422" spans="6:10" ht="18.75">
      <c r="F422" s="51" t="s">
        <v>4</v>
      </c>
      <c r="G422" s="51" t="s">
        <v>29</v>
      </c>
      <c r="H422" s="51"/>
      <c r="I422" s="51"/>
      <c r="J422" s="53">
        <v>3.74</v>
      </c>
    </row>
    <row r="423" spans="6:10" ht="18.75">
      <c r="F423" s="39" t="s">
        <v>4</v>
      </c>
      <c r="G423" s="51" t="s">
        <v>32</v>
      </c>
      <c r="H423" s="39"/>
      <c r="I423" s="39"/>
      <c r="J423" s="40"/>
    </row>
    <row r="424" spans="6:10" ht="18.75">
      <c r="F424" s="50" t="s">
        <v>4</v>
      </c>
      <c r="G424" s="38" t="s">
        <v>283</v>
      </c>
      <c r="H424" s="39">
        <v>25</v>
      </c>
      <c r="I424" s="39"/>
      <c r="J424" s="40">
        <v>6.63</v>
      </c>
    </row>
    <row r="425" spans="6:10" ht="18.75">
      <c r="F425" s="50" t="s">
        <v>4</v>
      </c>
      <c r="G425" s="38" t="s">
        <v>287</v>
      </c>
      <c r="H425" s="39">
        <v>25</v>
      </c>
      <c r="I425" s="39"/>
      <c r="J425" s="40">
        <v>6.63</v>
      </c>
    </row>
    <row r="426" spans="6:10" ht="18.75">
      <c r="F426" s="50" t="s">
        <v>4</v>
      </c>
      <c r="G426" s="38" t="s">
        <v>282</v>
      </c>
      <c r="H426" s="39">
        <v>25</v>
      </c>
      <c r="I426" s="39"/>
      <c r="J426" s="40">
        <v>6.63</v>
      </c>
    </row>
    <row r="427" spans="6:10" ht="18.75">
      <c r="F427" s="39" t="s">
        <v>4</v>
      </c>
      <c r="G427" s="38" t="s">
        <v>290</v>
      </c>
      <c r="H427" s="39">
        <v>5</v>
      </c>
      <c r="I427" s="39" t="s">
        <v>534</v>
      </c>
      <c r="J427" s="40">
        <v>44.9</v>
      </c>
    </row>
    <row r="428" spans="6:10" ht="18.75">
      <c r="F428" s="39" t="s">
        <v>4</v>
      </c>
      <c r="G428" s="38" t="s">
        <v>286</v>
      </c>
      <c r="H428" s="39"/>
      <c r="I428" s="39" t="s">
        <v>132</v>
      </c>
      <c r="J428" s="40">
        <v>36.5</v>
      </c>
    </row>
    <row r="429" spans="6:10" ht="18.75">
      <c r="F429" s="39" t="s">
        <v>4</v>
      </c>
      <c r="G429" s="41" t="s">
        <v>285</v>
      </c>
      <c r="H429" s="39">
        <v>10</v>
      </c>
      <c r="I429" s="39" t="s">
        <v>534</v>
      </c>
      <c r="J429" s="40">
        <v>40.299999999999997</v>
      </c>
    </row>
    <row r="430" spans="6:10" ht="18.75">
      <c r="F430" s="39" t="s">
        <v>4</v>
      </c>
      <c r="G430" s="38" t="s">
        <v>284</v>
      </c>
      <c r="H430" s="39">
        <v>10</v>
      </c>
      <c r="I430" s="39" t="s">
        <v>534</v>
      </c>
      <c r="J430" s="40">
        <v>54.3</v>
      </c>
    </row>
    <row r="431" spans="6:10" ht="18.75">
      <c r="F431" s="39" t="s">
        <v>4</v>
      </c>
      <c r="G431" s="38" t="s">
        <v>288</v>
      </c>
      <c r="H431" s="39">
        <v>5</v>
      </c>
      <c r="I431" s="39" t="s">
        <v>534</v>
      </c>
      <c r="J431" s="40">
        <v>33.15</v>
      </c>
    </row>
    <row r="432" spans="6:10" ht="18.75">
      <c r="F432" s="39" t="s">
        <v>4</v>
      </c>
      <c r="G432" s="38" t="s">
        <v>289</v>
      </c>
      <c r="H432" s="39">
        <v>5</v>
      </c>
      <c r="I432" s="39" t="s">
        <v>534</v>
      </c>
      <c r="J432" s="40">
        <v>38.950000000000003</v>
      </c>
    </row>
    <row r="433" spans="6:10" ht="18.75">
      <c r="F433" s="39" t="s">
        <v>4</v>
      </c>
      <c r="G433" s="41" t="s">
        <v>292</v>
      </c>
      <c r="H433" s="39">
        <v>5</v>
      </c>
      <c r="I433" s="39" t="s">
        <v>534</v>
      </c>
      <c r="J433" s="40">
        <v>38.9</v>
      </c>
    </row>
    <row r="434" spans="6:10" ht="18.75">
      <c r="F434" s="39" t="s">
        <v>4</v>
      </c>
      <c r="G434" s="41" t="s">
        <v>291</v>
      </c>
      <c r="H434" s="41">
        <v>5</v>
      </c>
      <c r="I434" s="39" t="s">
        <v>534</v>
      </c>
      <c r="J434" s="45">
        <v>34</v>
      </c>
    </row>
    <row r="435" spans="6:10" ht="18.75">
      <c r="F435" s="39" t="s">
        <v>4</v>
      </c>
      <c r="G435" s="38" t="s">
        <v>338</v>
      </c>
      <c r="H435" s="39"/>
      <c r="I435" s="39" t="s">
        <v>63</v>
      </c>
      <c r="J435" s="40">
        <v>42.8</v>
      </c>
    </row>
    <row r="436" spans="6:10" ht="18.75">
      <c r="F436" s="39" t="s">
        <v>4</v>
      </c>
      <c r="G436" s="38" t="s">
        <v>339</v>
      </c>
      <c r="H436" s="41"/>
      <c r="I436" s="41" t="s">
        <v>64</v>
      </c>
      <c r="J436" s="40">
        <v>56.5</v>
      </c>
    </row>
    <row r="437" spans="6:10" ht="18.75">
      <c r="F437" s="39" t="s">
        <v>4</v>
      </c>
      <c r="G437" s="51" t="s">
        <v>47</v>
      </c>
      <c r="H437" s="39"/>
      <c r="I437" s="39"/>
      <c r="J437" s="40"/>
    </row>
    <row r="438" spans="6:10" ht="18.75">
      <c r="F438" s="39" t="s">
        <v>4</v>
      </c>
      <c r="G438" s="38" t="s">
        <v>308</v>
      </c>
      <c r="H438" s="39"/>
      <c r="I438" s="39" t="s">
        <v>31</v>
      </c>
      <c r="J438" s="40">
        <v>9.25</v>
      </c>
    </row>
    <row r="439" spans="6:10" ht="18.75">
      <c r="F439" s="41" t="s">
        <v>4</v>
      </c>
      <c r="G439" s="41" t="s">
        <v>309</v>
      </c>
      <c r="H439" s="41">
        <v>300</v>
      </c>
      <c r="I439" s="41"/>
      <c r="J439" s="45">
        <v>126.44</v>
      </c>
    </row>
    <row r="440" spans="6:10" ht="18.75">
      <c r="F440" s="39" t="s">
        <v>4</v>
      </c>
      <c r="G440" s="38" t="s">
        <v>281</v>
      </c>
      <c r="H440" s="39">
        <v>10</v>
      </c>
      <c r="I440" s="39"/>
      <c r="J440" s="40">
        <v>13.28</v>
      </c>
    </row>
    <row r="441" spans="6:10" ht="18.75">
      <c r="F441" s="39" t="s">
        <v>4</v>
      </c>
      <c r="G441" s="38" t="s">
        <v>280</v>
      </c>
      <c r="H441" s="39"/>
      <c r="I441" s="39" t="s">
        <v>133</v>
      </c>
      <c r="J441" s="40">
        <v>3.64</v>
      </c>
    </row>
    <row r="442" spans="6:10" ht="18.75">
      <c r="F442" s="38" t="s">
        <v>4</v>
      </c>
      <c r="G442" s="38" t="s">
        <v>277</v>
      </c>
      <c r="H442" s="38"/>
      <c r="I442" s="38" t="s">
        <v>66</v>
      </c>
      <c r="J442" s="40">
        <v>34.049999999999997</v>
      </c>
    </row>
    <row r="443" spans="6:10" ht="18.75">
      <c r="F443" s="39" t="s">
        <v>4</v>
      </c>
      <c r="G443" s="41" t="s">
        <v>273</v>
      </c>
      <c r="H443" s="39"/>
      <c r="I443" s="39" t="s">
        <v>134</v>
      </c>
      <c r="J443" s="40">
        <v>36.020000000000003</v>
      </c>
    </row>
    <row r="444" spans="6:10" ht="18.75">
      <c r="F444" s="39" t="s">
        <v>4</v>
      </c>
      <c r="G444" s="41" t="s">
        <v>274</v>
      </c>
      <c r="H444" s="39"/>
      <c r="I444" s="39" t="s">
        <v>65</v>
      </c>
      <c r="J444" s="40">
        <v>64.53</v>
      </c>
    </row>
    <row r="445" spans="6:10" ht="18.75">
      <c r="F445" s="39" t="s">
        <v>4</v>
      </c>
      <c r="G445" s="38" t="s">
        <v>296</v>
      </c>
      <c r="H445" s="39"/>
      <c r="I445" s="39" t="s">
        <v>543</v>
      </c>
      <c r="J445" s="40">
        <v>51.85</v>
      </c>
    </row>
    <row r="446" spans="6:10" ht="18.75">
      <c r="F446" s="39" t="s">
        <v>4</v>
      </c>
      <c r="G446" s="41" t="s">
        <v>313</v>
      </c>
      <c r="H446" s="39"/>
      <c r="I446" s="39" t="s">
        <v>137</v>
      </c>
      <c r="J446" s="40">
        <v>46.15</v>
      </c>
    </row>
    <row r="447" spans="6:10" ht="18.75">
      <c r="F447" s="39" t="s">
        <v>4</v>
      </c>
      <c r="G447" s="38" t="s">
        <v>300</v>
      </c>
      <c r="H447" s="39"/>
      <c r="I447" s="39" t="s">
        <v>544</v>
      </c>
      <c r="J447" s="40">
        <v>12.78</v>
      </c>
    </row>
    <row r="448" spans="6:10" ht="18.75">
      <c r="F448" s="41" t="s">
        <v>4</v>
      </c>
      <c r="G448" s="41" t="s">
        <v>316</v>
      </c>
      <c r="H448" s="41"/>
      <c r="I448" s="41" t="s">
        <v>131</v>
      </c>
      <c r="J448" s="45">
        <v>149.46</v>
      </c>
    </row>
    <row r="449" spans="6:10" ht="18.75">
      <c r="F449" s="39" t="s">
        <v>4</v>
      </c>
      <c r="G449" s="38" t="s">
        <v>302</v>
      </c>
      <c r="H449" s="39"/>
      <c r="I449" s="39" t="s">
        <v>30</v>
      </c>
      <c r="J449" s="40">
        <v>8.98</v>
      </c>
    </row>
    <row r="450" spans="6:10" ht="18.75">
      <c r="F450" s="39" t="s">
        <v>4</v>
      </c>
      <c r="G450" s="38" t="s">
        <v>303</v>
      </c>
      <c r="H450" s="39"/>
      <c r="I450" s="39" t="s">
        <v>30</v>
      </c>
      <c r="J450" s="40">
        <v>24.76</v>
      </c>
    </row>
    <row r="451" spans="6:10" ht="18.75">
      <c r="F451" s="39" t="s">
        <v>4</v>
      </c>
      <c r="G451" s="41" t="s">
        <v>298</v>
      </c>
      <c r="H451" s="39">
        <v>1</v>
      </c>
      <c r="I451" s="39"/>
      <c r="J451" s="40">
        <v>13.99</v>
      </c>
    </row>
    <row r="452" spans="6:10" ht="18.75">
      <c r="F452" s="41" t="s">
        <v>4</v>
      </c>
      <c r="G452" s="41" t="s">
        <v>315</v>
      </c>
      <c r="H452" s="41">
        <v>1</v>
      </c>
      <c r="I452" s="41"/>
      <c r="J452" s="45">
        <v>2.5</v>
      </c>
    </row>
    <row r="453" spans="6:10" ht="18.75">
      <c r="F453" s="41" t="s">
        <v>4</v>
      </c>
      <c r="G453" s="41" t="s">
        <v>314</v>
      </c>
      <c r="H453" s="39">
        <v>1</v>
      </c>
      <c r="I453" s="39"/>
      <c r="J453" s="45">
        <v>8.2200000000000006</v>
      </c>
    </row>
    <row r="454" spans="6:10" ht="18.75">
      <c r="F454" s="39" t="s">
        <v>4</v>
      </c>
      <c r="G454" s="38" t="s">
        <v>305</v>
      </c>
      <c r="H454" s="39">
        <v>1</v>
      </c>
      <c r="I454" s="39"/>
      <c r="J454" s="40">
        <v>44.6</v>
      </c>
    </row>
    <row r="455" spans="6:10" ht="18.75">
      <c r="F455" s="41" t="s">
        <v>4</v>
      </c>
      <c r="G455" s="41" t="s">
        <v>310</v>
      </c>
      <c r="H455" s="41">
        <v>300</v>
      </c>
      <c r="I455" s="41"/>
      <c r="J455" s="45">
        <v>75.83</v>
      </c>
    </row>
    <row r="456" spans="6:10" ht="18.75">
      <c r="F456" s="39"/>
      <c r="G456" s="38" t="s">
        <v>27</v>
      </c>
      <c r="H456" s="39"/>
      <c r="I456" s="39"/>
      <c r="J456" s="40"/>
    </row>
  </sheetData>
  <autoFilter ref="F1:J456">
    <sortState ref="F4:J281">
      <sortCondition ref="F1:F281"/>
    </sortState>
  </autoFilter>
  <mergeCells count="7">
    <mergeCell ref="G1:G2"/>
    <mergeCell ref="F1:F2"/>
    <mergeCell ref="Y5:Y6"/>
    <mergeCell ref="Y7:Y8"/>
    <mergeCell ref="Y11:Y12"/>
    <mergeCell ref="H1:I1"/>
    <mergeCell ref="J1:J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"/>
  <sheetViews>
    <sheetView tabSelected="1" workbookViewId="0">
      <selection activeCell="C2" sqref="C2:C4"/>
    </sheetView>
  </sheetViews>
  <sheetFormatPr baseColWidth="10" defaultRowHeight="15"/>
  <cols>
    <col min="1" max="1" width="23.7109375" customWidth="1"/>
    <col min="2" max="2" width="21.42578125" customWidth="1"/>
    <col min="3" max="3" width="18" customWidth="1"/>
    <col min="4" max="6" width="19.5703125" customWidth="1"/>
  </cols>
  <sheetData>
    <row r="1" spans="1:11">
      <c r="A1" t="s">
        <v>677</v>
      </c>
      <c r="B1" t="s">
        <v>674</v>
      </c>
      <c r="C1" t="s">
        <v>675</v>
      </c>
      <c r="D1" t="s">
        <v>676</v>
      </c>
      <c r="E1" t="s">
        <v>678</v>
      </c>
      <c r="F1" t="s">
        <v>682</v>
      </c>
      <c r="G1" t="s">
        <v>679</v>
      </c>
      <c r="H1" t="s">
        <v>680</v>
      </c>
      <c r="I1" t="s">
        <v>681</v>
      </c>
      <c r="J1" t="s">
        <v>678</v>
      </c>
      <c r="K1" t="s">
        <v>682</v>
      </c>
    </row>
    <row r="2" spans="1:11">
      <c r="A2" t="s">
        <v>683</v>
      </c>
      <c r="B2" t="s">
        <v>683</v>
      </c>
      <c r="C2" t="s">
        <v>683</v>
      </c>
      <c r="D2" t="s">
        <v>683</v>
      </c>
      <c r="E2" t="s">
        <v>683</v>
      </c>
      <c r="F2" t="s">
        <v>683</v>
      </c>
      <c r="G2" t="s">
        <v>683</v>
      </c>
      <c r="H2" t="s">
        <v>684</v>
      </c>
      <c r="I2" t="s">
        <v>683</v>
      </c>
    </row>
    <row r="3" spans="1:11">
      <c r="A3" t="s">
        <v>685</v>
      </c>
      <c r="B3" t="s">
        <v>686</v>
      </c>
      <c r="C3" t="s">
        <v>685</v>
      </c>
      <c r="D3" t="s">
        <v>685</v>
      </c>
      <c r="E3" t="s">
        <v>685</v>
      </c>
      <c r="F3" t="s">
        <v>687</v>
      </c>
      <c r="G3" t="s">
        <v>685</v>
      </c>
      <c r="H3" t="s">
        <v>685</v>
      </c>
      <c r="I3" t="s">
        <v>685</v>
      </c>
    </row>
    <row r="4" spans="1:11">
      <c r="A4" t="s">
        <v>688</v>
      </c>
      <c r="B4" t="s">
        <v>689</v>
      </c>
      <c r="C4" t="s">
        <v>690</v>
      </c>
      <c r="D4" t="s">
        <v>691</v>
      </c>
      <c r="E4" t="s">
        <v>692</v>
      </c>
      <c r="F4" t="s">
        <v>693</v>
      </c>
      <c r="G4" t="s">
        <v>694</v>
      </c>
      <c r="H4" t="s">
        <v>695</v>
      </c>
      <c r="I4" t="s">
        <v>689</v>
      </c>
      <c r="J4" t="s">
        <v>696</v>
      </c>
      <c r="K4" t="s">
        <v>697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0"/>
  <sheetViews>
    <sheetView workbookViewId="0"/>
  </sheetViews>
  <sheetFormatPr baseColWidth="10" defaultRowHeight="15"/>
  <cols>
    <col min="1" max="1" width="32.7109375" customWidth="1"/>
    <col min="2" max="2" width="25" style="14" customWidth="1"/>
    <col min="3" max="3" width="22.140625" style="14" customWidth="1"/>
  </cols>
  <sheetData>
    <row r="1" spans="1:3" ht="15.75" thickBot="1">
      <c r="A1" s="7" t="s">
        <v>162</v>
      </c>
      <c r="B1" s="15" t="s">
        <v>170</v>
      </c>
      <c r="C1" s="10" t="s">
        <v>171</v>
      </c>
    </row>
    <row r="2" spans="1:3">
      <c r="A2" s="6" t="s">
        <v>163</v>
      </c>
      <c r="B2" s="16">
        <v>22.71</v>
      </c>
      <c r="C2" s="11">
        <f>B2*35*0.75</f>
        <v>596.13750000000005</v>
      </c>
    </row>
    <row r="3" spans="1:3">
      <c r="A3" s="5" t="s">
        <v>164</v>
      </c>
      <c r="B3" s="17">
        <v>28.43</v>
      </c>
      <c r="C3" s="12">
        <f t="shared" ref="C3:C8" si="0">B3*35</f>
        <v>995.05</v>
      </c>
    </row>
    <row r="4" spans="1:3">
      <c r="A4" s="5" t="s">
        <v>165</v>
      </c>
      <c r="B4" s="17">
        <v>18.98</v>
      </c>
      <c r="C4" s="12">
        <f t="shared" si="0"/>
        <v>664.30000000000007</v>
      </c>
    </row>
    <row r="5" spans="1:3">
      <c r="A5" s="5" t="s">
        <v>166</v>
      </c>
      <c r="B5" s="17">
        <v>17.8</v>
      </c>
      <c r="C5" s="12">
        <f t="shared" si="0"/>
        <v>623</v>
      </c>
    </row>
    <row r="6" spans="1:3">
      <c r="A6" s="5" t="s">
        <v>167</v>
      </c>
      <c r="B6" s="17">
        <v>17.38</v>
      </c>
      <c r="C6" s="12">
        <f t="shared" si="0"/>
        <v>608.29999999999995</v>
      </c>
    </row>
    <row r="7" spans="1:3">
      <c r="A7" s="5" t="s">
        <v>168</v>
      </c>
      <c r="B7" s="17">
        <v>16.350000000000001</v>
      </c>
      <c r="C7" s="12">
        <f t="shared" si="0"/>
        <v>572.25</v>
      </c>
    </row>
    <row r="8" spans="1:3">
      <c r="A8" s="5" t="s">
        <v>169</v>
      </c>
      <c r="B8" s="17">
        <v>12.69</v>
      </c>
      <c r="C8" s="12">
        <f t="shared" si="0"/>
        <v>444.15</v>
      </c>
    </row>
    <row r="9" spans="1:3">
      <c r="A9" s="9" t="s">
        <v>1</v>
      </c>
      <c r="B9" s="17"/>
      <c r="C9" s="12">
        <f>SUM(C2:C8)</f>
        <v>4503.1875</v>
      </c>
    </row>
    <row r="10" spans="1:3">
      <c r="A10" s="8"/>
      <c r="B10" s="13"/>
    </row>
    <row r="11" spans="1:3">
      <c r="A11" s="8"/>
      <c r="B11" s="13"/>
    </row>
    <row r="27" spans="1:1">
      <c r="A27" s="18" t="s">
        <v>172</v>
      </c>
    </row>
    <row r="29" spans="1:1">
      <c r="A29" t="s">
        <v>173</v>
      </c>
    </row>
    <row r="30" spans="1:1">
      <c r="A30" t="s">
        <v>174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65</vt:i4>
      </vt:variant>
    </vt:vector>
  </HeadingPairs>
  <TitlesOfParts>
    <vt:vector size="69" baseType="lpstr">
      <vt:lpstr>Approvisionnement</vt:lpstr>
      <vt:lpstr>Data</vt:lpstr>
      <vt:lpstr>Fournisseurs</vt:lpstr>
      <vt:lpstr>Charges de personnel</vt:lpstr>
      <vt:lpstr>_C2M</vt:lpstr>
      <vt:lpstr>ACA</vt:lpstr>
      <vt:lpstr>ADE</vt:lpstr>
      <vt:lpstr>Adresse</vt:lpstr>
      <vt:lpstr>AES</vt:lpstr>
      <vt:lpstr>Almet</vt:lpstr>
      <vt:lpstr>BE</vt:lpstr>
      <vt:lpstr>Benedetti</vt:lpstr>
      <vt:lpstr>Bordeaux_Soudure</vt:lpstr>
      <vt:lpstr>Carter_Cash</vt:lpstr>
      <vt:lpstr>CCP</vt:lpstr>
      <vt:lpstr>Central_direct</vt:lpstr>
      <vt:lpstr>Consommable</vt:lpstr>
      <vt:lpstr>Coté_route</vt:lpstr>
      <vt:lpstr>CPP</vt:lpstr>
      <vt:lpstr>Dispano</vt:lpstr>
      <vt:lpstr>Elcom</vt:lpstr>
      <vt:lpstr>Elec_Aquitaine</vt:lpstr>
      <vt:lpstr>Essentra_component</vt:lpstr>
      <vt:lpstr>Eureka</vt:lpstr>
      <vt:lpstr>Exact_France</vt:lpstr>
      <vt:lpstr>F_Créatec</vt:lpstr>
      <vt:lpstr>Gaches_Chimie</vt:lpstr>
      <vt:lpstr>Gaches_chimie_spé</vt:lpstr>
      <vt:lpstr>HetH</vt:lpstr>
      <vt:lpstr>Hueco</vt:lpstr>
      <vt:lpstr>KDI</vt:lpstr>
      <vt:lpstr>KONI</vt:lpstr>
      <vt:lpstr>Lasertech</vt:lpstr>
      <vt:lpstr>Lefebres</vt:lpstr>
      <vt:lpstr>Leroy_merlin</vt:lpstr>
      <vt:lpstr>LINAK</vt:lpstr>
      <vt:lpstr>Lisi</vt:lpstr>
      <vt:lpstr>LOUSTALET</vt:lpstr>
      <vt:lpstr>MCF</vt:lpstr>
      <vt:lpstr>Michaud_chailly</vt:lpstr>
      <vt:lpstr>OSCARO</vt:lpstr>
      <vt:lpstr>PAROT</vt:lpstr>
      <vt:lpstr>Plan</vt:lpstr>
      <vt:lpstr>Point_service_auto</vt:lpstr>
      <vt:lpstr>Polycontact</vt:lpstr>
      <vt:lpstr>Poste</vt:lpstr>
      <vt:lpstr>Poste_0</vt:lpstr>
      <vt:lpstr>Poste_1</vt:lpstr>
      <vt:lpstr>Poste_1A</vt:lpstr>
      <vt:lpstr>Poste_1B</vt:lpstr>
      <vt:lpstr>Poste_1C</vt:lpstr>
      <vt:lpstr>Poste_2</vt:lpstr>
      <vt:lpstr>Poste_3</vt:lpstr>
      <vt:lpstr>Poste_3E</vt:lpstr>
      <vt:lpstr>Poste_4</vt:lpstr>
      <vt:lpstr>Poste_5</vt:lpstr>
      <vt:lpstr>Roby_SAS</vt:lpstr>
      <vt:lpstr>RS_Component</vt:lpstr>
      <vt:lpstr>SAER</vt:lpstr>
      <vt:lpstr>SAFIM_DEXIS</vt:lpstr>
      <vt:lpstr>SGS_Enginering</vt:lpstr>
      <vt:lpstr>STOPP</vt:lpstr>
      <vt:lpstr>Sud_Ouest_Caoutchouc</vt:lpstr>
      <vt:lpstr>Supermarché</vt:lpstr>
      <vt:lpstr>TEC_RACING</vt:lpstr>
      <vt:lpstr>TJC</vt:lpstr>
      <vt:lpstr>Type</vt:lpstr>
      <vt:lpstr>Wurth</vt:lpstr>
      <vt:lpstr>Approvisionnement!Zone_d_impression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</dc:creator>
  <cp:lastModifiedBy>Juju</cp:lastModifiedBy>
  <cp:lastPrinted>2017-07-07T08:49:15Z</cp:lastPrinted>
  <dcterms:created xsi:type="dcterms:W3CDTF">2014-10-31T08:15:29Z</dcterms:created>
  <dcterms:modified xsi:type="dcterms:W3CDTF">2017-07-10T14:37:31Z</dcterms:modified>
</cp:coreProperties>
</file>