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uju\Google Drive\"/>
    </mc:Choice>
  </mc:AlternateContent>
  <bookViews>
    <workbookView xWindow="0" yWindow="0" windowWidth="12735" windowHeight="9435" xr2:uid="{00000000-000D-0000-FFFF-FFFF00000000}"/>
  </bookViews>
  <sheets>
    <sheet name="Approvisionnement" sheetId="30" r:id="rId1"/>
    <sheet name="BD" sheetId="42" r:id="rId2"/>
    <sheet name="Fournisseurs" sheetId="41" r:id="rId3"/>
    <sheet name="Charges de personnel" sheetId="18" state="hidden" r:id="rId4"/>
  </sheets>
  <definedNames>
    <definedName name="ACA">BD!$L$2:$L$5</definedName>
    <definedName name="ADE">BD!$L$7</definedName>
    <definedName name="AES">BD!$L$9:$L$10</definedName>
    <definedName name="Almet">BD!$L$12:$L$21</definedName>
    <definedName name="Benedetti">BD!$L$23:$L$30</definedName>
    <definedName name="Bordeaux_Soudure">BD!$L$32</definedName>
    <definedName name="BordeauxSoudure">BD!$L$32</definedName>
    <definedName name="Carter_Cash">BD!$L$37:$L$40</definedName>
    <definedName name="CarterCash">BD!$L$37:$L$40</definedName>
    <definedName name="Central_direct">BD!$L$42:$L$43</definedName>
    <definedName name="Centraldirect">BD!$L$42:$L$43</definedName>
    <definedName name="CM">BD!$L$377:$L$378</definedName>
    <definedName name="Consommable">BD!$J$2:$J$42</definedName>
    <definedName name="Coté_route">BD!$L$45</definedName>
    <definedName name="Cotéroute">BD!$L$45</definedName>
    <definedName name="CPP">BD!$L$380:$L$381</definedName>
    <definedName name="Dispano">BD!$L$47</definedName>
    <definedName name="Elcom">BD!$L$49</definedName>
    <definedName name="Elec_Aquitaine">BD!$L$51:$L$64</definedName>
    <definedName name="Essentra_component">BD!$L$66:$L$67</definedName>
    <definedName name="Eureka">BD!$L$383:$L$385</definedName>
    <definedName name="Exact_France">BD!$L$73</definedName>
    <definedName name="F_Créatec">BD!$L$75</definedName>
    <definedName name="Gaches_Chimie">BD!$L$387:$L$390</definedName>
    <definedName name="Gaches_chimie_spé">BD!$L$77:$L$78</definedName>
    <definedName name="HetH">BD!$L$82</definedName>
    <definedName name="Hitachi">BD!$L$80</definedName>
    <definedName name="KDI">BD!$L$84:$L$85</definedName>
    <definedName name="KONI">BD!$L$87</definedName>
    <definedName name="Lasertech">BD!$L$346:$L$375</definedName>
    <definedName name="Lefebres">BD!$L$89:$L$167</definedName>
    <definedName name="Leroy_merlin">BD!$L$169:$L$171</definedName>
    <definedName name="LINAK">BD!$L$173:$L$177</definedName>
    <definedName name="Lisi">BD!$L$179</definedName>
    <definedName name="Liste">BD!$H$2:$H$3</definedName>
    <definedName name="LOUSTALET">BD!$L$181</definedName>
    <definedName name="MCF">BD!$L$183:$L$184</definedName>
    <definedName name="Michaud_chailly">BD!$L$186:$L$190</definedName>
    <definedName name="OSCARO">BD!$L$192</definedName>
    <definedName name="PAROT">BD!$L$194:$L$229</definedName>
    <definedName name="Plan">BD!$J$44:$J$52</definedName>
    <definedName name="Point_service_auto">BD!$L$231:$L$232</definedName>
    <definedName name="Polycontact">BD!$L$392:$L$401</definedName>
    <definedName name="Roby_SAS">BD!$L$234:$L$235</definedName>
    <definedName name="RS_Component">BD!$L$237:$L$243</definedName>
    <definedName name="SAER">BD!$L$403:$L$445</definedName>
    <definedName name="SAFIM_DEXIS">BD!$L$245:$L$246</definedName>
    <definedName name="SGS_Enginering">BD!$L$248</definedName>
    <definedName name="STOPP">BD!$L$250:$L$251</definedName>
    <definedName name="Sud_Ouest_Caoutchouc">BD!$L$447:$L$455</definedName>
    <definedName name="Supermarché">BD!$L$263</definedName>
    <definedName name="TEC_RACING">BD!$L$265:$L$268</definedName>
    <definedName name="TJC">BD!$L$457:$L$504</definedName>
    <definedName name="Wurth">BD!$L$270:$L$344</definedName>
    <definedName name="_xlnm.Print_Area" localSheetId="0">Approvisionnement!$C$1:$J$34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30" l="1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2" i="30"/>
  <c r="F23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H7" i="30"/>
  <c r="I7" i="30" s="1"/>
  <c r="F7" i="30"/>
  <c r="E7" i="30"/>
  <c r="E2" i="30" l="1"/>
  <c r="I27" i="30" l="1"/>
  <c r="C8" i="18" l="1"/>
  <c r="C7" i="18"/>
  <c r="C6" i="18"/>
  <c r="C5" i="18"/>
  <c r="C4" i="18"/>
  <c r="C3" i="18"/>
  <c r="C2" i="18"/>
  <c r="C9" i="18" l="1"/>
</calcChain>
</file>

<file path=xl/sharedStrings.xml><?xml version="1.0" encoding="utf-8"?>
<sst xmlns="http://schemas.openxmlformats.org/spreadsheetml/2006/main" count="2114" uniqueCount="586">
  <si>
    <t>Fournisseur</t>
  </si>
  <si>
    <t>Total</t>
  </si>
  <si>
    <t>Prix d'achat HT</t>
  </si>
  <si>
    <t>Conditionnement
(m3,Kg,taille de lot)</t>
  </si>
  <si>
    <t>Wurth</t>
  </si>
  <si>
    <t>Lefebres</t>
  </si>
  <si>
    <t>PAROT</t>
  </si>
  <si>
    <t>Benedetti</t>
  </si>
  <si>
    <t xml:space="preserve">Vis TH M5x16 A2 </t>
  </si>
  <si>
    <t>Vis CHC 4x16 A2</t>
  </si>
  <si>
    <t>ACA</t>
  </si>
  <si>
    <t>LOUSTALET</t>
  </si>
  <si>
    <t>LINAK</t>
  </si>
  <si>
    <t>Désignation</t>
  </si>
  <si>
    <t>SAER</t>
  </si>
  <si>
    <t>KONI</t>
  </si>
  <si>
    <t>OSCARO</t>
  </si>
  <si>
    <t>Rondelle HV</t>
  </si>
  <si>
    <t>VIS TH 1/2 ''</t>
  </si>
  <si>
    <t>Vis CHCM6x16 A2</t>
  </si>
  <si>
    <t>Almet</t>
  </si>
  <si>
    <t>Lisi</t>
  </si>
  <si>
    <t>Rivets TL3,2x10</t>
  </si>
  <si>
    <t xml:space="preserve">Vis trompette </t>
  </si>
  <si>
    <t>TJC</t>
  </si>
  <si>
    <t xml:space="preserve">Vis CHC M10x125 </t>
  </si>
  <si>
    <t>Disque à tronconner diamètre 75</t>
  </si>
  <si>
    <t>Foret 3,2</t>
  </si>
  <si>
    <t>Foret 4,8</t>
  </si>
  <si>
    <t>1 bombe</t>
  </si>
  <si>
    <t>boite de 100</t>
  </si>
  <si>
    <t>Foret 5,8</t>
  </si>
  <si>
    <t>Eureka</t>
  </si>
  <si>
    <t>Polycontact</t>
  </si>
  <si>
    <t>Elcom</t>
  </si>
  <si>
    <t>Roby SAS</t>
  </si>
  <si>
    <t>Feutres Medium</t>
  </si>
  <si>
    <t>Feutres Small</t>
  </si>
  <si>
    <t>Piles LR6</t>
  </si>
  <si>
    <t>Rivets TF4,8x10</t>
  </si>
  <si>
    <t>Rivets TP3,2x10</t>
  </si>
  <si>
    <t>Planche Alucore Ep20</t>
  </si>
  <si>
    <t>Planche Alucore Ep10</t>
  </si>
  <si>
    <t>Rivets TF 3,2x10</t>
  </si>
  <si>
    <t>Rivets TF 4,8x10</t>
  </si>
  <si>
    <t>KDI</t>
  </si>
  <si>
    <t>Gant Cuir/tissu</t>
  </si>
  <si>
    <t xml:space="preserve">Disque à meuler </t>
  </si>
  <si>
    <t>m²</t>
  </si>
  <si>
    <t>Dispano</t>
  </si>
  <si>
    <t>Plancher bois</t>
  </si>
  <si>
    <t>Colle Robybond</t>
  </si>
  <si>
    <t>Rondelle Ø 8 "L"</t>
  </si>
  <si>
    <t>MCF</t>
  </si>
  <si>
    <t>Rondelle Ø 6 "L"</t>
  </si>
  <si>
    <t>795€ pour 25 pièces</t>
  </si>
  <si>
    <t>Lasertech</t>
  </si>
  <si>
    <t>7,52€/m²</t>
  </si>
  <si>
    <t>STOPP</t>
  </si>
  <si>
    <t>ADE</t>
  </si>
  <si>
    <t>Supermarché</t>
  </si>
  <si>
    <t xml:space="preserve">Rivets  TF 4,8x10 </t>
  </si>
  <si>
    <t>Boite de 100m</t>
  </si>
  <si>
    <t>Boite de 50 m</t>
  </si>
  <si>
    <t>Boite de 5 lames</t>
  </si>
  <si>
    <t>Boite de 10</t>
  </si>
  <si>
    <t>Boite de 25</t>
  </si>
  <si>
    <t>unité</t>
  </si>
  <si>
    <t>Boite de 50</t>
  </si>
  <si>
    <t>Colle fixe rapide</t>
  </si>
  <si>
    <t>Bidon de 5L</t>
  </si>
  <si>
    <t>Ecrou frein  M5 A2</t>
  </si>
  <si>
    <t>Ecrou frein 1/2''</t>
  </si>
  <si>
    <t>Ecrou frein 12x1,5</t>
  </si>
  <si>
    <t>Ecrou frein M12</t>
  </si>
  <si>
    <t>Ecrou frein M6 A2</t>
  </si>
  <si>
    <t>m linéaire</t>
  </si>
  <si>
    <t>AES</t>
  </si>
  <si>
    <t>Rondelle plate M5 Série L</t>
  </si>
  <si>
    <t>Vis TF 4x10 A4</t>
  </si>
  <si>
    <t>Rondelle série Z A2</t>
  </si>
  <si>
    <t>insert à certir M4 A2</t>
  </si>
  <si>
    <t>Vis TFHC 12x30</t>
  </si>
  <si>
    <t>Rondelle Diametre 6 série M AC ZN</t>
  </si>
  <si>
    <t>Ecrou à sertir M6 AC ZN</t>
  </si>
  <si>
    <t>Rivets 4,8x16</t>
  </si>
  <si>
    <t>Vis TBZN 3,9x19 noir</t>
  </si>
  <si>
    <t>Vis BHC M6x60 A2</t>
  </si>
  <si>
    <t>Vis TH M8x16 AC ZN</t>
  </si>
  <si>
    <t>Rondelle "Z" Diamètre 8 AC ZN</t>
  </si>
  <si>
    <t>Ecrou frein M8 AC ZN</t>
  </si>
  <si>
    <t>Vis TFHC M8x25 noir</t>
  </si>
  <si>
    <t>Vis TH M8x40 AC ZN</t>
  </si>
  <si>
    <t>VIS STHC A4 M6x50</t>
  </si>
  <si>
    <t>Insert M6 AC ZN</t>
  </si>
  <si>
    <t>Vis CHC M4x16 A4</t>
  </si>
  <si>
    <t>Rondelles inox  Ø4 "Z"</t>
  </si>
  <si>
    <t>Vis TFHC M5x35 A2</t>
  </si>
  <si>
    <t>Vis BHC M8x30  inox A2</t>
  </si>
  <si>
    <t>Rondelle Ø8 "L" AC ZN</t>
  </si>
  <si>
    <t>Ecrous freins inox M8 A2</t>
  </si>
  <si>
    <t>Vis TH M8*60 AC ZN</t>
  </si>
  <si>
    <t>Rondelle série "Z" M8 AC ZN</t>
  </si>
  <si>
    <t>Rondelle M10 "L" A2</t>
  </si>
  <si>
    <t>Ecrous frein AC ZN M10</t>
  </si>
  <si>
    <t>Vis TH M10*55 AC ZN</t>
  </si>
  <si>
    <t>Rondelle M10 série M A2</t>
  </si>
  <si>
    <t>Ecrous frein M10 A2</t>
  </si>
  <si>
    <t>Rondelle diametre 6 série M</t>
  </si>
  <si>
    <t>Cache écrou M08</t>
  </si>
  <si>
    <t>Rondelle diamètre 8 série L</t>
  </si>
  <si>
    <t>Vis TH 8x16 AC ZN</t>
  </si>
  <si>
    <t>Vis TFHC M10x25 AC noir</t>
  </si>
  <si>
    <t>Vis TF M10x50 AC noir</t>
  </si>
  <si>
    <t>Ecrous nylstop M10 AC ZN</t>
  </si>
  <si>
    <t>Rondelle diamètre 10 série L A2</t>
  </si>
  <si>
    <t>Rivet TP 4,8x16</t>
  </si>
  <si>
    <t>Ecrou M6 A2</t>
  </si>
  <si>
    <t>Rivet TP 4,8*16</t>
  </si>
  <si>
    <t>Vis TH 7/16'' 20UNF</t>
  </si>
  <si>
    <t>Ecrou TH 7/16" 20 UNF</t>
  </si>
  <si>
    <t>Vis TH M6*16 AC ZN</t>
  </si>
  <si>
    <t>10 par carton</t>
  </si>
  <si>
    <t>Fil électrique 1,5² jaune</t>
  </si>
  <si>
    <t>Fil électrique 4² rouge</t>
  </si>
  <si>
    <t>Fil électrique 10² rouge</t>
  </si>
  <si>
    <t>Fil électrique 10² noir</t>
  </si>
  <si>
    <t>la pile</t>
  </si>
  <si>
    <t>cartouche</t>
  </si>
  <si>
    <t>1 pack de 6 Rouleaux de 270m</t>
  </si>
  <si>
    <t>Rouleau 10 m</t>
  </si>
  <si>
    <t>lot de 10</t>
  </si>
  <si>
    <t>lot de 5</t>
  </si>
  <si>
    <t>L</t>
  </si>
  <si>
    <t>pack de 50</t>
  </si>
  <si>
    <t>Pack de 10</t>
  </si>
  <si>
    <t xml:space="preserve">Filtre </t>
  </si>
  <si>
    <t>1 rouleau de 50m</t>
  </si>
  <si>
    <t>Tube D12 Alu</t>
  </si>
  <si>
    <t>Tube D40 Alu</t>
  </si>
  <si>
    <t>Rondelle frein d'axe D8</t>
  </si>
  <si>
    <t>Embout de verrin D10</t>
  </si>
  <si>
    <t>Rondelle nylon D10</t>
  </si>
  <si>
    <t>Vis CHC M8x110</t>
  </si>
  <si>
    <t>Cache écrou 10</t>
  </si>
  <si>
    <t>Cache écrou 8</t>
  </si>
  <si>
    <t>M linéaire</t>
  </si>
  <si>
    <t>Rivet TP 3,2x10 noir ADB3210</t>
  </si>
  <si>
    <t>Vis TH M5x10</t>
  </si>
  <si>
    <t>Rondelle D5 série Z A2</t>
  </si>
  <si>
    <t>Vis TF M5x25 A2</t>
  </si>
  <si>
    <t>Rondelle D5 Z A2</t>
  </si>
  <si>
    <t>Ecrous frein M5 A2</t>
  </si>
  <si>
    <t>Vis STHC M6x25 AC Noir</t>
  </si>
  <si>
    <t>Vis STHC M6x50 A4</t>
  </si>
  <si>
    <t xml:space="preserve">Ecrou M6 A2 </t>
  </si>
  <si>
    <t>Vis cruci TBZN Noir 3,5x19</t>
  </si>
  <si>
    <t>Charges de personnel C2M</t>
  </si>
  <si>
    <t>Christophe Menage</t>
  </si>
  <si>
    <t>Olivier Moulinet</t>
  </si>
  <si>
    <t>Faouzi</t>
  </si>
  <si>
    <t>Laurent Pontet</t>
  </si>
  <si>
    <t xml:space="preserve">Pascal </t>
  </si>
  <si>
    <t>Cédric Melle</t>
  </si>
  <si>
    <t>Mathias</t>
  </si>
  <si>
    <t>Salaire super brut horaire</t>
  </si>
  <si>
    <t>Salaire super brut (35h)</t>
  </si>
  <si>
    <t>MAIN D'ŒUVRE INDIRECTE</t>
  </si>
  <si>
    <t>Charges mensuelles</t>
  </si>
  <si>
    <t>Nombre de YETI produits</t>
  </si>
  <si>
    <t>CPP</t>
  </si>
  <si>
    <t>Type</t>
  </si>
  <si>
    <t>Plan</t>
  </si>
  <si>
    <t>Consommable</t>
  </si>
  <si>
    <t>F_Créatec</t>
  </si>
  <si>
    <t>Bordeaux_Soudure</t>
  </si>
  <si>
    <t>Carter_Cash</t>
  </si>
  <si>
    <t>Central_direct</t>
  </si>
  <si>
    <t>Coté_route</t>
  </si>
  <si>
    <t>Elec_Aquitaine</t>
  </si>
  <si>
    <t>Essentra_component</t>
  </si>
  <si>
    <t>Exact_France</t>
  </si>
  <si>
    <t>Gaches_Chimie</t>
  </si>
  <si>
    <t>Gaches_chimie_spé</t>
  </si>
  <si>
    <t>Leroy_merlin</t>
  </si>
  <si>
    <t>Michaud_chailly</t>
  </si>
  <si>
    <t>Point_service_auto</t>
  </si>
  <si>
    <t>RS_Component</t>
  </si>
  <si>
    <t>SAFIM_DEXIS</t>
  </si>
  <si>
    <t>SGS_Enginering</t>
  </si>
  <si>
    <t>Sud_Ouest_Caoutchouc</t>
  </si>
  <si>
    <t>TEC_RACING</t>
  </si>
  <si>
    <t>Quantité</t>
  </si>
  <si>
    <t>Prix total HT</t>
  </si>
  <si>
    <t>Délai</t>
  </si>
  <si>
    <t>Date de commande</t>
  </si>
  <si>
    <t>Numéro de commande</t>
  </si>
  <si>
    <t>Personne à contacter :</t>
  </si>
  <si>
    <t>Christophe MENAGE</t>
  </si>
  <si>
    <t>christophe.menage@aca-france.com</t>
  </si>
  <si>
    <t xml:space="preserve">Adresse de livraison : </t>
  </si>
  <si>
    <t>9 avenue de Magudas</t>
  </si>
  <si>
    <t>33185 LE HAILLAN</t>
  </si>
  <si>
    <t>Téléphone :</t>
  </si>
  <si>
    <t>F.F.F</t>
  </si>
  <si>
    <t xml:space="preserve">Port </t>
  </si>
  <si>
    <t>Total HT</t>
  </si>
  <si>
    <t>YETI - 0102 / Renfort fixation siège AR</t>
  </si>
  <si>
    <t>YETI - 0096 / Plaque</t>
  </si>
  <si>
    <t>YETI - 0092 / Plaque d'assise arrière 1</t>
  </si>
  <si>
    <t>YETI - 0087 / Pivot de rampe droit</t>
  </si>
  <si>
    <t>YETI - 0050 / Entretoise bras de liaison droit</t>
  </si>
  <si>
    <t>YETI - 0049 / Entretoise bras de liaison gauche</t>
  </si>
  <si>
    <t>YETI - 0121 / Plaque à souder AR gauche</t>
  </si>
  <si>
    <t>YETI - 0135 / Haut de plaque à souder AR gauche</t>
  </si>
  <si>
    <t>YETI - 0177 / Axe d'actionneur hayon</t>
  </si>
  <si>
    <t>YETI - 0184 / Bras de liaison inférieur de rampe</t>
  </si>
  <si>
    <t>YETI - 0212 / Cornière de fermeture hayon</t>
  </si>
  <si>
    <t>YETI - 0233 / Cale de cuve pompe à essence</t>
  </si>
  <si>
    <t>YETI - 0238 / Glissière de Hayon droit et gauche</t>
  </si>
  <si>
    <t>YETI - 0239 / Cale réservoir carburant 3 mm</t>
  </si>
  <si>
    <t>YETI - 0250 / Pivot de rampe gauche</t>
  </si>
  <si>
    <t>YETI - 0252 / pare choc gauche + Presta.</t>
  </si>
  <si>
    <t>YETI - 0253 / Pare choc droit + Presta.</t>
  </si>
  <si>
    <t>YETI - 0254 / Console supérieur</t>
  </si>
  <si>
    <t>YETI - 0255 / console inférieur</t>
  </si>
  <si>
    <t>YETI - 0256 / Bas de caisse droit</t>
  </si>
  <si>
    <t>YETI - 0257 / Bas de caisse gauche</t>
  </si>
  <si>
    <t>YETI -  0258 / Garniture hayon</t>
  </si>
  <si>
    <t>YETI - 0261 / Garniture de porte ARD</t>
  </si>
  <si>
    <t>YETI - 0262 / Garniture de porte ARG</t>
  </si>
  <si>
    <t>YETI - 0269 / Reprise d'axe de fixation 
inférieur actionneur coffre</t>
  </si>
  <si>
    <t>YETI - 0270 / Support console 2</t>
  </si>
  <si>
    <t>YETI - 0278 / Haut de plaque à souder AR droit</t>
  </si>
  <si>
    <t>YETI - 0288 / Cornière arrière plateau principal</t>
  </si>
  <si>
    <t>YETI - 0320 / Tubulure d'échappement</t>
  </si>
  <si>
    <t>YETI - 0322 / Cable arrière court de frein de parking</t>
  </si>
  <si>
    <t>YETI - 0323 / Cable arrière long de frein de parking</t>
  </si>
  <si>
    <t>FOUET FLEXIBLE - 4000198</t>
  </si>
  <si>
    <t>FOUET FLEX AVEC CONTACT ELECTRIQUE - 4000326</t>
  </si>
  <si>
    <t>Silent bloc - MOOG VO-SB-7914</t>
  </si>
  <si>
    <t>Tige flotteur - (récupération de l'originale)</t>
  </si>
  <si>
    <t>Profil charnière - 0.0.454.58</t>
  </si>
  <si>
    <t>Tube aluminium Ø 8 - 002352</t>
  </si>
  <si>
    <t>Pallier 16*20*22 - 008160059902</t>
  </si>
  <si>
    <t>Cornière 20x15x2 - 016341</t>
  </si>
  <si>
    <t>Plat aluminium 40x3 - 016531</t>
  </si>
  <si>
    <t>Cable Lock - 0231037</t>
  </si>
  <si>
    <t>Cable W.6P - 0237002-5000-C</t>
  </si>
  <si>
    <t>Cornière alumnium 100x50*3 - 036106</t>
  </si>
  <si>
    <t>Ecrou cuivre - 03663</t>
  </si>
  <si>
    <t>collier riselant 2,5x100 - 0502111</t>
  </si>
  <si>
    <t>Collier plastique 3,6x200 - 0502131</t>
  </si>
  <si>
    <t>Collier 12x22 - 053911222</t>
  </si>
  <si>
    <t>Collier 40x60 - 053914060</t>
  </si>
  <si>
    <t>Collier 50x70 - 053915070</t>
  </si>
  <si>
    <t>Collier 8x12 - 05392812</t>
  </si>
  <si>
    <t>Collier sans vis 12,5-14mm - 0541001120</t>
  </si>
  <si>
    <t>Cosse ronde Ø 5 - 05585217</t>
  </si>
  <si>
    <t>Cosse femelle 6,3x4/6mm - 05589962</t>
  </si>
  <si>
    <t>Cosse male 6,3x4/6mm - 05589963</t>
  </si>
  <si>
    <t>Disque à poncer roloc P36 - 0580005136</t>
  </si>
  <si>
    <t>Disque à poncer roloc P60 - 0580005160</t>
  </si>
  <si>
    <t>disque abrasif P60 Ø125 - 058012560</t>
  </si>
  <si>
    <t>Bande 330x10 - 058821080</t>
  </si>
  <si>
    <t>Fusible 5A - 060041</t>
  </si>
  <si>
    <t>Fusible 10A - 060043</t>
  </si>
  <si>
    <t>Lame de scie heavy duty - 0615828025</t>
  </si>
  <si>
    <t>Lame de scie L 228mm - 0615922829</t>
  </si>
  <si>
    <t>disque de roloc P100 - 0673205010</t>
  </si>
  <si>
    <t>disque roloc P280 - 0673205028</t>
  </si>
  <si>
    <t>Lame de scie DST380 - 06969321</t>
  </si>
  <si>
    <t>Brosse à décaper - 07033501</t>
  </si>
  <si>
    <t>Bornier positif - 070703-R</t>
  </si>
  <si>
    <t>Lame de cutter trapézoidable - 071566028</t>
  </si>
  <si>
    <t>lame cutter sécable 25mm - 071566098</t>
  </si>
  <si>
    <t>Fusible standard 5A - 0731005</t>
  </si>
  <si>
    <t>Fusible standard 10A - 0731010</t>
  </si>
  <si>
    <t>Gaine thermo 4,8/2,4 - 0771750004</t>
  </si>
  <si>
    <t>Gaine thermo 3,2-1,6 - 0771750003</t>
  </si>
  <si>
    <t>Gaine thermo 2,4/1,2 - 0771750002</t>
  </si>
  <si>
    <t>Fusible standard 25A - 0731025</t>
  </si>
  <si>
    <t>Gaine thermo 6,4/3,2 - 0771750005</t>
  </si>
  <si>
    <t>Gaine thermo 9,5/4,8 - 0771750006</t>
  </si>
  <si>
    <t>Gaine thermo 12,7/6,4 - 0771750007</t>
  </si>
  <si>
    <t>Gaine thermo rouge 6,4x3,2 - 0771871064</t>
  </si>
  <si>
    <t>Gaine thermo rouge 12,7/6,4 - 0771871127</t>
  </si>
  <si>
    <t>Film 4m x 150m - 0818104400</t>
  </si>
  <si>
    <t>Colle Spray HTE - 0890100064</t>
  </si>
  <si>
    <t>Acétone - 0890106605</t>
  </si>
  <si>
    <t>Liquide de frein DOT 4 - 08920095</t>
  </si>
  <si>
    <t>Anti gravillon noir - 0892075200</t>
  </si>
  <si>
    <t>Protection corps creux - 0892082</t>
  </si>
  <si>
    <t>Colle PU 40 - 0892213</t>
  </si>
  <si>
    <t>Mastic universel - 08926003</t>
  </si>
  <si>
    <t>Bombe peinture zinc - 0893113</t>
  </si>
  <si>
    <t>Peinture noir mat - 0893329005</t>
  </si>
  <si>
    <t>Peinture quattro noir - 0893399005</t>
  </si>
  <si>
    <t>Colle Power Bond - 0893450100</t>
  </si>
  <si>
    <t>Stop roulement - 0893603050</t>
  </si>
  <si>
    <t>Combinaison size L - 0899020123</t>
  </si>
  <si>
    <t>Combinaise size XXL - 0899020125</t>
  </si>
  <si>
    <t>Gants nitril - 0899470382</t>
  </si>
  <si>
    <t>Housse de protection siege - 089950001</t>
  </si>
  <si>
    <t>Tapis de sol - 0899501300</t>
  </si>
  <si>
    <t>Profil T 30x30x3 - 094015</t>
  </si>
  <si>
    <t>Carton ondulé 375gr - 0961</t>
  </si>
  <si>
    <t>Marqueur peinture - 0967910100</t>
  </si>
  <si>
    <t>Ruban de masquage de précision 50x50 - 0992000350</t>
  </si>
  <si>
    <t>Ruban de masquage  blanc 50x50M - 099234050</t>
  </si>
  <si>
    <t>Pack Fix ruban alimentaire - 099290030</t>
  </si>
  <si>
    <t>Bande aluminium - 0992935075</t>
  </si>
  <si>
    <t>Cable rouge 4² - 111042</t>
  </si>
  <si>
    <t>Prise Lumberg-ETA RKC47 - 11214</t>
  </si>
  <si>
    <t>Prise Lumberg-ETA RKCW47 - 11258</t>
  </si>
  <si>
    <t>Loctite bleu 243 - 11780</t>
  </si>
  <si>
    <t>Fil électrique 1,5² noir - 119010</t>
  </si>
  <si>
    <t>Fil électrique rouge 1,5² - 119011</t>
  </si>
  <si>
    <t>Fil électrique vert 1,5² - 119013</t>
  </si>
  <si>
    <t>Fil électrique bleu 1,5² - 119014</t>
  </si>
  <si>
    <t>Fil électrique violet 1,5² - 119015</t>
  </si>
  <si>
    <t>Fil électrique Marron 1,5² - 119016</t>
  </si>
  <si>
    <t>Fil électrique blanc 1,5² - 119017</t>
  </si>
  <si>
    <t>Toile aluminisé - 14001-4</t>
  </si>
  <si>
    <t>Relais 6V - 140217</t>
  </si>
  <si>
    <t>Collier plastique 9x180 - 15025451</t>
  </si>
  <si>
    <t>Rond inox diamètre 8 - 152058</t>
  </si>
  <si>
    <t>Embouts de cable simple 1,5² - 155710150</t>
  </si>
  <si>
    <t>Embouts de cable double 1,5² - 155740150</t>
  </si>
  <si>
    <t>Moquette - 1610.00</t>
  </si>
  <si>
    <t>Cornière 40x25x3 - 16445</t>
  </si>
  <si>
    <t>roue TENTE 100*32 - 16823</t>
  </si>
  <si>
    <t>Gaine tressé WT4 - 1772004100</t>
  </si>
  <si>
    <t>Gaine tressée WT15 - 177201550</t>
  </si>
  <si>
    <t>Cosse femelle 6,3 - 185304</t>
  </si>
  <si>
    <t>Cosse femelle sans ergot - 185309</t>
  </si>
  <si>
    <t>Cosse male - 185311</t>
  </si>
  <si>
    <t>cosses rondes à sertir M6 - 185346</t>
  </si>
  <si>
    <t>Cosse ronde à sertir M8 - 185348</t>
  </si>
  <si>
    <t>Cosse à souder D6 - 185510</t>
  </si>
  <si>
    <t>Embase adhésive - 188140</t>
  </si>
  <si>
    <t>Connecteur 2 voies male - 192162</t>
  </si>
  <si>
    <t>Connecteur 2 voies femelle - 192164</t>
  </si>
  <si>
    <t>Connecteur 3 voies Male - 192190</t>
  </si>
  <si>
    <t>Connecteur 3 voies femelle - 192200</t>
  </si>
  <si>
    <t>Boitier 4 voies male - 192230</t>
  </si>
  <si>
    <t>Connecteur 4 voies femelle - 192240</t>
  </si>
  <si>
    <t>Kit connecteur étanche 2 voies male - 195732</t>
  </si>
  <si>
    <t>Connecteur étanche femelle 2 voies - 195733</t>
  </si>
  <si>
    <t>Tube carré 50x50X3 - 20907201670</t>
  </si>
  <si>
    <t>Actionneur de rampe - 2392001001100A6</t>
  </si>
  <si>
    <t>Prise Lumberg-ETA RSFM4 - 25023</t>
  </si>
  <si>
    <t>Soudure Etain - 255-1617</t>
  </si>
  <si>
    <t>Joint d'échappement - 256-645</t>
  </si>
  <si>
    <t>Disque à tronconner diamètre 125x1,6 - 2669012516</t>
  </si>
  <si>
    <t>Amortisseur - 30 9325SPF1</t>
  </si>
  <si>
    <t>Moteur électrique de hayon - 301234-00</t>
  </si>
  <si>
    <t>Fer plat 40x3 - 30904101420</t>
  </si>
  <si>
    <t>Bague - 311-2780</t>
  </si>
  <si>
    <t>Porte fusible 6 - 351056</t>
  </si>
  <si>
    <t>Scotch isolant 3M 33+ - 3M80021</t>
  </si>
  <si>
    <t>Ruban adhésif noir/jaune - 40420</t>
  </si>
  <si>
    <t>Tuyau Trelloil D50 - 455877</t>
  </si>
  <si>
    <t>Mousse polyéthylène PER 45 épaisseur 20 - 458143</t>
  </si>
  <si>
    <t>Mousse polyéthylène PER 45 épaisseur 10 - 458148</t>
  </si>
  <si>
    <t>Joint de tôle  Profil EM - 459790</t>
  </si>
  <si>
    <t>Profil 422 - 459838</t>
  </si>
  <si>
    <t>Caoutchouc EPDM Ep 3 - 461985</t>
  </si>
  <si>
    <t>Collier  en P 4,8 - 468553</t>
  </si>
  <si>
    <t>Tuyau Trelloil D40 - 492253</t>
  </si>
  <si>
    <t>Plafonnier - 520060</t>
  </si>
  <si>
    <t>Disque à poncer D150 P60 - 5506353006</t>
  </si>
  <si>
    <t>Disque à poncer D150 P120 - 5506353012</t>
  </si>
  <si>
    <t>Disque à poncer D150 P240 - 5506353024</t>
  </si>
  <si>
    <t>Relais temporisé PSA - 555574</t>
  </si>
  <si>
    <t>Joint fermeture R - 6191714</t>
  </si>
  <si>
    <t>Sirène - 626141</t>
  </si>
  <si>
    <t>Pied Caoutchouc - 68384</t>
  </si>
  <si>
    <t>Résistance 270 Ohms - 707-8845</t>
  </si>
  <si>
    <t>Fibre Matte - 745316-384</t>
  </si>
  <si>
    <t>bobine fil acier 1.0 - 7349-81711ED1</t>
  </si>
  <si>
    <t>Résine polyesther - 74532-384</t>
  </si>
  <si>
    <t>Bidon alcool à bruler - 76852</t>
  </si>
  <si>
    <t>Diode - 774-3278</t>
  </si>
  <si>
    <t>Relais 12V - 783-0293</t>
  </si>
  <si>
    <t>Collier RSGU D8 - 867008</t>
  </si>
  <si>
    <t>Collier RSGU D10 - 867010</t>
  </si>
  <si>
    <t>Collier RSGU D16 - 867016</t>
  </si>
  <si>
    <t>Collier RSGU Ø 41 - 867041</t>
  </si>
  <si>
    <t>Support relais - 909585</t>
  </si>
  <si>
    <t>Poignets de porte quicksilver - 9128S5</t>
  </si>
  <si>
    <t>Plat 150x3 - 94043</t>
  </si>
  <si>
    <t>Chiffon - 95414</t>
  </si>
  <si>
    <t>Loctite 577 - 97637</t>
  </si>
  <si>
    <t>Tube acier diametre 14 - 98880</t>
  </si>
  <si>
    <t>Revêtement de sol - ALXPRE.X</t>
  </si>
  <si>
    <t>Omron Smart Relay - ZEN20C1DRDV2</t>
  </si>
  <si>
    <t>Batterie - ZEN-BAT01</t>
  </si>
  <si>
    <t>Verrin - B1-RAG-08F-01615115</t>
  </si>
  <si>
    <t>Raccord rotulé - B1-RAG-A201</t>
  </si>
  <si>
    <t>Cable de sureté 1,5mm - BCE 718055F</t>
  </si>
  <si>
    <t>raccord femelle dash6 90° - BK90F-06M8</t>
  </si>
  <si>
    <t>Verrin de hayon - B-RAG-08F-01625121</t>
  </si>
  <si>
    <t>Colle silicone 300° - CAF-30</t>
  </si>
  <si>
    <t>Joint 70sh - E2-65x3</t>
  </si>
  <si>
    <t>Silent bloc - F5-10-20-15</t>
  </si>
  <si>
    <t>Frein de park FADIEL - FA AFS2006</t>
  </si>
  <si>
    <t>Loctite 518 - FAAA00Z00-033</t>
  </si>
  <si>
    <t>filtre à essence - FRAG12-1</t>
  </si>
  <si>
    <t>Nez de rampe - gabarit SAER</t>
  </si>
  <si>
    <t>Fil 1,5² Violet - H07V-KVIO</t>
  </si>
  <si>
    <t>Cable 4G 1,5² - HEL10093</t>
  </si>
  <si>
    <t>Fil électrique 0,6² Bleu - KY3006-BE</t>
  </si>
  <si>
    <t>fil électrique 0,6²  blanc - KY3006-BL</t>
  </si>
  <si>
    <t>fil électrique 0,6²  jaune - KY3006-JA</t>
  </si>
  <si>
    <t>Fil électrique 0,6² Marron - KY3006-MA</t>
  </si>
  <si>
    <t>Fil électrique 0,6² Noir - KY3006-NO</t>
  </si>
  <si>
    <t>fil électrique 0,6² rouge - KY3006-RO</t>
  </si>
  <si>
    <t>fil électrique 0,6² vert - KY3006-VE</t>
  </si>
  <si>
    <t>Cable 8G 0,25 - LAP0028308</t>
  </si>
  <si>
    <t>Ecroue rapid 3,5 - NU0923ZB</t>
  </si>
  <si>
    <t>Film de marouflage - PM120</t>
  </si>
  <si>
    <t>insert male inox 316 L - PR30R3815060.51</t>
  </si>
  <si>
    <t>Réglage défintif - Prestation</t>
  </si>
  <si>
    <t>colle ACRALOCK RATIO 10:1 - SA1005LVBK050</t>
  </si>
  <si>
    <t>Durite essence Ø 12 - TIN310012</t>
  </si>
  <si>
    <t>Tuyau cupronickel - TRCUNI475</t>
  </si>
  <si>
    <t>Motor Controller W- Housing - TR-EM-208-H</t>
  </si>
  <si>
    <t>Sortie filetté réservoir 0189 - X136R-14D</t>
  </si>
  <si>
    <t>Durite essence Ø 8 - XTBA08</t>
  </si>
  <si>
    <t>Désignation - Référence</t>
  </si>
  <si>
    <t>Ligne</t>
  </si>
  <si>
    <r>
      <t>05 56 93 18 56 / 06 30 91 18 12</t>
    </r>
    <r>
      <rPr>
        <b/>
        <u/>
        <sz val="16"/>
        <color rgb="FF595959"/>
        <rFont val="Calibri"/>
        <family val="2"/>
      </rPr>
      <t xml:space="preserve"> </t>
    </r>
  </si>
  <si>
    <t>Prix d'achat unitaire HT</t>
  </si>
  <si>
    <t>Unité de mesure</t>
  </si>
  <si>
    <t>Mètre linéaire</t>
  </si>
  <si>
    <t>33m</t>
  </si>
  <si>
    <t>Litres</t>
  </si>
  <si>
    <t>KG</t>
  </si>
  <si>
    <t>400m</t>
  </si>
  <si>
    <t>25ml</t>
  </si>
  <si>
    <t>795 € pour 25 pièces</t>
  </si>
  <si>
    <t>50ml</t>
  </si>
  <si>
    <t>Pack de 5</t>
  </si>
  <si>
    <t>5 Litres</t>
  </si>
  <si>
    <t>2KG</t>
  </si>
  <si>
    <t>Hitachi</t>
  </si>
  <si>
    <t>prix/10</t>
  </si>
  <si>
    <t xml:space="preserve">prix/10
</t>
  </si>
  <si>
    <t>prix/10 2/voit</t>
  </si>
  <si>
    <t>YETI - 0331 indice B / Tole de protection intérieur</t>
  </si>
  <si>
    <t>YETI - 0332 indice B / Tole de protection intérieur</t>
  </si>
  <si>
    <t>Prix/3</t>
  </si>
  <si>
    <t>YETI - 0333 indice C / Tole de protection intérieur</t>
  </si>
  <si>
    <t>YETI - 0334 indice C / Tole de protection intérieur</t>
  </si>
  <si>
    <t>YETI - 0045 / Joint de réservoir de pompe</t>
  </si>
  <si>
    <t>Prix par 20</t>
  </si>
  <si>
    <t>YETI - 0282 indice B / Plancher principal Alucore</t>
  </si>
  <si>
    <t>20mm</t>
  </si>
  <si>
    <t>10mm</t>
  </si>
  <si>
    <t>YETI - 0283  indice B / Plancher milieu Alucore</t>
  </si>
  <si>
    <t>YETI - 0284 indice B / Plancher arrière Alucore</t>
  </si>
  <si>
    <t>YETI - 0044  / Joint de réservoir de jauge</t>
  </si>
  <si>
    <t>YETI - 0359 indice B / Plaque de rampe Alucore</t>
  </si>
  <si>
    <t>YETI - 0013 indice C / Cornière plancher intermédiaire droit</t>
  </si>
  <si>
    <t>YETI - 0014 indice C / Cornière plancher intermédiaire gauche</t>
  </si>
  <si>
    <t>YETI - 0015 indice C / Cornière plancher recoin droit</t>
  </si>
  <si>
    <t>YETI - 0016 indice C / Cornière plancher recoin gauche</t>
  </si>
  <si>
    <t>YETI - 0017 indice C / Cornière plancher arrière gauche</t>
  </si>
  <si>
    <t>YETI - 0018 indice C / Cornière plancher arrière droit</t>
  </si>
  <si>
    <t>YETI - 0116 indice C / Cornière plancher avant droite et gauche</t>
  </si>
  <si>
    <t>YETI - 0117 indice C / Cornière de fermeture avant</t>
  </si>
  <si>
    <t>YETI - 0123 indice C / Margel de support de charnière AR</t>
  </si>
  <si>
    <t>YETI - 0129 indice C / Traverse pliée arrière</t>
  </si>
  <si>
    <t>YETI - 0130 indice C / Traverse pliée arrière</t>
  </si>
  <si>
    <t>YETI - 0131 indice C / Traverse pliée arrière</t>
  </si>
  <si>
    <t>YETI - 0300 indice C / Silencieux d'échappement (Matière + presta)</t>
  </si>
  <si>
    <t>YETI - 0328 indice B / Support moteur frein de parking</t>
  </si>
  <si>
    <t>YETI - 0344 indice A / Support buzzer</t>
  </si>
  <si>
    <t>YETI -  0355 indice B/ Plaque renfort châssis avantt</t>
  </si>
  <si>
    <t>YETI - 0368 indice B / Bordure coffre G</t>
  </si>
  <si>
    <t>YETI - 0369 indice B / Bordure coffre D</t>
  </si>
  <si>
    <t>YETI - 0370 indice B / Tôle de pillier C assise AR D&amp;G</t>
  </si>
  <si>
    <t>YETI - 0371 indice B / Flanc intérieur à souder C</t>
  </si>
  <si>
    <t>YETI - 0372 indice A / Pavé de fixation embase de siège</t>
  </si>
  <si>
    <t xml:space="preserve">YETI - 0378 indice C / Plaque interface </t>
  </si>
  <si>
    <t>YETI - 0374 indice A / Embase de siège AV</t>
  </si>
  <si>
    <t>YETI - 0379 indice A / Coulisse traverse</t>
  </si>
  <si>
    <t>YETI - 0381 indice A / Traverse de fixation siège</t>
  </si>
  <si>
    <t>YETI - 0251  / Pare choc central + Presta.</t>
  </si>
  <si>
    <t xml:space="preserve">YETI - 0024 indice B / Essieu </t>
  </si>
  <si>
    <t>YETI - 0051 indice F / Cuve de jauge</t>
  </si>
  <si>
    <t>YETI - 0060 indice C / Support de jauge</t>
  </si>
  <si>
    <t>YETI - 0064 indice A / Cuve de pompe à essence</t>
  </si>
  <si>
    <t>YETI - 0071 indice C / Cupport de  pompe à essence</t>
  </si>
  <si>
    <t>YETI - 0079 indice D / Bras de siège arrière soudé</t>
  </si>
  <si>
    <t>YETI - 0084 indice 0 / Fixation réservoir carburant</t>
  </si>
  <si>
    <t>YETI - 0083 indice 0 / Fixation réservoir carburant</t>
  </si>
  <si>
    <t>YETI - 0100 indice B / Bras d'actionneur de rampe</t>
  </si>
  <si>
    <t>YETI - 0148 indice B / Axe inférieur</t>
  </si>
  <si>
    <t>YETI - 0154 indice C / Cadre de Hayon arrière</t>
  </si>
  <si>
    <t>YETI - 0173 indice C / Axe d'articulation siège arrière</t>
  </si>
  <si>
    <t>YETI - 0174 indice B / Entretoise fileté</t>
  </si>
  <si>
    <t xml:space="preserve">YETI - 0178 indice 0 / Axe </t>
  </si>
  <si>
    <t>YETI - 0178 indice 0 / Bielle de maintien de siège AR</t>
  </si>
  <si>
    <t>YETI - 0181 indice C / Rondelle de buté de bras de rampe</t>
  </si>
  <si>
    <t>YETI - 0182 indice 0 / Rondelle alu</t>
  </si>
  <si>
    <t>YETI - 0183 indice F / Axe sur essieu AR</t>
  </si>
  <si>
    <t>YETI - 0186 indice B / Pion anti-bascule</t>
  </si>
  <si>
    <t>YETI - 0189 indice E / Réservoir carburant</t>
  </si>
  <si>
    <t>YETI - 0204 indice H / Bras de suspension supérieur</t>
  </si>
  <si>
    <t>YETI - 0205 indice G / Bras de suspension inférieur</t>
  </si>
  <si>
    <t>YETI - 0207 indice B / Fixation réservoir carburant AV</t>
  </si>
  <si>
    <t>YETI - 0213 indice B  / Axe de verrin de rampe</t>
  </si>
  <si>
    <t>YETI - 0214 indice B / U de verrouillage de siège AR</t>
  </si>
  <si>
    <t>YETI - 0216 indice B / Balancier</t>
  </si>
  <si>
    <t>YETI - 0217 indice F / Bielle acier droite</t>
  </si>
  <si>
    <t>YETI - 0218 indice F / Bielle acier gauche</t>
  </si>
  <si>
    <t>YETI - 0223 indice C / Palier haut amortisseur gauche (peinture inclus)</t>
  </si>
  <si>
    <t>YETI - 0230 indice C / Palier haut amortisseur droit (peinture inclus)</t>
  </si>
  <si>
    <t>YETI - 0296 indice A / Bride échappement</t>
  </si>
  <si>
    <t>YETI - 0297 indice A / Pate de fixation pot sur chassis</t>
  </si>
  <si>
    <t>YETI - 0353 indice A / Pare buffle</t>
  </si>
  <si>
    <t>YETI - 0046 indice C / Plaque de renfort</t>
  </si>
  <si>
    <t>YETI - 0047 indice 0 / Fixation de la plaque supérieur d'actionneur</t>
  </si>
  <si>
    <t>YETI - 0082 indice B / Support écrou de ceinture pilier B</t>
  </si>
  <si>
    <t>YETI - 0090 indice B / Plaque frein</t>
  </si>
  <si>
    <t>YETI - 0091 indice B / Plaque supérieur d'actionneur</t>
  </si>
  <si>
    <t>YETI - 0105 indice B / Plaque d'actionneur gauche</t>
  </si>
  <si>
    <t>YETI - 0106 indice B / Plaque d'actionneur droite</t>
  </si>
  <si>
    <t>YETI - 0108 indice B / Support pour plaque d'actionneur</t>
  </si>
  <si>
    <t>YETI - 0126 indice B / Tableau électrique ARG</t>
  </si>
  <si>
    <t>YETI - 0127 indice B / Couvercle relais</t>
  </si>
  <si>
    <t>YETI - 0128 indice B/ Pate de maintien charnière</t>
  </si>
  <si>
    <t>YETI - 0132 indice 0 / Pare pierre</t>
  </si>
  <si>
    <t xml:space="preserve">YETI - 0133 indice B / Plaque d'appui avant </t>
  </si>
  <si>
    <t>YETI - 0134 indice B / Plaque d'appui avant</t>
  </si>
  <si>
    <t>YETI - 0139 indice B / Petit renfort fixation siège AR</t>
  </si>
  <si>
    <t>YETI - 0140 indice B / Grand renfort fixation siège AR</t>
  </si>
  <si>
    <t>YETI - 0141 indice C / Cache commande de coffre</t>
  </si>
  <si>
    <t>YETI - 0144 indice C / Fixation siège AR Gauche</t>
  </si>
  <si>
    <t>YETI - 0147 indice C / Fixation siège AR Droit</t>
  </si>
  <si>
    <t>YETI - 0155 indice B / Boitier de verrouillage de siège AR</t>
  </si>
  <si>
    <t>YETI - 0175 indice C / Cone de rampe inox</t>
  </si>
  <si>
    <t>YETI - 0178 indice 0 / Axe de hayon</t>
  </si>
  <si>
    <t>YETI - 0206 indice E / Renfort de plancher</t>
  </si>
  <si>
    <t>YETI - 0219 indice E / Panneau latéral AR gauche</t>
  </si>
  <si>
    <t>YETI - 0220 indice E / Panneau latéral AR droit</t>
  </si>
  <si>
    <t>YETI - 0221 indice E / Cornière avant gauche</t>
  </si>
  <si>
    <t>YETI - 0222 indice E / Cornière avant droite</t>
  </si>
  <si>
    <t>YETI - 0231 indice C / Assise de siège assemblée droite</t>
  </si>
  <si>
    <t>YETI - 0232 indice C / Assise de siège assemblée Gauche</t>
  </si>
  <si>
    <t>YETI - 0234 indice C / Actionneur de hayon</t>
  </si>
  <si>
    <t>YETI - 0274 indice D / Contre plaque tarraudé</t>
  </si>
  <si>
    <t>YETI - 0291 indice C / Cornière arrière/plancher arrière</t>
  </si>
  <si>
    <t>Interrupteur ouverture/fermeture hayon - SGLRRJVATLRL047902/K - SCHLEGEL</t>
  </si>
  <si>
    <t>Pompe carburant - 133000 HUECO</t>
  </si>
  <si>
    <t>Colle Acrylique         Bostik 3,5kg - H3549212465261</t>
  </si>
  <si>
    <t xml:space="preserve">Lames Scie sabre     Bosch S1122BF - H 3165140390644
</t>
  </si>
  <si>
    <t>Lames Scie sabre     Bosch S123XF - H 3165140390675</t>
  </si>
  <si>
    <t>durite Ø12</t>
  </si>
  <si>
    <t>HetH</t>
  </si>
  <si>
    <t>1 rouleau</t>
  </si>
  <si>
    <t>1,4mx10m</t>
  </si>
  <si>
    <t>rouleau</t>
  </si>
  <si>
    <t>SOC-C2M-011</t>
  </si>
  <si>
    <t>YETI - 0180 indice B / Palier de bras de rampe</t>
  </si>
  <si>
    <t>YETI - 0020 / Goulotte de remplissage</t>
  </si>
  <si>
    <t>YETI - 0113 indice B / Plaque d'appui AR gauche</t>
  </si>
  <si>
    <t>YETI - 0114 indice B / Plaque d'appui AR droite</t>
  </si>
  <si>
    <t>YETI - 0118 indice B / Fermeture de point de levage</t>
  </si>
  <si>
    <t>YETI - 0120 / Plaque à souder AR droit</t>
  </si>
  <si>
    <t>YETI - 0160</t>
  </si>
  <si>
    <t>YETI - 0109 indice B</t>
  </si>
  <si>
    <t>YETI - 0162</t>
  </si>
  <si>
    <t>Adresse</t>
  </si>
  <si>
    <t>Code Postal</t>
  </si>
  <si>
    <t xml:space="preserve">Ville </t>
  </si>
  <si>
    <t>Raison sociale</t>
  </si>
  <si>
    <t>Téléphone</t>
  </si>
  <si>
    <t>Civilité</t>
  </si>
  <si>
    <t>Nom</t>
  </si>
  <si>
    <t>Prénom</t>
  </si>
  <si>
    <t>Mail</t>
  </si>
  <si>
    <t>Liste</t>
  </si>
  <si>
    <t>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</si>
</sst>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K_č_-;\-* #,##0.00\ _K_č_-;_-* &quot;-&quot;??\ _K_č_-;_-@_-"/>
    <numFmt numFmtId="165" formatCode="#,##0.00\ &quot;€&quot;"/>
    <numFmt numFmtId="166" formatCode="[$£-809]#,##0.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sz val="10"/>
      <color theme="1"/>
      <name val="Arial"/>
      <family val="2"/>
    </font>
    <font>
      <sz val="10"/>
      <color theme="1"/>
      <name val="Arial"/>
      <family val="2"/>
      <charset val="238"/>
    </font>
    <font>
      <sz val="11"/>
      <name val="Arial"/>
      <family val="2"/>
    </font>
    <font>
      <sz val="10"/>
      <name val="Arial"/>
      <family val="2"/>
      <charset val="238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6"/>
      <color rgb="FF595959"/>
      <name val="Calibri"/>
      <family val="2"/>
    </font>
    <font>
      <sz val="16"/>
      <color rgb="FF595959"/>
      <name val="Calibri"/>
      <family val="2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7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5" applyNumberFormat="0" applyAlignment="0" applyProtection="0"/>
    <xf numFmtId="0" fontId="10" fillId="7" borderId="6" applyNumberFormat="0" applyAlignment="0" applyProtection="0"/>
    <xf numFmtId="0" fontId="11" fillId="7" borderId="5" applyNumberFormat="0" applyAlignment="0" applyProtection="0"/>
    <xf numFmtId="0" fontId="12" fillId="0" borderId="7" applyNumberFormat="0" applyFill="0" applyAlignment="0" applyProtection="0"/>
    <xf numFmtId="0" fontId="13" fillId="8" borderId="8" applyNumberFormat="0" applyAlignment="0" applyProtection="0"/>
    <xf numFmtId="0" fontId="14" fillId="0" borderId="0" applyNumberFormat="0" applyFill="0" applyBorder="0" applyAlignment="0" applyProtection="0"/>
    <xf numFmtId="0" fontId="1" fillId="9" borderId="9" applyNumberFormat="0" applyFont="0" applyAlignment="0" applyProtection="0"/>
    <xf numFmtId="0" fontId="15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16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3" borderId="0" applyNumberFormat="0" applyBorder="0" applyAlignment="0" applyProtection="0"/>
    <xf numFmtId="164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/>
    <xf numFmtId="0" fontId="19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5" fillId="0" borderId="0" applyNumberFormat="0" applyFill="0" applyBorder="0" applyAlignment="0" applyProtection="0"/>
    <xf numFmtId="44" fontId="31" fillId="0" borderId="0" applyFont="0" applyFill="0" applyBorder="0" applyAlignment="0" applyProtection="0"/>
  </cellStyleXfs>
  <cellXfs count="96">
    <xf numFmtId="0" fontId="0" fillId="0" borderId="0" xfId="0"/>
    <xf numFmtId="0" fontId="23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1" xfId="0" applyBorder="1"/>
    <xf numFmtId="0" fontId="0" fillId="0" borderId="14" xfId="0" applyBorder="1"/>
    <xf numFmtId="0" fontId="0" fillId="0" borderId="0" xfId="0" applyFill="1" applyBorder="1"/>
    <xf numFmtId="0" fontId="0" fillId="0" borderId="1" xfId="0" applyFill="1" applyBorder="1"/>
    <xf numFmtId="165" fontId="0" fillId="0" borderId="15" xfId="0" applyNumberFormat="1" applyBorder="1"/>
    <xf numFmtId="165" fontId="0" fillId="0" borderId="11" xfId="0" applyNumberFormat="1" applyBorder="1"/>
    <xf numFmtId="165" fontId="0" fillId="0" borderId="1" xfId="0" applyNumberFormat="1" applyBorder="1"/>
    <xf numFmtId="165" fontId="0" fillId="0" borderId="0" xfId="0" applyNumberFormat="1" applyBorder="1"/>
    <xf numFmtId="165" fontId="0" fillId="0" borderId="0" xfId="0" applyNumberFormat="1"/>
    <xf numFmtId="165" fontId="0" fillId="0" borderId="17" xfId="0" applyNumberFormat="1" applyBorder="1"/>
    <xf numFmtId="165" fontId="0" fillId="0" borderId="16" xfId="0" applyNumberFormat="1" applyBorder="1"/>
    <xf numFmtId="165" fontId="0" fillId="0" borderId="13" xfId="0" applyNumberFormat="1" applyBorder="1"/>
    <xf numFmtId="0" fontId="22" fillId="38" borderId="0" xfId="0" applyFont="1" applyFill="1"/>
    <xf numFmtId="0" fontId="2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23" fillId="0" borderId="12" xfId="0" applyNumberFormat="1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165" fontId="23" fillId="0" borderId="0" xfId="0" applyNumberFormat="1" applyFont="1" applyAlignment="1">
      <alignment horizontal="center" vertical="center"/>
    </xf>
    <xf numFmtId="0" fontId="23" fillId="0" borderId="0" xfId="0" applyFont="1"/>
    <xf numFmtId="0" fontId="27" fillId="0" borderId="0" xfId="0" applyFont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9" fillId="0" borderId="0" xfId="55" applyFont="1" applyBorder="1" applyAlignment="1">
      <alignment horizontal="left" vertical="center"/>
    </xf>
    <xf numFmtId="44" fontId="28" fillId="2" borderId="0" xfId="0" applyNumberFormat="1" applyFont="1" applyFill="1" applyBorder="1" applyAlignment="1">
      <alignment horizontal="left" vertical="center"/>
    </xf>
    <xf numFmtId="0" fontId="23" fillId="2" borderId="0" xfId="0" applyFont="1" applyFill="1" applyBorder="1" applyAlignment="1">
      <alignment horizontal="left" vertical="center"/>
    </xf>
    <xf numFmtId="14" fontId="23" fillId="0" borderId="1" xfId="0" applyNumberFormat="1" applyFont="1" applyBorder="1" applyAlignment="1">
      <alignment horizontal="center" vertical="center"/>
    </xf>
    <xf numFmtId="0" fontId="23" fillId="0" borderId="11" xfId="0" applyFont="1" applyBorder="1" applyAlignment="1" applyProtection="1">
      <alignment horizontal="center" vertical="center"/>
      <protection locked="0"/>
    </xf>
    <xf numFmtId="165" fontId="23" fillId="0" borderId="11" xfId="0" applyNumberFormat="1" applyFont="1" applyBorder="1" applyAlignment="1" applyProtection="1">
      <alignment horizontal="center" vertical="center"/>
      <protection locked="0"/>
    </xf>
    <xf numFmtId="0" fontId="23" fillId="2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165" fontId="23" fillId="0" borderId="1" xfId="0" applyNumberFormat="1" applyFont="1" applyBorder="1" applyAlignment="1" applyProtection="1">
      <alignment horizontal="center" vertical="center"/>
      <protection locked="0"/>
    </xf>
    <xf numFmtId="0" fontId="23" fillId="0" borderId="1" xfId="0" applyFont="1" applyFill="1" applyBorder="1" applyAlignment="1" applyProtection="1">
      <alignment horizontal="center" vertical="center"/>
      <protection locked="0"/>
    </xf>
    <xf numFmtId="166" fontId="23" fillId="0" borderId="1" xfId="0" applyNumberFormat="1" applyFont="1" applyBorder="1" applyAlignment="1" applyProtection="1">
      <alignment horizontal="center" vertical="center"/>
      <protection locked="0"/>
    </xf>
    <xf numFmtId="165" fontId="23" fillId="34" borderId="1" xfId="0" applyNumberFormat="1" applyFont="1" applyFill="1" applyBorder="1" applyAlignment="1" applyProtection="1">
      <alignment horizontal="center" vertical="center"/>
      <protection locked="0"/>
    </xf>
    <xf numFmtId="165" fontId="23" fillId="2" borderId="1" xfId="0" applyNumberFormat="1" applyFont="1" applyFill="1" applyBorder="1" applyAlignment="1" applyProtection="1">
      <alignment horizontal="center" vertical="center"/>
      <protection locked="0"/>
    </xf>
    <xf numFmtId="165" fontId="23" fillId="0" borderId="1" xfId="0" applyNumberFormat="1" applyFont="1" applyFill="1" applyBorder="1" applyAlignment="1" applyProtection="1">
      <alignment horizontal="center" vertical="center"/>
      <protection locked="0"/>
    </xf>
    <xf numFmtId="0" fontId="23" fillId="34" borderId="1" xfId="0" applyFont="1" applyFill="1" applyBorder="1" applyAlignment="1" applyProtection="1">
      <alignment horizontal="center" vertical="center"/>
      <protection locked="0"/>
    </xf>
    <xf numFmtId="0" fontId="23" fillId="37" borderId="1" xfId="0" applyFont="1" applyFill="1" applyBorder="1" applyAlignment="1" applyProtection="1">
      <alignment horizontal="center" vertical="center"/>
      <protection locked="0"/>
    </xf>
    <xf numFmtId="0" fontId="23" fillId="35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 wrapText="1"/>
      <protection locked="0"/>
    </xf>
    <xf numFmtId="49" fontId="23" fillId="2" borderId="1" xfId="0" applyNumberFormat="1" applyFont="1" applyFill="1" applyBorder="1" applyAlignment="1" applyProtection="1">
      <alignment horizontal="center" vertical="center"/>
      <protection locked="0"/>
    </xf>
    <xf numFmtId="0" fontId="23" fillId="36" borderId="1" xfId="0" applyFont="1" applyFill="1" applyBorder="1" applyAlignment="1" applyProtection="1">
      <alignment horizontal="center" vertical="center"/>
      <protection locked="0"/>
    </xf>
    <xf numFmtId="0" fontId="23" fillId="2" borderId="1" xfId="0" applyFont="1" applyFill="1" applyBorder="1" applyAlignment="1" applyProtection="1">
      <alignment horizontal="center" vertical="center" wrapText="1"/>
      <protection locked="0"/>
    </xf>
    <xf numFmtId="165" fontId="23" fillId="36" borderId="1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Border="1" applyAlignment="1">
      <alignment horizontal="left" vertical="center"/>
    </xf>
    <xf numFmtId="0" fontId="28" fillId="0" borderId="0" xfId="0" applyFont="1" applyBorder="1" applyAlignment="1">
      <alignment horizontal="left"/>
    </xf>
    <xf numFmtId="0" fontId="28" fillId="2" borderId="0" xfId="0" applyFont="1" applyFill="1" applyBorder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23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30" fillId="2" borderId="12" xfId="0" applyFont="1" applyFill="1" applyBorder="1" applyAlignment="1">
      <alignment horizontal="center" vertical="center" wrapText="1"/>
    </xf>
    <xf numFmtId="0" fontId="23" fillId="0" borderId="11" xfId="0" applyFont="1" applyBorder="1" applyAlignment="1">
      <alignment horizontal="center" vertical="center"/>
    </xf>
    <xf numFmtId="0" fontId="23" fillId="39" borderId="11" xfId="0" applyFont="1" applyFill="1" applyBorder="1" applyAlignment="1">
      <alignment horizontal="center" vertical="center"/>
    </xf>
    <xf numFmtId="165" fontId="23" fillId="39" borderId="11" xfId="0" applyNumberFormat="1" applyFont="1" applyFill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34" borderId="1" xfId="0" applyFont="1" applyFill="1" applyBorder="1" applyAlignment="1" applyProtection="1">
      <alignment horizontal="center" vertical="center" wrapText="1"/>
      <protection locked="0"/>
    </xf>
    <xf numFmtId="49" fontId="23" fillId="0" borderId="1" xfId="0" applyNumberFormat="1" applyFont="1" applyFill="1" applyBorder="1" applyAlignment="1">
      <alignment horizontal="center" vertical="center" wrapText="1"/>
    </xf>
    <xf numFmtId="14" fontId="23" fillId="0" borderId="26" xfId="0" applyNumberFormat="1" applyFont="1" applyBorder="1"/>
    <xf numFmtId="0" fontId="23" fillId="0" borderId="1" xfId="0" applyFont="1" applyBorder="1"/>
    <xf numFmtId="0" fontId="23" fillId="0" borderId="0" xfId="0" applyFont="1" applyBorder="1" applyAlignment="1">
      <alignment horizontal="center" vertical="center"/>
    </xf>
    <xf numFmtId="165" fontId="32" fillId="39" borderId="11" xfId="0" applyNumberFormat="1" applyFont="1" applyFill="1" applyBorder="1"/>
    <xf numFmtId="165" fontId="23" fillId="0" borderId="0" xfId="0" applyNumberFormat="1" applyFont="1"/>
    <xf numFmtId="0" fontId="23" fillId="2" borderId="11" xfId="0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23" fillId="0" borderId="11" xfId="0" applyNumberFormat="1" applyFont="1" applyBorder="1" applyAlignment="1">
      <alignment horizontal="center" vertical="center"/>
    </xf>
    <xf numFmtId="1" fontId="2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24" fillId="2" borderId="12" xfId="0" applyNumberFormat="1" applyFont="1" applyFill="1" applyBorder="1" applyAlignment="1">
      <alignment horizontal="center" vertical="center"/>
    </xf>
    <xf numFmtId="165" fontId="24" fillId="2" borderId="19" xfId="0" applyNumberFormat="1" applyFont="1" applyFill="1" applyBorder="1" applyAlignment="1">
      <alignment horizontal="center" vertical="center"/>
    </xf>
    <xf numFmtId="165" fontId="23" fillId="0" borderId="20" xfId="0" applyNumberFormat="1" applyFont="1" applyFill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2" fillId="0" borderId="0" xfId="0" applyFont="1"/>
    <xf numFmtId="0" fontId="0" fillId="0" borderId="0" xfId="0" applyAlignment="1">
      <alignment wrapText="1"/>
    </xf>
    <xf numFmtId="0" fontId="0" fillId="0" borderId="11" xfId="0" applyBorder="1" applyAlignment="1">
      <alignment horizontal="center" vertical="center"/>
    </xf>
    <xf numFmtId="0" fontId="24" fillId="2" borderId="27" xfId="0" applyFont="1" applyFill="1" applyBorder="1" applyAlignment="1" applyProtection="1">
      <alignment horizontal="center" vertical="center"/>
    </xf>
    <xf numFmtId="0" fontId="0" fillId="0" borderId="28" xfId="0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3" fillId="2" borderId="27" xfId="0" applyFont="1" applyFill="1" applyBorder="1" applyAlignment="1" applyProtection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4" fillId="2" borderId="22" xfId="0" applyFont="1" applyFill="1" applyBorder="1" applyAlignment="1">
      <alignment horizontal="center" vertical="center" wrapText="1"/>
    </xf>
    <xf numFmtId="0" fontId="24" fillId="2" borderId="23" xfId="0" applyFont="1" applyFill="1" applyBorder="1" applyAlignment="1">
      <alignment horizontal="center" vertical="center" wrapText="1"/>
    </xf>
    <xf numFmtId="0" fontId="24" fillId="0" borderId="18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24" fillId="2" borderId="18" xfId="0" applyFont="1" applyFill="1" applyBorder="1" applyAlignment="1">
      <alignment horizontal="center" vertical="center" wrapText="1"/>
    </xf>
    <xf numFmtId="0" fontId="24" fillId="2" borderId="24" xfId="0" applyFont="1" applyFill="1" applyBorder="1" applyAlignment="1">
      <alignment horizontal="center" vertical="center" wrapText="1"/>
    </xf>
    <xf numFmtId="165" fontId="24" fillId="2" borderId="18" xfId="0" applyNumberFormat="1" applyFont="1" applyFill="1" applyBorder="1" applyAlignment="1">
      <alignment horizontal="center" vertical="center" wrapText="1"/>
    </xf>
    <xf numFmtId="165" fontId="24" fillId="2" borderId="24" xfId="0" applyNumberFormat="1" applyFont="1" applyFill="1" applyBorder="1" applyAlignment="1">
      <alignment horizontal="center" vertical="center" wrapText="1"/>
    </xf>
    <xf numFmtId="1" fontId="24" fillId="2" borderId="18" xfId="0" applyNumberFormat="1" applyFont="1" applyFill="1" applyBorder="1" applyAlignment="1">
      <alignment horizontal="center" vertical="center" wrapText="1"/>
    </xf>
    <xf numFmtId="1" fontId="24" fillId="2" borderId="24" xfId="0" applyNumberFormat="1" applyFont="1" applyFill="1" applyBorder="1" applyAlignment="1">
      <alignment horizontal="center" vertical="center" wrapText="1"/>
    </xf>
  </cellXfs>
  <cellStyles count="57">
    <cellStyle name="20 % - Accent1 2" xfId="21" xr:uid="{00000000-0005-0000-0000-000000000000}"/>
    <cellStyle name="20 % - Accent2 2" xfId="25" xr:uid="{00000000-0005-0000-0000-000001000000}"/>
    <cellStyle name="20 % - Accent3 2" xfId="29" xr:uid="{00000000-0005-0000-0000-000002000000}"/>
    <cellStyle name="20 % - Accent4 2" xfId="33" xr:uid="{00000000-0005-0000-0000-000003000000}"/>
    <cellStyle name="20 % - Accent5 2" xfId="37" xr:uid="{00000000-0005-0000-0000-000004000000}"/>
    <cellStyle name="20 % - Accent6 2" xfId="41" xr:uid="{00000000-0005-0000-0000-000005000000}"/>
    <cellStyle name="40 % - Accent1 2" xfId="22" xr:uid="{00000000-0005-0000-0000-000006000000}"/>
    <cellStyle name="40 % - Accent2 2" xfId="26" xr:uid="{00000000-0005-0000-0000-000007000000}"/>
    <cellStyle name="40 % - Accent3 2" xfId="30" xr:uid="{00000000-0005-0000-0000-000008000000}"/>
    <cellStyle name="40 % - Accent4 2" xfId="34" xr:uid="{00000000-0005-0000-0000-000009000000}"/>
    <cellStyle name="40 % - Accent5 2" xfId="38" xr:uid="{00000000-0005-0000-0000-00000A000000}"/>
    <cellStyle name="40 % - Accent6 2" xfId="42" xr:uid="{00000000-0005-0000-0000-00000B000000}"/>
    <cellStyle name="60 % - Accent1 2" xfId="23" xr:uid="{00000000-0005-0000-0000-00000C000000}"/>
    <cellStyle name="60 % - Accent2 2" xfId="27" xr:uid="{00000000-0005-0000-0000-00000D000000}"/>
    <cellStyle name="60 % - Accent3 2" xfId="31" xr:uid="{00000000-0005-0000-0000-00000E000000}"/>
    <cellStyle name="60 % - Accent4 2" xfId="35" xr:uid="{00000000-0005-0000-0000-00000F000000}"/>
    <cellStyle name="60 % - Accent5 2" xfId="39" xr:uid="{00000000-0005-0000-0000-000010000000}"/>
    <cellStyle name="60 % - Accent6 2" xfId="43" xr:uid="{00000000-0005-0000-0000-000011000000}"/>
    <cellStyle name="Accent1 2" xfId="20" xr:uid="{00000000-0005-0000-0000-000012000000}"/>
    <cellStyle name="Accent2 2" xfId="24" xr:uid="{00000000-0005-0000-0000-000013000000}"/>
    <cellStyle name="Accent3 2" xfId="28" xr:uid="{00000000-0005-0000-0000-000014000000}"/>
    <cellStyle name="Accent4 2" xfId="32" xr:uid="{00000000-0005-0000-0000-000015000000}"/>
    <cellStyle name="Accent5 2" xfId="36" xr:uid="{00000000-0005-0000-0000-000016000000}"/>
    <cellStyle name="Accent6 2" xfId="40" xr:uid="{00000000-0005-0000-0000-000017000000}"/>
    <cellStyle name="Avertissement 2" xfId="16" xr:uid="{00000000-0005-0000-0000-000018000000}"/>
    <cellStyle name="Calcul 2" xfId="13" xr:uid="{00000000-0005-0000-0000-000019000000}"/>
    <cellStyle name="Čárka 2" xfId="44" xr:uid="{00000000-0005-0000-0000-00001A000000}"/>
    <cellStyle name="Čárka 2 2" xfId="54" xr:uid="{00000000-0005-0000-0000-00001B000000}"/>
    <cellStyle name="Čárka 3" xfId="53" xr:uid="{00000000-0005-0000-0000-00001C000000}"/>
    <cellStyle name="Cellule liée 2" xfId="14" xr:uid="{00000000-0005-0000-0000-00001D000000}"/>
    <cellStyle name="Commentaire 2" xfId="17" xr:uid="{00000000-0005-0000-0000-00001E000000}"/>
    <cellStyle name="Entrée 2" xfId="11" xr:uid="{00000000-0005-0000-0000-00001F000000}"/>
    <cellStyle name="Insatisfaisant 2" xfId="9" xr:uid="{00000000-0005-0000-0000-000020000000}"/>
    <cellStyle name="Lien hypertexte" xfId="55" builtinId="8"/>
    <cellStyle name="Milliers 2" xfId="2" xr:uid="{00000000-0005-0000-0000-000022000000}"/>
    <cellStyle name="Monétaire 2" xfId="56" xr:uid="{00000000-0005-0000-0000-000023000000}"/>
    <cellStyle name="Název 2" xfId="45" xr:uid="{00000000-0005-0000-0000-000024000000}"/>
    <cellStyle name="Neutre 2" xfId="10" xr:uid="{00000000-0005-0000-0000-000025000000}"/>
    <cellStyle name="Normal" xfId="0" builtinId="0"/>
    <cellStyle name="Normal 2" xfId="1" xr:uid="{00000000-0005-0000-0000-000027000000}"/>
    <cellStyle name="Normální 14" xfId="3" xr:uid="{00000000-0005-0000-0000-000029000000}"/>
    <cellStyle name="Normální 2" xfId="46" xr:uid="{00000000-0005-0000-0000-00002A000000}"/>
    <cellStyle name="Normální 3" xfId="52" xr:uid="{00000000-0005-0000-0000-00002B000000}"/>
    <cellStyle name="Satisfaisant 2" xfId="8" xr:uid="{00000000-0005-0000-0000-00002C000000}"/>
    <cellStyle name="Sortie 2" xfId="12" xr:uid="{00000000-0005-0000-0000-00002D000000}"/>
    <cellStyle name="Standard 2" xfId="47" xr:uid="{00000000-0005-0000-0000-00002E000000}"/>
    <cellStyle name="Standard 2 2" xfId="48" xr:uid="{00000000-0005-0000-0000-00002F000000}"/>
    <cellStyle name="Standard 3" xfId="49" xr:uid="{00000000-0005-0000-0000-000030000000}"/>
    <cellStyle name="Standard 6" xfId="50" xr:uid="{00000000-0005-0000-0000-000031000000}"/>
    <cellStyle name="Standard 7" xfId="51" xr:uid="{00000000-0005-0000-0000-000032000000}"/>
    <cellStyle name="Texte explicatif 2" xfId="18" xr:uid="{00000000-0005-0000-0000-000033000000}"/>
    <cellStyle name="Titre 1 2" xfId="4" xr:uid="{00000000-0005-0000-0000-000034000000}"/>
    <cellStyle name="Titre 2 2" xfId="5" xr:uid="{00000000-0005-0000-0000-000035000000}"/>
    <cellStyle name="Titre 3 2" xfId="6" xr:uid="{00000000-0005-0000-0000-000036000000}"/>
    <cellStyle name="Titre 4 2" xfId="7" xr:uid="{00000000-0005-0000-0000-000037000000}"/>
    <cellStyle name="Total 2" xfId="19" xr:uid="{00000000-0005-0000-0000-000038000000}"/>
    <cellStyle name="Vérification 2" xfId="15" xr:uid="{00000000-0005-0000-0000-000039000000}"/>
  </cellStyles>
  <dxfs count="0"/>
  <tableStyles count="0" defaultTableStyle="TableStyleMedium2" defaultPivotStyle="PivotStyleLight16"/>
  <colors>
    <mruColors>
      <color rgb="FF00FF00"/>
      <color rgb="FFFEA8F2"/>
      <color rgb="FFB6D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266699</xdr:colOff>
      <xdr:row>0</xdr:row>
      <xdr:rowOff>393700</xdr:rowOff>
    </xdr:from>
    <xdr:to>
      <xdr:col>3</xdr:col>
      <xdr:colOff>1885950</xdr:colOff>
      <xdr:row>0</xdr:row>
      <xdr:rowOff>1957544</xdr:rowOff>
    </xdr:to>
    <xdr:pic>
      <xdr:nvPicPr>
        <xdr:cNvPr id="2" name="Image 1" descr="Auto">
          <a:extLst>
            <a:ext uri="{FF2B5EF4-FFF2-40B4-BE49-F238E27FC236}">
              <a16:creationId xmlns:a16="http://schemas.microsoft.com/office/drawing/2014/main" id="{6F430966-5F68-40CD-B9D1-72F1272E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4" y="393700"/>
          <a:ext cx="2276476" cy="15638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304800</xdr:colOff>
      <xdr:row>0</xdr:row>
      <xdr:rowOff>825500</xdr:rowOff>
    </xdr:from>
    <xdr:to>
      <xdr:col>6</xdr:col>
      <xdr:colOff>809624</xdr:colOff>
      <xdr:row>0</xdr:row>
      <xdr:rowOff>1793875</xdr:rowOff>
    </xdr:to>
    <xdr:sp macro="" textlink="">
      <xdr:nvSpPr>
        <xdr:cNvPr id="3" name="WordArt 2">
          <a:extLst>
            <a:ext uri="{FF2B5EF4-FFF2-40B4-BE49-F238E27FC236}">
              <a16:creationId xmlns:a16="http://schemas.microsoft.com/office/drawing/2014/main" id="{015A29CF-58E2-4D4B-8F86-31C78B086406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5200650" y="825500"/>
          <a:ext cx="6962774" cy="968375"/>
        </a:xfrm>
        <a:prstGeom prst="rect">
          <a:avLst/>
        </a:prstGeom>
        <a:extLst>
          <a:ext uri="{AF507438-7753-43E0-B8FC-AC1667EBCBE1}">
            <a14:hiddenEffects xmlns:a14="http://schemas.microsoft.com/office/drawing/2010/main">
              <a:effectLst/>
            </a14:hiddenEffects>
          </a:ext>
        </a:extLst>
      </xdr:spPr>
      <xdr:txBody>
        <a:bodyPr wrap="none" fromWordArt="1">
          <a:prstTxWarp prst="textSlantUp">
            <a:avLst>
              <a:gd name="adj" fmla="val 55556"/>
            </a:avLst>
          </a:prstTxWarp>
        </a:bodyPr>
        <a:lstStyle/>
        <a:p>
          <a:pPr algn="ctr" rtl="0">
            <a:buNone/>
          </a:pPr>
          <a:r>
            <a:rPr lang="fr-FR" sz="1200" kern="10" spc="240">
              <a:ln w="9525">
                <a:solidFill>
                  <a:srgbClr val="969696"/>
                </a:solidFill>
                <a:round/>
                <a:headEnd/>
                <a:tailEnd/>
              </a:ln>
              <a:solidFill>
                <a:srgbClr val="969696"/>
              </a:solidFill>
              <a:effectLst/>
              <a:latin typeface="Lucida Handwriting" panose="03010101010101010101" pitchFamily="66" charset="0"/>
            </a:rPr>
            <a:t>"Notre métier, </a:t>
          </a:r>
        </a:p>
        <a:p>
          <a:pPr algn="ctr" rtl="0">
            <a:buNone/>
          </a:pPr>
          <a:r>
            <a:rPr lang="fr-FR" sz="1200" kern="10" spc="240">
              <a:ln w="9525">
                <a:solidFill>
                  <a:srgbClr val="969696"/>
                </a:solidFill>
                <a:round/>
                <a:headEnd/>
                <a:tailEnd/>
              </a:ln>
              <a:solidFill>
                <a:srgbClr val="969696"/>
              </a:solidFill>
              <a:effectLst/>
              <a:latin typeface="Lucida Handwriting" panose="03010101010101010101" pitchFamily="66" charset="0"/>
            </a:rPr>
            <a:t>                 votre mobilité"</a:t>
          </a:r>
        </a:p>
      </xdr:txBody>
    </xdr:sp>
    <xdr:clientData/>
  </xdr:twoCellAnchor>
  <xdr:twoCellAnchor>
    <xdr:from>
      <xdr:col>6</xdr:col>
      <xdr:colOff>1123950</xdr:colOff>
      <xdr:row>0</xdr:row>
      <xdr:rowOff>365125</xdr:rowOff>
    </xdr:from>
    <xdr:to>
      <xdr:col>9</xdr:col>
      <xdr:colOff>587376</xdr:colOff>
      <xdr:row>0</xdr:row>
      <xdr:rowOff>1751732</xdr:rowOff>
    </xdr:to>
    <xdr:pic>
      <xdr:nvPicPr>
        <xdr:cNvPr id="4" name="Image 3" descr="LOGO C2M DAMIER fond transparent">
          <a:extLst>
            <a:ext uri="{FF2B5EF4-FFF2-40B4-BE49-F238E27FC236}">
              <a16:creationId xmlns:a16="http://schemas.microsoft.com/office/drawing/2014/main" id="{1996D6F3-72F3-4F76-B063-1B590176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365125"/>
          <a:ext cx="2606676" cy="13866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364067</xdr:colOff>
      <xdr:row>0</xdr:row>
      <xdr:rowOff>29634</xdr:rowOff>
    </xdr:from>
    <xdr:to>
      <xdr:col>0</xdr:col>
      <xdr:colOff>1278467</xdr:colOff>
      <xdr:row>0</xdr:row>
      <xdr:rowOff>944034</xdr:rowOff>
    </xdr:to>
    <xdr:pic macro="[0]!Graphique5_Cliquer">
      <xdr:nvPicPr>
        <xdr:cNvPr id="6" name="Graphique 5" descr="Poignée de main">
          <a:extLst>
            <a:ext uri="{FF2B5EF4-FFF2-40B4-BE49-F238E27FC236}">
              <a16:creationId xmlns:a16="http://schemas.microsoft.com/office/drawing/2014/main" id="{AD0BC21A-6A39-4D98-8D74-A8FC9EF01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4067" y="2963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104774</xdr:colOff>
      <xdr:row>0</xdr:row>
      <xdr:rowOff>733425</xdr:rowOff>
    </xdr:from>
    <xdr:to>
      <xdr:col>1</xdr:col>
      <xdr:colOff>295274</xdr:colOff>
      <xdr:row>0</xdr:row>
      <xdr:rowOff>1412874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CFEBBAF-A81F-4508-AD8B-A66F49B9B2BE}"/>
            </a:ext>
          </a:extLst>
        </xdr:cNvPr>
        <xdr:cNvSpPr txBox="1"/>
      </xdr:nvSpPr>
      <xdr:spPr>
        <a:xfrm>
          <a:off x="104774" y="733425"/>
          <a:ext cx="1492250" cy="679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Ajouter /</a:t>
          </a:r>
          <a:r>
            <a:rPr lang="fr-FR" sz="1100" baseline="0"/>
            <a:t> Modifier</a:t>
          </a:r>
          <a:r>
            <a:rPr lang="fr-FR" sz="1100"/>
            <a:t> un fournisseur</a:t>
          </a:r>
        </a:p>
      </xdr:txBody>
    </xdr:sp>
    <xdr:clientData/>
  </xdr:twoCellAnchor>
  <xdr:twoCellAnchor editAs="oneCell">
    <xdr:from>
      <xdr:col>1</xdr:col>
      <xdr:colOff>714375</xdr:colOff>
      <xdr:row>0</xdr:row>
      <xdr:rowOff>0</xdr:rowOff>
    </xdr:from>
    <xdr:to>
      <xdr:col>1</xdr:col>
      <xdr:colOff>1628775</xdr:colOff>
      <xdr:row>0</xdr:row>
      <xdr:rowOff>914400</xdr:rowOff>
    </xdr:to>
    <xdr:pic macro="[0]!Graphique5_Cliquer">
      <xdr:nvPicPr>
        <xdr:cNvPr id="8" name="Graphique 7" descr="Badge professionnel">
          <a:extLst>
            <a:ext uri="{FF2B5EF4-FFF2-40B4-BE49-F238E27FC236}">
              <a16:creationId xmlns:a16="http://schemas.microsoft.com/office/drawing/2014/main" id="{8BB06BD4-19B4-43DC-8099-928C874E8E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016125" y="0"/>
          <a:ext cx="914400" cy="914400"/>
        </a:xfrm>
        <a:prstGeom prst="rect">
          <a:avLst/>
        </a:prstGeom>
      </xdr:spPr>
    </xdr:pic>
    <xdr:clientData/>
  </xdr:twoCellAnchor>
  <xdr:twoCellAnchor>
    <xdr:from>
      <xdr:col>1</xdr:col>
      <xdr:colOff>428625</xdr:colOff>
      <xdr:row>0</xdr:row>
      <xdr:rowOff>730249</xdr:rowOff>
    </xdr:from>
    <xdr:to>
      <xdr:col>1</xdr:col>
      <xdr:colOff>1920875</xdr:colOff>
      <xdr:row>0</xdr:row>
      <xdr:rowOff>1412874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0737ADC-347B-431B-83F1-B373941DB893}"/>
            </a:ext>
          </a:extLst>
        </xdr:cNvPr>
        <xdr:cNvSpPr txBox="1"/>
      </xdr:nvSpPr>
      <xdr:spPr>
        <a:xfrm>
          <a:off x="1730375" y="730249"/>
          <a:ext cx="1492250" cy="682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Consulter</a:t>
          </a:r>
          <a:r>
            <a:rPr lang="fr-FR" sz="1100" baseline="0"/>
            <a:t> information</a:t>
          </a:r>
          <a:r>
            <a:rPr lang="fr-FR" sz="1100"/>
            <a:t> fournisseur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1508125</xdr:rowOff>
    </xdr:from>
    <xdr:to>
      <xdr:col>0</xdr:col>
      <xdr:colOff>1200150</xdr:colOff>
      <xdr:row>0</xdr:row>
      <xdr:rowOff>2422525</xdr:rowOff>
    </xdr:to>
    <xdr:pic>
      <xdr:nvPicPr>
        <xdr:cNvPr id="11" name="Graphique 10" descr="Diable">
          <a:extLst>
            <a:ext uri="{FF2B5EF4-FFF2-40B4-BE49-F238E27FC236}">
              <a16:creationId xmlns:a16="http://schemas.microsoft.com/office/drawing/2014/main" id="{F2FBBF85-5CD4-4DB3-B51E-1FE86C96D9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85750" y="15081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31750</xdr:colOff>
      <xdr:row>0</xdr:row>
      <xdr:rowOff>2333625</xdr:rowOff>
    </xdr:from>
    <xdr:to>
      <xdr:col>1</xdr:col>
      <xdr:colOff>222250</xdr:colOff>
      <xdr:row>2</xdr:row>
      <xdr:rowOff>219074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5D8BCA8B-7042-4EF2-A2FC-54E69F1D71EA}"/>
            </a:ext>
          </a:extLst>
        </xdr:cNvPr>
        <xdr:cNvSpPr txBox="1"/>
      </xdr:nvSpPr>
      <xdr:spPr>
        <a:xfrm>
          <a:off x="31750" y="2333625"/>
          <a:ext cx="1492250" cy="679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Ajouter un consommable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317500</xdr:colOff>
      <xdr:row>5</xdr:row>
      <xdr:rowOff>0</xdr:rowOff>
    </xdr:from>
    <xdr:to>
      <xdr:col>7</xdr:col>
      <xdr:colOff>1231900</xdr:colOff>
      <xdr:row>8</xdr:row>
      <xdr:rowOff>200025</xdr:rowOff>
    </xdr:to>
    <xdr:pic macro="[0]!CreeListeBD">
      <xdr:nvPicPr>
        <xdr:cNvPr id="3" name="Graphique 2" descr="Chat">
          <a:extLst>
            <a:ext uri="{FF2B5EF4-FFF2-40B4-BE49-F238E27FC236}">
              <a16:creationId xmlns:a16="http://schemas.microsoft.com/office/drawing/2014/main" id="{6EEA405B-E04B-4F47-88A9-DAF3655CF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557625" y="1381125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5</xdr:col>
      <xdr:colOff>722953</xdr:colOff>
      <xdr:row>24</xdr:row>
      <xdr:rowOff>133048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86025"/>
          <a:ext cx="7571428" cy="24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hristophe.menage@aca-france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/>
    <pageSetUpPr fitToPage="1"/>
  </sheetPr>
  <dimension ref="A1:J228"/>
  <sheetViews>
    <sheetView tabSelected="1" zoomScale="60" zoomScaleNormal="60" zoomScaleSheetLayoutView="90" workbookViewId="0">
      <selection activeCell="G2" sqref="G2"/>
    </sheetView>
  </sheetViews>
  <sheetFormatPr baseColWidth="10" defaultRowHeight="15" x14ac:dyDescent="0.25"/>
  <cols>
    <col min="1" max="1" width="19.5703125" customWidth="1"/>
    <col min="2" max="2" width="44" customWidth="1"/>
    <col min="3" max="3" width="9.85546875" customWidth="1"/>
    <col min="4" max="4" width="58.85546875" style="17" customWidth="1"/>
    <col min="5" max="5" width="18.140625" customWidth="1"/>
    <col min="6" max="6" width="17.140625" customWidth="1"/>
    <col min="7" max="7" width="18.5703125" style="68" customWidth="1"/>
    <col min="8" max="8" width="17.140625" style="11" customWidth="1"/>
    <col min="9" max="9" width="13.28515625" style="11" bestFit="1" customWidth="1"/>
    <col min="10" max="10" width="15" bestFit="1" customWidth="1"/>
  </cols>
  <sheetData>
    <row r="1" spans="1:10" ht="201.75" customHeight="1" x14ac:dyDescent="0.25"/>
    <row r="2" spans="1:10" ht="18.75" x14ac:dyDescent="0.25">
      <c r="C2" s="27"/>
      <c r="D2" s="1" t="s">
        <v>195</v>
      </c>
      <c r="E2" s="28">
        <f ca="1">TODAY()</f>
        <v>42936</v>
      </c>
      <c r="F2" s="52"/>
    </row>
    <row r="3" spans="1:10" ht="18.75" x14ac:dyDescent="0.3">
      <c r="C3" s="27"/>
      <c r="D3" s="1" t="s">
        <v>196</v>
      </c>
      <c r="E3" s="63" t="s">
        <v>565</v>
      </c>
      <c r="F3" s="53"/>
    </row>
    <row r="4" spans="1:10" ht="15.75" thickBot="1" x14ac:dyDescent="0.3"/>
    <row r="5" spans="1:10" ht="38.25" customHeight="1" thickBot="1" x14ac:dyDescent="0.3">
      <c r="A5" s="86" t="s">
        <v>171</v>
      </c>
      <c r="B5" s="88" t="s">
        <v>0</v>
      </c>
      <c r="C5" s="86" t="s">
        <v>431</v>
      </c>
      <c r="D5" s="86" t="s">
        <v>430</v>
      </c>
      <c r="E5" s="84" t="s">
        <v>3</v>
      </c>
      <c r="F5" s="85"/>
      <c r="G5" s="94" t="s">
        <v>192</v>
      </c>
      <c r="H5" s="92" t="s">
        <v>433</v>
      </c>
      <c r="I5" s="92" t="s">
        <v>193</v>
      </c>
      <c r="J5" s="90" t="s">
        <v>194</v>
      </c>
    </row>
    <row r="6" spans="1:10" ht="36" customHeight="1" thickBot="1" x14ac:dyDescent="0.3">
      <c r="A6" s="87"/>
      <c r="B6" s="89"/>
      <c r="C6" s="87"/>
      <c r="D6" s="87"/>
      <c r="E6" s="16"/>
      <c r="F6" s="54" t="s">
        <v>434</v>
      </c>
      <c r="G6" s="95"/>
      <c r="H6" s="93"/>
      <c r="I6" s="93"/>
      <c r="J6" s="91"/>
    </row>
    <row r="7" spans="1:10" ht="18.75" x14ac:dyDescent="0.3">
      <c r="A7" s="55" t="s">
        <v>173</v>
      </c>
      <c r="B7" s="58" t="s">
        <v>190</v>
      </c>
      <c r="C7" s="59">
        <v>1</v>
      </c>
      <c r="D7" s="55" t="s">
        <v>369</v>
      </c>
      <c r="E7" s="56" t="str">
        <f>IFERROR(INDEX(BD!A2:F1398,MATCH(D7,BD!C2:C2018,0),4),"")</f>
        <v>m linéaire</v>
      </c>
      <c r="F7" s="56" t="str">
        <f>IFERROR(INDEX(BD!A2:F1398,MATCH(D7,BD!C2:C2018,0),5),"")</f>
        <v>Mètre linéaire</v>
      </c>
      <c r="G7" s="69">
        <v>5</v>
      </c>
      <c r="H7" s="57">
        <f>IFERROR(INDEX(BD!A2:F1398,MATCH(D7,BD!C2:C2018,0),6),"")</f>
        <v>25.84</v>
      </c>
      <c r="I7" s="65">
        <f>IFERROR(H7*G7,"")</f>
        <v>129.19999999999999</v>
      </c>
      <c r="J7" s="62"/>
    </row>
    <row r="8" spans="1:10" ht="18.75" x14ac:dyDescent="0.3">
      <c r="A8" s="55"/>
      <c r="B8" s="58"/>
      <c r="C8" s="59">
        <v>2</v>
      </c>
      <c r="D8" s="55"/>
      <c r="E8" s="56" t="str">
        <f>IFERROR(INDEX(BD!A3:F1399,MATCH(D8,BD!C3:C2019,0),4),"")</f>
        <v/>
      </c>
      <c r="F8" s="56" t="str">
        <f>IFERROR(INDEX(BD!A3:F1399,MATCH(D8,BD!C3:C2019,0),5),"")</f>
        <v/>
      </c>
      <c r="G8" s="69"/>
      <c r="H8" s="57" t="str">
        <f>IFERROR(INDEX(BD!A3:F1399,MATCH(D8,BD!C3:C2019,0),6),"")</f>
        <v/>
      </c>
      <c r="I8" s="65" t="str">
        <f t="shared" ref="I8:I23" si="0">IFERROR(H8*G8,"")</f>
        <v/>
      </c>
      <c r="J8" s="62"/>
    </row>
    <row r="9" spans="1:10" ht="18.75" x14ac:dyDescent="0.3">
      <c r="A9" s="55"/>
      <c r="B9" s="58"/>
      <c r="C9" s="59">
        <v>3</v>
      </c>
      <c r="D9" s="55"/>
      <c r="E9" s="56" t="str">
        <f>IFERROR(INDEX(BD!A4:F1400,MATCH(D9,BD!C4:C2020,0),4),"")</f>
        <v/>
      </c>
      <c r="F9" s="56" t="str">
        <f>IFERROR(INDEX(BD!A4:F1400,MATCH(D9,BD!C4:C2020,0),5),"")</f>
        <v/>
      </c>
      <c r="G9" s="69"/>
      <c r="H9" s="57" t="str">
        <f>IFERROR(INDEX(BD!A4:F1400,MATCH(D9,BD!C4:C2020,0),6),"")</f>
        <v/>
      </c>
      <c r="I9" s="65" t="str">
        <f t="shared" si="0"/>
        <v/>
      </c>
      <c r="J9" s="62"/>
    </row>
    <row r="10" spans="1:10" ht="18.75" x14ac:dyDescent="0.3">
      <c r="A10" s="55"/>
      <c r="B10" s="58"/>
      <c r="C10" s="59">
        <v>4</v>
      </c>
      <c r="D10" s="55"/>
      <c r="E10" s="56" t="str">
        <f>IFERROR(INDEX(BD!A5:F1401,MATCH(D10,BD!C5:C2021,0),4),"")</f>
        <v/>
      </c>
      <c r="F10" s="56" t="str">
        <f>IFERROR(INDEX(BD!A5:F1401,MATCH(D10,BD!C5:C2021,0),5),"")</f>
        <v/>
      </c>
      <c r="G10" s="69"/>
      <c r="H10" s="57" t="str">
        <f>IFERROR(INDEX(BD!A5:F1401,MATCH(D10,BD!C5:C2021,0),6),"")</f>
        <v/>
      </c>
      <c r="I10" s="65" t="str">
        <f t="shared" si="0"/>
        <v/>
      </c>
      <c r="J10" s="62"/>
    </row>
    <row r="11" spans="1:10" ht="18.75" x14ac:dyDescent="0.3">
      <c r="A11" s="55"/>
      <c r="B11" s="58"/>
      <c r="C11" s="59">
        <v>5</v>
      </c>
      <c r="D11" s="55"/>
      <c r="E11" s="56" t="str">
        <f>IFERROR(INDEX(BD!A6:F1402,MATCH(D11,BD!C6:C2022,0),4),"")</f>
        <v/>
      </c>
      <c r="F11" s="56" t="str">
        <f>IFERROR(INDEX(BD!A6:F1402,MATCH(D11,BD!C6:C2022,0),5),"")</f>
        <v/>
      </c>
      <c r="G11" s="69"/>
      <c r="H11" s="57" t="str">
        <f>IFERROR(INDEX(BD!A6:F1402,MATCH(D11,BD!C6:C2022,0),6),"")</f>
        <v/>
      </c>
      <c r="I11" s="65" t="str">
        <f t="shared" si="0"/>
        <v/>
      </c>
      <c r="J11" s="62"/>
    </row>
    <row r="12" spans="1:10" ht="18.75" x14ac:dyDescent="0.3">
      <c r="A12" s="55"/>
      <c r="B12" s="58"/>
      <c r="C12" s="59">
        <v>6</v>
      </c>
      <c r="D12" s="55"/>
      <c r="E12" s="56" t="str">
        <f>IFERROR(INDEX(BD!A7:F1403,MATCH(D12,BD!C7:C2023,0),4),"")</f>
        <v/>
      </c>
      <c r="F12" s="56" t="str">
        <f>IFERROR(INDEX(BD!A7:F1403,MATCH(D12,BD!C7:C2023,0),5),"")</f>
        <v/>
      </c>
      <c r="G12" s="69"/>
      <c r="H12" s="57" t="str">
        <f>IFERROR(INDEX(BD!A7:F1403,MATCH(D12,BD!C7:C2023,0),6),"")</f>
        <v/>
      </c>
      <c r="I12" s="65" t="str">
        <f t="shared" si="0"/>
        <v/>
      </c>
      <c r="J12" s="62"/>
    </row>
    <row r="13" spans="1:10" ht="18.75" x14ac:dyDescent="0.3">
      <c r="A13" s="55"/>
      <c r="B13" s="58"/>
      <c r="C13" s="59">
        <v>7</v>
      </c>
      <c r="D13" s="55"/>
      <c r="E13" s="56" t="str">
        <f>IFERROR(INDEX(BD!A8:F1404,MATCH(D13,BD!C8:C2024,0),4),"")</f>
        <v/>
      </c>
      <c r="F13" s="56" t="str">
        <f>IFERROR(INDEX(BD!A8:F1404,MATCH(D13,BD!C8:C2024,0),5),"")</f>
        <v/>
      </c>
      <c r="G13" s="69"/>
      <c r="H13" s="57" t="str">
        <f>IFERROR(INDEX(BD!A8:F1404,MATCH(D13,BD!C8:C2024,0),6),"")</f>
        <v/>
      </c>
      <c r="I13" s="65" t="str">
        <f t="shared" si="0"/>
        <v/>
      </c>
      <c r="J13" s="62"/>
    </row>
    <row r="14" spans="1:10" ht="18.75" x14ac:dyDescent="0.3">
      <c r="A14" s="55"/>
      <c r="B14" s="58"/>
      <c r="C14" s="59">
        <v>8</v>
      </c>
      <c r="D14" s="55"/>
      <c r="E14" s="56" t="str">
        <f>IFERROR(INDEX(BD!A9:F1405,MATCH(D14,BD!C9:C2025,0),4),"")</f>
        <v/>
      </c>
      <c r="F14" s="56" t="str">
        <f>IFERROR(INDEX(BD!A9:F1405,MATCH(D14,BD!C9:C2025,0),5),"")</f>
        <v/>
      </c>
      <c r="G14" s="69"/>
      <c r="H14" s="57" t="str">
        <f>IFERROR(INDEX(BD!A9:F1405,MATCH(D14,BD!C9:C2025,0),6),"")</f>
        <v/>
      </c>
      <c r="I14" s="65" t="str">
        <f t="shared" si="0"/>
        <v/>
      </c>
      <c r="J14" s="62"/>
    </row>
    <row r="15" spans="1:10" ht="18.75" x14ac:dyDescent="0.3">
      <c r="A15" s="55"/>
      <c r="B15" s="58"/>
      <c r="C15" s="59">
        <v>9</v>
      </c>
      <c r="D15" s="55"/>
      <c r="E15" s="56" t="str">
        <f>IFERROR(INDEX(BD!A10:F1406,MATCH(D15,BD!C10:C2026,0),4),"")</f>
        <v/>
      </c>
      <c r="F15" s="56" t="str">
        <f>IFERROR(INDEX(BD!A10:F1406,MATCH(D15,BD!C10:C2026,0),5),"")</f>
        <v/>
      </c>
      <c r="G15" s="69"/>
      <c r="H15" s="57" t="str">
        <f>IFERROR(INDEX(BD!A10:F1406,MATCH(D15,BD!C10:C2026,0),6),"")</f>
        <v/>
      </c>
      <c r="I15" s="65" t="str">
        <f t="shared" si="0"/>
        <v/>
      </c>
      <c r="J15" s="62"/>
    </row>
    <row r="16" spans="1:10" ht="18.75" x14ac:dyDescent="0.3">
      <c r="A16" s="55"/>
      <c r="B16" s="58"/>
      <c r="C16" s="59">
        <v>10</v>
      </c>
      <c r="D16" s="55"/>
      <c r="E16" s="56" t="str">
        <f>IFERROR(INDEX(BD!A11:F1407,MATCH(D16,BD!C11:C2027,0),4),"")</f>
        <v/>
      </c>
      <c r="F16" s="56" t="str">
        <f>IFERROR(INDEX(BD!A11:F1407,MATCH(D16,BD!C11:C2027,0),5),"")</f>
        <v/>
      </c>
      <c r="G16" s="69"/>
      <c r="H16" s="57" t="str">
        <f>IFERROR(INDEX(BD!A11:F1407,MATCH(D16,BD!C11:C2027,0),6),"")</f>
        <v/>
      </c>
      <c r="I16" s="65" t="str">
        <f t="shared" si="0"/>
        <v/>
      </c>
      <c r="J16" s="62"/>
    </row>
    <row r="17" spans="1:10" ht="18.75" x14ac:dyDescent="0.3">
      <c r="A17" s="55"/>
      <c r="B17" s="58"/>
      <c r="C17" s="59">
        <v>11</v>
      </c>
      <c r="D17" s="55"/>
      <c r="E17" s="56" t="str">
        <f>IFERROR(INDEX(BD!A12:F1408,MATCH(D17,BD!C12:C2028,0),4),"")</f>
        <v/>
      </c>
      <c r="F17" s="56" t="str">
        <f>IFERROR(INDEX(BD!A12:F1408,MATCH(D17,BD!C12:C2028,0),5),"")</f>
        <v/>
      </c>
      <c r="G17" s="69"/>
      <c r="H17" s="57" t="str">
        <f>IFERROR(INDEX(BD!A12:F1408,MATCH(D17,BD!C12:C2028,0),6),"")</f>
        <v/>
      </c>
      <c r="I17" s="65" t="str">
        <f t="shared" si="0"/>
        <v/>
      </c>
      <c r="J17" s="62"/>
    </row>
    <row r="18" spans="1:10" ht="18.75" x14ac:dyDescent="0.3">
      <c r="A18" s="55"/>
      <c r="B18" s="58"/>
      <c r="C18" s="59">
        <v>12</v>
      </c>
      <c r="D18" s="55"/>
      <c r="E18" s="56" t="str">
        <f>IFERROR(INDEX(BD!A13:F1409,MATCH(D18,BD!C13:C2029,0),4),"")</f>
        <v/>
      </c>
      <c r="F18" s="56" t="str">
        <f>IFERROR(INDEX(BD!A13:F1409,MATCH(D18,BD!C13:C2029,0),5),"")</f>
        <v/>
      </c>
      <c r="G18" s="69"/>
      <c r="H18" s="57" t="str">
        <f>IFERROR(INDEX(BD!A13:F1409,MATCH(D18,BD!C13:C2029,0),6),"")</f>
        <v/>
      </c>
      <c r="I18" s="65" t="str">
        <f t="shared" si="0"/>
        <v/>
      </c>
      <c r="J18" s="62"/>
    </row>
    <row r="19" spans="1:10" ht="18.75" x14ac:dyDescent="0.3">
      <c r="A19" s="55"/>
      <c r="B19" s="58"/>
      <c r="C19" s="59">
        <v>13</v>
      </c>
      <c r="D19" s="55"/>
      <c r="E19" s="56" t="str">
        <f>IFERROR(INDEX(BD!A14:F1410,MATCH(D19,BD!C14:C2030,0),4),"")</f>
        <v/>
      </c>
      <c r="F19" s="56" t="str">
        <f>IFERROR(INDEX(BD!A14:F1410,MATCH(D19,BD!C14:C2030,0),5),"")</f>
        <v/>
      </c>
      <c r="G19" s="69"/>
      <c r="H19" s="57" t="str">
        <f>IFERROR(INDEX(BD!A14:F1410,MATCH(D19,BD!C14:C2030,0),6),"")</f>
        <v/>
      </c>
      <c r="I19" s="65" t="str">
        <f t="shared" si="0"/>
        <v/>
      </c>
      <c r="J19" s="62"/>
    </row>
    <row r="20" spans="1:10" ht="18.75" x14ac:dyDescent="0.3">
      <c r="A20" s="55"/>
      <c r="B20" s="58"/>
      <c r="C20" s="59">
        <v>14</v>
      </c>
      <c r="D20" s="55"/>
      <c r="E20" s="56" t="str">
        <f>IFERROR(INDEX(BD!A15:F1411,MATCH(D20,BD!C15:C2031,0),4),"")</f>
        <v/>
      </c>
      <c r="F20" s="56" t="str">
        <f>IFERROR(INDEX(BD!A15:F1411,MATCH(D20,BD!C15:C2031,0),5),"")</f>
        <v/>
      </c>
      <c r="G20" s="69"/>
      <c r="H20" s="57" t="str">
        <f>IFERROR(INDEX(BD!A15:F1411,MATCH(D20,BD!C15:C2031,0),6),"")</f>
        <v/>
      </c>
      <c r="I20" s="65" t="str">
        <f t="shared" si="0"/>
        <v/>
      </c>
      <c r="J20" s="62"/>
    </row>
    <row r="21" spans="1:10" ht="18.75" x14ac:dyDescent="0.3">
      <c r="A21" s="55"/>
      <c r="B21" s="58"/>
      <c r="C21" s="59">
        <v>15</v>
      </c>
      <c r="D21" s="55"/>
      <c r="E21" s="56" t="str">
        <f>IFERROR(INDEX(BD!A16:F1412,MATCH(D21,BD!C16:C2032,0),4),"")</f>
        <v/>
      </c>
      <c r="F21" s="56" t="str">
        <f>IFERROR(INDEX(BD!A16:F1412,MATCH(D21,BD!C16:C2032,0),5),"")</f>
        <v/>
      </c>
      <c r="G21" s="69"/>
      <c r="H21" s="57" t="str">
        <f>IFERROR(INDEX(BD!A16:F1412,MATCH(D21,BD!C16:C2032,0),6),"")</f>
        <v/>
      </c>
      <c r="I21" s="65" t="str">
        <f t="shared" si="0"/>
        <v/>
      </c>
      <c r="J21" s="62"/>
    </row>
    <row r="22" spans="1:10" ht="18.75" x14ac:dyDescent="0.3">
      <c r="A22" s="55"/>
      <c r="B22" s="58"/>
      <c r="C22" s="59">
        <v>16</v>
      </c>
      <c r="D22" s="55"/>
      <c r="E22" s="56" t="str">
        <f>IFERROR(INDEX(BD!A17:F1413,MATCH(D22,BD!C17:C2033,0),4),"")</f>
        <v/>
      </c>
      <c r="F22" s="56" t="str">
        <f>IFERROR(INDEX(BD!A17:F1413,MATCH(D22,BD!C17:C2033,0),5),"")</f>
        <v/>
      </c>
      <c r="G22" s="69"/>
      <c r="H22" s="57" t="str">
        <f>IFERROR(INDEX(BD!A17:F1413,MATCH(D22,BD!C17:C2033,0),6),"")</f>
        <v/>
      </c>
      <c r="I22" s="65" t="str">
        <f t="shared" si="0"/>
        <v/>
      </c>
      <c r="J22" s="62"/>
    </row>
    <row r="23" spans="1:10" ht="18.75" x14ac:dyDescent="0.3">
      <c r="A23" s="55"/>
      <c r="B23" s="58"/>
      <c r="C23" s="59">
        <v>17</v>
      </c>
      <c r="D23" s="55"/>
      <c r="E23" s="56" t="str">
        <f>IFERROR(INDEX(BD!A18:F1414,MATCH(D23,BD!C18:C2034,0),4),"")</f>
        <v/>
      </c>
      <c r="F23" s="56" t="str">
        <f>IFERROR(INDEX(BD!A18:F1414,MATCH(D23,BD!C18:C2034,0),5),"")</f>
        <v/>
      </c>
      <c r="G23" s="69"/>
      <c r="H23" s="57" t="str">
        <f>IFERROR(INDEX(BD!A18:F1414,MATCH(D23,BD!C18:C2034,0),6),"")</f>
        <v/>
      </c>
      <c r="I23" s="65" t="str">
        <f t="shared" si="0"/>
        <v/>
      </c>
      <c r="J23" s="62"/>
    </row>
    <row r="24" spans="1:10" ht="19.5" thickBot="1" x14ac:dyDescent="0.35">
      <c r="A24" s="20"/>
      <c r="B24" s="64"/>
      <c r="C24" s="20"/>
      <c r="D24" s="20"/>
      <c r="E24" s="20"/>
      <c r="F24" s="20"/>
      <c r="G24" s="70"/>
      <c r="H24" s="21"/>
      <c r="I24" s="66"/>
      <c r="J24" s="22"/>
    </row>
    <row r="25" spans="1:10" ht="19.5" thickBot="1" x14ac:dyDescent="0.35">
      <c r="A25" s="20"/>
      <c r="B25" s="64"/>
      <c r="C25" s="20"/>
      <c r="D25" s="20"/>
      <c r="E25" s="20"/>
      <c r="F25" s="20"/>
      <c r="G25" s="70"/>
      <c r="H25" s="72" t="s">
        <v>204</v>
      </c>
      <c r="I25" s="19"/>
      <c r="J25" s="22"/>
    </row>
    <row r="26" spans="1:10" ht="19.5" thickBot="1" x14ac:dyDescent="0.35">
      <c r="A26" s="20"/>
      <c r="B26" s="20"/>
      <c r="C26" s="20"/>
      <c r="D26" s="20"/>
      <c r="E26" s="20"/>
      <c r="F26" s="20"/>
      <c r="G26" s="70"/>
      <c r="H26" s="72" t="s">
        <v>205</v>
      </c>
      <c r="I26" s="74"/>
      <c r="J26" s="22"/>
    </row>
    <row r="27" spans="1:10" ht="19.5" thickBot="1" x14ac:dyDescent="0.35">
      <c r="A27" s="20"/>
      <c r="B27" s="20"/>
      <c r="C27" s="20"/>
      <c r="D27" s="20"/>
      <c r="E27" s="20"/>
      <c r="F27" s="20"/>
      <c r="G27" s="70"/>
      <c r="H27" s="73" t="s">
        <v>206</v>
      </c>
      <c r="I27" s="19">
        <f>SUM(I7:I23)</f>
        <v>129.19999999999999</v>
      </c>
      <c r="J27" s="22"/>
    </row>
    <row r="28" spans="1:10" ht="21" x14ac:dyDescent="0.3">
      <c r="A28" s="20"/>
      <c r="B28" s="20"/>
      <c r="D28" s="47" t="s">
        <v>197</v>
      </c>
      <c r="E28" s="24" t="s">
        <v>198</v>
      </c>
      <c r="F28" s="24"/>
      <c r="G28" s="70"/>
      <c r="H28" s="21"/>
      <c r="I28" s="66"/>
      <c r="J28" s="22"/>
    </row>
    <row r="29" spans="1:10" ht="21" x14ac:dyDescent="0.35">
      <c r="A29" s="20"/>
      <c r="B29" s="20"/>
      <c r="D29" s="48"/>
      <c r="E29" s="25" t="s">
        <v>199</v>
      </c>
      <c r="F29" s="25"/>
      <c r="G29" s="70"/>
      <c r="H29" s="21"/>
      <c r="I29" s="66"/>
      <c r="J29" s="66"/>
    </row>
    <row r="30" spans="1:10" ht="21" x14ac:dyDescent="0.3">
      <c r="A30" s="20"/>
      <c r="B30" s="20"/>
      <c r="D30" s="49"/>
      <c r="E30" s="26"/>
      <c r="F30" s="26"/>
      <c r="G30" s="70"/>
      <c r="H30" s="21"/>
      <c r="I30" s="66"/>
      <c r="J30" s="22"/>
    </row>
    <row r="31" spans="1:10" ht="21" x14ac:dyDescent="0.3">
      <c r="A31" s="20"/>
      <c r="B31" s="20"/>
      <c r="D31" s="50" t="s">
        <v>200</v>
      </c>
      <c r="E31" s="23" t="s">
        <v>201</v>
      </c>
      <c r="F31" s="23"/>
      <c r="G31" s="70"/>
      <c r="H31" s="21"/>
      <c r="I31" s="66"/>
      <c r="J31" s="22"/>
    </row>
    <row r="32" spans="1:10" ht="21" x14ac:dyDescent="0.3">
      <c r="A32" s="20"/>
      <c r="B32" s="20"/>
      <c r="D32" s="23"/>
      <c r="E32" s="23" t="s">
        <v>202</v>
      </c>
      <c r="F32" s="23"/>
      <c r="G32" s="70"/>
      <c r="H32" s="21"/>
      <c r="I32" s="66"/>
      <c r="J32" s="22"/>
    </row>
    <row r="33" spans="1:10" ht="21" x14ac:dyDescent="0.3">
      <c r="A33" s="20"/>
      <c r="B33" s="20"/>
      <c r="D33" s="50" t="s">
        <v>203</v>
      </c>
      <c r="E33" s="23" t="s">
        <v>432</v>
      </c>
      <c r="F33" s="23"/>
      <c r="G33" s="70"/>
      <c r="H33" s="21"/>
      <c r="I33" s="66"/>
      <c r="J33" s="22"/>
    </row>
    <row r="34" spans="1:10" ht="18.75" x14ac:dyDescent="0.3">
      <c r="A34" s="20"/>
      <c r="B34" s="20"/>
      <c r="C34" s="20"/>
      <c r="D34" s="20"/>
      <c r="E34" s="20"/>
      <c r="F34" s="20"/>
      <c r="G34" s="70"/>
      <c r="H34" s="21"/>
      <c r="I34" s="66"/>
      <c r="J34" s="22"/>
    </row>
    <row r="35" spans="1:10" x14ac:dyDescent="0.25">
      <c r="A35" s="17"/>
      <c r="B35" s="17"/>
      <c r="C35" s="17"/>
      <c r="E35" s="17"/>
      <c r="F35" s="17"/>
      <c r="G35" s="71"/>
      <c r="H35" s="18"/>
    </row>
    <row r="36" spans="1:10" x14ac:dyDescent="0.25">
      <c r="A36" s="17"/>
      <c r="B36" s="17"/>
      <c r="C36" s="17"/>
      <c r="E36" s="17"/>
      <c r="F36" s="17"/>
      <c r="G36" s="71"/>
      <c r="H36" s="18"/>
    </row>
    <row r="37" spans="1:10" x14ac:dyDescent="0.25">
      <c r="A37" s="17"/>
      <c r="B37" s="17"/>
      <c r="C37" s="17"/>
      <c r="E37" s="17"/>
      <c r="F37" s="17"/>
      <c r="G37" s="71"/>
      <c r="H37" s="18"/>
    </row>
    <row r="38" spans="1:10" x14ac:dyDescent="0.25">
      <c r="A38" s="17"/>
      <c r="B38" s="17"/>
      <c r="C38" s="17"/>
      <c r="E38" s="17"/>
      <c r="F38" s="17"/>
      <c r="G38" s="71"/>
      <c r="H38" s="18"/>
    </row>
    <row r="39" spans="1:10" x14ac:dyDescent="0.25">
      <c r="A39" s="17"/>
      <c r="B39" s="17"/>
      <c r="C39" s="17"/>
      <c r="E39" s="17"/>
      <c r="F39" s="17"/>
      <c r="G39" s="71"/>
      <c r="H39" s="18"/>
    </row>
    <row r="40" spans="1:10" x14ac:dyDescent="0.25">
      <c r="A40" s="17"/>
      <c r="B40" s="17"/>
      <c r="C40" s="17"/>
      <c r="E40" s="17"/>
      <c r="F40" s="17"/>
      <c r="G40" s="71"/>
      <c r="H40" s="18"/>
    </row>
    <row r="41" spans="1:10" x14ac:dyDescent="0.25">
      <c r="A41" s="17"/>
      <c r="B41" s="17"/>
      <c r="C41" s="17"/>
      <c r="E41" s="17"/>
      <c r="F41" s="17"/>
      <c r="G41" s="71"/>
      <c r="H41" s="18"/>
    </row>
    <row r="42" spans="1:10" x14ac:dyDescent="0.25">
      <c r="A42" s="17"/>
      <c r="B42" s="17"/>
      <c r="C42" s="17"/>
      <c r="E42" s="17"/>
      <c r="F42" s="17"/>
      <c r="G42" s="71"/>
      <c r="H42" s="18"/>
    </row>
    <row r="43" spans="1:10" x14ac:dyDescent="0.25">
      <c r="A43" s="17"/>
      <c r="B43" s="17"/>
      <c r="C43" s="17"/>
      <c r="E43" s="17"/>
      <c r="F43" s="17"/>
      <c r="G43" s="71"/>
      <c r="H43" s="18"/>
    </row>
    <row r="44" spans="1:10" x14ac:dyDescent="0.25">
      <c r="A44" s="17"/>
      <c r="B44" s="17"/>
      <c r="C44" s="17"/>
      <c r="E44" s="17"/>
      <c r="F44" s="17"/>
      <c r="G44" s="71"/>
      <c r="H44" s="18"/>
    </row>
    <row r="45" spans="1:10" x14ac:dyDescent="0.25">
      <c r="A45" s="17"/>
      <c r="B45" s="17"/>
      <c r="C45" s="17"/>
      <c r="E45" s="17"/>
      <c r="F45" s="17"/>
      <c r="G45" s="71"/>
      <c r="H45" s="18"/>
    </row>
    <row r="46" spans="1:10" x14ac:dyDescent="0.25">
      <c r="A46" s="17"/>
      <c r="B46" s="17"/>
      <c r="C46" s="17"/>
      <c r="E46" s="17"/>
      <c r="F46" s="17"/>
      <c r="G46" s="71"/>
      <c r="H46" s="18"/>
    </row>
    <row r="47" spans="1:10" x14ac:dyDescent="0.25">
      <c r="A47" s="17"/>
      <c r="B47" s="17"/>
      <c r="C47" s="17"/>
      <c r="E47" s="17"/>
      <c r="F47" s="17"/>
      <c r="G47" s="71"/>
      <c r="H47" s="18"/>
    </row>
    <row r="48" spans="1:10" x14ac:dyDescent="0.25">
      <c r="A48" s="17"/>
      <c r="B48" s="17"/>
      <c r="C48" s="17"/>
      <c r="E48" s="17"/>
      <c r="F48" s="17"/>
      <c r="G48" s="71"/>
      <c r="H48" s="18"/>
    </row>
    <row r="49" spans="1:8" x14ac:dyDescent="0.25">
      <c r="A49" s="17"/>
      <c r="B49" s="17"/>
      <c r="C49" s="17"/>
      <c r="E49" s="17"/>
      <c r="F49" s="17"/>
      <c r="G49" s="71"/>
      <c r="H49" s="18"/>
    </row>
    <row r="50" spans="1:8" x14ac:dyDescent="0.25">
      <c r="A50" s="17"/>
      <c r="B50" s="17"/>
      <c r="C50" s="17"/>
      <c r="E50" s="17"/>
      <c r="F50" s="17"/>
      <c r="G50" s="71"/>
      <c r="H50" s="18"/>
    </row>
    <row r="51" spans="1:8" x14ac:dyDescent="0.25">
      <c r="A51" s="17"/>
      <c r="B51" s="17"/>
      <c r="C51" s="17"/>
      <c r="E51" s="17"/>
      <c r="F51" s="17"/>
      <c r="G51" s="71"/>
      <c r="H51" s="18"/>
    </row>
    <row r="52" spans="1:8" x14ac:dyDescent="0.25">
      <c r="A52" s="17"/>
      <c r="B52" s="17"/>
      <c r="C52" s="17"/>
      <c r="E52" s="17"/>
      <c r="F52" s="17"/>
      <c r="G52" s="71"/>
      <c r="H52" s="18"/>
    </row>
    <row r="53" spans="1:8" x14ac:dyDescent="0.25">
      <c r="A53" s="17"/>
      <c r="B53" s="17"/>
      <c r="C53" s="17"/>
      <c r="E53" s="17"/>
      <c r="F53" s="17"/>
      <c r="G53" s="71"/>
      <c r="H53" s="18"/>
    </row>
    <row r="54" spans="1:8" x14ac:dyDescent="0.25">
      <c r="A54" s="17"/>
      <c r="B54" s="17"/>
      <c r="C54" s="17"/>
      <c r="E54" s="17"/>
      <c r="F54" s="17"/>
      <c r="G54" s="71"/>
      <c r="H54" s="18"/>
    </row>
    <row r="55" spans="1:8" x14ac:dyDescent="0.25">
      <c r="A55" s="17"/>
      <c r="B55" s="17"/>
      <c r="C55" s="17"/>
      <c r="E55" s="17"/>
      <c r="F55" s="17"/>
      <c r="G55" s="71"/>
      <c r="H55" s="18"/>
    </row>
    <row r="56" spans="1:8" x14ac:dyDescent="0.25">
      <c r="A56" s="17"/>
      <c r="B56" s="17"/>
      <c r="C56" s="17"/>
      <c r="E56" s="17"/>
      <c r="F56" s="17"/>
      <c r="G56" s="71"/>
      <c r="H56" s="18"/>
    </row>
    <row r="57" spans="1:8" x14ac:dyDescent="0.25">
      <c r="A57" s="17"/>
      <c r="B57" s="17"/>
      <c r="C57" s="17"/>
      <c r="E57" s="17"/>
      <c r="F57" s="17"/>
      <c r="G57" s="71"/>
      <c r="H57" s="18"/>
    </row>
    <row r="58" spans="1:8" x14ac:dyDescent="0.25">
      <c r="A58" s="17"/>
      <c r="B58" s="17"/>
      <c r="C58" s="17"/>
      <c r="E58" s="17"/>
      <c r="F58" s="17"/>
      <c r="G58" s="71"/>
      <c r="H58" s="18"/>
    </row>
    <row r="59" spans="1:8" x14ac:dyDescent="0.25">
      <c r="A59" s="17"/>
      <c r="B59" s="17"/>
      <c r="C59" s="17"/>
      <c r="E59" s="17"/>
      <c r="F59" s="17"/>
      <c r="G59" s="71"/>
      <c r="H59" s="18"/>
    </row>
    <row r="60" spans="1:8" x14ac:dyDescent="0.25">
      <c r="A60" s="17"/>
      <c r="B60" s="17"/>
      <c r="C60" s="17"/>
      <c r="E60" s="17"/>
      <c r="F60" s="17"/>
      <c r="G60" s="71"/>
      <c r="H60" s="18"/>
    </row>
    <row r="61" spans="1:8" x14ac:dyDescent="0.25">
      <c r="A61" s="17"/>
      <c r="B61" s="17"/>
      <c r="C61" s="17"/>
      <c r="E61" s="17"/>
      <c r="F61" s="17"/>
      <c r="G61" s="71"/>
      <c r="H61" s="18"/>
    </row>
    <row r="62" spans="1:8" x14ac:dyDescent="0.25">
      <c r="A62" s="17"/>
      <c r="B62" s="17"/>
      <c r="C62" s="17"/>
      <c r="E62" s="17"/>
      <c r="F62" s="17"/>
      <c r="G62" s="71"/>
      <c r="H62" s="18"/>
    </row>
    <row r="63" spans="1:8" x14ac:dyDescent="0.25">
      <c r="A63" s="17"/>
      <c r="B63" s="17"/>
      <c r="C63" s="17"/>
      <c r="E63" s="17"/>
      <c r="F63" s="17"/>
      <c r="G63" s="71"/>
      <c r="H63" s="18"/>
    </row>
    <row r="64" spans="1:8" x14ac:dyDescent="0.25">
      <c r="A64" s="17"/>
      <c r="B64" s="17"/>
      <c r="C64" s="17"/>
      <c r="E64" s="17"/>
      <c r="F64" s="17"/>
      <c r="G64" s="71"/>
      <c r="H64" s="18"/>
    </row>
    <row r="65" spans="1:8" x14ac:dyDescent="0.25">
      <c r="A65" s="17"/>
      <c r="B65" s="17"/>
      <c r="C65" s="17"/>
      <c r="E65" s="17"/>
      <c r="F65" s="17"/>
      <c r="G65" s="71"/>
      <c r="H65" s="18"/>
    </row>
    <row r="66" spans="1:8" x14ac:dyDescent="0.25">
      <c r="A66" s="17"/>
      <c r="B66" s="17"/>
      <c r="C66" s="17"/>
      <c r="E66" s="17"/>
      <c r="F66" s="17"/>
      <c r="G66" s="71"/>
      <c r="H66" s="18"/>
    </row>
    <row r="67" spans="1:8" x14ac:dyDescent="0.25">
      <c r="A67" s="17"/>
      <c r="B67" s="17"/>
      <c r="C67" s="17"/>
      <c r="E67" s="17"/>
      <c r="F67" s="17"/>
      <c r="G67" s="71"/>
      <c r="H67" s="18"/>
    </row>
    <row r="68" spans="1:8" x14ac:dyDescent="0.25">
      <c r="A68" s="17"/>
      <c r="B68" s="17"/>
      <c r="C68" s="17"/>
      <c r="E68" s="17"/>
      <c r="F68" s="17"/>
      <c r="G68" s="71"/>
      <c r="H68" s="18"/>
    </row>
    <row r="69" spans="1:8" x14ac:dyDescent="0.25">
      <c r="A69" s="17"/>
      <c r="B69" s="17"/>
      <c r="C69" s="17"/>
      <c r="E69" s="17"/>
      <c r="F69" s="17"/>
      <c r="G69" s="71"/>
      <c r="H69" s="18"/>
    </row>
    <row r="70" spans="1:8" x14ac:dyDescent="0.25">
      <c r="A70" s="17"/>
      <c r="B70" s="17"/>
      <c r="C70" s="17"/>
      <c r="E70" s="17"/>
      <c r="F70" s="17"/>
      <c r="G70" s="71"/>
      <c r="H70" s="18"/>
    </row>
    <row r="71" spans="1:8" x14ac:dyDescent="0.25">
      <c r="A71" s="17"/>
      <c r="B71" s="17"/>
      <c r="C71" s="17"/>
      <c r="E71" s="17"/>
      <c r="F71" s="17"/>
      <c r="G71" s="71"/>
      <c r="H71" s="18"/>
    </row>
    <row r="72" spans="1:8" x14ac:dyDescent="0.25">
      <c r="A72" s="17"/>
      <c r="B72" s="17"/>
      <c r="C72" s="17"/>
      <c r="E72" s="17"/>
      <c r="F72" s="17"/>
      <c r="G72" s="71"/>
      <c r="H72" s="18"/>
    </row>
    <row r="73" spans="1:8" x14ac:dyDescent="0.25">
      <c r="A73" s="17"/>
      <c r="B73" s="17"/>
      <c r="C73" s="17"/>
      <c r="E73" s="17"/>
      <c r="F73" s="17"/>
      <c r="G73" s="71"/>
      <c r="H73" s="18"/>
    </row>
    <row r="74" spans="1:8" x14ac:dyDescent="0.25">
      <c r="A74" s="17"/>
      <c r="B74" s="17"/>
      <c r="C74" s="17"/>
      <c r="E74" s="17"/>
      <c r="F74" s="17"/>
      <c r="G74" s="71"/>
      <c r="H74" s="18"/>
    </row>
    <row r="75" spans="1:8" x14ac:dyDescent="0.25">
      <c r="A75" s="17"/>
      <c r="B75" s="17"/>
      <c r="C75" s="17"/>
      <c r="E75" s="17"/>
      <c r="F75" s="17"/>
      <c r="G75" s="71"/>
      <c r="H75" s="18"/>
    </row>
    <row r="76" spans="1:8" x14ac:dyDescent="0.25">
      <c r="A76" s="17"/>
      <c r="B76" s="17"/>
      <c r="C76" s="17"/>
      <c r="E76" s="17"/>
      <c r="F76" s="17"/>
      <c r="G76" s="71"/>
      <c r="H76" s="18"/>
    </row>
    <row r="77" spans="1:8" x14ac:dyDescent="0.25">
      <c r="A77" s="17"/>
      <c r="B77" s="17"/>
      <c r="C77" s="17"/>
      <c r="E77" s="17"/>
      <c r="F77" s="17"/>
      <c r="G77" s="71"/>
      <c r="H77" s="18"/>
    </row>
    <row r="78" spans="1:8" x14ac:dyDescent="0.25">
      <c r="A78" s="17"/>
      <c r="B78" s="17"/>
      <c r="C78" s="17"/>
      <c r="E78" s="17"/>
      <c r="F78" s="17"/>
      <c r="G78" s="71"/>
      <c r="H78" s="18"/>
    </row>
    <row r="79" spans="1:8" x14ac:dyDescent="0.25">
      <c r="A79" s="17"/>
      <c r="B79" s="17"/>
      <c r="C79" s="17"/>
      <c r="E79" s="17"/>
      <c r="F79" s="17"/>
      <c r="G79" s="71"/>
      <c r="H79" s="18"/>
    </row>
    <row r="80" spans="1:8" x14ac:dyDescent="0.25">
      <c r="A80" s="17"/>
      <c r="B80" s="17"/>
      <c r="C80" s="17"/>
      <c r="E80" s="17"/>
      <c r="F80" s="17"/>
      <c r="G80" s="71"/>
      <c r="H80" s="18"/>
    </row>
    <row r="81" spans="1:8" x14ac:dyDescent="0.25">
      <c r="A81" s="17"/>
      <c r="B81" s="17"/>
      <c r="C81" s="17"/>
      <c r="E81" s="17"/>
      <c r="F81" s="17"/>
      <c r="G81" s="71"/>
      <c r="H81" s="18"/>
    </row>
    <row r="82" spans="1:8" x14ac:dyDescent="0.25">
      <c r="A82" s="17"/>
      <c r="B82" s="17"/>
      <c r="C82" s="17"/>
      <c r="E82" s="17"/>
      <c r="F82" s="17"/>
      <c r="G82" s="71"/>
      <c r="H82" s="18"/>
    </row>
    <row r="83" spans="1:8" x14ac:dyDescent="0.25">
      <c r="A83" s="17"/>
      <c r="B83" s="17"/>
      <c r="C83" s="17"/>
      <c r="E83" s="17"/>
      <c r="F83" s="17"/>
      <c r="G83" s="71"/>
      <c r="H83" s="18"/>
    </row>
    <row r="84" spans="1:8" x14ac:dyDescent="0.25">
      <c r="A84" s="17"/>
      <c r="B84" s="17"/>
      <c r="C84" s="17"/>
      <c r="E84" s="17"/>
      <c r="F84" s="17"/>
      <c r="G84" s="71"/>
      <c r="H84" s="18"/>
    </row>
    <row r="85" spans="1:8" x14ac:dyDescent="0.25">
      <c r="A85" s="17"/>
      <c r="B85" s="17"/>
      <c r="C85" s="17"/>
      <c r="E85" s="17"/>
      <c r="F85" s="17"/>
      <c r="G85" s="71"/>
      <c r="H85" s="18"/>
    </row>
    <row r="86" spans="1:8" x14ac:dyDescent="0.25">
      <c r="A86" s="17"/>
      <c r="B86" s="17"/>
      <c r="C86" s="17"/>
      <c r="E86" s="17"/>
      <c r="F86" s="17"/>
      <c r="G86" s="71"/>
      <c r="H86" s="18"/>
    </row>
    <row r="87" spans="1:8" x14ac:dyDescent="0.25">
      <c r="A87" s="17"/>
      <c r="B87" s="17"/>
      <c r="C87" s="17"/>
      <c r="E87" s="17"/>
      <c r="F87" s="17"/>
      <c r="G87" s="71"/>
      <c r="H87" s="18"/>
    </row>
    <row r="88" spans="1:8" x14ac:dyDescent="0.25">
      <c r="A88" s="17"/>
      <c r="B88" s="17"/>
      <c r="C88" s="17"/>
      <c r="E88" s="17"/>
      <c r="F88" s="17"/>
      <c r="G88" s="71"/>
      <c r="H88" s="18"/>
    </row>
    <row r="89" spans="1:8" x14ac:dyDescent="0.25">
      <c r="A89" s="17"/>
      <c r="B89" s="17"/>
      <c r="C89" s="17"/>
      <c r="E89" s="17"/>
      <c r="F89" s="17"/>
      <c r="G89" s="71"/>
      <c r="H89" s="18"/>
    </row>
    <row r="90" spans="1:8" x14ac:dyDescent="0.25">
      <c r="A90" s="17"/>
      <c r="B90" s="17"/>
      <c r="C90" s="17"/>
      <c r="E90" s="17"/>
      <c r="F90" s="17"/>
      <c r="G90" s="71"/>
      <c r="H90" s="18"/>
    </row>
    <row r="91" spans="1:8" x14ac:dyDescent="0.25">
      <c r="A91" s="17"/>
      <c r="B91" s="17"/>
      <c r="C91" s="17"/>
      <c r="E91" s="17"/>
      <c r="F91" s="17"/>
      <c r="G91" s="71"/>
      <c r="H91" s="18"/>
    </row>
    <row r="92" spans="1:8" x14ac:dyDescent="0.25">
      <c r="A92" s="17"/>
      <c r="B92" s="17"/>
      <c r="C92" s="17"/>
      <c r="E92" s="17"/>
      <c r="F92" s="17"/>
      <c r="G92" s="71"/>
      <c r="H92" s="18"/>
    </row>
    <row r="93" spans="1:8" x14ac:dyDescent="0.25">
      <c r="A93" s="17"/>
      <c r="B93" s="17"/>
      <c r="C93" s="17"/>
      <c r="E93" s="17"/>
      <c r="F93" s="17"/>
      <c r="G93" s="71"/>
      <c r="H93" s="18"/>
    </row>
    <row r="94" spans="1:8" x14ac:dyDescent="0.25">
      <c r="A94" s="17"/>
      <c r="B94" s="17"/>
      <c r="C94" s="17"/>
      <c r="E94" s="17"/>
      <c r="F94" s="17"/>
      <c r="G94" s="71"/>
      <c r="H94" s="18"/>
    </row>
    <row r="95" spans="1:8" x14ac:dyDescent="0.25">
      <c r="A95" s="17"/>
      <c r="B95" s="17"/>
      <c r="C95" s="17"/>
      <c r="E95" s="17"/>
      <c r="F95" s="17"/>
      <c r="G95" s="71"/>
      <c r="H95" s="18"/>
    </row>
    <row r="96" spans="1:8" x14ac:dyDescent="0.25">
      <c r="A96" s="17"/>
      <c r="B96" s="17"/>
      <c r="C96" s="17"/>
      <c r="E96" s="17"/>
      <c r="F96" s="17"/>
      <c r="G96" s="71"/>
      <c r="H96" s="18"/>
    </row>
    <row r="97" spans="1:8" x14ac:dyDescent="0.25">
      <c r="A97" s="17"/>
      <c r="B97" s="17"/>
      <c r="C97" s="17"/>
      <c r="E97" s="17"/>
      <c r="F97" s="17"/>
      <c r="G97" s="71"/>
      <c r="H97" s="18"/>
    </row>
    <row r="98" spans="1:8" x14ac:dyDescent="0.25">
      <c r="A98" s="17"/>
      <c r="B98" s="17"/>
      <c r="C98" s="17"/>
      <c r="E98" s="17"/>
      <c r="F98" s="17"/>
      <c r="G98" s="71"/>
      <c r="H98" s="18"/>
    </row>
    <row r="99" spans="1:8" x14ac:dyDescent="0.25">
      <c r="A99" s="17"/>
      <c r="B99" s="17"/>
      <c r="C99" s="17"/>
      <c r="E99" s="17"/>
      <c r="F99" s="17"/>
      <c r="G99" s="71"/>
      <c r="H99" s="18"/>
    </row>
    <row r="100" spans="1:8" x14ac:dyDescent="0.25">
      <c r="A100" s="17"/>
      <c r="B100" s="17"/>
      <c r="C100" s="17"/>
      <c r="E100" s="17"/>
      <c r="F100" s="17"/>
      <c r="G100" s="71"/>
      <c r="H100" s="18"/>
    </row>
    <row r="101" spans="1:8" x14ac:dyDescent="0.25">
      <c r="A101" s="17"/>
      <c r="B101" s="17"/>
      <c r="C101" s="17"/>
      <c r="E101" s="17"/>
      <c r="F101" s="17"/>
      <c r="G101" s="71"/>
      <c r="H101" s="18"/>
    </row>
    <row r="102" spans="1:8" x14ac:dyDescent="0.25">
      <c r="A102" s="17"/>
      <c r="B102" s="17"/>
      <c r="C102" s="17"/>
      <c r="E102" s="17"/>
      <c r="F102" s="17"/>
      <c r="G102" s="71"/>
      <c r="H102" s="18"/>
    </row>
    <row r="103" spans="1:8" x14ac:dyDescent="0.25">
      <c r="A103" s="17"/>
      <c r="B103" s="17"/>
      <c r="C103" s="17"/>
      <c r="E103" s="17"/>
      <c r="F103" s="17"/>
      <c r="G103" s="71"/>
      <c r="H103" s="18"/>
    </row>
    <row r="104" spans="1:8" x14ac:dyDescent="0.25">
      <c r="A104" s="17"/>
      <c r="B104" s="17"/>
      <c r="C104" s="17"/>
      <c r="E104" s="17"/>
      <c r="F104" s="17"/>
      <c r="G104" s="71"/>
      <c r="H104" s="18"/>
    </row>
    <row r="105" spans="1:8" x14ac:dyDescent="0.25">
      <c r="A105" s="17"/>
      <c r="B105" s="17"/>
      <c r="C105" s="17"/>
      <c r="E105" s="17"/>
      <c r="F105" s="17"/>
      <c r="G105" s="71"/>
      <c r="H105" s="18"/>
    </row>
    <row r="106" spans="1:8" x14ac:dyDescent="0.25">
      <c r="A106" s="17"/>
      <c r="B106" s="17"/>
      <c r="C106" s="17"/>
      <c r="E106" s="17"/>
      <c r="F106" s="17"/>
      <c r="G106" s="71"/>
      <c r="H106" s="18"/>
    </row>
    <row r="107" spans="1:8" x14ac:dyDescent="0.25">
      <c r="A107" s="17"/>
      <c r="B107" s="17"/>
      <c r="C107" s="17"/>
      <c r="E107" s="17"/>
      <c r="F107" s="17"/>
      <c r="G107" s="71"/>
      <c r="H107" s="18"/>
    </row>
    <row r="108" spans="1:8" x14ac:dyDescent="0.25">
      <c r="A108" s="17"/>
      <c r="B108" s="17"/>
      <c r="C108" s="17"/>
      <c r="E108" s="17"/>
      <c r="F108" s="17"/>
      <c r="G108" s="71"/>
      <c r="H108" s="18"/>
    </row>
    <row r="109" spans="1:8" x14ac:dyDescent="0.25">
      <c r="A109" s="17"/>
      <c r="B109" s="17"/>
      <c r="C109" s="17"/>
      <c r="E109" s="17"/>
      <c r="F109" s="17"/>
      <c r="G109" s="71"/>
      <c r="H109" s="18"/>
    </row>
    <row r="110" spans="1:8" x14ac:dyDescent="0.25">
      <c r="A110" s="17"/>
      <c r="B110" s="17"/>
      <c r="C110" s="17"/>
      <c r="E110" s="17"/>
      <c r="F110" s="17"/>
      <c r="G110" s="71"/>
      <c r="H110" s="18"/>
    </row>
    <row r="111" spans="1:8" x14ac:dyDescent="0.25">
      <c r="A111" s="17"/>
      <c r="B111" s="17"/>
      <c r="C111" s="17"/>
      <c r="E111" s="17"/>
      <c r="F111" s="17"/>
      <c r="G111" s="71"/>
      <c r="H111" s="18"/>
    </row>
    <row r="112" spans="1:8" x14ac:dyDescent="0.25">
      <c r="A112" s="17"/>
      <c r="B112" s="17"/>
      <c r="C112" s="17"/>
      <c r="E112" s="17"/>
      <c r="F112" s="17"/>
      <c r="G112" s="71"/>
      <c r="H112" s="18"/>
    </row>
    <row r="113" spans="1:8" x14ac:dyDescent="0.25">
      <c r="A113" s="17"/>
      <c r="B113" s="17"/>
      <c r="C113" s="17"/>
      <c r="E113" s="17"/>
      <c r="F113" s="17"/>
      <c r="G113" s="71"/>
      <c r="H113" s="18"/>
    </row>
    <row r="114" spans="1:8" x14ac:dyDescent="0.25">
      <c r="A114" s="17"/>
      <c r="B114" s="17"/>
      <c r="C114" s="17"/>
      <c r="E114" s="17"/>
      <c r="F114" s="17"/>
      <c r="G114" s="71"/>
      <c r="H114" s="18"/>
    </row>
    <row r="115" spans="1:8" x14ac:dyDescent="0.25">
      <c r="A115" s="17"/>
      <c r="B115" s="17"/>
      <c r="C115" s="17"/>
      <c r="E115" s="17"/>
      <c r="F115" s="17"/>
      <c r="G115" s="71"/>
      <c r="H115" s="18"/>
    </row>
    <row r="116" spans="1:8" x14ac:dyDescent="0.25">
      <c r="A116" s="17"/>
      <c r="B116" s="17"/>
      <c r="C116" s="17"/>
      <c r="E116" s="17"/>
      <c r="F116" s="17"/>
      <c r="G116" s="71"/>
      <c r="H116" s="18"/>
    </row>
    <row r="117" spans="1:8" x14ac:dyDescent="0.25">
      <c r="A117" s="17"/>
      <c r="B117" s="17"/>
      <c r="C117" s="17"/>
      <c r="E117" s="17"/>
      <c r="F117" s="17"/>
      <c r="G117" s="71"/>
      <c r="H117" s="18"/>
    </row>
    <row r="118" spans="1:8" x14ac:dyDescent="0.25">
      <c r="A118" s="17"/>
      <c r="B118" s="17"/>
      <c r="C118" s="17"/>
      <c r="E118" s="17"/>
      <c r="F118" s="17"/>
      <c r="G118" s="71"/>
      <c r="H118" s="18"/>
    </row>
    <row r="119" spans="1:8" x14ac:dyDescent="0.25">
      <c r="A119" s="17"/>
      <c r="B119" s="17"/>
      <c r="C119" s="17"/>
      <c r="E119" s="17"/>
      <c r="F119" s="17"/>
      <c r="G119" s="71"/>
      <c r="H119" s="18"/>
    </row>
    <row r="120" spans="1:8" x14ac:dyDescent="0.25">
      <c r="A120" s="17"/>
      <c r="B120" s="17"/>
      <c r="C120" s="17"/>
      <c r="E120" s="17"/>
      <c r="F120" s="17"/>
      <c r="G120" s="71"/>
      <c r="H120" s="18"/>
    </row>
    <row r="121" spans="1:8" x14ac:dyDescent="0.25">
      <c r="A121" s="17"/>
      <c r="B121" s="17"/>
      <c r="C121" s="17"/>
      <c r="E121" s="17"/>
      <c r="F121" s="17"/>
      <c r="G121" s="71"/>
      <c r="H121" s="18"/>
    </row>
    <row r="122" spans="1:8" x14ac:dyDescent="0.25">
      <c r="A122" s="17"/>
      <c r="B122" s="17"/>
      <c r="C122" s="17"/>
      <c r="E122" s="17"/>
      <c r="F122" s="17"/>
      <c r="G122" s="71"/>
      <c r="H122" s="18"/>
    </row>
    <row r="123" spans="1:8" x14ac:dyDescent="0.25">
      <c r="A123" s="17"/>
      <c r="B123" s="17"/>
      <c r="C123" s="17"/>
      <c r="E123" s="17"/>
      <c r="F123" s="17"/>
      <c r="G123" s="71"/>
      <c r="H123" s="18"/>
    </row>
    <row r="124" spans="1:8" x14ac:dyDescent="0.25">
      <c r="A124" s="17"/>
      <c r="B124" s="17"/>
      <c r="C124" s="17"/>
      <c r="E124" s="17"/>
      <c r="F124" s="17"/>
      <c r="G124" s="71"/>
      <c r="H124" s="18"/>
    </row>
    <row r="125" spans="1:8" x14ac:dyDescent="0.25">
      <c r="A125" s="17"/>
      <c r="B125" s="17"/>
      <c r="C125" s="17"/>
      <c r="E125" s="17"/>
      <c r="F125" s="17"/>
      <c r="G125" s="71"/>
      <c r="H125" s="18"/>
    </row>
    <row r="126" spans="1:8" x14ac:dyDescent="0.25">
      <c r="A126" s="17"/>
      <c r="B126" s="17"/>
      <c r="C126" s="17"/>
      <c r="E126" s="17"/>
      <c r="F126" s="17"/>
      <c r="G126" s="71"/>
      <c r="H126" s="18"/>
    </row>
    <row r="127" spans="1:8" x14ac:dyDescent="0.25">
      <c r="A127" s="17"/>
      <c r="B127" s="17"/>
      <c r="C127" s="17"/>
      <c r="E127" s="17"/>
      <c r="F127" s="17"/>
      <c r="G127" s="71"/>
      <c r="H127" s="18"/>
    </row>
    <row r="128" spans="1:8" x14ac:dyDescent="0.25">
      <c r="A128" s="17"/>
      <c r="B128" s="17"/>
      <c r="C128" s="17"/>
      <c r="E128" s="17"/>
      <c r="F128" s="17"/>
      <c r="G128" s="71"/>
      <c r="H128" s="18"/>
    </row>
    <row r="129" spans="1:8" x14ac:dyDescent="0.25">
      <c r="A129" s="17"/>
      <c r="B129" s="17"/>
      <c r="C129" s="17"/>
      <c r="E129" s="17"/>
      <c r="F129" s="17"/>
      <c r="G129" s="71"/>
      <c r="H129" s="18"/>
    </row>
    <row r="130" spans="1:8" x14ac:dyDescent="0.25">
      <c r="A130" s="17"/>
      <c r="B130" s="17"/>
      <c r="C130" s="17"/>
      <c r="E130" s="17"/>
      <c r="F130" s="17"/>
      <c r="G130" s="71"/>
      <c r="H130" s="18"/>
    </row>
    <row r="131" spans="1:8" x14ac:dyDescent="0.25">
      <c r="A131" s="17"/>
      <c r="B131" s="17"/>
      <c r="C131" s="17"/>
      <c r="E131" s="17"/>
      <c r="F131" s="17"/>
      <c r="G131" s="71"/>
      <c r="H131" s="18"/>
    </row>
    <row r="132" spans="1:8" x14ac:dyDescent="0.25">
      <c r="A132" s="17"/>
      <c r="B132" s="17"/>
      <c r="C132" s="17"/>
      <c r="E132" s="17"/>
      <c r="F132" s="17"/>
      <c r="G132" s="71"/>
      <c r="H132" s="18"/>
    </row>
    <row r="133" spans="1:8" x14ac:dyDescent="0.25">
      <c r="A133" s="17"/>
      <c r="B133" s="17"/>
      <c r="C133" s="17"/>
      <c r="E133" s="17"/>
      <c r="F133" s="17"/>
      <c r="G133" s="71"/>
      <c r="H133" s="18"/>
    </row>
    <row r="134" spans="1:8" x14ac:dyDescent="0.25">
      <c r="A134" s="17"/>
      <c r="B134" s="17"/>
      <c r="C134" s="17"/>
      <c r="E134" s="17"/>
      <c r="F134" s="17"/>
      <c r="G134" s="71"/>
      <c r="H134" s="18"/>
    </row>
    <row r="135" spans="1:8" x14ac:dyDescent="0.25">
      <c r="A135" s="17"/>
      <c r="B135" s="17"/>
      <c r="C135" s="17"/>
      <c r="E135" s="17"/>
      <c r="F135" s="17"/>
      <c r="G135" s="71"/>
      <c r="H135" s="18"/>
    </row>
    <row r="136" spans="1:8" x14ac:dyDescent="0.25">
      <c r="A136" s="17"/>
      <c r="B136" s="17"/>
      <c r="C136" s="17"/>
      <c r="E136" s="17"/>
      <c r="F136" s="17"/>
      <c r="G136" s="71"/>
      <c r="H136" s="18"/>
    </row>
    <row r="137" spans="1:8" x14ac:dyDescent="0.25">
      <c r="A137" s="17"/>
      <c r="B137" s="17"/>
      <c r="C137" s="17"/>
      <c r="E137" s="17"/>
      <c r="F137" s="17"/>
      <c r="G137" s="71"/>
      <c r="H137" s="18"/>
    </row>
    <row r="138" spans="1:8" x14ac:dyDescent="0.25">
      <c r="A138" s="17"/>
      <c r="B138" s="17"/>
      <c r="C138" s="17"/>
      <c r="E138" s="17"/>
      <c r="F138" s="17"/>
      <c r="G138" s="71"/>
      <c r="H138" s="18"/>
    </row>
    <row r="139" spans="1:8" x14ac:dyDescent="0.25">
      <c r="A139" s="17"/>
      <c r="B139" s="17"/>
      <c r="C139" s="17"/>
      <c r="E139" s="17"/>
      <c r="F139" s="17"/>
      <c r="G139" s="71"/>
      <c r="H139" s="18"/>
    </row>
    <row r="140" spans="1:8" x14ac:dyDescent="0.25">
      <c r="A140" s="17"/>
      <c r="B140" s="17"/>
      <c r="C140" s="17"/>
      <c r="E140" s="17"/>
      <c r="F140" s="17"/>
      <c r="G140" s="71"/>
      <c r="H140" s="18"/>
    </row>
    <row r="141" spans="1:8" x14ac:dyDescent="0.25">
      <c r="A141" s="17"/>
      <c r="B141" s="17"/>
      <c r="C141" s="17"/>
      <c r="E141" s="17"/>
      <c r="F141" s="17"/>
      <c r="G141" s="71"/>
      <c r="H141" s="18"/>
    </row>
    <row r="142" spans="1:8" x14ac:dyDescent="0.25">
      <c r="A142" s="17"/>
      <c r="B142" s="17"/>
      <c r="C142" s="17"/>
      <c r="E142" s="17"/>
      <c r="F142" s="17"/>
      <c r="G142" s="71"/>
      <c r="H142" s="18"/>
    </row>
    <row r="143" spans="1:8" x14ac:dyDescent="0.25">
      <c r="A143" s="17"/>
      <c r="B143" s="17"/>
      <c r="C143" s="17"/>
      <c r="E143" s="17"/>
      <c r="F143" s="17"/>
      <c r="G143" s="71"/>
      <c r="H143" s="18"/>
    </row>
    <row r="144" spans="1:8" x14ac:dyDescent="0.25">
      <c r="A144" s="17"/>
      <c r="B144" s="17"/>
      <c r="C144" s="17"/>
      <c r="E144" s="17"/>
      <c r="F144" s="17"/>
      <c r="G144" s="71"/>
      <c r="H144" s="18"/>
    </row>
    <row r="145" spans="1:8" x14ac:dyDescent="0.25">
      <c r="A145" s="17"/>
      <c r="B145" s="17"/>
      <c r="C145" s="17"/>
      <c r="E145" s="17"/>
      <c r="F145" s="17"/>
      <c r="G145" s="71"/>
      <c r="H145" s="18"/>
    </row>
    <row r="146" spans="1:8" x14ac:dyDescent="0.25">
      <c r="A146" s="17"/>
      <c r="B146" s="17"/>
      <c r="C146" s="17"/>
      <c r="E146" s="17"/>
      <c r="F146" s="17"/>
      <c r="G146" s="71"/>
      <c r="H146" s="18"/>
    </row>
    <row r="147" spans="1:8" x14ac:dyDescent="0.25">
      <c r="A147" s="17"/>
      <c r="B147" s="17"/>
      <c r="C147" s="17"/>
      <c r="E147" s="17"/>
      <c r="F147" s="17"/>
      <c r="G147" s="71"/>
      <c r="H147" s="18"/>
    </row>
    <row r="148" spans="1:8" x14ac:dyDescent="0.25">
      <c r="A148" s="17"/>
      <c r="B148" s="17"/>
      <c r="C148" s="17"/>
      <c r="E148" s="17"/>
      <c r="F148" s="17"/>
      <c r="G148" s="71"/>
      <c r="H148" s="18"/>
    </row>
    <row r="149" spans="1:8" x14ac:dyDescent="0.25">
      <c r="A149" s="17"/>
      <c r="B149" s="17"/>
      <c r="C149" s="17"/>
      <c r="E149" s="17"/>
      <c r="F149" s="17"/>
      <c r="G149" s="71"/>
      <c r="H149" s="18"/>
    </row>
    <row r="150" spans="1:8" x14ac:dyDescent="0.25">
      <c r="A150" s="17"/>
      <c r="B150" s="17"/>
      <c r="C150" s="17"/>
      <c r="E150" s="17"/>
      <c r="F150" s="17"/>
      <c r="G150" s="71"/>
      <c r="H150" s="18"/>
    </row>
    <row r="151" spans="1:8" x14ac:dyDescent="0.25">
      <c r="A151" s="17"/>
      <c r="B151" s="17"/>
      <c r="C151" s="17"/>
      <c r="E151" s="17"/>
      <c r="F151" s="17"/>
      <c r="G151" s="71"/>
      <c r="H151" s="18"/>
    </row>
    <row r="152" spans="1:8" x14ac:dyDescent="0.25">
      <c r="A152" s="17"/>
      <c r="B152" s="17"/>
      <c r="C152" s="17"/>
      <c r="E152" s="17"/>
      <c r="F152" s="17"/>
      <c r="G152" s="71"/>
      <c r="H152" s="18"/>
    </row>
    <row r="153" spans="1:8" x14ac:dyDescent="0.25">
      <c r="A153" s="17"/>
      <c r="B153" s="17"/>
      <c r="C153" s="17"/>
      <c r="E153" s="17"/>
      <c r="F153" s="17"/>
      <c r="G153" s="71"/>
      <c r="H153" s="18"/>
    </row>
    <row r="154" spans="1:8" x14ac:dyDescent="0.25">
      <c r="A154" s="17"/>
      <c r="B154" s="17"/>
      <c r="C154" s="17"/>
      <c r="E154" s="17"/>
      <c r="F154" s="17"/>
      <c r="G154" s="71"/>
      <c r="H154" s="18"/>
    </row>
    <row r="155" spans="1:8" x14ac:dyDescent="0.25">
      <c r="A155" s="17"/>
      <c r="B155" s="17"/>
      <c r="C155" s="17"/>
      <c r="E155" s="17"/>
      <c r="F155" s="17"/>
      <c r="G155" s="71"/>
      <c r="H155" s="18"/>
    </row>
    <row r="156" spans="1:8" x14ac:dyDescent="0.25">
      <c r="A156" s="17"/>
      <c r="B156" s="17"/>
      <c r="C156" s="17"/>
      <c r="E156" s="17"/>
      <c r="F156" s="17"/>
      <c r="G156" s="71"/>
      <c r="H156" s="18"/>
    </row>
    <row r="157" spans="1:8" x14ac:dyDescent="0.25">
      <c r="A157" s="17"/>
      <c r="B157" s="17"/>
      <c r="C157" s="17"/>
      <c r="E157" s="17"/>
      <c r="F157" s="17"/>
      <c r="G157" s="71"/>
      <c r="H157" s="18"/>
    </row>
    <row r="158" spans="1:8" x14ac:dyDescent="0.25">
      <c r="A158" s="17"/>
      <c r="B158" s="17"/>
      <c r="C158" s="17"/>
      <c r="E158" s="17"/>
      <c r="F158" s="17"/>
      <c r="G158" s="71"/>
      <c r="H158" s="18"/>
    </row>
    <row r="159" spans="1:8" x14ac:dyDescent="0.25">
      <c r="A159" s="17"/>
      <c r="B159" s="17"/>
      <c r="C159" s="17"/>
      <c r="E159" s="17"/>
      <c r="F159" s="17"/>
      <c r="G159" s="71"/>
      <c r="H159" s="18"/>
    </row>
    <row r="160" spans="1:8" x14ac:dyDescent="0.25">
      <c r="A160" s="17"/>
      <c r="B160" s="17"/>
      <c r="C160" s="17"/>
      <c r="E160" s="17"/>
      <c r="F160" s="17"/>
      <c r="G160" s="71"/>
      <c r="H160" s="18"/>
    </row>
    <row r="161" spans="1:8" x14ac:dyDescent="0.25">
      <c r="A161" s="17"/>
      <c r="B161" s="17"/>
      <c r="C161" s="17"/>
      <c r="E161" s="17"/>
      <c r="F161" s="17"/>
      <c r="G161" s="71"/>
      <c r="H161" s="18"/>
    </row>
    <row r="162" spans="1:8" x14ac:dyDescent="0.25">
      <c r="A162" s="17"/>
      <c r="B162" s="17"/>
      <c r="C162" s="17"/>
      <c r="E162" s="17"/>
      <c r="F162" s="17"/>
      <c r="G162" s="71"/>
      <c r="H162" s="18"/>
    </row>
    <row r="163" spans="1:8" x14ac:dyDescent="0.25">
      <c r="A163" s="17"/>
      <c r="B163" s="17"/>
      <c r="C163" s="17"/>
      <c r="E163" s="17"/>
      <c r="F163" s="17"/>
      <c r="G163" s="71"/>
      <c r="H163" s="18"/>
    </row>
    <row r="164" spans="1:8" x14ac:dyDescent="0.25">
      <c r="A164" s="17"/>
      <c r="B164" s="17"/>
      <c r="C164" s="17"/>
      <c r="E164" s="17"/>
      <c r="F164" s="17"/>
      <c r="G164" s="71"/>
      <c r="H164" s="18"/>
    </row>
    <row r="165" spans="1:8" x14ac:dyDescent="0.25">
      <c r="A165" s="17"/>
      <c r="B165" s="17"/>
      <c r="C165" s="17"/>
      <c r="E165" s="17"/>
      <c r="F165" s="17"/>
      <c r="G165" s="71"/>
      <c r="H165" s="18"/>
    </row>
    <row r="166" spans="1:8" x14ac:dyDescent="0.25">
      <c r="A166" s="17"/>
      <c r="B166" s="17"/>
      <c r="C166" s="17"/>
      <c r="E166" s="17"/>
      <c r="F166" s="17"/>
      <c r="G166" s="71"/>
      <c r="H166" s="18"/>
    </row>
    <row r="167" spans="1:8" x14ac:dyDescent="0.25">
      <c r="A167" s="17"/>
      <c r="B167" s="17"/>
      <c r="C167" s="17"/>
      <c r="E167" s="17"/>
      <c r="F167" s="17"/>
      <c r="G167" s="71"/>
      <c r="H167" s="18"/>
    </row>
    <row r="168" spans="1:8" x14ac:dyDescent="0.25">
      <c r="A168" s="17"/>
      <c r="B168" s="17"/>
      <c r="C168" s="17"/>
      <c r="E168" s="17"/>
      <c r="F168" s="17"/>
      <c r="G168" s="71"/>
      <c r="H168" s="18"/>
    </row>
    <row r="169" spans="1:8" x14ac:dyDescent="0.25">
      <c r="A169" s="17"/>
      <c r="B169" s="17"/>
      <c r="C169" s="17"/>
      <c r="E169" s="17"/>
      <c r="F169" s="17"/>
      <c r="G169" s="71"/>
      <c r="H169" s="18"/>
    </row>
    <row r="170" spans="1:8" x14ac:dyDescent="0.25">
      <c r="A170" s="17"/>
      <c r="B170" s="17"/>
      <c r="C170" s="17"/>
      <c r="E170" s="17"/>
      <c r="F170" s="17"/>
      <c r="G170" s="71"/>
      <c r="H170" s="18"/>
    </row>
    <row r="171" spans="1:8" x14ac:dyDescent="0.25">
      <c r="A171" s="17"/>
      <c r="B171" s="17"/>
      <c r="C171" s="17"/>
      <c r="E171" s="17"/>
      <c r="F171" s="17"/>
      <c r="G171" s="71"/>
      <c r="H171" s="18"/>
    </row>
    <row r="172" spans="1:8" x14ac:dyDescent="0.25">
      <c r="A172" s="17"/>
      <c r="B172" s="17"/>
      <c r="C172" s="17"/>
      <c r="E172" s="17"/>
      <c r="F172" s="17"/>
      <c r="G172" s="71"/>
      <c r="H172" s="18"/>
    </row>
    <row r="173" spans="1:8" x14ac:dyDescent="0.25">
      <c r="A173" s="17"/>
      <c r="B173" s="17"/>
      <c r="C173" s="17"/>
      <c r="E173" s="17"/>
      <c r="F173" s="17"/>
      <c r="G173" s="71"/>
      <c r="H173" s="18"/>
    </row>
    <row r="174" spans="1:8" x14ac:dyDescent="0.25">
      <c r="A174" s="17"/>
      <c r="B174" s="17"/>
      <c r="C174" s="17"/>
      <c r="E174" s="17"/>
      <c r="F174" s="17"/>
      <c r="G174" s="71"/>
      <c r="H174" s="18"/>
    </row>
    <row r="175" spans="1:8" x14ac:dyDescent="0.25">
      <c r="A175" s="17"/>
      <c r="B175" s="17"/>
      <c r="C175" s="17"/>
      <c r="E175" s="17"/>
      <c r="F175" s="17"/>
      <c r="G175" s="71"/>
      <c r="H175" s="18"/>
    </row>
    <row r="176" spans="1:8" x14ac:dyDescent="0.25">
      <c r="A176" s="17"/>
      <c r="B176" s="17"/>
      <c r="C176" s="17"/>
      <c r="E176" s="17"/>
      <c r="F176" s="17"/>
      <c r="G176" s="71"/>
      <c r="H176" s="18"/>
    </row>
    <row r="177" spans="1:8" x14ac:dyDescent="0.25">
      <c r="A177" s="17"/>
      <c r="B177" s="17"/>
      <c r="C177" s="17"/>
      <c r="E177" s="17"/>
      <c r="F177" s="17"/>
      <c r="G177" s="71"/>
      <c r="H177" s="18"/>
    </row>
    <row r="178" spans="1:8" x14ac:dyDescent="0.25">
      <c r="A178" s="17"/>
      <c r="B178" s="17"/>
      <c r="C178" s="17"/>
      <c r="E178" s="17"/>
      <c r="F178" s="17"/>
      <c r="G178" s="71"/>
      <c r="H178" s="18"/>
    </row>
    <row r="179" spans="1:8" x14ac:dyDescent="0.25">
      <c r="A179" s="17"/>
      <c r="B179" s="17"/>
      <c r="C179" s="17"/>
      <c r="E179" s="17"/>
      <c r="F179" s="17"/>
      <c r="G179" s="71"/>
      <c r="H179" s="18"/>
    </row>
    <row r="180" spans="1:8" x14ac:dyDescent="0.25">
      <c r="A180" s="17"/>
      <c r="B180" s="17"/>
      <c r="C180" s="17"/>
      <c r="E180" s="17"/>
      <c r="F180" s="17"/>
      <c r="G180" s="71"/>
      <c r="H180" s="18"/>
    </row>
    <row r="181" spans="1:8" x14ac:dyDescent="0.25">
      <c r="A181" s="17"/>
      <c r="B181" s="17"/>
      <c r="C181" s="17"/>
      <c r="E181" s="17"/>
      <c r="F181" s="17"/>
      <c r="G181" s="71"/>
      <c r="H181" s="18"/>
    </row>
    <row r="182" spans="1:8" x14ac:dyDescent="0.25">
      <c r="A182" s="17"/>
      <c r="B182" s="17"/>
      <c r="C182" s="17"/>
      <c r="E182" s="17"/>
      <c r="F182" s="17"/>
      <c r="G182" s="71"/>
      <c r="H182" s="18"/>
    </row>
    <row r="183" spans="1:8" x14ac:dyDescent="0.25">
      <c r="A183" s="17"/>
      <c r="B183" s="17"/>
      <c r="C183" s="17"/>
      <c r="E183" s="17"/>
      <c r="F183" s="17"/>
      <c r="G183" s="71"/>
      <c r="H183" s="18"/>
    </row>
    <row r="184" spans="1:8" x14ac:dyDescent="0.25">
      <c r="A184" s="17"/>
      <c r="B184" s="17"/>
      <c r="C184" s="17"/>
      <c r="E184" s="17"/>
      <c r="F184" s="17"/>
      <c r="G184" s="71"/>
      <c r="H184" s="18"/>
    </row>
    <row r="185" spans="1:8" x14ac:dyDescent="0.25">
      <c r="A185" s="17"/>
      <c r="B185" s="17"/>
      <c r="C185" s="17"/>
      <c r="E185" s="17"/>
      <c r="F185" s="17"/>
      <c r="G185" s="71"/>
      <c r="H185" s="18"/>
    </row>
    <row r="186" spans="1:8" x14ac:dyDescent="0.25">
      <c r="A186" s="17"/>
      <c r="B186" s="17"/>
      <c r="C186" s="17"/>
      <c r="E186" s="17"/>
      <c r="F186" s="17"/>
      <c r="G186" s="71"/>
      <c r="H186" s="18"/>
    </row>
    <row r="187" spans="1:8" x14ac:dyDescent="0.25">
      <c r="A187" s="17"/>
      <c r="B187" s="17"/>
      <c r="C187" s="17"/>
      <c r="E187" s="17"/>
      <c r="F187" s="17"/>
      <c r="G187" s="71"/>
      <c r="H187" s="18"/>
    </row>
    <row r="188" spans="1:8" x14ac:dyDescent="0.25">
      <c r="A188" s="17"/>
      <c r="B188" s="17"/>
      <c r="C188" s="17"/>
      <c r="E188" s="17"/>
      <c r="F188" s="17"/>
      <c r="G188" s="71"/>
      <c r="H188" s="18"/>
    </row>
    <row r="189" spans="1:8" x14ac:dyDescent="0.25">
      <c r="A189" s="17"/>
      <c r="B189" s="17"/>
      <c r="C189" s="17"/>
      <c r="E189" s="17"/>
      <c r="F189" s="17"/>
      <c r="G189" s="71"/>
      <c r="H189" s="18"/>
    </row>
    <row r="190" spans="1:8" x14ac:dyDescent="0.25">
      <c r="A190" s="17"/>
      <c r="B190" s="17"/>
      <c r="C190" s="17"/>
      <c r="E190" s="17"/>
      <c r="F190" s="17"/>
      <c r="G190" s="71"/>
      <c r="H190" s="18"/>
    </row>
    <row r="191" spans="1:8" x14ac:dyDescent="0.25">
      <c r="A191" s="17"/>
      <c r="B191" s="17"/>
      <c r="C191" s="17"/>
      <c r="E191" s="17"/>
      <c r="F191" s="17"/>
      <c r="G191" s="71"/>
      <c r="H191" s="18"/>
    </row>
    <row r="192" spans="1:8" x14ac:dyDescent="0.25">
      <c r="A192" s="17"/>
      <c r="B192" s="17"/>
      <c r="C192" s="17"/>
      <c r="E192" s="17"/>
      <c r="F192" s="17"/>
      <c r="G192" s="71"/>
      <c r="H192" s="18"/>
    </row>
    <row r="193" spans="1:8" x14ac:dyDescent="0.25">
      <c r="A193" s="17"/>
      <c r="B193" s="17"/>
      <c r="C193" s="17"/>
      <c r="E193" s="17"/>
      <c r="F193" s="17"/>
      <c r="G193" s="71"/>
      <c r="H193" s="18"/>
    </row>
    <row r="194" spans="1:8" x14ac:dyDescent="0.25">
      <c r="A194" s="17"/>
      <c r="B194" s="17"/>
      <c r="C194" s="17"/>
      <c r="E194" s="17"/>
      <c r="F194" s="17"/>
      <c r="G194" s="71"/>
      <c r="H194" s="18"/>
    </row>
    <row r="195" spans="1:8" x14ac:dyDescent="0.25">
      <c r="A195" s="17"/>
      <c r="B195" s="17"/>
      <c r="C195" s="17"/>
      <c r="E195" s="17"/>
      <c r="F195" s="17"/>
      <c r="G195" s="71"/>
      <c r="H195" s="18"/>
    </row>
    <row r="196" spans="1:8" x14ac:dyDescent="0.25">
      <c r="A196" s="17"/>
      <c r="B196" s="17"/>
      <c r="C196" s="17"/>
      <c r="E196" s="17"/>
      <c r="F196" s="17"/>
      <c r="G196" s="71"/>
      <c r="H196" s="18"/>
    </row>
    <row r="197" spans="1:8" x14ac:dyDescent="0.25">
      <c r="A197" s="17"/>
      <c r="B197" s="17"/>
      <c r="C197" s="17"/>
      <c r="E197" s="17"/>
      <c r="F197" s="17"/>
      <c r="G197" s="71"/>
      <c r="H197" s="18"/>
    </row>
    <row r="198" spans="1:8" x14ac:dyDescent="0.25">
      <c r="A198" s="17"/>
      <c r="B198" s="17"/>
      <c r="C198" s="17"/>
      <c r="E198" s="17"/>
      <c r="F198" s="17"/>
      <c r="G198" s="71"/>
      <c r="H198" s="18"/>
    </row>
    <row r="199" spans="1:8" x14ac:dyDescent="0.25">
      <c r="A199" s="17"/>
      <c r="B199" s="17"/>
      <c r="C199" s="17"/>
      <c r="E199" s="17"/>
      <c r="F199" s="17"/>
      <c r="G199" s="71"/>
      <c r="H199" s="18"/>
    </row>
    <row r="200" spans="1:8" x14ac:dyDescent="0.25">
      <c r="A200" s="17"/>
      <c r="B200" s="17"/>
      <c r="C200" s="17"/>
      <c r="E200" s="17"/>
      <c r="F200" s="17"/>
      <c r="G200" s="71"/>
      <c r="H200" s="18"/>
    </row>
    <row r="201" spans="1:8" x14ac:dyDescent="0.25">
      <c r="A201" s="17"/>
      <c r="B201" s="17"/>
      <c r="C201" s="17"/>
      <c r="E201" s="17"/>
      <c r="F201" s="17"/>
      <c r="G201" s="71"/>
      <c r="H201" s="18"/>
    </row>
    <row r="202" spans="1:8" x14ac:dyDescent="0.25">
      <c r="A202" s="17"/>
      <c r="B202" s="17"/>
      <c r="C202" s="17"/>
      <c r="E202" s="17"/>
      <c r="F202" s="17"/>
      <c r="G202" s="71"/>
      <c r="H202" s="18"/>
    </row>
    <row r="203" spans="1:8" x14ac:dyDescent="0.25">
      <c r="A203" s="17"/>
      <c r="B203" s="17"/>
      <c r="C203" s="17"/>
      <c r="E203" s="17"/>
      <c r="F203" s="17"/>
      <c r="G203" s="71"/>
      <c r="H203" s="18"/>
    </row>
    <row r="204" spans="1:8" x14ac:dyDescent="0.25">
      <c r="A204" s="17"/>
      <c r="B204" s="17"/>
      <c r="C204" s="17"/>
      <c r="E204" s="17"/>
      <c r="F204" s="17"/>
      <c r="G204" s="71"/>
      <c r="H204" s="18"/>
    </row>
    <row r="205" spans="1:8" x14ac:dyDescent="0.25">
      <c r="A205" s="17"/>
      <c r="B205" s="17"/>
      <c r="C205" s="17"/>
      <c r="E205" s="17"/>
      <c r="F205" s="17"/>
      <c r="G205" s="71"/>
      <c r="H205" s="18"/>
    </row>
    <row r="206" spans="1:8" x14ac:dyDescent="0.25">
      <c r="A206" s="17"/>
      <c r="B206" s="17"/>
      <c r="C206" s="17"/>
      <c r="E206" s="17"/>
      <c r="F206" s="17"/>
      <c r="G206" s="71"/>
      <c r="H206" s="18"/>
    </row>
    <row r="207" spans="1:8" x14ac:dyDescent="0.25">
      <c r="A207" s="17"/>
      <c r="B207" s="17"/>
      <c r="C207" s="17"/>
      <c r="E207" s="17"/>
      <c r="F207" s="17"/>
      <c r="G207" s="71"/>
      <c r="H207" s="18"/>
    </row>
    <row r="208" spans="1:8" x14ac:dyDescent="0.25">
      <c r="A208" s="17"/>
      <c r="B208" s="17"/>
      <c r="C208" s="17"/>
      <c r="E208" s="17"/>
      <c r="F208" s="17"/>
      <c r="G208" s="71"/>
      <c r="H208" s="18"/>
    </row>
    <row r="209" spans="1:8" x14ac:dyDescent="0.25">
      <c r="A209" s="17"/>
      <c r="B209" s="17"/>
      <c r="C209" s="17"/>
      <c r="E209" s="17"/>
      <c r="F209" s="17"/>
      <c r="G209" s="71"/>
      <c r="H209" s="18"/>
    </row>
    <row r="210" spans="1:8" x14ac:dyDescent="0.25">
      <c r="A210" s="17"/>
      <c r="B210" s="17"/>
      <c r="C210" s="17"/>
      <c r="E210" s="17"/>
      <c r="F210" s="17"/>
      <c r="G210" s="71"/>
      <c r="H210" s="18"/>
    </row>
    <row r="211" spans="1:8" x14ac:dyDescent="0.25">
      <c r="A211" s="17"/>
      <c r="B211" s="17"/>
      <c r="C211" s="17"/>
      <c r="E211" s="17"/>
      <c r="F211" s="17"/>
      <c r="G211" s="71"/>
      <c r="H211" s="18"/>
    </row>
    <row r="212" spans="1:8" x14ac:dyDescent="0.25">
      <c r="A212" s="17"/>
      <c r="B212" s="17"/>
      <c r="C212" s="17"/>
      <c r="E212" s="17"/>
      <c r="F212" s="17"/>
      <c r="G212" s="71"/>
      <c r="H212" s="18"/>
    </row>
    <row r="213" spans="1:8" x14ac:dyDescent="0.25">
      <c r="A213" s="17"/>
      <c r="B213" s="17"/>
      <c r="C213" s="17"/>
      <c r="E213" s="17"/>
      <c r="F213" s="17"/>
      <c r="G213" s="71"/>
      <c r="H213" s="18"/>
    </row>
    <row r="214" spans="1:8" x14ac:dyDescent="0.25">
      <c r="A214" s="17"/>
      <c r="B214" s="17"/>
      <c r="C214" s="17"/>
      <c r="E214" s="17"/>
      <c r="F214" s="17"/>
      <c r="G214" s="71"/>
      <c r="H214" s="18"/>
    </row>
    <row r="215" spans="1:8" x14ac:dyDescent="0.25">
      <c r="A215" s="17"/>
      <c r="B215" s="17"/>
      <c r="C215" s="17"/>
      <c r="E215" s="17"/>
      <c r="F215" s="17"/>
      <c r="G215" s="71"/>
      <c r="H215" s="18"/>
    </row>
    <row r="216" spans="1:8" x14ac:dyDescent="0.25">
      <c r="A216" s="17"/>
      <c r="B216" s="17"/>
      <c r="C216" s="17"/>
      <c r="E216" s="17"/>
      <c r="F216" s="17"/>
      <c r="G216" s="71"/>
      <c r="H216" s="18"/>
    </row>
    <row r="217" spans="1:8" x14ac:dyDescent="0.25">
      <c r="A217" s="17"/>
      <c r="B217" s="17"/>
      <c r="C217" s="17"/>
      <c r="E217" s="17"/>
      <c r="F217" s="17"/>
      <c r="G217" s="71"/>
      <c r="H217" s="18"/>
    </row>
    <row r="218" spans="1:8" x14ac:dyDescent="0.25">
      <c r="A218" s="17"/>
      <c r="B218" s="17"/>
      <c r="C218" s="17"/>
      <c r="E218" s="17"/>
      <c r="F218" s="17"/>
      <c r="G218" s="71"/>
      <c r="H218" s="18"/>
    </row>
    <row r="219" spans="1:8" x14ac:dyDescent="0.25">
      <c r="A219" s="17"/>
      <c r="B219" s="17"/>
      <c r="C219" s="17"/>
      <c r="E219" s="17"/>
      <c r="F219" s="17"/>
      <c r="G219" s="71"/>
      <c r="H219" s="18"/>
    </row>
    <row r="220" spans="1:8" x14ac:dyDescent="0.25">
      <c r="A220" s="17"/>
      <c r="B220" s="17"/>
      <c r="C220" s="17"/>
      <c r="E220" s="17"/>
      <c r="F220" s="17"/>
      <c r="G220" s="71"/>
      <c r="H220" s="18"/>
    </row>
    <row r="221" spans="1:8" x14ac:dyDescent="0.25">
      <c r="A221" s="17"/>
      <c r="B221" s="17"/>
      <c r="C221" s="17"/>
      <c r="E221" s="17"/>
      <c r="F221" s="17"/>
      <c r="G221" s="71"/>
      <c r="H221" s="18"/>
    </row>
    <row r="222" spans="1:8" x14ac:dyDescent="0.25">
      <c r="A222" s="17"/>
      <c r="B222" s="17"/>
      <c r="C222" s="17"/>
      <c r="E222" s="17"/>
      <c r="F222" s="17"/>
      <c r="G222" s="71"/>
      <c r="H222" s="18"/>
    </row>
    <row r="223" spans="1:8" x14ac:dyDescent="0.25">
      <c r="A223" s="17"/>
      <c r="B223" s="17"/>
      <c r="C223" s="17"/>
      <c r="E223" s="17"/>
      <c r="F223" s="17"/>
      <c r="G223" s="71"/>
      <c r="H223" s="18"/>
    </row>
    <row r="224" spans="1:8" x14ac:dyDescent="0.25">
      <c r="A224" s="17"/>
      <c r="B224" s="17"/>
      <c r="C224" s="17"/>
      <c r="E224" s="17"/>
      <c r="F224" s="17"/>
      <c r="G224" s="71"/>
      <c r="H224" s="18"/>
    </row>
    <row r="225" spans="1:8" x14ac:dyDescent="0.25">
      <c r="A225" s="17"/>
      <c r="B225" s="17"/>
      <c r="C225" s="17"/>
      <c r="E225" s="17"/>
      <c r="F225" s="17"/>
      <c r="G225" s="71"/>
      <c r="H225" s="18"/>
    </row>
    <row r="226" spans="1:8" x14ac:dyDescent="0.25">
      <c r="A226" s="17"/>
      <c r="B226" s="17"/>
      <c r="C226" s="17"/>
      <c r="E226" s="17"/>
      <c r="F226" s="17"/>
      <c r="G226" s="71"/>
      <c r="H226" s="18"/>
    </row>
    <row r="227" spans="1:8" x14ac:dyDescent="0.25">
      <c r="A227" s="17"/>
      <c r="B227" s="17"/>
      <c r="C227" s="17"/>
      <c r="E227" s="17"/>
      <c r="F227" s="17"/>
      <c r="G227" s="71"/>
      <c r="H227" s="18"/>
    </row>
    <row r="228" spans="1:8" x14ac:dyDescent="0.25">
      <c r="A228" s="17"/>
      <c r="B228" s="17"/>
      <c r="C228" s="17"/>
      <c r="E228" s="17"/>
      <c r="F228" s="17"/>
      <c r="G228" s="71"/>
      <c r="H228" s="18"/>
    </row>
  </sheetData>
  <mergeCells count="9">
    <mergeCell ref="E5:F5"/>
    <mergeCell ref="A5:A6"/>
    <mergeCell ref="B5:B6"/>
    <mergeCell ref="C5:C6"/>
    <mergeCell ref="J5:J6"/>
    <mergeCell ref="I5:I6"/>
    <mergeCell ref="H5:H6"/>
    <mergeCell ref="G5:G6"/>
    <mergeCell ref="D5:D6"/>
  </mergeCells>
  <dataValidations count="5">
    <dataValidation type="list" showInputMessage="1" showErrorMessage="1" sqref="D24" xr:uid="{00000000-0002-0000-0000-000000000000}">
      <formula1>INDIRECT($B$7)</formula1>
    </dataValidation>
    <dataValidation type="list" allowBlank="1" showInputMessage="1" showErrorMessage="1" sqref="D7:D23" xr:uid="{00000000-0002-0000-0000-000001000000}">
      <formula1>INDIRECT($B$7)</formula1>
    </dataValidation>
    <dataValidation type="list" allowBlank="1" showInputMessage="1" showErrorMessage="1" sqref="A8:A23" xr:uid="{00000000-0002-0000-0000-000002000000}">
      <formula1>Type</formula1>
    </dataValidation>
    <dataValidation type="list" allowBlank="1" showInputMessage="1" showErrorMessage="1" sqref="B7:B25" xr:uid="{00000000-0002-0000-0000-000003000000}">
      <formula1>INDIRECT($A$7)</formula1>
    </dataValidation>
    <dataValidation type="list" allowBlank="1" showInputMessage="1" showErrorMessage="1" sqref="A7" xr:uid="{00000000-0002-0000-0000-000004000000}">
      <formula1>Liste</formula1>
    </dataValidation>
  </dataValidations>
  <hyperlinks>
    <hyperlink ref="E29" r:id="rId1" display="mailto:christophe.menage@aca-france.com" xr:uid="{00000000-0004-0000-0000-000000000000}"/>
  </hyperlinks>
  <pageMargins left="0.70866141732283472" right="0.70866141732283472" top="0.74803149606299213" bottom="0.74803149606299213" header="0.31496062992125984" footer="0.31496062992125984"/>
  <pageSetup paperSize="9" scale="77" fitToHeight="0" orientation="landscape" r:id="rId2"/>
  <headerFooter>
    <oddHeader>Page &amp;P de &amp;N</oddHeader>
    <oddFooter>&amp;CSARL au capital de 115400 Euros SIRET 382 919 306 00011 Code NAF 342 Z N°TVA intracommunautaire FR25382919306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504"/>
  <sheetViews>
    <sheetView topLeftCell="D1" zoomScale="60" zoomScaleNormal="60" workbookViewId="0">
      <selection activeCell="I15" sqref="I15"/>
    </sheetView>
  </sheetViews>
  <sheetFormatPr baseColWidth="10" defaultRowHeight="15" x14ac:dyDescent="0.25"/>
  <cols>
    <col min="1" max="1" width="29.7109375" style="51" customWidth="1"/>
    <col min="2" max="2" width="38.85546875" style="2" customWidth="1"/>
    <col min="3" max="3" width="83.7109375" style="2" customWidth="1"/>
    <col min="4" max="4" width="26.85546875" customWidth="1"/>
    <col min="5" max="5" width="28.5703125" customWidth="1"/>
    <col min="6" max="6" width="24.5703125" customWidth="1"/>
    <col min="8" max="8" width="18.85546875" customWidth="1"/>
    <col min="10" max="10" width="26.140625" customWidth="1"/>
    <col min="12" max="12" width="46.7109375" customWidth="1"/>
  </cols>
  <sheetData>
    <row r="1" spans="1:12" s="17" customFormat="1" ht="35.25" customHeight="1" thickBot="1" x14ac:dyDescent="0.3">
      <c r="A1" s="83" t="s">
        <v>171</v>
      </c>
      <c r="B1" s="79" t="s">
        <v>0</v>
      </c>
      <c r="C1" s="82" t="s">
        <v>13</v>
      </c>
      <c r="D1" s="80"/>
      <c r="E1" s="54" t="s">
        <v>434</v>
      </c>
      <c r="F1" s="81" t="s">
        <v>2</v>
      </c>
      <c r="H1" s="75" t="s">
        <v>584</v>
      </c>
      <c r="J1" s="75" t="s">
        <v>173</v>
      </c>
      <c r="L1" s="75" t="s">
        <v>10</v>
      </c>
    </row>
    <row r="2" spans="1:12" ht="18.75" x14ac:dyDescent="0.25">
      <c r="A2" s="78" t="s">
        <v>173</v>
      </c>
      <c r="B2" s="29" t="s">
        <v>10</v>
      </c>
      <c r="C2" s="67" t="s">
        <v>400</v>
      </c>
      <c r="D2" s="29">
        <v>1</v>
      </c>
      <c r="E2" s="29"/>
      <c r="F2" s="30">
        <v>7</v>
      </c>
      <c r="H2" t="s">
        <v>173</v>
      </c>
      <c r="J2" t="s">
        <v>10</v>
      </c>
      <c r="L2" t="s">
        <v>400</v>
      </c>
    </row>
    <row r="3" spans="1:12" ht="18.75" x14ac:dyDescent="0.25">
      <c r="A3" s="51" t="s">
        <v>173</v>
      </c>
      <c r="B3" s="31" t="s">
        <v>10</v>
      </c>
      <c r="C3" s="31" t="s">
        <v>406</v>
      </c>
      <c r="D3" s="32"/>
      <c r="E3" s="32"/>
      <c r="F3" s="33">
        <v>380</v>
      </c>
      <c r="H3" t="s">
        <v>172</v>
      </c>
      <c r="J3" t="s">
        <v>59</v>
      </c>
      <c r="L3" t="s">
        <v>406</v>
      </c>
    </row>
    <row r="4" spans="1:12" ht="18.75" x14ac:dyDescent="0.25">
      <c r="A4" s="51" t="s">
        <v>173</v>
      </c>
      <c r="B4" s="32" t="s">
        <v>10</v>
      </c>
      <c r="C4" s="31" t="s">
        <v>390</v>
      </c>
      <c r="D4" s="32">
        <v>1</v>
      </c>
      <c r="E4" s="32"/>
      <c r="F4" s="33">
        <v>17.850000000000001</v>
      </c>
      <c r="J4" t="s">
        <v>77</v>
      </c>
      <c r="L4" t="s">
        <v>390</v>
      </c>
    </row>
    <row r="5" spans="1:12" ht="18.75" x14ac:dyDescent="0.25">
      <c r="A5" s="51" t="s">
        <v>173</v>
      </c>
      <c r="B5" s="32" t="s">
        <v>10</v>
      </c>
      <c r="C5" s="34" t="s">
        <v>374</v>
      </c>
      <c r="D5" s="32">
        <v>1</v>
      </c>
      <c r="E5" s="32"/>
      <c r="F5" s="33">
        <v>14.71</v>
      </c>
      <c r="J5" t="s">
        <v>20</v>
      </c>
      <c r="L5" t="s">
        <v>374</v>
      </c>
    </row>
    <row r="6" spans="1:12" ht="18.75" x14ac:dyDescent="0.25">
      <c r="A6" s="51" t="s">
        <v>173</v>
      </c>
      <c r="B6" s="32" t="s">
        <v>59</v>
      </c>
      <c r="C6" s="31" t="s">
        <v>425</v>
      </c>
      <c r="D6" s="32">
        <v>1</v>
      </c>
      <c r="E6" s="32" t="s">
        <v>435</v>
      </c>
      <c r="F6" s="33">
        <v>7.96</v>
      </c>
      <c r="J6" t="s">
        <v>7</v>
      </c>
      <c r="L6" s="76" t="s">
        <v>59</v>
      </c>
    </row>
    <row r="7" spans="1:12" ht="18.75" x14ac:dyDescent="0.25">
      <c r="A7" s="51" t="s">
        <v>173</v>
      </c>
      <c r="B7" s="32" t="s">
        <v>77</v>
      </c>
      <c r="C7" s="34" t="s">
        <v>324</v>
      </c>
      <c r="D7" s="32">
        <v>1</v>
      </c>
      <c r="E7" s="32"/>
      <c r="F7" s="35">
        <v>9.64</v>
      </c>
      <c r="J7" t="s">
        <v>175</v>
      </c>
      <c r="L7" t="s">
        <v>425</v>
      </c>
    </row>
    <row r="8" spans="1:12" ht="18.75" x14ac:dyDescent="0.25">
      <c r="A8" s="51" t="s">
        <v>173</v>
      </c>
      <c r="B8" s="32" t="s">
        <v>77</v>
      </c>
      <c r="C8" s="31" t="s">
        <v>273</v>
      </c>
      <c r="D8" s="32">
        <v>1</v>
      </c>
      <c r="E8" s="32"/>
      <c r="F8" s="35">
        <v>6.19</v>
      </c>
      <c r="J8" t="s">
        <v>585</v>
      </c>
      <c r="L8" s="76" t="s">
        <v>77</v>
      </c>
    </row>
    <row r="9" spans="1:12" ht="18.75" x14ac:dyDescent="0.25">
      <c r="A9" s="51" t="s">
        <v>173</v>
      </c>
      <c r="B9" s="32" t="s">
        <v>20</v>
      </c>
      <c r="C9" s="31" t="s">
        <v>245</v>
      </c>
      <c r="D9" s="32">
        <v>6</v>
      </c>
      <c r="E9" s="32" t="s">
        <v>435</v>
      </c>
      <c r="F9" s="36">
        <v>7.68</v>
      </c>
      <c r="J9" t="s">
        <v>176</v>
      </c>
      <c r="L9" t="s">
        <v>324</v>
      </c>
    </row>
    <row r="10" spans="1:12" ht="18.75" x14ac:dyDescent="0.25">
      <c r="A10" s="51" t="s">
        <v>173</v>
      </c>
      <c r="B10" s="32" t="s">
        <v>20</v>
      </c>
      <c r="C10" s="34" t="s">
        <v>330</v>
      </c>
      <c r="D10" s="32">
        <v>6</v>
      </c>
      <c r="E10" s="32" t="s">
        <v>435</v>
      </c>
      <c r="F10" s="33">
        <v>20.58</v>
      </c>
      <c r="J10" t="s">
        <v>177</v>
      </c>
      <c r="L10" t="s">
        <v>273</v>
      </c>
    </row>
    <row r="11" spans="1:12" ht="18.75" x14ac:dyDescent="0.25">
      <c r="A11" s="51" t="s">
        <v>173</v>
      </c>
      <c r="B11" s="32" t="s">
        <v>20</v>
      </c>
      <c r="C11" s="31" t="s">
        <v>249</v>
      </c>
      <c r="D11" s="31">
        <v>6</v>
      </c>
      <c r="E11" s="32" t="s">
        <v>435</v>
      </c>
      <c r="F11" s="37">
        <v>53.88</v>
      </c>
      <c r="J11" t="s">
        <v>178</v>
      </c>
      <c r="L11" s="76" t="s">
        <v>20</v>
      </c>
    </row>
    <row r="12" spans="1:12" ht="18.75" x14ac:dyDescent="0.25">
      <c r="A12" s="51" t="s">
        <v>173</v>
      </c>
      <c r="B12" s="32" t="s">
        <v>20</v>
      </c>
      <c r="C12" s="31" t="s">
        <v>391</v>
      </c>
      <c r="D12" s="32"/>
      <c r="E12" s="32" t="s">
        <v>48</v>
      </c>
      <c r="F12" s="33">
        <v>29.4</v>
      </c>
      <c r="J12" t="s">
        <v>49</v>
      </c>
      <c r="L12" t="s">
        <v>245</v>
      </c>
    </row>
    <row r="13" spans="1:12" ht="18.75" x14ac:dyDescent="0.25">
      <c r="A13" s="51" t="s">
        <v>173</v>
      </c>
      <c r="B13" s="32" t="s">
        <v>20</v>
      </c>
      <c r="C13" s="31" t="s">
        <v>246</v>
      </c>
      <c r="D13" s="32">
        <v>6</v>
      </c>
      <c r="E13" s="32" t="s">
        <v>435</v>
      </c>
      <c r="F13" s="33">
        <v>12.96</v>
      </c>
      <c r="J13" t="s">
        <v>34</v>
      </c>
      <c r="L13" t="s">
        <v>330</v>
      </c>
    </row>
    <row r="14" spans="1:12" ht="18.75" x14ac:dyDescent="0.25">
      <c r="A14" s="51" t="s">
        <v>173</v>
      </c>
      <c r="B14" s="32" t="s">
        <v>20</v>
      </c>
      <c r="C14" s="34" t="s">
        <v>305</v>
      </c>
      <c r="D14" s="32">
        <v>6</v>
      </c>
      <c r="E14" s="32" t="s">
        <v>435</v>
      </c>
      <c r="F14" s="33">
        <v>18.899999999999999</v>
      </c>
      <c r="J14" t="s">
        <v>179</v>
      </c>
      <c r="L14" t="s">
        <v>249</v>
      </c>
    </row>
    <row r="15" spans="1:12" ht="18.75" x14ac:dyDescent="0.25">
      <c r="A15" s="51" t="s">
        <v>173</v>
      </c>
      <c r="B15" s="32" t="s">
        <v>20</v>
      </c>
      <c r="C15" s="31" t="s">
        <v>326</v>
      </c>
      <c r="D15" s="32">
        <v>3</v>
      </c>
      <c r="E15" s="32" t="s">
        <v>435</v>
      </c>
      <c r="F15" s="33">
        <v>6.29</v>
      </c>
      <c r="J15" t="s">
        <v>180</v>
      </c>
      <c r="L15" t="s">
        <v>391</v>
      </c>
    </row>
    <row r="16" spans="1:12" ht="18.75" x14ac:dyDescent="0.25">
      <c r="A16" s="51" t="s">
        <v>173</v>
      </c>
      <c r="B16" s="32" t="s">
        <v>20</v>
      </c>
      <c r="C16" s="31" t="s">
        <v>243</v>
      </c>
      <c r="D16" s="32">
        <v>3</v>
      </c>
      <c r="E16" s="32" t="s">
        <v>435</v>
      </c>
      <c r="F16" s="33">
        <v>11.94</v>
      </c>
      <c r="J16" t="s">
        <v>32</v>
      </c>
      <c r="L16" t="s">
        <v>246</v>
      </c>
    </row>
    <row r="17" spans="1:12" ht="18.75" x14ac:dyDescent="0.25">
      <c r="A17" s="51" t="s">
        <v>173</v>
      </c>
      <c r="B17" s="32" t="s">
        <v>20</v>
      </c>
      <c r="C17" s="31" t="s">
        <v>138</v>
      </c>
      <c r="D17" s="32">
        <v>3</v>
      </c>
      <c r="E17" s="32" t="s">
        <v>435</v>
      </c>
      <c r="F17" s="33">
        <v>17.850000000000001</v>
      </c>
      <c r="J17" t="s">
        <v>181</v>
      </c>
      <c r="L17" t="s">
        <v>305</v>
      </c>
    </row>
    <row r="18" spans="1:12" ht="18.75" x14ac:dyDescent="0.25">
      <c r="A18" s="51" t="s">
        <v>173</v>
      </c>
      <c r="B18" s="32" t="s">
        <v>20</v>
      </c>
      <c r="C18" s="31" t="s">
        <v>139</v>
      </c>
      <c r="D18" s="32">
        <v>3</v>
      </c>
      <c r="E18" s="32" t="s">
        <v>435</v>
      </c>
      <c r="F18" s="33">
        <v>11.76</v>
      </c>
      <c r="J18" t="s">
        <v>174</v>
      </c>
      <c r="L18" t="s">
        <v>326</v>
      </c>
    </row>
    <row r="19" spans="1:12" ht="18.75" x14ac:dyDescent="0.25">
      <c r="A19" s="51" t="s">
        <v>172</v>
      </c>
      <c r="B19" s="32" t="s">
        <v>56</v>
      </c>
      <c r="C19" s="31" t="s">
        <v>450</v>
      </c>
      <c r="D19" s="32"/>
      <c r="E19" s="32" t="s">
        <v>452</v>
      </c>
      <c r="F19" s="33">
        <v>25</v>
      </c>
      <c r="J19" t="s">
        <v>183</v>
      </c>
      <c r="L19" t="s">
        <v>243</v>
      </c>
    </row>
    <row r="20" spans="1:12" ht="18.75" x14ac:dyDescent="0.25">
      <c r="A20" s="51" t="s">
        <v>172</v>
      </c>
      <c r="B20" s="32" t="s">
        <v>56</v>
      </c>
      <c r="C20" s="31" t="s">
        <v>451</v>
      </c>
      <c r="D20" s="32"/>
      <c r="E20" s="32" t="s">
        <v>452</v>
      </c>
      <c r="F20" s="33">
        <v>25</v>
      </c>
      <c r="J20" t="s">
        <v>446</v>
      </c>
      <c r="L20" t="s">
        <v>138</v>
      </c>
    </row>
    <row r="21" spans="1:12" ht="18.75" x14ac:dyDescent="0.25">
      <c r="A21" s="51" t="s">
        <v>172</v>
      </c>
      <c r="B21" s="32" t="s">
        <v>56</v>
      </c>
      <c r="C21" s="31" t="s">
        <v>453</v>
      </c>
      <c r="D21" s="32"/>
      <c r="E21" s="32" t="s">
        <v>452</v>
      </c>
      <c r="F21" s="33">
        <v>32</v>
      </c>
      <c r="J21" t="s">
        <v>561</v>
      </c>
      <c r="L21" t="s">
        <v>139</v>
      </c>
    </row>
    <row r="22" spans="1:12" ht="18.75" x14ac:dyDescent="0.25">
      <c r="A22" s="51" t="s">
        <v>172</v>
      </c>
      <c r="B22" s="32" t="s">
        <v>56</v>
      </c>
      <c r="C22" s="31" t="s">
        <v>454</v>
      </c>
      <c r="D22" s="32"/>
      <c r="E22" s="32" t="s">
        <v>452</v>
      </c>
      <c r="F22" s="33">
        <v>32</v>
      </c>
      <c r="J22" t="s">
        <v>45</v>
      </c>
      <c r="L22" s="76" t="s">
        <v>7</v>
      </c>
    </row>
    <row r="23" spans="1:12" ht="18.75" x14ac:dyDescent="0.25">
      <c r="A23" s="51" t="s">
        <v>173</v>
      </c>
      <c r="B23" s="32" t="s">
        <v>7</v>
      </c>
      <c r="C23" s="31" t="s">
        <v>382</v>
      </c>
      <c r="D23" s="32">
        <v>5</v>
      </c>
      <c r="E23" s="32" t="s">
        <v>437</v>
      </c>
      <c r="F23" s="33">
        <v>11.35</v>
      </c>
      <c r="J23" t="s">
        <v>15</v>
      </c>
      <c r="L23" t="s">
        <v>382</v>
      </c>
    </row>
    <row r="24" spans="1:12" ht="18.75" x14ac:dyDescent="0.25">
      <c r="A24" s="51" t="s">
        <v>173</v>
      </c>
      <c r="B24" s="32" t="s">
        <v>7</v>
      </c>
      <c r="C24" s="34" t="s">
        <v>392</v>
      </c>
      <c r="D24" s="32">
        <v>10</v>
      </c>
      <c r="E24" s="32" t="s">
        <v>438</v>
      </c>
      <c r="F24" s="33">
        <v>19.86</v>
      </c>
      <c r="J24" t="s">
        <v>5</v>
      </c>
      <c r="L24" t="s">
        <v>392</v>
      </c>
    </row>
    <row r="25" spans="1:12" ht="18.75" x14ac:dyDescent="0.25">
      <c r="A25" s="51" t="s">
        <v>173</v>
      </c>
      <c r="B25" s="32" t="s">
        <v>7</v>
      </c>
      <c r="C25" s="31" t="s">
        <v>393</v>
      </c>
      <c r="D25" s="32">
        <v>1</v>
      </c>
      <c r="E25" s="32"/>
      <c r="F25" s="33">
        <v>21.5</v>
      </c>
      <c r="J25" t="s">
        <v>184</v>
      </c>
      <c r="L25" t="s">
        <v>393</v>
      </c>
    </row>
    <row r="26" spans="1:12" ht="18.75" x14ac:dyDescent="0.25">
      <c r="A26" s="51" t="s">
        <v>173</v>
      </c>
      <c r="B26" s="32" t="s">
        <v>7</v>
      </c>
      <c r="C26" s="31" t="s">
        <v>315</v>
      </c>
      <c r="D26" s="32"/>
      <c r="E26" s="32"/>
      <c r="F26" s="33">
        <v>37.75</v>
      </c>
      <c r="J26" t="s">
        <v>12</v>
      </c>
      <c r="L26" t="s">
        <v>315</v>
      </c>
    </row>
    <row r="27" spans="1:12" ht="18.75" x14ac:dyDescent="0.25">
      <c r="A27" s="51" t="s">
        <v>173</v>
      </c>
      <c r="B27" s="32" t="s">
        <v>7</v>
      </c>
      <c r="C27" s="31" t="s">
        <v>377</v>
      </c>
      <c r="D27" s="32">
        <v>1</v>
      </c>
      <c r="E27" s="32"/>
      <c r="F27" s="33">
        <v>0.25</v>
      </c>
      <c r="J27" t="s">
        <v>21</v>
      </c>
      <c r="L27" t="s">
        <v>377</v>
      </c>
    </row>
    <row r="28" spans="1:12" ht="18.75" x14ac:dyDescent="0.25">
      <c r="A28" s="51" t="s">
        <v>173</v>
      </c>
      <c r="B28" s="32" t="s">
        <v>7</v>
      </c>
      <c r="C28" s="34" t="s">
        <v>331</v>
      </c>
      <c r="D28" s="32">
        <v>1</v>
      </c>
      <c r="E28" s="32"/>
      <c r="F28" s="33">
        <v>4.16</v>
      </c>
      <c r="J28" t="s">
        <v>11</v>
      </c>
      <c r="L28" t="s">
        <v>331</v>
      </c>
    </row>
    <row r="29" spans="1:12" ht="18.75" x14ac:dyDescent="0.25">
      <c r="A29" s="51" t="s">
        <v>173</v>
      </c>
      <c r="B29" s="32" t="s">
        <v>7</v>
      </c>
      <c r="C29" s="31" t="s">
        <v>361</v>
      </c>
      <c r="D29" s="32">
        <v>1</v>
      </c>
      <c r="E29" s="32" t="s">
        <v>436</v>
      </c>
      <c r="F29" s="33">
        <v>0.222</v>
      </c>
      <c r="J29" t="s">
        <v>53</v>
      </c>
      <c r="L29" t="s">
        <v>361</v>
      </c>
    </row>
    <row r="30" spans="1:12" ht="18.75" x14ac:dyDescent="0.25">
      <c r="A30" s="51" t="s">
        <v>173</v>
      </c>
      <c r="B30" s="32" t="s">
        <v>7</v>
      </c>
      <c r="C30" s="34" t="s">
        <v>394</v>
      </c>
      <c r="D30" s="32">
        <v>1</v>
      </c>
      <c r="E30" s="32" t="s">
        <v>435</v>
      </c>
      <c r="F30" s="33">
        <v>3.15</v>
      </c>
      <c r="J30" t="s">
        <v>185</v>
      </c>
      <c r="L30" t="s">
        <v>394</v>
      </c>
    </row>
    <row r="31" spans="1:12" ht="18.75" x14ac:dyDescent="0.25">
      <c r="A31" s="51" t="s">
        <v>173</v>
      </c>
      <c r="B31" s="32" t="s">
        <v>175</v>
      </c>
      <c r="C31" s="31" t="s">
        <v>380</v>
      </c>
      <c r="D31" s="32">
        <v>15</v>
      </c>
      <c r="E31" s="32" t="s">
        <v>438</v>
      </c>
      <c r="F31" s="33">
        <v>28.5</v>
      </c>
      <c r="J31" t="s">
        <v>16</v>
      </c>
      <c r="L31" s="76" t="s">
        <v>175</v>
      </c>
    </row>
    <row r="32" spans="1:12" ht="18.75" x14ac:dyDescent="0.25">
      <c r="A32" s="51" t="s">
        <v>173</v>
      </c>
      <c r="B32" s="32" t="s">
        <v>585</v>
      </c>
      <c r="C32" s="31" t="s">
        <v>241</v>
      </c>
      <c r="D32" s="32"/>
      <c r="E32" s="32"/>
      <c r="F32" s="33"/>
      <c r="J32" t="s">
        <v>6</v>
      </c>
      <c r="L32" t="s">
        <v>380</v>
      </c>
    </row>
    <row r="33" spans="1:12" ht="18.75" x14ac:dyDescent="0.25">
      <c r="A33" s="51" t="s">
        <v>172</v>
      </c>
      <c r="B33" s="31" t="s">
        <v>585</v>
      </c>
      <c r="C33" s="31" t="s">
        <v>235</v>
      </c>
      <c r="D33" s="31"/>
      <c r="E33" s="31"/>
      <c r="F33" s="37">
        <v>40</v>
      </c>
      <c r="J33" t="s">
        <v>186</v>
      </c>
      <c r="L33" s="76" t="s">
        <v>585</v>
      </c>
    </row>
    <row r="34" spans="1:12" ht="18.75" x14ac:dyDescent="0.25">
      <c r="A34" s="51" t="s">
        <v>173</v>
      </c>
      <c r="B34" s="32" t="s">
        <v>176</v>
      </c>
      <c r="C34" s="31" t="s">
        <v>429</v>
      </c>
      <c r="D34" s="32">
        <v>10</v>
      </c>
      <c r="E34" s="32" t="s">
        <v>435</v>
      </c>
      <c r="F34" s="33">
        <v>39.200000000000003</v>
      </c>
      <c r="J34" t="s">
        <v>35</v>
      </c>
      <c r="L34" t="s">
        <v>241</v>
      </c>
    </row>
    <row r="35" spans="1:12" ht="18.75" x14ac:dyDescent="0.25">
      <c r="A35" s="51" t="s">
        <v>173</v>
      </c>
      <c r="B35" s="32" t="s">
        <v>176</v>
      </c>
      <c r="C35" s="31" t="s">
        <v>379</v>
      </c>
      <c r="D35" s="32">
        <v>0.5</v>
      </c>
      <c r="E35" s="32" t="s">
        <v>48</v>
      </c>
      <c r="F35" s="33">
        <v>5.9</v>
      </c>
      <c r="J35" t="s">
        <v>187</v>
      </c>
      <c r="L35" t="s">
        <v>235</v>
      </c>
    </row>
    <row r="36" spans="1:12" ht="18.75" x14ac:dyDescent="0.25">
      <c r="A36" s="51" t="s">
        <v>173</v>
      </c>
      <c r="B36" s="32" t="s">
        <v>176</v>
      </c>
      <c r="C36" s="31" t="s">
        <v>353</v>
      </c>
      <c r="D36" s="32">
        <v>1</v>
      </c>
      <c r="E36" s="32"/>
      <c r="F36" s="33">
        <v>3.17</v>
      </c>
      <c r="J36" t="s">
        <v>188</v>
      </c>
      <c r="L36" s="76" t="s">
        <v>176</v>
      </c>
    </row>
    <row r="37" spans="1:12" ht="18.75" x14ac:dyDescent="0.25">
      <c r="A37" s="51" t="s">
        <v>173</v>
      </c>
      <c r="B37" s="32" t="s">
        <v>176</v>
      </c>
      <c r="C37" s="31" t="s">
        <v>381</v>
      </c>
      <c r="D37" s="32">
        <v>1</v>
      </c>
      <c r="E37" s="32" t="s">
        <v>438</v>
      </c>
      <c r="F37" s="33">
        <v>14.9</v>
      </c>
      <c r="J37" t="s">
        <v>189</v>
      </c>
      <c r="L37" t="s">
        <v>429</v>
      </c>
    </row>
    <row r="38" spans="1:12" ht="18.75" x14ac:dyDescent="0.25">
      <c r="A38" s="51" t="s">
        <v>173</v>
      </c>
      <c r="B38" s="34" t="s">
        <v>177</v>
      </c>
      <c r="C38" s="34" t="s">
        <v>421</v>
      </c>
      <c r="D38" s="34">
        <v>1</v>
      </c>
      <c r="E38" s="34" t="s">
        <v>439</v>
      </c>
      <c r="F38" s="38">
        <v>51.6</v>
      </c>
      <c r="J38" t="s">
        <v>58</v>
      </c>
      <c r="L38" t="s">
        <v>379</v>
      </c>
    </row>
    <row r="39" spans="1:12" ht="18.75" x14ac:dyDescent="0.25">
      <c r="A39" s="51" t="s">
        <v>173</v>
      </c>
      <c r="B39" s="34" t="s">
        <v>177</v>
      </c>
      <c r="C39" s="31" t="s">
        <v>136</v>
      </c>
      <c r="D39" s="31"/>
      <c r="E39" s="31"/>
      <c r="F39" s="37"/>
      <c r="J39" t="s">
        <v>190</v>
      </c>
      <c r="L39" t="s">
        <v>353</v>
      </c>
    </row>
    <row r="40" spans="1:12" ht="18.75" x14ac:dyDescent="0.25">
      <c r="A40" s="51" t="s">
        <v>173</v>
      </c>
      <c r="B40" s="31" t="s">
        <v>178</v>
      </c>
      <c r="C40" s="31" t="s">
        <v>423</v>
      </c>
      <c r="D40" s="32"/>
      <c r="E40" s="32"/>
      <c r="F40" s="33">
        <v>62.46</v>
      </c>
      <c r="J40" t="s">
        <v>60</v>
      </c>
      <c r="L40" t="s">
        <v>381</v>
      </c>
    </row>
    <row r="41" spans="1:12" ht="18.75" x14ac:dyDescent="0.25">
      <c r="A41" s="51" t="s">
        <v>172</v>
      </c>
      <c r="B41" s="39" t="s">
        <v>170</v>
      </c>
      <c r="C41" s="39" t="s">
        <v>236</v>
      </c>
      <c r="D41" s="39"/>
      <c r="E41" s="39"/>
      <c r="F41" s="36">
        <v>29.152222222222221</v>
      </c>
      <c r="J41" t="s">
        <v>191</v>
      </c>
      <c r="L41" s="76" t="s">
        <v>177</v>
      </c>
    </row>
    <row r="42" spans="1:12" ht="18.75" x14ac:dyDescent="0.25">
      <c r="A42" s="51" t="s">
        <v>172</v>
      </c>
      <c r="B42" s="39" t="s">
        <v>170</v>
      </c>
      <c r="C42" s="39" t="s">
        <v>237</v>
      </c>
      <c r="D42" s="39"/>
      <c r="E42" s="39"/>
      <c r="F42" s="36">
        <v>29.152222222222221</v>
      </c>
      <c r="J42" t="s">
        <v>4</v>
      </c>
      <c r="L42" t="s">
        <v>421</v>
      </c>
    </row>
    <row r="43" spans="1:12" ht="18.75" x14ac:dyDescent="0.25">
      <c r="A43" s="51" t="s">
        <v>173</v>
      </c>
      <c r="B43" s="32" t="s">
        <v>49</v>
      </c>
      <c r="C43" s="31" t="s">
        <v>50</v>
      </c>
      <c r="D43" s="32">
        <v>1</v>
      </c>
      <c r="E43" s="32" t="s">
        <v>48</v>
      </c>
      <c r="F43" s="33">
        <v>2.37</v>
      </c>
      <c r="J43" s="76" t="s">
        <v>172</v>
      </c>
      <c r="L43" t="s">
        <v>136</v>
      </c>
    </row>
    <row r="44" spans="1:12" ht="18.75" x14ac:dyDescent="0.25">
      <c r="A44" s="51" t="s">
        <v>173</v>
      </c>
      <c r="B44" s="32" t="s">
        <v>34</v>
      </c>
      <c r="C44" s="31" t="s">
        <v>242</v>
      </c>
      <c r="D44" s="32">
        <v>3</v>
      </c>
      <c r="E44" s="32" t="s">
        <v>435</v>
      </c>
      <c r="F44" s="33">
        <v>12.55</v>
      </c>
      <c r="J44" t="s">
        <v>56</v>
      </c>
      <c r="L44" s="76" t="s">
        <v>178</v>
      </c>
    </row>
    <row r="45" spans="1:12" ht="18.75" x14ac:dyDescent="0.25">
      <c r="A45" s="51" t="s">
        <v>173</v>
      </c>
      <c r="B45" s="31" t="s">
        <v>179</v>
      </c>
      <c r="C45" s="31" t="s">
        <v>411</v>
      </c>
      <c r="D45" s="32">
        <v>100</v>
      </c>
      <c r="E45" s="32" t="s">
        <v>435</v>
      </c>
      <c r="F45" s="33">
        <v>74.400000000000006</v>
      </c>
      <c r="J45" t="s">
        <v>585</v>
      </c>
      <c r="L45" t="s">
        <v>423</v>
      </c>
    </row>
    <row r="46" spans="1:12" ht="18.75" x14ac:dyDescent="0.25">
      <c r="A46" s="51" t="s">
        <v>173</v>
      </c>
      <c r="B46" s="31" t="s">
        <v>179</v>
      </c>
      <c r="C46" s="34" t="s">
        <v>419</v>
      </c>
      <c r="D46" s="32">
        <v>100</v>
      </c>
      <c r="E46" s="32" t="s">
        <v>435</v>
      </c>
      <c r="F46" s="33">
        <v>55.87</v>
      </c>
      <c r="J46" t="s">
        <v>170</v>
      </c>
      <c r="L46" s="76" t="s">
        <v>49</v>
      </c>
    </row>
    <row r="47" spans="1:12" ht="18.75" x14ac:dyDescent="0.25">
      <c r="A47" s="51" t="s">
        <v>173</v>
      </c>
      <c r="B47" s="31" t="s">
        <v>179</v>
      </c>
      <c r="C47" s="31" t="s">
        <v>410</v>
      </c>
      <c r="D47" s="32">
        <v>100</v>
      </c>
      <c r="E47" s="32" t="s">
        <v>435</v>
      </c>
      <c r="F47" s="33">
        <v>14.05</v>
      </c>
      <c r="J47" t="s">
        <v>32</v>
      </c>
      <c r="L47" t="s">
        <v>50</v>
      </c>
    </row>
    <row r="48" spans="1:12" ht="18.75" x14ac:dyDescent="0.25">
      <c r="A48" s="51" t="s">
        <v>173</v>
      </c>
      <c r="B48" s="31" t="s">
        <v>179</v>
      </c>
      <c r="C48" s="34" t="s">
        <v>413</v>
      </c>
      <c r="D48" s="32"/>
      <c r="E48" s="32" t="s">
        <v>435</v>
      </c>
      <c r="F48" s="33">
        <v>1.4</v>
      </c>
      <c r="J48" t="s">
        <v>182</v>
      </c>
      <c r="L48" s="76" t="s">
        <v>34</v>
      </c>
    </row>
    <row r="49" spans="1:12" ht="18.75" x14ac:dyDescent="0.25">
      <c r="A49" s="51" t="s">
        <v>173</v>
      </c>
      <c r="B49" s="31" t="s">
        <v>179</v>
      </c>
      <c r="C49" s="34" t="s">
        <v>414</v>
      </c>
      <c r="D49" s="32"/>
      <c r="E49" s="32" t="s">
        <v>435</v>
      </c>
      <c r="F49" s="33">
        <v>1.4</v>
      </c>
      <c r="J49" t="s">
        <v>33</v>
      </c>
      <c r="L49" t="s">
        <v>242</v>
      </c>
    </row>
    <row r="50" spans="1:12" ht="18.75" x14ac:dyDescent="0.25">
      <c r="A50" s="51" t="s">
        <v>173</v>
      </c>
      <c r="B50" s="31" t="s">
        <v>179</v>
      </c>
      <c r="C50" s="31" t="s">
        <v>412</v>
      </c>
      <c r="D50" s="32"/>
      <c r="E50" s="32" t="s">
        <v>435</v>
      </c>
      <c r="F50" s="33">
        <v>1.4</v>
      </c>
      <c r="J50" t="s">
        <v>14</v>
      </c>
      <c r="L50" s="76" t="s">
        <v>179</v>
      </c>
    </row>
    <row r="51" spans="1:12" ht="18.75" x14ac:dyDescent="0.25">
      <c r="A51" s="51" t="s">
        <v>173</v>
      </c>
      <c r="B51" s="31" t="s">
        <v>179</v>
      </c>
      <c r="C51" s="31" t="s">
        <v>415</v>
      </c>
      <c r="D51" s="32"/>
      <c r="E51" s="32" t="s">
        <v>435</v>
      </c>
      <c r="F51" s="33">
        <v>1.4</v>
      </c>
      <c r="J51" t="s">
        <v>190</v>
      </c>
      <c r="L51" t="s">
        <v>411</v>
      </c>
    </row>
    <row r="52" spans="1:12" ht="18.75" x14ac:dyDescent="0.25">
      <c r="A52" s="51" t="s">
        <v>173</v>
      </c>
      <c r="B52" s="31" t="s">
        <v>179</v>
      </c>
      <c r="C52" s="31" t="s">
        <v>416</v>
      </c>
      <c r="D52" s="32"/>
      <c r="E52" s="32" t="s">
        <v>435</v>
      </c>
      <c r="F52" s="33">
        <v>1.4</v>
      </c>
      <c r="J52" t="s">
        <v>24</v>
      </c>
      <c r="L52" t="s">
        <v>419</v>
      </c>
    </row>
    <row r="53" spans="1:12" ht="18.75" x14ac:dyDescent="0.25">
      <c r="A53" s="51" t="s">
        <v>173</v>
      </c>
      <c r="B53" s="31" t="s">
        <v>179</v>
      </c>
      <c r="C53" s="31" t="s">
        <v>417</v>
      </c>
      <c r="D53" s="32"/>
      <c r="E53" s="32" t="s">
        <v>435</v>
      </c>
      <c r="F53" s="33">
        <v>1.4</v>
      </c>
      <c r="L53" t="s">
        <v>410</v>
      </c>
    </row>
    <row r="54" spans="1:12" ht="18.75" x14ac:dyDescent="0.25">
      <c r="A54" s="51" t="s">
        <v>173</v>
      </c>
      <c r="B54" s="31" t="s">
        <v>179</v>
      </c>
      <c r="C54" s="31" t="s">
        <v>418</v>
      </c>
      <c r="D54" s="32"/>
      <c r="E54" s="32" t="s">
        <v>435</v>
      </c>
      <c r="F54" s="33">
        <v>1.4</v>
      </c>
      <c r="L54" t="s">
        <v>413</v>
      </c>
    </row>
    <row r="55" spans="1:12" ht="18.75" x14ac:dyDescent="0.25">
      <c r="A55" s="51" t="s">
        <v>173</v>
      </c>
      <c r="B55" s="31" t="s">
        <v>179</v>
      </c>
      <c r="C55" s="31" t="s">
        <v>555</v>
      </c>
      <c r="D55" s="32">
        <v>1</v>
      </c>
      <c r="E55" s="32"/>
      <c r="F55" s="37">
        <v>25.5</v>
      </c>
      <c r="L55" t="s">
        <v>414</v>
      </c>
    </row>
    <row r="56" spans="1:12" ht="18.75" x14ac:dyDescent="0.25">
      <c r="A56" s="51" t="s">
        <v>173</v>
      </c>
      <c r="B56" s="31" t="s">
        <v>179</v>
      </c>
      <c r="C56" s="34" t="s">
        <v>313</v>
      </c>
      <c r="D56" s="32">
        <v>1</v>
      </c>
      <c r="E56" s="32"/>
      <c r="F56" s="33">
        <v>3.22</v>
      </c>
      <c r="L56" t="s">
        <v>412</v>
      </c>
    </row>
    <row r="57" spans="1:12" ht="18.75" x14ac:dyDescent="0.25">
      <c r="A57" s="51" t="s">
        <v>173</v>
      </c>
      <c r="B57" s="31" t="s">
        <v>179</v>
      </c>
      <c r="C57" s="34" t="s">
        <v>314</v>
      </c>
      <c r="D57" s="32">
        <v>1</v>
      </c>
      <c r="E57" s="32"/>
      <c r="F57" s="33">
        <v>3.6</v>
      </c>
      <c r="L57" t="s">
        <v>415</v>
      </c>
    </row>
    <row r="58" spans="1:12" ht="18.75" x14ac:dyDescent="0.25">
      <c r="A58" s="51" t="s">
        <v>173</v>
      </c>
      <c r="B58" s="31" t="s">
        <v>179</v>
      </c>
      <c r="C58" s="34" t="s">
        <v>351</v>
      </c>
      <c r="D58" s="32">
        <v>1</v>
      </c>
      <c r="E58" s="32"/>
      <c r="F58" s="33">
        <v>2.74</v>
      </c>
      <c r="L58" t="s">
        <v>416</v>
      </c>
    </row>
    <row r="59" spans="1:12" ht="18.75" x14ac:dyDescent="0.25">
      <c r="A59" s="51" t="s">
        <v>173</v>
      </c>
      <c r="B59" s="34" t="s">
        <v>180</v>
      </c>
      <c r="C59" s="34" t="s">
        <v>368</v>
      </c>
      <c r="D59" s="32">
        <v>100</v>
      </c>
      <c r="E59" s="32"/>
      <c r="F59" s="33">
        <v>2.29</v>
      </c>
      <c r="L59" t="s">
        <v>417</v>
      </c>
    </row>
    <row r="60" spans="1:12" ht="18.75" x14ac:dyDescent="0.25">
      <c r="A60" s="51" t="s">
        <v>173</v>
      </c>
      <c r="B60" s="34" t="s">
        <v>180</v>
      </c>
      <c r="C60" s="31" t="s">
        <v>244</v>
      </c>
      <c r="D60" s="32">
        <v>100</v>
      </c>
      <c r="E60" s="32"/>
      <c r="F60" s="33">
        <v>57.6</v>
      </c>
      <c r="L60" t="s">
        <v>418</v>
      </c>
    </row>
    <row r="61" spans="1:12" ht="18.75" x14ac:dyDescent="0.25">
      <c r="A61" s="51" t="s">
        <v>173</v>
      </c>
      <c r="B61" s="34" t="s">
        <v>32</v>
      </c>
      <c r="C61" s="34" t="s">
        <v>306</v>
      </c>
      <c r="D61" s="34">
        <v>80</v>
      </c>
      <c r="E61" s="32" t="s">
        <v>435</v>
      </c>
      <c r="F61" s="38">
        <v>43.8</v>
      </c>
      <c r="L61" t="s">
        <v>555</v>
      </c>
    </row>
    <row r="62" spans="1:12" ht="18.75" x14ac:dyDescent="0.25">
      <c r="A62" s="51" t="s">
        <v>172</v>
      </c>
      <c r="B62" s="31" t="s">
        <v>32</v>
      </c>
      <c r="C62" s="31" t="s">
        <v>462</v>
      </c>
      <c r="D62" s="31"/>
      <c r="E62" s="31" t="s">
        <v>456</v>
      </c>
      <c r="F62" s="37">
        <v>8.5500000000000007</v>
      </c>
      <c r="L62" t="s">
        <v>313</v>
      </c>
    </row>
    <row r="63" spans="1:12" ht="18.75" x14ac:dyDescent="0.25">
      <c r="A63" s="51" t="s">
        <v>172</v>
      </c>
      <c r="B63" s="31" t="s">
        <v>32</v>
      </c>
      <c r="C63" s="31" t="s">
        <v>455</v>
      </c>
      <c r="D63" s="31"/>
      <c r="E63" s="31" t="s">
        <v>456</v>
      </c>
      <c r="F63" s="37">
        <v>7.8</v>
      </c>
      <c r="L63" t="s">
        <v>314</v>
      </c>
    </row>
    <row r="64" spans="1:12" ht="18.75" x14ac:dyDescent="0.25">
      <c r="A64" s="51" t="s">
        <v>173</v>
      </c>
      <c r="B64" s="32" t="s">
        <v>181</v>
      </c>
      <c r="C64" s="31" t="s">
        <v>428</v>
      </c>
      <c r="D64" s="32">
        <v>1</v>
      </c>
      <c r="E64" s="32"/>
      <c r="F64" s="33">
        <v>3</v>
      </c>
      <c r="L64" t="s">
        <v>351</v>
      </c>
    </row>
    <row r="65" spans="1:12" ht="18.75" x14ac:dyDescent="0.25">
      <c r="A65" s="51" t="s">
        <v>173</v>
      </c>
      <c r="B65" s="32" t="s">
        <v>174</v>
      </c>
      <c r="C65" s="31" t="s">
        <v>395</v>
      </c>
      <c r="D65" s="32">
        <v>1</v>
      </c>
      <c r="E65" s="32" t="s">
        <v>48</v>
      </c>
      <c r="F65" s="33">
        <v>25.21</v>
      </c>
      <c r="L65" s="76" t="s">
        <v>180</v>
      </c>
    </row>
    <row r="66" spans="1:12" ht="18.75" x14ac:dyDescent="0.25">
      <c r="A66" s="51" t="s">
        <v>172</v>
      </c>
      <c r="B66" s="39" t="s">
        <v>182</v>
      </c>
      <c r="C66" s="39" t="s">
        <v>457</v>
      </c>
      <c r="D66" s="39"/>
      <c r="E66" s="39" t="s">
        <v>458</v>
      </c>
      <c r="F66" s="36">
        <v>160.74</v>
      </c>
      <c r="L66" t="s">
        <v>368</v>
      </c>
    </row>
    <row r="67" spans="1:12" ht="18.75" x14ac:dyDescent="0.25">
      <c r="A67" s="51" t="s">
        <v>172</v>
      </c>
      <c r="B67" s="39" t="s">
        <v>182</v>
      </c>
      <c r="C67" s="39" t="s">
        <v>460</v>
      </c>
      <c r="D67" s="39"/>
      <c r="E67" s="39" t="s">
        <v>459</v>
      </c>
      <c r="F67" s="36">
        <v>120.62</v>
      </c>
      <c r="L67" t="s">
        <v>244</v>
      </c>
    </row>
    <row r="68" spans="1:12" ht="18.75" x14ac:dyDescent="0.25">
      <c r="A68" s="51" t="s">
        <v>172</v>
      </c>
      <c r="B68" s="39" t="s">
        <v>182</v>
      </c>
      <c r="C68" s="39" t="s">
        <v>461</v>
      </c>
      <c r="D68" s="39"/>
      <c r="E68" s="39" t="s">
        <v>459</v>
      </c>
      <c r="F68" s="36">
        <v>63.2</v>
      </c>
      <c r="L68" s="76" t="s">
        <v>32</v>
      </c>
    </row>
    <row r="69" spans="1:12" ht="18.75" x14ac:dyDescent="0.25">
      <c r="A69" s="51" t="s">
        <v>172</v>
      </c>
      <c r="B69" s="39" t="s">
        <v>182</v>
      </c>
      <c r="C69" s="39" t="s">
        <v>463</v>
      </c>
      <c r="D69" s="39"/>
      <c r="E69" s="39" t="s">
        <v>459</v>
      </c>
      <c r="F69" s="36">
        <v>70.510000000000005</v>
      </c>
      <c r="L69" t="s">
        <v>306</v>
      </c>
    </row>
    <row r="70" spans="1:12" ht="18.75" x14ac:dyDescent="0.25">
      <c r="A70" s="51" t="s">
        <v>173</v>
      </c>
      <c r="B70" s="32" t="s">
        <v>183</v>
      </c>
      <c r="C70" s="31" t="s">
        <v>41</v>
      </c>
      <c r="D70" s="32">
        <v>9.4</v>
      </c>
      <c r="E70" s="32" t="s">
        <v>48</v>
      </c>
      <c r="F70" s="33">
        <v>798.75</v>
      </c>
      <c r="L70" t="s">
        <v>462</v>
      </c>
    </row>
    <row r="71" spans="1:12" ht="18.75" x14ac:dyDescent="0.25">
      <c r="A71" s="51" t="s">
        <v>173</v>
      </c>
      <c r="B71" s="32" t="s">
        <v>183</v>
      </c>
      <c r="C71" s="31" t="s">
        <v>42</v>
      </c>
      <c r="D71" s="32">
        <v>9.4</v>
      </c>
      <c r="E71" s="32" t="s">
        <v>48</v>
      </c>
      <c r="F71" s="33">
        <v>672</v>
      </c>
      <c r="L71" t="s">
        <v>455</v>
      </c>
    </row>
    <row r="72" spans="1:12" ht="18.75" x14ac:dyDescent="0.25">
      <c r="A72" s="51" t="s">
        <v>173</v>
      </c>
      <c r="B72" s="32" t="s">
        <v>446</v>
      </c>
      <c r="C72" s="31" t="s">
        <v>556</v>
      </c>
      <c r="D72" s="32">
        <v>1</v>
      </c>
      <c r="E72" s="32"/>
      <c r="F72" s="33">
        <v>33.86</v>
      </c>
      <c r="L72" s="76" t="s">
        <v>181</v>
      </c>
    </row>
    <row r="73" spans="1:12" ht="18.75" x14ac:dyDescent="0.25">
      <c r="A73" s="51" t="s">
        <v>173</v>
      </c>
      <c r="B73" s="32" t="s">
        <v>561</v>
      </c>
      <c r="C73" s="31" t="s">
        <v>560</v>
      </c>
      <c r="D73" s="32"/>
      <c r="E73" s="32"/>
      <c r="F73" s="33"/>
      <c r="L73" t="s">
        <v>428</v>
      </c>
    </row>
    <row r="74" spans="1:12" ht="18.75" x14ac:dyDescent="0.25">
      <c r="A74" s="51" t="s">
        <v>173</v>
      </c>
      <c r="B74" s="32" t="s">
        <v>45</v>
      </c>
      <c r="C74" s="31" t="s">
        <v>349</v>
      </c>
      <c r="D74" s="32">
        <v>6</v>
      </c>
      <c r="E74" s="32" t="s">
        <v>435</v>
      </c>
      <c r="F74" s="33">
        <v>34.18</v>
      </c>
      <c r="L74" s="76" t="s">
        <v>174</v>
      </c>
    </row>
    <row r="75" spans="1:12" ht="18.75" x14ac:dyDescent="0.25">
      <c r="A75" s="51" t="s">
        <v>173</v>
      </c>
      <c r="B75" s="32" t="s">
        <v>45</v>
      </c>
      <c r="C75" s="31" t="s">
        <v>357</v>
      </c>
      <c r="D75" s="32">
        <v>6</v>
      </c>
      <c r="E75" s="32" t="s">
        <v>435</v>
      </c>
      <c r="F75" s="33">
        <v>7.87</v>
      </c>
      <c r="L75" t="s">
        <v>395</v>
      </c>
    </row>
    <row r="76" spans="1:12" ht="18.75" x14ac:dyDescent="0.25">
      <c r="A76" s="51" t="s">
        <v>173</v>
      </c>
      <c r="B76" s="32" t="s">
        <v>15</v>
      </c>
      <c r="C76" s="34" t="s">
        <v>355</v>
      </c>
      <c r="D76" s="32">
        <v>1</v>
      </c>
      <c r="E76" s="32"/>
      <c r="F76" s="33">
        <v>253</v>
      </c>
      <c r="L76" s="76" t="s">
        <v>183</v>
      </c>
    </row>
    <row r="77" spans="1:12" ht="37.5" x14ac:dyDescent="0.25">
      <c r="A77" s="51" t="s">
        <v>172</v>
      </c>
      <c r="B77" s="39" t="s">
        <v>56</v>
      </c>
      <c r="C77" s="39" t="s">
        <v>479</v>
      </c>
      <c r="D77" s="39"/>
      <c r="E77" s="60" t="s">
        <v>448</v>
      </c>
      <c r="F77" s="36">
        <v>10.23</v>
      </c>
      <c r="L77" t="s">
        <v>41</v>
      </c>
    </row>
    <row r="78" spans="1:12" ht="18.75" x14ac:dyDescent="0.25">
      <c r="A78" s="51" t="s">
        <v>172</v>
      </c>
      <c r="B78" s="39" t="s">
        <v>56</v>
      </c>
      <c r="C78" s="39" t="s">
        <v>464</v>
      </c>
      <c r="D78" s="39"/>
      <c r="E78" s="39" t="s">
        <v>447</v>
      </c>
      <c r="F78" s="36">
        <v>7.47</v>
      </c>
      <c r="L78" t="s">
        <v>42</v>
      </c>
    </row>
    <row r="79" spans="1:12" ht="18.75" x14ac:dyDescent="0.25">
      <c r="A79" s="51" t="s">
        <v>172</v>
      </c>
      <c r="B79" s="39" t="s">
        <v>56</v>
      </c>
      <c r="C79" s="39" t="s">
        <v>465</v>
      </c>
      <c r="D79" s="39"/>
      <c r="E79" s="39" t="s">
        <v>447</v>
      </c>
      <c r="F79" s="36">
        <v>7.47</v>
      </c>
      <c r="L79" s="76" t="s">
        <v>446</v>
      </c>
    </row>
    <row r="80" spans="1:12" ht="18.75" x14ac:dyDescent="0.25">
      <c r="A80" s="51" t="s">
        <v>172</v>
      </c>
      <c r="B80" s="39" t="s">
        <v>56</v>
      </c>
      <c r="C80" s="39" t="s">
        <v>466</v>
      </c>
      <c r="D80" s="39"/>
      <c r="E80" s="39" t="s">
        <v>447</v>
      </c>
      <c r="F80" s="36">
        <v>3.62</v>
      </c>
      <c r="L80" t="s">
        <v>556</v>
      </c>
    </row>
    <row r="81" spans="1:12" ht="18.75" x14ac:dyDescent="0.25">
      <c r="A81" s="51" t="s">
        <v>172</v>
      </c>
      <c r="B81" s="39" t="s">
        <v>56</v>
      </c>
      <c r="C81" s="39" t="s">
        <v>467</v>
      </c>
      <c r="D81" s="39"/>
      <c r="E81" s="39" t="s">
        <v>447</v>
      </c>
      <c r="F81" s="36">
        <v>3.47</v>
      </c>
      <c r="L81" s="76" t="s">
        <v>561</v>
      </c>
    </row>
    <row r="82" spans="1:12" ht="18.75" x14ac:dyDescent="0.25">
      <c r="A82" s="51" t="s">
        <v>172</v>
      </c>
      <c r="B82" s="39" t="s">
        <v>56</v>
      </c>
      <c r="C82" s="39" t="s">
        <v>468</v>
      </c>
      <c r="D82" s="39"/>
      <c r="E82" s="39" t="s">
        <v>447</v>
      </c>
      <c r="F82" s="36">
        <v>14.9</v>
      </c>
      <c r="L82" t="s">
        <v>560</v>
      </c>
    </row>
    <row r="83" spans="1:12" ht="18.75" x14ac:dyDescent="0.25">
      <c r="A83" s="51" t="s">
        <v>172</v>
      </c>
      <c r="B83" s="39" t="s">
        <v>56</v>
      </c>
      <c r="C83" s="39" t="s">
        <v>469</v>
      </c>
      <c r="D83" s="39"/>
      <c r="E83" s="39" t="s">
        <v>447</v>
      </c>
      <c r="F83" s="36">
        <v>14.81</v>
      </c>
      <c r="L83" s="76" t="s">
        <v>45</v>
      </c>
    </row>
    <row r="84" spans="1:12" ht="18.75" x14ac:dyDescent="0.25">
      <c r="A84" s="51" t="s">
        <v>172</v>
      </c>
      <c r="B84" s="39" t="s">
        <v>56</v>
      </c>
      <c r="C84" s="39" t="s">
        <v>470</v>
      </c>
      <c r="D84" s="39"/>
      <c r="E84" s="39" t="s">
        <v>449</v>
      </c>
      <c r="F84" s="36">
        <v>14.19</v>
      </c>
      <c r="L84" t="s">
        <v>349</v>
      </c>
    </row>
    <row r="85" spans="1:12" ht="18.75" x14ac:dyDescent="0.25">
      <c r="A85" s="51" t="s">
        <v>172</v>
      </c>
      <c r="B85" s="39" t="s">
        <v>56</v>
      </c>
      <c r="C85" s="39" t="s">
        <v>471</v>
      </c>
      <c r="D85" s="39"/>
      <c r="E85" s="39" t="s">
        <v>447</v>
      </c>
      <c r="F85" s="36">
        <v>18.57</v>
      </c>
      <c r="L85" t="s">
        <v>357</v>
      </c>
    </row>
    <row r="86" spans="1:12" ht="18.75" x14ac:dyDescent="0.25">
      <c r="A86" s="51" t="s">
        <v>172</v>
      </c>
      <c r="B86" s="39" t="s">
        <v>56</v>
      </c>
      <c r="C86" s="39" t="s">
        <v>472</v>
      </c>
      <c r="D86" s="39"/>
      <c r="E86" s="39" t="s">
        <v>447</v>
      </c>
      <c r="F86" s="36">
        <v>5.45</v>
      </c>
      <c r="L86" s="76" t="s">
        <v>15</v>
      </c>
    </row>
    <row r="87" spans="1:12" ht="18.75" x14ac:dyDescent="0.25">
      <c r="A87" s="51" t="s">
        <v>172</v>
      </c>
      <c r="B87" s="39" t="s">
        <v>56</v>
      </c>
      <c r="C87" s="39" t="s">
        <v>473</v>
      </c>
      <c r="D87" s="39"/>
      <c r="E87" s="39" t="s">
        <v>447</v>
      </c>
      <c r="F87" s="36">
        <v>9.26</v>
      </c>
      <c r="L87" t="s">
        <v>355</v>
      </c>
    </row>
    <row r="88" spans="1:12" ht="18.75" x14ac:dyDescent="0.25">
      <c r="A88" s="51" t="s">
        <v>172</v>
      </c>
      <c r="B88" s="39" t="s">
        <v>56</v>
      </c>
      <c r="C88" s="39" t="s">
        <v>474</v>
      </c>
      <c r="D88" s="39"/>
      <c r="E88" s="39" t="s">
        <v>447</v>
      </c>
      <c r="F88" s="36">
        <v>9.26</v>
      </c>
      <c r="L88" s="76" t="s">
        <v>5</v>
      </c>
    </row>
    <row r="89" spans="1:12" ht="18.75" x14ac:dyDescent="0.25">
      <c r="A89" s="51" t="s">
        <v>172</v>
      </c>
      <c r="B89" s="39" t="s">
        <v>56</v>
      </c>
      <c r="C89" s="39" t="s">
        <v>475</v>
      </c>
      <c r="D89" s="39"/>
      <c r="E89" s="39" t="s">
        <v>447</v>
      </c>
      <c r="F89" s="36">
        <v>17.2</v>
      </c>
      <c r="L89" t="s">
        <v>144</v>
      </c>
    </row>
    <row r="90" spans="1:12" ht="18.75" x14ac:dyDescent="0.25">
      <c r="A90" s="51" t="s">
        <v>172</v>
      </c>
      <c r="B90" s="39" t="s">
        <v>56</v>
      </c>
      <c r="C90" s="39" t="s">
        <v>234</v>
      </c>
      <c r="D90" s="39"/>
      <c r="E90" s="39"/>
      <c r="F90" s="36">
        <v>8.4615384615384617</v>
      </c>
      <c r="L90" t="s">
        <v>145</v>
      </c>
    </row>
    <row r="91" spans="1:12" ht="18.75" x14ac:dyDescent="0.25">
      <c r="A91" s="51" t="s">
        <v>172</v>
      </c>
      <c r="B91" s="32" t="s">
        <v>56</v>
      </c>
      <c r="C91" s="40" t="s">
        <v>476</v>
      </c>
      <c r="D91" s="32"/>
      <c r="E91" s="32"/>
      <c r="F91" s="33">
        <v>230</v>
      </c>
      <c r="L91" t="s">
        <v>109</v>
      </c>
    </row>
    <row r="92" spans="1:12" ht="18.75" x14ac:dyDescent="0.25">
      <c r="A92" s="51" t="s">
        <v>172</v>
      </c>
      <c r="B92" s="31" t="s">
        <v>56</v>
      </c>
      <c r="C92" s="31" t="s">
        <v>477</v>
      </c>
      <c r="D92" s="31"/>
      <c r="E92" s="39" t="s">
        <v>447</v>
      </c>
      <c r="F92" s="37">
        <v>55</v>
      </c>
      <c r="L92" t="s">
        <v>84</v>
      </c>
    </row>
    <row r="93" spans="1:12" ht="18.75" x14ac:dyDescent="0.25">
      <c r="A93" s="51" t="s">
        <v>172</v>
      </c>
      <c r="B93" s="32" t="s">
        <v>56</v>
      </c>
      <c r="C93" s="31" t="s">
        <v>450</v>
      </c>
      <c r="D93" s="32"/>
      <c r="E93" s="32" t="s">
        <v>452</v>
      </c>
      <c r="F93" s="33">
        <v>25</v>
      </c>
      <c r="L93" t="s">
        <v>71</v>
      </c>
    </row>
    <row r="94" spans="1:12" ht="18.75" x14ac:dyDescent="0.25">
      <c r="A94" s="51" t="s">
        <v>172</v>
      </c>
      <c r="B94" s="32" t="s">
        <v>56</v>
      </c>
      <c r="C94" s="31" t="s">
        <v>451</v>
      </c>
      <c r="D94" s="32"/>
      <c r="E94" s="32" t="s">
        <v>452</v>
      </c>
      <c r="F94" s="33">
        <v>25</v>
      </c>
      <c r="L94" t="s">
        <v>72</v>
      </c>
    </row>
    <row r="95" spans="1:12" ht="18.75" x14ac:dyDescent="0.25">
      <c r="A95" s="51" t="s">
        <v>172</v>
      </c>
      <c r="B95" s="32" t="s">
        <v>56</v>
      </c>
      <c r="C95" s="31" t="s">
        <v>453</v>
      </c>
      <c r="D95" s="32"/>
      <c r="E95" s="32" t="s">
        <v>452</v>
      </c>
      <c r="F95" s="33">
        <v>32</v>
      </c>
      <c r="L95" t="s">
        <v>73</v>
      </c>
    </row>
    <row r="96" spans="1:12" ht="18.75" x14ac:dyDescent="0.25">
      <c r="A96" s="51" t="s">
        <v>172</v>
      </c>
      <c r="B96" s="32" t="s">
        <v>56</v>
      </c>
      <c r="C96" s="31" t="s">
        <v>454</v>
      </c>
      <c r="D96" s="32"/>
      <c r="E96" s="32" t="s">
        <v>452</v>
      </c>
      <c r="F96" s="33">
        <v>32</v>
      </c>
      <c r="L96" t="s">
        <v>74</v>
      </c>
    </row>
    <row r="97" spans="1:12" ht="18.75" x14ac:dyDescent="0.25">
      <c r="A97" s="51" t="s">
        <v>172</v>
      </c>
      <c r="B97" s="31" t="s">
        <v>56</v>
      </c>
      <c r="C97" s="31" t="s">
        <v>478</v>
      </c>
      <c r="D97" s="31"/>
      <c r="E97" s="31"/>
      <c r="F97" s="37">
        <v>5</v>
      </c>
      <c r="L97" t="s">
        <v>75</v>
      </c>
    </row>
    <row r="98" spans="1:12" ht="18.75" x14ac:dyDescent="0.25">
      <c r="A98" s="51" t="s">
        <v>172</v>
      </c>
      <c r="B98" s="39" t="s">
        <v>56</v>
      </c>
      <c r="C98" s="39" t="s">
        <v>480</v>
      </c>
      <c r="D98" s="39"/>
      <c r="E98" s="39" t="s">
        <v>447</v>
      </c>
      <c r="F98" s="36">
        <v>12.09</v>
      </c>
      <c r="L98" t="s">
        <v>90</v>
      </c>
    </row>
    <row r="99" spans="1:12" ht="18.75" x14ac:dyDescent="0.25">
      <c r="A99" s="51" t="s">
        <v>172</v>
      </c>
      <c r="B99" s="39" t="s">
        <v>56</v>
      </c>
      <c r="C99" s="39" t="s">
        <v>481</v>
      </c>
      <c r="D99" s="39"/>
      <c r="E99" s="39" t="s">
        <v>447</v>
      </c>
      <c r="F99" s="36">
        <v>12.09</v>
      </c>
      <c r="L99" t="s">
        <v>117</v>
      </c>
    </row>
    <row r="100" spans="1:12" ht="18.75" x14ac:dyDescent="0.25">
      <c r="A100" s="51" t="s">
        <v>172</v>
      </c>
      <c r="B100" s="39" t="s">
        <v>56</v>
      </c>
      <c r="C100" s="39" t="s">
        <v>482</v>
      </c>
      <c r="D100" s="39"/>
      <c r="E100" s="39" t="s">
        <v>449</v>
      </c>
      <c r="F100" s="36">
        <v>7.44</v>
      </c>
      <c r="L100" t="s">
        <v>155</v>
      </c>
    </row>
    <row r="101" spans="1:12" ht="18.75" x14ac:dyDescent="0.25">
      <c r="A101" s="51" t="s">
        <v>172</v>
      </c>
      <c r="B101" s="39" t="s">
        <v>56</v>
      </c>
      <c r="C101" s="39" t="s">
        <v>483</v>
      </c>
      <c r="D101" s="39"/>
      <c r="E101" s="39" t="s">
        <v>449</v>
      </c>
      <c r="F101" s="36">
        <v>14.88</v>
      </c>
      <c r="L101" t="s">
        <v>120</v>
      </c>
    </row>
    <row r="102" spans="1:12" ht="18.75" x14ac:dyDescent="0.25">
      <c r="A102" s="51" t="s">
        <v>172</v>
      </c>
      <c r="B102" s="39" t="s">
        <v>56</v>
      </c>
      <c r="C102" s="39" t="s">
        <v>484</v>
      </c>
      <c r="D102" s="39"/>
      <c r="E102" s="39" t="s">
        <v>449</v>
      </c>
      <c r="F102" s="36">
        <v>39.049999999999997</v>
      </c>
      <c r="L102" t="s">
        <v>104</v>
      </c>
    </row>
    <row r="103" spans="1:12" ht="18.75" x14ac:dyDescent="0.25">
      <c r="A103" s="51" t="s">
        <v>172</v>
      </c>
      <c r="B103" s="39" t="s">
        <v>56</v>
      </c>
      <c r="C103" s="39" t="s">
        <v>486</v>
      </c>
      <c r="D103" s="39"/>
      <c r="E103" s="39" t="s">
        <v>449</v>
      </c>
      <c r="F103" s="36">
        <v>280.86</v>
      </c>
      <c r="L103" t="s">
        <v>107</v>
      </c>
    </row>
    <row r="104" spans="1:12" ht="18.75" x14ac:dyDescent="0.25">
      <c r="A104" s="51" t="s">
        <v>172</v>
      </c>
      <c r="B104" s="39" t="s">
        <v>56</v>
      </c>
      <c r="C104" s="39" t="s">
        <v>485</v>
      </c>
      <c r="D104" s="39"/>
      <c r="E104" s="39" t="s">
        <v>449</v>
      </c>
      <c r="F104" s="36">
        <v>148.80000000000001</v>
      </c>
      <c r="L104" t="s">
        <v>152</v>
      </c>
    </row>
    <row r="105" spans="1:12" ht="18.75" x14ac:dyDescent="0.25">
      <c r="A105" s="51" t="s">
        <v>172</v>
      </c>
      <c r="B105" s="39" t="s">
        <v>56</v>
      </c>
      <c r="C105" s="39" t="s">
        <v>487</v>
      </c>
      <c r="D105" s="39"/>
      <c r="E105" s="39" t="s">
        <v>449</v>
      </c>
      <c r="F105" s="36">
        <v>4.6500000000000004</v>
      </c>
      <c r="L105" t="s">
        <v>100</v>
      </c>
    </row>
    <row r="106" spans="1:12" ht="18.75" x14ac:dyDescent="0.25">
      <c r="A106" s="51" t="s">
        <v>172</v>
      </c>
      <c r="B106" s="39" t="s">
        <v>56</v>
      </c>
      <c r="C106" s="39" t="s">
        <v>488</v>
      </c>
      <c r="D106" s="39"/>
      <c r="E106" s="39" t="s">
        <v>449</v>
      </c>
      <c r="F106" s="36">
        <v>48.38</v>
      </c>
      <c r="L106" t="s">
        <v>114</v>
      </c>
    </row>
    <row r="107" spans="1:12" ht="18.75" x14ac:dyDescent="0.25">
      <c r="A107" s="51" t="s">
        <v>173</v>
      </c>
      <c r="B107" s="32" t="s">
        <v>5</v>
      </c>
      <c r="C107" s="31" t="s">
        <v>144</v>
      </c>
      <c r="D107" s="32">
        <v>100</v>
      </c>
      <c r="E107" s="32"/>
      <c r="F107" s="33">
        <v>10.5</v>
      </c>
      <c r="L107" t="s">
        <v>81</v>
      </c>
    </row>
    <row r="108" spans="1:12" ht="18.75" x14ac:dyDescent="0.25">
      <c r="A108" s="51" t="s">
        <v>173</v>
      </c>
      <c r="B108" s="32" t="s">
        <v>5</v>
      </c>
      <c r="C108" s="31" t="s">
        <v>145</v>
      </c>
      <c r="D108" s="32">
        <v>100</v>
      </c>
      <c r="E108" s="32"/>
      <c r="F108" s="33">
        <v>8.2799999999999994</v>
      </c>
      <c r="L108" t="s">
        <v>94</v>
      </c>
    </row>
    <row r="109" spans="1:12" ht="18.75" x14ac:dyDescent="0.25">
      <c r="A109" s="51" t="s">
        <v>173</v>
      </c>
      <c r="B109" s="32" t="s">
        <v>5</v>
      </c>
      <c r="C109" s="31" t="s">
        <v>109</v>
      </c>
      <c r="D109" s="32">
        <v>100</v>
      </c>
      <c r="E109" s="32"/>
      <c r="F109" s="33">
        <v>8.2799999999999994</v>
      </c>
      <c r="L109" t="s">
        <v>147</v>
      </c>
    </row>
    <row r="110" spans="1:12" ht="18.75" x14ac:dyDescent="0.25">
      <c r="A110" s="51" t="s">
        <v>173</v>
      </c>
      <c r="B110" s="32" t="s">
        <v>5</v>
      </c>
      <c r="C110" s="31" t="s">
        <v>84</v>
      </c>
      <c r="D110" s="32">
        <v>100</v>
      </c>
      <c r="E110" s="32"/>
      <c r="F110" s="33"/>
      <c r="L110" t="s">
        <v>118</v>
      </c>
    </row>
    <row r="111" spans="1:12" ht="18.75" x14ac:dyDescent="0.25">
      <c r="A111" s="51" t="s">
        <v>173</v>
      </c>
      <c r="B111" s="32" t="s">
        <v>5</v>
      </c>
      <c r="C111" s="31" t="s">
        <v>71</v>
      </c>
      <c r="D111" s="32">
        <v>100</v>
      </c>
      <c r="E111" s="32"/>
      <c r="F111" s="33">
        <v>1.44</v>
      </c>
      <c r="L111" t="s">
        <v>116</v>
      </c>
    </row>
    <row r="112" spans="1:12" ht="18.75" x14ac:dyDescent="0.25">
      <c r="A112" s="51" t="s">
        <v>173</v>
      </c>
      <c r="B112" s="32" t="s">
        <v>5</v>
      </c>
      <c r="C112" s="31" t="s">
        <v>72</v>
      </c>
      <c r="D112" s="32">
        <v>100</v>
      </c>
      <c r="E112" s="32"/>
      <c r="F112" s="36"/>
      <c r="L112" t="s">
        <v>61</v>
      </c>
    </row>
    <row r="113" spans="1:12" ht="18.75" x14ac:dyDescent="0.25">
      <c r="A113" s="51" t="s">
        <v>173</v>
      </c>
      <c r="B113" s="32" t="s">
        <v>5</v>
      </c>
      <c r="C113" s="31" t="s">
        <v>73</v>
      </c>
      <c r="D113" s="32">
        <v>100</v>
      </c>
      <c r="E113" s="32"/>
      <c r="F113" s="33">
        <v>9.59</v>
      </c>
      <c r="L113" t="s">
        <v>85</v>
      </c>
    </row>
    <row r="114" spans="1:12" ht="18.75" x14ac:dyDescent="0.25">
      <c r="A114" s="51" t="s">
        <v>173</v>
      </c>
      <c r="B114" s="32" t="s">
        <v>5</v>
      </c>
      <c r="C114" s="31" t="s">
        <v>74</v>
      </c>
      <c r="D114" s="32">
        <v>100</v>
      </c>
      <c r="E114" s="32"/>
      <c r="F114" s="33">
        <v>6.06</v>
      </c>
      <c r="L114" t="s">
        <v>43</v>
      </c>
    </row>
    <row r="115" spans="1:12" ht="18.75" x14ac:dyDescent="0.25">
      <c r="A115" s="51" t="s">
        <v>173</v>
      </c>
      <c r="B115" s="32" t="s">
        <v>5</v>
      </c>
      <c r="C115" s="31" t="s">
        <v>75</v>
      </c>
      <c r="D115" s="32">
        <v>100</v>
      </c>
      <c r="E115" s="32"/>
      <c r="F115" s="33">
        <v>2</v>
      </c>
      <c r="L115" t="s">
        <v>44</v>
      </c>
    </row>
    <row r="116" spans="1:12" ht="18.75" x14ac:dyDescent="0.25">
      <c r="A116" s="51" t="s">
        <v>173</v>
      </c>
      <c r="B116" s="32" t="s">
        <v>5</v>
      </c>
      <c r="C116" s="31" t="s">
        <v>90</v>
      </c>
      <c r="D116" s="32">
        <v>100</v>
      </c>
      <c r="E116" s="32"/>
      <c r="F116" s="33">
        <v>2.89</v>
      </c>
      <c r="L116" t="s">
        <v>39</v>
      </c>
    </row>
    <row r="117" spans="1:12" ht="18.75" x14ac:dyDescent="0.25">
      <c r="A117" s="51" t="s">
        <v>173</v>
      </c>
      <c r="B117" s="32" t="s">
        <v>5</v>
      </c>
      <c r="C117" s="31" t="s">
        <v>90</v>
      </c>
      <c r="D117" s="32">
        <v>100</v>
      </c>
      <c r="E117" s="32"/>
      <c r="F117" s="37">
        <v>2.89</v>
      </c>
      <c r="L117" t="s">
        <v>22</v>
      </c>
    </row>
    <row r="118" spans="1:12" ht="18.75" x14ac:dyDescent="0.25">
      <c r="A118" s="51" t="s">
        <v>173</v>
      </c>
      <c r="B118" s="32" t="s">
        <v>5</v>
      </c>
      <c r="C118" s="31" t="s">
        <v>117</v>
      </c>
      <c r="D118" s="32">
        <v>100</v>
      </c>
      <c r="E118" s="32"/>
      <c r="F118" s="33">
        <v>1.51</v>
      </c>
      <c r="L118" t="s">
        <v>40</v>
      </c>
    </row>
    <row r="119" spans="1:12" ht="18.75" x14ac:dyDescent="0.25">
      <c r="A119" s="51" t="s">
        <v>173</v>
      </c>
      <c r="B119" s="32" t="s">
        <v>5</v>
      </c>
      <c r="C119" s="31" t="s">
        <v>155</v>
      </c>
      <c r="D119" s="32">
        <v>100</v>
      </c>
      <c r="E119" s="32"/>
      <c r="F119" s="33">
        <v>1.51</v>
      </c>
      <c r="L119" t="s">
        <v>89</v>
      </c>
    </row>
    <row r="120" spans="1:12" ht="18.75" x14ac:dyDescent="0.25">
      <c r="A120" s="51" t="s">
        <v>173</v>
      </c>
      <c r="B120" s="32" t="s">
        <v>5</v>
      </c>
      <c r="C120" s="31" t="s">
        <v>120</v>
      </c>
      <c r="D120" s="32">
        <v>100</v>
      </c>
      <c r="E120" s="32"/>
      <c r="F120" s="33">
        <v>56</v>
      </c>
      <c r="L120" t="s">
        <v>149</v>
      </c>
    </row>
    <row r="121" spans="1:12" ht="18.75" x14ac:dyDescent="0.25">
      <c r="A121" s="51" t="s">
        <v>173</v>
      </c>
      <c r="B121" s="32" t="s">
        <v>5</v>
      </c>
      <c r="C121" s="31" t="s">
        <v>104</v>
      </c>
      <c r="D121" s="32">
        <v>100</v>
      </c>
      <c r="E121" s="32"/>
      <c r="F121" s="33">
        <v>6.36</v>
      </c>
      <c r="L121" t="s">
        <v>151</v>
      </c>
    </row>
    <row r="122" spans="1:12" ht="18.75" x14ac:dyDescent="0.25">
      <c r="A122" s="51" t="s">
        <v>173</v>
      </c>
      <c r="B122" s="32" t="s">
        <v>5</v>
      </c>
      <c r="C122" s="31" t="s">
        <v>107</v>
      </c>
      <c r="D122" s="32">
        <v>100</v>
      </c>
      <c r="E122" s="32"/>
      <c r="F122" s="33">
        <v>7.67</v>
      </c>
      <c r="L122" t="s">
        <v>115</v>
      </c>
    </row>
    <row r="123" spans="1:12" ht="18.75" x14ac:dyDescent="0.25">
      <c r="A123" s="51" t="s">
        <v>173</v>
      </c>
      <c r="B123" s="32" t="s">
        <v>5</v>
      </c>
      <c r="C123" s="31" t="s">
        <v>152</v>
      </c>
      <c r="D123" s="32">
        <v>100</v>
      </c>
      <c r="E123" s="32"/>
      <c r="F123" s="33">
        <v>1.44</v>
      </c>
      <c r="L123" t="s">
        <v>108</v>
      </c>
    </row>
    <row r="124" spans="1:12" ht="18.75" x14ac:dyDescent="0.25">
      <c r="A124" s="51" t="s">
        <v>173</v>
      </c>
      <c r="B124" s="32" t="s">
        <v>5</v>
      </c>
      <c r="C124" s="31" t="s">
        <v>100</v>
      </c>
      <c r="D124" s="32">
        <v>100</v>
      </c>
      <c r="E124" s="32"/>
      <c r="F124" s="33">
        <v>3.54</v>
      </c>
      <c r="L124" t="s">
        <v>83</v>
      </c>
    </row>
    <row r="125" spans="1:12" ht="18.75" x14ac:dyDescent="0.25">
      <c r="A125" s="51" t="s">
        <v>173</v>
      </c>
      <c r="B125" s="32" t="s">
        <v>5</v>
      </c>
      <c r="C125" s="31" t="s">
        <v>114</v>
      </c>
      <c r="D125" s="32">
        <v>100</v>
      </c>
      <c r="E125" s="32"/>
      <c r="F125" s="33">
        <v>6.36</v>
      </c>
      <c r="L125" t="s">
        <v>110</v>
      </c>
    </row>
    <row r="126" spans="1:12" ht="18.75" x14ac:dyDescent="0.25">
      <c r="A126" s="51" t="s">
        <v>173</v>
      </c>
      <c r="B126" s="32" t="s">
        <v>5</v>
      </c>
      <c r="C126" s="31" t="s">
        <v>81</v>
      </c>
      <c r="D126" s="32">
        <v>100</v>
      </c>
      <c r="E126" s="32"/>
      <c r="F126" s="33">
        <v>57.65</v>
      </c>
      <c r="L126" t="s">
        <v>140</v>
      </c>
    </row>
    <row r="127" spans="1:12" ht="18.75" x14ac:dyDescent="0.25">
      <c r="A127" s="51" t="s">
        <v>173</v>
      </c>
      <c r="B127" s="31" t="s">
        <v>5</v>
      </c>
      <c r="C127" s="31" t="s">
        <v>94</v>
      </c>
      <c r="D127" s="32">
        <v>100</v>
      </c>
      <c r="E127" s="32"/>
      <c r="F127" s="33"/>
      <c r="L127" t="s">
        <v>17</v>
      </c>
    </row>
    <row r="128" spans="1:12" ht="18.75" x14ac:dyDescent="0.25">
      <c r="A128" s="51" t="s">
        <v>173</v>
      </c>
      <c r="B128" s="32" t="s">
        <v>5</v>
      </c>
      <c r="C128" s="31" t="s">
        <v>147</v>
      </c>
      <c r="D128" s="31">
        <v>100</v>
      </c>
      <c r="E128" s="31"/>
      <c r="F128" s="37">
        <v>4.0199999999999996</v>
      </c>
      <c r="L128" t="s">
        <v>103</v>
      </c>
    </row>
    <row r="129" spans="1:12" ht="18.75" x14ac:dyDescent="0.25">
      <c r="A129" s="51" t="s">
        <v>173</v>
      </c>
      <c r="B129" s="32" t="s">
        <v>5</v>
      </c>
      <c r="C129" s="31" t="s">
        <v>118</v>
      </c>
      <c r="D129" s="32">
        <v>100</v>
      </c>
      <c r="E129" s="32"/>
      <c r="F129" s="33">
        <v>3.33</v>
      </c>
      <c r="L129" t="s">
        <v>106</v>
      </c>
    </row>
    <row r="130" spans="1:12" ht="18.75" x14ac:dyDescent="0.25">
      <c r="A130" s="51" t="s">
        <v>173</v>
      </c>
      <c r="B130" s="32" t="s">
        <v>5</v>
      </c>
      <c r="C130" s="31" t="s">
        <v>116</v>
      </c>
      <c r="D130" s="32">
        <v>100</v>
      </c>
      <c r="E130" s="32"/>
      <c r="F130" s="33">
        <v>3.33</v>
      </c>
      <c r="L130" t="s">
        <v>142</v>
      </c>
    </row>
    <row r="131" spans="1:12" ht="18.75" x14ac:dyDescent="0.25">
      <c r="A131" s="51" t="s">
        <v>173</v>
      </c>
      <c r="B131" s="32" t="s">
        <v>5</v>
      </c>
      <c r="C131" s="31" t="s">
        <v>61</v>
      </c>
      <c r="D131" s="32">
        <v>100</v>
      </c>
      <c r="E131" s="32"/>
      <c r="F131" s="33">
        <v>4.53</v>
      </c>
      <c r="L131" t="s">
        <v>54</v>
      </c>
    </row>
    <row r="132" spans="1:12" ht="18.75" x14ac:dyDescent="0.25">
      <c r="A132" s="51" t="s">
        <v>173</v>
      </c>
      <c r="B132" s="32" t="s">
        <v>5</v>
      </c>
      <c r="C132" s="31" t="s">
        <v>61</v>
      </c>
      <c r="D132" s="32">
        <v>100</v>
      </c>
      <c r="E132" s="32"/>
      <c r="F132" s="33">
        <v>4.53</v>
      </c>
      <c r="L132" t="s">
        <v>52</v>
      </c>
    </row>
    <row r="133" spans="1:12" ht="18.75" x14ac:dyDescent="0.25">
      <c r="A133" s="51" t="s">
        <v>173</v>
      </c>
      <c r="B133" s="32" t="s">
        <v>5</v>
      </c>
      <c r="C133" s="31" t="s">
        <v>85</v>
      </c>
      <c r="D133" s="32">
        <v>100</v>
      </c>
      <c r="E133" s="32"/>
      <c r="F133" s="37">
        <v>3.33</v>
      </c>
      <c r="L133" t="s">
        <v>99</v>
      </c>
    </row>
    <row r="134" spans="1:12" ht="18.75" x14ac:dyDescent="0.25">
      <c r="A134" s="51" t="s">
        <v>173</v>
      </c>
      <c r="B134" s="32" t="s">
        <v>5</v>
      </c>
      <c r="C134" s="31" t="s">
        <v>43</v>
      </c>
      <c r="D134" s="32">
        <v>100</v>
      </c>
      <c r="E134" s="32"/>
      <c r="F134" s="33">
        <v>3.68</v>
      </c>
      <c r="L134" t="s">
        <v>78</v>
      </c>
    </row>
    <row r="135" spans="1:12" ht="18.75" x14ac:dyDescent="0.25">
      <c r="A135" s="51" t="s">
        <v>173</v>
      </c>
      <c r="B135" s="32" t="s">
        <v>5</v>
      </c>
      <c r="C135" s="31" t="s">
        <v>43</v>
      </c>
      <c r="D135" s="32">
        <v>100</v>
      </c>
      <c r="E135" s="32"/>
      <c r="F135" s="33">
        <v>3.6799999999999999E-2</v>
      </c>
      <c r="L135" t="s">
        <v>102</v>
      </c>
    </row>
    <row r="136" spans="1:12" ht="18.75" x14ac:dyDescent="0.25">
      <c r="A136" s="51" t="s">
        <v>173</v>
      </c>
      <c r="B136" s="32" t="s">
        <v>5</v>
      </c>
      <c r="C136" s="31" t="s">
        <v>43</v>
      </c>
      <c r="D136" s="32">
        <v>100</v>
      </c>
      <c r="E136" s="32"/>
      <c r="F136" s="33">
        <v>3.68</v>
      </c>
      <c r="L136" t="s">
        <v>80</v>
      </c>
    </row>
    <row r="137" spans="1:12" ht="18.75" x14ac:dyDescent="0.25">
      <c r="A137" s="51" t="s">
        <v>173</v>
      </c>
      <c r="B137" s="32" t="s">
        <v>5</v>
      </c>
      <c r="C137" s="41" t="s">
        <v>44</v>
      </c>
      <c r="D137" s="32">
        <v>100</v>
      </c>
      <c r="E137" s="32"/>
      <c r="F137" s="33">
        <v>4.5400000000000003E-2</v>
      </c>
      <c r="L137" t="s">
        <v>96</v>
      </c>
    </row>
    <row r="138" spans="1:12" ht="18.75" x14ac:dyDescent="0.25">
      <c r="A138" s="51" t="s">
        <v>173</v>
      </c>
      <c r="B138" s="32" t="s">
        <v>5</v>
      </c>
      <c r="C138" s="31" t="s">
        <v>44</v>
      </c>
      <c r="D138" s="32">
        <v>100</v>
      </c>
      <c r="E138" s="32"/>
      <c r="F138" s="33">
        <v>4.53</v>
      </c>
      <c r="L138" t="s">
        <v>87</v>
      </c>
    </row>
    <row r="139" spans="1:12" ht="18.75" x14ac:dyDescent="0.25">
      <c r="A139" s="51" t="s">
        <v>173</v>
      </c>
      <c r="B139" s="32" t="s">
        <v>5</v>
      </c>
      <c r="C139" s="31" t="s">
        <v>39</v>
      </c>
      <c r="D139" s="32">
        <v>100</v>
      </c>
      <c r="E139" s="32"/>
      <c r="F139" s="33">
        <v>4.5400000000000003E-2</v>
      </c>
      <c r="L139" t="s">
        <v>98</v>
      </c>
    </row>
    <row r="140" spans="1:12" ht="18.75" x14ac:dyDescent="0.25">
      <c r="A140" s="51" t="s">
        <v>173</v>
      </c>
      <c r="B140" s="32" t="s">
        <v>5</v>
      </c>
      <c r="C140" s="31" t="s">
        <v>22</v>
      </c>
      <c r="D140" s="32">
        <v>100</v>
      </c>
      <c r="E140" s="32"/>
      <c r="F140" s="33">
        <v>4.0199999999999996</v>
      </c>
      <c r="L140" t="s">
        <v>9</v>
      </c>
    </row>
    <row r="141" spans="1:12" ht="18.75" x14ac:dyDescent="0.25">
      <c r="A141" s="51" t="s">
        <v>173</v>
      </c>
      <c r="B141" s="32" t="s">
        <v>5</v>
      </c>
      <c r="C141" s="31" t="s">
        <v>22</v>
      </c>
      <c r="D141" s="32">
        <v>100</v>
      </c>
      <c r="E141" s="32"/>
      <c r="F141" s="33">
        <v>4.0199999999999996</v>
      </c>
      <c r="L141" t="s">
        <v>25</v>
      </c>
    </row>
    <row r="142" spans="1:12" ht="18.75" x14ac:dyDescent="0.25">
      <c r="A142" s="51" t="s">
        <v>173</v>
      </c>
      <c r="B142" s="32" t="s">
        <v>5</v>
      </c>
      <c r="C142" s="31" t="s">
        <v>40</v>
      </c>
      <c r="D142" s="32">
        <v>100</v>
      </c>
      <c r="E142" s="32"/>
      <c r="F142" s="33">
        <v>1.95</v>
      </c>
      <c r="L142" t="s">
        <v>95</v>
      </c>
    </row>
    <row r="143" spans="1:12" ht="18.75" x14ac:dyDescent="0.25">
      <c r="A143" s="51" t="s">
        <v>173</v>
      </c>
      <c r="B143" s="32" t="s">
        <v>5</v>
      </c>
      <c r="C143" s="31" t="s">
        <v>40</v>
      </c>
      <c r="D143" s="32">
        <v>100</v>
      </c>
      <c r="E143" s="32"/>
      <c r="F143" s="33">
        <v>1.9E-2</v>
      </c>
      <c r="L143" t="s">
        <v>143</v>
      </c>
    </row>
    <row r="144" spans="1:12" ht="18.75" x14ac:dyDescent="0.25">
      <c r="A144" s="51" t="s">
        <v>173</v>
      </c>
      <c r="B144" s="32" t="s">
        <v>5</v>
      </c>
      <c r="C144" s="31" t="s">
        <v>89</v>
      </c>
      <c r="D144" s="32">
        <v>100</v>
      </c>
      <c r="E144" s="32"/>
      <c r="F144" s="37">
        <v>0.7</v>
      </c>
      <c r="L144" t="s">
        <v>19</v>
      </c>
    </row>
    <row r="145" spans="1:12" ht="18.75" x14ac:dyDescent="0.25">
      <c r="A145" s="51" t="s">
        <v>173</v>
      </c>
      <c r="B145" s="32" t="s">
        <v>5</v>
      </c>
      <c r="C145" s="31" t="s">
        <v>149</v>
      </c>
      <c r="D145" s="32">
        <v>100</v>
      </c>
      <c r="E145" s="32"/>
      <c r="F145" s="33"/>
      <c r="L145" t="s">
        <v>156</v>
      </c>
    </row>
    <row r="146" spans="1:12" ht="18.75" x14ac:dyDescent="0.25">
      <c r="A146" s="51" t="s">
        <v>173</v>
      </c>
      <c r="B146" s="32" t="s">
        <v>5</v>
      </c>
      <c r="C146" s="31" t="s">
        <v>151</v>
      </c>
      <c r="D146" s="32">
        <v>100</v>
      </c>
      <c r="E146" s="32"/>
      <c r="F146" s="33">
        <v>0.44</v>
      </c>
      <c r="L146" t="s">
        <v>93</v>
      </c>
    </row>
    <row r="147" spans="1:12" ht="18.75" x14ac:dyDescent="0.25">
      <c r="A147" s="51" t="s">
        <v>173</v>
      </c>
      <c r="B147" s="32" t="s">
        <v>5</v>
      </c>
      <c r="C147" s="31" t="s">
        <v>115</v>
      </c>
      <c r="D147" s="32">
        <v>100</v>
      </c>
      <c r="E147" s="32"/>
      <c r="F147" s="33">
        <v>3.09</v>
      </c>
      <c r="L147" t="s">
        <v>153</v>
      </c>
    </row>
    <row r="148" spans="1:12" ht="18.75" x14ac:dyDescent="0.25">
      <c r="A148" s="51" t="s">
        <v>173</v>
      </c>
      <c r="B148" s="32" t="s">
        <v>5</v>
      </c>
      <c r="C148" s="31" t="s">
        <v>108</v>
      </c>
      <c r="D148" s="32">
        <v>100</v>
      </c>
      <c r="E148" s="32"/>
      <c r="F148" s="33">
        <v>0.55000000000000004</v>
      </c>
      <c r="L148" t="s">
        <v>154</v>
      </c>
    </row>
    <row r="149" spans="1:12" ht="18.75" x14ac:dyDescent="0.25">
      <c r="A149" s="51" t="s">
        <v>173</v>
      </c>
      <c r="B149" s="32" t="s">
        <v>5</v>
      </c>
      <c r="C149" s="31" t="s">
        <v>83</v>
      </c>
      <c r="D149" s="32">
        <v>100</v>
      </c>
      <c r="E149" s="32"/>
      <c r="F149" s="37">
        <v>0.55000000000000004</v>
      </c>
      <c r="L149" t="s">
        <v>86</v>
      </c>
    </row>
    <row r="150" spans="1:12" ht="18.75" x14ac:dyDescent="0.25">
      <c r="A150" s="51" t="s">
        <v>173</v>
      </c>
      <c r="B150" s="32" t="s">
        <v>5</v>
      </c>
      <c r="C150" s="31" t="s">
        <v>110</v>
      </c>
      <c r="D150" s="32">
        <v>100</v>
      </c>
      <c r="E150" s="32"/>
      <c r="F150" s="33">
        <v>1.61</v>
      </c>
      <c r="L150" t="s">
        <v>79</v>
      </c>
    </row>
    <row r="151" spans="1:12" ht="18.75" x14ac:dyDescent="0.25">
      <c r="A151" s="51" t="s">
        <v>173</v>
      </c>
      <c r="B151" s="32" t="s">
        <v>5</v>
      </c>
      <c r="C151" s="31" t="s">
        <v>140</v>
      </c>
      <c r="D151" s="32">
        <v>100</v>
      </c>
      <c r="E151" s="32"/>
      <c r="F151" s="33">
        <v>2.1</v>
      </c>
      <c r="L151" t="s">
        <v>113</v>
      </c>
    </row>
    <row r="152" spans="1:12" ht="18.75" x14ac:dyDescent="0.25">
      <c r="A152" s="51" t="s">
        <v>173</v>
      </c>
      <c r="B152" s="32" t="s">
        <v>5</v>
      </c>
      <c r="C152" s="31" t="s">
        <v>17</v>
      </c>
      <c r="D152" s="32">
        <v>100</v>
      </c>
      <c r="E152" s="32"/>
      <c r="F152" s="33">
        <v>21.55</v>
      </c>
      <c r="L152" t="s">
        <v>150</v>
      </c>
    </row>
    <row r="153" spans="1:12" ht="18.75" x14ac:dyDescent="0.25">
      <c r="A153" s="51" t="s">
        <v>173</v>
      </c>
      <c r="B153" s="32" t="s">
        <v>5</v>
      </c>
      <c r="C153" s="31" t="s">
        <v>103</v>
      </c>
      <c r="D153" s="32">
        <v>100</v>
      </c>
      <c r="E153" s="32"/>
      <c r="F153" s="33">
        <v>3.09</v>
      </c>
      <c r="L153" t="s">
        <v>82</v>
      </c>
    </row>
    <row r="154" spans="1:12" ht="18.75" x14ac:dyDescent="0.25">
      <c r="A154" s="51" t="s">
        <v>173</v>
      </c>
      <c r="B154" s="32" t="s">
        <v>5</v>
      </c>
      <c r="C154" s="31" t="s">
        <v>106</v>
      </c>
      <c r="D154" s="32">
        <v>100</v>
      </c>
      <c r="E154" s="32"/>
      <c r="F154" s="33">
        <v>3.09</v>
      </c>
      <c r="L154" t="s">
        <v>112</v>
      </c>
    </row>
    <row r="155" spans="1:12" ht="18.75" x14ac:dyDescent="0.25">
      <c r="A155" s="51" t="s">
        <v>173</v>
      </c>
      <c r="B155" s="32" t="s">
        <v>5</v>
      </c>
      <c r="C155" s="31" t="s">
        <v>142</v>
      </c>
      <c r="D155" s="32"/>
      <c r="E155" s="32"/>
      <c r="F155" s="33"/>
      <c r="L155" t="s">
        <v>97</v>
      </c>
    </row>
    <row r="156" spans="1:12" ht="18.75" x14ac:dyDescent="0.25">
      <c r="A156" s="51" t="s">
        <v>173</v>
      </c>
      <c r="B156" s="32" t="s">
        <v>5</v>
      </c>
      <c r="C156" s="31" t="s">
        <v>54</v>
      </c>
      <c r="D156" s="32">
        <v>100</v>
      </c>
      <c r="E156" s="32"/>
      <c r="F156" s="33">
        <v>0.92</v>
      </c>
      <c r="L156" t="s">
        <v>91</v>
      </c>
    </row>
    <row r="157" spans="1:12" ht="18.75" x14ac:dyDescent="0.25">
      <c r="A157" s="51" t="s">
        <v>173</v>
      </c>
      <c r="B157" s="32" t="s">
        <v>5</v>
      </c>
      <c r="C157" s="31" t="s">
        <v>52</v>
      </c>
      <c r="D157" s="32">
        <v>100</v>
      </c>
      <c r="E157" s="32"/>
      <c r="F157" s="33">
        <v>1.61</v>
      </c>
      <c r="L157" t="s">
        <v>18</v>
      </c>
    </row>
    <row r="158" spans="1:12" ht="18.75" x14ac:dyDescent="0.25">
      <c r="A158" s="51" t="s">
        <v>173</v>
      </c>
      <c r="B158" s="32" t="s">
        <v>5</v>
      </c>
      <c r="C158" s="31" t="s">
        <v>99</v>
      </c>
      <c r="D158" s="32">
        <v>100</v>
      </c>
      <c r="E158" s="32"/>
      <c r="F158" s="33">
        <v>1.61</v>
      </c>
      <c r="L158" t="s">
        <v>119</v>
      </c>
    </row>
    <row r="159" spans="1:12" ht="18.75" x14ac:dyDescent="0.25">
      <c r="A159" s="51" t="s">
        <v>173</v>
      </c>
      <c r="B159" s="32" t="s">
        <v>5</v>
      </c>
      <c r="C159" s="31" t="s">
        <v>78</v>
      </c>
      <c r="D159" s="32">
        <v>100</v>
      </c>
      <c r="E159" s="32"/>
      <c r="F159" s="33"/>
      <c r="L159" t="s">
        <v>111</v>
      </c>
    </row>
    <row r="160" spans="1:12" ht="18.75" x14ac:dyDescent="0.25">
      <c r="A160" s="51" t="s">
        <v>173</v>
      </c>
      <c r="B160" s="32" t="s">
        <v>5</v>
      </c>
      <c r="C160" s="31" t="s">
        <v>102</v>
      </c>
      <c r="D160" s="32">
        <v>100</v>
      </c>
      <c r="E160" s="32"/>
      <c r="F160" s="33">
        <v>0.7</v>
      </c>
      <c r="L160" t="s">
        <v>105</v>
      </c>
    </row>
    <row r="161" spans="1:12" ht="18.75" x14ac:dyDescent="0.25">
      <c r="A161" s="51" t="s">
        <v>173</v>
      </c>
      <c r="B161" s="32" t="s">
        <v>5</v>
      </c>
      <c r="C161" s="31" t="s">
        <v>80</v>
      </c>
      <c r="D161" s="32">
        <v>100</v>
      </c>
      <c r="E161" s="32"/>
      <c r="F161" s="33">
        <v>0.44</v>
      </c>
      <c r="L161" t="s">
        <v>148</v>
      </c>
    </row>
    <row r="162" spans="1:12" ht="18.75" x14ac:dyDescent="0.25">
      <c r="A162" s="51" t="s">
        <v>173</v>
      </c>
      <c r="B162" s="32" t="s">
        <v>5</v>
      </c>
      <c r="C162" s="31" t="s">
        <v>96</v>
      </c>
      <c r="D162" s="32">
        <v>100</v>
      </c>
      <c r="E162" s="32"/>
      <c r="F162" s="33">
        <v>0.32</v>
      </c>
      <c r="L162" t="s">
        <v>8</v>
      </c>
    </row>
    <row r="163" spans="1:12" ht="18.75" x14ac:dyDescent="0.25">
      <c r="A163" s="51" t="s">
        <v>173</v>
      </c>
      <c r="B163" s="32" t="s">
        <v>5</v>
      </c>
      <c r="C163" s="31" t="s">
        <v>87</v>
      </c>
      <c r="D163" s="32">
        <v>100</v>
      </c>
      <c r="E163" s="32"/>
      <c r="F163" s="37">
        <v>9.36</v>
      </c>
      <c r="L163" t="s">
        <v>121</v>
      </c>
    </row>
    <row r="164" spans="1:12" ht="18.75" x14ac:dyDescent="0.25">
      <c r="A164" s="51" t="s">
        <v>173</v>
      </c>
      <c r="B164" s="32" t="s">
        <v>5</v>
      </c>
      <c r="C164" s="31" t="s">
        <v>98</v>
      </c>
      <c r="D164" s="32">
        <v>100</v>
      </c>
      <c r="E164" s="32"/>
      <c r="F164" s="33">
        <v>10.08</v>
      </c>
      <c r="L164" t="s">
        <v>101</v>
      </c>
    </row>
    <row r="165" spans="1:12" ht="18.75" x14ac:dyDescent="0.25">
      <c r="A165" s="51" t="s">
        <v>173</v>
      </c>
      <c r="B165" s="32" t="s">
        <v>5</v>
      </c>
      <c r="C165" s="31" t="s">
        <v>9</v>
      </c>
      <c r="D165" s="32">
        <v>100</v>
      </c>
      <c r="E165" s="32"/>
      <c r="F165" s="33">
        <v>2.82</v>
      </c>
      <c r="L165" t="s">
        <v>88</v>
      </c>
    </row>
    <row r="166" spans="1:12" ht="18.75" x14ac:dyDescent="0.25">
      <c r="A166" s="51" t="s">
        <v>173</v>
      </c>
      <c r="B166" s="32" t="s">
        <v>5</v>
      </c>
      <c r="C166" s="31" t="s">
        <v>25</v>
      </c>
      <c r="D166" s="32">
        <v>100</v>
      </c>
      <c r="E166" s="32"/>
      <c r="F166" s="37">
        <v>79.2</v>
      </c>
      <c r="L166" t="s">
        <v>92</v>
      </c>
    </row>
    <row r="167" spans="1:12" ht="18.75" x14ac:dyDescent="0.25">
      <c r="A167" s="51" t="s">
        <v>173</v>
      </c>
      <c r="B167" s="32" t="s">
        <v>5</v>
      </c>
      <c r="C167" s="31" t="s">
        <v>95</v>
      </c>
      <c r="D167" s="32">
        <v>100</v>
      </c>
      <c r="E167" s="32"/>
      <c r="F167" s="33">
        <v>2.82</v>
      </c>
      <c r="L167" t="s">
        <v>23</v>
      </c>
    </row>
    <row r="168" spans="1:12" ht="18.75" x14ac:dyDescent="0.25">
      <c r="A168" s="51" t="s">
        <v>173</v>
      </c>
      <c r="B168" s="32" t="s">
        <v>5</v>
      </c>
      <c r="C168" s="31" t="s">
        <v>95</v>
      </c>
      <c r="D168" s="32">
        <v>100</v>
      </c>
      <c r="E168" s="32"/>
      <c r="F168" s="33">
        <v>2.82</v>
      </c>
      <c r="L168" s="76" t="s">
        <v>184</v>
      </c>
    </row>
    <row r="169" spans="1:12" ht="45" x14ac:dyDescent="0.25">
      <c r="A169" s="51" t="s">
        <v>173</v>
      </c>
      <c r="B169" s="32" t="s">
        <v>5</v>
      </c>
      <c r="C169" s="31" t="s">
        <v>143</v>
      </c>
      <c r="D169" s="32">
        <v>100</v>
      </c>
      <c r="E169" s="32"/>
      <c r="F169" s="33">
        <v>36.299999999999997</v>
      </c>
      <c r="L169" s="77" t="s">
        <v>558</v>
      </c>
    </row>
    <row r="170" spans="1:12" ht="18.75" x14ac:dyDescent="0.25">
      <c r="A170" s="51" t="s">
        <v>173</v>
      </c>
      <c r="B170" s="32" t="s">
        <v>5</v>
      </c>
      <c r="C170" s="31" t="s">
        <v>19</v>
      </c>
      <c r="D170" s="32">
        <v>100</v>
      </c>
      <c r="E170" s="32"/>
      <c r="F170" s="33"/>
      <c r="L170" t="s">
        <v>559</v>
      </c>
    </row>
    <row r="171" spans="1:12" ht="18.75" x14ac:dyDescent="0.25">
      <c r="A171" s="51" t="s">
        <v>173</v>
      </c>
      <c r="B171" s="31" t="s">
        <v>5</v>
      </c>
      <c r="C171" s="31" t="s">
        <v>156</v>
      </c>
      <c r="D171" s="31">
        <v>100</v>
      </c>
      <c r="E171" s="31"/>
      <c r="F171" s="37">
        <v>2.2400000000000002</v>
      </c>
      <c r="L171" t="s">
        <v>557</v>
      </c>
    </row>
    <row r="172" spans="1:12" ht="18.75" x14ac:dyDescent="0.25">
      <c r="A172" s="51" t="s">
        <v>173</v>
      </c>
      <c r="B172" s="32" t="s">
        <v>5</v>
      </c>
      <c r="C172" s="31" t="s">
        <v>93</v>
      </c>
      <c r="D172" s="32">
        <v>100</v>
      </c>
      <c r="E172" s="32"/>
      <c r="F172" s="33">
        <v>27.91</v>
      </c>
      <c r="L172" s="76" t="s">
        <v>12</v>
      </c>
    </row>
    <row r="173" spans="1:12" ht="18.75" x14ac:dyDescent="0.25">
      <c r="A173" s="51" t="s">
        <v>173</v>
      </c>
      <c r="B173" s="32" t="s">
        <v>5</v>
      </c>
      <c r="C173" s="31" t="s">
        <v>153</v>
      </c>
      <c r="D173" s="32">
        <v>100</v>
      </c>
      <c r="E173" s="32"/>
      <c r="F173" s="33">
        <v>4.18</v>
      </c>
      <c r="L173" t="s">
        <v>350</v>
      </c>
    </row>
    <row r="174" spans="1:12" ht="18.75" x14ac:dyDescent="0.25">
      <c r="A174" s="51" t="s">
        <v>173</v>
      </c>
      <c r="B174" s="32" t="s">
        <v>5</v>
      </c>
      <c r="C174" s="31" t="s">
        <v>154</v>
      </c>
      <c r="D174" s="32">
        <v>100</v>
      </c>
      <c r="E174" s="32"/>
      <c r="F174" s="33">
        <v>27.91</v>
      </c>
      <c r="L174" t="s">
        <v>247</v>
      </c>
    </row>
    <row r="175" spans="1:12" ht="18.75" x14ac:dyDescent="0.25">
      <c r="A175" s="51" t="s">
        <v>173</v>
      </c>
      <c r="B175" s="32" t="s">
        <v>5</v>
      </c>
      <c r="C175" s="31" t="s">
        <v>86</v>
      </c>
      <c r="D175" s="32">
        <v>100</v>
      </c>
      <c r="E175" s="32"/>
      <c r="F175" s="37">
        <v>2.2400000000000002</v>
      </c>
      <c r="L175" t="s">
        <v>248</v>
      </c>
    </row>
    <row r="176" spans="1:12" ht="18.75" x14ac:dyDescent="0.25">
      <c r="A176" s="51" t="s">
        <v>173</v>
      </c>
      <c r="B176" s="32" t="s">
        <v>5</v>
      </c>
      <c r="C176" s="31" t="s">
        <v>79</v>
      </c>
      <c r="D176" s="32">
        <v>100</v>
      </c>
      <c r="E176" s="32"/>
      <c r="F176" s="33">
        <v>2.14</v>
      </c>
      <c r="L176" t="s">
        <v>356</v>
      </c>
    </row>
    <row r="177" spans="1:12" ht="18.75" x14ac:dyDescent="0.25">
      <c r="A177" s="51" t="s">
        <v>173</v>
      </c>
      <c r="B177" s="32" t="s">
        <v>5</v>
      </c>
      <c r="C177" s="31" t="s">
        <v>113</v>
      </c>
      <c r="D177" s="32">
        <v>100</v>
      </c>
      <c r="E177" s="32"/>
      <c r="F177" s="33">
        <v>17.45</v>
      </c>
      <c r="L177" t="s">
        <v>427</v>
      </c>
    </row>
    <row r="178" spans="1:12" ht="18.75" x14ac:dyDescent="0.25">
      <c r="A178" s="51" t="s">
        <v>173</v>
      </c>
      <c r="B178" s="32" t="s">
        <v>5</v>
      </c>
      <c r="C178" s="31" t="s">
        <v>150</v>
      </c>
      <c r="D178" s="32">
        <v>100</v>
      </c>
      <c r="E178" s="32"/>
      <c r="F178" s="33">
        <v>2.4900000000000002</v>
      </c>
      <c r="L178" s="76" t="s">
        <v>21</v>
      </c>
    </row>
    <row r="179" spans="1:12" ht="18.75" x14ac:dyDescent="0.25">
      <c r="A179" s="51" t="s">
        <v>173</v>
      </c>
      <c r="B179" s="32" t="s">
        <v>5</v>
      </c>
      <c r="C179" s="31" t="s">
        <v>82</v>
      </c>
      <c r="D179" s="32">
        <v>100</v>
      </c>
      <c r="E179" s="32"/>
      <c r="F179" s="33">
        <v>19.84</v>
      </c>
      <c r="L179" t="s">
        <v>420</v>
      </c>
    </row>
    <row r="180" spans="1:12" ht="18.75" x14ac:dyDescent="0.25">
      <c r="A180" s="51" t="s">
        <v>173</v>
      </c>
      <c r="B180" s="32" t="s">
        <v>5</v>
      </c>
      <c r="C180" s="31" t="s">
        <v>112</v>
      </c>
      <c r="D180" s="32">
        <v>100</v>
      </c>
      <c r="E180" s="32"/>
      <c r="F180" s="33">
        <v>9.75</v>
      </c>
      <c r="L180" s="76" t="s">
        <v>11</v>
      </c>
    </row>
    <row r="181" spans="1:12" ht="18.75" x14ac:dyDescent="0.25">
      <c r="A181" s="51" t="s">
        <v>173</v>
      </c>
      <c r="B181" s="32" t="s">
        <v>5</v>
      </c>
      <c r="C181" s="31" t="s">
        <v>97</v>
      </c>
      <c r="D181" s="32">
        <v>100</v>
      </c>
      <c r="E181" s="32"/>
      <c r="F181" s="33">
        <v>4.25</v>
      </c>
      <c r="L181" t="s">
        <v>360</v>
      </c>
    </row>
    <row r="182" spans="1:12" ht="18.75" x14ac:dyDescent="0.25">
      <c r="A182" s="51" t="s">
        <v>173</v>
      </c>
      <c r="B182" s="32" t="s">
        <v>5</v>
      </c>
      <c r="C182" s="31" t="s">
        <v>91</v>
      </c>
      <c r="D182" s="32">
        <v>100</v>
      </c>
      <c r="E182" s="32"/>
      <c r="F182" s="37"/>
      <c r="L182" s="76" t="s">
        <v>53</v>
      </c>
    </row>
    <row r="183" spans="1:12" ht="18.75" x14ac:dyDescent="0.25">
      <c r="A183" s="51" t="s">
        <v>173</v>
      </c>
      <c r="B183" s="32" t="s">
        <v>5</v>
      </c>
      <c r="C183" s="31" t="s">
        <v>18</v>
      </c>
      <c r="D183" s="32">
        <v>100</v>
      </c>
      <c r="E183" s="32"/>
      <c r="F183" s="33">
        <v>220.52</v>
      </c>
      <c r="L183" t="s">
        <v>238</v>
      </c>
    </row>
    <row r="184" spans="1:12" ht="18.75" x14ac:dyDescent="0.25">
      <c r="A184" s="51" t="s">
        <v>173</v>
      </c>
      <c r="B184" s="32" t="s">
        <v>5</v>
      </c>
      <c r="C184" s="42" t="s">
        <v>119</v>
      </c>
      <c r="D184" s="32">
        <v>100</v>
      </c>
      <c r="E184" s="32"/>
      <c r="F184" s="33">
        <v>76.36</v>
      </c>
      <c r="L184" t="s">
        <v>239</v>
      </c>
    </row>
    <row r="185" spans="1:12" ht="18.75" x14ac:dyDescent="0.25">
      <c r="A185" s="51" t="s">
        <v>173</v>
      </c>
      <c r="B185" s="32" t="s">
        <v>5</v>
      </c>
      <c r="C185" s="31" t="s">
        <v>111</v>
      </c>
      <c r="D185" s="32">
        <v>100</v>
      </c>
      <c r="E185" s="32"/>
      <c r="F185" s="33">
        <v>4.05</v>
      </c>
      <c r="L185" s="76" t="s">
        <v>185</v>
      </c>
    </row>
    <row r="186" spans="1:12" ht="18.75" x14ac:dyDescent="0.25">
      <c r="A186" s="51" t="s">
        <v>173</v>
      </c>
      <c r="B186" s="32" t="s">
        <v>5</v>
      </c>
      <c r="C186" s="31" t="s">
        <v>111</v>
      </c>
      <c r="D186" s="32">
        <v>100</v>
      </c>
      <c r="E186" s="32"/>
      <c r="F186" s="33">
        <v>4.05</v>
      </c>
      <c r="L186" t="s">
        <v>404</v>
      </c>
    </row>
    <row r="187" spans="1:12" ht="18.75" x14ac:dyDescent="0.25">
      <c r="A187" s="51" t="s">
        <v>173</v>
      </c>
      <c r="B187" s="32" t="s">
        <v>5</v>
      </c>
      <c r="C187" s="31" t="s">
        <v>105</v>
      </c>
      <c r="D187" s="32">
        <v>100</v>
      </c>
      <c r="E187" s="32"/>
      <c r="F187" s="36"/>
      <c r="L187" t="s">
        <v>399</v>
      </c>
    </row>
    <row r="188" spans="1:12" ht="18.75" x14ac:dyDescent="0.25">
      <c r="A188" s="51" t="s">
        <v>173</v>
      </c>
      <c r="B188" s="32" t="s">
        <v>5</v>
      </c>
      <c r="C188" s="39" t="s">
        <v>148</v>
      </c>
      <c r="D188" s="32"/>
      <c r="E188" s="32"/>
      <c r="F188" s="33"/>
      <c r="L188" t="s">
        <v>405</v>
      </c>
    </row>
    <row r="189" spans="1:12" ht="18.75" x14ac:dyDescent="0.25">
      <c r="A189" s="51" t="s">
        <v>173</v>
      </c>
      <c r="B189" s="32" t="s">
        <v>5</v>
      </c>
      <c r="C189" s="31" t="s">
        <v>8</v>
      </c>
      <c r="D189" s="32">
        <v>100</v>
      </c>
      <c r="E189" s="32"/>
      <c r="F189" s="33">
        <v>2.78</v>
      </c>
      <c r="L189" t="s">
        <v>398</v>
      </c>
    </row>
    <row r="190" spans="1:12" ht="18.75" x14ac:dyDescent="0.25">
      <c r="A190" s="51" t="s">
        <v>173</v>
      </c>
      <c r="B190" s="32" t="s">
        <v>5</v>
      </c>
      <c r="C190" s="31" t="s">
        <v>121</v>
      </c>
      <c r="D190" s="32">
        <v>100</v>
      </c>
      <c r="E190" s="32"/>
      <c r="F190" s="33">
        <v>1.97</v>
      </c>
      <c r="L190" t="s">
        <v>402</v>
      </c>
    </row>
    <row r="191" spans="1:12" ht="18.75" x14ac:dyDescent="0.25">
      <c r="A191" s="51" t="s">
        <v>173</v>
      </c>
      <c r="B191" s="32" t="s">
        <v>5</v>
      </c>
      <c r="C191" s="31" t="s">
        <v>101</v>
      </c>
      <c r="D191" s="32">
        <v>100</v>
      </c>
      <c r="E191" s="32"/>
      <c r="F191" s="33">
        <v>10.16</v>
      </c>
      <c r="L191" s="76" t="s">
        <v>16</v>
      </c>
    </row>
    <row r="192" spans="1:12" ht="18.75" x14ac:dyDescent="0.25">
      <c r="A192" s="51" t="s">
        <v>173</v>
      </c>
      <c r="B192" s="32" t="s">
        <v>5</v>
      </c>
      <c r="C192" s="31" t="s">
        <v>88</v>
      </c>
      <c r="D192" s="32">
        <v>100</v>
      </c>
      <c r="E192" s="32"/>
      <c r="F192" s="37">
        <v>4.05</v>
      </c>
      <c r="L192" t="s">
        <v>240</v>
      </c>
    </row>
    <row r="193" spans="1:12" ht="18.75" x14ac:dyDescent="0.25">
      <c r="A193" s="51" t="s">
        <v>173</v>
      </c>
      <c r="B193" s="32" t="s">
        <v>5</v>
      </c>
      <c r="C193" s="31" t="s">
        <v>92</v>
      </c>
      <c r="D193" s="32">
        <v>100</v>
      </c>
      <c r="E193" s="32"/>
      <c r="F193" s="33"/>
      <c r="L193" s="76" t="s">
        <v>6</v>
      </c>
    </row>
    <row r="194" spans="1:12" ht="18.75" x14ac:dyDescent="0.25">
      <c r="A194" s="51" t="s">
        <v>173</v>
      </c>
      <c r="B194" s="32" t="s">
        <v>5</v>
      </c>
      <c r="C194" s="31" t="s">
        <v>23</v>
      </c>
      <c r="D194" s="32">
        <v>100</v>
      </c>
      <c r="E194" s="32"/>
      <c r="F194" s="37">
        <v>4.5199999999999996</v>
      </c>
      <c r="L194" t="s">
        <v>345</v>
      </c>
    </row>
    <row r="195" spans="1:12" ht="37.5" x14ac:dyDescent="0.25">
      <c r="A195" s="51" t="s">
        <v>173</v>
      </c>
      <c r="B195" s="32" t="s">
        <v>184</v>
      </c>
      <c r="C195" s="45" t="s">
        <v>558</v>
      </c>
      <c r="D195" s="32"/>
      <c r="E195" s="32"/>
      <c r="F195" s="33">
        <v>7.9</v>
      </c>
      <c r="L195" t="s">
        <v>312</v>
      </c>
    </row>
    <row r="196" spans="1:12" ht="18.75" x14ac:dyDescent="0.25">
      <c r="A196" s="51" t="s">
        <v>173</v>
      </c>
      <c r="B196" s="32" t="s">
        <v>184</v>
      </c>
      <c r="C196" s="61" t="s">
        <v>559</v>
      </c>
      <c r="D196" s="32"/>
      <c r="E196" s="32"/>
      <c r="F196" s="33">
        <v>7.9</v>
      </c>
      <c r="L196" t="s">
        <v>386</v>
      </c>
    </row>
    <row r="197" spans="1:12" ht="18.75" x14ac:dyDescent="0.25">
      <c r="A197" s="51" t="s">
        <v>173</v>
      </c>
      <c r="B197" s="32" t="s">
        <v>184</v>
      </c>
      <c r="C197" s="31" t="s">
        <v>557</v>
      </c>
      <c r="D197" s="32">
        <v>1</v>
      </c>
      <c r="E197" s="32"/>
      <c r="F197" s="38">
        <v>24.9</v>
      </c>
      <c r="L197" t="s">
        <v>387</v>
      </c>
    </row>
    <row r="198" spans="1:12" ht="18.75" x14ac:dyDescent="0.25">
      <c r="A198" s="51" t="s">
        <v>173</v>
      </c>
      <c r="B198" s="32" t="s">
        <v>12</v>
      </c>
      <c r="C198" s="31" t="s">
        <v>350</v>
      </c>
      <c r="D198" s="32">
        <v>1</v>
      </c>
      <c r="E198" s="32"/>
      <c r="F198" s="33">
        <v>261</v>
      </c>
      <c r="L198" t="s">
        <v>385</v>
      </c>
    </row>
    <row r="199" spans="1:12" ht="18.75" x14ac:dyDescent="0.25">
      <c r="A199" s="51" t="s">
        <v>173</v>
      </c>
      <c r="B199" s="32" t="s">
        <v>12</v>
      </c>
      <c r="C199" s="31" t="s">
        <v>247</v>
      </c>
      <c r="D199" s="32">
        <v>1</v>
      </c>
      <c r="E199" s="32"/>
      <c r="F199" s="33">
        <v>1.26</v>
      </c>
      <c r="L199" t="s">
        <v>388</v>
      </c>
    </row>
    <row r="200" spans="1:12" ht="18.75" x14ac:dyDescent="0.25">
      <c r="A200" s="51" t="s">
        <v>173</v>
      </c>
      <c r="B200" s="32" t="s">
        <v>12</v>
      </c>
      <c r="C200" s="31" t="s">
        <v>248</v>
      </c>
      <c r="D200" s="32">
        <v>1</v>
      </c>
      <c r="E200" s="32"/>
      <c r="F200" s="33">
        <v>18.8</v>
      </c>
      <c r="L200" t="s">
        <v>342</v>
      </c>
    </row>
    <row r="201" spans="1:12" ht="18.75" x14ac:dyDescent="0.25">
      <c r="A201" s="51" t="s">
        <v>173</v>
      </c>
      <c r="B201" s="32" t="s">
        <v>12</v>
      </c>
      <c r="C201" s="31" t="s">
        <v>356</v>
      </c>
      <c r="D201" s="32">
        <v>1</v>
      </c>
      <c r="E201" s="32"/>
      <c r="F201" s="33">
        <v>409.73</v>
      </c>
      <c r="L201" t="s">
        <v>341</v>
      </c>
    </row>
    <row r="202" spans="1:12" ht="18.75" x14ac:dyDescent="0.25">
      <c r="A202" s="51" t="s">
        <v>173</v>
      </c>
      <c r="B202" s="34" t="s">
        <v>12</v>
      </c>
      <c r="C202" s="34" t="s">
        <v>427</v>
      </c>
      <c r="D202" s="34">
        <v>1</v>
      </c>
      <c r="E202" s="34"/>
      <c r="F202" s="38">
        <v>85.7</v>
      </c>
      <c r="L202" t="s">
        <v>344</v>
      </c>
    </row>
    <row r="203" spans="1:12" ht="18.75" x14ac:dyDescent="0.25">
      <c r="A203" s="51" t="s">
        <v>173</v>
      </c>
      <c r="B203" s="39" t="s">
        <v>21</v>
      </c>
      <c r="C203" s="34" t="s">
        <v>420</v>
      </c>
      <c r="D203" s="31">
        <v>2500</v>
      </c>
      <c r="E203" s="31"/>
      <c r="F203" s="38"/>
      <c r="L203" t="s">
        <v>343</v>
      </c>
    </row>
    <row r="204" spans="1:12" ht="18.75" x14ac:dyDescent="0.25">
      <c r="A204" s="51" t="s">
        <v>173</v>
      </c>
      <c r="B204" s="32" t="s">
        <v>11</v>
      </c>
      <c r="C204" s="34" t="s">
        <v>360</v>
      </c>
      <c r="D204" s="32">
        <v>1</v>
      </c>
      <c r="E204" s="32" t="s">
        <v>122</v>
      </c>
      <c r="F204" s="33">
        <v>8.06</v>
      </c>
      <c r="L204" t="s">
        <v>346</v>
      </c>
    </row>
    <row r="205" spans="1:12" ht="18.75" x14ac:dyDescent="0.25">
      <c r="A205" s="51" t="s">
        <v>173</v>
      </c>
      <c r="B205" s="32" t="s">
        <v>53</v>
      </c>
      <c r="C205" s="42" t="s">
        <v>238</v>
      </c>
      <c r="D205" s="32"/>
      <c r="E205" s="32"/>
      <c r="F205" s="33">
        <v>9.1</v>
      </c>
      <c r="L205" t="s">
        <v>348</v>
      </c>
    </row>
    <row r="206" spans="1:12" ht="18.75" x14ac:dyDescent="0.25">
      <c r="A206" s="51" t="s">
        <v>173</v>
      </c>
      <c r="B206" s="32" t="s">
        <v>53</v>
      </c>
      <c r="C206" s="42" t="s">
        <v>239</v>
      </c>
      <c r="D206" s="32"/>
      <c r="E206" s="32"/>
      <c r="F206" s="33">
        <v>13.8</v>
      </c>
      <c r="L206" t="s">
        <v>339</v>
      </c>
    </row>
    <row r="207" spans="1:12" ht="18.75" x14ac:dyDescent="0.25">
      <c r="A207" s="51" t="s">
        <v>173</v>
      </c>
      <c r="B207" s="32" t="s">
        <v>185</v>
      </c>
      <c r="C207" s="31" t="s">
        <v>404</v>
      </c>
      <c r="D207" s="32">
        <v>1</v>
      </c>
      <c r="E207" s="32"/>
      <c r="F207" s="33">
        <v>2.19</v>
      </c>
      <c r="L207" t="s">
        <v>334</v>
      </c>
    </row>
    <row r="208" spans="1:12" ht="18.75" x14ac:dyDescent="0.25">
      <c r="A208" s="51" t="s">
        <v>173</v>
      </c>
      <c r="B208" s="32" t="s">
        <v>185</v>
      </c>
      <c r="C208" s="31" t="s">
        <v>399</v>
      </c>
      <c r="D208" s="32">
        <v>1</v>
      </c>
      <c r="E208" s="32"/>
      <c r="F208" s="33">
        <v>2.65</v>
      </c>
      <c r="L208" t="s">
        <v>335</v>
      </c>
    </row>
    <row r="209" spans="1:12" ht="18.75" x14ac:dyDescent="0.25">
      <c r="A209" s="51" t="s">
        <v>173</v>
      </c>
      <c r="B209" s="32" t="s">
        <v>185</v>
      </c>
      <c r="C209" s="31" t="s">
        <v>405</v>
      </c>
      <c r="D209" s="32">
        <v>1</v>
      </c>
      <c r="E209" s="32"/>
      <c r="F209" s="33">
        <v>3.09</v>
      </c>
      <c r="L209" t="s">
        <v>336</v>
      </c>
    </row>
    <row r="210" spans="1:12" ht="18.75" x14ac:dyDescent="0.25">
      <c r="A210" s="51" t="s">
        <v>173</v>
      </c>
      <c r="B210" s="32" t="s">
        <v>185</v>
      </c>
      <c r="C210" s="31" t="s">
        <v>398</v>
      </c>
      <c r="D210" s="32">
        <v>1</v>
      </c>
      <c r="E210" s="32"/>
      <c r="F210" s="33">
        <v>36.979999999999997</v>
      </c>
      <c r="L210" t="s">
        <v>338</v>
      </c>
    </row>
    <row r="211" spans="1:12" ht="18.75" x14ac:dyDescent="0.25">
      <c r="A211" s="51" t="s">
        <v>173</v>
      </c>
      <c r="B211" s="32" t="s">
        <v>185</v>
      </c>
      <c r="C211" s="31" t="s">
        <v>402</v>
      </c>
      <c r="D211" s="32">
        <v>1</v>
      </c>
      <c r="E211" s="32"/>
      <c r="F211" s="33">
        <v>43.06</v>
      </c>
      <c r="L211" t="s">
        <v>337</v>
      </c>
    </row>
    <row r="212" spans="1:12" ht="18.75" x14ac:dyDescent="0.25">
      <c r="A212" s="51" t="s">
        <v>173</v>
      </c>
      <c r="B212" s="32" t="s">
        <v>16</v>
      </c>
      <c r="C212" s="31" t="s">
        <v>240</v>
      </c>
      <c r="D212" s="32">
        <v>1</v>
      </c>
      <c r="E212" s="32"/>
      <c r="F212" s="33">
        <v>8.48</v>
      </c>
      <c r="L212" t="s">
        <v>340</v>
      </c>
    </row>
    <row r="213" spans="1:12" ht="18.75" x14ac:dyDescent="0.25">
      <c r="A213" s="51" t="s">
        <v>173</v>
      </c>
      <c r="B213" s="32" t="s">
        <v>6</v>
      </c>
      <c r="C213" s="31" t="s">
        <v>345</v>
      </c>
      <c r="D213" s="32">
        <v>25</v>
      </c>
      <c r="E213" s="32"/>
      <c r="F213" s="33">
        <v>4</v>
      </c>
      <c r="L213" t="s">
        <v>123</v>
      </c>
    </row>
    <row r="214" spans="1:12" ht="18.75" x14ac:dyDescent="0.25">
      <c r="A214" s="51" t="s">
        <v>173</v>
      </c>
      <c r="B214" s="32" t="s">
        <v>6</v>
      </c>
      <c r="C214" s="31" t="s">
        <v>312</v>
      </c>
      <c r="D214" s="32">
        <v>100</v>
      </c>
      <c r="E214" s="32"/>
      <c r="F214" s="33">
        <v>59.1</v>
      </c>
      <c r="L214" t="s">
        <v>316</v>
      </c>
    </row>
    <row r="215" spans="1:12" ht="18.75" x14ac:dyDescent="0.25">
      <c r="A215" s="51" t="s">
        <v>173</v>
      </c>
      <c r="B215" s="32" t="s">
        <v>6</v>
      </c>
      <c r="C215" s="31" t="s">
        <v>386</v>
      </c>
      <c r="D215" s="32">
        <v>50</v>
      </c>
      <c r="E215" s="32"/>
      <c r="F215" s="33">
        <v>19</v>
      </c>
      <c r="L215" t="s">
        <v>126</v>
      </c>
    </row>
    <row r="216" spans="1:12" ht="18.75" x14ac:dyDescent="0.25">
      <c r="A216" s="51" t="s">
        <v>173</v>
      </c>
      <c r="B216" s="32" t="s">
        <v>6</v>
      </c>
      <c r="C216" s="31" t="s">
        <v>387</v>
      </c>
      <c r="D216" s="32">
        <v>50</v>
      </c>
      <c r="E216" s="32"/>
      <c r="F216" s="33">
        <v>25</v>
      </c>
      <c r="L216" t="s">
        <v>125</v>
      </c>
    </row>
    <row r="217" spans="1:12" ht="18.75" x14ac:dyDescent="0.25">
      <c r="A217" s="51" t="s">
        <v>173</v>
      </c>
      <c r="B217" s="32" t="s">
        <v>6</v>
      </c>
      <c r="C217" s="31" t="s">
        <v>385</v>
      </c>
      <c r="D217" s="32">
        <v>50</v>
      </c>
      <c r="E217" s="32"/>
      <c r="F217" s="33">
        <v>19</v>
      </c>
      <c r="L217" t="s">
        <v>124</v>
      </c>
    </row>
    <row r="218" spans="1:12" ht="18.75" x14ac:dyDescent="0.25">
      <c r="A218" s="51" t="s">
        <v>173</v>
      </c>
      <c r="B218" s="32" t="s">
        <v>6</v>
      </c>
      <c r="C218" s="34" t="s">
        <v>388</v>
      </c>
      <c r="D218" s="32">
        <v>1</v>
      </c>
      <c r="E218" s="32"/>
      <c r="F218" s="33">
        <v>1.18</v>
      </c>
      <c r="L218" t="s">
        <v>322</v>
      </c>
    </row>
    <row r="219" spans="1:12" ht="18.75" x14ac:dyDescent="0.25">
      <c r="A219" s="51" t="s">
        <v>173</v>
      </c>
      <c r="B219" s="32" t="s">
        <v>6</v>
      </c>
      <c r="C219" s="31" t="s">
        <v>342</v>
      </c>
      <c r="D219" s="32">
        <v>50</v>
      </c>
      <c r="E219" s="32"/>
      <c r="F219" s="33">
        <v>3.33</v>
      </c>
      <c r="L219" t="s">
        <v>319</v>
      </c>
    </row>
    <row r="220" spans="1:12" ht="18.75" x14ac:dyDescent="0.25">
      <c r="A220" s="51" t="s">
        <v>173</v>
      </c>
      <c r="B220" s="32" t="s">
        <v>6</v>
      </c>
      <c r="C220" s="31" t="s">
        <v>341</v>
      </c>
      <c r="D220" s="32">
        <v>50</v>
      </c>
      <c r="E220" s="32"/>
      <c r="F220" s="33">
        <v>3.94</v>
      </c>
      <c r="L220" t="s">
        <v>321</v>
      </c>
    </row>
    <row r="221" spans="1:12" ht="18.75" x14ac:dyDescent="0.25">
      <c r="A221" s="51" t="s">
        <v>173</v>
      </c>
      <c r="B221" s="32" t="s">
        <v>6</v>
      </c>
      <c r="C221" s="31" t="s">
        <v>344</v>
      </c>
      <c r="D221" s="32">
        <v>50</v>
      </c>
      <c r="E221" s="32"/>
      <c r="F221" s="33">
        <v>6.04</v>
      </c>
      <c r="L221" t="s">
        <v>317</v>
      </c>
    </row>
    <row r="222" spans="1:12" ht="18.75" x14ac:dyDescent="0.25">
      <c r="A222" s="51" t="s">
        <v>173</v>
      </c>
      <c r="B222" s="32" t="s">
        <v>6</v>
      </c>
      <c r="C222" s="31" t="s">
        <v>343</v>
      </c>
      <c r="D222" s="32">
        <v>50</v>
      </c>
      <c r="E222" s="32"/>
      <c r="F222" s="33">
        <v>7.22</v>
      </c>
      <c r="L222" t="s">
        <v>318</v>
      </c>
    </row>
    <row r="223" spans="1:12" ht="18.75" x14ac:dyDescent="0.25">
      <c r="A223" s="51" t="s">
        <v>173</v>
      </c>
      <c r="B223" s="32" t="s">
        <v>6</v>
      </c>
      <c r="C223" s="31" t="s">
        <v>346</v>
      </c>
      <c r="D223" s="32">
        <v>25</v>
      </c>
      <c r="E223" s="32"/>
      <c r="F223" s="33">
        <v>5.88</v>
      </c>
      <c r="L223" t="s">
        <v>320</v>
      </c>
    </row>
    <row r="224" spans="1:12" ht="18.75" x14ac:dyDescent="0.25">
      <c r="A224" s="51" t="s">
        <v>173</v>
      </c>
      <c r="B224" s="31" t="s">
        <v>6</v>
      </c>
      <c r="C224" s="34" t="s">
        <v>348</v>
      </c>
      <c r="D224" s="34">
        <v>1</v>
      </c>
      <c r="E224" s="34"/>
      <c r="F224" s="38">
        <v>1.67</v>
      </c>
      <c r="L224" t="s">
        <v>266</v>
      </c>
    </row>
    <row r="225" spans="1:12" ht="18.75" x14ac:dyDescent="0.25">
      <c r="A225" s="51" t="s">
        <v>173</v>
      </c>
      <c r="B225" s="32" t="s">
        <v>6</v>
      </c>
      <c r="C225" s="31" t="s">
        <v>339</v>
      </c>
      <c r="D225" s="32">
        <v>10</v>
      </c>
      <c r="E225" s="32"/>
      <c r="F225" s="33">
        <v>2.2799999999999998</v>
      </c>
      <c r="L225" t="s">
        <v>265</v>
      </c>
    </row>
    <row r="226" spans="1:12" ht="18.75" x14ac:dyDescent="0.25">
      <c r="A226" s="51" t="s">
        <v>173</v>
      </c>
      <c r="B226" s="32" t="s">
        <v>6</v>
      </c>
      <c r="C226" s="34" t="s">
        <v>334</v>
      </c>
      <c r="D226" s="32">
        <v>100</v>
      </c>
      <c r="E226" s="32"/>
      <c r="F226" s="33">
        <v>3.76</v>
      </c>
      <c r="L226" t="s">
        <v>347</v>
      </c>
    </row>
    <row r="227" spans="1:12" ht="18.75" x14ac:dyDescent="0.25">
      <c r="A227" s="51" t="s">
        <v>173</v>
      </c>
      <c r="B227" s="32" t="s">
        <v>6</v>
      </c>
      <c r="C227" s="31" t="s">
        <v>335</v>
      </c>
      <c r="D227" s="32">
        <v>100</v>
      </c>
      <c r="E227" s="32"/>
      <c r="F227" s="33">
        <v>2.72</v>
      </c>
      <c r="L227" t="s">
        <v>370</v>
      </c>
    </row>
    <row r="228" spans="1:12" ht="18.75" x14ac:dyDescent="0.25">
      <c r="A228" s="51" t="s">
        <v>173</v>
      </c>
      <c r="B228" s="32" t="s">
        <v>6</v>
      </c>
      <c r="C228" s="31" t="s">
        <v>336</v>
      </c>
      <c r="D228" s="32">
        <v>100</v>
      </c>
      <c r="E228" s="32"/>
      <c r="F228" s="33">
        <v>4.29</v>
      </c>
      <c r="L228" t="s">
        <v>359</v>
      </c>
    </row>
    <row r="229" spans="1:12" ht="18.75" x14ac:dyDescent="0.25">
      <c r="A229" s="51" t="s">
        <v>173</v>
      </c>
      <c r="B229" s="32" t="s">
        <v>6</v>
      </c>
      <c r="C229" s="31" t="s">
        <v>338</v>
      </c>
      <c r="D229" s="32">
        <v>100</v>
      </c>
      <c r="E229" s="32"/>
      <c r="F229" s="33">
        <v>8.66</v>
      </c>
      <c r="L229" t="s">
        <v>389</v>
      </c>
    </row>
    <row r="230" spans="1:12" ht="18.75" x14ac:dyDescent="0.25">
      <c r="A230" s="51" t="s">
        <v>173</v>
      </c>
      <c r="B230" s="34" t="s">
        <v>6</v>
      </c>
      <c r="C230" s="31" t="s">
        <v>337</v>
      </c>
      <c r="D230" s="32">
        <v>100</v>
      </c>
      <c r="E230" s="32"/>
      <c r="F230" s="33">
        <v>6.3</v>
      </c>
      <c r="L230" s="76" t="s">
        <v>186</v>
      </c>
    </row>
    <row r="231" spans="1:12" ht="18.75" x14ac:dyDescent="0.25">
      <c r="A231" s="51" t="s">
        <v>173</v>
      </c>
      <c r="B231" s="31" t="s">
        <v>6</v>
      </c>
      <c r="C231" s="34" t="s">
        <v>340</v>
      </c>
      <c r="D231" s="32">
        <v>100</v>
      </c>
      <c r="E231" s="32"/>
      <c r="F231" s="33">
        <v>6.91</v>
      </c>
      <c r="L231" t="s">
        <v>407</v>
      </c>
    </row>
    <row r="232" spans="1:12" ht="18.75" x14ac:dyDescent="0.25">
      <c r="A232" s="51" t="s">
        <v>173</v>
      </c>
      <c r="B232" s="32" t="s">
        <v>6</v>
      </c>
      <c r="C232" s="31" t="s">
        <v>123</v>
      </c>
      <c r="D232" s="32">
        <v>100</v>
      </c>
      <c r="E232" s="32"/>
      <c r="F232" s="33">
        <v>0.3054</v>
      </c>
      <c r="L232" t="s">
        <v>408</v>
      </c>
    </row>
    <row r="233" spans="1:12" ht="18.75" x14ac:dyDescent="0.25">
      <c r="A233" s="51" t="s">
        <v>173</v>
      </c>
      <c r="B233" s="31" t="s">
        <v>6</v>
      </c>
      <c r="C233" s="31" t="s">
        <v>316</v>
      </c>
      <c r="D233" s="32">
        <v>100</v>
      </c>
      <c r="E233" s="32"/>
      <c r="F233" s="33">
        <v>0.3054</v>
      </c>
      <c r="L233" s="76" t="s">
        <v>35</v>
      </c>
    </row>
    <row r="234" spans="1:12" ht="18.75" x14ac:dyDescent="0.25">
      <c r="A234" s="51" t="s">
        <v>173</v>
      </c>
      <c r="B234" s="32" t="s">
        <v>6</v>
      </c>
      <c r="C234" s="31" t="s">
        <v>126</v>
      </c>
      <c r="D234" s="32">
        <v>25</v>
      </c>
      <c r="E234" s="32"/>
      <c r="F234" s="33">
        <v>1.9</v>
      </c>
      <c r="L234" t="s">
        <v>329</v>
      </c>
    </row>
    <row r="235" spans="1:12" ht="18.75" x14ac:dyDescent="0.25">
      <c r="A235" s="51" t="s">
        <v>173</v>
      </c>
      <c r="B235" s="32" t="s">
        <v>6</v>
      </c>
      <c r="C235" s="31" t="s">
        <v>125</v>
      </c>
      <c r="D235" s="32">
        <v>25</v>
      </c>
      <c r="E235" s="32"/>
      <c r="F235" s="33">
        <v>1.9</v>
      </c>
      <c r="L235" t="s">
        <v>51</v>
      </c>
    </row>
    <row r="236" spans="1:12" ht="18.75" x14ac:dyDescent="0.25">
      <c r="A236" s="51" t="s">
        <v>173</v>
      </c>
      <c r="B236" s="32" t="s">
        <v>6</v>
      </c>
      <c r="C236" s="31" t="s">
        <v>124</v>
      </c>
      <c r="D236" s="32">
        <v>100</v>
      </c>
      <c r="E236" s="32"/>
      <c r="F236" s="33">
        <v>0.59</v>
      </c>
      <c r="L236" s="76" t="s">
        <v>187</v>
      </c>
    </row>
    <row r="237" spans="1:12" ht="18.75" x14ac:dyDescent="0.25">
      <c r="A237" s="51" t="s">
        <v>173</v>
      </c>
      <c r="B237" s="43" t="s">
        <v>6</v>
      </c>
      <c r="C237" s="31" t="s">
        <v>322</v>
      </c>
      <c r="D237" s="32">
        <v>100</v>
      </c>
      <c r="E237" s="32"/>
      <c r="F237" s="33">
        <v>30.54</v>
      </c>
      <c r="L237" t="s">
        <v>358</v>
      </c>
    </row>
    <row r="238" spans="1:12" ht="18.75" x14ac:dyDescent="0.25">
      <c r="A238" s="51" t="s">
        <v>173</v>
      </c>
      <c r="B238" s="43" t="s">
        <v>6</v>
      </c>
      <c r="C238" s="31" t="s">
        <v>319</v>
      </c>
      <c r="D238" s="32">
        <v>100</v>
      </c>
      <c r="E238" s="32"/>
      <c r="F238" s="33">
        <v>30.54</v>
      </c>
      <c r="L238" t="s">
        <v>383</v>
      </c>
    </row>
    <row r="239" spans="1:12" ht="18.75" x14ac:dyDescent="0.25">
      <c r="A239" s="51" t="s">
        <v>173</v>
      </c>
      <c r="B239" s="43" t="s">
        <v>6</v>
      </c>
      <c r="C239" s="31" t="s">
        <v>321</v>
      </c>
      <c r="D239" s="32">
        <v>100</v>
      </c>
      <c r="E239" s="32"/>
      <c r="F239" s="33">
        <v>30.54</v>
      </c>
      <c r="L239" t="s">
        <v>375</v>
      </c>
    </row>
    <row r="240" spans="1:12" ht="18.75" x14ac:dyDescent="0.25">
      <c r="A240" s="51" t="s">
        <v>173</v>
      </c>
      <c r="B240" s="43" t="s">
        <v>6</v>
      </c>
      <c r="C240" s="31" t="s">
        <v>317</v>
      </c>
      <c r="D240" s="32">
        <v>100</v>
      </c>
      <c r="E240" s="32"/>
      <c r="F240" s="33">
        <v>30.54</v>
      </c>
      <c r="L240" t="s">
        <v>384</v>
      </c>
    </row>
    <row r="241" spans="1:12" ht="18.75" x14ac:dyDescent="0.25">
      <c r="A241" s="51" t="s">
        <v>173</v>
      </c>
      <c r="B241" s="43" t="s">
        <v>6</v>
      </c>
      <c r="C241" s="31" t="s">
        <v>318</v>
      </c>
      <c r="D241" s="32">
        <v>100</v>
      </c>
      <c r="E241" s="32"/>
      <c r="F241" s="33">
        <v>30.54</v>
      </c>
      <c r="L241" t="s">
        <v>378</v>
      </c>
    </row>
    <row r="242" spans="1:12" ht="18.75" x14ac:dyDescent="0.25">
      <c r="A242" s="51" t="s">
        <v>173</v>
      </c>
      <c r="B242" s="43" t="s">
        <v>6</v>
      </c>
      <c r="C242" s="34" t="s">
        <v>320</v>
      </c>
      <c r="D242" s="32">
        <v>100</v>
      </c>
      <c r="E242" s="32"/>
      <c r="F242" s="33">
        <v>30.54</v>
      </c>
      <c r="L242" t="s">
        <v>376</v>
      </c>
    </row>
    <row r="243" spans="1:12" ht="18.75" x14ac:dyDescent="0.25">
      <c r="A243" s="51" t="s">
        <v>173</v>
      </c>
      <c r="B243" s="32" t="s">
        <v>6</v>
      </c>
      <c r="C243" s="34" t="s">
        <v>266</v>
      </c>
      <c r="D243" s="34">
        <v>100</v>
      </c>
      <c r="E243" s="34"/>
      <c r="F243" s="38">
        <v>9.1</v>
      </c>
      <c r="L243" t="s">
        <v>352</v>
      </c>
    </row>
    <row r="244" spans="1:12" ht="18.75" x14ac:dyDescent="0.25">
      <c r="A244" s="51" t="s">
        <v>173</v>
      </c>
      <c r="B244" s="32" t="s">
        <v>6</v>
      </c>
      <c r="C244" s="34" t="s">
        <v>265</v>
      </c>
      <c r="D244" s="34">
        <v>100</v>
      </c>
      <c r="E244" s="34"/>
      <c r="F244" s="38">
        <v>9.1</v>
      </c>
      <c r="L244" s="76" t="s">
        <v>188</v>
      </c>
    </row>
    <row r="245" spans="1:12" ht="18.75" x14ac:dyDescent="0.25">
      <c r="A245" s="51" t="s">
        <v>173</v>
      </c>
      <c r="B245" s="32" t="s">
        <v>6</v>
      </c>
      <c r="C245" s="31" t="s">
        <v>347</v>
      </c>
      <c r="D245" s="32">
        <v>1</v>
      </c>
      <c r="E245" s="32"/>
      <c r="F245" s="33">
        <v>1.58</v>
      </c>
      <c r="L245" t="s">
        <v>396</v>
      </c>
    </row>
    <row r="246" spans="1:12" ht="18.75" x14ac:dyDescent="0.25">
      <c r="A246" s="51" t="s">
        <v>173</v>
      </c>
      <c r="B246" s="32" t="s">
        <v>6</v>
      </c>
      <c r="C246" s="34" t="s">
        <v>370</v>
      </c>
      <c r="D246" s="32">
        <v>1</v>
      </c>
      <c r="E246" s="32"/>
      <c r="F246" s="33">
        <v>28.01</v>
      </c>
      <c r="L246" t="s">
        <v>397</v>
      </c>
    </row>
    <row r="247" spans="1:12" ht="18.75" x14ac:dyDescent="0.25">
      <c r="A247" s="51" t="s">
        <v>173</v>
      </c>
      <c r="B247" s="32" t="s">
        <v>6</v>
      </c>
      <c r="C247" s="34" t="s">
        <v>359</v>
      </c>
      <c r="D247" s="34">
        <v>1</v>
      </c>
      <c r="E247" s="34"/>
      <c r="F247" s="38">
        <v>3.82</v>
      </c>
      <c r="L247" s="76" t="s">
        <v>189</v>
      </c>
    </row>
    <row r="248" spans="1:12" ht="18.75" x14ac:dyDescent="0.25">
      <c r="A248" s="51" t="s">
        <v>173</v>
      </c>
      <c r="B248" s="34" t="s">
        <v>6</v>
      </c>
      <c r="C248" s="34" t="s">
        <v>389</v>
      </c>
      <c r="D248" s="34">
        <v>1</v>
      </c>
      <c r="E248" s="34"/>
      <c r="F248" s="38">
        <v>0.96</v>
      </c>
      <c r="L248" t="s">
        <v>141</v>
      </c>
    </row>
    <row r="249" spans="1:12" ht="18.75" x14ac:dyDescent="0.25">
      <c r="A249" s="51" t="s">
        <v>173</v>
      </c>
      <c r="B249" s="32" t="s">
        <v>186</v>
      </c>
      <c r="C249" s="31" t="s">
        <v>407</v>
      </c>
      <c r="D249" s="32">
        <v>1</v>
      </c>
      <c r="E249" s="32" t="s">
        <v>440</v>
      </c>
      <c r="F249" s="33">
        <v>8.75</v>
      </c>
      <c r="L249" s="76" t="s">
        <v>58</v>
      </c>
    </row>
    <row r="250" spans="1:12" ht="18.75" x14ac:dyDescent="0.25">
      <c r="A250" s="51" t="s">
        <v>173</v>
      </c>
      <c r="B250" s="32" t="s">
        <v>186</v>
      </c>
      <c r="C250" s="31" t="s">
        <v>408</v>
      </c>
      <c r="D250" s="32">
        <v>1</v>
      </c>
      <c r="E250" s="32"/>
      <c r="F250" s="33">
        <v>2.34</v>
      </c>
      <c r="L250" t="s">
        <v>422</v>
      </c>
    </row>
    <row r="251" spans="1:12" ht="18.75" x14ac:dyDescent="0.25">
      <c r="A251" s="51" t="s">
        <v>172</v>
      </c>
      <c r="B251" s="31" t="s">
        <v>33</v>
      </c>
      <c r="C251" s="31" t="s">
        <v>228</v>
      </c>
      <c r="D251" s="32"/>
      <c r="E251" s="32"/>
      <c r="F251" s="33">
        <v>109</v>
      </c>
      <c r="L251" t="s">
        <v>424</v>
      </c>
    </row>
    <row r="252" spans="1:12" ht="18.75" x14ac:dyDescent="0.25">
      <c r="A252" s="51" t="s">
        <v>172</v>
      </c>
      <c r="B252" s="34" t="s">
        <v>33</v>
      </c>
      <c r="C252" s="34" t="s">
        <v>489</v>
      </c>
      <c r="D252" s="34"/>
      <c r="E252" s="34"/>
      <c r="F252" s="38">
        <v>230.5</v>
      </c>
      <c r="L252" s="76" t="s">
        <v>190</v>
      </c>
    </row>
    <row r="253" spans="1:12" ht="18.75" x14ac:dyDescent="0.25">
      <c r="A253" s="51" t="s">
        <v>172</v>
      </c>
      <c r="B253" s="34" t="s">
        <v>33</v>
      </c>
      <c r="C253" s="31" t="s">
        <v>222</v>
      </c>
      <c r="D253" s="32"/>
      <c r="E253" s="32"/>
      <c r="F253" s="33">
        <v>230.5</v>
      </c>
      <c r="L253" t="s">
        <v>367</v>
      </c>
    </row>
    <row r="254" spans="1:12" ht="18.75" x14ac:dyDescent="0.25">
      <c r="A254" s="51" t="s">
        <v>172</v>
      </c>
      <c r="B254" s="34" t="s">
        <v>33</v>
      </c>
      <c r="C254" s="31" t="s">
        <v>223</v>
      </c>
      <c r="D254" s="32"/>
      <c r="E254" s="32"/>
      <c r="F254" s="33">
        <v>230.5</v>
      </c>
      <c r="L254" t="s">
        <v>365</v>
      </c>
    </row>
    <row r="255" spans="1:12" ht="18.75" x14ac:dyDescent="0.25">
      <c r="A255" s="51" t="s">
        <v>172</v>
      </c>
      <c r="B255" s="32" t="s">
        <v>33</v>
      </c>
      <c r="C255" s="31" t="s">
        <v>224</v>
      </c>
      <c r="D255" s="32"/>
      <c r="E255" s="32"/>
      <c r="F255" s="33">
        <v>67.25</v>
      </c>
      <c r="L255" t="s">
        <v>364</v>
      </c>
    </row>
    <row r="256" spans="1:12" ht="18.75" x14ac:dyDescent="0.25">
      <c r="A256" s="51" t="s">
        <v>172</v>
      </c>
      <c r="B256" s="32" t="s">
        <v>33</v>
      </c>
      <c r="C256" s="31" t="s">
        <v>225</v>
      </c>
      <c r="D256" s="32"/>
      <c r="E256" s="32"/>
      <c r="F256" s="33">
        <v>67.25</v>
      </c>
      <c r="L256" t="s">
        <v>363</v>
      </c>
    </row>
    <row r="257" spans="1:12" ht="18.75" x14ac:dyDescent="0.25">
      <c r="A257" s="51" t="s">
        <v>172</v>
      </c>
      <c r="B257" s="31" t="s">
        <v>33</v>
      </c>
      <c r="C257" s="31" t="s">
        <v>226</v>
      </c>
      <c r="D257" s="32"/>
      <c r="E257" s="32"/>
      <c r="F257" s="33">
        <v>225</v>
      </c>
      <c r="L257" t="s">
        <v>366</v>
      </c>
    </row>
    <row r="258" spans="1:12" ht="18.75" x14ac:dyDescent="0.25">
      <c r="A258" s="51" t="s">
        <v>172</v>
      </c>
      <c r="B258" s="31" t="s">
        <v>33</v>
      </c>
      <c r="C258" s="31" t="s">
        <v>227</v>
      </c>
      <c r="D258" s="32"/>
      <c r="E258" s="32"/>
      <c r="F258" s="33">
        <v>173.5</v>
      </c>
      <c r="L258" t="s">
        <v>369</v>
      </c>
    </row>
    <row r="259" spans="1:12" ht="18.75" x14ac:dyDescent="0.25">
      <c r="A259" s="51" t="s">
        <v>172</v>
      </c>
      <c r="B259" s="31" t="s">
        <v>33</v>
      </c>
      <c r="C259" s="31" t="s">
        <v>229</v>
      </c>
      <c r="D259" s="31"/>
      <c r="E259" s="31"/>
      <c r="F259" s="37">
        <v>109</v>
      </c>
      <c r="L259" t="s">
        <v>362</v>
      </c>
    </row>
    <row r="260" spans="1:12" ht="18.75" x14ac:dyDescent="0.25">
      <c r="A260" s="51" t="s">
        <v>172</v>
      </c>
      <c r="B260" s="31" t="s">
        <v>33</v>
      </c>
      <c r="C260" s="31" t="s">
        <v>230</v>
      </c>
      <c r="D260" s="31"/>
      <c r="E260" s="31"/>
      <c r="F260" s="37">
        <v>109</v>
      </c>
      <c r="L260" t="s">
        <v>218</v>
      </c>
    </row>
    <row r="261" spans="1:12" ht="18.75" x14ac:dyDescent="0.25">
      <c r="A261" s="51" t="s">
        <v>173</v>
      </c>
      <c r="B261" s="32" t="s">
        <v>35</v>
      </c>
      <c r="C261" s="31" t="s">
        <v>329</v>
      </c>
      <c r="D261" s="32" t="s">
        <v>48</v>
      </c>
      <c r="E261" s="32" t="s">
        <v>48</v>
      </c>
      <c r="F261" s="33" t="s">
        <v>57</v>
      </c>
      <c r="L261" t="s">
        <v>220</v>
      </c>
    </row>
    <row r="262" spans="1:12" ht="18.75" x14ac:dyDescent="0.25">
      <c r="A262" s="51" t="s">
        <v>173</v>
      </c>
      <c r="B262" s="32" t="s">
        <v>35</v>
      </c>
      <c r="C262" s="31" t="s">
        <v>51</v>
      </c>
      <c r="D262" s="32">
        <v>1</v>
      </c>
      <c r="E262" s="32"/>
      <c r="F262" s="33">
        <v>286</v>
      </c>
      <c r="L262" s="76" t="s">
        <v>60</v>
      </c>
    </row>
    <row r="263" spans="1:12" ht="18.75" x14ac:dyDescent="0.25">
      <c r="A263" s="51" t="s">
        <v>173</v>
      </c>
      <c r="B263" s="32" t="s">
        <v>187</v>
      </c>
      <c r="C263" s="31" t="s">
        <v>358</v>
      </c>
      <c r="D263" s="32">
        <v>1</v>
      </c>
      <c r="E263" s="32"/>
      <c r="F263" s="33">
        <v>4.32</v>
      </c>
      <c r="L263" t="s">
        <v>38</v>
      </c>
    </row>
    <row r="264" spans="1:12" ht="18.75" x14ac:dyDescent="0.25">
      <c r="A264" s="51" t="s">
        <v>173</v>
      </c>
      <c r="B264" s="32" t="s">
        <v>187</v>
      </c>
      <c r="C264" s="31" t="s">
        <v>383</v>
      </c>
      <c r="D264" s="32">
        <v>50</v>
      </c>
      <c r="E264" s="32"/>
      <c r="F264" s="33">
        <v>7.4</v>
      </c>
      <c r="L264" s="76" t="s">
        <v>191</v>
      </c>
    </row>
    <row r="265" spans="1:12" ht="18.75" x14ac:dyDescent="0.25">
      <c r="A265" s="51" t="s">
        <v>173</v>
      </c>
      <c r="B265" s="32" t="s">
        <v>187</v>
      </c>
      <c r="C265" s="31" t="s">
        <v>375</v>
      </c>
      <c r="D265" s="32">
        <v>1</v>
      </c>
      <c r="E265" s="32" t="s">
        <v>435</v>
      </c>
      <c r="F265" s="33">
        <v>7.19</v>
      </c>
      <c r="L265" t="s">
        <v>323</v>
      </c>
    </row>
    <row r="266" spans="1:12" ht="18.75" x14ac:dyDescent="0.25">
      <c r="A266" s="51" t="s">
        <v>173</v>
      </c>
      <c r="B266" s="32" t="s">
        <v>187</v>
      </c>
      <c r="C266" s="31" t="s">
        <v>384</v>
      </c>
      <c r="D266" s="32">
        <v>1</v>
      </c>
      <c r="E266" s="32"/>
      <c r="F266" s="33">
        <v>2.61</v>
      </c>
      <c r="L266" t="s">
        <v>401</v>
      </c>
    </row>
    <row r="267" spans="1:12" ht="18.75" x14ac:dyDescent="0.25">
      <c r="A267" s="51" t="s">
        <v>173</v>
      </c>
      <c r="B267" s="32" t="s">
        <v>187</v>
      </c>
      <c r="C267" s="39" t="s">
        <v>378</v>
      </c>
      <c r="D267" s="39">
        <v>10</v>
      </c>
      <c r="E267" s="39"/>
      <c r="F267" s="36">
        <v>0.1</v>
      </c>
      <c r="L267" t="s">
        <v>403</v>
      </c>
    </row>
    <row r="268" spans="1:12" ht="18.75" x14ac:dyDescent="0.25">
      <c r="A268" s="51" t="s">
        <v>173</v>
      </c>
      <c r="B268" s="32" t="s">
        <v>187</v>
      </c>
      <c r="C268" s="31" t="s">
        <v>376</v>
      </c>
      <c r="D268" s="32">
        <v>1</v>
      </c>
      <c r="E268" s="32"/>
      <c r="F268" s="33">
        <v>23.45</v>
      </c>
      <c r="L268" t="s">
        <v>426</v>
      </c>
    </row>
    <row r="269" spans="1:12" ht="18.75" x14ac:dyDescent="0.25">
      <c r="A269" s="51" t="s">
        <v>173</v>
      </c>
      <c r="B269" s="32" t="s">
        <v>187</v>
      </c>
      <c r="C269" s="31" t="s">
        <v>352</v>
      </c>
      <c r="D269" s="32">
        <v>0.25</v>
      </c>
      <c r="E269" s="32" t="s">
        <v>438</v>
      </c>
      <c r="F269" s="33">
        <v>12.31</v>
      </c>
      <c r="L269" s="76" t="s">
        <v>4</v>
      </c>
    </row>
    <row r="270" spans="1:12" ht="18.75" x14ac:dyDescent="0.25">
      <c r="A270" s="51" t="s">
        <v>172</v>
      </c>
      <c r="B270" s="31" t="s">
        <v>14</v>
      </c>
      <c r="C270" s="31" t="s">
        <v>409</v>
      </c>
      <c r="D270" s="31"/>
      <c r="E270" s="31"/>
      <c r="F270" s="37">
        <v>29.6</v>
      </c>
      <c r="L270" t="s">
        <v>289</v>
      </c>
    </row>
    <row r="271" spans="1:12" ht="18.75" x14ac:dyDescent="0.25">
      <c r="A271" s="51" t="s">
        <v>172</v>
      </c>
      <c r="B271" s="32" t="s">
        <v>14</v>
      </c>
      <c r="C271" s="31" t="s">
        <v>567</v>
      </c>
      <c r="D271" s="32"/>
      <c r="E271" s="32"/>
      <c r="F271" s="33">
        <v>278</v>
      </c>
      <c r="L271" t="s">
        <v>291</v>
      </c>
    </row>
    <row r="272" spans="1:12" ht="18.75" x14ac:dyDescent="0.25">
      <c r="A272" s="51" t="s">
        <v>172</v>
      </c>
      <c r="B272" s="32" t="s">
        <v>14</v>
      </c>
      <c r="C272" s="31" t="s">
        <v>490</v>
      </c>
      <c r="D272" s="32"/>
      <c r="E272" s="32"/>
      <c r="F272" s="33">
        <v>554.29999999999995</v>
      </c>
      <c r="L272" t="s">
        <v>264</v>
      </c>
    </row>
    <row r="273" spans="1:12" ht="18.75" x14ac:dyDescent="0.25">
      <c r="A273" s="51" t="s">
        <v>172</v>
      </c>
      <c r="B273" s="32" t="s">
        <v>14</v>
      </c>
      <c r="C273" s="31" t="s">
        <v>212</v>
      </c>
      <c r="D273" s="32"/>
      <c r="E273" s="32"/>
      <c r="F273" s="33">
        <v>11.9</v>
      </c>
      <c r="L273" t="s">
        <v>311</v>
      </c>
    </row>
    <row r="274" spans="1:12" ht="18.75" x14ac:dyDescent="0.25">
      <c r="A274" s="51" t="s">
        <v>172</v>
      </c>
      <c r="B274" s="32" t="s">
        <v>14</v>
      </c>
      <c r="C274" s="31" t="s">
        <v>211</v>
      </c>
      <c r="D274" s="32"/>
      <c r="E274" s="32"/>
      <c r="F274" s="33">
        <v>11.9</v>
      </c>
      <c r="L274" t="s">
        <v>295</v>
      </c>
    </row>
    <row r="275" spans="1:12" ht="18.75" x14ac:dyDescent="0.25">
      <c r="A275" s="51" t="s">
        <v>172</v>
      </c>
      <c r="B275" s="31" t="s">
        <v>14</v>
      </c>
      <c r="C275" s="31" t="s">
        <v>491</v>
      </c>
      <c r="D275" s="31"/>
      <c r="E275" s="31"/>
      <c r="F275" s="37">
        <v>60</v>
      </c>
      <c r="L275" t="s">
        <v>272</v>
      </c>
    </row>
    <row r="276" spans="1:12" ht="18.75" x14ac:dyDescent="0.25">
      <c r="A276" s="51" t="s">
        <v>172</v>
      </c>
      <c r="B276" s="31" t="s">
        <v>14</v>
      </c>
      <c r="C276" s="31" t="s">
        <v>492</v>
      </c>
      <c r="D276" s="31"/>
      <c r="E276" s="31"/>
      <c r="F276" s="37">
        <v>60.7</v>
      </c>
      <c r="L276" t="s">
        <v>69</v>
      </c>
    </row>
    <row r="277" spans="1:12" ht="18.75" x14ac:dyDescent="0.25">
      <c r="A277" s="51" t="s">
        <v>172</v>
      </c>
      <c r="B277" s="31" t="s">
        <v>14</v>
      </c>
      <c r="C277" s="31" t="s">
        <v>493</v>
      </c>
      <c r="D277" s="31"/>
      <c r="E277" s="31"/>
      <c r="F277" s="37">
        <v>252.4</v>
      </c>
      <c r="L277" t="s">
        <v>298</v>
      </c>
    </row>
    <row r="278" spans="1:12" ht="18.75" x14ac:dyDescent="0.25">
      <c r="A278" s="51" t="s">
        <v>172</v>
      </c>
      <c r="B278" s="31" t="s">
        <v>14</v>
      </c>
      <c r="C278" s="31" t="s">
        <v>494</v>
      </c>
      <c r="D278" s="31"/>
      <c r="E278" s="31"/>
      <c r="F278" s="37">
        <v>96.3</v>
      </c>
      <c r="L278" t="s">
        <v>293</v>
      </c>
    </row>
    <row r="279" spans="1:12" ht="18.75" x14ac:dyDescent="0.25">
      <c r="A279" s="51" t="s">
        <v>172</v>
      </c>
      <c r="B279" s="31" t="s">
        <v>14</v>
      </c>
      <c r="C279" s="31" t="s">
        <v>495</v>
      </c>
      <c r="D279" s="31"/>
      <c r="E279" s="31"/>
      <c r="F279" s="37">
        <v>127.5</v>
      </c>
      <c r="L279" t="s">
        <v>288</v>
      </c>
    </row>
    <row r="280" spans="1:12" ht="18.75" x14ac:dyDescent="0.25">
      <c r="A280" s="51" t="s">
        <v>172</v>
      </c>
      <c r="B280" s="32" t="s">
        <v>14</v>
      </c>
      <c r="C280" s="31" t="s">
        <v>497</v>
      </c>
      <c r="D280" s="32"/>
      <c r="E280" s="32"/>
      <c r="F280" s="33">
        <v>7.95</v>
      </c>
      <c r="L280" t="s">
        <v>253</v>
      </c>
    </row>
    <row r="281" spans="1:12" ht="18.75" x14ac:dyDescent="0.25">
      <c r="A281" s="51" t="s">
        <v>172</v>
      </c>
      <c r="B281" s="32" t="s">
        <v>14</v>
      </c>
      <c r="C281" s="31" t="s">
        <v>496</v>
      </c>
      <c r="D281" s="32"/>
      <c r="E281" s="32"/>
      <c r="F281" s="33">
        <v>7.95</v>
      </c>
      <c r="L281" t="s">
        <v>254</v>
      </c>
    </row>
    <row r="282" spans="1:12" ht="18.75" x14ac:dyDescent="0.25">
      <c r="A282" s="51" t="s">
        <v>172</v>
      </c>
      <c r="B282" s="32" t="s">
        <v>14</v>
      </c>
      <c r="C282" s="31" t="s">
        <v>210</v>
      </c>
      <c r="D282" s="32"/>
      <c r="E282" s="32" t="s">
        <v>441</v>
      </c>
      <c r="F282" s="33">
        <v>31.8</v>
      </c>
      <c r="L282" t="s">
        <v>255</v>
      </c>
    </row>
    <row r="283" spans="1:12" ht="18.75" x14ac:dyDescent="0.25">
      <c r="A283" s="51" t="s">
        <v>172</v>
      </c>
      <c r="B283" s="32" t="s">
        <v>14</v>
      </c>
      <c r="C283" s="31" t="s">
        <v>498</v>
      </c>
      <c r="D283" s="32"/>
      <c r="E283" s="32"/>
      <c r="F283" s="33">
        <v>18</v>
      </c>
      <c r="L283" t="s">
        <v>256</v>
      </c>
    </row>
    <row r="284" spans="1:12" ht="18.75" x14ac:dyDescent="0.25">
      <c r="A284" s="51" t="s">
        <v>172</v>
      </c>
      <c r="B284" s="31" t="s">
        <v>14</v>
      </c>
      <c r="C284" s="34" t="s">
        <v>499</v>
      </c>
      <c r="D284" s="32"/>
      <c r="E284" s="32"/>
      <c r="F284" s="33">
        <v>17.600000000000001</v>
      </c>
      <c r="L284" t="s">
        <v>252</v>
      </c>
    </row>
    <row r="285" spans="1:12" ht="18.75" x14ac:dyDescent="0.25">
      <c r="A285" s="51" t="s">
        <v>172</v>
      </c>
      <c r="B285" s="31" t="s">
        <v>14</v>
      </c>
      <c r="C285" s="31" t="s">
        <v>500</v>
      </c>
      <c r="D285" s="31"/>
      <c r="E285" s="31"/>
      <c r="F285" s="37">
        <v>205.2</v>
      </c>
      <c r="L285" t="s">
        <v>325</v>
      </c>
    </row>
    <row r="286" spans="1:12" ht="18.75" x14ac:dyDescent="0.25">
      <c r="A286" s="51" t="s">
        <v>172</v>
      </c>
      <c r="B286" s="31" t="s">
        <v>14</v>
      </c>
      <c r="C286" s="31" t="s">
        <v>501</v>
      </c>
      <c r="D286" s="31"/>
      <c r="E286" s="31"/>
      <c r="F286" s="37">
        <v>17.600000000000001</v>
      </c>
      <c r="L286" t="s">
        <v>251</v>
      </c>
    </row>
    <row r="287" spans="1:12" ht="18.75" x14ac:dyDescent="0.25">
      <c r="A287" s="51" t="s">
        <v>172</v>
      </c>
      <c r="B287" s="32" t="s">
        <v>14</v>
      </c>
      <c r="C287" s="31" t="s">
        <v>502</v>
      </c>
      <c r="D287" s="32"/>
      <c r="E287" s="32"/>
      <c r="F287" s="33">
        <v>13.8</v>
      </c>
      <c r="L287" t="s">
        <v>257</v>
      </c>
    </row>
    <row r="288" spans="1:12" ht="18.75" x14ac:dyDescent="0.25">
      <c r="A288" s="51" t="s">
        <v>172</v>
      </c>
      <c r="B288" s="32" t="s">
        <v>14</v>
      </c>
      <c r="C288" s="31" t="s">
        <v>215</v>
      </c>
      <c r="D288" s="32"/>
      <c r="E288" s="32"/>
      <c r="F288" s="33">
        <v>15.6</v>
      </c>
      <c r="L288" t="s">
        <v>301</v>
      </c>
    </row>
    <row r="289" spans="1:12" ht="18.75" x14ac:dyDescent="0.25">
      <c r="A289" s="51" t="s">
        <v>172</v>
      </c>
      <c r="B289" s="31" t="s">
        <v>14</v>
      </c>
      <c r="C289" s="44" t="s">
        <v>503</v>
      </c>
      <c r="D289" s="31"/>
      <c r="E289" s="31"/>
      <c r="F289" s="37">
        <v>10.75</v>
      </c>
      <c r="L289" t="s">
        <v>300</v>
      </c>
    </row>
    <row r="290" spans="1:12" ht="18.75" x14ac:dyDescent="0.25">
      <c r="A290" s="51" t="s">
        <v>172</v>
      </c>
      <c r="B290" s="31" t="s">
        <v>14</v>
      </c>
      <c r="C290" s="44" t="s">
        <v>504</v>
      </c>
      <c r="D290" s="32"/>
      <c r="E290" s="32"/>
      <c r="F290" s="33">
        <v>10.75</v>
      </c>
      <c r="L290" t="s">
        <v>259</v>
      </c>
    </row>
    <row r="291" spans="1:12" ht="18.75" x14ac:dyDescent="0.25">
      <c r="A291" s="51" t="s">
        <v>172</v>
      </c>
      <c r="B291" s="32" t="s">
        <v>14</v>
      </c>
      <c r="C291" s="31" t="s">
        <v>566</v>
      </c>
      <c r="D291" s="32"/>
      <c r="E291" s="32"/>
      <c r="F291" s="33">
        <v>10.1</v>
      </c>
      <c r="L291" t="s">
        <v>260</v>
      </c>
    </row>
    <row r="292" spans="1:12" ht="18.75" x14ac:dyDescent="0.25">
      <c r="A292" s="51" t="s">
        <v>172</v>
      </c>
      <c r="B292" s="32" t="s">
        <v>14</v>
      </c>
      <c r="C292" s="31" t="s">
        <v>505</v>
      </c>
      <c r="D292" s="32"/>
      <c r="E292" s="32"/>
      <c r="F292" s="33">
        <v>6</v>
      </c>
      <c r="L292" t="s">
        <v>258</v>
      </c>
    </row>
    <row r="293" spans="1:12" ht="18.75" x14ac:dyDescent="0.25">
      <c r="A293" s="51" t="s">
        <v>172</v>
      </c>
      <c r="B293" s="32" t="s">
        <v>14</v>
      </c>
      <c r="C293" s="31" t="s">
        <v>506</v>
      </c>
      <c r="D293" s="32"/>
      <c r="E293" s="32"/>
      <c r="F293" s="33">
        <v>4.8</v>
      </c>
      <c r="L293" t="s">
        <v>47</v>
      </c>
    </row>
    <row r="294" spans="1:12" ht="18.75" x14ac:dyDescent="0.25">
      <c r="A294" s="51" t="s">
        <v>172</v>
      </c>
      <c r="B294" s="32" t="s">
        <v>14</v>
      </c>
      <c r="C294" s="31" t="s">
        <v>507</v>
      </c>
      <c r="D294" s="32"/>
      <c r="E294" s="32"/>
      <c r="F294" s="33">
        <v>9.6</v>
      </c>
      <c r="L294" t="s">
        <v>372</v>
      </c>
    </row>
    <row r="295" spans="1:12" ht="18.75" x14ac:dyDescent="0.25">
      <c r="A295" s="51" t="s">
        <v>172</v>
      </c>
      <c r="B295" s="32" t="s">
        <v>14</v>
      </c>
      <c r="C295" s="31" t="s">
        <v>216</v>
      </c>
      <c r="D295" s="32"/>
      <c r="E295" s="32"/>
      <c r="F295" s="33">
        <v>15.1</v>
      </c>
      <c r="L295" t="s">
        <v>373</v>
      </c>
    </row>
    <row r="296" spans="1:12" ht="18.75" x14ac:dyDescent="0.25">
      <c r="A296" s="51" t="s">
        <v>172</v>
      </c>
      <c r="B296" s="32" t="s">
        <v>14</v>
      </c>
      <c r="C296" s="31" t="s">
        <v>508</v>
      </c>
      <c r="D296" s="32"/>
      <c r="E296" s="32"/>
      <c r="F296" s="33">
        <v>15</v>
      </c>
      <c r="L296" t="s">
        <v>371</v>
      </c>
    </row>
    <row r="297" spans="1:12" ht="18.75" x14ac:dyDescent="0.25">
      <c r="A297" s="51" t="s">
        <v>172</v>
      </c>
      <c r="B297" s="32" t="s">
        <v>14</v>
      </c>
      <c r="C297" s="31" t="s">
        <v>509</v>
      </c>
      <c r="D297" s="32"/>
      <c r="E297" s="32"/>
      <c r="F297" s="33">
        <v>846</v>
      </c>
      <c r="L297" t="s">
        <v>261</v>
      </c>
    </row>
    <row r="298" spans="1:12" ht="18.75" x14ac:dyDescent="0.25">
      <c r="A298" s="51" t="s">
        <v>172</v>
      </c>
      <c r="B298" s="32" t="s">
        <v>14</v>
      </c>
      <c r="C298" s="31" t="s">
        <v>510</v>
      </c>
      <c r="D298" s="32"/>
      <c r="E298" s="32"/>
      <c r="F298" s="33">
        <v>52</v>
      </c>
      <c r="L298" t="s">
        <v>262</v>
      </c>
    </row>
    <row r="299" spans="1:12" ht="18.75" x14ac:dyDescent="0.25">
      <c r="A299" s="51" t="s">
        <v>172</v>
      </c>
      <c r="B299" s="32" t="s">
        <v>14</v>
      </c>
      <c r="C299" s="31" t="s">
        <v>511</v>
      </c>
      <c r="D299" s="32"/>
      <c r="E299" s="32"/>
      <c r="F299" s="33">
        <v>56</v>
      </c>
      <c r="L299" t="s">
        <v>354</v>
      </c>
    </row>
    <row r="300" spans="1:12" ht="18.75" x14ac:dyDescent="0.25">
      <c r="A300" s="51" t="s">
        <v>172</v>
      </c>
      <c r="B300" s="32" t="s">
        <v>14</v>
      </c>
      <c r="C300" s="31" t="s">
        <v>512</v>
      </c>
      <c r="D300" s="32"/>
      <c r="E300" s="32"/>
      <c r="F300" s="33">
        <v>9.3000000000000007</v>
      </c>
      <c r="L300" t="s">
        <v>26</v>
      </c>
    </row>
    <row r="301" spans="1:12" ht="18.75" x14ac:dyDescent="0.25">
      <c r="A301" s="51" t="s">
        <v>172</v>
      </c>
      <c r="B301" s="32" t="s">
        <v>14</v>
      </c>
      <c r="C301" s="31" t="s">
        <v>513</v>
      </c>
      <c r="D301" s="32"/>
      <c r="E301" s="32"/>
      <c r="F301" s="33">
        <v>8.35</v>
      </c>
      <c r="L301" t="s">
        <v>263</v>
      </c>
    </row>
    <row r="302" spans="1:12" ht="18.75" x14ac:dyDescent="0.25">
      <c r="A302" s="51" t="s">
        <v>172</v>
      </c>
      <c r="B302" s="32" t="s">
        <v>14</v>
      </c>
      <c r="C302" s="31" t="s">
        <v>514</v>
      </c>
      <c r="D302" s="32"/>
      <c r="E302" s="32"/>
      <c r="F302" s="33">
        <v>6.75</v>
      </c>
      <c r="L302" t="s">
        <v>269</v>
      </c>
    </row>
    <row r="303" spans="1:12" ht="18.75" x14ac:dyDescent="0.25">
      <c r="A303" s="51" t="s">
        <v>172</v>
      </c>
      <c r="B303" s="32" t="s">
        <v>14</v>
      </c>
      <c r="C303" s="31" t="s">
        <v>515</v>
      </c>
      <c r="D303" s="32"/>
      <c r="E303" s="32"/>
      <c r="F303" s="33">
        <v>62.8</v>
      </c>
      <c r="L303" t="s">
        <v>270</v>
      </c>
    </row>
    <row r="304" spans="1:12" ht="18.75" x14ac:dyDescent="0.25">
      <c r="A304" s="51" t="s">
        <v>172</v>
      </c>
      <c r="B304" s="32" t="s">
        <v>14</v>
      </c>
      <c r="C304" s="31" t="s">
        <v>516</v>
      </c>
      <c r="D304" s="32"/>
      <c r="E304" s="32"/>
      <c r="F304" s="33">
        <v>129.4</v>
      </c>
      <c r="L304" t="s">
        <v>250</v>
      </c>
    </row>
    <row r="305" spans="1:12" ht="18.75" x14ac:dyDescent="0.25">
      <c r="A305" s="51" t="s">
        <v>172</v>
      </c>
      <c r="B305" s="32" t="s">
        <v>14</v>
      </c>
      <c r="C305" s="31" t="s">
        <v>517</v>
      </c>
      <c r="D305" s="32"/>
      <c r="E305" s="32"/>
      <c r="F305" s="33">
        <v>129.4</v>
      </c>
      <c r="L305" t="s">
        <v>328</v>
      </c>
    </row>
    <row r="306" spans="1:12" ht="18.75" x14ac:dyDescent="0.25">
      <c r="A306" s="51" t="s">
        <v>172</v>
      </c>
      <c r="B306" s="32" t="s">
        <v>14</v>
      </c>
      <c r="C306" s="31" t="s">
        <v>518</v>
      </c>
      <c r="D306" s="32"/>
      <c r="E306" s="32"/>
      <c r="F306" s="33">
        <v>95.95</v>
      </c>
      <c r="L306" t="s">
        <v>327</v>
      </c>
    </row>
    <row r="307" spans="1:12" ht="18.75" x14ac:dyDescent="0.25">
      <c r="A307" s="51" t="s">
        <v>172</v>
      </c>
      <c r="B307" s="32" t="s">
        <v>14</v>
      </c>
      <c r="C307" s="31" t="s">
        <v>519</v>
      </c>
      <c r="D307" s="32"/>
      <c r="E307" s="32"/>
      <c r="F307" s="33">
        <v>95.95</v>
      </c>
      <c r="L307" t="s">
        <v>36</v>
      </c>
    </row>
    <row r="308" spans="1:12" ht="18.75" x14ac:dyDescent="0.25">
      <c r="A308" s="51" t="s">
        <v>172</v>
      </c>
      <c r="B308" s="32" t="s">
        <v>14</v>
      </c>
      <c r="C308" s="31" t="s">
        <v>221</v>
      </c>
      <c r="D308" s="32"/>
      <c r="E308" s="32" t="s">
        <v>55</v>
      </c>
      <c r="F308" s="33">
        <v>31.8</v>
      </c>
      <c r="L308" t="s">
        <v>37</v>
      </c>
    </row>
    <row r="309" spans="1:12" ht="37.5" x14ac:dyDescent="0.25">
      <c r="A309" s="51" t="s">
        <v>172</v>
      </c>
      <c r="B309" s="32" t="s">
        <v>14</v>
      </c>
      <c r="C309" s="45" t="s">
        <v>231</v>
      </c>
      <c r="D309" s="32"/>
      <c r="E309" s="32"/>
      <c r="F309" s="33">
        <v>18.7</v>
      </c>
      <c r="L309" t="s">
        <v>287</v>
      </c>
    </row>
    <row r="310" spans="1:12" ht="18.75" x14ac:dyDescent="0.25">
      <c r="A310" s="51" t="s">
        <v>172</v>
      </c>
      <c r="B310" s="32" t="s">
        <v>14</v>
      </c>
      <c r="C310" s="31" t="s">
        <v>520</v>
      </c>
      <c r="D310" s="32"/>
      <c r="E310" s="32"/>
      <c r="F310" s="33">
        <v>12.3</v>
      </c>
      <c r="L310" t="s">
        <v>27</v>
      </c>
    </row>
    <row r="311" spans="1:12" ht="18.75" x14ac:dyDescent="0.25">
      <c r="A311" s="51" t="s">
        <v>172</v>
      </c>
      <c r="B311" s="32" t="s">
        <v>14</v>
      </c>
      <c r="C311" s="31" t="s">
        <v>521</v>
      </c>
      <c r="D311" s="32"/>
      <c r="E311" s="32"/>
      <c r="F311" s="33">
        <v>5.35</v>
      </c>
      <c r="L311" t="s">
        <v>28</v>
      </c>
    </row>
    <row r="312" spans="1:12" ht="18.75" x14ac:dyDescent="0.25">
      <c r="A312" s="51" t="s">
        <v>172</v>
      </c>
      <c r="B312" s="32" t="s">
        <v>14</v>
      </c>
      <c r="C312" s="31" t="s">
        <v>522</v>
      </c>
      <c r="D312" s="32"/>
      <c r="E312" s="32"/>
      <c r="F312" s="33">
        <v>111</v>
      </c>
      <c r="L312" t="s">
        <v>31</v>
      </c>
    </row>
    <row r="313" spans="1:12" ht="18.75" x14ac:dyDescent="0.25">
      <c r="A313" s="51" t="s">
        <v>173</v>
      </c>
      <c r="B313" s="32" t="s">
        <v>188</v>
      </c>
      <c r="C313" s="34" t="s">
        <v>396</v>
      </c>
      <c r="D313" s="32"/>
      <c r="E313" s="32"/>
      <c r="F313" s="33">
        <v>168</v>
      </c>
      <c r="L313" t="s">
        <v>277</v>
      </c>
    </row>
    <row r="314" spans="1:12" ht="18.75" x14ac:dyDescent="0.25">
      <c r="A314" s="51" t="s">
        <v>173</v>
      </c>
      <c r="B314" s="32" t="s">
        <v>188</v>
      </c>
      <c r="C314" s="31" t="s">
        <v>397</v>
      </c>
      <c r="D314" s="32"/>
      <c r="E314" s="32"/>
      <c r="F314" s="33">
        <v>34.299999999999997</v>
      </c>
      <c r="L314" t="s">
        <v>281</v>
      </c>
    </row>
    <row r="315" spans="1:12" ht="18.75" x14ac:dyDescent="0.25">
      <c r="A315" s="51" t="s">
        <v>173</v>
      </c>
      <c r="B315" s="32" t="s">
        <v>189</v>
      </c>
      <c r="C315" s="31" t="s">
        <v>141</v>
      </c>
      <c r="D315" s="32">
        <v>1</v>
      </c>
      <c r="E315" s="32"/>
      <c r="F315" s="33">
        <v>1.49</v>
      </c>
      <c r="L315" t="s">
        <v>276</v>
      </c>
    </row>
    <row r="316" spans="1:12" ht="18.75" x14ac:dyDescent="0.25">
      <c r="A316" s="51" t="s">
        <v>173</v>
      </c>
      <c r="B316" s="32" t="s">
        <v>58</v>
      </c>
      <c r="C316" s="31" t="s">
        <v>422</v>
      </c>
      <c r="D316" s="32">
        <v>100</v>
      </c>
      <c r="E316" s="32"/>
      <c r="F316" s="33">
        <v>110.81</v>
      </c>
      <c r="L316" t="s">
        <v>284</v>
      </c>
    </row>
    <row r="317" spans="1:12" ht="18.75" x14ac:dyDescent="0.25">
      <c r="A317" s="51" t="s">
        <v>173</v>
      </c>
      <c r="B317" s="32" t="s">
        <v>58</v>
      </c>
      <c r="C317" s="31" t="s">
        <v>424</v>
      </c>
      <c r="D317" s="32">
        <v>1</v>
      </c>
      <c r="E317" s="32" t="s">
        <v>442</v>
      </c>
      <c r="F317" s="33">
        <v>9.8000000000000007</v>
      </c>
      <c r="L317" t="s">
        <v>280</v>
      </c>
    </row>
    <row r="318" spans="1:12" ht="18.75" x14ac:dyDescent="0.25">
      <c r="A318" s="51" t="s">
        <v>173</v>
      </c>
      <c r="B318" s="32" t="s">
        <v>190</v>
      </c>
      <c r="C318" s="31" t="s">
        <v>367</v>
      </c>
      <c r="D318" s="31" t="s">
        <v>562</v>
      </c>
      <c r="E318" s="31" t="s">
        <v>563</v>
      </c>
      <c r="F318" s="33">
        <v>468.3</v>
      </c>
      <c r="L318" t="s">
        <v>279</v>
      </c>
    </row>
    <row r="319" spans="1:12" ht="18.75" x14ac:dyDescent="0.25">
      <c r="A319" s="51" t="s">
        <v>173</v>
      </c>
      <c r="B319" s="32" t="s">
        <v>190</v>
      </c>
      <c r="C319" s="34" t="s">
        <v>365</v>
      </c>
      <c r="D319" s="32" t="s">
        <v>564</v>
      </c>
      <c r="E319" s="32" t="s">
        <v>442</v>
      </c>
      <c r="F319" s="33">
        <v>71</v>
      </c>
      <c r="L319" t="s">
        <v>278</v>
      </c>
    </row>
    <row r="320" spans="1:12" ht="18.75" x14ac:dyDescent="0.25">
      <c r="A320" s="51" t="s">
        <v>173</v>
      </c>
      <c r="B320" s="32" t="s">
        <v>190</v>
      </c>
      <c r="C320" s="31" t="s">
        <v>364</v>
      </c>
      <c r="D320" s="32" t="s">
        <v>48</v>
      </c>
      <c r="E320" s="32" t="s">
        <v>48</v>
      </c>
      <c r="F320" s="33">
        <v>13.88</v>
      </c>
      <c r="L320" t="s">
        <v>282</v>
      </c>
    </row>
    <row r="321" spans="1:12" ht="18.75" x14ac:dyDescent="0.25">
      <c r="A321" s="51" t="s">
        <v>173</v>
      </c>
      <c r="B321" s="32" t="s">
        <v>190</v>
      </c>
      <c r="C321" s="31" t="s">
        <v>363</v>
      </c>
      <c r="D321" s="32" t="s">
        <v>48</v>
      </c>
      <c r="E321" s="32" t="s">
        <v>48</v>
      </c>
      <c r="F321" s="33">
        <v>24.51</v>
      </c>
      <c r="L321" t="s">
        <v>283</v>
      </c>
    </row>
    <row r="322" spans="1:12" ht="18.75" x14ac:dyDescent="0.25">
      <c r="A322" s="51" t="s">
        <v>173</v>
      </c>
      <c r="B322" s="32" t="s">
        <v>190</v>
      </c>
      <c r="C322" s="31" t="s">
        <v>366</v>
      </c>
      <c r="D322" s="32" t="s">
        <v>146</v>
      </c>
      <c r="E322" s="32" t="s">
        <v>435</v>
      </c>
      <c r="F322" s="33">
        <v>5.75</v>
      </c>
      <c r="L322" t="s">
        <v>286</v>
      </c>
    </row>
    <row r="323" spans="1:12" ht="18.75" x14ac:dyDescent="0.25">
      <c r="A323" s="51" t="s">
        <v>173</v>
      </c>
      <c r="B323" s="32" t="s">
        <v>190</v>
      </c>
      <c r="C323" s="31" t="s">
        <v>369</v>
      </c>
      <c r="D323" s="32" t="s">
        <v>76</v>
      </c>
      <c r="E323" s="32" t="s">
        <v>435</v>
      </c>
      <c r="F323" s="33">
        <v>25.84</v>
      </c>
      <c r="L323" t="s">
        <v>285</v>
      </c>
    </row>
    <row r="324" spans="1:12" ht="18.75" x14ac:dyDescent="0.25">
      <c r="A324" s="51" t="s">
        <v>173</v>
      </c>
      <c r="B324" s="32" t="s">
        <v>190</v>
      </c>
      <c r="C324" s="31" t="s">
        <v>362</v>
      </c>
      <c r="D324" s="32" t="s">
        <v>76</v>
      </c>
      <c r="E324" s="32" t="s">
        <v>435</v>
      </c>
      <c r="F324" s="33">
        <v>28.82</v>
      </c>
      <c r="L324" t="s">
        <v>332</v>
      </c>
    </row>
    <row r="325" spans="1:12" ht="18.75" x14ac:dyDescent="0.25">
      <c r="A325" s="51" t="s">
        <v>172</v>
      </c>
      <c r="B325" s="32" t="s">
        <v>190</v>
      </c>
      <c r="C325" s="31" t="s">
        <v>218</v>
      </c>
      <c r="D325" s="32"/>
      <c r="E325" s="32"/>
      <c r="F325" s="33">
        <v>11.63</v>
      </c>
      <c r="L325" t="s">
        <v>333</v>
      </c>
    </row>
    <row r="326" spans="1:12" ht="18.75" x14ac:dyDescent="0.25">
      <c r="A326" s="51" t="s">
        <v>172</v>
      </c>
      <c r="B326" s="32" t="s">
        <v>190</v>
      </c>
      <c r="C326" s="31" t="s">
        <v>220</v>
      </c>
      <c r="D326" s="32"/>
      <c r="E326" s="32"/>
      <c r="F326" s="33">
        <v>1.96</v>
      </c>
      <c r="L326" t="s">
        <v>46</v>
      </c>
    </row>
    <row r="327" spans="1:12" ht="18.75" x14ac:dyDescent="0.25">
      <c r="A327" s="51" t="s">
        <v>173</v>
      </c>
      <c r="B327" s="32" t="s">
        <v>60</v>
      </c>
      <c r="C327" s="31" t="s">
        <v>38</v>
      </c>
      <c r="D327" s="32" t="s">
        <v>127</v>
      </c>
      <c r="E327" s="32" t="s">
        <v>127</v>
      </c>
      <c r="F327" s="33">
        <v>1</v>
      </c>
      <c r="L327" t="s">
        <v>302</v>
      </c>
    </row>
    <row r="328" spans="1:12" ht="18.75" x14ac:dyDescent="0.25">
      <c r="A328" s="51" t="s">
        <v>173</v>
      </c>
      <c r="B328" s="32" t="s">
        <v>191</v>
      </c>
      <c r="C328" s="31" t="s">
        <v>323</v>
      </c>
      <c r="D328" s="32" t="s">
        <v>48</v>
      </c>
      <c r="E328" s="32" t="s">
        <v>48</v>
      </c>
      <c r="F328" s="33">
        <v>15.57</v>
      </c>
      <c r="L328" t="s">
        <v>303</v>
      </c>
    </row>
    <row r="329" spans="1:12" ht="18.75" x14ac:dyDescent="0.25">
      <c r="A329" s="51" t="s">
        <v>173</v>
      </c>
      <c r="B329" s="32" t="s">
        <v>191</v>
      </c>
      <c r="C329" s="31" t="s">
        <v>401</v>
      </c>
      <c r="D329" s="32">
        <v>1</v>
      </c>
      <c r="E329" s="32"/>
      <c r="F329" s="33">
        <v>3.17</v>
      </c>
      <c r="L329" t="s">
        <v>275</v>
      </c>
    </row>
    <row r="330" spans="1:12" ht="18.75" x14ac:dyDescent="0.25">
      <c r="A330" s="51" t="s">
        <v>173</v>
      </c>
      <c r="B330" s="32" t="s">
        <v>191</v>
      </c>
      <c r="C330" s="31" t="s">
        <v>403</v>
      </c>
      <c r="D330" s="32"/>
      <c r="E330" s="32" t="s">
        <v>128</v>
      </c>
      <c r="F330" s="33">
        <v>11.04</v>
      </c>
      <c r="L330" t="s">
        <v>274</v>
      </c>
    </row>
    <row r="331" spans="1:12" ht="18.75" x14ac:dyDescent="0.25">
      <c r="A331" s="51" t="s">
        <v>173</v>
      </c>
      <c r="B331" s="32" t="s">
        <v>191</v>
      </c>
      <c r="C331" s="31" t="s">
        <v>426</v>
      </c>
      <c r="D331" s="32">
        <v>1</v>
      </c>
      <c r="E331" s="32"/>
      <c r="F331" s="33">
        <v>31.98</v>
      </c>
      <c r="L331" t="s">
        <v>271</v>
      </c>
    </row>
    <row r="332" spans="1:12" ht="18.75" x14ac:dyDescent="0.25">
      <c r="A332" s="51" t="s">
        <v>172</v>
      </c>
      <c r="B332" s="32" t="s">
        <v>24</v>
      </c>
      <c r="C332" s="31" t="s">
        <v>523</v>
      </c>
      <c r="D332" s="32"/>
      <c r="E332" s="32"/>
      <c r="F332" s="33">
        <v>3.4</v>
      </c>
      <c r="L332" t="s">
        <v>267</v>
      </c>
    </row>
    <row r="333" spans="1:12" ht="18.75" x14ac:dyDescent="0.25">
      <c r="A333" s="51" t="s">
        <v>172</v>
      </c>
      <c r="B333" s="32" t="s">
        <v>24</v>
      </c>
      <c r="C333" s="31" t="s">
        <v>524</v>
      </c>
      <c r="D333" s="32"/>
      <c r="E333" s="32"/>
      <c r="F333" s="33">
        <v>4.91</v>
      </c>
      <c r="L333" t="s">
        <v>268</v>
      </c>
    </row>
    <row r="334" spans="1:12" ht="18.75" x14ac:dyDescent="0.25">
      <c r="A334" s="51" t="s">
        <v>172</v>
      </c>
      <c r="B334" s="32" t="s">
        <v>24</v>
      </c>
      <c r="C334" s="31" t="s">
        <v>525</v>
      </c>
      <c r="D334" s="32"/>
      <c r="E334" s="32"/>
      <c r="F334" s="33">
        <v>3.25</v>
      </c>
      <c r="L334" t="s">
        <v>290</v>
      </c>
    </row>
    <row r="335" spans="1:12" ht="18.75" x14ac:dyDescent="0.25">
      <c r="A335" s="51" t="s">
        <v>172</v>
      </c>
      <c r="B335" s="32" t="s">
        <v>24</v>
      </c>
      <c r="C335" s="31" t="s">
        <v>526</v>
      </c>
      <c r="D335" s="32"/>
      <c r="E335" s="32"/>
      <c r="F335" s="33">
        <v>2.4</v>
      </c>
      <c r="L335" t="s">
        <v>307</v>
      </c>
    </row>
    <row r="336" spans="1:12" ht="18.75" x14ac:dyDescent="0.25">
      <c r="A336" s="51" t="s">
        <v>172</v>
      </c>
      <c r="B336" s="32" t="s">
        <v>24</v>
      </c>
      <c r="C336" s="31" t="s">
        <v>527</v>
      </c>
      <c r="D336" s="32"/>
      <c r="E336" s="32"/>
      <c r="F336" s="33">
        <v>4.5</v>
      </c>
      <c r="L336" t="s">
        <v>294</v>
      </c>
    </row>
    <row r="337" spans="1:12" ht="18.75" x14ac:dyDescent="0.25">
      <c r="A337" s="51" t="s">
        <v>172</v>
      </c>
      <c r="B337" s="32" t="s">
        <v>24</v>
      </c>
      <c r="C337" s="31" t="s">
        <v>209</v>
      </c>
      <c r="D337" s="32"/>
      <c r="E337" s="32"/>
      <c r="F337" s="33">
        <v>3.48</v>
      </c>
      <c r="L337" t="s">
        <v>310</v>
      </c>
    </row>
    <row r="338" spans="1:12" ht="18.75" x14ac:dyDescent="0.25">
      <c r="A338" s="51" t="s">
        <v>172</v>
      </c>
      <c r="B338" s="32" t="s">
        <v>24</v>
      </c>
      <c r="C338" s="31" t="s">
        <v>208</v>
      </c>
      <c r="D338" s="32"/>
      <c r="E338" s="32"/>
      <c r="F338" s="33">
        <v>5.25</v>
      </c>
      <c r="L338" t="s">
        <v>296</v>
      </c>
    </row>
    <row r="339" spans="1:12" ht="18.75" x14ac:dyDescent="0.25">
      <c r="A339" s="51" t="s">
        <v>172</v>
      </c>
      <c r="B339" s="32" t="s">
        <v>24</v>
      </c>
      <c r="C339" s="31" t="s">
        <v>207</v>
      </c>
      <c r="D339" s="32"/>
      <c r="E339" s="32"/>
      <c r="F339" s="33">
        <v>4.12</v>
      </c>
      <c r="L339" t="s">
        <v>297</v>
      </c>
    </row>
    <row r="340" spans="1:12" ht="18.75" x14ac:dyDescent="0.25">
      <c r="A340" s="51" t="s">
        <v>172</v>
      </c>
      <c r="B340" s="32" t="s">
        <v>24</v>
      </c>
      <c r="C340" s="31" t="s">
        <v>528</v>
      </c>
      <c r="D340" s="32"/>
      <c r="E340" s="32"/>
      <c r="F340" s="33">
        <v>3.03</v>
      </c>
      <c r="L340" t="s">
        <v>292</v>
      </c>
    </row>
    <row r="341" spans="1:12" ht="18.75" x14ac:dyDescent="0.25">
      <c r="A341" s="51" t="s">
        <v>172</v>
      </c>
      <c r="B341" s="32" t="s">
        <v>24</v>
      </c>
      <c r="C341" s="31" t="s">
        <v>529</v>
      </c>
      <c r="D341" s="32"/>
      <c r="E341" s="32"/>
      <c r="F341" s="33">
        <v>3.1</v>
      </c>
      <c r="L341" t="s">
        <v>309</v>
      </c>
    </row>
    <row r="342" spans="1:12" ht="18.75" x14ac:dyDescent="0.25">
      <c r="A342" s="51" t="s">
        <v>172</v>
      </c>
      <c r="B342" s="32" t="s">
        <v>24</v>
      </c>
      <c r="C342" s="31" t="s">
        <v>530</v>
      </c>
      <c r="D342" s="32"/>
      <c r="E342" s="32"/>
      <c r="F342" s="33">
        <v>3.32</v>
      </c>
      <c r="L342" t="s">
        <v>308</v>
      </c>
    </row>
    <row r="343" spans="1:12" ht="18.75" x14ac:dyDescent="0.25">
      <c r="A343" s="51" t="s">
        <v>172</v>
      </c>
      <c r="B343" s="32" t="s">
        <v>24</v>
      </c>
      <c r="C343" s="31" t="s">
        <v>573</v>
      </c>
      <c r="D343" s="32"/>
      <c r="E343" s="32"/>
      <c r="F343" s="33">
        <v>3.25</v>
      </c>
      <c r="L343" t="s">
        <v>299</v>
      </c>
    </row>
    <row r="344" spans="1:12" ht="18.75" x14ac:dyDescent="0.25">
      <c r="A344" s="51" t="s">
        <v>172</v>
      </c>
      <c r="B344" s="31" t="s">
        <v>24</v>
      </c>
      <c r="C344" s="31" t="s">
        <v>568</v>
      </c>
      <c r="D344" s="31"/>
      <c r="E344" s="31"/>
      <c r="F344" s="37">
        <v>4.9800000000000004</v>
      </c>
      <c r="L344" t="s">
        <v>304</v>
      </c>
    </row>
    <row r="345" spans="1:12" ht="18.75" x14ac:dyDescent="0.25">
      <c r="A345" s="51" t="s">
        <v>172</v>
      </c>
      <c r="B345" s="31" t="s">
        <v>24</v>
      </c>
      <c r="C345" s="31" t="s">
        <v>569</v>
      </c>
      <c r="D345" s="31"/>
      <c r="E345" s="31"/>
      <c r="F345" s="37">
        <v>4.9800000000000004</v>
      </c>
      <c r="L345" s="76" t="s">
        <v>56</v>
      </c>
    </row>
    <row r="346" spans="1:12" ht="18.75" x14ac:dyDescent="0.25">
      <c r="A346" s="51" t="s">
        <v>172</v>
      </c>
      <c r="B346" s="32" t="s">
        <v>24</v>
      </c>
      <c r="C346" s="31" t="s">
        <v>570</v>
      </c>
      <c r="D346" s="32"/>
      <c r="E346" s="32"/>
      <c r="F346" s="33">
        <v>2.95</v>
      </c>
      <c r="L346" t="s">
        <v>450</v>
      </c>
    </row>
    <row r="347" spans="1:12" ht="18.75" x14ac:dyDescent="0.25">
      <c r="A347" s="51" t="s">
        <v>172</v>
      </c>
      <c r="B347" s="32" t="s">
        <v>24</v>
      </c>
      <c r="C347" s="31" t="s">
        <v>571</v>
      </c>
      <c r="D347" s="32"/>
      <c r="E347" s="32"/>
      <c r="F347" s="33">
        <v>6.4</v>
      </c>
      <c r="L347" t="s">
        <v>451</v>
      </c>
    </row>
    <row r="348" spans="1:12" ht="18.75" x14ac:dyDescent="0.25">
      <c r="A348" s="51" t="s">
        <v>172</v>
      </c>
      <c r="B348" s="32" t="s">
        <v>24</v>
      </c>
      <c r="C348" s="31" t="s">
        <v>213</v>
      </c>
      <c r="D348" s="32"/>
      <c r="E348" s="32"/>
      <c r="F348" s="33">
        <v>6.4</v>
      </c>
      <c r="L348" t="s">
        <v>453</v>
      </c>
    </row>
    <row r="349" spans="1:12" ht="18.75" x14ac:dyDescent="0.25">
      <c r="A349" s="51" t="s">
        <v>172</v>
      </c>
      <c r="B349" s="31" t="s">
        <v>24</v>
      </c>
      <c r="C349" s="31" t="s">
        <v>531</v>
      </c>
      <c r="D349" s="31"/>
      <c r="E349" s="31"/>
      <c r="F349" s="37">
        <v>5.6</v>
      </c>
      <c r="L349" t="s">
        <v>454</v>
      </c>
    </row>
    <row r="350" spans="1:12" ht="18.75" x14ac:dyDescent="0.25">
      <c r="A350" s="51" t="s">
        <v>172</v>
      </c>
      <c r="B350" s="32" t="s">
        <v>24</v>
      </c>
      <c r="C350" s="31" t="s">
        <v>532</v>
      </c>
      <c r="D350" s="32"/>
      <c r="E350" s="32"/>
      <c r="F350" s="33">
        <v>14.09</v>
      </c>
      <c r="L350" t="s">
        <v>479</v>
      </c>
    </row>
    <row r="351" spans="1:12" ht="18.75" x14ac:dyDescent="0.25">
      <c r="A351" s="51" t="s">
        <v>172</v>
      </c>
      <c r="B351" s="32" t="s">
        <v>24</v>
      </c>
      <c r="C351" s="31" t="s">
        <v>533</v>
      </c>
      <c r="D351" s="32"/>
      <c r="E351" s="32"/>
      <c r="F351" s="33">
        <v>14.9</v>
      </c>
      <c r="L351" t="s">
        <v>464</v>
      </c>
    </row>
    <row r="352" spans="1:12" ht="18.75" x14ac:dyDescent="0.25">
      <c r="A352" s="51" t="s">
        <v>172</v>
      </c>
      <c r="B352" s="32" t="s">
        <v>24</v>
      </c>
      <c r="C352" s="31" t="s">
        <v>534</v>
      </c>
      <c r="D352" s="32"/>
      <c r="E352" s="32"/>
      <c r="F352" s="33">
        <v>8.8000000000000007</v>
      </c>
      <c r="L352" t="s">
        <v>465</v>
      </c>
    </row>
    <row r="353" spans="1:12" ht="18.75" x14ac:dyDescent="0.25">
      <c r="A353" s="51" t="s">
        <v>172</v>
      </c>
      <c r="B353" s="31" t="s">
        <v>24</v>
      </c>
      <c r="C353" s="31" t="s">
        <v>535</v>
      </c>
      <c r="D353" s="31"/>
      <c r="E353" s="31"/>
      <c r="F353" s="37">
        <v>5.13</v>
      </c>
      <c r="L353" t="s">
        <v>466</v>
      </c>
    </row>
    <row r="354" spans="1:12" ht="18.75" x14ac:dyDescent="0.25">
      <c r="A354" s="51" t="s">
        <v>172</v>
      </c>
      <c r="B354" s="31" t="s">
        <v>24</v>
      </c>
      <c r="C354" s="31" t="s">
        <v>536</v>
      </c>
      <c r="D354" s="31"/>
      <c r="E354" s="31"/>
      <c r="F354" s="37">
        <v>5.13</v>
      </c>
      <c r="L354" t="s">
        <v>467</v>
      </c>
    </row>
    <row r="355" spans="1:12" ht="18.75" x14ac:dyDescent="0.25">
      <c r="A355" s="51" t="s">
        <v>172</v>
      </c>
      <c r="B355" s="32" t="s">
        <v>24</v>
      </c>
      <c r="C355" s="31" t="s">
        <v>214</v>
      </c>
      <c r="D355" s="32"/>
      <c r="E355" s="32"/>
      <c r="F355" s="33">
        <v>4.5</v>
      </c>
      <c r="L355" t="s">
        <v>468</v>
      </c>
    </row>
    <row r="356" spans="1:12" ht="18.75" x14ac:dyDescent="0.25">
      <c r="A356" s="51" t="s">
        <v>172</v>
      </c>
      <c r="B356" s="32" t="s">
        <v>24</v>
      </c>
      <c r="C356" s="31" t="s">
        <v>537</v>
      </c>
      <c r="D356" s="32"/>
      <c r="E356" s="32"/>
      <c r="F356" s="33">
        <v>2.88</v>
      </c>
      <c r="L356" t="s">
        <v>469</v>
      </c>
    </row>
    <row r="357" spans="1:12" ht="18.75" x14ac:dyDescent="0.25">
      <c r="A357" s="51" t="s">
        <v>172</v>
      </c>
      <c r="B357" s="32" t="s">
        <v>24</v>
      </c>
      <c r="C357" s="31" t="s">
        <v>538</v>
      </c>
      <c r="D357" s="32"/>
      <c r="E357" s="32"/>
      <c r="F357" s="33">
        <v>3.02</v>
      </c>
      <c r="L357" t="s">
        <v>470</v>
      </c>
    </row>
    <row r="358" spans="1:12" ht="18.75" x14ac:dyDescent="0.25">
      <c r="A358" s="51" t="s">
        <v>172</v>
      </c>
      <c r="B358" s="31" t="s">
        <v>24</v>
      </c>
      <c r="C358" s="31" t="s">
        <v>539</v>
      </c>
      <c r="D358" s="31"/>
      <c r="E358" s="31"/>
      <c r="F358" s="37">
        <v>2.4500000000000002</v>
      </c>
      <c r="L358" t="s">
        <v>471</v>
      </c>
    </row>
    <row r="359" spans="1:12" ht="18.75" x14ac:dyDescent="0.25">
      <c r="A359" s="51" t="s">
        <v>172</v>
      </c>
      <c r="B359" s="32" t="s">
        <v>24</v>
      </c>
      <c r="C359" s="31" t="s">
        <v>540</v>
      </c>
      <c r="D359" s="32"/>
      <c r="E359" s="32"/>
      <c r="F359" s="33">
        <v>29.8</v>
      </c>
      <c r="L359" t="s">
        <v>472</v>
      </c>
    </row>
    <row r="360" spans="1:12" ht="18.75" x14ac:dyDescent="0.25">
      <c r="A360" s="51" t="s">
        <v>172</v>
      </c>
      <c r="B360" s="32" t="s">
        <v>24</v>
      </c>
      <c r="C360" s="31" t="s">
        <v>541</v>
      </c>
      <c r="D360" s="32"/>
      <c r="E360" s="32"/>
      <c r="F360" s="33">
        <v>29.8</v>
      </c>
      <c r="L360" t="s">
        <v>473</v>
      </c>
    </row>
    <row r="361" spans="1:12" ht="18.75" x14ac:dyDescent="0.25">
      <c r="A361" s="51" t="s">
        <v>172</v>
      </c>
      <c r="B361" s="32" t="s">
        <v>24</v>
      </c>
      <c r="C361" s="31" t="s">
        <v>542</v>
      </c>
      <c r="D361" s="32"/>
      <c r="E361" s="32"/>
      <c r="F361" s="33">
        <v>5.19</v>
      </c>
      <c r="L361" t="s">
        <v>474</v>
      </c>
    </row>
    <row r="362" spans="1:12" ht="18.75" x14ac:dyDescent="0.25">
      <c r="A362" s="51" t="s">
        <v>172</v>
      </c>
      <c r="B362" s="32" t="s">
        <v>24</v>
      </c>
      <c r="C362" s="31" t="s">
        <v>572</v>
      </c>
      <c r="D362" s="32"/>
      <c r="E362" s="32"/>
      <c r="F362" s="33">
        <v>26.9</v>
      </c>
      <c r="L362" t="s">
        <v>475</v>
      </c>
    </row>
    <row r="363" spans="1:12" ht="18.75" x14ac:dyDescent="0.25">
      <c r="A363" s="51" t="s">
        <v>172</v>
      </c>
      <c r="B363" s="32" t="s">
        <v>24</v>
      </c>
      <c r="C363" s="31" t="s">
        <v>574</v>
      </c>
      <c r="D363" s="32"/>
      <c r="E363" s="32"/>
      <c r="F363" s="33">
        <v>51.62</v>
      </c>
      <c r="L363" t="s">
        <v>234</v>
      </c>
    </row>
    <row r="364" spans="1:12" ht="18.75" x14ac:dyDescent="0.25">
      <c r="A364" s="51" t="s">
        <v>172</v>
      </c>
      <c r="B364" s="32" t="s">
        <v>24</v>
      </c>
      <c r="C364" s="31" t="s">
        <v>543</v>
      </c>
      <c r="D364" s="32"/>
      <c r="E364" s="32"/>
      <c r="F364" s="33">
        <v>12</v>
      </c>
      <c r="L364" t="s">
        <v>476</v>
      </c>
    </row>
    <row r="365" spans="1:12" ht="18.75" x14ac:dyDescent="0.25">
      <c r="A365" s="51" t="s">
        <v>172</v>
      </c>
      <c r="B365" s="32" t="s">
        <v>24</v>
      </c>
      <c r="C365" s="44" t="s">
        <v>544</v>
      </c>
      <c r="D365" s="32"/>
      <c r="E365" s="32"/>
      <c r="F365" s="33">
        <v>10.75</v>
      </c>
      <c r="L365" t="s">
        <v>477</v>
      </c>
    </row>
    <row r="366" spans="1:12" ht="18.75" x14ac:dyDescent="0.25">
      <c r="A366" s="51" t="s">
        <v>172</v>
      </c>
      <c r="B366" s="32" t="s">
        <v>24</v>
      </c>
      <c r="C366" s="31" t="s">
        <v>545</v>
      </c>
      <c r="D366" s="32"/>
      <c r="E366" s="32"/>
      <c r="F366" s="33">
        <v>48.9</v>
      </c>
      <c r="L366" t="s">
        <v>478</v>
      </c>
    </row>
    <row r="367" spans="1:12" ht="18.75" x14ac:dyDescent="0.25">
      <c r="A367" s="51" t="s">
        <v>172</v>
      </c>
      <c r="B367" s="31" t="s">
        <v>24</v>
      </c>
      <c r="C367" s="31" t="s">
        <v>217</v>
      </c>
      <c r="D367" s="32"/>
      <c r="E367" s="32"/>
      <c r="F367" s="33">
        <v>7.65</v>
      </c>
      <c r="L367" t="s">
        <v>480</v>
      </c>
    </row>
    <row r="368" spans="1:12" ht="18.75" x14ac:dyDescent="0.25">
      <c r="A368" s="51" t="s">
        <v>172</v>
      </c>
      <c r="B368" s="32" t="s">
        <v>24</v>
      </c>
      <c r="C368" s="31" t="s">
        <v>546</v>
      </c>
      <c r="D368" s="32"/>
      <c r="E368" s="32"/>
      <c r="F368" s="33">
        <v>119.95</v>
      </c>
      <c r="L368" t="s">
        <v>481</v>
      </c>
    </row>
    <row r="369" spans="1:12" ht="18.75" x14ac:dyDescent="0.25">
      <c r="A369" s="51" t="s">
        <v>172</v>
      </c>
      <c r="B369" s="32" t="s">
        <v>24</v>
      </c>
      <c r="C369" s="31" t="s">
        <v>547</v>
      </c>
      <c r="D369" s="32"/>
      <c r="E369" s="32"/>
      <c r="F369" s="33">
        <v>119.95</v>
      </c>
      <c r="L369" t="s">
        <v>482</v>
      </c>
    </row>
    <row r="370" spans="1:12" ht="18.75" x14ac:dyDescent="0.25">
      <c r="A370" s="51" t="s">
        <v>172</v>
      </c>
      <c r="B370" s="32" t="s">
        <v>24</v>
      </c>
      <c r="C370" s="31" t="s">
        <v>548</v>
      </c>
      <c r="D370" s="32"/>
      <c r="E370" s="32"/>
      <c r="F370" s="33">
        <v>82.9</v>
      </c>
      <c r="L370" t="s">
        <v>483</v>
      </c>
    </row>
    <row r="371" spans="1:12" ht="18.75" x14ac:dyDescent="0.25">
      <c r="A371" s="51" t="s">
        <v>172</v>
      </c>
      <c r="B371" s="32" t="s">
        <v>24</v>
      </c>
      <c r="C371" s="31" t="s">
        <v>549</v>
      </c>
      <c r="D371" s="32"/>
      <c r="E371" s="32"/>
      <c r="F371" s="33">
        <v>82.9</v>
      </c>
      <c r="L371" t="s">
        <v>484</v>
      </c>
    </row>
    <row r="372" spans="1:12" ht="18.75" x14ac:dyDescent="0.25">
      <c r="A372" s="51" t="s">
        <v>172</v>
      </c>
      <c r="B372" s="31" t="s">
        <v>24</v>
      </c>
      <c r="C372" s="31" t="s">
        <v>550</v>
      </c>
      <c r="D372" s="31"/>
      <c r="E372" s="31"/>
      <c r="F372" s="37">
        <v>58.2</v>
      </c>
      <c r="L372" t="s">
        <v>486</v>
      </c>
    </row>
    <row r="373" spans="1:12" ht="18.75" x14ac:dyDescent="0.25">
      <c r="A373" s="51" t="s">
        <v>172</v>
      </c>
      <c r="B373" s="31" t="s">
        <v>24</v>
      </c>
      <c r="C373" s="31" t="s">
        <v>551</v>
      </c>
      <c r="D373" s="31"/>
      <c r="E373" s="31"/>
      <c r="F373" s="37">
        <v>58.2</v>
      </c>
      <c r="L373" t="s">
        <v>485</v>
      </c>
    </row>
    <row r="374" spans="1:12" ht="18.75" x14ac:dyDescent="0.25">
      <c r="A374" s="51" t="s">
        <v>172</v>
      </c>
      <c r="B374" s="32" t="s">
        <v>24</v>
      </c>
      <c r="C374" s="31" t="s">
        <v>552</v>
      </c>
      <c r="D374" s="32"/>
      <c r="E374" s="32"/>
      <c r="F374" s="33">
        <v>51.1</v>
      </c>
      <c r="L374" t="s">
        <v>487</v>
      </c>
    </row>
    <row r="375" spans="1:12" ht="18.75" x14ac:dyDescent="0.25">
      <c r="A375" s="51" t="s">
        <v>172</v>
      </c>
      <c r="B375" s="31" t="s">
        <v>24</v>
      </c>
      <c r="C375" s="31" t="s">
        <v>219</v>
      </c>
      <c r="D375" s="31"/>
      <c r="E375" s="31"/>
      <c r="F375" s="37">
        <v>3.9</v>
      </c>
      <c r="L375" t="s">
        <v>488</v>
      </c>
    </row>
    <row r="376" spans="1:12" ht="18.75" x14ac:dyDescent="0.25">
      <c r="A376" s="51" t="s">
        <v>172</v>
      </c>
      <c r="B376" s="32" t="s">
        <v>24</v>
      </c>
      <c r="C376" s="31" t="s">
        <v>232</v>
      </c>
      <c r="D376" s="32"/>
      <c r="E376" s="32"/>
      <c r="F376" s="33">
        <v>49.2</v>
      </c>
      <c r="L376" s="76" t="s">
        <v>585</v>
      </c>
    </row>
    <row r="377" spans="1:12" ht="18.75" x14ac:dyDescent="0.25">
      <c r="A377" s="51" t="s">
        <v>172</v>
      </c>
      <c r="B377" s="32" t="s">
        <v>24</v>
      </c>
      <c r="C377" s="31" t="s">
        <v>553</v>
      </c>
      <c r="D377" s="32"/>
      <c r="E377" s="32"/>
      <c r="F377" s="33">
        <v>6.51</v>
      </c>
      <c r="L377" t="s">
        <v>241</v>
      </c>
    </row>
    <row r="378" spans="1:12" ht="18.75" x14ac:dyDescent="0.25">
      <c r="A378" s="51" t="s">
        <v>172</v>
      </c>
      <c r="B378" s="32" t="s">
        <v>24</v>
      </c>
      <c r="C378" s="31" t="s">
        <v>233</v>
      </c>
      <c r="D378" s="32"/>
      <c r="E378" s="32"/>
      <c r="F378" s="33">
        <v>4.5</v>
      </c>
      <c r="L378" t="s">
        <v>235</v>
      </c>
    </row>
    <row r="379" spans="1:12" ht="18.75" x14ac:dyDescent="0.25">
      <c r="A379" s="51" t="s">
        <v>172</v>
      </c>
      <c r="B379" s="31" t="s">
        <v>24</v>
      </c>
      <c r="C379" s="31" t="s">
        <v>554</v>
      </c>
      <c r="D379" s="31"/>
      <c r="E379" s="31"/>
      <c r="F379" s="37">
        <v>55</v>
      </c>
      <c r="L379" s="76" t="s">
        <v>170</v>
      </c>
    </row>
    <row r="380" spans="1:12" ht="18.75" x14ac:dyDescent="0.25">
      <c r="A380" s="51" t="s">
        <v>173</v>
      </c>
      <c r="B380" s="32" t="s">
        <v>4</v>
      </c>
      <c r="C380" s="31" t="s">
        <v>289</v>
      </c>
      <c r="D380" s="32"/>
      <c r="E380" s="32" t="s">
        <v>70</v>
      </c>
      <c r="F380" s="33">
        <v>24.16</v>
      </c>
      <c r="L380" t="s">
        <v>236</v>
      </c>
    </row>
    <row r="381" spans="1:12" ht="18.75" x14ac:dyDescent="0.25">
      <c r="A381" s="51" t="s">
        <v>173</v>
      </c>
      <c r="B381" s="32" t="s">
        <v>4</v>
      </c>
      <c r="C381" s="31" t="s">
        <v>291</v>
      </c>
      <c r="D381" s="32" t="s">
        <v>133</v>
      </c>
      <c r="E381" s="32"/>
      <c r="F381" s="33">
        <v>7.88</v>
      </c>
      <c r="L381" t="s">
        <v>237</v>
      </c>
    </row>
    <row r="382" spans="1:12" ht="18.75" x14ac:dyDescent="0.25">
      <c r="A382" s="51" t="s">
        <v>173</v>
      </c>
      <c r="B382" s="31" t="s">
        <v>4</v>
      </c>
      <c r="C382" s="31" t="s">
        <v>264</v>
      </c>
      <c r="D382" s="32">
        <v>10</v>
      </c>
      <c r="E382" s="32"/>
      <c r="F382" s="33">
        <v>8.4</v>
      </c>
      <c r="L382" s="76" t="s">
        <v>32</v>
      </c>
    </row>
    <row r="383" spans="1:12" ht="18.75" x14ac:dyDescent="0.25">
      <c r="A383" s="51" t="s">
        <v>173</v>
      </c>
      <c r="B383" s="32" t="s">
        <v>4</v>
      </c>
      <c r="C383" s="31" t="s">
        <v>311</v>
      </c>
      <c r="D383" s="32"/>
      <c r="E383" s="32" t="s">
        <v>137</v>
      </c>
      <c r="F383" s="33">
        <v>26.99</v>
      </c>
      <c r="L383" t="s">
        <v>306</v>
      </c>
    </row>
    <row r="384" spans="1:12" ht="18.75" x14ac:dyDescent="0.25">
      <c r="A384" s="51" t="s">
        <v>173</v>
      </c>
      <c r="B384" s="32" t="s">
        <v>4</v>
      </c>
      <c r="C384" s="34" t="s">
        <v>295</v>
      </c>
      <c r="D384" s="32" t="s">
        <v>67</v>
      </c>
      <c r="E384" s="32"/>
      <c r="F384" s="33">
        <v>12.21</v>
      </c>
      <c r="L384" t="s">
        <v>462</v>
      </c>
    </row>
    <row r="385" spans="1:12" ht="18.75" x14ac:dyDescent="0.25">
      <c r="A385" s="51" t="s">
        <v>173</v>
      </c>
      <c r="B385" s="32" t="s">
        <v>4</v>
      </c>
      <c r="C385" s="31" t="s">
        <v>272</v>
      </c>
      <c r="D385" s="32"/>
      <c r="E385" s="32" t="s">
        <v>443</v>
      </c>
      <c r="F385" s="33">
        <v>97.5</v>
      </c>
      <c r="L385" t="s">
        <v>455</v>
      </c>
    </row>
    <row r="386" spans="1:12" ht="18.75" x14ac:dyDescent="0.25">
      <c r="A386" s="51" t="s">
        <v>173</v>
      </c>
      <c r="B386" s="32" t="s">
        <v>4</v>
      </c>
      <c r="C386" s="44" t="s">
        <v>69</v>
      </c>
      <c r="D386" s="32"/>
      <c r="E386" s="32"/>
      <c r="F386" s="37">
        <v>17.579999999999998</v>
      </c>
      <c r="L386" s="76" t="s">
        <v>182</v>
      </c>
    </row>
    <row r="387" spans="1:12" ht="18.75" x14ac:dyDescent="0.25">
      <c r="A387" s="51" t="s">
        <v>173</v>
      </c>
      <c r="B387" s="32" t="s">
        <v>4</v>
      </c>
      <c r="C387" s="31" t="s">
        <v>298</v>
      </c>
      <c r="D387" s="31">
        <v>1</v>
      </c>
      <c r="E387" s="31"/>
      <c r="F387" s="37">
        <v>36.06</v>
      </c>
      <c r="L387" t="s">
        <v>457</v>
      </c>
    </row>
    <row r="388" spans="1:12" ht="18.75" x14ac:dyDescent="0.25">
      <c r="A388" s="51" t="s">
        <v>173</v>
      </c>
      <c r="B388" s="31" t="s">
        <v>4</v>
      </c>
      <c r="C388" s="31" t="s">
        <v>293</v>
      </c>
      <c r="D388" s="31">
        <v>1</v>
      </c>
      <c r="E388" s="31"/>
      <c r="F388" s="37">
        <v>3.66</v>
      </c>
      <c r="L388" t="s">
        <v>460</v>
      </c>
    </row>
    <row r="389" spans="1:12" ht="18.75" x14ac:dyDescent="0.25">
      <c r="A389" s="51" t="s">
        <v>173</v>
      </c>
      <c r="B389" s="32" t="s">
        <v>4</v>
      </c>
      <c r="C389" s="31" t="s">
        <v>288</v>
      </c>
      <c r="D389" s="32">
        <v>1</v>
      </c>
      <c r="E389" s="32"/>
      <c r="F389" s="33">
        <v>31.94</v>
      </c>
      <c r="L389" t="s">
        <v>461</v>
      </c>
    </row>
    <row r="390" spans="1:12" ht="18.75" x14ac:dyDescent="0.25">
      <c r="A390" s="51" t="s">
        <v>173</v>
      </c>
      <c r="B390" s="32" t="s">
        <v>4</v>
      </c>
      <c r="C390" s="31" t="s">
        <v>253</v>
      </c>
      <c r="D390" s="32">
        <v>50</v>
      </c>
      <c r="E390" s="32"/>
      <c r="F390" s="33">
        <v>38.5</v>
      </c>
      <c r="L390" t="s">
        <v>463</v>
      </c>
    </row>
    <row r="391" spans="1:12" ht="18.75" x14ac:dyDescent="0.25">
      <c r="A391" s="51" t="s">
        <v>173</v>
      </c>
      <c r="B391" s="32" t="s">
        <v>4</v>
      </c>
      <c r="C391" s="31" t="s">
        <v>254</v>
      </c>
      <c r="D391" s="32">
        <v>50</v>
      </c>
      <c r="E391" s="32"/>
      <c r="F391" s="33">
        <v>50</v>
      </c>
      <c r="L391" s="76" t="s">
        <v>33</v>
      </c>
    </row>
    <row r="392" spans="1:12" ht="18.75" x14ac:dyDescent="0.25">
      <c r="A392" s="51" t="s">
        <v>173</v>
      </c>
      <c r="B392" s="32" t="s">
        <v>4</v>
      </c>
      <c r="C392" s="31" t="s">
        <v>255</v>
      </c>
      <c r="D392" s="32">
        <v>50</v>
      </c>
      <c r="E392" s="32"/>
      <c r="F392" s="33">
        <v>53</v>
      </c>
      <c r="L392" t="s">
        <v>228</v>
      </c>
    </row>
    <row r="393" spans="1:12" ht="18.75" x14ac:dyDescent="0.25">
      <c r="A393" s="51" t="s">
        <v>173</v>
      </c>
      <c r="B393" s="32" t="s">
        <v>4</v>
      </c>
      <c r="C393" s="31" t="s">
        <v>256</v>
      </c>
      <c r="D393" s="32">
        <v>50</v>
      </c>
      <c r="E393" s="32"/>
      <c r="F393" s="33">
        <v>66</v>
      </c>
      <c r="L393" t="s">
        <v>489</v>
      </c>
    </row>
    <row r="394" spans="1:12" ht="18.75" x14ac:dyDescent="0.25">
      <c r="A394" s="51" t="s">
        <v>173</v>
      </c>
      <c r="B394" s="32" t="s">
        <v>4</v>
      </c>
      <c r="C394" s="31" t="s">
        <v>252</v>
      </c>
      <c r="D394" s="32">
        <v>300</v>
      </c>
      <c r="E394" s="32"/>
      <c r="F394" s="33">
        <v>29.73</v>
      </c>
      <c r="L394" t="s">
        <v>222</v>
      </c>
    </row>
    <row r="395" spans="1:12" ht="18.75" x14ac:dyDescent="0.25">
      <c r="A395" s="51" t="s">
        <v>173</v>
      </c>
      <c r="B395" s="32" t="s">
        <v>4</v>
      </c>
      <c r="C395" s="31" t="s">
        <v>325</v>
      </c>
      <c r="D395" s="32">
        <v>100</v>
      </c>
      <c r="E395" s="32"/>
      <c r="F395" s="33">
        <v>15.3</v>
      </c>
      <c r="L395" t="s">
        <v>223</v>
      </c>
    </row>
    <row r="396" spans="1:12" ht="18.75" x14ac:dyDescent="0.25">
      <c r="A396" s="51" t="s">
        <v>173</v>
      </c>
      <c r="B396" s="32" t="s">
        <v>4</v>
      </c>
      <c r="C396" s="31" t="s">
        <v>251</v>
      </c>
      <c r="D396" s="32">
        <v>300</v>
      </c>
      <c r="E396" s="32"/>
      <c r="F396" s="33">
        <v>19.23</v>
      </c>
      <c r="L396" t="s">
        <v>224</v>
      </c>
    </row>
    <row r="397" spans="1:12" ht="18.75" x14ac:dyDescent="0.25">
      <c r="A397" s="51" t="s">
        <v>173</v>
      </c>
      <c r="B397" s="31" t="s">
        <v>4</v>
      </c>
      <c r="C397" s="31" t="s">
        <v>257</v>
      </c>
      <c r="D397" s="32">
        <v>100</v>
      </c>
      <c r="E397" s="32"/>
      <c r="F397" s="33">
        <v>57.19</v>
      </c>
      <c r="L397" t="s">
        <v>225</v>
      </c>
    </row>
    <row r="398" spans="1:12" ht="18.75" x14ac:dyDescent="0.25">
      <c r="A398" s="51" t="s">
        <v>173</v>
      </c>
      <c r="B398" s="32" t="s">
        <v>4</v>
      </c>
      <c r="C398" s="31" t="s">
        <v>301</v>
      </c>
      <c r="D398" s="31">
        <v>5</v>
      </c>
      <c r="E398" s="31"/>
      <c r="F398" s="37">
        <v>11.74</v>
      </c>
      <c r="L398" t="s">
        <v>226</v>
      </c>
    </row>
    <row r="399" spans="1:12" ht="18.75" x14ac:dyDescent="0.25">
      <c r="A399" s="51" t="s">
        <v>173</v>
      </c>
      <c r="B399" s="32" t="s">
        <v>4</v>
      </c>
      <c r="C399" s="31" t="s">
        <v>300</v>
      </c>
      <c r="D399" s="31">
        <v>5</v>
      </c>
      <c r="E399" s="31"/>
      <c r="F399" s="37">
        <v>11.74</v>
      </c>
      <c r="L399" t="s">
        <v>227</v>
      </c>
    </row>
    <row r="400" spans="1:12" ht="18.75" x14ac:dyDescent="0.25">
      <c r="A400" s="51" t="s">
        <v>173</v>
      </c>
      <c r="B400" s="43" t="s">
        <v>4</v>
      </c>
      <c r="C400" s="31" t="s">
        <v>259</v>
      </c>
      <c r="D400" s="32">
        <v>100</v>
      </c>
      <c r="E400" s="32"/>
      <c r="F400" s="33">
        <v>40.369999999999997</v>
      </c>
      <c r="L400" t="s">
        <v>229</v>
      </c>
    </row>
    <row r="401" spans="1:12" ht="18.75" x14ac:dyDescent="0.25">
      <c r="A401" s="51" t="s">
        <v>173</v>
      </c>
      <c r="B401" s="43" t="s">
        <v>4</v>
      </c>
      <c r="C401" s="31" t="s">
        <v>260</v>
      </c>
      <c r="D401" s="32">
        <v>100</v>
      </c>
      <c r="E401" s="32"/>
      <c r="F401" s="33">
        <v>48.51</v>
      </c>
      <c r="L401" t="s">
        <v>230</v>
      </c>
    </row>
    <row r="402" spans="1:12" ht="18.75" x14ac:dyDescent="0.25">
      <c r="A402" s="51" t="s">
        <v>173</v>
      </c>
      <c r="B402" s="31" t="s">
        <v>4</v>
      </c>
      <c r="C402" s="31" t="s">
        <v>258</v>
      </c>
      <c r="D402" s="32">
        <v>100</v>
      </c>
      <c r="E402" s="32"/>
      <c r="F402" s="33">
        <v>14.89</v>
      </c>
      <c r="L402" s="76" t="s">
        <v>14</v>
      </c>
    </row>
    <row r="403" spans="1:12" ht="18.75" x14ac:dyDescent="0.25">
      <c r="A403" s="51" t="s">
        <v>173</v>
      </c>
      <c r="B403" s="32" t="s">
        <v>4</v>
      </c>
      <c r="C403" s="44" t="s">
        <v>47</v>
      </c>
      <c r="D403" s="32"/>
      <c r="E403" s="32"/>
      <c r="F403" s="33">
        <v>4.17</v>
      </c>
      <c r="L403" t="s">
        <v>409</v>
      </c>
    </row>
    <row r="404" spans="1:12" ht="18.75" x14ac:dyDescent="0.25">
      <c r="A404" s="51" t="s">
        <v>173</v>
      </c>
      <c r="B404" s="32" t="s">
        <v>4</v>
      </c>
      <c r="C404" s="31" t="s">
        <v>372</v>
      </c>
      <c r="D404" s="32">
        <v>100</v>
      </c>
      <c r="E404" s="32"/>
      <c r="F404" s="33">
        <v>27.78</v>
      </c>
      <c r="L404" t="s">
        <v>567</v>
      </c>
    </row>
    <row r="405" spans="1:12" ht="18.75" x14ac:dyDescent="0.25">
      <c r="A405" s="51" t="s">
        <v>173</v>
      </c>
      <c r="B405" s="32" t="s">
        <v>4</v>
      </c>
      <c r="C405" s="31" t="s">
        <v>373</v>
      </c>
      <c r="D405" s="32">
        <v>100</v>
      </c>
      <c r="E405" s="32"/>
      <c r="F405" s="33">
        <v>27.78</v>
      </c>
      <c r="L405" t="s">
        <v>490</v>
      </c>
    </row>
    <row r="406" spans="1:12" ht="18.75" x14ac:dyDescent="0.25">
      <c r="A406" s="51" t="s">
        <v>173</v>
      </c>
      <c r="B406" s="32" t="s">
        <v>4</v>
      </c>
      <c r="C406" s="31" t="s">
        <v>371</v>
      </c>
      <c r="D406" s="32">
        <v>50</v>
      </c>
      <c r="E406" s="32"/>
      <c r="F406" s="33">
        <v>32.93</v>
      </c>
      <c r="L406" t="s">
        <v>212</v>
      </c>
    </row>
    <row r="407" spans="1:12" ht="18.75" x14ac:dyDescent="0.25">
      <c r="A407" s="51" t="s">
        <v>173</v>
      </c>
      <c r="B407" s="32" t="s">
        <v>4</v>
      </c>
      <c r="C407" s="31" t="s">
        <v>261</v>
      </c>
      <c r="D407" s="31"/>
      <c r="E407" s="31" t="s">
        <v>68</v>
      </c>
      <c r="F407" s="37">
        <v>46.9</v>
      </c>
      <c r="L407" t="s">
        <v>211</v>
      </c>
    </row>
    <row r="408" spans="1:12" ht="18.75" x14ac:dyDescent="0.25">
      <c r="A408" s="51" t="s">
        <v>173</v>
      </c>
      <c r="B408" s="32" t="s">
        <v>4</v>
      </c>
      <c r="C408" s="31" t="s">
        <v>262</v>
      </c>
      <c r="D408" s="31"/>
      <c r="E408" s="31" t="s">
        <v>68</v>
      </c>
      <c r="F408" s="37">
        <v>46.9</v>
      </c>
      <c r="L408" t="s">
        <v>491</v>
      </c>
    </row>
    <row r="409" spans="1:12" ht="18.75" x14ac:dyDescent="0.25">
      <c r="A409" s="51" t="s">
        <v>173</v>
      </c>
      <c r="B409" s="32" t="s">
        <v>4</v>
      </c>
      <c r="C409" s="31" t="s">
        <v>354</v>
      </c>
      <c r="D409" s="32"/>
      <c r="E409" s="32" t="s">
        <v>134</v>
      </c>
      <c r="F409" s="33">
        <v>56</v>
      </c>
      <c r="L409" t="s">
        <v>492</v>
      </c>
    </row>
    <row r="410" spans="1:12" ht="18.75" x14ac:dyDescent="0.25">
      <c r="A410" s="51" t="s">
        <v>173</v>
      </c>
      <c r="B410" s="31" t="s">
        <v>4</v>
      </c>
      <c r="C410" s="44" t="s">
        <v>26</v>
      </c>
      <c r="D410" s="31" t="s">
        <v>65</v>
      </c>
      <c r="E410" s="31"/>
      <c r="F410" s="37">
        <v>1.56</v>
      </c>
      <c r="L410" t="s">
        <v>493</v>
      </c>
    </row>
    <row r="411" spans="1:12" ht="18.75" x14ac:dyDescent="0.25">
      <c r="A411" s="51" t="s">
        <v>173</v>
      </c>
      <c r="B411" s="32" t="s">
        <v>4</v>
      </c>
      <c r="C411" s="31" t="s">
        <v>263</v>
      </c>
      <c r="D411" s="32"/>
      <c r="E411" s="31" t="s">
        <v>68</v>
      </c>
      <c r="F411" s="33">
        <v>42.4</v>
      </c>
      <c r="L411" t="s">
        <v>494</v>
      </c>
    </row>
    <row r="412" spans="1:12" ht="18.75" x14ac:dyDescent="0.25">
      <c r="A412" s="51" t="s">
        <v>173</v>
      </c>
      <c r="B412" s="32" t="s">
        <v>4</v>
      </c>
      <c r="C412" s="31" t="s">
        <v>269</v>
      </c>
      <c r="D412" s="32"/>
      <c r="E412" s="32" t="s">
        <v>66</v>
      </c>
      <c r="F412" s="33">
        <v>37.25</v>
      </c>
      <c r="L412" t="s">
        <v>495</v>
      </c>
    </row>
    <row r="413" spans="1:12" ht="18.75" x14ac:dyDescent="0.25">
      <c r="A413" s="51" t="s">
        <v>173</v>
      </c>
      <c r="B413" s="31" t="s">
        <v>4</v>
      </c>
      <c r="C413" s="31" t="s">
        <v>270</v>
      </c>
      <c r="D413" s="32"/>
      <c r="E413" s="32" t="s">
        <v>66</v>
      </c>
      <c r="F413" s="33">
        <v>41.25</v>
      </c>
      <c r="L413" t="s">
        <v>497</v>
      </c>
    </row>
    <row r="414" spans="1:12" ht="18.75" x14ac:dyDescent="0.25">
      <c r="A414" s="51" t="s">
        <v>173</v>
      </c>
      <c r="B414" s="32" t="s">
        <v>4</v>
      </c>
      <c r="C414" s="31" t="s">
        <v>250</v>
      </c>
      <c r="D414" s="32">
        <v>100</v>
      </c>
      <c r="E414" s="32"/>
      <c r="F414" s="33">
        <v>45</v>
      </c>
      <c r="L414" t="s">
        <v>496</v>
      </c>
    </row>
    <row r="415" spans="1:12" ht="18.75" x14ac:dyDescent="0.25">
      <c r="A415" s="51" t="s">
        <v>173</v>
      </c>
      <c r="B415" s="43" t="s">
        <v>4</v>
      </c>
      <c r="C415" s="31" t="s">
        <v>328</v>
      </c>
      <c r="D415" s="32">
        <v>100</v>
      </c>
      <c r="E415" s="32"/>
      <c r="F415" s="33">
        <v>2.15</v>
      </c>
      <c r="L415" t="s">
        <v>210</v>
      </c>
    </row>
    <row r="416" spans="1:12" ht="18.75" x14ac:dyDescent="0.25">
      <c r="A416" s="51" t="s">
        <v>173</v>
      </c>
      <c r="B416" s="43" t="s">
        <v>4</v>
      </c>
      <c r="C416" s="31" t="s">
        <v>327</v>
      </c>
      <c r="D416" s="32">
        <v>100</v>
      </c>
      <c r="E416" s="32"/>
      <c r="F416" s="33">
        <v>1.08</v>
      </c>
      <c r="L416" t="s">
        <v>498</v>
      </c>
    </row>
    <row r="417" spans="1:12" ht="18.75" x14ac:dyDescent="0.25">
      <c r="A417" s="51" t="s">
        <v>173</v>
      </c>
      <c r="B417" s="32" t="s">
        <v>4</v>
      </c>
      <c r="C417" s="44" t="s">
        <v>36</v>
      </c>
      <c r="D417" s="32"/>
      <c r="E417" s="32"/>
      <c r="F417" s="33"/>
      <c r="L417" t="s">
        <v>499</v>
      </c>
    </row>
    <row r="418" spans="1:12" ht="18.75" x14ac:dyDescent="0.25">
      <c r="A418" s="51" t="s">
        <v>173</v>
      </c>
      <c r="B418" s="32" t="s">
        <v>4</v>
      </c>
      <c r="C418" s="44" t="s">
        <v>37</v>
      </c>
      <c r="D418" s="32"/>
      <c r="E418" s="32"/>
      <c r="F418" s="33"/>
      <c r="L418" t="s">
        <v>500</v>
      </c>
    </row>
    <row r="419" spans="1:12" ht="18.75" x14ac:dyDescent="0.25">
      <c r="A419" s="51" t="s">
        <v>173</v>
      </c>
      <c r="B419" s="34" t="s">
        <v>4</v>
      </c>
      <c r="C419" s="34" t="s">
        <v>287</v>
      </c>
      <c r="D419" s="34">
        <v>150</v>
      </c>
      <c r="E419" s="32" t="s">
        <v>435</v>
      </c>
      <c r="F419" s="38">
        <v>46.09</v>
      </c>
      <c r="L419" t="s">
        <v>501</v>
      </c>
    </row>
    <row r="420" spans="1:12" ht="18.75" x14ac:dyDescent="0.25">
      <c r="A420" s="51" t="s">
        <v>173</v>
      </c>
      <c r="B420" s="31" t="s">
        <v>4</v>
      </c>
      <c r="C420" s="44" t="s">
        <v>27</v>
      </c>
      <c r="D420" s="32" t="s">
        <v>65</v>
      </c>
      <c r="E420" s="32"/>
      <c r="F420" s="33">
        <v>3.15</v>
      </c>
      <c r="L420" t="s">
        <v>502</v>
      </c>
    </row>
    <row r="421" spans="1:12" ht="18.75" x14ac:dyDescent="0.25">
      <c r="A421" s="51" t="s">
        <v>173</v>
      </c>
      <c r="B421" s="44" t="s">
        <v>4</v>
      </c>
      <c r="C421" s="44" t="s">
        <v>28</v>
      </c>
      <c r="D421" s="44"/>
      <c r="E421" s="44"/>
      <c r="F421" s="46">
        <v>3.74</v>
      </c>
      <c r="L421" t="s">
        <v>215</v>
      </c>
    </row>
    <row r="422" spans="1:12" ht="18.75" x14ac:dyDescent="0.25">
      <c r="A422" s="51" t="s">
        <v>173</v>
      </c>
      <c r="B422" s="32" t="s">
        <v>4</v>
      </c>
      <c r="C422" s="44" t="s">
        <v>31</v>
      </c>
      <c r="D422" s="32"/>
      <c r="E422" s="32"/>
      <c r="F422" s="33"/>
      <c r="L422" t="s">
        <v>503</v>
      </c>
    </row>
    <row r="423" spans="1:12" ht="18.75" x14ac:dyDescent="0.25">
      <c r="A423" s="51" t="s">
        <v>173</v>
      </c>
      <c r="B423" s="43" t="s">
        <v>4</v>
      </c>
      <c r="C423" s="31" t="s">
        <v>277</v>
      </c>
      <c r="D423" s="32">
        <v>25</v>
      </c>
      <c r="E423" s="32"/>
      <c r="F423" s="33">
        <v>6.63</v>
      </c>
      <c r="L423" t="s">
        <v>504</v>
      </c>
    </row>
    <row r="424" spans="1:12" ht="18.75" x14ac:dyDescent="0.25">
      <c r="A424" s="51" t="s">
        <v>173</v>
      </c>
      <c r="B424" s="43" t="s">
        <v>4</v>
      </c>
      <c r="C424" s="31" t="s">
        <v>281</v>
      </c>
      <c r="D424" s="32">
        <v>25</v>
      </c>
      <c r="E424" s="32"/>
      <c r="F424" s="33">
        <v>6.63</v>
      </c>
      <c r="L424" t="s">
        <v>566</v>
      </c>
    </row>
    <row r="425" spans="1:12" ht="18.75" x14ac:dyDescent="0.25">
      <c r="A425" s="51" t="s">
        <v>173</v>
      </c>
      <c r="B425" s="43" t="s">
        <v>4</v>
      </c>
      <c r="C425" s="31" t="s">
        <v>276</v>
      </c>
      <c r="D425" s="32">
        <v>25</v>
      </c>
      <c r="E425" s="32"/>
      <c r="F425" s="33">
        <v>6.63</v>
      </c>
      <c r="L425" t="s">
        <v>505</v>
      </c>
    </row>
    <row r="426" spans="1:12" ht="18.75" x14ac:dyDescent="0.25">
      <c r="A426" s="51" t="s">
        <v>173</v>
      </c>
      <c r="B426" s="32" t="s">
        <v>4</v>
      </c>
      <c r="C426" s="31" t="s">
        <v>284</v>
      </c>
      <c r="D426" s="32">
        <v>5</v>
      </c>
      <c r="E426" s="32" t="s">
        <v>435</v>
      </c>
      <c r="F426" s="33">
        <v>44.9</v>
      </c>
      <c r="L426" t="s">
        <v>506</v>
      </c>
    </row>
    <row r="427" spans="1:12" ht="18.75" x14ac:dyDescent="0.25">
      <c r="A427" s="51" t="s">
        <v>173</v>
      </c>
      <c r="B427" s="32" t="s">
        <v>4</v>
      </c>
      <c r="C427" s="31" t="s">
        <v>280</v>
      </c>
      <c r="D427" s="32"/>
      <c r="E427" s="32" t="s">
        <v>130</v>
      </c>
      <c r="F427" s="33">
        <v>36.5</v>
      </c>
      <c r="L427" t="s">
        <v>507</v>
      </c>
    </row>
    <row r="428" spans="1:12" ht="18.75" x14ac:dyDescent="0.25">
      <c r="A428" s="51" t="s">
        <v>173</v>
      </c>
      <c r="B428" s="32" t="s">
        <v>4</v>
      </c>
      <c r="C428" s="34" t="s">
        <v>279</v>
      </c>
      <c r="D428" s="32">
        <v>10</v>
      </c>
      <c r="E428" s="32" t="s">
        <v>435</v>
      </c>
      <c r="F428" s="33">
        <v>40.299999999999997</v>
      </c>
      <c r="L428" t="s">
        <v>216</v>
      </c>
    </row>
    <row r="429" spans="1:12" ht="18.75" x14ac:dyDescent="0.25">
      <c r="A429" s="51" t="s">
        <v>173</v>
      </c>
      <c r="B429" s="32" t="s">
        <v>4</v>
      </c>
      <c r="C429" s="31" t="s">
        <v>278</v>
      </c>
      <c r="D429" s="32">
        <v>10</v>
      </c>
      <c r="E429" s="32" t="s">
        <v>435</v>
      </c>
      <c r="F429" s="33">
        <v>54.3</v>
      </c>
      <c r="L429" t="s">
        <v>508</v>
      </c>
    </row>
    <row r="430" spans="1:12" ht="18.75" x14ac:dyDescent="0.25">
      <c r="A430" s="51" t="s">
        <v>173</v>
      </c>
      <c r="B430" s="32" t="s">
        <v>4</v>
      </c>
      <c r="C430" s="31" t="s">
        <v>282</v>
      </c>
      <c r="D430" s="32">
        <v>5</v>
      </c>
      <c r="E430" s="32" t="s">
        <v>435</v>
      </c>
      <c r="F430" s="33">
        <v>33.15</v>
      </c>
      <c r="L430" t="s">
        <v>509</v>
      </c>
    </row>
    <row r="431" spans="1:12" ht="18.75" x14ac:dyDescent="0.25">
      <c r="A431" s="51" t="s">
        <v>173</v>
      </c>
      <c r="B431" s="32" t="s">
        <v>4</v>
      </c>
      <c r="C431" s="31" t="s">
        <v>283</v>
      </c>
      <c r="D431" s="32">
        <v>5</v>
      </c>
      <c r="E431" s="32" t="s">
        <v>435</v>
      </c>
      <c r="F431" s="33">
        <v>38.950000000000003</v>
      </c>
      <c r="L431" t="s">
        <v>510</v>
      </c>
    </row>
    <row r="432" spans="1:12" ht="18.75" x14ac:dyDescent="0.25">
      <c r="A432" s="51" t="s">
        <v>173</v>
      </c>
      <c r="B432" s="32" t="s">
        <v>4</v>
      </c>
      <c r="C432" s="34" t="s">
        <v>286</v>
      </c>
      <c r="D432" s="32">
        <v>5</v>
      </c>
      <c r="E432" s="32" t="s">
        <v>435</v>
      </c>
      <c r="F432" s="33">
        <v>38.9</v>
      </c>
      <c r="L432" t="s">
        <v>511</v>
      </c>
    </row>
    <row r="433" spans="1:12" ht="18.75" x14ac:dyDescent="0.25">
      <c r="A433" s="51" t="s">
        <v>173</v>
      </c>
      <c r="B433" s="32" t="s">
        <v>4</v>
      </c>
      <c r="C433" s="34" t="s">
        <v>285</v>
      </c>
      <c r="D433" s="34">
        <v>5</v>
      </c>
      <c r="E433" s="32" t="s">
        <v>435</v>
      </c>
      <c r="F433" s="38">
        <v>34</v>
      </c>
      <c r="L433" t="s">
        <v>512</v>
      </c>
    </row>
    <row r="434" spans="1:12" ht="18.75" x14ac:dyDescent="0.25">
      <c r="A434" s="51" t="s">
        <v>173</v>
      </c>
      <c r="B434" s="32" t="s">
        <v>4</v>
      </c>
      <c r="C434" s="31" t="s">
        <v>332</v>
      </c>
      <c r="D434" s="32"/>
      <c r="E434" s="32" t="s">
        <v>62</v>
      </c>
      <c r="F434" s="33">
        <v>42.8</v>
      </c>
      <c r="L434" t="s">
        <v>513</v>
      </c>
    </row>
    <row r="435" spans="1:12" ht="18.75" x14ac:dyDescent="0.25">
      <c r="A435" s="51" t="s">
        <v>173</v>
      </c>
      <c r="B435" s="32" t="s">
        <v>4</v>
      </c>
      <c r="C435" s="31" t="s">
        <v>333</v>
      </c>
      <c r="D435" s="34"/>
      <c r="E435" s="34" t="s">
        <v>63</v>
      </c>
      <c r="F435" s="33">
        <v>56.5</v>
      </c>
      <c r="L435" t="s">
        <v>514</v>
      </c>
    </row>
    <row r="436" spans="1:12" ht="18.75" x14ac:dyDescent="0.25">
      <c r="A436" s="51" t="s">
        <v>173</v>
      </c>
      <c r="B436" s="32" t="s">
        <v>4</v>
      </c>
      <c r="C436" s="44" t="s">
        <v>46</v>
      </c>
      <c r="D436" s="32"/>
      <c r="E436" s="32"/>
      <c r="F436" s="33"/>
      <c r="L436" t="s">
        <v>515</v>
      </c>
    </row>
    <row r="437" spans="1:12" ht="18.75" x14ac:dyDescent="0.25">
      <c r="A437" s="51" t="s">
        <v>173</v>
      </c>
      <c r="B437" s="32" t="s">
        <v>4</v>
      </c>
      <c r="C437" s="31" t="s">
        <v>302</v>
      </c>
      <c r="D437" s="32"/>
      <c r="E437" s="32" t="s">
        <v>30</v>
      </c>
      <c r="F437" s="33">
        <v>9.25</v>
      </c>
      <c r="L437" t="s">
        <v>516</v>
      </c>
    </row>
    <row r="438" spans="1:12" ht="18.75" x14ac:dyDescent="0.25">
      <c r="A438" s="51" t="s">
        <v>173</v>
      </c>
      <c r="B438" s="34" t="s">
        <v>4</v>
      </c>
      <c r="C438" s="34" t="s">
        <v>303</v>
      </c>
      <c r="D438" s="34">
        <v>300</v>
      </c>
      <c r="E438" s="34"/>
      <c r="F438" s="38">
        <v>126.44</v>
      </c>
      <c r="L438" t="s">
        <v>517</v>
      </c>
    </row>
    <row r="439" spans="1:12" ht="18.75" x14ac:dyDescent="0.25">
      <c r="A439" s="51" t="s">
        <v>173</v>
      </c>
      <c r="B439" s="32" t="s">
        <v>4</v>
      </c>
      <c r="C439" s="31" t="s">
        <v>275</v>
      </c>
      <c r="D439" s="32">
        <v>10</v>
      </c>
      <c r="E439" s="32"/>
      <c r="F439" s="33">
        <v>13.28</v>
      </c>
      <c r="L439" t="s">
        <v>518</v>
      </c>
    </row>
    <row r="440" spans="1:12" ht="18.75" x14ac:dyDescent="0.25">
      <c r="A440" s="51" t="s">
        <v>173</v>
      </c>
      <c r="B440" s="32" t="s">
        <v>4</v>
      </c>
      <c r="C440" s="31" t="s">
        <v>274</v>
      </c>
      <c r="D440" s="32"/>
      <c r="E440" s="32" t="s">
        <v>131</v>
      </c>
      <c r="F440" s="33">
        <v>3.64</v>
      </c>
      <c r="L440" t="s">
        <v>519</v>
      </c>
    </row>
    <row r="441" spans="1:12" ht="18.75" x14ac:dyDescent="0.25">
      <c r="A441" s="51" t="s">
        <v>173</v>
      </c>
      <c r="B441" s="31" t="s">
        <v>4</v>
      </c>
      <c r="C441" s="31" t="s">
        <v>271</v>
      </c>
      <c r="D441" s="31"/>
      <c r="E441" s="31" t="s">
        <v>65</v>
      </c>
      <c r="F441" s="33">
        <v>34.049999999999997</v>
      </c>
      <c r="L441" t="s">
        <v>221</v>
      </c>
    </row>
    <row r="442" spans="1:12" ht="30" x14ac:dyDescent="0.25">
      <c r="A442" s="51" t="s">
        <v>173</v>
      </c>
      <c r="B442" s="32" t="s">
        <v>4</v>
      </c>
      <c r="C442" s="34" t="s">
        <v>267</v>
      </c>
      <c r="D442" s="32"/>
      <c r="E442" s="32" t="s">
        <v>132</v>
      </c>
      <c r="F442" s="33">
        <v>36.020000000000003</v>
      </c>
      <c r="L442" s="77" t="s">
        <v>231</v>
      </c>
    </row>
    <row r="443" spans="1:12" ht="18.75" x14ac:dyDescent="0.25">
      <c r="A443" s="51" t="s">
        <v>173</v>
      </c>
      <c r="B443" s="32" t="s">
        <v>4</v>
      </c>
      <c r="C443" s="34" t="s">
        <v>268</v>
      </c>
      <c r="D443" s="32"/>
      <c r="E443" s="32" t="s">
        <v>64</v>
      </c>
      <c r="F443" s="33">
        <v>64.53</v>
      </c>
      <c r="L443" t="s">
        <v>520</v>
      </c>
    </row>
    <row r="444" spans="1:12" ht="18.75" x14ac:dyDescent="0.25">
      <c r="A444" s="51" t="s">
        <v>173</v>
      </c>
      <c r="B444" s="32" t="s">
        <v>4</v>
      </c>
      <c r="C444" s="31" t="s">
        <v>290</v>
      </c>
      <c r="D444" s="32"/>
      <c r="E444" s="32" t="s">
        <v>444</v>
      </c>
      <c r="F444" s="33">
        <v>51.85</v>
      </c>
      <c r="L444" t="s">
        <v>521</v>
      </c>
    </row>
    <row r="445" spans="1:12" ht="18.75" x14ac:dyDescent="0.25">
      <c r="A445" s="51" t="s">
        <v>173</v>
      </c>
      <c r="B445" s="32" t="s">
        <v>4</v>
      </c>
      <c r="C445" s="34" t="s">
        <v>307</v>
      </c>
      <c r="D445" s="32"/>
      <c r="E445" s="32" t="s">
        <v>135</v>
      </c>
      <c r="F445" s="33">
        <v>46.15</v>
      </c>
      <c r="L445" t="s">
        <v>522</v>
      </c>
    </row>
    <row r="446" spans="1:12" ht="18.75" x14ac:dyDescent="0.25">
      <c r="A446" s="51" t="s">
        <v>173</v>
      </c>
      <c r="B446" s="32" t="s">
        <v>4</v>
      </c>
      <c r="C446" s="31" t="s">
        <v>294</v>
      </c>
      <c r="D446" s="32"/>
      <c r="E446" s="32" t="s">
        <v>445</v>
      </c>
      <c r="F446" s="33">
        <v>12.78</v>
      </c>
      <c r="L446" s="76" t="s">
        <v>190</v>
      </c>
    </row>
    <row r="447" spans="1:12" ht="18.75" x14ac:dyDescent="0.25">
      <c r="A447" s="51" t="s">
        <v>173</v>
      </c>
      <c r="B447" s="34" t="s">
        <v>4</v>
      </c>
      <c r="C447" s="34" t="s">
        <v>310</v>
      </c>
      <c r="D447" s="34"/>
      <c r="E447" s="34" t="s">
        <v>129</v>
      </c>
      <c r="F447" s="38">
        <v>149.46</v>
      </c>
      <c r="L447" t="s">
        <v>367</v>
      </c>
    </row>
    <row r="448" spans="1:12" ht="18.75" x14ac:dyDescent="0.25">
      <c r="A448" s="51" t="s">
        <v>173</v>
      </c>
      <c r="B448" s="32" t="s">
        <v>4</v>
      </c>
      <c r="C448" s="31" t="s">
        <v>296</v>
      </c>
      <c r="D448" s="32"/>
      <c r="E448" s="32" t="s">
        <v>29</v>
      </c>
      <c r="F448" s="33">
        <v>8.98</v>
      </c>
      <c r="L448" t="s">
        <v>365</v>
      </c>
    </row>
    <row r="449" spans="1:12" ht="18.75" x14ac:dyDescent="0.25">
      <c r="A449" s="51" t="s">
        <v>173</v>
      </c>
      <c r="B449" s="32" t="s">
        <v>4</v>
      </c>
      <c r="C449" s="31" t="s">
        <v>297</v>
      </c>
      <c r="D449" s="32"/>
      <c r="E449" s="32" t="s">
        <v>29</v>
      </c>
      <c r="F449" s="33">
        <v>24.76</v>
      </c>
      <c r="L449" t="s">
        <v>364</v>
      </c>
    </row>
    <row r="450" spans="1:12" ht="18.75" x14ac:dyDescent="0.25">
      <c r="A450" s="51" t="s">
        <v>173</v>
      </c>
      <c r="B450" s="32" t="s">
        <v>4</v>
      </c>
      <c r="C450" s="34" t="s">
        <v>292</v>
      </c>
      <c r="D450" s="32">
        <v>1</v>
      </c>
      <c r="E450" s="32"/>
      <c r="F450" s="33">
        <v>13.99</v>
      </c>
      <c r="L450" t="s">
        <v>363</v>
      </c>
    </row>
    <row r="451" spans="1:12" ht="18.75" x14ac:dyDescent="0.25">
      <c r="A451" s="51" t="s">
        <v>173</v>
      </c>
      <c r="B451" s="34" t="s">
        <v>4</v>
      </c>
      <c r="C451" s="34" t="s">
        <v>309</v>
      </c>
      <c r="D451" s="34">
        <v>1</v>
      </c>
      <c r="E451" s="34"/>
      <c r="F451" s="38">
        <v>2.5</v>
      </c>
      <c r="L451" t="s">
        <v>366</v>
      </c>
    </row>
    <row r="452" spans="1:12" ht="18.75" x14ac:dyDescent="0.25">
      <c r="A452" s="51" t="s">
        <v>173</v>
      </c>
      <c r="B452" s="34" t="s">
        <v>4</v>
      </c>
      <c r="C452" s="34" t="s">
        <v>308</v>
      </c>
      <c r="D452" s="32">
        <v>1</v>
      </c>
      <c r="E452" s="32"/>
      <c r="F452" s="38">
        <v>8.2200000000000006</v>
      </c>
      <c r="L452" t="s">
        <v>369</v>
      </c>
    </row>
    <row r="453" spans="1:12" ht="18.75" x14ac:dyDescent="0.25">
      <c r="A453" s="51" t="s">
        <v>173</v>
      </c>
      <c r="B453" s="32" t="s">
        <v>4</v>
      </c>
      <c r="C453" s="31" t="s">
        <v>299</v>
      </c>
      <c r="D453" s="32">
        <v>1</v>
      </c>
      <c r="E453" s="32"/>
      <c r="F453" s="33">
        <v>44.6</v>
      </c>
      <c r="L453" t="s">
        <v>362</v>
      </c>
    </row>
    <row r="454" spans="1:12" ht="18.75" x14ac:dyDescent="0.25">
      <c r="A454" s="51" t="s">
        <v>173</v>
      </c>
      <c r="B454" s="34" t="s">
        <v>4</v>
      </c>
      <c r="C454" s="34" t="s">
        <v>304</v>
      </c>
      <c r="D454" s="34">
        <v>300</v>
      </c>
      <c r="E454" s="34"/>
      <c r="F454" s="38">
        <v>75.83</v>
      </c>
      <c r="L454" t="s">
        <v>218</v>
      </c>
    </row>
    <row r="455" spans="1:12" x14ac:dyDescent="0.25">
      <c r="L455" t="s">
        <v>220</v>
      </c>
    </row>
    <row r="456" spans="1:12" x14ac:dyDescent="0.25">
      <c r="L456" s="76" t="s">
        <v>24</v>
      </c>
    </row>
    <row r="457" spans="1:12" x14ac:dyDescent="0.25">
      <c r="L457" t="s">
        <v>523</v>
      </c>
    </row>
    <row r="458" spans="1:12" x14ac:dyDescent="0.25">
      <c r="L458" t="s">
        <v>524</v>
      </c>
    </row>
    <row r="459" spans="1:12" x14ac:dyDescent="0.25">
      <c r="L459" t="s">
        <v>525</v>
      </c>
    </row>
    <row r="460" spans="1:12" x14ac:dyDescent="0.25">
      <c r="L460" t="s">
        <v>526</v>
      </c>
    </row>
    <row r="461" spans="1:12" x14ac:dyDescent="0.25">
      <c r="L461" t="s">
        <v>527</v>
      </c>
    </row>
    <row r="462" spans="1:12" x14ac:dyDescent="0.25">
      <c r="L462" t="s">
        <v>209</v>
      </c>
    </row>
    <row r="463" spans="1:12" x14ac:dyDescent="0.25">
      <c r="L463" t="s">
        <v>208</v>
      </c>
    </row>
    <row r="464" spans="1:12" x14ac:dyDescent="0.25">
      <c r="L464" t="s">
        <v>207</v>
      </c>
    </row>
    <row r="465" spans="12:12" x14ac:dyDescent="0.25">
      <c r="L465" t="s">
        <v>528</v>
      </c>
    </row>
    <row r="466" spans="12:12" x14ac:dyDescent="0.25">
      <c r="L466" t="s">
        <v>529</v>
      </c>
    </row>
    <row r="467" spans="12:12" x14ac:dyDescent="0.25">
      <c r="L467" t="s">
        <v>530</v>
      </c>
    </row>
    <row r="468" spans="12:12" x14ac:dyDescent="0.25">
      <c r="L468" t="s">
        <v>573</v>
      </c>
    </row>
    <row r="469" spans="12:12" x14ac:dyDescent="0.25">
      <c r="L469" t="s">
        <v>568</v>
      </c>
    </row>
    <row r="470" spans="12:12" x14ac:dyDescent="0.25">
      <c r="L470" t="s">
        <v>569</v>
      </c>
    </row>
    <row r="471" spans="12:12" x14ac:dyDescent="0.25">
      <c r="L471" t="s">
        <v>570</v>
      </c>
    </row>
    <row r="472" spans="12:12" x14ac:dyDescent="0.25">
      <c r="L472" t="s">
        <v>571</v>
      </c>
    </row>
    <row r="473" spans="12:12" x14ac:dyDescent="0.25">
      <c r="L473" t="s">
        <v>213</v>
      </c>
    </row>
    <row r="474" spans="12:12" x14ac:dyDescent="0.25">
      <c r="L474" t="s">
        <v>531</v>
      </c>
    </row>
    <row r="475" spans="12:12" x14ac:dyDescent="0.25">
      <c r="L475" t="s">
        <v>532</v>
      </c>
    </row>
    <row r="476" spans="12:12" x14ac:dyDescent="0.25">
      <c r="L476" t="s">
        <v>533</v>
      </c>
    </row>
    <row r="477" spans="12:12" x14ac:dyDescent="0.25">
      <c r="L477" t="s">
        <v>534</v>
      </c>
    </row>
    <row r="478" spans="12:12" x14ac:dyDescent="0.25">
      <c r="L478" t="s">
        <v>535</v>
      </c>
    </row>
    <row r="479" spans="12:12" x14ac:dyDescent="0.25">
      <c r="L479" t="s">
        <v>536</v>
      </c>
    </row>
    <row r="480" spans="12:12" x14ac:dyDescent="0.25">
      <c r="L480" t="s">
        <v>214</v>
      </c>
    </row>
    <row r="481" spans="12:12" x14ac:dyDescent="0.25">
      <c r="L481" t="s">
        <v>537</v>
      </c>
    </row>
    <row r="482" spans="12:12" x14ac:dyDescent="0.25">
      <c r="L482" t="s">
        <v>538</v>
      </c>
    </row>
    <row r="483" spans="12:12" x14ac:dyDescent="0.25">
      <c r="L483" t="s">
        <v>539</v>
      </c>
    </row>
    <row r="484" spans="12:12" x14ac:dyDescent="0.25">
      <c r="L484" t="s">
        <v>540</v>
      </c>
    </row>
    <row r="485" spans="12:12" x14ac:dyDescent="0.25">
      <c r="L485" t="s">
        <v>541</v>
      </c>
    </row>
    <row r="486" spans="12:12" x14ac:dyDescent="0.25">
      <c r="L486" t="s">
        <v>542</v>
      </c>
    </row>
    <row r="487" spans="12:12" x14ac:dyDescent="0.25">
      <c r="L487" t="s">
        <v>572</v>
      </c>
    </row>
    <row r="488" spans="12:12" x14ac:dyDescent="0.25">
      <c r="L488" t="s">
        <v>574</v>
      </c>
    </row>
    <row r="489" spans="12:12" x14ac:dyDescent="0.25">
      <c r="L489" t="s">
        <v>543</v>
      </c>
    </row>
    <row r="490" spans="12:12" x14ac:dyDescent="0.25">
      <c r="L490" t="s">
        <v>544</v>
      </c>
    </row>
    <row r="491" spans="12:12" x14ac:dyDescent="0.25">
      <c r="L491" t="s">
        <v>545</v>
      </c>
    </row>
    <row r="492" spans="12:12" x14ac:dyDescent="0.25">
      <c r="L492" t="s">
        <v>217</v>
      </c>
    </row>
    <row r="493" spans="12:12" x14ac:dyDescent="0.25">
      <c r="L493" t="s">
        <v>546</v>
      </c>
    </row>
    <row r="494" spans="12:12" x14ac:dyDescent="0.25">
      <c r="L494" t="s">
        <v>547</v>
      </c>
    </row>
    <row r="495" spans="12:12" x14ac:dyDescent="0.25">
      <c r="L495" t="s">
        <v>548</v>
      </c>
    </row>
    <row r="496" spans="12:12" x14ac:dyDescent="0.25">
      <c r="L496" t="s">
        <v>549</v>
      </c>
    </row>
    <row r="497" spans="12:12" x14ac:dyDescent="0.25">
      <c r="L497" t="s">
        <v>550</v>
      </c>
    </row>
    <row r="498" spans="12:12" x14ac:dyDescent="0.25">
      <c r="L498" t="s">
        <v>551</v>
      </c>
    </row>
    <row r="499" spans="12:12" x14ac:dyDescent="0.25">
      <c r="L499" t="s">
        <v>552</v>
      </c>
    </row>
    <row r="500" spans="12:12" x14ac:dyDescent="0.25">
      <c r="L500" t="s">
        <v>219</v>
      </c>
    </row>
    <row r="501" spans="12:12" x14ac:dyDescent="0.25">
      <c r="L501" t="s">
        <v>232</v>
      </c>
    </row>
    <row r="502" spans="12:12" x14ac:dyDescent="0.25">
      <c r="L502" t="s">
        <v>553</v>
      </c>
    </row>
    <row r="503" spans="12:12" x14ac:dyDescent="0.25">
      <c r="L503" t="s">
        <v>233</v>
      </c>
    </row>
    <row r="504" spans="12:12" x14ac:dyDescent="0.25">
      <c r="L504" t="s">
        <v>554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K1"/>
  <sheetViews>
    <sheetView workbookViewId="0">
      <selection activeCell="C16" sqref="C16"/>
    </sheetView>
  </sheetViews>
  <sheetFormatPr baseColWidth="10" defaultRowHeight="15" x14ac:dyDescent="0.25"/>
  <cols>
    <col min="1" max="1" width="23.7109375" customWidth="1"/>
    <col min="2" max="2" width="21.42578125" customWidth="1"/>
    <col min="3" max="3" width="18" customWidth="1"/>
    <col min="4" max="6" width="19.5703125" customWidth="1"/>
  </cols>
  <sheetData>
    <row r="1" spans="1:11" x14ac:dyDescent="0.25">
      <c r="A1" t="s">
        <v>578</v>
      </c>
      <c r="B1" t="s">
        <v>575</v>
      </c>
      <c r="C1" t="s">
        <v>576</v>
      </c>
      <c r="D1" t="s">
        <v>577</v>
      </c>
      <c r="E1" t="s">
        <v>579</v>
      </c>
      <c r="F1" t="s">
        <v>583</v>
      </c>
      <c r="G1" t="s">
        <v>580</v>
      </c>
      <c r="H1" t="s">
        <v>581</v>
      </c>
      <c r="I1" t="s">
        <v>582</v>
      </c>
      <c r="J1" t="s">
        <v>579</v>
      </c>
      <c r="K1" t="s">
        <v>583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30"/>
  <sheetViews>
    <sheetView workbookViewId="0"/>
  </sheetViews>
  <sheetFormatPr baseColWidth="10" defaultRowHeight="15" x14ac:dyDescent="0.25"/>
  <cols>
    <col min="1" max="1" width="32.7109375" customWidth="1"/>
    <col min="2" max="2" width="25" style="11" customWidth="1"/>
    <col min="3" max="3" width="22.140625" style="11" customWidth="1"/>
  </cols>
  <sheetData>
    <row r="1" spans="1:3" ht="15.75" thickBot="1" x14ac:dyDescent="0.3">
      <c r="A1" s="4" t="s">
        <v>157</v>
      </c>
      <c r="B1" s="12" t="s">
        <v>165</v>
      </c>
      <c r="C1" s="7" t="s">
        <v>166</v>
      </c>
    </row>
    <row r="2" spans="1:3" x14ac:dyDescent="0.25">
      <c r="A2" s="3" t="s">
        <v>158</v>
      </c>
      <c r="B2" s="13">
        <v>22.71</v>
      </c>
      <c r="C2" s="8">
        <f>B2*35*0.75</f>
        <v>596.13750000000005</v>
      </c>
    </row>
    <row r="3" spans="1:3" x14ac:dyDescent="0.25">
      <c r="A3" s="2" t="s">
        <v>159</v>
      </c>
      <c r="B3" s="14">
        <v>28.43</v>
      </c>
      <c r="C3" s="9">
        <f t="shared" ref="C3:C8" si="0">B3*35</f>
        <v>995.05</v>
      </c>
    </row>
    <row r="4" spans="1:3" x14ac:dyDescent="0.25">
      <c r="A4" s="2" t="s">
        <v>160</v>
      </c>
      <c r="B4" s="14">
        <v>18.98</v>
      </c>
      <c r="C4" s="9">
        <f t="shared" si="0"/>
        <v>664.30000000000007</v>
      </c>
    </row>
    <row r="5" spans="1:3" x14ac:dyDescent="0.25">
      <c r="A5" s="2" t="s">
        <v>161</v>
      </c>
      <c r="B5" s="14">
        <v>17.8</v>
      </c>
      <c r="C5" s="9">
        <f t="shared" si="0"/>
        <v>623</v>
      </c>
    </row>
    <row r="6" spans="1:3" x14ac:dyDescent="0.25">
      <c r="A6" s="2" t="s">
        <v>162</v>
      </c>
      <c r="B6" s="14">
        <v>17.38</v>
      </c>
      <c r="C6" s="9">
        <f t="shared" si="0"/>
        <v>608.29999999999995</v>
      </c>
    </row>
    <row r="7" spans="1:3" x14ac:dyDescent="0.25">
      <c r="A7" s="2" t="s">
        <v>163</v>
      </c>
      <c r="B7" s="14">
        <v>16.350000000000001</v>
      </c>
      <c r="C7" s="9">
        <f t="shared" si="0"/>
        <v>572.25</v>
      </c>
    </row>
    <row r="8" spans="1:3" x14ac:dyDescent="0.25">
      <c r="A8" s="2" t="s">
        <v>164</v>
      </c>
      <c r="B8" s="14">
        <v>12.69</v>
      </c>
      <c r="C8" s="9">
        <f t="shared" si="0"/>
        <v>444.15</v>
      </c>
    </row>
    <row r="9" spans="1:3" x14ac:dyDescent="0.25">
      <c r="A9" s="6" t="s">
        <v>1</v>
      </c>
      <c r="B9" s="14"/>
      <c r="C9" s="9">
        <f>SUM(C2:C8)</f>
        <v>4503.1875</v>
      </c>
    </row>
    <row r="10" spans="1:3" x14ac:dyDescent="0.25">
      <c r="A10" s="5"/>
      <c r="B10" s="10"/>
    </row>
    <row r="11" spans="1:3" x14ac:dyDescent="0.25">
      <c r="A11" s="5"/>
      <c r="B11" s="10"/>
    </row>
    <row r="27" spans="1:1" x14ac:dyDescent="0.25">
      <c r="A27" s="15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55</vt:i4>
      </vt:variant>
    </vt:vector>
  </HeadingPairs>
  <TitlesOfParts>
    <vt:vector size="59" baseType="lpstr">
      <vt:lpstr>Approvisionnement</vt:lpstr>
      <vt:lpstr>BD</vt:lpstr>
      <vt:lpstr>Fournisseurs</vt:lpstr>
      <vt:lpstr>Charges de personnel</vt:lpstr>
      <vt:lpstr>ACA</vt:lpstr>
      <vt:lpstr>ADE</vt:lpstr>
      <vt:lpstr>AES</vt:lpstr>
      <vt:lpstr>Almet</vt:lpstr>
      <vt:lpstr>Benedetti</vt:lpstr>
      <vt:lpstr>Bordeaux_Soudure</vt:lpstr>
      <vt:lpstr>BordeauxSoudure</vt:lpstr>
      <vt:lpstr>Carter_Cash</vt:lpstr>
      <vt:lpstr>CarterCash</vt:lpstr>
      <vt:lpstr>Central_direct</vt:lpstr>
      <vt:lpstr>Centraldirect</vt:lpstr>
      <vt:lpstr>CM</vt:lpstr>
      <vt:lpstr>Consommable</vt:lpstr>
      <vt:lpstr>Coté_route</vt:lpstr>
      <vt:lpstr>Cotéroute</vt:lpstr>
      <vt:lpstr>CPP</vt:lpstr>
      <vt:lpstr>Dispano</vt:lpstr>
      <vt:lpstr>Elcom</vt:lpstr>
      <vt:lpstr>Elec_Aquitaine</vt:lpstr>
      <vt:lpstr>Essentra_component</vt:lpstr>
      <vt:lpstr>Eureka</vt:lpstr>
      <vt:lpstr>Exact_France</vt:lpstr>
      <vt:lpstr>F_Créatec</vt:lpstr>
      <vt:lpstr>Gaches_Chimie</vt:lpstr>
      <vt:lpstr>Gaches_chimie_spé</vt:lpstr>
      <vt:lpstr>HetH</vt:lpstr>
      <vt:lpstr>Hitachi</vt:lpstr>
      <vt:lpstr>KDI</vt:lpstr>
      <vt:lpstr>KONI</vt:lpstr>
      <vt:lpstr>Lasertech</vt:lpstr>
      <vt:lpstr>Lefebres</vt:lpstr>
      <vt:lpstr>Leroy_merlin</vt:lpstr>
      <vt:lpstr>LINAK</vt:lpstr>
      <vt:lpstr>Lisi</vt:lpstr>
      <vt:lpstr>Liste</vt:lpstr>
      <vt:lpstr>LOUSTALET</vt:lpstr>
      <vt:lpstr>MCF</vt:lpstr>
      <vt:lpstr>Michaud_chailly</vt:lpstr>
      <vt:lpstr>OSCARO</vt:lpstr>
      <vt:lpstr>PAROT</vt:lpstr>
      <vt:lpstr>Plan</vt:lpstr>
      <vt:lpstr>Point_service_auto</vt:lpstr>
      <vt:lpstr>Polycontact</vt:lpstr>
      <vt:lpstr>Roby_SAS</vt:lpstr>
      <vt:lpstr>RS_Component</vt:lpstr>
      <vt:lpstr>SAER</vt:lpstr>
      <vt:lpstr>SAFIM_DEXIS</vt:lpstr>
      <vt:lpstr>SGS_Enginering</vt:lpstr>
      <vt:lpstr>STOPP</vt:lpstr>
      <vt:lpstr>Sud_Ouest_Caoutchouc</vt:lpstr>
      <vt:lpstr>Supermarché</vt:lpstr>
      <vt:lpstr>TEC_RACING</vt:lpstr>
      <vt:lpstr>TJC</vt:lpstr>
      <vt:lpstr>Wurth</vt:lpstr>
      <vt:lpstr>Approvisionnement!Zone_d_impression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Juju</cp:lastModifiedBy>
  <cp:lastPrinted>2017-07-07T08:49:15Z</cp:lastPrinted>
  <dcterms:created xsi:type="dcterms:W3CDTF">2014-10-31T08:15:29Z</dcterms:created>
  <dcterms:modified xsi:type="dcterms:W3CDTF">2017-07-20T13:53:47Z</dcterms:modified>
</cp:coreProperties>
</file>