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RO\Google Drive\ACTIVITES\"/>
    </mc:Choice>
  </mc:AlternateContent>
  <xr:revisionPtr revIDLastSave="0" documentId="13_ncr:1_{D3780CA8-20C5-40BE-BC17-C14F619B1C39}" xr6:coauthVersionLast="40" xr6:coauthVersionMax="40" xr10:uidLastSave="{00000000-0000-0000-0000-000000000000}"/>
  <bookViews>
    <workbookView xWindow="3490" yWindow="1900" windowWidth="14400" windowHeight="7460" xr2:uid="{E18D69D2-9540-4483-8A54-B8F46BB698EF}"/>
  </bookViews>
  <sheets>
    <sheet name="saisie informations" sheetId="1" r:id="rId1"/>
    <sheet name="base de données" sheetId="2" r:id="rId2"/>
  </sheets>
  <definedNames>
    <definedName name="activités">'base de données'!$C:$C</definedName>
    <definedName name="montants">'base de données'!$D:$D</definedName>
    <definedName name="référence">Tableau2[[#All],[semaine]]</definedName>
    <definedName name="résidants">'base de données'!$B:$B</definedName>
    <definedName name="séances">Tableau2[[#All],[Nombre de séances]]</definedName>
    <definedName name="semaine">Tableau2[[#All],[semaine]]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26" i="1" l="1"/>
  <c r="E26" i="1"/>
  <c r="D20" i="1"/>
  <c r="D21" i="1"/>
  <c r="D22" i="1"/>
  <c r="D23" i="1"/>
  <c r="D24" i="1"/>
  <c r="D25" i="1"/>
  <c r="E20" i="1"/>
  <c r="E21" i="1"/>
  <c r="E22" i="1"/>
  <c r="E23" i="1"/>
  <c r="E24" i="1"/>
  <c r="E25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E2" i="1"/>
  <c r="E3" i="1"/>
  <c r="E4" i="1"/>
  <c r="E5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F24" i="1" l="1"/>
  <c r="F20" i="1"/>
  <c r="F25" i="1"/>
  <c r="F21" i="1"/>
  <c r="F26" i="1"/>
  <c r="F23" i="1"/>
  <c r="F22" i="1"/>
  <c r="F3" i="1"/>
  <c r="F17" i="1"/>
  <c r="F13" i="1"/>
  <c r="F9" i="1"/>
  <c r="F5" i="1"/>
  <c r="F16" i="1"/>
  <c r="F12" i="1"/>
  <c r="F8" i="1"/>
  <c r="F4" i="1"/>
  <c r="F19" i="1"/>
  <c r="F15" i="1"/>
  <c r="F11" i="1"/>
  <c r="F7" i="1"/>
  <c r="F18" i="1"/>
  <c r="F14" i="1"/>
  <c r="F10" i="1"/>
  <c r="F6" i="1"/>
  <c r="F2" i="1"/>
</calcChain>
</file>

<file path=xl/sharedStrings.xml><?xml version="1.0" encoding="utf-8"?>
<sst xmlns="http://schemas.openxmlformats.org/spreadsheetml/2006/main" count="48" uniqueCount="35">
  <si>
    <t>Piscine</t>
  </si>
  <si>
    <t>Théâtre</t>
  </si>
  <si>
    <t>Mpt</t>
  </si>
  <si>
    <t>Ping-pong</t>
  </si>
  <si>
    <t>a VA&amp;S</t>
  </si>
  <si>
    <t>Téléphone</t>
  </si>
  <si>
    <t>massage</t>
  </si>
  <si>
    <t>semaine</t>
  </si>
  <si>
    <t>résidants</t>
  </si>
  <si>
    <t>activités</t>
  </si>
  <si>
    <t>montants</t>
  </si>
  <si>
    <t>BERNARD Sébastien</t>
  </si>
  <si>
    <t>FUSEAU Bernard</t>
  </si>
  <si>
    <t>COHARD Guy</t>
  </si>
  <si>
    <t>CHARRON Myriam</t>
  </si>
  <si>
    <t>DEBARE Valérie</t>
  </si>
  <si>
    <t>MATHURIN Karine</t>
  </si>
  <si>
    <t>cirque</t>
  </si>
  <si>
    <t>Résidants</t>
  </si>
  <si>
    <t>équitation</t>
  </si>
  <si>
    <t>Nombre de séances</t>
  </si>
  <si>
    <t>HOUCINE Véronique</t>
  </si>
  <si>
    <t>CHAUVIN Guy-Noël</t>
  </si>
  <si>
    <t>VERGER Ginette</t>
  </si>
  <si>
    <t>PINEAU M.Christine</t>
  </si>
  <si>
    <t>BIRE M.Chantal</t>
  </si>
  <si>
    <t>CLISSON J.Michel</t>
  </si>
  <si>
    <t>LARGEAU Myriam</t>
  </si>
  <si>
    <t>GARNIER Damien</t>
  </si>
  <si>
    <t>DEBOUTE Aurélien</t>
  </si>
  <si>
    <t>PUSSEAU Gildas</t>
  </si>
  <si>
    <t>COVELLI Véronique</t>
  </si>
  <si>
    <t>GABORIT Jonathan</t>
  </si>
  <si>
    <t>séances</t>
  </si>
  <si>
    <t>somme totale/activité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</si>
</sst>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164" fontId="0" fillId="0" borderId="0" xfId="0" applyNumberFormat="1" applyAlignment="1">
      <alignment horizontal="left"/>
    </xf>
    <xf numFmtId="164" fontId="1" fillId="0" borderId="0" xfId="0" applyNumberFormat="1" applyFon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left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0DDC64-4C84-4F1C-82E6-736151A8DFEA}" name="Tableau1" displayName="Tableau1" ref="A1:F26" totalsRowShown="0" headerRowDxfId="15" dataDxfId="14" tableBorderDxfId="13">
  <autoFilter ref="A1:F26" xr:uid="{291A5622-B80C-457B-8D80-5A8C2D42456E}"/>
  <sortState ref="A2:F25">
    <sortCondition ref="B1:B25"/>
  </sortState>
  <tableColumns count="6">
    <tableColumn id="10" xr3:uid="{ABB49E2C-7878-4B01-B82E-9C47E544EE11}" name="semaine" dataDxfId="12"/>
    <tableColumn id="2" xr3:uid="{142D9484-A790-40BB-AA3F-72BC74F9D76C}" name="Résidants" dataDxfId="11"/>
    <tableColumn id="3" xr3:uid="{0EFCCE16-FC01-4E39-B309-7B15002898F2}" name="activités" dataDxfId="10"/>
    <tableColumn id="4" xr3:uid="{E450C1AB-EDED-45B9-8830-FD11F7C5AD4B}" name="montants" dataDxfId="9">
      <calculatedColumnFormula>VLOOKUP(C2,'base de données'!C:D,2,0)</calculatedColumnFormula>
    </tableColumn>
    <tableColumn id="6" xr3:uid="{132E1B4A-C63D-4BCB-80AE-7D44BA7DFCCA}" name="séances" dataDxfId="8">
      <calculatedColumnFormula>COUNTIF(C:C,Tableau1[[#This Row],[activités]])</calculatedColumnFormula>
    </tableColumn>
    <tableColumn id="8" xr3:uid="{DF47D15F-179E-4362-84D5-28CD90566BDF}" name="somme totale/activité" dataDxfId="7">
      <calculatedColumnFormula>SUM(Tableau1[[#This Row],[montants]]*Tableau1[[#This Row],[séances]])</calculatedColumnFormula>
    </tableColumn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23FAE1-F52D-4EC3-99A0-6DE8EB243CFF}" name="Tableau2" displayName="Tableau2" ref="A1:E1048576" totalsRowShown="0" headerRowDxfId="6" dataDxfId="5">
  <autoFilter ref="A1:E1048576" xr:uid="{49C8E089-9224-4E03-8CFD-7D14AA6B84D6}"/>
  <sortState ref="A2:E53">
    <sortCondition ref="A1"/>
  </sortState>
  <tableColumns count="5">
    <tableColumn id="11" xr3:uid="{7A524698-EFE0-4360-B809-ABF1A42B0542}" name="semaine" dataDxfId="4"/>
    <tableColumn id="2" xr3:uid="{8BEB7FD0-0AC8-48C1-8DBE-BF82FA627075}" name="résidants" dataDxfId="3"/>
    <tableColumn id="3" xr3:uid="{C7117E2C-B376-498F-8158-79E822E47566}" name="activités" dataDxfId="2"/>
    <tableColumn id="4" xr3:uid="{38C1EEE5-D6BB-418B-84FA-23067BFABD71}" name="montants" dataDxfId="1"/>
    <tableColumn id="10" xr3:uid="{52944E74-7A6F-4B24-9C9A-F5F4B4B9A0ED}" name="Nombre de séan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CDF66-5B4A-42A1-865F-E85C470D1DA7}">
  <dimension ref="A1:G26"/>
  <sheetViews>
    <sheetView tabSelected="1" workbookViewId="0">
      <selection activeCell="E7" sqref="E7"/>
    </sheetView>
  </sheetViews>
  <sheetFormatPr baseColWidth="10" defaultRowHeight="14.5" x14ac:dyDescent="0.35"/>
  <cols>
    <col min="1" max="1" width="11.90625" style="5" customWidth="1"/>
    <col min="2" max="2" width="16.54296875" style="5" customWidth="1"/>
    <col min="3" max="3" width="11.26953125" style="5" customWidth="1"/>
    <col min="4" max="4" width="11.1796875" style="3" customWidth="1"/>
    <col min="5" max="5" width="12" style="5" customWidth="1"/>
    <col min="6" max="6" width="23.1796875" style="9" customWidth="1"/>
    <col min="7" max="7" width="14.81640625" customWidth="1"/>
  </cols>
  <sheetData>
    <row r="1" spans="1:7" x14ac:dyDescent="0.35">
      <c r="A1" s="5" t="s">
        <v>7</v>
      </c>
      <c r="B1" s="5" t="s">
        <v>18</v>
      </c>
      <c r="C1" s="5" t="s">
        <v>9</v>
      </c>
      <c r="D1" s="7" t="s">
        <v>10</v>
      </c>
      <c r="E1" s="5" t="s">
        <v>33</v>
      </c>
      <c r="F1" s="7" t="s">
        <v>34</v>
      </c>
    </row>
    <row r="2" spans="1:7" s="6" customFormat="1" ht="13" x14ac:dyDescent="0.3">
      <c r="A2" s="2"/>
      <c r="B2" s="2" t="s">
        <v>11</v>
      </c>
      <c r="C2" s="2" t="s">
        <v>19</v>
      </c>
      <c r="D2" s="8">
        <f>VLOOKUP(C2,'base de données'!C:D,2,0)</f>
        <v>10</v>
      </c>
      <c r="E2" s="2">
        <f>COUNTIF(C:C,Tableau1[[#This Row],[activités]])</f>
        <v>4</v>
      </c>
      <c r="F2" s="8">
        <f>SUM(Tableau1[[#This Row],[montants]]*Tableau1[[#This Row],[séances]])</f>
        <v>40</v>
      </c>
      <c r="G2" s="4"/>
    </row>
    <row r="3" spans="1:7" s="6" customFormat="1" ht="13" x14ac:dyDescent="0.3">
      <c r="A3" s="2"/>
      <c r="B3" s="2" t="s">
        <v>11</v>
      </c>
      <c r="C3" s="2" t="s">
        <v>19</v>
      </c>
      <c r="D3" s="8">
        <f>VLOOKUP(C3,'base de données'!C:D,2,0)</f>
        <v>10</v>
      </c>
      <c r="E3" s="2">
        <f>COUNTIF(C:C,Tableau1[[#This Row],[activités]])</f>
        <v>4</v>
      </c>
      <c r="F3" s="8">
        <f>SUM(Tableau1[[#This Row],[montants]]*Tableau1[[#This Row],[séances]])</f>
        <v>40</v>
      </c>
    </row>
    <row r="4" spans="1:7" s="6" customFormat="1" ht="13" x14ac:dyDescent="0.3">
      <c r="A4" s="2"/>
      <c r="B4" s="2" t="s">
        <v>11</v>
      </c>
      <c r="C4" s="2" t="s">
        <v>19</v>
      </c>
      <c r="D4" s="8">
        <f>VLOOKUP(C4,'base de données'!C:D,2,0)</f>
        <v>10</v>
      </c>
      <c r="E4" s="2">
        <f>COUNTIF(C:C,Tableau1[[#This Row],[activités]])</f>
        <v>4</v>
      </c>
      <c r="F4" s="8">
        <f>SUM(Tableau1[[#This Row],[montants]]*Tableau1[[#This Row],[séances]])</f>
        <v>40</v>
      </c>
    </row>
    <row r="5" spans="1:7" s="6" customFormat="1" ht="13" x14ac:dyDescent="0.3">
      <c r="A5" s="2"/>
      <c r="B5" s="2" t="s">
        <v>11</v>
      </c>
      <c r="C5" s="2" t="s">
        <v>0</v>
      </c>
      <c r="D5" s="8">
        <f>VLOOKUP(C5,'base de données'!C:D,2,0)</f>
        <v>4</v>
      </c>
      <c r="E5" s="2">
        <f>COUNTIF(C:C,Tableau1[[#This Row],[activités]])</f>
        <v>1</v>
      </c>
      <c r="F5" s="8">
        <f>SUM(Tableau1[[#This Row],[montants]]*Tableau1[[#This Row],[séances]])</f>
        <v>4</v>
      </c>
    </row>
    <row r="6" spans="1:7" s="6" customFormat="1" ht="13" x14ac:dyDescent="0.3">
      <c r="A6" s="2"/>
      <c r="B6" s="2" t="s">
        <v>27</v>
      </c>
      <c r="C6" s="2" t="s">
        <v>19</v>
      </c>
      <c r="D6" s="8">
        <f>VLOOKUP(C6,'base de données'!C:D,2,0)</f>
        <v>10</v>
      </c>
      <c r="E6" s="2">
        <f>COUNTIF(C:C,Tableau1[[#This Row],[activités]])</f>
        <v>4</v>
      </c>
      <c r="F6" s="8">
        <f>SUM(Tableau1[[#This Row],[montants]]*Tableau1[[#This Row],[séances]])</f>
        <v>40</v>
      </c>
    </row>
    <row r="7" spans="1:7" s="6" customFormat="1" ht="13" x14ac:dyDescent="0.3">
      <c r="A7" s="2"/>
      <c r="B7" s="2"/>
      <c r="C7" s="2"/>
      <c r="D7" s="8" t="e">
        <f>VLOOKUP(C7,'base de données'!C:D,2,0)</f>
        <v>#N/A</v>
      </c>
      <c r="E7" s="2">
        <f>COUNTIF(C:C,Tableau1[[#This Row],[activités]])</f>
        <v>0</v>
      </c>
      <c r="F7" s="8" t="e">
        <f>SUM(Tableau1[[#This Row],[montants]]*Tableau1[[#This Row],[séances]])</f>
        <v>#N/A</v>
      </c>
    </row>
    <row r="8" spans="1:7" s="6" customFormat="1" ht="13" x14ac:dyDescent="0.3">
      <c r="A8" s="2"/>
      <c r="B8" s="2"/>
      <c r="C8" s="2"/>
      <c r="D8" s="8" t="e">
        <f>VLOOKUP(C8,'base de données'!C:D,2,0)</f>
        <v>#N/A</v>
      </c>
      <c r="E8" s="2">
        <f>COUNTIF(C:C,Tableau1[[#This Row],[activités]])</f>
        <v>0</v>
      </c>
      <c r="F8" s="8" t="e">
        <f>SUM(Tableau1[[#This Row],[montants]]*Tableau1[[#This Row],[séances]])</f>
        <v>#N/A</v>
      </c>
    </row>
    <row r="9" spans="1:7" s="6" customFormat="1" ht="13" x14ac:dyDescent="0.3">
      <c r="A9" s="2"/>
      <c r="B9" s="2"/>
      <c r="C9" s="2"/>
      <c r="D9" s="8" t="e">
        <f>VLOOKUP(C9,'base de données'!C:D,2,0)</f>
        <v>#N/A</v>
      </c>
      <c r="E9" s="2">
        <f>COUNTIF(C:C,Tableau1[[#This Row],[activités]])</f>
        <v>0</v>
      </c>
      <c r="F9" s="8" t="e">
        <f>SUM(Tableau1[[#This Row],[montants]]*Tableau1[[#This Row],[séances]])</f>
        <v>#N/A</v>
      </c>
    </row>
    <row r="10" spans="1:7" s="6" customFormat="1" ht="13" x14ac:dyDescent="0.3">
      <c r="A10" s="2"/>
      <c r="B10" s="2"/>
      <c r="C10" s="2"/>
      <c r="D10" s="8" t="e">
        <f>VLOOKUP(C10,'base de données'!C:D,2,0)</f>
        <v>#N/A</v>
      </c>
      <c r="E10" s="2">
        <f>COUNTIF(C:C,Tableau1[[#This Row],[activités]])</f>
        <v>0</v>
      </c>
      <c r="F10" s="8" t="e">
        <f>SUM(Tableau1[[#This Row],[montants]]*Tableau1[[#This Row],[séances]])</f>
        <v>#N/A</v>
      </c>
    </row>
    <row r="11" spans="1:7" s="6" customFormat="1" ht="13" x14ac:dyDescent="0.3">
      <c r="A11" s="2"/>
      <c r="B11" s="2"/>
      <c r="C11" s="2"/>
      <c r="D11" s="8" t="e">
        <f>VLOOKUP(C11,'base de données'!C:D,2,0)</f>
        <v>#N/A</v>
      </c>
      <c r="E11" s="2">
        <f>COUNTIF(C:C,Tableau1[[#This Row],[activités]])</f>
        <v>0</v>
      </c>
      <c r="F11" s="8" t="e">
        <f>SUM(Tableau1[[#This Row],[montants]]*Tableau1[[#This Row],[séances]])</f>
        <v>#N/A</v>
      </c>
    </row>
    <row r="12" spans="1:7" s="6" customFormat="1" ht="13" x14ac:dyDescent="0.3">
      <c r="A12" s="2"/>
      <c r="B12" s="2"/>
      <c r="C12" s="2"/>
      <c r="D12" s="8" t="e">
        <f>VLOOKUP(C12,'base de données'!C:D,2,0)</f>
        <v>#N/A</v>
      </c>
      <c r="E12" s="2">
        <f>COUNTIF(C:C,Tableau1[[#This Row],[activités]])</f>
        <v>0</v>
      </c>
      <c r="F12" s="8" t="e">
        <f>SUM(Tableau1[[#This Row],[montants]]*Tableau1[[#This Row],[séances]])</f>
        <v>#N/A</v>
      </c>
    </row>
    <row r="13" spans="1:7" s="6" customFormat="1" ht="13" x14ac:dyDescent="0.3">
      <c r="A13" s="2"/>
      <c r="B13" s="2"/>
      <c r="C13" s="2"/>
      <c r="D13" s="8" t="e">
        <f>VLOOKUP(C13,'base de données'!C:D,2,0)</f>
        <v>#N/A</v>
      </c>
      <c r="E13" s="2">
        <f>COUNTIF(C:C,Tableau1[[#This Row],[activités]])</f>
        <v>0</v>
      </c>
      <c r="F13" s="8" t="e">
        <f>SUM(Tableau1[[#This Row],[montants]]*Tableau1[[#This Row],[séances]])</f>
        <v>#N/A</v>
      </c>
    </row>
    <row r="14" spans="1:7" s="6" customFormat="1" ht="13" x14ac:dyDescent="0.3">
      <c r="A14" s="2"/>
      <c r="B14" s="2"/>
      <c r="C14" s="2"/>
      <c r="D14" s="8" t="e">
        <f>VLOOKUP(C14,'base de données'!C:D,2,0)</f>
        <v>#N/A</v>
      </c>
      <c r="E14" s="2">
        <f>COUNTIF(C:C,Tableau1[[#This Row],[activités]])</f>
        <v>0</v>
      </c>
      <c r="F14" s="8" t="e">
        <f>SUM(Tableau1[[#This Row],[montants]]*Tableau1[[#This Row],[séances]])</f>
        <v>#N/A</v>
      </c>
    </row>
    <row r="15" spans="1:7" s="6" customFormat="1" ht="13" x14ac:dyDescent="0.3">
      <c r="A15" s="2"/>
      <c r="B15" s="2"/>
      <c r="C15" s="2"/>
      <c r="D15" s="8" t="e">
        <f>VLOOKUP(C15,'base de données'!C:D,2,0)</f>
        <v>#N/A</v>
      </c>
      <c r="E15" s="2">
        <f>COUNTIF(C:C,Tableau1[[#This Row],[activités]])</f>
        <v>0</v>
      </c>
      <c r="F15" s="8" t="e">
        <f>SUM(Tableau1[[#This Row],[montants]]*Tableau1[[#This Row],[séances]])</f>
        <v>#N/A</v>
      </c>
    </row>
    <row r="16" spans="1:7" s="6" customFormat="1" ht="13" x14ac:dyDescent="0.3">
      <c r="A16" s="2"/>
      <c r="B16" s="2"/>
      <c r="C16" s="2"/>
      <c r="D16" s="8" t="e">
        <f>VLOOKUP(C16,'base de données'!C:D,2,0)</f>
        <v>#N/A</v>
      </c>
      <c r="E16" s="2">
        <f>COUNTIF(C:C,Tableau1[[#This Row],[activités]])</f>
        <v>0</v>
      </c>
      <c r="F16" s="8" t="e">
        <f>SUM(Tableau1[[#This Row],[montants]]*Tableau1[[#This Row],[séances]])</f>
        <v>#N/A</v>
      </c>
    </row>
    <row r="17" spans="1:6" s="6" customFormat="1" ht="13" x14ac:dyDescent="0.3">
      <c r="A17" s="2"/>
      <c r="B17" s="2"/>
      <c r="C17" s="2"/>
      <c r="D17" s="8" t="e">
        <f>VLOOKUP(C17,'base de données'!C:D,2,0)</f>
        <v>#N/A</v>
      </c>
      <c r="E17" s="2">
        <f>COUNTIF(C:C,Tableau1[[#This Row],[activités]])</f>
        <v>0</v>
      </c>
      <c r="F17" s="8" t="e">
        <f>SUM(Tableau1[[#This Row],[montants]]*Tableau1[[#This Row],[séances]])</f>
        <v>#N/A</v>
      </c>
    </row>
    <row r="18" spans="1:6" s="6" customFormat="1" ht="13" x14ac:dyDescent="0.3">
      <c r="A18" s="2"/>
      <c r="B18" s="2"/>
      <c r="C18" s="2"/>
      <c r="D18" s="8" t="e">
        <f>VLOOKUP(C18,'base de données'!C:D,2,0)</f>
        <v>#N/A</v>
      </c>
      <c r="E18" s="2">
        <f>COUNTIF(C:C,Tableau1[[#This Row],[activités]])</f>
        <v>0</v>
      </c>
      <c r="F18" s="8" t="e">
        <f>SUM(Tableau1[[#This Row],[montants]]*Tableau1[[#This Row],[séances]])</f>
        <v>#N/A</v>
      </c>
    </row>
    <row r="19" spans="1:6" s="6" customFormat="1" ht="13" x14ac:dyDescent="0.3">
      <c r="A19" s="2"/>
      <c r="B19" s="2"/>
      <c r="C19" s="2"/>
      <c r="D19" s="8" t="e">
        <f>VLOOKUP(C19,'base de données'!C:D,2,0)</f>
        <v>#N/A</v>
      </c>
      <c r="E19" s="2">
        <f>COUNTIF(C:C,Tableau1[[#This Row],[activités]])</f>
        <v>0</v>
      </c>
      <c r="F19" s="8" t="e">
        <f>SUM(Tableau1[[#This Row],[montants]]*Tableau1[[#This Row],[séances]])</f>
        <v>#N/A</v>
      </c>
    </row>
    <row r="20" spans="1:6" x14ac:dyDescent="0.35">
      <c r="A20" s="2"/>
      <c r="B20" s="2"/>
      <c r="C20" s="2"/>
      <c r="D20" s="8" t="e">
        <f>VLOOKUP(C20,'base de données'!C:D,2,0)</f>
        <v>#N/A</v>
      </c>
      <c r="E20" s="2">
        <f>COUNTIF(C:C,Tableau1[[#This Row],[activités]])</f>
        <v>0</v>
      </c>
      <c r="F20" s="8" t="e">
        <f>SUM(Tableau1[[#This Row],[montants]]*Tableau1[[#This Row],[séances]])</f>
        <v>#N/A</v>
      </c>
    </row>
    <row r="21" spans="1:6" x14ac:dyDescent="0.35">
      <c r="A21" s="2"/>
      <c r="B21" s="2"/>
      <c r="C21" s="2"/>
      <c r="D21" s="8" t="e">
        <f>VLOOKUP(C21,'base de données'!C:D,2,0)</f>
        <v>#N/A</v>
      </c>
      <c r="E21" s="2">
        <f>COUNTIF(C:C,Tableau1[[#This Row],[activités]])</f>
        <v>0</v>
      </c>
      <c r="F21" s="8" t="e">
        <f>SUM(Tableau1[[#This Row],[montants]]*Tableau1[[#This Row],[séances]])</f>
        <v>#N/A</v>
      </c>
    </row>
    <row r="22" spans="1:6" x14ac:dyDescent="0.35">
      <c r="A22" s="2"/>
      <c r="B22" s="2"/>
      <c r="C22" s="2"/>
      <c r="D22" s="8" t="e">
        <f>VLOOKUP(C22,'base de données'!C:D,2,0)</f>
        <v>#N/A</v>
      </c>
      <c r="E22" s="2">
        <f>COUNTIF(C:C,Tableau1[[#This Row],[activités]])</f>
        <v>0</v>
      </c>
      <c r="F22" s="8" t="e">
        <f>SUM(Tableau1[[#This Row],[montants]]*Tableau1[[#This Row],[séances]])</f>
        <v>#N/A</v>
      </c>
    </row>
    <row r="23" spans="1:6" x14ac:dyDescent="0.35">
      <c r="A23" s="2"/>
      <c r="B23" s="2"/>
      <c r="C23" s="2"/>
      <c r="D23" s="8" t="e">
        <f>VLOOKUP(C23,'base de données'!C:D,2,0)</f>
        <v>#N/A</v>
      </c>
      <c r="E23" s="2">
        <f>COUNTIF(C:C,Tableau1[[#This Row],[activités]])</f>
        <v>0</v>
      </c>
      <c r="F23" s="8" t="e">
        <f>SUM(Tableau1[[#This Row],[montants]]*Tableau1[[#This Row],[séances]])</f>
        <v>#N/A</v>
      </c>
    </row>
    <row r="24" spans="1:6" x14ac:dyDescent="0.35">
      <c r="A24" s="2"/>
      <c r="B24" s="2"/>
      <c r="C24" s="2"/>
      <c r="D24" s="8" t="e">
        <f>VLOOKUP(C24,'base de données'!C:D,2,0)</f>
        <v>#N/A</v>
      </c>
      <c r="E24" s="2">
        <f>COUNTIF(C:C,Tableau1[[#This Row],[activités]])</f>
        <v>0</v>
      </c>
      <c r="F24" s="8" t="e">
        <f>SUM(Tableau1[[#This Row],[montants]]*Tableau1[[#This Row],[séances]])</f>
        <v>#N/A</v>
      </c>
    </row>
    <row r="25" spans="1:6" x14ac:dyDescent="0.35">
      <c r="A25" s="2"/>
      <c r="B25" s="2"/>
      <c r="C25" s="2"/>
      <c r="D25" s="8" t="e">
        <f>VLOOKUP(C25,'base de données'!C:D,2,0)</f>
        <v>#N/A</v>
      </c>
      <c r="E25" s="2">
        <f>COUNTIF(C:C,Tableau1[[#This Row],[activités]])</f>
        <v>0</v>
      </c>
      <c r="F25" s="8" t="e">
        <f>SUM(Tableau1[[#This Row],[montants]]*Tableau1[[#This Row],[séances]])</f>
        <v>#N/A</v>
      </c>
    </row>
    <row r="26" spans="1:6" x14ac:dyDescent="0.35">
      <c r="A26" s="2"/>
      <c r="B26" s="2"/>
      <c r="C26" s="2"/>
      <c r="D26" s="8" t="e">
        <f>VLOOKUP(C26,'base de données'!C:D,2,0)</f>
        <v>#N/A</v>
      </c>
      <c r="E26" s="2">
        <f>COUNTIF(C:C,Tableau1[[#This Row],[activités]])</f>
        <v>0</v>
      </c>
      <c r="F26" s="8" t="e">
        <f>SUM(Tableau1[[#This Row],[montants]]*Tableau1[[#This Row],[séances]])</f>
        <v>#N/A</v>
      </c>
    </row>
  </sheetData>
  <dataValidations count="2">
    <dataValidation type="list" allowBlank="1" showInputMessage="1" showErrorMessage="1" sqref="C2:C26" xr:uid="{EC6EA7A6-7FD3-44CE-8078-015D7A6AAD7D}">
      <formula1>activités</formula1>
    </dataValidation>
    <dataValidation type="list" allowBlank="1" showInputMessage="1" showErrorMessage="1" sqref="G3 B2:B26" xr:uid="{59018CE2-6604-4944-9857-B79B6581E3E1}">
      <formula1>résidants</formula1>
    </dataValidation>
  </dataValidations>
  <pageMargins left="0" right="0" top="0" bottom="0" header="0.31496062992125984" footer="0.31496062992125984"/>
  <pageSetup paperSize="9" orientation="landscape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86AF04-9F34-4DEC-A6CD-7FEF769073CE}">
          <x14:formula1>
            <xm:f>'base de données'!$A:$A</xm:f>
          </x14:formula1>
          <xm:sqref>A2:A26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CDEF3-72AE-4727-9D99-24CB76798132}">
  <dimension ref="A1:E53"/>
  <sheetViews>
    <sheetView workbookViewId="0">
      <selection sqref="A1:A1048576"/>
    </sheetView>
  </sheetViews>
  <sheetFormatPr baseColWidth="10" defaultRowHeight="14.5" x14ac:dyDescent="0.35"/>
  <cols>
    <col min="1" max="1" width="13.26953125" style="2" customWidth="1"/>
    <col min="2" max="2" width="19.26953125" style="1" customWidth="1"/>
    <col min="3" max="3" width="16.26953125" style="1" customWidth="1"/>
    <col min="4" max="4" width="16.453125" style="3" customWidth="1"/>
    <col min="5" max="5" width="16.26953125" style="1" customWidth="1"/>
  </cols>
  <sheetData>
    <row r="1" spans="1:5" x14ac:dyDescent="0.35">
      <c r="A1" s="2" t="s">
        <v>7</v>
      </c>
      <c r="B1" s="1" t="s">
        <v>8</v>
      </c>
      <c r="C1" s="1" t="s">
        <v>9</v>
      </c>
      <c r="D1" s="3" t="s">
        <v>10</v>
      </c>
      <c r="E1" s="1" t="s">
        <v>20</v>
      </c>
    </row>
    <row r="2" spans="1:5" x14ac:dyDescent="0.35">
      <c r="A2" s="2">
        <v>1</v>
      </c>
      <c r="B2" s="1" t="s">
        <v>11</v>
      </c>
      <c r="C2" s="1" t="s">
        <v>4</v>
      </c>
      <c r="D2" s="3">
        <v>9</v>
      </c>
      <c r="E2" s="1">
        <v>1</v>
      </c>
    </row>
    <row r="3" spans="1:5" x14ac:dyDescent="0.35">
      <c r="A3" s="2">
        <v>2</v>
      </c>
      <c r="B3" s="1" t="s">
        <v>22</v>
      </c>
      <c r="C3" s="1" t="s">
        <v>17</v>
      </c>
      <c r="D3" s="3">
        <v>24</v>
      </c>
    </row>
    <row r="4" spans="1:5" x14ac:dyDescent="0.35">
      <c r="A4" s="2">
        <v>3</v>
      </c>
      <c r="B4" s="1" t="s">
        <v>23</v>
      </c>
      <c r="C4" s="1" t="s">
        <v>19</v>
      </c>
      <c r="D4" s="3">
        <v>10</v>
      </c>
    </row>
    <row r="5" spans="1:5" x14ac:dyDescent="0.35">
      <c r="A5" s="2">
        <v>4</v>
      </c>
      <c r="B5" s="1" t="s">
        <v>14</v>
      </c>
      <c r="C5" s="1" t="s">
        <v>6</v>
      </c>
      <c r="D5" s="3">
        <v>1</v>
      </c>
    </row>
    <row r="6" spans="1:5" x14ac:dyDescent="0.35">
      <c r="A6" s="2">
        <v>5</v>
      </c>
      <c r="B6" s="1" t="s">
        <v>13</v>
      </c>
      <c r="C6" s="1" t="s">
        <v>2</v>
      </c>
      <c r="D6" s="3">
        <v>2</v>
      </c>
    </row>
    <row r="7" spans="1:5" x14ac:dyDescent="0.35">
      <c r="A7" s="2">
        <v>6</v>
      </c>
      <c r="B7" s="1" t="s">
        <v>15</v>
      </c>
      <c r="C7" s="1" t="s">
        <v>3</v>
      </c>
      <c r="D7" s="3">
        <v>3</v>
      </c>
    </row>
    <row r="8" spans="1:5" x14ac:dyDescent="0.35">
      <c r="A8" s="2">
        <v>7</v>
      </c>
      <c r="B8" s="1" t="s">
        <v>12</v>
      </c>
      <c r="C8" s="1" t="s">
        <v>0</v>
      </c>
      <c r="D8" s="3">
        <v>4</v>
      </c>
    </row>
    <row r="9" spans="1:5" x14ac:dyDescent="0.35">
      <c r="A9" s="2">
        <v>8</v>
      </c>
      <c r="B9" s="1" t="s">
        <v>16</v>
      </c>
      <c r="C9" s="1" t="s">
        <v>5</v>
      </c>
      <c r="D9" s="3">
        <v>0.5</v>
      </c>
    </row>
    <row r="10" spans="1:5" x14ac:dyDescent="0.35">
      <c r="A10" s="2">
        <v>9</v>
      </c>
      <c r="B10" s="1" t="s">
        <v>21</v>
      </c>
      <c r="C10" s="1" t="s">
        <v>1</v>
      </c>
      <c r="D10" s="3">
        <v>3</v>
      </c>
    </row>
    <row r="11" spans="1:5" x14ac:dyDescent="0.35">
      <c r="A11" s="2">
        <v>10</v>
      </c>
      <c r="B11" s="1" t="s">
        <v>25</v>
      </c>
    </row>
    <row r="12" spans="1:5" x14ac:dyDescent="0.35">
      <c r="A12" s="2">
        <v>11</v>
      </c>
      <c r="B12" s="1" t="s">
        <v>26</v>
      </c>
    </row>
    <row r="13" spans="1:5" x14ac:dyDescent="0.35">
      <c r="A13" s="2">
        <v>12</v>
      </c>
      <c r="B13" s="1" t="s">
        <v>31</v>
      </c>
    </row>
    <row r="14" spans="1:5" x14ac:dyDescent="0.35">
      <c r="A14" s="2">
        <v>13</v>
      </c>
      <c r="B14" s="1" t="s">
        <v>29</v>
      </c>
    </row>
    <row r="15" spans="1:5" x14ac:dyDescent="0.35">
      <c r="A15" s="2">
        <v>14</v>
      </c>
      <c r="B15" s="1" t="s">
        <v>32</v>
      </c>
    </row>
    <row r="16" spans="1:5" x14ac:dyDescent="0.35">
      <c r="A16" s="2">
        <v>15</v>
      </c>
      <c r="B16" s="1" t="s">
        <v>28</v>
      </c>
    </row>
    <row r="17" spans="1:2" x14ac:dyDescent="0.35">
      <c r="A17" s="2">
        <v>16</v>
      </c>
      <c r="B17" s="1" t="s">
        <v>27</v>
      </c>
    </row>
    <row r="18" spans="1:2" x14ac:dyDescent="0.35">
      <c r="A18" s="2">
        <v>17</v>
      </c>
      <c r="B18" s="1" t="s">
        <v>24</v>
      </c>
    </row>
    <row r="19" spans="1:2" x14ac:dyDescent="0.35">
      <c r="A19" s="2">
        <v>18</v>
      </c>
      <c r="B19" s="1" t="s">
        <v>30</v>
      </c>
    </row>
    <row r="20" spans="1:2" x14ac:dyDescent="0.35">
      <c r="A20" s="2">
        <v>19</v>
      </c>
    </row>
    <row r="21" spans="1:2" x14ac:dyDescent="0.35">
      <c r="A21" s="2">
        <v>20</v>
      </c>
    </row>
    <row r="22" spans="1:2" x14ac:dyDescent="0.35">
      <c r="A22" s="2">
        <v>21</v>
      </c>
    </row>
    <row r="23" spans="1:2" x14ac:dyDescent="0.35">
      <c r="A23" s="2">
        <v>22</v>
      </c>
    </row>
    <row r="24" spans="1:2" x14ac:dyDescent="0.35">
      <c r="A24" s="2">
        <v>23</v>
      </c>
    </row>
    <row r="25" spans="1:2" x14ac:dyDescent="0.35">
      <c r="A25" s="2">
        <v>24</v>
      </c>
    </row>
    <row r="26" spans="1:2" x14ac:dyDescent="0.35">
      <c r="A26" s="2">
        <v>25</v>
      </c>
    </row>
    <row r="27" spans="1:2" x14ac:dyDescent="0.35">
      <c r="A27" s="2">
        <v>26</v>
      </c>
    </row>
    <row r="28" spans="1:2" x14ac:dyDescent="0.35">
      <c r="A28" s="2">
        <v>27</v>
      </c>
    </row>
    <row r="29" spans="1:2" x14ac:dyDescent="0.35">
      <c r="A29" s="2">
        <v>28</v>
      </c>
    </row>
    <row r="30" spans="1:2" x14ac:dyDescent="0.35">
      <c r="A30" s="2">
        <v>29</v>
      </c>
    </row>
    <row r="31" spans="1:2" x14ac:dyDescent="0.35">
      <c r="A31" s="2">
        <v>30</v>
      </c>
    </row>
    <row r="32" spans="1:2" x14ac:dyDescent="0.35">
      <c r="A32" s="2">
        <v>31</v>
      </c>
    </row>
    <row r="33" spans="1:1" x14ac:dyDescent="0.35">
      <c r="A33" s="2">
        <v>32</v>
      </c>
    </row>
    <row r="34" spans="1:1" x14ac:dyDescent="0.35">
      <c r="A34" s="2">
        <v>33</v>
      </c>
    </row>
    <row r="35" spans="1:1" x14ac:dyDescent="0.35">
      <c r="A35" s="2">
        <v>34</v>
      </c>
    </row>
    <row r="36" spans="1:1" x14ac:dyDescent="0.35">
      <c r="A36" s="2">
        <v>35</v>
      </c>
    </row>
    <row r="37" spans="1:1" x14ac:dyDescent="0.35">
      <c r="A37" s="2">
        <v>36</v>
      </c>
    </row>
    <row r="38" spans="1:1" x14ac:dyDescent="0.35">
      <c r="A38" s="2">
        <v>37</v>
      </c>
    </row>
    <row r="39" spans="1:1" x14ac:dyDescent="0.35">
      <c r="A39" s="2">
        <v>38</v>
      </c>
    </row>
    <row r="40" spans="1:1" x14ac:dyDescent="0.35">
      <c r="A40" s="2">
        <v>39</v>
      </c>
    </row>
    <row r="41" spans="1:1" x14ac:dyDescent="0.35">
      <c r="A41" s="2">
        <v>40</v>
      </c>
    </row>
    <row r="42" spans="1:1" x14ac:dyDescent="0.35">
      <c r="A42" s="2">
        <v>41</v>
      </c>
    </row>
    <row r="43" spans="1:1" x14ac:dyDescent="0.35">
      <c r="A43" s="2">
        <v>42</v>
      </c>
    </row>
    <row r="44" spans="1:1" x14ac:dyDescent="0.35">
      <c r="A44" s="2">
        <v>43</v>
      </c>
    </row>
    <row r="45" spans="1:1" x14ac:dyDescent="0.35">
      <c r="A45" s="2">
        <v>44</v>
      </c>
    </row>
    <row r="46" spans="1:1" x14ac:dyDescent="0.35">
      <c r="A46" s="2">
        <v>45</v>
      </c>
    </row>
    <row r="47" spans="1:1" x14ac:dyDescent="0.35">
      <c r="A47" s="2">
        <v>46</v>
      </c>
    </row>
    <row r="48" spans="1:1" x14ac:dyDescent="0.35">
      <c r="A48" s="2">
        <v>47</v>
      </c>
    </row>
    <row r="49" spans="1:1" x14ac:dyDescent="0.35">
      <c r="A49" s="2">
        <v>48</v>
      </c>
    </row>
    <row r="50" spans="1:1" x14ac:dyDescent="0.35">
      <c r="A50" s="2">
        <v>49</v>
      </c>
    </row>
    <row r="51" spans="1:1" x14ac:dyDescent="0.35">
      <c r="A51" s="2">
        <v>50</v>
      </c>
    </row>
    <row r="52" spans="1:1" x14ac:dyDescent="0.35">
      <c r="A52" s="2">
        <v>51</v>
      </c>
    </row>
    <row r="53" spans="1:1" x14ac:dyDescent="0.35">
      <c r="A53" s="2">
        <v>52</v>
      </c>
    </row>
  </sheetData>
  <sortState ref="A3:B54">
    <sortCondition ref="B3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saisie informations</vt:lpstr>
      <vt:lpstr>base de données</vt:lpstr>
      <vt:lpstr>activités</vt:lpstr>
      <vt:lpstr>montants</vt:lpstr>
      <vt:lpstr>référence</vt:lpstr>
      <vt:lpstr>résidants</vt:lpstr>
      <vt:lpstr>séances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ROY</dc:creator>
  <cp:lastModifiedBy>Michaël ROY</cp:lastModifiedBy>
  <cp:lastPrinted>2019-02-03T09:21:02Z</cp:lastPrinted>
  <dcterms:created xsi:type="dcterms:W3CDTF">2019-02-02T13:25:54Z</dcterms:created>
  <dcterms:modified xsi:type="dcterms:W3CDTF">2019-02-24T14:57:59Z</dcterms:modified>
</cp:coreProperties>
</file>