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425" codeName="{99F03F65-6EE5-B2FF-AC1D-F4DDD12603F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ropriétaire\Downloads\"/>
    </mc:Choice>
  </mc:AlternateContent>
  <xr:revisionPtr revIDLastSave="0" documentId="13_ncr:1_{8289262D-575A-4A37-A979-FD588F15C378}" xr6:coauthVersionLast="43" xr6:coauthVersionMax="43" xr10:uidLastSave="{00000000-0000-0000-0000-000000000000}"/>
  <bookViews>
    <workbookView xWindow="-110" yWindow="-110" windowWidth="19420" windowHeight="11020" tabRatio="390" xr2:uid="{00000000-000D-0000-FFFF-FFFF00000000}"/>
  </bookViews>
  <sheets>
    <sheet name="Accueil" sheetId="1" r:id="rId1"/>
    <sheet name="Recap" sheetId="7" r:id="rId2"/>
    <sheet name="&gt;" sheetId="4" r:id="rId3"/>
    <sheet name="Histo" sheetId="6" r:id="rId4"/>
    <sheet name="Temp" sheetId="2" state="hidden" r:id="rId5"/>
    <sheet name="BDD" sheetId="3" state="hidden" r:id="rId6"/>
    <sheet name="Dispo" sheetId="8" r:id="rId7"/>
    <sheet name="&lt;" sheetId="5" r:id="rId8"/>
  </sheets>
  <definedNames>
    <definedName name="Articles">OFFSET(Histo!$C$1,1,,COUNTA(Histo!$A:$A)-1,)</definedName>
    <definedName name="bdd">OFFSET(BDD!$B$1,1,,COUNTA(BDD!$B:$B)-1,2)</definedName>
    <definedName name="Lesdates">OFFSET(Histo!$A$1,1,,COUNTA(Histo!$A:$A)-1,)</definedName>
    <definedName name="Quantitee">OFFSET(Histo!$B$1,1,,COUNTA(Histo!$A:$A)-1,)</definedName>
    <definedName name="Total">OFFSET(Histo!$D$1,1,,COUNTA(Histo!$A:$A)-1,)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23" i="7" l="1"/>
  <c r="H23" i="7"/>
  <c r="B30" i="8"/>
  <c r="D30" i="8" s="1"/>
  <c r="I21" i="7"/>
  <c r="I22" i="7"/>
  <c r="H21" i="7"/>
  <c r="H22" i="7"/>
  <c r="B29" i="8"/>
  <c r="D29" i="8" s="1"/>
  <c r="B28" i="8"/>
  <c r="D28" i="8" s="1"/>
  <c r="H19" i="7"/>
  <c r="H20" i="7"/>
  <c r="H24" i="7"/>
  <c r="H25" i="7"/>
  <c r="I19" i="7"/>
  <c r="I20" i="7"/>
  <c r="I24" i="7"/>
  <c r="B27" i="8"/>
  <c r="D27" i="8" s="1"/>
  <c r="B26" i="8"/>
  <c r="D26" i="8" s="1"/>
  <c r="B25" i="8"/>
  <c r="D25" i="8" s="1"/>
  <c r="B24" i="8" l="1"/>
  <c r="B23" i="8"/>
  <c r="B22" i="8"/>
  <c r="I5" i="7" l="1"/>
  <c r="I6" i="7"/>
  <c r="I7" i="7"/>
  <c r="I8" i="7"/>
  <c r="I9" i="7"/>
  <c r="I10" i="7"/>
  <c r="I11" i="7"/>
  <c r="I12" i="7"/>
  <c r="I13" i="7"/>
  <c r="I14" i="7"/>
  <c r="I15" i="7"/>
  <c r="I16" i="7"/>
  <c r="I17" i="7"/>
  <c r="I18" i="7"/>
  <c r="I25" i="7"/>
  <c r="H5" i="7"/>
  <c r="H6" i="7"/>
  <c r="H7" i="7"/>
  <c r="H8" i="7"/>
  <c r="H9" i="7"/>
  <c r="H10" i="7"/>
  <c r="H11" i="7"/>
  <c r="H12" i="7"/>
  <c r="H13" i="7"/>
  <c r="H14" i="7"/>
  <c r="H15" i="7"/>
  <c r="H16" i="7"/>
  <c r="H17" i="7"/>
  <c r="H18" i="7"/>
  <c r="D22" i="8" l="1"/>
  <c r="D23" i="8"/>
  <c r="D24" i="8"/>
  <c r="B21" i="8" l="1"/>
  <c r="D21" i="8" s="1"/>
  <c r="B20" i="8"/>
  <c r="D20" i="8" s="1"/>
  <c r="B19" i="8"/>
  <c r="D19" i="8" s="1"/>
  <c r="B18" i="8"/>
  <c r="D18" i="8" s="1"/>
  <c r="B17" i="8"/>
  <c r="D17" i="8" s="1"/>
  <c r="B16" i="8"/>
  <c r="D16" i="8" s="1"/>
  <c r="B15" i="8"/>
  <c r="D15" i="8" s="1"/>
  <c r="B14" i="8"/>
  <c r="D14" i="8" s="1"/>
  <c r="B13" i="8"/>
  <c r="D13" i="8" s="1"/>
  <c r="B12" i="8"/>
  <c r="D12" i="8" s="1"/>
  <c r="B11" i="8"/>
  <c r="D11" i="8" s="1"/>
  <c r="B10" i="8"/>
  <c r="D10" i="8" s="1"/>
  <c r="B9" i="8"/>
  <c r="D9" i="8" s="1"/>
  <c r="I4" i="7" l="1"/>
  <c r="H4" i="7"/>
  <c r="I26" i="7" l="1"/>
  <c r="H26" i="7"/>
</calcChain>
</file>

<file path=xl/sharedStrings.xml><?xml version="1.0" encoding="utf-8"?>
<sst xmlns="http://schemas.openxmlformats.org/spreadsheetml/2006/main" count="88" uniqueCount="40">
  <si>
    <t>Articles</t>
  </si>
  <si>
    <t>Quantitée</t>
  </si>
  <si>
    <t>Num_Article</t>
  </si>
  <si>
    <t>Désignation</t>
  </si>
  <si>
    <t>Prix</t>
  </si>
  <si>
    <t>Orangina</t>
  </si>
  <si>
    <t>Date</t>
  </si>
  <si>
    <t>Du</t>
  </si>
  <si>
    <t>Au</t>
  </si>
  <si>
    <t>DATE</t>
  </si>
  <si>
    <t>Quantité</t>
  </si>
  <si>
    <t>Recette</t>
  </si>
  <si>
    <t>Total</t>
  </si>
  <si>
    <t>Sandwich</t>
  </si>
  <si>
    <t>Café</t>
  </si>
  <si>
    <t>Gateau</t>
  </si>
  <si>
    <t>Chips</t>
  </si>
  <si>
    <t>Bière 33cL</t>
  </si>
  <si>
    <t>Despérados</t>
  </si>
  <si>
    <t>Bière Pression</t>
  </si>
  <si>
    <t>Coca Cola</t>
  </si>
  <si>
    <t>Coca Cola Zéro</t>
  </si>
  <si>
    <t>Friandise</t>
  </si>
  <si>
    <t>Crépe</t>
  </si>
  <si>
    <t>Formule Quinte Flush</t>
  </si>
  <si>
    <t>Formule Bad Beat</t>
  </si>
  <si>
    <t>Panaché</t>
  </si>
  <si>
    <t>Sprite</t>
  </si>
  <si>
    <t>Vente</t>
  </si>
  <si>
    <t>Stock initial</t>
  </si>
  <si>
    <t>Quantité restantes</t>
  </si>
  <si>
    <t>Eau</t>
  </si>
  <si>
    <t>Eau à bulle</t>
  </si>
  <si>
    <t>Barre chocolatée</t>
  </si>
  <si>
    <t>Barre Chocolatée</t>
  </si>
  <si>
    <t>Caca Cola Light</t>
  </si>
  <si>
    <t>Coca Cola Light</t>
  </si>
  <si>
    <t>Coca cola light</t>
  </si>
  <si>
    <t>Redbull</t>
  </si>
  <si>
    <t>Oasis tropical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</si>
</sst>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0;\-0;;@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72"/>
      <color rgb="FF000000"/>
      <name val="Castellar"/>
      <family val="1"/>
    </font>
    <font>
      <i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 tint="0.79998168889431442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dashed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/>
      <bottom style="dashed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2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164" fontId="0" fillId="0" borderId="17" xfId="0" applyNumberFormat="1" applyBorder="1" applyAlignment="1">
      <alignment horizontal="center"/>
    </xf>
    <xf numFmtId="164" fontId="0" fillId="0" borderId="18" xfId="0" applyNumberFormat="1" applyBorder="1" applyAlignment="1">
      <alignment horizontal="center"/>
    </xf>
    <xf numFmtId="164" fontId="0" fillId="0" borderId="19" xfId="0" applyNumberFormat="1" applyBorder="1" applyAlignment="1">
      <alignment horizontal="center"/>
    </xf>
    <xf numFmtId="164" fontId="0" fillId="0" borderId="20" xfId="0" applyNumberFormat="1" applyBorder="1" applyAlignment="1">
      <alignment horizontal="center"/>
    </xf>
    <xf numFmtId="164" fontId="0" fillId="0" borderId="21" xfId="0" applyNumberFormat="1" applyBorder="1" applyAlignment="1">
      <alignment horizontal="center"/>
    </xf>
    <xf numFmtId="44" fontId="0" fillId="0" borderId="22" xfId="1" applyFont="1" applyBorder="1" applyAlignment="1"/>
    <xf numFmtId="44" fontId="0" fillId="0" borderId="23" xfId="1" applyFont="1" applyBorder="1" applyAlignment="1"/>
    <xf numFmtId="44" fontId="0" fillId="0" borderId="11" xfId="1" applyFont="1" applyBorder="1" applyAlignment="1"/>
    <xf numFmtId="0" fontId="0" fillId="6" borderId="0" xfId="0" applyFill="1" applyAlignment="1">
      <alignment horizontal="center"/>
    </xf>
    <xf numFmtId="0" fontId="0" fillId="6" borderId="0" xfId="0" applyFill="1"/>
    <xf numFmtId="14" fontId="0" fillId="6" borderId="0" xfId="0" applyNumberFormat="1" applyFill="1" applyAlignment="1">
      <alignment horizontal="center"/>
    </xf>
    <xf numFmtId="44" fontId="0" fillId="6" borderId="0" xfId="1" applyFont="1" applyFill="1"/>
    <xf numFmtId="44" fontId="0" fillId="6" borderId="0" xfId="1" applyFont="1" applyFill="1" applyAlignment="1">
      <alignment horizontal="center"/>
    </xf>
    <xf numFmtId="0" fontId="0" fillId="6" borderId="24" xfId="0" applyFill="1" applyBorder="1" applyAlignment="1">
      <alignment horizontal="center"/>
    </xf>
    <xf numFmtId="0" fontId="0" fillId="6" borderId="28" xfId="0" applyFill="1" applyBorder="1" applyAlignment="1">
      <alignment horizontal="center"/>
    </xf>
    <xf numFmtId="44" fontId="0" fillId="6" borderId="29" xfId="1" applyFont="1" applyFill="1" applyBorder="1" applyAlignment="1">
      <alignment horizontal="center"/>
    </xf>
    <xf numFmtId="0" fontId="0" fillId="6" borderId="30" xfId="0" applyFill="1" applyBorder="1" applyAlignment="1">
      <alignment horizontal="center"/>
    </xf>
    <xf numFmtId="0" fontId="0" fillId="6" borderId="31" xfId="0" applyFill="1" applyBorder="1" applyAlignment="1">
      <alignment horizontal="center"/>
    </xf>
    <xf numFmtId="44" fontId="0" fillId="6" borderId="32" xfId="1" applyFont="1" applyFill="1" applyBorder="1" applyAlignment="1">
      <alignment horizontal="center"/>
    </xf>
    <xf numFmtId="0" fontId="0" fillId="6" borderId="33" xfId="0" applyFill="1" applyBorder="1" applyAlignment="1">
      <alignment horizontal="center"/>
    </xf>
    <xf numFmtId="0" fontId="0" fillId="6" borderId="34" xfId="0" applyFill="1" applyBorder="1" applyAlignment="1">
      <alignment horizontal="center"/>
    </xf>
    <xf numFmtId="44" fontId="0" fillId="6" borderId="35" xfId="1" applyFont="1" applyFill="1" applyBorder="1" applyAlignment="1">
      <alignment horizontal="center"/>
    </xf>
    <xf numFmtId="0" fontId="0" fillId="6" borderId="36" xfId="0" applyFill="1" applyBorder="1" applyAlignment="1">
      <alignment horizontal="center"/>
    </xf>
    <xf numFmtId="0" fontId="0" fillId="6" borderId="37" xfId="0" applyFill="1" applyBorder="1" applyAlignment="1">
      <alignment horizontal="center"/>
    </xf>
    <xf numFmtId="44" fontId="0" fillId="6" borderId="38" xfId="1" applyFont="1" applyFill="1" applyBorder="1" applyAlignment="1">
      <alignment horizontal="center"/>
    </xf>
    <xf numFmtId="0" fontId="0" fillId="6" borderId="24" xfId="0" applyFill="1" applyBorder="1"/>
    <xf numFmtId="0" fontId="0" fillId="6" borderId="29" xfId="0" applyFill="1" applyBorder="1"/>
    <xf numFmtId="0" fontId="0" fillId="6" borderId="31" xfId="0" applyFill="1" applyBorder="1"/>
    <xf numFmtId="0" fontId="0" fillId="6" borderId="32" xfId="0" applyFill="1" applyBorder="1"/>
    <xf numFmtId="0" fontId="0" fillId="7" borderId="0" xfId="0" applyFill="1"/>
    <xf numFmtId="44" fontId="0" fillId="0" borderId="0" xfId="1" applyFont="1" applyAlignment="1">
      <alignment horizontal="center"/>
    </xf>
    <xf numFmtId="14" fontId="0" fillId="0" borderId="0" xfId="0" applyNumberFormat="1" applyAlignment="1">
      <alignment horizontal="center"/>
    </xf>
    <xf numFmtId="44" fontId="0" fillId="0" borderId="0" xfId="1" applyFont="1"/>
    <xf numFmtId="0" fontId="6" fillId="6" borderId="0" xfId="0" applyFont="1" applyFill="1" applyAlignment="1">
      <alignment horizontal="center" vertical="center"/>
    </xf>
    <xf numFmtId="0" fontId="0" fillId="8" borderId="25" xfId="0" applyFill="1" applyBorder="1" applyAlignment="1">
      <alignment horizontal="center"/>
    </xf>
    <xf numFmtId="0" fontId="0" fillId="8" borderId="26" xfId="0" applyFill="1" applyBorder="1"/>
    <xf numFmtId="0" fontId="0" fillId="8" borderId="27" xfId="0" applyFill="1" applyBorder="1"/>
    <xf numFmtId="0" fontId="0" fillId="8" borderId="28" xfId="0" applyFill="1" applyBorder="1" applyAlignment="1">
      <alignment horizontal="center"/>
    </xf>
    <xf numFmtId="0" fontId="0" fillId="8" borderId="24" xfId="0" applyFill="1" applyBorder="1"/>
    <xf numFmtId="0" fontId="0" fillId="8" borderId="29" xfId="0" applyFill="1" applyBorder="1"/>
    <xf numFmtId="0" fontId="0" fillId="0" borderId="0" xfId="0" applyFill="1"/>
    <xf numFmtId="14" fontId="0" fillId="8" borderId="0" xfId="0" applyNumberFormat="1" applyFill="1" applyAlignment="1">
      <alignment horizontal="center"/>
    </xf>
    <xf numFmtId="0" fontId="0" fillId="8" borderId="0" xfId="0" applyFill="1" applyAlignment="1">
      <alignment horizontal="center"/>
    </xf>
    <xf numFmtId="44" fontId="0" fillId="8" borderId="0" xfId="1" applyFont="1" applyFill="1"/>
    <xf numFmtId="0" fontId="0" fillId="0" borderId="24" xfId="0" applyFill="1" applyBorder="1"/>
    <xf numFmtId="0" fontId="0" fillId="0" borderId="29" xfId="0" applyFill="1" applyBorder="1"/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44" fontId="0" fillId="0" borderId="39" xfId="1" applyFont="1" applyBorder="1" applyAlignment="1"/>
    <xf numFmtId="44" fontId="0" fillId="0" borderId="1" xfId="0" applyNumberFormat="1" applyBorder="1"/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  <colors>
    <mruColors>
      <color rgb="FFEEEEE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30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3.6036036036036036E-2"/>
          <c:y val="4.0944881889763779E-2"/>
          <c:w val="0.60196684873850226"/>
          <c:h val="0.93070866141732278"/>
        </c:manualLayout>
      </c:layout>
      <c:pie3D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Recap!$F$4:$F$25</c:f>
              <c:strCache>
                <c:ptCount val="22"/>
                <c:pt idx="0">
                  <c:v>Bière 33cL</c:v>
                </c:pt>
                <c:pt idx="1">
                  <c:v>Despérados</c:v>
                </c:pt>
                <c:pt idx="2">
                  <c:v>Bière Pression</c:v>
                </c:pt>
                <c:pt idx="3">
                  <c:v>Panaché</c:v>
                </c:pt>
                <c:pt idx="4">
                  <c:v>Orangina</c:v>
                </c:pt>
                <c:pt idx="5">
                  <c:v>Coca Cola</c:v>
                </c:pt>
                <c:pt idx="6">
                  <c:v>Coca Cola Zéro</c:v>
                </c:pt>
                <c:pt idx="7">
                  <c:v>Sprite</c:v>
                </c:pt>
                <c:pt idx="8">
                  <c:v>Formule Quinte Flush</c:v>
                </c:pt>
                <c:pt idx="9">
                  <c:v>Formule Bad Beat</c:v>
                </c:pt>
                <c:pt idx="10">
                  <c:v>Sandwich</c:v>
                </c:pt>
                <c:pt idx="11">
                  <c:v>Friandise</c:v>
                </c:pt>
                <c:pt idx="12">
                  <c:v>Chips</c:v>
                </c:pt>
                <c:pt idx="13">
                  <c:v>Café</c:v>
                </c:pt>
                <c:pt idx="14">
                  <c:v>Gateau</c:v>
                </c:pt>
                <c:pt idx="15">
                  <c:v>Crépe</c:v>
                </c:pt>
                <c:pt idx="16">
                  <c:v>Eau</c:v>
                </c:pt>
                <c:pt idx="17">
                  <c:v>Eau à bulle</c:v>
                </c:pt>
                <c:pt idx="18">
                  <c:v>Barre chocolatée</c:v>
                </c:pt>
                <c:pt idx="19">
                  <c:v>Coca cola light</c:v>
                </c:pt>
                <c:pt idx="20">
                  <c:v>Redbull</c:v>
                </c:pt>
                <c:pt idx="21">
                  <c:v>Oasis tropical</c:v>
                </c:pt>
              </c:strCache>
            </c:strRef>
          </c:cat>
          <c:val>
            <c:numRef>
              <c:f>Recap!$H$4:$H$25</c:f>
              <c:numCache>
                <c:formatCode>0;\-0;;@</c:formatCode>
                <c:ptCount val="2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A7B-4401-A27F-31322621569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>
        <c:manualLayout>
          <c:xMode val="edge"/>
          <c:yMode val="edge"/>
          <c:x val="0.66803291480456839"/>
          <c:y val="2.4395808791617582E-2"/>
          <c:w val="0.31394906717741361"/>
          <c:h val="0.95985615971231941"/>
        </c:manualLayout>
      </c:layout>
      <c:overlay val="0"/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gif"/><Relationship Id="rId2" Type="http://schemas.openxmlformats.org/officeDocument/2006/relationships/hyperlink" Target="#Dispo!A1"/><Relationship Id="rId1" Type="http://schemas.openxmlformats.org/officeDocument/2006/relationships/image" Target="../media/image1.gif"/><Relationship Id="rId5" Type="http://schemas.openxmlformats.org/officeDocument/2006/relationships/image" Target="../media/image3.gif"/><Relationship Id="rId4" Type="http://schemas.openxmlformats.org/officeDocument/2006/relationships/hyperlink" Target="#Recap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g"/><Relationship Id="rId2" Type="http://schemas.openxmlformats.org/officeDocument/2006/relationships/hyperlink" Target="#Accueil!A1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g"/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g"/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g"/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g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80736</xdr:colOff>
      <xdr:row>6</xdr:row>
      <xdr:rowOff>144236</xdr:rowOff>
    </xdr:from>
    <xdr:to>
      <xdr:col>12</xdr:col>
      <xdr:colOff>42636</xdr:colOff>
      <xdr:row>18</xdr:row>
      <xdr:rowOff>160565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6938736" y="1232807"/>
          <a:ext cx="2247900" cy="2193472"/>
        </a:xfrm>
        <a:prstGeom prst="rect">
          <a:avLst/>
        </a:prstGeom>
        <a:solidFill>
          <a:srgbClr val="EEEEEE"/>
        </a:solidFill>
        <a:ln>
          <a:solidFill>
            <a:schemeClr val="bg1">
              <a:lumMod val="95000"/>
            </a:schemeClr>
          </a:solidFill>
        </a:ln>
        <a:effectLst>
          <a:softEdge rad="0"/>
        </a:effectLst>
        <a:scene3d>
          <a:camera prst="orthographicFront"/>
          <a:lightRig rig="threePt" dir="t"/>
        </a:scene3d>
        <a:sp3d>
          <a:bevelT w="254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692150</xdr:colOff>
          <xdr:row>6</xdr:row>
          <xdr:rowOff>165100</xdr:rowOff>
        </xdr:from>
        <xdr:to>
          <xdr:col>7</xdr:col>
          <xdr:colOff>660400</xdr:colOff>
          <xdr:row>19</xdr:row>
          <xdr:rowOff>19050</xdr:rowOff>
        </xdr:to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56032" tIns="192024" rIns="256032" bIns="192024" anchor="ctr" upright="1"/>
            <a:lstStyle/>
            <a:p>
              <a:pPr algn="ctr" rtl="0">
                <a:defRPr sz="1000"/>
              </a:pPr>
              <a:r>
                <a:rPr lang="fr-FR" sz="7200" b="1" i="0" u="none" strike="noStrike" baseline="0">
                  <a:solidFill>
                    <a:srgbClr val="000000"/>
                  </a:solidFill>
                  <a:latin typeface="Castellar"/>
                </a:rPr>
                <a:t>caisse</a:t>
              </a: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xdr:twoCellAnchor editAs="oneCell">
    <xdr:from>
      <xdr:col>4</xdr:col>
      <xdr:colOff>438150</xdr:colOff>
      <xdr:row>5</xdr:row>
      <xdr:rowOff>57150</xdr:rowOff>
    </xdr:from>
    <xdr:to>
      <xdr:col>8</xdr:col>
      <xdr:colOff>165100</xdr:colOff>
      <xdr:row>20</xdr:row>
      <xdr:rowOff>69850</xdr:rowOff>
    </xdr:to>
    <xdr:pic macro="[0]!ouverture_caisse"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86150" y="964293"/>
          <a:ext cx="2774950" cy="2734128"/>
        </a:xfrm>
        <a:prstGeom prst="rect">
          <a:avLst/>
        </a:prstGeom>
      </xdr:spPr>
    </xdr:pic>
    <xdr:clientData/>
  </xdr:twoCellAnchor>
  <xdr:twoCellAnchor editAs="oneCell">
    <xdr:from>
      <xdr:col>8</xdr:col>
      <xdr:colOff>735693</xdr:colOff>
      <xdr:row>6</xdr:row>
      <xdr:rowOff>906</xdr:rowOff>
    </xdr:from>
    <xdr:to>
      <xdr:col>12</xdr:col>
      <xdr:colOff>214993</xdr:colOff>
      <xdr:row>19</xdr:row>
      <xdr:rowOff>134256</xdr:rowOff>
    </xdr:to>
    <xdr:pic>
      <xdr:nvPicPr>
        <xdr:cNvPr id="11" name="Image 10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31693" y="1089477"/>
          <a:ext cx="2527300" cy="2491922"/>
        </a:xfrm>
        <a:prstGeom prst="rect">
          <a:avLst/>
        </a:prstGeom>
      </xdr:spPr>
    </xdr:pic>
    <xdr:clientData/>
  </xdr:twoCellAnchor>
  <xdr:twoCellAnchor>
    <xdr:from>
      <xdr:col>13</xdr:col>
      <xdr:colOff>450850</xdr:colOff>
      <xdr:row>6</xdr:row>
      <xdr:rowOff>160565</xdr:rowOff>
    </xdr:from>
    <xdr:to>
      <xdr:col>16</xdr:col>
      <xdr:colOff>412750</xdr:colOff>
      <xdr:row>18</xdr:row>
      <xdr:rowOff>176894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10356850" y="1249136"/>
          <a:ext cx="2247900" cy="2193472"/>
        </a:xfrm>
        <a:prstGeom prst="rect">
          <a:avLst/>
        </a:prstGeom>
        <a:solidFill>
          <a:srgbClr val="EEEEEE"/>
        </a:solidFill>
        <a:ln>
          <a:solidFill>
            <a:schemeClr val="bg1">
              <a:lumMod val="95000"/>
            </a:schemeClr>
          </a:solidFill>
        </a:ln>
        <a:effectLst>
          <a:softEdge rad="0"/>
        </a:effectLst>
        <a:scene3d>
          <a:camera prst="orthographicFront"/>
          <a:lightRig rig="threePt" dir="t"/>
        </a:scene3d>
        <a:sp3d>
          <a:bevelT w="254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13</xdr:col>
      <xdr:colOff>607785</xdr:colOff>
      <xdr:row>8</xdr:row>
      <xdr:rowOff>0</xdr:rowOff>
    </xdr:from>
    <xdr:to>
      <xdr:col>16</xdr:col>
      <xdr:colOff>272142</xdr:colOff>
      <xdr:row>18</xdr:row>
      <xdr:rowOff>9072</xdr:rowOff>
    </xdr:to>
    <xdr:pic>
      <xdr:nvPicPr>
        <xdr:cNvPr id="17" name="Image 1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3785" y="1451429"/>
          <a:ext cx="1950357" cy="182335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692150</xdr:colOff>
      <xdr:row>3</xdr:row>
      <xdr:rowOff>82550</xdr:rowOff>
    </xdr:from>
    <xdr:to>
      <xdr:col>16</xdr:col>
      <xdr:colOff>349250</xdr:colOff>
      <xdr:row>25</xdr:row>
      <xdr:rowOff>57150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9</xdr:col>
      <xdr:colOff>469901</xdr:colOff>
      <xdr:row>1</xdr:row>
      <xdr:rowOff>6351</xdr:rowOff>
    </xdr:from>
    <xdr:to>
      <xdr:col>10</xdr:col>
      <xdr:colOff>457200</xdr:colOff>
      <xdr:row>5</xdr:row>
      <xdr:rowOff>6350</xdr:rowOff>
    </xdr:to>
    <xdr:pic>
      <xdr:nvPicPr>
        <xdr:cNvPr id="4" name="Image 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38651" y="196851"/>
          <a:ext cx="749299" cy="749299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184151</xdr:colOff>
      <xdr:row>0</xdr:row>
      <xdr:rowOff>114301</xdr:rowOff>
    </xdr:from>
    <xdr:to>
      <xdr:col>6</xdr:col>
      <xdr:colOff>171450</xdr:colOff>
      <xdr:row>4</xdr:row>
      <xdr:rowOff>127000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540251" y="114301"/>
          <a:ext cx="749299" cy="749299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717550</xdr:colOff>
      <xdr:row>0</xdr:row>
      <xdr:rowOff>107950</xdr:rowOff>
    </xdr:from>
    <xdr:to>
      <xdr:col>5</xdr:col>
      <xdr:colOff>704849</xdr:colOff>
      <xdr:row>4</xdr:row>
      <xdr:rowOff>120649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25950" y="107950"/>
          <a:ext cx="749299" cy="749299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711200</xdr:colOff>
      <xdr:row>0</xdr:row>
      <xdr:rowOff>82550</xdr:rowOff>
    </xdr:from>
    <xdr:to>
      <xdr:col>4</xdr:col>
      <xdr:colOff>698499</xdr:colOff>
      <xdr:row>4</xdr:row>
      <xdr:rowOff>88899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54450" y="82550"/>
          <a:ext cx="749299" cy="749299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488950</xdr:colOff>
      <xdr:row>7</xdr:row>
      <xdr:rowOff>57150</xdr:rowOff>
    </xdr:from>
    <xdr:to>
      <xdr:col>5</xdr:col>
      <xdr:colOff>476249</xdr:colOff>
      <xdr:row>11</xdr:row>
      <xdr:rowOff>63499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64050" y="146050"/>
          <a:ext cx="749299" cy="74929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tabSelected="1" zoomScale="70" zoomScaleNormal="70" workbookViewId="0">
      <selection activeCell="L26" sqref="L26"/>
    </sheetView>
  </sheetViews>
  <sheetFormatPr baseColWidth="10" defaultRowHeight="14.5" x14ac:dyDescent="0.35"/>
  <cols>
    <col min="1" max="16384" width="10.90625" style="36"/>
  </cols>
  <sheetData/>
  <sheetProtection algorithmName="SHA-512" hashValue="eRG69A8PscO4k48zJu6LGR08x0R9pXZkRADA0weL2Ejves9KfJBfvvNxT3naGxIOxbq8Lb7HVdXIRi8i3rLkzA==" saltValue="+SW18J6gJPMuIVnCmktwhw==" spinCount="100000" sheet="1" objects="1" scenarios="1" selectLockedCells="1" selectUnlockedCell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outon 1">
              <controlPr defaultSize="0" print="0" autoFill="0" autoPict="0" macro="[0]!ouverture_caisse">
                <anchor moveWithCells="1" sizeWithCells="1">
                  <from>
                    <xdr:col>4</xdr:col>
                    <xdr:colOff>692150</xdr:colOff>
                    <xdr:row>6</xdr:row>
                    <xdr:rowOff>165100</xdr:rowOff>
                  </from>
                  <to>
                    <xdr:col>7</xdr:col>
                    <xdr:colOff>660400</xdr:colOff>
                    <xdr:row>19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7"/>
  <dimension ref="A1:I26"/>
  <sheetViews>
    <sheetView showGridLines="0" workbookViewId="0">
      <selection activeCell="J20" sqref="J20"/>
    </sheetView>
  </sheetViews>
  <sheetFormatPr baseColWidth="10" defaultRowHeight="14.5" x14ac:dyDescent="0.35"/>
  <cols>
    <col min="1" max="5" width="2.6328125" customWidth="1"/>
  </cols>
  <sheetData>
    <row r="1" spans="1:9" ht="15" thickBot="1" x14ac:dyDescent="0.4">
      <c r="A1" s="1"/>
      <c r="B1" s="1"/>
      <c r="C1" s="1"/>
      <c r="F1" s="53" t="s">
        <v>9</v>
      </c>
      <c r="G1" s="54"/>
      <c r="H1" s="54"/>
      <c r="I1" s="55"/>
    </row>
    <row r="2" spans="1:9" ht="15" thickBot="1" x14ac:dyDescent="0.4">
      <c r="F2" s="4" t="s">
        <v>7</v>
      </c>
      <c r="G2" s="3">
        <v>43580</v>
      </c>
      <c r="H2" s="5" t="s">
        <v>8</v>
      </c>
      <c r="I2" s="3">
        <v>43702</v>
      </c>
    </row>
    <row r="3" spans="1:9" ht="15" thickBot="1" x14ac:dyDescent="0.4">
      <c r="F3" s="62" t="s">
        <v>0</v>
      </c>
      <c r="G3" s="63"/>
      <c r="H3" s="6" t="s">
        <v>10</v>
      </c>
      <c r="I3" s="6" t="s">
        <v>11</v>
      </c>
    </row>
    <row r="4" spans="1:9" x14ac:dyDescent="0.35">
      <c r="F4" s="56" t="s">
        <v>17</v>
      </c>
      <c r="G4" s="57"/>
      <c r="H4" s="7" t="str">
        <f t="shared" ref="H4:H25" ca="1" si="0">IFERROR(SUMIFS(Quantitee,Lesdates,"&gt;="&amp;$G$2,Lesdates,"&lt;="&amp;$I$2,Articles,$F4),"")</f>
        <v/>
      </c>
      <c r="I4" s="12" t="str">
        <f t="shared" ref="I4:I25" ca="1" si="1">IFERROR(SUMIFS(Total,Lesdates,"&gt;="&amp;$G$2,Lesdates,"&lt;="&amp;$I$2,Articles,$F4),"")</f>
        <v/>
      </c>
    </row>
    <row r="5" spans="1:9" x14ac:dyDescent="0.35">
      <c r="F5" s="58" t="s">
        <v>18</v>
      </c>
      <c r="G5" s="59"/>
      <c r="H5" s="8" t="str">
        <f t="shared" ca="1" si="0"/>
        <v/>
      </c>
      <c r="I5" s="13" t="str">
        <f t="shared" ca="1" si="1"/>
        <v/>
      </c>
    </row>
    <row r="6" spans="1:9" x14ac:dyDescent="0.35">
      <c r="F6" s="60" t="s">
        <v>19</v>
      </c>
      <c r="G6" s="61"/>
      <c r="H6" s="8" t="str">
        <f t="shared" ca="1" si="0"/>
        <v/>
      </c>
      <c r="I6" s="14" t="str">
        <f t="shared" ca="1" si="1"/>
        <v/>
      </c>
    </row>
    <row r="7" spans="1:9" x14ac:dyDescent="0.35">
      <c r="F7" s="60" t="s">
        <v>26</v>
      </c>
      <c r="G7" s="61"/>
      <c r="H7" s="9" t="str">
        <f t="shared" ca="1" si="0"/>
        <v/>
      </c>
      <c r="I7" s="13" t="str">
        <f t="shared" ca="1" si="1"/>
        <v/>
      </c>
    </row>
    <row r="8" spans="1:9" x14ac:dyDescent="0.35">
      <c r="F8" s="64" t="s">
        <v>5</v>
      </c>
      <c r="G8" s="65"/>
      <c r="H8" s="10" t="str">
        <f t="shared" ca="1" si="0"/>
        <v/>
      </c>
      <c r="I8" s="13" t="str">
        <f t="shared" ca="1" si="1"/>
        <v/>
      </c>
    </row>
    <row r="9" spans="1:9" x14ac:dyDescent="0.35">
      <c r="F9" s="58" t="s">
        <v>20</v>
      </c>
      <c r="G9" s="59"/>
      <c r="H9" s="9" t="str">
        <f t="shared" ca="1" si="0"/>
        <v/>
      </c>
      <c r="I9" s="13" t="str">
        <f t="shared" ca="1" si="1"/>
        <v/>
      </c>
    </row>
    <row r="10" spans="1:9" x14ac:dyDescent="0.35">
      <c r="F10" s="64" t="s">
        <v>21</v>
      </c>
      <c r="G10" s="65"/>
      <c r="H10" s="11" t="str">
        <f t="shared" ca="1" si="0"/>
        <v/>
      </c>
      <c r="I10" s="13" t="str">
        <f t="shared" ca="1" si="1"/>
        <v/>
      </c>
    </row>
    <row r="11" spans="1:9" x14ac:dyDescent="0.35">
      <c r="F11" s="58" t="s">
        <v>27</v>
      </c>
      <c r="G11" s="59"/>
      <c r="H11" s="11" t="str">
        <f t="shared" ca="1" si="0"/>
        <v/>
      </c>
      <c r="I11" s="13" t="str">
        <f t="shared" ca="1" si="1"/>
        <v/>
      </c>
    </row>
    <row r="12" spans="1:9" x14ac:dyDescent="0.35">
      <c r="F12" s="58" t="s">
        <v>24</v>
      </c>
      <c r="G12" s="59"/>
      <c r="H12" s="11" t="str">
        <f t="shared" ca="1" si="0"/>
        <v/>
      </c>
      <c r="I12" s="13" t="str">
        <f t="shared" ca="1" si="1"/>
        <v/>
      </c>
    </row>
    <row r="13" spans="1:9" x14ac:dyDescent="0.35">
      <c r="F13" s="60" t="s">
        <v>25</v>
      </c>
      <c r="G13" s="61"/>
      <c r="H13" s="10" t="str">
        <f t="shared" ca="1" si="0"/>
        <v/>
      </c>
      <c r="I13" s="13" t="str">
        <f t="shared" ca="1" si="1"/>
        <v/>
      </c>
    </row>
    <row r="14" spans="1:9" x14ac:dyDescent="0.35">
      <c r="F14" s="60" t="s">
        <v>13</v>
      </c>
      <c r="G14" s="61"/>
      <c r="H14" s="9" t="str">
        <f t="shared" ca="1" si="0"/>
        <v/>
      </c>
      <c r="I14" s="14" t="str">
        <f t="shared" ca="1" si="1"/>
        <v/>
      </c>
    </row>
    <row r="15" spans="1:9" x14ac:dyDescent="0.35">
      <c r="F15" s="58" t="s">
        <v>22</v>
      </c>
      <c r="G15" s="59"/>
      <c r="H15" s="9" t="str">
        <f t="shared" ca="1" si="0"/>
        <v/>
      </c>
      <c r="I15" s="13" t="str">
        <f t="shared" ca="1" si="1"/>
        <v/>
      </c>
    </row>
    <row r="16" spans="1:9" x14ac:dyDescent="0.35">
      <c r="F16" s="58" t="s">
        <v>16</v>
      </c>
      <c r="G16" s="59"/>
      <c r="H16" s="11" t="str">
        <f t="shared" ca="1" si="0"/>
        <v/>
      </c>
      <c r="I16" s="13" t="str">
        <f t="shared" ca="1" si="1"/>
        <v/>
      </c>
    </row>
    <row r="17" spans="6:9" x14ac:dyDescent="0.35">
      <c r="F17" s="58" t="s">
        <v>14</v>
      </c>
      <c r="G17" s="59"/>
      <c r="H17" s="11" t="str">
        <f t="shared" ca="1" si="0"/>
        <v/>
      </c>
      <c r="I17" s="14" t="str">
        <f t="shared" ca="1" si="1"/>
        <v/>
      </c>
    </row>
    <row r="18" spans="6:9" x14ac:dyDescent="0.35">
      <c r="F18" s="58" t="s">
        <v>15</v>
      </c>
      <c r="G18" s="59"/>
      <c r="H18" s="9" t="str">
        <f t="shared" ca="1" si="0"/>
        <v/>
      </c>
      <c r="I18" s="13" t="str">
        <f t="shared" ca="1" si="1"/>
        <v/>
      </c>
    </row>
    <row r="19" spans="6:9" x14ac:dyDescent="0.35">
      <c r="F19" s="58" t="s">
        <v>23</v>
      </c>
      <c r="G19" s="59"/>
      <c r="H19" s="9" t="str">
        <f t="shared" ca="1" si="0"/>
        <v/>
      </c>
      <c r="I19" s="13" t="str">
        <f t="shared" ca="1" si="1"/>
        <v/>
      </c>
    </row>
    <row r="20" spans="6:9" x14ac:dyDescent="0.35">
      <c r="F20" s="60" t="s">
        <v>31</v>
      </c>
      <c r="G20" s="61"/>
      <c r="H20" s="9" t="str">
        <f t="shared" ca="1" si="0"/>
        <v/>
      </c>
      <c r="I20" s="13" t="str">
        <f t="shared" ca="1" si="1"/>
        <v/>
      </c>
    </row>
    <row r="21" spans="6:9" x14ac:dyDescent="0.35">
      <c r="F21" s="58" t="s">
        <v>32</v>
      </c>
      <c r="G21" s="59"/>
      <c r="H21" s="9" t="str">
        <f t="shared" ca="1" si="0"/>
        <v/>
      </c>
      <c r="I21" s="13" t="str">
        <f t="shared" ca="1" si="1"/>
        <v/>
      </c>
    </row>
    <row r="22" spans="6:9" x14ac:dyDescent="0.35">
      <c r="F22" s="58" t="s">
        <v>33</v>
      </c>
      <c r="G22" s="59"/>
      <c r="H22" s="9" t="str">
        <f t="shared" ca="1" si="0"/>
        <v/>
      </c>
      <c r="I22" s="13" t="str">
        <f t="shared" ca="1" si="1"/>
        <v/>
      </c>
    </row>
    <row r="23" spans="6:9" x14ac:dyDescent="0.35">
      <c r="F23" s="58" t="s">
        <v>37</v>
      </c>
      <c r="G23" s="59"/>
      <c r="H23" s="9" t="str">
        <f t="shared" ca="1" si="0"/>
        <v/>
      </c>
      <c r="I23" s="13" t="str">
        <f t="shared" ca="1" si="1"/>
        <v/>
      </c>
    </row>
    <row r="24" spans="6:9" x14ac:dyDescent="0.35">
      <c r="F24" s="58" t="s">
        <v>38</v>
      </c>
      <c r="G24" s="59"/>
      <c r="H24" s="9" t="str">
        <f ca="1">IFERROR(SUMIFS(Quantitee,Lesdates,"&gt;="&amp;$G$2,Lesdates,"&lt;="&amp;$I$2,Articles,$F24),"")</f>
        <v/>
      </c>
      <c r="I24" s="13" t="str">
        <f ca="1">IFERROR(SUMIFS(Total,Lesdates,"&gt;="&amp;$G$2,Lesdates,"&lt;="&amp;$I$2,Articles,$F24),"")</f>
        <v/>
      </c>
    </row>
    <row r="25" spans="6:9" ht="15" thickBot="1" x14ac:dyDescent="0.4">
      <c r="F25" s="68" t="s">
        <v>39</v>
      </c>
      <c r="G25" s="69"/>
      <c r="H25" s="9" t="str">
        <f t="shared" ca="1" si="0"/>
        <v/>
      </c>
      <c r="I25" s="70" t="str">
        <f t="shared" ca="1" si="1"/>
        <v/>
      </c>
    </row>
    <row r="26" spans="6:9" ht="26.5" thickBot="1" x14ac:dyDescent="0.65">
      <c r="F26" s="66" t="s">
        <v>12</v>
      </c>
      <c r="G26" s="67"/>
      <c r="H26" s="2">
        <f ca="1">SUM($H$4:$H$25)</f>
        <v>0</v>
      </c>
      <c r="I26" s="71">
        <f ca="1">SUM($I$4:$I$25)</f>
        <v>0</v>
      </c>
    </row>
  </sheetData>
  <sheetProtection algorithmName="SHA-512" hashValue="3xGX+c5vj6yln5xDA38FzK1eV4KrXtrHIIieB9kJ8TNVegzkDvjH3PMgpy2fS7SgPNaIcr88JfH0Ttg6wFootw==" saltValue="K7MNAUCoJNXdVzP6ljwkiA==" spinCount="100000" sheet="1" selectLockedCells="1" selectUnlockedCells="1"/>
  <mergeCells count="25">
    <mergeCell ref="F26:G26"/>
    <mergeCell ref="F16:G16"/>
    <mergeCell ref="F17:G17"/>
    <mergeCell ref="F18:G18"/>
    <mergeCell ref="F25:G25"/>
    <mergeCell ref="F19:G19"/>
    <mergeCell ref="F20:G20"/>
    <mergeCell ref="F24:G24"/>
    <mergeCell ref="F21:G21"/>
    <mergeCell ref="F22:G22"/>
    <mergeCell ref="F23:G23"/>
    <mergeCell ref="F1:I1"/>
    <mergeCell ref="F4:G4"/>
    <mergeCell ref="F5:G5"/>
    <mergeCell ref="F6:G6"/>
    <mergeCell ref="F15:G15"/>
    <mergeCell ref="F3:G3"/>
    <mergeCell ref="F7:G7"/>
    <mergeCell ref="F8:G8"/>
    <mergeCell ref="F9:G9"/>
    <mergeCell ref="F10:G10"/>
    <mergeCell ref="F11:G11"/>
    <mergeCell ref="F12:G12"/>
    <mergeCell ref="F13:G13"/>
    <mergeCell ref="F14:G14"/>
  </mergeCell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>
    <tabColor rgb="FFFF0000"/>
  </sheetPr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A1:D67"/>
  <sheetViews>
    <sheetView workbookViewId="0">
      <selection activeCell="A2" sqref="A2:D4"/>
    </sheetView>
  </sheetViews>
  <sheetFormatPr baseColWidth="10" defaultRowHeight="14.5" x14ac:dyDescent="0.35"/>
  <cols>
    <col min="1" max="2" width="10.90625" style="16"/>
    <col min="3" max="3" width="18.7265625" style="16" bestFit="1" customWidth="1"/>
    <col min="4" max="16384" width="10.90625" style="16"/>
  </cols>
  <sheetData>
    <row r="1" spans="1:4" x14ac:dyDescent="0.35">
      <c r="A1" s="15" t="s">
        <v>6</v>
      </c>
      <c r="B1" s="15" t="s">
        <v>1</v>
      </c>
      <c r="C1" s="15" t="s">
        <v>0</v>
      </c>
      <c r="D1" s="15" t="s">
        <v>12</v>
      </c>
    </row>
    <row r="2" spans="1:4" x14ac:dyDescent="0.35">
      <c r="A2" s="48"/>
      <c r="B2" s="49"/>
      <c r="C2" s="49"/>
      <c r="D2" s="50"/>
    </row>
    <row r="3" spans="1:4" x14ac:dyDescent="0.35">
      <c r="A3" s="38"/>
      <c r="B3" s="1"/>
      <c r="C3" s="1"/>
      <c r="D3" s="39"/>
    </row>
    <row r="4" spans="1:4" x14ac:dyDescent="0.35">
      <c r="A4" s="48"/>
      <c r="B4" s="49"/>
      <c r="C4" s="49"/>
      <c r="D4" s="50"/>
    </row>
    <row r="5" spans="1:4" x14ac:dyDescent="0.35">
      <c r="A5" s="38"/>
      <c r="B5" s="1"/>
      <c r="C5" s="1"/>
      <c r="D5" s="39"/>
    </row>
    <row r="6" spans="1:4" x14ac:dyDescent="0.35">
      <c r="A6" s="48"/>
      <c r="B6" s="49"/>
      <c r="C6" s="49"/>
      <c r="D6" s="50"/>
    </row>
    <row r="7" spans="1:4" x14ac:dyDescent="0.35">
      <c r="A7" s="38"/>
      <c r="B7" s="1"/>
      <c r="C7" s="1"/>
      <c r="D7" s="39"/>
    </row>
    <row r="8" spans="1:4" x14ac:dyDescent="0.35">
      <c r="A8" s="48"/>
      <c r="B8" s="49"/>
      <c r="C8" s="49"/>
      <c r="D8" s="50"/>
    </row>
    <row r="9" spans="1:4" x14ac:dyDescent="0.35">
      <c r="A9" s="38"/>
      <c r="B9" s="1"/>
      <c r="C9" s="1"/>
      <c r="D9" s="39"/>
    </row>
    <row r="10" spans="1:4" x14ac:dyDescent="0.35">
      <c r="A10" s="48"/>
      <c r="B10" s="49"/>
      <c r="C10" s="49"/>
      <c r="D10" s="50"/>
    </row>
    <row r="11" spans="1:4" x14ac:dyDescent="0.35">
      <c r="A11" s="38"/>
      <c r="B11" s="1"/>
      <c r="C11" s="1"/>
      <c r="D11" s="39"/>
    </row>
    <row r="12" spans="1:4" x14ac:dyDescent="0.35">
      <c r="A12" s="48"/>
      <c r="B12" s="49"/>
      <c r="C12" s="49"/>
      <c r="D12" s="50"/>
    </row>
    <row r="13" spans="1:4" x14ac:dyDescent="0.35">
      <c r="A13" s="17"/>
      <c r="B13" s="15"/>
      <c r="C13" s="15"/>
      <c r="D13" s="18"/>
    </row>
    <row r="14" spans="1:4" x14ac:dyDescent="0.35">
      <c r="A14" s="48"/>
      <c r="B14" s="49"/>
      <c r="C14" s="49"/>
      <c r="D14" s="50"/>
    </row>
    <row r="15" spans="1:4" x14ac:dyDescent="0.35">
      <c r="A15" s="17"/>
      <c r="B15" s="15"/>
      <c r="C15" s="15"/>
      <c r="D15" s="18"/>
    </row>
    <row r="16" spans="1:4" x14ac:dyDescent="0.35">
      <c r="A16" s="48"/>
      <c r="B16" s="49"/>
      <c r="C16" s="49"/>
      <c r="D16" s="50"/>
    </row>
    <row r="17" spans="1:4" x14ac:dyDescent="0.35">
      <c r="A17" s="17"/>
      <c r="B17" s="15"/>
      <c r="C17" s="15"/>
      <c r="D17" s="18"/>
    </row>
    <row r="18" spans="1:4" x14ac:dyDescent="0.35">
      <c r="A18" s="48"/>
      <c r="B18" s="49"/>
      <c r="C18" s="49"/>
      <c r="D18" s="50"/>
    </row>
    <row r="19" spans="1:4" x14ac:dyDescent="0.35">
      <c r="A19" s="17"/>
      <c r="B19" s="15"/>
      <c r="C19" s="15"/>
      <c r="D19" s="18"/>
    </row>
    <row r="20" spans="1:4" x14ac:dyDescent="0.35">
      <c r="A20" s="48"/>
      <c r="B20" s="49"/>
      <c r="C20" s="49"/>
      <c r="D20" s="50"/>
    </row>
    <row r="21" spans="1:4" x14ac:dyDescent="0.35">
      <c r="A21" s="17"/>
      <c r="B21" s="15"/>
      <c r="C21" s="15"/>
      <c r="D21" s="18"/>
    </row>
    <row r="22" spans="1:4" x14ac:dyDescent="0.35">
      <c r="A22" s="48"/>
      <c r="B22" s="49"/>
      <c r="C22" s="49"/>
      <c r="D22" s="50"/>
    </row>
    <row r="23" spans="1:4" x14ac:dyDescent="0.35">
      <c r="A23" s="17"/>
      <c r="B23" s="15"/>
      <c r="C23" s="15"/>
      <c r="D23" s="18"/>
    </row>
    <row r="24" spans="1:4" x14ac:dyDescent="0.35">
      <c r="A24" s="48"/>
      <c r="B24" s="49"/>
      <c r="C24" s="49"/>
      <c r="D24" s="50"/>
    </row>
    <row r="25" spans="1:4" x14ac:dyDescent="0.35">
      <c r="A25" s="17"/>
      <c r="B25" s="15"/>
      <c r="C25" s="15"/>
      <c r="D25" s="18"/>
    </row>
    <row r="26" spans="1:4" x14ac:dyDescent="0.35">
      <c r="A26" s="48"/>
      <c r="B26" s="49"/>
      <c r="C26" s="49"/>
      <c r="D26" s="50"/>
    </row>
    <row r="27" spans="1:4" x14ac:dyDescent="0.35">
      <c r="A27" s="17"/>
      <c r="B27" s="15"/>
      <c r="C27" s="15"/>
      <c r="D27" s="18"/>
    </row>
    <row r="28" spans="1:4" x14ac:dyDescent="0.35">
      <c r="A28" s="48"/>
      <c r="B28" s="49"/>
      <c r="C28" s="49"/>
      <c r="D28" s="50"/>
    </row>
    <row r="29" spans="1:4" x14ac:dyDescent="0.35">
      <c r="A29" s="17"/>
      <c r="B29" s="15"/>
      <c r="C29" s="15"/>
      <c r="D29" s="18"/>
    </row>
    <row r="30" spans="1:4" x14ac:dyDescent="0.35">
      <c r="A30" s="48"/>
      <c r="B30" s="49"/>
      <c r="C30" s="49"/>
      <c r="D30" s="50"/>
    </row>
    <row r="31" spans="1:4" x14ac:dyDescent="0.35">
      <c r="A31" s="17"/>
      <c r="B31" s="15"/>
      <c r="C31" s="15"/>
      <c r="D31" s="18"/>
    </row>
    <row r="32" spans="1:4" x14ac:dyDescent="0.35">
      <c r="A32" s="48"/>
      <c r="B32" s="49"/>
      <c r="C32" s="49"/>
      <c r="D32" s="50"/>
    </row>
    <row r="33" spans="1:4" x14ac:dyDescent="0.35">
      <c r="A33" s="17"/>
      <c r="B33" s="15"/>
      <c r="C33" s="15"/>
      <c r="D33" s="18"/>
    </row>
    <row r="34" spans="1:4" x14ac:dyDescent="0.35">
      <c r="A34" s="48"/>
      <c r="B34" s="49"/>
      <c r="C34" s="49"/>
      <c r="D34" s="50"/>
    </row>
    <row r="35" spans="1:4" x14ac:dyDescent="0.35">
      <c r="A35" s="17"/>
      <c r="B35" s="15"/>
      <c r="C35" s="15"/>
      <c r="D35" s="18"/>
    </row>
    <row r="36" spans="1:4" x14ac:dyDescent="0.35">
      <c r="A36" s="48"/>
      <c r="B36" s="49"/>
      <c r="C36" s="49"/>
      <c r="D36" s="50"/>
    </row>
    <row r="37" spans="1:4" x14ac:dyDescent="0.35">
      <c r="A37" s="17"/>
      <c r="B37" s="15"/>
      <c r="C37" s="15"/>
      <c r="D37" s="18"/>
    </row>
    <row r="38" spans="1:4" x14ac:dyDescent="0.35">
      <c r="A38" s="48"/>
      <c r="B38" s="49"/>
      <c r="C38" s="49"/>
      <c r="D38" s="50"/>
    </row>
    <row r="39" spans="1:4" x14ac:dyDescent="0.35">
      <c r="A39" s="17"/>
      <c r="B39" s="15"/>
      <c r="C39" s="15"/>
      <c r="D39" s="18"/>
    </row>
    <row r="40" spans="1:4" x14ac:dyDescent="0.35">
      <c r="A40" s="48"/>
      <c r="B40" s="49"/>
      <c r="C40" s="49"/>
      <c r="D40" s="50"/>
    </row>
    <row r="41" spans="1:4" x14ac:dyDescent="0.35">
      <c r="A41" s="17"/>
      <c r="B41" s="15"/>
      <c r="C41" s="15"/>
      <c r="D41" s="18"/>
    </row>
    <row r="42" spans="1:4" x14ac:dyDescent="0.35">
      <c r="A42" s="48"/>
      <c r="B42" s="49"/>
      <c r="C42" s="49"/>
      <c r="D42" s="50"/>
    </row>
    <row r="43" spans="1:4" x14ac:dyDescent="0.35">
      <c r="A43" s="17"/>
      <c r="B43" s="15"/>
      <c r="C43" s="15"/>
      <c r="D43" s="18"/>
    </row>
    <row r="44" spans="1:4" x14ac:dyDescent="0.35">
      <c r="A44" s="48"/>
      <c r="B44" s="49"/>
      <c r="C44" s="49"/>
      <c r="D44" s="50"/>
    </row>
    <row r="45" spans="1:4" x14ac:dyDescent="0.35">
      <c r="A45" s="17"/>
      <c r="B45" s="15"/>
      <c r="C45" s="15"/>
      <c r="D45" s="18"/>
    </row>
    <row r="46" spans="1:4" x14ac:dyDescent="0.35">
      <c r="A46" s="48"/>
      <c r="B46" s="49"/>
      <c r="C46" s="49"/>
      <c r="D46" s="50"/>
    </row>
    <row r="47" spans="1:4" x14ac:dyDescent="0.35">
      <c r="A47" s="17"/>
      <c r="B47" s="15"/>
      <c r="C47" s="15"/>
      <c r="D47" s="18"/>
    </row>
    <row r="48" spans="1:4" x14ac:dyDescent="0.35">
      <c r="A48" s="48"/>
      <c r="B48" s="49"/>
      <c r="C48" s="49"/>
      <c r="D48" s="50"/>
    </row>
    <row r="49" spans="1:4" x14ac:dyDescent="0.35">
      <c r="A49" s="17"/>
      <c r="B49" s="15"/>
      <c r="C49" s="15"/>
      <c r="D49" s="18"/>
    </row>
    <row r="50" spans="1:4" x14ac:dyDescent="0.35">
      <c r="A50" s="48"/>
      <c r="B50" s="49"/>
      <c r="C50" s="49"/>
      <c r="D50" s="50"/>
    </row>
    <row r="51" spans="1:4" x14ac:dyDescent="0.35">
      <c r="A51" s="17"/>
      <c r="B51" s="15"/>
      <c r="C51" s="15"/>
      <c r="D51" s="18"/>
    </row>
    <row r="52" spans="1:4" x14ac:dyDescent="0.35">
      <c r="A52" s="48"/>
      <c r="B52" s="49"/>
      <c r="C52" s="49"/>
      <c r="D52" s="50"/>
    </row>
    <row r="53" spans="1:4" x14ac:dyDescent="0.35">
      <c r="A53" s="17"/>
      <c r="B53" s="15"/>
      <c r="C53" s="15"/>
      <c r="D53" s="18"/>
    </row>
    <row r="54" spans="1:4" x14ac:dyDescent="0.35">
      <c r="A54" s="48"/>
      <c r="B54" s="49"/>
      <c r="C54" s="49"/>
      <c r="D54" s="50"/>
    </row>
    <row r="55" spans="1:4" x14ac:dyDescent="0.35">
      <c r="A55" s="17"/>
      <c r="B55" s="15"/>
      <c r="C55" s="15"/>
      <c r="D55" s="18"/>
    </row>
    <row r="56" spans="1:4" x14ac:dyDescent="0.35">
      <c r="A56" s="48"/>
      <c r="B56" s="49"/>
      <c r="C56" s="49"/>
      <c r="D56" s="50"/>
    </row>
    <row r="57" spans="1:4" x14ac:dyDescent="0.35">
      <c r="A57" s="17"/>
      <c r="B57" s="15"/>
      <c r="C57" s="15"/>
      <c r="D57" s="18"/>
    </row>
    <row r="58" spans="1:4" x14ac:dyDescent="0.35">
      <c r="A58" s="48"/>
      <c r="B58" s="49"/>
      <c r="C58" s="49"/>
      <c r="D58" s="50"/>
    </row>
    <row r="59" spans="1:4" x14ac:dyDescent="0.35">
      <c r="A59" s="17"/>
      <c r="B59" s="15"/>
      <c r="C59" s="15"/>
      <c r="D59" s="18"/>
    </row>
    <row r="60" spans="1:4" x14ac:dyDescent="0.35">
      <c r="A60" s="48"/>
      <c r="B60" s="49"/>
      <c r="C60" s="49"/>
      <c r="D60" s="50"/>
    </row>
    <row r="61" spans="1:4" x14ac:dyDescent="0.35">
      <c r="A61" s="17"/>
      <c r="B61" s="15"/>
      <c r="C61" s="15"/>
      <c r="D61" s="18"/>
    </row>
    <row r="62" spans="1:4" x14ac:dyDescent="0.35">
      <c r="A62" s="48"/>
      <c r="B62" s="49"/>
      <c r="C62" s="49"/>
      <c r="D62" s="50"/>
    </row>
    <row r="63" spans="1:4" x14ac:dyDescent="0.35">
      <c r="A63" s="17"/>
      <c r="B63" s="15"/>
      <c r="C63" s="15"/>
      <c r="D63" s="18"/>
    </row>
    <row r="64" spans="1:4" x14ac:dyDescent="0.35">
      <c r="A64" s="17"/>
      <c r="B64" s="15"/>
      <c r="C64" s="15"/>
      <c r="D64" s="18"/>
    </row>
    <row r="65" spans="1:4" x14ac:dyDescent="0.35">
      <c r="A65" s="17"/>
      <c r="B65" s="15"/>
      <c r="C65" s="15"/>
      <c r="D65" s="18"/>
    </row>
    <row r="66" spans="1:4" x14ac:dyDescent="0.35">
      <c r="A66" s="17"/>
      <c r="B66" s="15"/>
      <c r="C66" s="15"/>
      <c r="D66" s="18"/>
    </row>
    <row r="67" spans="1:4" x14ac:dyDescent="0.35">
      <c r="A67" s="17"/>
      <c r="B67" s="15"/>
      <c r="C67" s="15"/>
      <c r="D67" s="18"/>
    </row>
  </sheetData>
  <sheetProtection selectLockedCells="1" selectUnlockedCells="1"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/>
  <dimension ref="A1:D43"/>
  <sheetViews>
    <sheetView workbookViewId="0">
      <selection activeCell="F31" sqref="F31"/>
    </sheetView>
  </sheetViews>
  <sheetFormatPr baseColWidth="10" defaultRowHeight="14.5" x14ac:dyDescent="0.35"/>
  <cols>
    <col min="1" max="2" width="11.453125" style="15"/>
    <col min="3" max="3" width="18.7265625" style="15" bestFit="1" customWidth="1"/>
    <col min="4" max="4" width="11.453125" style="18"/>
    <col min="5" max="16384" width="10.90625" style="16"/>
  </cols>
  <sheetData>
    <row r="1" spans="1:4" x14ac:dyDescent="0.35">
      <c r="A1" s="1" t="s">
        <v>6</v>
      </c>
      <c r="B1" s="1" t="s">
        <v>1</v>
      </c>
      <c r="C1" s="1" t="s">
        <v>0</v>
      </c>
      <c r="D1" s="37" t="s">
        <v>12</v>
      </c>
    </row>
    <row r="2" spans="1:4" x14ac:dyDescent="0.35">
      <c r="A2" s="48"/>
      <c r="B2" s="49"/>
      <c r="C2" s="49"/>
      <c r="D2" s="50"/>
    </row>
    <row r="3" spans="1:4" x14ac:dyDescent="0.35">
      <c r="A3" s="38"/>
      <c r="B3" s="1"/>
      <c r="C3" s="1"/>
      <c r="D3" s="39"/>
    </row>
    <row r="4" spans="1:4" x14ac:dyDescent="0.35">
      <c r="A4" s="48"/>
      <c r="B4" s="49"/>
      <c r="C4" s="49"/>
      <c r="D4" s="50"/>
    </row>
    <row r="5" spans="1:4" x14ac:dyDescent="0.35">
      <c r="A5" s="38"/>
      <c r="B5" s="1"/>
      <c r="C5" s="1"/>
      <c r="D5" s="39"/>
    </row>
    <row r="6" spans="1:4" x14ac:dyDescent="0.35">
      <c r="A6" s="48"/>
      <c r="B6" s="49"/>
      <c r="C6" s="49"/>
      <c r="D6" s="50"/>
    </row>
    <row r="7" spans="1:4" x14ac:dyDescent="0.35">
      <c r="A7" s="38"/>
      <c r="B7" s="1"/>
      <c r="C7" s="1"/>
      <c r="D7" s="39"/>
    </row>
    <row r="8" spans="1:4" x14ac:dyDescent="0.35">
      <c r="A8" s="48"/>
      <c r="B8" s="49"/>
      <c r="C8" s="49"/>
      <c r="D8" s="50"/>
    </row>
    <row r="9" spans="1:4" x14ac:dyDescent="0.35">
      <c r="A9" s="38"/>
      <c r="B9" s="1"/>
      <c r="C9" s="1"/>
      <c r="D9" s="39"/>
    </row>
    <row r="10" spans="1:4" x14ac:dyDescent="0.35">
      <c r="A10" s="48"/>
      <c r="B10" s="49"/>
      <c r="C10" s="49"/>
      <c r="D10" s="50"/>
    </row>
    <row r="11" spans="1:4" x14ac:dyDescent="0.35">
      <c r="A11" s="38"/>
      <c r="B11" s="1"/>
      <c r="C11" s="1"/>
      <c r="D11" s="39"/>
    </row>
    <row r="12" spans="1:4" x14ac:dyDescent="0.35">
      <c r="A12" s="48"/>
      <c r="B12" s="49"/>
      <c r="C12" s="49"/>
      <c r="D12" s="50"/>
    </row>
    <row r="13" spans="1:4" x14ac:dyDescent="0.35">
      <c r="A13" s="38"/>
      <c r="B13" s="1"/>
      <c r="C13" s="1"/>
      <c r="D13" s="39"/>
    </row>
    <row r="14" spans="1:4" x14ac:dyDescent="0.35">
      <c r="A14" s="48"/>
      <c r="B14" s="49"/>
      <c r="C14" s="49"/>
      <c r="D14" s="50"/>
    </row>
    <row r="15" spans="1:4" x14ac:dyDescent="0.35">
      <c r="A15" s="38"/>
      <c r="B15" s="1"/>
      <c r="C15" s="1"/>
      <c r="D15" s="39"/>
    </row>
    <row r="16" spans="1:4" x14ac:dyDescent="0.35">
      <c r="A16" s="48"/>
      <c r="B16" s="49"/>
      <c r="C16" s="49"/>
      <c r="D16" s="50"/>
    </row>
    <row r="17" spans="1:4" x14ac:dyDescent="0.35">
      <c r="A17" s="38"/>
      <c r="B17" s="1"/>
      <c r="C17" s="1"/>
      <c r="D17" s="39"/>
    </row>
    <row r="18" spans="1:4" x14ac:dyDescent="0.35">
      <c r="A18" s="48"/>
      <c r="B18" s="49"/>
      <c r="C18" s="49"/>
      <c r="D18" s="50"/>
    </row>
    <row r="19" spans="1:4" x14ac:dyDescent="0.35">
      <c r="A19" s="38"/>
      <c r="B19" s="1"/>
      <c r="C19" s="1"/>
      <c r="D19" s="39"/>
    </row>
    <row r="20" spans="1:4" x14ac:dyDescent="0.35">
      <c r="A20" s="48"/>
      <c r="B20" s="49"/>
      <c r="C20" s="49"/>
      <c r="D20" s="50"/>
    </row>
    <row r="21" spans="1:4" x14ac:dyDescent="0.35">
      <c r="A21" s="38"/>
      <c r="B21" s="1"/>
      <c r="C21" s="1"/>
      <c r="D21" s="39"/>
    </row>
    <row r="22" spans="1:4" x14ac:dyDescent="0.35">
      <c r="A22" s="48"/>
      <c r="B22" s="49"/>
      <c r="C22" s="49"/>
      <c r="D22" s="50"/>
    </row>
    <row r="23" spans="1:4" x14ac:dyDescent="0.35">
      <c r="A23" s="38"/>
      <c r="B23" s="1"/>
      <c r="C23" s="1"/>
      <c r="D23" s="39"/>
    </row>
    <row r="24" spans="1:4" x14ac:dyDescent="0.35">
      <c r="A24" s="48"/>
      <c r="B24" s="49"/>
      <c r="C24" s="49"/>
      <c r="D24" s="50"/>
    </row>
    <row r="25" spans="1:4" x14ac:dyDescent="0.35">
      <c r="A25" s="38"/>
      <c r="B25" s="1"/>
      <c r="C25" s="1"/>
      <c r="D25" s="39"/>
    </row>
    <row r="26" spans="1:4" x14ac:dyDescent="0.35">
      <c r="A26" s="48"/>
      <c r="B26" s="49"/>
      <c r="C26" s="49"/>
      <c r="D26" s="50"/>
    </row>
    <row r="27" spans="1:4" x14ac:dyDescent="0.35">
      <c r="A27" s="38"/>
      <c r="B27" s="1"/>
      <c r="C27" s="1"/>
      <c r="D27" s="39"/>
    </row>
    <row r="28" spans="1:4" x14ac:dyDescent="0.35">
      <c r="A28" s="48"/>
      <c r="B28" s="49"/>
      <c r="C28" s="49"/>
      <c r="D28" s="50"/>
    </row>
    <row r="29" spans="1:4" x14ac:dyDescent="0.35">
      <c r="A29" s="38"/>
      <c r="B29" s="1"/>
      <c r="C29" s="1"/>
      <c r="D29" s="39"/>
    </row>
    <row r="30" spans="1:4" x14ac:dyDescent="0.35">
      <c r="A30" s="48"/>
      <c r="B30" s="49"/>
      <c r="C30" s="49"/>
      <c r="D30" s="50"/>
    </row>
    <row r="31" spans="1:4" x14ac:dyDescent="0.35">
      <c r="A31" s="38"/>
      <c r="B31" s="1"/>
      <c r="C31" s="1"/>
      <c r="D31" s="39"/>
    </row>
    <row r="32" spans="1:4" x14ac:dyDescent="0.35">
      <c r="A32" s="48"/>
      <c r="B32" s="49"/>
      <c r="C32" s="49"/>
      <c r="D32" s="50"/>
    </row>
    <row r="33" spans="1:4" x14ac:dyDescent="0.35">
      <c r="A33" s="38"/>
      <c r="B33" s="1"/>
      <c r="C33" s="1"/>
      <c r="D33" s="39"/>
    </row>
    <row r="34" spans="1:4" x14ac:dyDescent="0.35">
      <c r="A34" s="48"/>
      <c r="B34" s="49"/>
      <c r="C34" s="49"/>
      <c r="D34" s="50"/>
    </row>
    <row r="35" spans="1:4" x14ac:dyDescent="0.35">
      <c r="A35" s="38"/>
      <c r="B35" s="1"/>
      <c r="C35" s="1"/>
      <c r="D35" s="39"/>
    </row>
    <row r="36" spans="1:4" x14ac:dyDescent="0.35">
      <c r="A36" s="48"/>
      <c r="B36" s="49"/>
      <c r="C36" s="49"/>
      <c r="D36" s="50"/>
    </row>
    <row r="37" spans="1:4" x14ac:dyDescent="0.35">
      <c r="A37" s="38"/>
      <c r="B37" s="1"/>
      <c r="C37" s="1"/>
      <c r="D37" s="39"/>
    </row>
    <row r="38" spans="1:4" x14ac:dyDescent="0.35">
      <c r="A38" s="48"/>
      <c r="B38" s="49"/>
      <c r="C38" s="49"/>
      <c r="D38" s="50"/>
    </row>
    <row r="39" spans="1:4" x14ac:dyDescent="0.35">
      <c r="A39" s="38"/>
      <c r="B39" s="1"/>
      <c r="C39" s="1"/>
      <c r="D39" s="39"/>
    </row>
    <row r="40" spans="1:4" x14ac:dyDescent="0.35">
      <c r="A40" s="48"/>
      <c r="B40" s="49"/>
      <c r="C40" s="49"/>
      <c r="D40" s="50"/>
    </row>
    <row r="41" spans="1:4" x14ac:dyDescent="0.35">
      <c r="A41" s="38"/>
      <c r="B41" s="1"/>
      <c r="C41" s="1"/>
      <c r="D41" s="39"/>
    </row>
    <row r="42" spans="1:4" x14ac:dyDescent="0.35">
      <c r="A42" s="48"/>
      <c r="B42" s="49"/>
      <c r="C42" s="49"/>
      <c r="D42" s="50"/>
    </row>
    <row r="43" spans="1:4" x14ac:dyDescent="0.35">
      <c r="A43" s="38"/>
      <c r="B43" s="1"/>
      <c r="C43" s="1"/>
      <c r="D43" s="39"/>
    </row>
  </sheetData>
  <sheetProtection selectLockedCells="1" selectUnlockedCells="1"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A1:C24"/>
  <sheetViews>
    <sheetView workbookViewId="0">
      <selection activeCell="D23" sqref="D23"/>
    </sheetView>
  </sheetViews>
  <sheetFormatPr baseColWidth="10" defaultRowHeight="14.5" x14ac:dyDescent="0.35"/>
  <cols>
    <col min="1" max="1" width="12.1796875" style="15" bestFit="1" customWidth="1"/>
    <col min="2" max="2" width="21.36328125" style="15" customWidth="1"/>
    <col min="3" max="3" width="11.453125" style="19"/>
    <col min="4" max="16384" width="10.90625" style="16"/>
  </cols>
  <sheetData>
    <row r="1" spans="1:3" ht="15" thickBot="1" x14ac:dyDescent="0.4">
      <c r="A1" s="29" t="s">
        <v>2</v>
      </c>
      <c r="B1" s="30" t="s">
        <v>3</v>
      </c>
      <c r="C1" s="31" t="s">
        <v>4</v>
      </c>
    </row>
    <row r="2" spans="1:3" x14ac:dyDescent="0.35">
      <c r="A2" s="26">
        <v>1</v>
      </c>
      <c r="B2" s="27" t="s">
        <v>17</v>
      </c>
      <c r="C2" s="28">
        <v>2</v>
      </c>
    </row>
    <row r="3" spans="1:3" x14ac:dyDescent="0.35">
      <c r="A3" s="21">
        <v>2</v>
      </c>
      <c r="B3" s="20" t="s">
        <v>18</v>
      </c>
      <c r="C3" s="22">
        <v>3</v>
      </c>
    </row>
    <row r="4" spans="1:3" x14ac:dyDescent="0.35">
      <c r="A4" s="21">
        <v>3</v>
      </c>
      <c r="B4" s="20" t="s">
        <v>19</v>
      </c>
      <c r="C4" s="22">
        <v>2</v>
      </c>
    </row>
    <row r="5" spans="1:3" x14ac:dyDescent="0.35">
      <c r="A5" s="21">
        <v>4</v>
      </c>
      <c r="B5" s="20" t="s">
        <v>26</v>
      </c>
      <c r="C5" s="22">
        <v>2</v>
      </c>
    </row>
    <row r="6" spans="1:3" x14ac:dyDescent="0.35">
      <c r="A6" s="21">
        <v>5</v>
      </c>
      <c r="B6" s="20" t="s">
        <v>5</v>
      </c>
      <c r="C6" s="22">
        <v>2</v>
      </c>
    </row>
    <row r="7" spans="1:3" x14ac:dyDescent="0.35">
      <c r="A7" s="21">
        <v>6</v>
      </c>
      <c r="B7" s="20" t="s">
        <v>20</v>
      </c>
      <c r="C7" s="22">
        <v>2</v>
      </c>
    </row>
    <row r="8" spans="1:3" x14ac:dyDescent="0.35">
      <c r="A8" s="21">
        <v>7</v>
      </c>
      <c r="B8" s="20" t="s">
        <v>21</v>
      </c>
      <c r="C8" s="22">
        <v>2</v>
      </c>
    </row>
    <row r="9" spans="1:3" x14ac:dyDescent="0.35">
      <c r="A9" s="21">
        <v>8</v>
      </c>
      <c r="B9" s="20" t="s">
        <v>27</v>
      </c>
      <c r="C9" s="22">
        <v>2</v>
      </c>
    </row>
    <row r="10" spans="1:3" x14ac:dyDescent="0.35">
      <c r="A10" s="21">
        <v>9</v>
      </c>
      <c r="B10" s="20" t="s">
        <v>24</v>
      </c>
      <c r="C10" s="22">
        <v>15</v>
      </c>
    </row>
    <row r="11" spans="1:3" x14ac:dyDescent="0.35">
      <c r="A11" s="21">
        <v>10</v>
      </c>
      <c r="B11" s="20" t="s">
        <v>25</v>
      </c>
      <c r="C11" s="22">
        <v>7</v>
      </c>
    </row>
    <row r="12" spans="1:3" x14ac:dyDescent="0.35">
      <c r="A12" s="21">
        <v>11</v>
      </c>
      <c r="B12" s="20" t="s">
        <v>13</v>
      </c>
      <c r="C12" s="22">
        <v>4</v>
      </c>
    </row>
    <row r="13" spans="1:3" x14ac:dyDescent="0.35">
      <c r="A13" s="21">
        <v>12</v>
      </c>
      <c r="B13" s="20" t="s">
        <v>22</v>
      </c>
      <c r="C13" s="22">
        <v>1</v>
      </c>
    </row>
    <row r="14" spans="1:3" x14ac:dyDescent="0.35">
      <c r="A14" s="21">
        <v>13</v>
      </c>
      <c r="B14" s="20" t="s">
        <v>16</v>
      </c>
      <c r="C14" s="22">
        <v>1</v>
      </c>
    </row>
    <row r="15" spans="1:3" x14ac:dyDescent="0.35">
      <c r="A15" s="21">
        <v>14</v>
      </c>
      <c r="B15" s="20" t="s">
        <v>14</v>
      </c>
      <c r="C15" s="22">
        <v>1</v>
      </c>
    </row>
    <row r="16" spans="1:3" x14ac:dyDescent="0.35">
      <c r="A16" s="21">
        <v>15</v>
      </c>
      <c r="B16" s="20" t="s">
        <v>15</v>
      </c>
      <c r="C16" s="22">
        <v>1</v>
      </c>
    </row>
    <row r="17" spans="1:3" x14ac:dyDescent="0.35">
      <c r="A17" s="21">
        <v>16</v>
      </c>
      <c r="B17" s="20" t="s">
        <v>23</v>
      </c>
      <c r="C17" s="22">
        <v>1</v>
      </c>
    </row>
    <row r="18" spans="1:3" x14ac:dyDescent="0.35">
      <c r="A18" s="21">
        <v>17</v>
      </c>
      <c r="B18" s="20" t="s">
        <v>31</v>
      </c>
      <c r="C18" s="22">
        <v>1</v>
      </c>
    </row>
    <row r="19" spans="1:3" x14ac:dyDescent="0.35">
      <c r="A19" s="21">
        <v>18</v>
      </c>
      <c r="B19" s="20" t="s">
        <v>32</v>
      </c>
      <c r="C19" s="22">
        <v>2</v>
      </c>
    </row>
    <row r="20" spans="1:3" x14ac:dyDescent="0.35">
      <c r="A20" s="21">
        <v>19</v>
      </c>
      <c r="B20" s="20" t="s">
        <v>34</v>
      </c>
      <c r="C20" s="22">
        <v>1</v>
      </c>
    </row>
    <row r="21" spans="1:3" x14ac:dyDescent="0.35">
      <c r="A21" s="21">
        <v>20</v>
      </c>
      <c r="B21" s="20" t="s">
        <v>35</v>
      </c>
      <c r="C21" s="22">
        <v>2</v>
      </c>
    </row>
    <row r="22" spans="1:3" x14ac:dyDescent="0.35">
      <c r="A22" s="21">
        <v>21</v>
      </c>
      <c r="B22" s="20" t="s">
        <v>38</v>
      </c>
      <c r="C22" s="22">
        <v>3</v>
      </c>
    </row>
    <row r="23" spans="1:3" x14ac:dyDescent="0.35">
      <c r="A23" s="21">
        <v>22</v>
      </c>
      <c r="B23" s="20" t="s">
        <v>39</v>
      </c>
      <c r="C23" s="22">
        <v>2</v>
      </c>
    </row>
    <row r="24" spans="1:3" ht="15" thickBot="1" x14ac:dyDescent="0.4">
      <c r="A24" s="23"/>
      <c r="B24" s="24"/>
      <c r="C24" s="25"/>
    </row>
  </sheetData>
  <sheetProtection algorithmName="SHA-512" hashValue="dMfKJfXzjEq7IcOwKWdaeZdmrowPevuytXi2YNhkmv5SizlK1RnEFOfe3xIWzUoX3WplOF7a6XvRW53BTfaQLQ==" saltValue="6PUonjjfsnoBvb7uIngc4w==" spinCount="100000" sheet="1" selectLockedCells="1" selectUnlockedCells="1"/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8"/>
  <dimension ref="A1:H32"/>
  <sheetViews>
    <sheetView workbookViewId="0"/>
  </sheetViews>
  <sheetFormatPr baseColWidth="10" defaultRowHeight="14.5" x14ac:dyDescent="0.35"/>
  <cols>
    <col min="1" max="1" width="18.7265625" style="16" bestFit="1" customWidth="1"/>
    <col min="2" max="3" width="10.90625" style="16"/>
    <col min="4" max="4" width="16.36328125" style="16" bestFit="1" customWidth="1"/>
    <col min="5" max="16384" width="10.90625" style="16"/>
  </cols>
  <sheetData>
    <row r="1" spans="1:8" ht="1" customHeight="1" x14ac:dyDescent="0.35"/>
    <row r="2" spans="1:8" ht="1" customHeight="1" x14ac:dyDescent="0.35"/>
    <row r="3" spans="1:8" ht="1" customHeight="1" x14ac:dyDescent="0.35"/>
    <row r="4" spans="1:8" ht="1" customHeight="1" x14ac:dyDescent="0.35"/>
    <row r="5" spans="1:8" ht="1" customHeight="1" x14ac:dyDescent="0.35"/>
    <row r="6" spans="1:8" ht="1" customHeight="1" x14ac:dyDescent="0.35"/>
    <row r="7" spans="1:8" ht="1" customHeight="1" x14ac:dyDescent="0.35"/>
    <row r="8" spans="1:8" ht="15" thickBot="1" x14ac:dyDescent="0.4">
      <c r="A8" s="40" t="s">
        <v>0</v>
      </c>
      <c r="B8" s="40" t="s">
        <v>28</v>
      </c>
      <c r="C8" s="40" t="s">
        <v>29</v>
      </c>
      <c r="D8" s="40" t="s">
        <v>30</v>
      </c>
    </row>
    <row r="9" spans="1:8" x14ac:dyDescent="0.35">
      <c r="A9" s="41" t="s">
        <v>17</v>
      </c>
      <c r="B9" s="42">
        <f>SUMIF(Histo!C:C,$A$9,Histo!B:B)</f>
        <v>0</v>
      </c>
      <c r="C9" s="42">
        <v>100</v>
      </c>
      <c r="D9" s="43">
        <f>+C9-B9</f>
        <v>100</v>
      </c>
    </row>
    <row r="10" spans="1:8" x14ac:dyDescent="0.35">
      <c r="A10" s="21" t="s">
        <v>18</v>
      </c>
      <c r="B10" s="32">
        <f>SUMIF(Histo!C:C,$A$10,Histo!B:B)</f>
        <v>0</v>
      </c>
      <c r="C10" s="32">
        <v>100</v>
      </c>
      <c r="D10" s="33">
        <f t="shared" ref="D10:D30" si="0">+C10-B10</f>
        <v>100</v>
      </c>
    </row>
    <row r="11" spans="1:8" x14ac:dyDescent="0.35">
      <c r="A11" s="44" t="s">
        <v>19</v>
      </c>
      <c r="B11" s="45">
        <f>SUMIF(Histo!C:C,$A$11,Histo!B:B)</f>
        <v>0</v>
      </c>
      <c r="C11" s="45">
        <v>100</v>
      </c>
      <c r="D11" s="46">
        <f t="shared" si="0"/>
        <v>100</v>
      </c>
      <c r="H11" s="47"/>
    </row>
    <row r="12" spans="1:8" x14ac:dyDescent="0.35">
      <c r="A12" s="21" t="s">
        <v>26</v>
      </c>
      <c r="B12" s="32">
        <f>SUMIF(Histo!C:C,$A$12,Histo!B:B)</f>
        <v>0</v>
      </c>
      <c r="C12" s="32">
        <v>100</v>
      </c>
      <c r="D12" s="33">
        <f t="shared" si="0"/>
        <v>100</v>
      </c>
    </row>
    <row r="13" spans="1:8" x14ac:dyDescent="0.35">
      <c r="A13" s="44" t="s">
        <v>5</v>
      </c>
      <c r="B13" s="45">
        <f>SUMIF(Histo!C:C,$A$13,Histo!B:B)</f>
        <v>0</v>
      </c>
      <c r="C13" s="45">
        <v>100</v>
      </c>
      <c r="D13" s="46">
        <f t="shared" si="0"/>
        <v>100</v>
      </c>
    </row>
    <row r="14" spans="1:8" x14ac:dyDescent="0.35">
      <c r="A14" s="21" t="s">
        <v>20</v>
      </c>
      <c r="B14" s="32">
        <f>SUMIF(Histo!C:C,$A$14,Histo!B:B)</f>
        <v>0</v>
      </c>
      <c r="C14" s="32">
        <v>100</v>
      </c>
      <c r="D14" s="33">
        <f t="shared" si="0"/>
        <v>100</v>
      </c>
    </row>
    <row r="15" spans="1:8" x14ac:dyDescent="0.35">
      <c r="A15" s="44" t="s">
        <v>21</v>
      </c>
      <c r="B15" s="45">
        <f>SUMIF(Histo!C:C,$A$15,Histo!B:B)</f>
        <v>0</v>
      </c>
      <c r="C15" s="45">
        <v>100</v>
      </c>
      <c r="D15" s="46">
        <f t="shared" si="0"/>
        <v>100</v>
      </c>
    </row>
    <row r="16" spans="1:8" x14ac:dyDescent="0.35">
      <c r="A16" s="21" t="s">
        <v>27</v>
      </c>
      <c r="B16" s="32">
        <f>SUMIF(Histo!C:C,$A$16,Histo!B:B)</f>
        <v>0</v>
      </c>
      <c r="C16" s="32">
        <v>100</v>
      </c>
      <c r="D16" s="33">
        <f t="shared" si="0"/>
        <v>100</v>
      </c>
    </row>
    <row r="17" spans="1:4" x14ac:dyDescent="0.35">
      <c r="A17" s="44" t="s">
        <v>24</v>
      </c>
      <c r="B17" s="45">
        <f>SUMIF(Histo!C:C,$A$17,Histo!B:B)</f>
        <v>0</v>
      </c>
      <c r="C17" s="45">
        <v>100</v>
      </c>
      <c r="D17" s="46">
        <f t="shared" si="0"/>
        <v>100</v>
      </c>
    </row>
    <row r="18" spans="1:4" x14ac:dyDescent="0.35">
      <c r="A18" s="21" t="s">
        <v>25</v>
      </c>
      <c r="B18" s="32">
        <f>SUMIF(Histo!C:C,$A$18,Histo!B:B)</f>
        <v>0</v>
      </c>
      <c r="C18" s="32">
        <v>100</v>
      </c>
      <c r="D18" s="33">
        <f t="shared" si="0"/>
        <v>100</v>
      </c>
    </row>
    <row r="19" spans="1:4" x14ac:dyDescent="0.35">
      <c r="A19" s="44" t="s">
        <v>13</v>
      </c>
      <c r="B19" s="45">
        <f>SUMIF(Histo!C:C,$A$19,Histo!B:B)</f>
        <v>0</v>
      </c>
      <c r="C19" s="45">
        <v>100</v>
      </c>
      <c r="D19" s="46">
        <f t="shared" si="0"/>
        <v>100</v>
      </c>
    </row>
    <row r="20" spans="1:4" x14ac:dyDescent="0.35">
      <c r="A20" s="21" t="s">
        <v>22</v>
      </c>
      <c r="B20" s="32">
        <f>SUMIF(Histo!C:C,$A$20,Histo!B:B)</f>
        <v>0</v>
      </c>
      <c r="C20" s="32">
        <v>100</v>
      </c>
      <c r="D20" s="33">
        <f t="shared" si="0"/>
        <v>100</v>
      </c>
    </row>
    <row r="21" spans="1:4" x14ac:dyDescent="0.35">
      <c r="A21" s="44" t="s">
        <v>16</v>
      </c>
      <c r="B21" s="45">
        <f>SUMIF(Histo!C:C,$A$21,Histo!B:B)</f>
        <v>0</v>
      </c>
      <c r="C21" s="45">
        <v>100</v>
      </c>
      <c r="D21" s="46">
        <f t="shared" si="0"/>
        <v>100</v>
      </c>
    </row>
    <row r="22" spans="1:4" x14ac:dyDescent="0.35">
      <c r="A22" s="21" t="s">
        <v>14</v>
      </c>
      <c r="B22" s="32">
        <f>SUMIF(Histo!C:C,$A$22,Histo!B:B)</f>
        <v>0</v>
      </c>
      <c r="C22" s="32">
        <v>100</v>
      </c>
      <c r="D22" s="33">
        <f t="shared" si="0"/>
        <v>100</v>
      </c>
    </row>
    <row r="23" spans="1:4" x14ac:dyDescent="0.35">
      <c r="A23" s="44" t="s">
        <v>15</v>
      </c>
      <c r="B23" s="45">
        <f>SUMIF(Histo!C:C,$A$23,Histo!B:B)</f>
        <v>0</v>
      </c>
      <c r="C23" s="45">
        <v>100</v>
      </c>
      <c r="D23" s="46">
        <f t="shared" si="0"/>
        <v>100</v>
      </c>
    </row>
    <row r="24" spans="1:4" x14ac:dyDescent="0.35">
      <c r="A24" s="21" t="s">
        <v>23</v>
      </c>
      <c r="B24" s="32">
        <f>SUMIF(Histo!C:C,$A$24,Histo!B:B)</f>
        <v>0</v>
      </c>
      <c r="C24" s="32">
        <v>100</v>
      </c>
      <c r="D24" s="33">
        <f t="shared" si="0"/>
        <v>100</v>
      </c>
    </row>
    <row r="25" spans="1:4" x14ac:dyDescent="0.35">
      <c r="A25" s="44" t="s">
        <v>31</v>
      </c>
      <c r="B25" s="45">
        <f>SUMIF(Histo!C:C,$A$25,Histo!B:B)</f>
        <v>0</v>
      </c>
      <c r="C25" s="45">
        <v>100</v>
      </c>
      <c r="D25" s="46">
        <f t="shared" si="0"/>
        <v>100</v>
      </c>
    </row>
    <row r="26" spans="1:4" x14ac:dyDescent="0.35">
      <c r="A26" s="21" t="s">
        <v>32</v>
      </c>
      <c r="B26" s="32">
        <f>SUMIF(Histo!C:C,$A$26,Histo!B:B)</f>
        <v>0</v>
      </c>
      <c r="C26" s="32">
        <v>100</v>
      </c>
      <c r="D26" s="33">
        <f t="shared" si="0"/>
        <v>100</v>
      </c>
    </row>
    <row r="27" spans="1:4" x14ac:dyDescent="0.35">
      <c r="A27" s="44" t="s">
        <v>33</v>
      </c>
      <c r="B27" s="45">
        <f>SUMIF(Histo!C:C,$A$27,Histo!B:B)</f>
        <v>0</v>
      </c>
      <c r="C27" s="45">
        <v>100</v>
      </c>
      <c r="D27" s="46">
        <f t="shared" si="0"/>
        <v>100</v>
      </c>
    </row>
    <row r="28" spans="1:4" x14ac:dyDescent="0.35">
      <c r="A28" s="21" t="s">
        <v>36</v>
      </c>
      <c r="B28" s="51">
        <f>SUMIF(Histo!C:C,$A$28,Histo!B:B)</f>
        <v>0</v>
      </c>
      <c r="C28" s="51">
        <v>100</v>
      </c>
      <c r="D28" s="52">
        <f t="shared" si="0"/>
        <v>100</v>
      </c>
    </row>
    <row r="29" spans="1:4" x14ac:dyDescent="0.35">
      <c r="A29" s="44" t="s">
        <v>38</v>
      </c>
      <c r="B29" s="45">
        <f>SUMIF(Histo!C:C,$A$29,Histo!B:B)</f>
        <v>0</v>
      </c>
      <c r="C29" s="45">
        <v>100</v>
      </c>
      <c r="D29" s="46">
        <f t="shared" si="0"/>
        <v>100</v>
      </c>
    </row>
    <row r="30" spans="1:4" x14ac:dyDescent="0.35">
      <c r="A30" s="21" t="s">
        <v>39</v>
      </c>
      <c r="B30" s="51">
        <f>SUMIF(Histo!C:C,$A$30,Histo!B:B)</f>
        <v>0</v>
      </c>
      <c r="C30" s="32">
        <v>100</v>
      </c>
      <c r="D30" s="33">
        <f t="shared" si="0"/>
        <v>100</v>
      </c>
    </row>
    <row r="31" spans="1:4" x14ac:dyDescent="0.35">
      <c r="A31" s="44"/>
      <c r="B31" s="45"/>
      <c r="C31" s="45"/>
      <c r="D31" s="46"/>
    </row>
    <row r="32" spans="1:4" ht="15" thickBot="1" x14ac:dyDescent="0.4">
      <c r="A32" s="23"/>
      <c r="B32" s="34"/>
      <c r="C32" s="34"/>
      <c r="D32" s="35"/>
    </row>
  </sheetData>
  <sheetProtection algorithmName="SHA-512" hashValue="cz57FWQ3GYJT3MnZRsdZn19Rn0T1r+AjfJ6URlafaz3wWnrIlkRtz5kdZE93fLBxNevsin5EFKXyWcbjCmNBBw==" saltValue="UDeVQc8CmOkrdKMU1Rel9g==" spinCount="100000" sheet="1" selectLockedCells="1" selectUnlockedCells="1"/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5">
    <tabColor rgb="FFFF0000"/>
  </sheetPr>
  <dimension ref="A1"/>
  <sheetViews>
    <sheetView workbookViewId="0">
      <selection activeCell="E29" sqref="E29"/>
    </sheetView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Accueil</vt:lpstr>
      <vt:lpstr>Recap</vt:lpstr>
      <vt:lpstr>&gt;</vt:lpstr>
      <vt:lpstr>Histo</vt:lpstr>
      <vt:lpstr>Temp</vt:lpstr>
      <vt:lpstr>BDD</vt:lpstr>
      <vt:lpstr>Dispo</vt:lpstr>
      <vt:lpstr>&lt;</vt:lpstr>
    </vt:vector>
  </TitlesOfParts>
  <Company>LGCF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mischimpf</dc:creator>
  <cp:lastModifiedBy>Propriétaire</cp:lastModifiedBy>
  <dcterms:created xsi:type="dcterms:W3CDTF">2016-02-08T14:41:50Z</dcterms:created>
  <dcterms:modified xsi:type="dcterms:W3CDTF">2019-04-29T10:17:03Z</dcterms:modified>
</cp:coreProperties>
</file>