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xr:revisionPtr revIDLastSave="0" documentId="13_ncr:1_{707C6598-2EFA-4AF4-8D96-1BD9EE759D17}" xr6:coauthVersionLast="43" xr6:coauthVersionMax="43" xr10:uidLastSave="{00000000-0000-0000-0000-000000000000}"/>
  <bookViews>
    <workbookView xWindow="-110" yWindow="-110" windowWidth="19420" windowHeight="11020" activeTab="1" xr2:uid="{00000000-000D-0000-FFFF-FFFF00000000}"/>
  </bookViews>
  <sheets>
    <sheet name="Accueil" sheetId="1" r:id="rId1"/>
    <sheet name="Recap" sheetId="7" r:id="rId2"/>
    <sheet name="&gt;" sheetId="4" r:id="rId3"/>
    <sheet name="Histo" sheetId="6" r:id="rId4"/>
    <sheet name="Temp" sheetId="2" r:id="rId5"/>
    <sheet name="BDD" sheetId="3" r:id="rId6"/>
    <sheet name="Dispo" sheetId="8" r:id="rId7"/>
    <sheet name="&lt;" sheetId="5" r:id="rId8"/>
  </sheets>
  <definedNames>
    <definedName name="Articles">OFFSET(Histo!$C$1,1,,COUNTA(Histo!$A:$A)-1,)</definedName>
    <definedName name="bdd">OFFSET(BDD!$B$1,1,,COUNTA(BDD!$B:$B)-1,2)</definedName>
    <definedName name="Lesdates">OFFSET(Histo!$A$1,1,,COUNTA(Histo!$A:$A)-1,)</definedName>
    <definedName name="Quantitee">OFFSET(Histo!$B$1,1,,COUNTA(Histo!$A:$A)-1,)</definedName>
    <definedName name="Total">OFFSET(Histo!$D$1,1,,COUNTA(Histo!$A:$A)-1,)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4" i="8" l="1"/>
  <c r="B23" i="8"/>
  <c r="B22" i="8"/>
  <c r="I5" i="7" l="1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D22" i="8" l="1"/>
  <c r="D23" i="8"/>
  <c r="D24" i="8"/>
  <c r="B21" i="8" l="1"/>
  <c r="D21" i="8" s="1"/>
  <c r="B20" i="8"/>
  <c r="D20" i="8" s="1"/>
  <c r="B19" i="8"/>
  <c r="D19" i="8" s="1"/>
  <c r="B18" i="8"/>
  <c r="D18" i="8" s="1"/>
  <c r="B17" i="8"/>
  <c r="D17" i="8" s="1"/>
  <c r="B16" i="8"/>
  <c r="D16" i="8" s="1"/>
  <c r="B15" i="8"/>
  <c r="D15" i="8" s="1"/>
  <c r="B14" i="8"/>
  <c r="D14" i="8" s="1"/>
  <c r="B13" i="8"/>
  <c r="D13" i="8" s="1"/>
  <c r="B12" i="8"/>
  <c r="D12" i="8" s="1"/>
  <c r="B11" i="8"/>
  <c r="D11" i="8" s="1"/>
  <c r="B10" i="8"/>
  <c r="D10" i="8" s="1"/>
  <c r="B9" i="8"/>
  <c r="D9" i="8" s="1"/>
  <c r="I4" i="7" l="1"/>
  <c r="H4" i="7"/>
  <c r="I20" i="7" l="1"/>
  <c r="H20" i="7"/>
</calcChain>
</file>

<file path=xl/sharedStrings.xml><?xml version="1.0" encoding="utf-8"?>
<sst xmlns="http://schemas.openxmlformats.org/spreadsheetml/2006/main" count="75" uniqueCount="29">
  <si>
    <t>Articles</t>
  </si>
  <si>
    <t>Quantitée</t>
  </si>
  <si>
    <t>Num_Article</t>
  </si>
  <si>
    <t>Désignation</t>
  </si>
  <si>
    <t>Prix</t>
  </si>
  <si>
    <t>Orangina</t>
  </si>
  <si>
    <t>Date</t>
  </si>
  <si>
    <t>Du</t>
  </si>
  <si>
    <t>Au</t>
  </si>
  <si>
    <t>DATE</t>
  </si>
  <si>
    <t>Quantité</t>
  </si>
  <si>
    <t>Recette</t>
  </si>
  <si>
    <t>Total</t>
  </si>
  <si>
    <t>Sandwich</t>
  </si>
  <si>
    <t>Café</t>
  </si>
  <si>
    <t>Gateau</t>
  </si>
  <si>
    <t>Chips</t>
  </si>
  <si>
    <t>Bière 33cL</t>
  </si>
  <si>
    <t>Despérados</t>
  </si>
  <si>
    <t>Bière Pression</t>
  </si>
  <si>
    <t>Coca Cola</t>
  </si>
  <si>
    <t>Coca Cola Zéro</t>
  </si>
  <si>
    <t>Friandise</t>
  </si>
  <si>
    <t>Crépe</t>
  </si>
  <si>
    <t>Formule Quinte Flush</t>
  </si>
  <si>
    <t>Formule Bad Beat</t>
  </si>
  <si>
    <t>Panaché</t>
  </si>
  <si>
    <t>Sprite</t>
  </si>
  <si>
    <t>Bière 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</si>
</sst>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;\-0;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72"/>
      <color rgb="FF000000"/>
      <name val="Castellar"/>
      <family val="1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4" fontId="0" fillId="0" borderId="1" xfId="0" applyNumberFormat="1" applyBorder="1"/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44" fontId="0" fillId="0" borderId="10" xfId="1" applyFont="1" applyBorder="1" applyAlignment="1"/>
    <xf numFmtId="44" fontId="0" fillId="0" borderId="24" xfId="1" applyFont="1" applyBorder="1" applyAlignment="1"/>
    <xf numFmtId="44" fontId="0" fillId="0" borderId="25" xfId="1" applyFont="1" applyBorder="1" applyAlignment="1"/>
    <xf numFmtId="44" fontId="0" fillId="0" borderId="12" xfId="1" applyFont="1" applyBorder="1" applyAlignment="1"/>
    <xf numFmtId="0" fontId="0" fillId="6" borderId="0" xfId="0" applyFill="1" applyAlignment="1">
      <alignment horizontal="center"/>
    </xf>
    <xf numFmtId="0" fontId="0" fillId="6" borderId="0" xfId="0" applyFill="1"/>
    <xf numFmtId="14" fontId="0" fillId="6" borderId="0" xfId="0" applyNumberFormat="1" applyFill="1" applyAlignment="1">
      <alignment horizontal="center"/>
    </xf>
    <xf numFmtId="44" fontId="0" fillId="6" borderId="0" xfId="1" applyFont="1" applyFill="1"/>
    <xf numFmtId="44" fontId="0" fillId="6" borderId="0" xfId="1" applyFont="1" applyFill="1" applyAlignment="1">
      <alignment horizontal="center"/>
    </xf>
    <xf numFmtId="0" fontId="0" fillId="6" borderId="26" xfId="0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44" fontId="0" fillId="6" borderId="31" xfId="1" applyFont="1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0" fontId="0" fillId="6" borderId="33" xfId="0" applyFill="1" applyBorder="1" applyAlignment="1">
      <alignment horizontal="center"/>
    </xf>
    <xf numFmtId="44" fontId="0" fillId="6" borderId="34" xfId="1" applyFont="1" applyFill="1" applyBorder="1" applyAlignment="1">
      <alignment horizontal="center"/>
    </xf>
    <xf numFmtId="0" fontId="0" fillId="6" borderId="35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44" fontId="0" fillId="6" borderId="37" xfId="1" applyFont="1" applyFill="1" applyBorder="1" applyAlignment="1">
      <alignment horizontal="center"/>
    </xf>
    <xf numFmtId="0" fontId="0" fillId="6" borderId="38" xfId="0" applyFill="1" applyBorder="1" applyAlignment="1">
      <alignment horizontal="center"/>
    </xf>
    <xf numFmtId="0" fontId="0" fillId="6" borderId="39" xfId="0" applyFill="1" applyBorder="1" applyAlignment="1">
      <alignment horizontal="center"/>
    </xf>
    <xf numFmtId="44" fontId="0" fillId="6" borderId="40" xfId="1" applyFont="1" applyFill="1" applyBorder="1" applyAlignment="1">
      <alignment horizontal="center"/>
    </xf>
    <xf numFmtId="0" fontId="0" fillId="6" borderId="28" xfId="0" applyFill="1" applyBorder="1"/>
    <xf numFmtId="0" fontId="0" fillId="6" borderId="29" xfId="0" applyFill="1" applyBorder="1"/>
    <xf numFmtId="0" fontId="0" fillId="6" borderId="26" xfId="0" applyFill="1" applyBorder="1"/>
    <xf numFmtId="0" fontId="0" fillId="6" borderId="31" xfId="0" applyFill="1" applyBorder="1"/>
    <xf numFmtId="0" fontId="0" fillId="6" borderId="30" xfId="0" applyFill="1" applyBorder="1"/>
    <xf numFmtId="0" fontId="0" fillId="6" borderId="32" xfId="0" applyFill="1" applyBorder="1"/>
    <xf numFmtId="0" fontId="0" fillId="6" borderId="33" xfId="0" applyFill="1" applyBorder="1"/>
    <xf numFmtId="0" fontId="0" fillId="6" borderId="34" xfId="0" applyFill="1" applyBorder="1"/>
    <xf numFmtId="0" fontId="0" fillId="7" borderId="0" xfId="0" applyFill="1"/>
    <xf numFmtId="44" fontId="0" fillId="0" borderId="0" xfId="1" applyFont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7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Recap!$F$4:$F$19</c:f>
              <c:strCache>
                <c:ptCount val="16"/>
                <c:pt idx="0">
                  <c:v>Bière 33cL</c:v>
                </c:pt>
                <c:pt idx="1">
                  <c:v>Despérados</c:v>
                </c:pt>
                <c:pt idx="2">
                  <c:v>Bière Pression</c:v>
                </c:pt>
                <c:pt idx="3">
                  <c:v>Panaché</c:v>
                </c:pt>
                <c:pt idx="4">
                  <c:v>Orangina</c:v>
                </c:pt>
                <c:pt idx="5">
                  <c:v>Coca Cola</c:v>
                </c:pt>
                <c:pt idx="6">
                  <c:v>Coca Cola Zéro</c:v>
                </c:pt>
                <c:pt idx="7">
                  <c:v>Sprite</c:v>
                </c:pt>
                <c:pt idx="8">
                  <c:v>Formule Quinte Flush</c:v>
                </c:pt>
                <c:pt idx="9">
                  <c:v>Formule Bad Beat</c:v>
                </c:pt>
                <c:pt idx="10">
                  <c:v>Sandwich</c:v>
                </c:pt>
                <c:pt idx="11">
                  <c:v>Friandise</c:v>
                </c:pt>
                <c:pt idx="12">
                  <c:v>Chips</c:v>
                </c:pt>
                <c:pt idx="13">
                  <c:v>Café</c:v>
                </c:pt>
                <c:pt idx="14">
                  <c:v>Gateau</c:v>
                </c:pt>
                <c:pt idx="15">
                  <c:v>Crépe</c:v>
                </c:pt>
              </c:strCache>
            </c:strRef>
          </c:cat>
          <c:val>
            <c:numRef>
              <c:f>Recap!$H$4:$H$19</c:f>
              <c:numCache>
                <c:formatCode>0;\-0;;@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7B-4401-A27F-3132262156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514350</xdr:colOff>
          <xdr:row>8</xdr:row>
          <xdr:rowOff>120650</xdr:rowOff>
        </xdr:from>
        <xdr:to>
          <xdr:col>9</xdr:col>
          <xdr:colOff>673100</xdr:colOff>
          <xdr:row>14</xdr:row>
          <xdr:rowOff>82550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56032" tIns="192024" rIns="256032" bIns="192024" anchor="ctr" upright="1"/>
            <a:lstStyle/>
            <a:p>
              <a:pPr algn="ctr" rtl="0">
                <a:defRPr sz="1000"/>
              </a:pPr>
              <a:r>
                <a:rPr lang="fr-FR" sz="7200" b="1" i="0" u="none" strike="noStrike" baseline="0">
                  <a:solidFill>
                    <a:srgbClr val="000000"/>
                  </a:solidFill>
                  <a:latin typeface="Castellar"/>
                </a:rPr>
                <a:t>caisse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23</xdr:row>
      <xdr:rowOff>152400</xdr:rowOff>
    </xdr:from>
    <xdr:to>
      <xdr:col>10</xdr:col>
      <xdr:colOff>419100</xdr:colOff>
      <xdr:row>38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opLeftCell="A2" workbookViewId="0">
      <selection activeCell="B14" sqref="B14"/>
    </sheetView>
  </sheetViews>
  <sheetFormatPr baseColWidth="10" defaultRowHeight="14.5" x14ac:dyDescent="0.35"/>
  <cols>
    <col min="1" max="16384" width="10.90625" style="44"/>
  </cols>
  <sheetData/>
  <sheetProtection algorithmName="SHA-512" hashValue="p/++QiUlmlpRknyqEpxOoMR2Vlcx6C2CBd2yS1EYqahoiFjjf54VW6+0RyHRuxtZ3ddJ5evrV0tu/yovA5XHiw==" saltValue="es3Pc6IqnlODG3L3Fpo/nw==" spinCount="100000" sheet="1" objects="1" scenarios="1" selectLockedCells="1" selectUn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ouverture_caisse">
                <anchor moveWithCells="1" sizeWithCells="1">
                  <from>
                    <xdr:col>4</xdr:col>
                    <xdr:colOff>514350</xdr:colOff>
                    <xdr:row>8</xdr:row>
                    <xdr:rowOff>120650</xdr:rowOff>
                  </from>
                  <to>
                    <xdr:col>9</xdr:col>
                    <xdr:colOff>673100</xdr:colOff>
                    <xdr:row>14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I20"/>
  <sheetViews>
    <sheetView showGridLines="0" tabSelected="1" workbookViewId="0">
      <selection activeCell="K12" sqref="K12"/>
    </sheetView>
  </sheetViews>
  <sheetFormatPr baseColWidth="10" defaultRowHeight="14.5" x14ac:dyDescent="0.35"/>
  <sheetData>
    <row r="1" spans="1:9" ht="15" thickBot="1" x14ac:dyDescent="0.4">
      <c r="A1" s="1"/>
      <c r="B1" s="1"/>
      <c r="C1" s="1"/>
      <c r="F1" s="48" t="s">
        <v>9</v>
      </c>
      <c r="G1" s="49"/>
      <c r="H1" s="49"/>
      <c r="I1" s="50"/>
    </row>
    <row r="2" spans="1:9" ht="15" thickBot="1" x14ac:dyDescent="0.4">
      <c r="F2" s="4" t="s">
        <v>7</v>
      </c>
      <c r="G2" s="3">
        <v>43580</v>
      </c>
      <c r="H2" s="5" t="s">
        <v>8</v>
      </c>
      <c r="I2" s="3">
        <v>43702</v>
      </c>
    </row>
    <row r="3" spans="1:9" ht="15" thickBot="1" x14ac:dyDescent="0.4">
      <c r="F3" s="57" t="s">
        <v>0</v>
      </c>
      <c r="G3" s="58"/>
      <c r="H3" s="6" t="s">
        <v>10</v>
      </c>
      <c r="I3" s="6" t="s">
        <v>11</v>
      </c>
    </row>
    <row r="4" spans="1:9" x14ac:dyDescent="0.35">
      <c r="F4" s="51" t="s">
        <v>17</v>
      </c>
      <c r="G4" s="52"/>
      <c r="H4" s="8">
        <f t="shared" ref="H4:H19" ca="1" si="0">IFERROR(SUMIFS(Quantitee,Lesdates,"&gt;="&amp;$G$2,Lesdates,"&lt;="&amp;$I$2,Articles,$F4),"")</f>
        <v>1</v>
      </c>
      <c r="I4" s="15">
        <f t="shared" ref="I4:I19" ca="1" si="1">IFERROR(SUMIFS(Total,Lesdates,"&gt;="&amp;$G$2,Lesdates,"&lt;="&amp;$I$2,Articles,$F4),"")</f>
        <v>2</v>
      </c>
    </row>
    <row r="5" spans="1:9" x14ac:dyDescent="0.35">
      <c r="F5" s="53" t="s">
        <v>18</v>
      </c>
      <c r="G5" s="54"/>
      <c r="H5" s="9">
        <f t="shared" ca="1" si="0"/>
        <v>2</v>
      </c>
      <c r="I5" s="16">
        <f t="shared" ca="1" si="1"/>
        <v>6</v>
      </c>
    </row>
    <row r="6" spans="1:9" x14ac:dyDescent="0.35">
      <c r="F6" s="55" t="s">
        <v>19</v>
      </c>
      <c r="G6" s="56"/>
      <c r="H6" s="9">
        <f t="shared" ca="1" si="0"/>
        <v>3</v>
      </c>
      <c r="I6" s="17">
        <f t="shared" ca="1" si="1"/>
        <v>6</v>
      </c>
    </row>
    <row r="7" spans="1:9" x14ac:dyDescent="0.35">
      <c r="F7" s="55" t="s">
        <v>26</v>
      </c>
      <c r="G7" s="56"/>
      <c r="H7" s="10">
        <f t="shared" ca="1" si="0"/>
        <v>4</v>
      </c>
      <c r="I7" s="16">
        <f t="shared" ca="1" si="1"/>
        <v>8</v>
      </c>
    </row>
    <row r="8" spans="1:9" x14ac:dyDescent="0.35">
      <c r="F8" s="59" t="s">
        <v>5</v>
      </c>
      <c r="G8" s="60"/>
      <c r="H8" s="11">
        <f t="shared" ca="1" si="0"/>
        <v>5</v>
      </c>
      <c r="I8" s="16">
        <f t="shared" ca="1" si="1"/>
        <v>10</v>
      </c>
    </row>
    <row r="9" spans="1:9" x14ac:dyDescent="0.35">
      <c r="F9" s="53" t="s">
        <v>20</v>
      </c>
      <c r="G9" s="54"/>
      <c r="H9" s="10">
        <f t="shared" ca="1" si="0"/>
        <v>6</v>
      </c>
      <c r="I9" s="16">
        <f t="shared" ca="1" si="1"/>
        <v>12</v>
      </c>
    </row>
    <row r="10" spans="1:9" x14ac:dyDescent="0.35">
      <c r="F10" s="59" t="s">
        <v>21</v>
      </c>
      <c r="G10" s="60"/>
      <c r="H10" s="12">
        <f t="shared" ca="1" si="0"/>
        <v>7</v>
      </c>
      <c r="I10" s="16">
        <f t="shared" ca="1" si="1"/>
        <v>14</v>
      </c>
    </row>
    <row r="11" spans="1:9" x14ac:dyDescent="0.35">
      <c r="F11" s="53" t="s">
        <v>27</v>
      </c>
      <c r="G11" s="54"/>
      <c r="H11" s="12">
        <f t="shared" ca="1" si="0"/>
        <v>8</v>
      </c>
      <c r="I11" s="16">
        <f t="shared" ca="1" si="1"/>
        <v>16</v>
      </c>
    </row>
    <row r="12" spans="1:9" x14ac:dyDescent="0.35">
      <c r="F12" s="53" t="s">
        <v>24</v>
      </c>
      <c r="G12" s="54"/>
      <c r="H12" s="12">
        <f t="shared" ca="1" si="0"/>
        <v>9</v>
      </c>
      <c r="I12" s="16">
        <f t="shared" ca="1" si="1"/>
        <v>135</v>
      </c>
    </row>
    <row r="13" spans="1:9" x14ac:dyDescent="0.35">
      <c r="F13" s="55" t="s">
        <v>25</v>
      </c>
      <c r="G13" s="56"/>
      <c r="H13" s="11">
        <f t="shared" ca="1" si="0"/>
        <v>0</v>
      </c>
      <c r="I13" s="16">
        <f t="shared" ca="1" si="1"/>
        <v>0</v>
      </c>
    </row>
    <row r="14" spans="1:9" x14ac:dyDescent="0.35">
      <c r="F14" s="55" t="s">
        <v>13</v>
      </c>
      <c r="G14" s="56"/>
      <c r="H14" s="10">
        <f t="shared" ca="1" si="0"/>
        <v>0</v>
      </c>
      <c r="I14" s="17">
        <f t="shared" ca="1" si="1"/>
        <v>0</v>
      </c>
    </row>
    <row r="15" spans="1:9" x14ac:dyDescent="0.35">
      <c r="F15" s="53" t="s">
        <v>22</v>
      </c>
      <c r="G15" s="54"/>
      <c r="H15" s="10">
        <f t="shared" ca="1" si="0"/>
        <v>0</v>
      </c>
      <c r="I15" s="16">
        <f t="shared" ca="1" si="1"/>
        <v>0</v>
      </c>
    </row>
    <row r="16" spans="1:9" x14ac:dyDescent="0.35">
      <c r="F16" s="53" t="s">
        <v>16</v>
      </c>
      <c r="G16" s="54"/>
      <c r="H16" s="12">
        <f t="shared" ca="1" si="0"/>
        <v>0</v>
      </c>
      <c r="I16" s="16">
        <f t="shared" ca="1" si="1"/>
        <v>0</v>
      </c>
    </row>
    <row r="17" spans="6:9" x14ac:dyDescent="0.35">
      <c r="F17" s="53" t="s">
        <v>14</v>
      </c>
      <c r="G17" s="54"/>
      <c r="H17" s="12">
        <f t="shared" ca="1" si="0"/>
        <v>0</v>
      </c>
      <c r="I17" s="17">
        <f t="shared" ca="1" si="1"/>
        <v>0</v>
      </c>
    </row>
    <row r="18" spans="6:9" x14ac:dyDescent="0.35">
      <c r="F18" s="53" t="s">
        <v>15</v>
      </c>
      <c r="G18" s="54"/>
      <c r="H18" s="10">
        <f t="shared" ca="1" si="0"/>
        <v>0</v>
      </c>
      <c r="I18" s="16">
        <f t="shared" ca="1" si="1"/>
        <v>0</v>
      </c>
    </row>
    <row r="19" spans="6:9" ht="15" thickBot="1" x14ac:dyDescent="0.4">
      <c r="F19" s="63" t="s">
        <v>23</v>
      </c>
      <c r="G19" s="64"/>
      <c r="H19" s="13">
        <f t="shared" ca="1" si="0"/>
        <v>0</v>
      </c>
      <c r="I19" s="14">
        <f t="shared" ca="1" si="1"/>
        <v>0</v>
      </c>
    </row>
    <row r="20" spans="6:9" ht="26.5" thickBot="1" x14ac:dyDescent="0.65">
      <c r="F20" s="61" t="s">
        <v>12</v>
      </c>
      <c r="G20" s="62"/>
      <c r="H20" s="2">
        <f ca="1">SUM($H$4:$H$19)</f>
        <v>45</v>
      </c>
      <c r="I20" s="7">
        <f ca="1">SUM($I$4:$I$19)</f>
        <v>209</v>
      </c>
    </row>
  </sheetData>
  <sheetProtection algorithmName="SHA-512" hashValue="KXyk5ERNmsVud5FcK5OXg8vugttrDTLXDqfMZu/SHJ92oBYyz4w+XkJKS0baHQxduAqin2ZwmNAe6vgJ+o9onw==" saltValue="zntGHJMWJXKcOKfK1FCgTg==" spinCount="100000" sheet="1" objects="1" scenarios="1" selectLockedCells="1" selectUnlockedCells="1"/>
  <mergeCells count="19">
    <mergeCell ref="F20:G20"/>
    <mergeCell ref="F16:G16"/>
    <mergeCell ref="F17:G17"/>
    <mergeCell ref="F18:G18"/>
    <mergeCell ref="F19:G19"/>
    <mergeCell ref="F1:I1"/>
    <mergeCell ref="F4:G4"/>
    <mergeCell ref="F5:G5"/>
    <mergeCell ref="F6:G6"/>
    <mergeCell ref="F15:G15"/>
    <mergeCell ref="F3:G3"/>
    <mergeCell ref="F7:G7"/>
    <mergeCell ref="F8:G8"/>
    <mergeCell ref="F9:G9"/>
    <mergeCell ref="F10:G10"/>
    <mergeCell ref="F11:G11"/>
    <mergeCell ref="F12:G12"/>
    <mergeCell ref="F13:G13"/>
    <mergeCell ref="F14:G1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FF0000"/>
  </sheetPr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D67"/>
  <sheetViews>
    <sheetView workbookViewId="0">
      <selection activeCell="D13" sqref="D13"/>
    </sheetView>
  </sheetViews>
  <sheetFormatPr baseColWidth="10" defaultRowHeight="14.5" x14ac:dyDescent="0.35"/>
  <cols>
    <col min="1" max="2" width="10.90625" style="19"/>
    <col min="3" max="3" width="18.7265625" style="19" bestFit="1" customWidth="1"/>
    <col min="4" max="16384" width="10.90625" style="19"/>
  </cols>
  <sheetData>
    <row r="1" spans="1:4" x14ac:dyDescent="0.35">
      <c r="A1" s="18" t="s">
        <v>6</v>
      </c>
      <c r="B1" s="18" t="s">
        <v>1</v>
      </c>
      <c r="C1" s="18" t="s">
        <v>0</v>
      </c>
      <c r="D1" s="18" t="s">
        <v>12</v>
      </c>
    </row>
    <row r="2" spans="1:4" x14ac:dyDescent="0.35">
      <c r="A2" s="46">
        <v>43583</v>
      </c>
      <c r="B2" s="1">
        <v>1</v>
      </c>
      <c r="C2" s="1" t="s">
        <v>17</v>
      </c>
      <c r="D2" s="47">
        <v>2</v>
      </c>
    </row>
    <row r="3" spans="1:4" x14ac:dyDescent="0.35">
      <c r="A3" s="46">
        <v>43583</v>
      </c>
      <c r="B3" s="1">
        <v>2</v>
      </c>
      <c r="C3" s="1" t="s">
        <v>18</v>
      </c>
      <c r="D3" s="47">
        <v>6</v>
      </c>
    </row>
    <row r="4" spans="1:4" x14ac:dyDescent="0.35">
      <c r="A4" s="46">
        <v>43583</v>
      </c>
      <c r="B4" s="1">
        <v>3</v>
      </c>
      <c r="C4" s="1" t="s">
        <v>28</v>
      </c>
      <c r="D4" s="47">
        <v>6</v>
      </c>
    </row>
    <row r="5" spans="1:4" x14ac:dyDescent="0.35">
      <c r="A5" s="46">
        <v>43583</v>
      </c>
      <c r="B5" s="1">
        <v>4</v>
      </c>
      <c r="C5" s="1" t="s">
        <v>26</v>
      </c>
      <c r="D5" s="47">
        <v>8</v>
      </c>
    </row>
    <row r="6" spans="1:4" x14ac:dyDescent="0.35">
      <c r="A6" s="46">
        <v>43583</v>
      </c>
      <c r="B6" s="1">
        <v>5</v>
      </c>
      <c r="C6" s="1" t="s">
        <v>5</v>
      </c>
      <c r="D6" s="47">
        <v>10</v>
      </c>
    </row>
    <row r="7" spans="1:4" x14ac:dyDescent="0.35">
      <c r="A7" s="46">
        <v>43583</v>
      </c>
      <c r="B7" s="1">
        <v>6</v>
      </c>
      <c r="C7" s="1" t="s">
        <v>20</v>
      </c>
      <c r="D7" s="47">
        <v>12</v>
      </c>
    </row>
    <row r="8" spans="1:4" x14ac:dyDescent="0.35">
      <c r="A8" s="46">
        <v>43583</v>
      </c>
      <c r="B8" s="1">
        <v>7</v>
      </c>
      <c r="C8" s="1" t="s">
        <v>21</v>
      </c>
      <c r="D8" s="47">
        <v>14</v>
      </c>
    </row>
    <row r="9" spans="1:4" x14ac:dyDescent="0.35">
      <c r="A9" s="46">
        <v>43583</v>
      </c>
      <c r="B9" s="1">
        <v>8</v>
      </c>
      <c r="C9" s="1" t="s">
        <v>27</v>
      </c>
      <c r="D9" s="47">
        <v>16</v>
      </c>
    </row>
    <row r="10" spans="1:4" x14ac:dyDescent="0.35">
      <c r="A10" s="46">
        <v>43583</v>
      </c>
      <c r="B10" s="1">
        <v>9</v>
      </c>
      <c r="C10" s="1" t="s">
        <v>24</v>
      </c>
      <c r="D10" s="47">
        <v>135</v>
      </c>
    </row>
    <row r="11" spans="1:4" x14ac:dyDescent="0.35">
      <c r="A11" s="20"/>
      <c r="B11" s="18"/>
      <c r="C11" s="18"/>
      <c r="D11" s="21"/>
    </row>
    <row r="12" spans="1:4" x14ac:dyDescent="0.35">
      <c r="A12" s="20"/>
      <c r="B12" s="18"/>
      <c r="C12" s="18"/>
      <c r="D12" s="21"/>
    </row>
    <row r="13" spans="1:4" x14ac:dyDescent="0.35">
      <c r="A13" s="20"/>
      <c r="B13" s="18"/>
      <c r="C13" s="18"/>
      <c r="D13" s="21"/>
    </row>
    <row r="14" spans="1:4" x14ac:dyDescent="0.35">
      <c r="A14" s="20"/>
      <c r="B14" s="18"/>
      <c r="C14" s="18"/>
      <c r="D14" s="21"/>
    </row>
    <row r="15" spans="1:4" x14ac:dyDescent="0.35">
      <c r="A15" s="20"/>
      <c r="B15" s="18"/>
      <c r="C15" s="18"/>
      <c r="D15" s="21"/>
    </row>
    <row r="16" spans="1:4" x14ac:dyDescent="0.35">
      <c r="A16" s="20"/>
      <c r="B16" s="18"/>
      <c r="C16" s="18"/>
      <c r="D16" s="21"/>
    </row>
    <row r="17" spans="1:4" x14ac:dyDescent="0.35">
      <c r="A17" s="20"/>
      <c r="B17" s="18"/>
      <c r="C17" s="18"/>
      <c r="D17" s="21"/>
    </row>
    <row r="18" spans="1:4" x14ac:dyDescent="0.35">
      <c r="A18" s="20"/>
      <c r="B18" s="18"/>
      <c r="C18" s="18"/>
      <c r="D18" s="21"/>
    </row>
    <row r="19" spans="1:4" x14ac:dyDescent="0.35">
      <c r="A19" s="20"/>
      <c r="B19" s="18"/>
      <c r="C19" s="18"/>
      <c r="D19" s="21"/>
    </row>
    <row r="20" spans="1:4" x14ac:dyDescent="0.35">
      <c r="A20" s="20"/>
      <c r="B20" s="18"/>
      <c r="C20" s="18"/>
      <c r="D20" s="21"/>
    </row>
    <row r="21" spans="1:4" x14ac:dyDescent="0.35">
      <c r="A21" s="20"/>
      <c r="B21" s="18"/>
      <c r="C21" s="18"/>
      <c r="D21" s="21"/>
    </row>
    <row r="22" spans="1:4" x14ac:dyDescent="0.35">
      <c r="A22" s="20"/>
      <c r="B22" s="18"/>
      <c r="C22" s="18"/>
      <c r="D22" s="21"/>
    </row>
    <row r="23" spans="1:4" x14ac:dyDescent="0.35">
      <c r="A23" s="20"/>
      <c r="B23" s="18"/>
      <c r="C23" s="18"/>
      <c r="D23" s="21"/>
    </row>
    <row r="24" spans="1:4" x14ac:dyDescent="0.35">
      <c r="A24" s="20"/>
      <c r="B24" s="18"/>
      <c r="C24" s="18"/>
      <c r="D24" s="21"/>
    </row>
    <row r="25" spans="1:4" x14ac:dyDescent="0.35">
      <c r="A25" s="20"/>
      <c r="B25" s="18"/>
      <c r="C25" s="18"/>
      <c r="D25" s="21"/>
    </row>
    <row r="26" spans="1:4" x14ac:dyDescent="0.35">
      <c r="A26" s="20"/>
      <c r="B26" s="18"/>
      <c r="C26" s="18"/>
      <c r="D26" s="21"/>
    </row>
    <row r="27" spans="1:4" x14ac:dyDescent="0.35">
      <c r="A27" s="20"/>
      <c r="B27" s="18"/>
      <c r="C27" s="18"/>
      <c r="D27" s="21"/>
    </row>
    <row r="28" spans="1:4" x14ac:dyDescent="0.35">
      <c r="A28" s="20"/>
      <c r="B28" s="18"/>
      <c r="C28" s="18"/>
      <c r="D28" s="21"/>
    </row>
    <row r="29" spans="1:4" x14ac:dyDescent="0.35">
      <c r="A29" s="20"/>
      <c r="B29" s="18"/>
      <c r="C29" s="18"/>
      <c r="D29" s="21"/>
    </row>
    <row r="30" spans="1:4" x14ac:dyDescent="0.35">
      <c r="A30" s="20"/>
      <c r="B30" s="18"/>
      <c r="C30" s="18"/>
      <c r="D30" s="21"/>
    </row>
    <row r="31" spans="1:4" x14ac:dyDescent="0.35">
      <c r="A31" s="20"/>
      <c r="B31" s="18"/>
      <c r="C31" s="18"/>
      <c r="D31" s="21"/>
    </row>
    <row r="32" spans="1:4" x14ac:dyDescent="0.35">
      <c r="A32" s="20"/>
      <c r="B32" s="18"/>
      <c r="C32" s="18"/>
      <c r="D32" s="21"/>
    </row>
    <row r="33" spans="1:4" x14ac:dyDescent="0.35">
      <c r="A33" s="20"/>
      <c r="B33" s="18"/>
      <c r="C33" s="18"/>
      <c r="D33" s="21"/>
    </row>
    <row r="34" spans="1:4" x14ac:dyDescent="0.35">
      <c r="A34" s="20"/>
      <c r="B34" s="18"/>
      <c r="C34" s="18"/>
      <c r="D34" s="21"/>
    </row>
    <row r="35" spans="1:4" x14ac:dyDescent="0.35">
      <c r="A35" s="20"/>
      <c r="B35" s="18"/>
      <c r="C35" s="18"/>
      <c r="D35" s="21"/>
    </row>
    <row r="36" spans="1:4" x14ac:dyDescent="0.35">
      <c r="A36" s="20"/>
      <c r="B36" s="18"/>
      <c r="C36" s="18"/>
      <c r="D36" s="21"/>
    </row>
    <row r="37" spans="1:4" x14ac:dyDescent="0.35">
      <c r="A37" s="20"/>
      <c r="B37" s="18"/>
      <c r="C37" s="18"/>
      <c r="D37" s="21"/>
    </row>
    <row r="38" spans="1:4" x14ac:dyDescent="0.35">
      <c r="A38" s="20"/>
      <c r="B38" s="18"/>
      <c r="C38" s="18"/>
      <c r="D38" s="21"/>
    </row>
    <row r="39" spans="1:4" x14ac:dyDescent="0.35">
      <c r="A39" s="20"/>
      <c r="B39" s="18"/>
      <c r="C39" s="18"/>
      <c r="D39" s="21"/>
    </row>
    <row r="40" spans="1:4" x14ac:dyDescent="0.35">
      <c r="A40" s="20"/>
      <c r="B40" s="18"/>
      <c r="C40" s="18"/>
      <c r="D40" s="21"/>
    </row>
    <row r="41" spans="1:4" x14ac:dyDescent="0.35">
      <c r="A41" s="20"/>
      <c r="B41" s="18"/>
      <c r="C41" s="18"/>
      <c r="D41" s="21"/>
    </row>
    <row r="42" spans="1:4" x14ac:dyDescent="0.35">
      <c r="A42" s="20"/>
      <c r="B42" s="18"/>
      <c r="C42" s="18"/>
      <c r="D42" s="21"/>
    </row>
    <row r="43" spans="1:4" x14ac:dyDescent="0.35">
      <c r="A43" s="20"/>
      <c r="B43" s="18"/>
      <c r="C43" s="18"/>
      <c r="D43" s="21"/>
    </row>
    <row r="44" spans="1:4" x14ac:dyDescent="0.35">
      <c r="A44" s="20"/>
      <c r="B44" s="18"/>
      <c r="C44" s="18"/>
      <c r="D44" s="21"/>
    </row>
    <row r="45" spans="1:4" x14ac:dyDescent="0.35">
      <c r="A45" s="20"/>
      <c r="B45" s="18"/>
      <c r="C45" s="18"/>
      <c r="D45" s="21"/>
    </row>
    <row r="46" spans="1:4" x14ac:dyDescent="0.35">
      <c r="A46" s="20"/>
      <c r="B46" s="18"/>
      <c r="C46" s="18"/>
      <c r="D46" s="21"/>
    </row>
    <row r="47" spans="1:4" x14ac:dyDescent="0.35">
      <c r="A47" s="20"/>
      <c r="B47" s="18"/>
      <c r="C47" s="18"/>
      <c r="D47" s="21"/>
    </row>
    <row r="48" spans="1:4" x14ac:dyDescent="0.35">
      <c r="A48" s="20"/>
      <c r="B48" s="18"/>
      <c r="C48" s="18"/>
      <c r="D48" s="21"/>
    </row>
    <row r="49" spans="1:4" x14ac:dyDescent="0.35">
      <c r="A49" s="20"/>
      <c r="B49" s="18"/>
      <c r="C49" s="18"/>
      <c r="D49" s="21"/>
    </row>
    <row r="50" spans="1:4" x14ac:dyDescent="0.35">
      <c r="A50" s="20"/>
      <c r="B50" s="18"/>
      <c r="C50" s="18"/>
      <c r="D50" s="21"/>
    </row>
    <row r="51" spans="1:4" x14ac:dyDescent="0.35">
      <c r="A51" s="20"/>
      <c r="B51" s="18"/>
      <c r="C51" s="18"/>
      <c r="D51" s="21"/>
    </row>
    <row r="52" spans="1:4" x14ac:dyDescent="0.35">
      <c r="A52" s="20"/>
      <c r="B52" s="18"/>
      <c r="C52" s="18"/>
      <c r="D52" s="21"/>
    </row>
    <row r="53" spans="1:4" x14ac:dyDescent="0.35">
      <c r="A53" s="20"/>
      <c r="B53" s="18"/>
      <c r="C53" s="18"/>
      <c r="D53" s="21"/>
    </row>
    <row r="54" spans="1:4" x14ac:dyDescent="0.35">
      <c r="A54" s="20"/>
      <c r="B54" s="18"/>
      <c r="C54" s="18"/>
      <c r="D54" s="21"/>
    </row>
    <row r="55" spans="1:4" x14ac:dyDescent="0.35">
      <c r="A55" s="20"/>
      <c r="B55" s="18"/>
      <c r="C55" s="18"/>
      <c r="D55" s="21"/>
    </row>
    <row r="56" spans="1:4" x14ac:dyDescent="0.35">
      <c r="A56" s="20"/>
      <c r="B56" s="18"/>
      <c r="C56" s="18"/>
      <c r="D56" s="21"/>
    </row>
    <row r="57" spans="1:4" x14ac:dyDescent="0.35">
      <c r="A57" s="20"/>
      <c r="B57" s="18"/>
      <c r="C57" s="18"/>
      <c r="D57" s="21"/>
    </row>
    <row r="58" spans="1:4" x14ac:dyDescent="0.35">
      <c r="A58" s="20"/>
      <c r="B58" s="18"/>
      <c r="C58" s="18"/>
      <c r="D58" s="21"/>
    </row>
    <row r="59" spans="1:4" x14ac:dyDescent="0.35">
      <c r="A59" s="20"/>
      <c r="B59" s="18"/>
      <c r="C59" s="18"/>
      <c r="D59" s="21"/>
    </row>
    <row r="60" spans="1:4" x14ac:dyDescent="0.35">
      <c r="A60" s="20"/>
      <c r="B60" s="18"/>
      <c r="C60" s="18"/>
      <c r="D60" s="21"/>
    </row>
    <row r="61" spans="1:4" x14ac:dyDescent="0.35">
      <c r="A61" s="20"/>
      <c r="B61" s="18"/>
      <c r="C61" s="18"/>
      <c r="D61" s="21"/>
    </row>
    <row r="62" spans="1:4" x14ac:dyDescent="0.35">
      <c r="A62" s="20"/>
      <c r="B62" s="18"/>
      <c r="C62" s="18"/>
      <c r="D62" s="21"/>
    </row>
    <row r="63" spans="1:4" x14ac:dyDescent="0.35">
      <c r="A63" s="20"/>
      <c r="B63" s="18"/>
      <c r="C63" s="18"/>
      <c r="D63" s="21"/>
    </row>
    <row r="64" spans="1:4" x14ac:dyDescent="0.35">
      <c r="A64" s="20"/>
      <c r="B64" s="18"/>
      <c r="C64" s="18"/>
      <c r="D64" s="21"/>
    </row>
    <row r="65" spans="1:4" x14ac:dyDescent="0.35">
      <c r="A65" s="20"/>
      <c r="B65" s="18"/>
      <c r="C65" s="18"/>
      <c r="D65" s="21"/>
    </row>
    <row r="66" spans="1:4" x14ac:dyDescent="0.35">
      <c r="A66" s="20"/>
      <c r="B66" s="18"/>
      <c r="C66" s="18"/>
      <c r="D66" s="21"/>
    </row>
    <row r="67" spans="1:4" x14ac:dyDescent="0.35">
      <c r="A67" s="20"/>
      <c r="B67" s="18"/>
      <c r="C67" s="18"/>
      <c r="D67" s="21"/>
    </row>
  </sheetData>
  <sheetProtection selectLockedCells="1" selectUnlockedCell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D43"/>
  <sheetViews>
    <sheetView workbookViewId="0">
      <selection activeCell="D3" sqref="D3"/>
    </sheetView>
  </sheetViews>
  <sheetFormatPr baseColWidth="10" defaultRowHeight="14.5" x14ac:dyDescent="0.35"/>
  <cols>
    <col min="1" max="2" width="11.453125" style="18"/>
    <col min="3" max="3" width="18.7265625" style="18" bestFit="1" customWidth="1"/>
    <col min="4" max="4" width="11.453125" style="21"/>
    <col min="5" max="16384" width="10.90625" style="19"/>
  </cols>
  <sheetData>
    <row r="1" spans="1:4" x14ac:dyDescent="0.35">
      <c r="A1" s="1" t="s">
        <v>6</v>
      </c>
      <c r="B1" s="1" t="s">
        <v>1</v>
      </c>
      <c r="C1" s="1" t="s">
        <v>0</v>
      </c>
      <c r="D1" s="45" t="s">
        <v>12</v>
      </c>
    </row>
    <row r="2" spans="1:4" x14ac:dyDescent="0.35">
      <c r="A2" s="46"/>
      <c r="B2" s="1"/>
      <c r="C2" s="1"/>
      <c r="D2" s="47"/>
    </row>
    <row r="3" spans="1:4" x14ac:dyDescent="0.35">
      <c r="A3" s="46"/>
      <c r="B3" s="1"/>
      <c r="C3" s="1"/>
      <c r="D3" s="47"/>
    </row>
    <row r="4" spans="1:4" x14ac:dyDescent="0.35">
      <c r="A4" s="46"/>
      <c r="B4" s="1"/>
      <c r="C4" s="1"/>
      <c r="D4" s="47"/>
    </row>
    <row r="5" spans="1:4" x14ac:dyDescent="0.35">
      <c r="A5" s="46"/>
      <c r="B5" s="1"/>
      <c r="C5" s="1"/>
      <c r="D5" s="47"/>
    </row>
    <row r="6" spans="1:4" x14ac:dyDescent="0.35">
      <c r="A6" s="46"/>
      <c r="B6" s="1"/>
      <c r="C6" s="1"/>
      <c r="D6" s="47"/>
    </row>
    <row r="7" spans="1:4" x14ac:dyDescent="0.35">
      <c r="A7" s="46"/>
      <c r="B7" s="1"/>
      <c r="C7" s="1"/>
      <c r="D7" s="47"/>
    </row>
    <row r="8" spans="1:4" x14ac:dyDescent="0.35">
      <c r="A8" s="46"/>
      <c r="B8" s="1"/>
      <c r="C8" s="1"/>
      <c r="D8" s="47"/>
    </row>
    <row r="9" spans="1:4" x14ac:dyDescent="0.35">
      <c r="A9" s="46"/>
      <c r="B9" s="1"/>
      <c r="C9" s="1"/>
      <c r="D9" s="47"/>
    </row>
    <row r="10" spans="1:4" x14ac:dyDescent="0.35">
      <c r="A10" s="46"/>
      <c r="B10" s="1"/>
      <c r="C10" s="1"/>
      <c r="D10" s="47"/>
    </row>
    <row r="11" spans="1:4" x14ac:dyDescent="0.35">
      <c r="A11" s="46"/>
      <c r="B11" s="1"/>
      <c r="C11" s="1"/>
      <c r="D11" s="47"/>
    </row>
    <row r="12" spans="1:4" x14ac:dyDescent="0.35">
      <c r="A12" s="46"/>
      <c r="B12" s="1"/>
      <c r="C12" s="1"/>
      <c r="D12" s="47"/>
    </row>
    <row r="13" spans="1:4" x14ac:dyDescent="0.35">
      <c r="A13" s="46"/>
      <c r="B13" s="1"/>
      <c r="C13" s="1"/>
      <c r="D13" s="47"/>
    </row>
    <row r="14" spans="1:4" x14ac:dyDescent="0.35">
      <c r="A14" s="46"/>
      <c r="B14" s="1"/>
      <c r="C14" s="1"/>
      <c r="D14" s="47"/>
    </row>
    <row r="15" spans="1:4" x14ac:dyDescent="0.35">
      <c r="A15" s="46"/>
      <c r="B15" s="1"/>
      <c r="C15" s="1"/>
      <c r="D15" s="47"/>
    </row>
    <row r="16" spans="1:4" x14ac:dyDescent="0.35">
      <c r="A16" s="46"/>
      <c r="B16" s="1"/>
      <c r="C16" s="1"/>
      <c r="D16" s="47"/>
    </row>
    <row r="17" spans="1:4" x14ac:dyDescent="0.35">
      <c r="A17" s="46"/>
      <c r="B17" s="1"/>
      <c r="C17" s="1"/>
      <c r="D17" s="47"/>
    </row>
    <row r="18" spans="1:4" x14ac:dyDescent="0.35">
      <c r="A18" s="46"/>
      <c r="B18" s="1"/>
      <c r="C18" s="1"/>
      <c r="D18" s="47"/>
    </row>
    <row r="19" spans="1:4" x14ac:dyDescent="0.35">
      <c r="A19" s="1"/>
      <c r="B19" s="1"/>
      <c r="C19" s="1"/>
      <c r="D19" s="47"/>
    </row>
    <row r="20" spans="1:4" x14ac:dyDescent="0.35">
      <c r="A20" s="1"/>
      <c r="B20" s="1"/>
      <c r="C20" s="1"/>
      <c r="D20" s="47"/>
    </row>
    <row r="21" spans="1:4" x14ac:dyDescent="0.35">
      <c r="A21" s="1"/>
      <c r="B21" s="1"/>
      <c r="C21" s="1"/>
      <c r="D21" s="47"/>
    </row>
    <row r="22" spans="1:4" x14ac:dyDescent="0.35">
      <c r="A22" s="1"/>
      <c r="B22" s="1"/>
      <c r="C22" s="1"/>
      <c r="D22" s="47"/>
    </row>
    <row r="23" spans="1:4" x14ac:dyDescent="0.35">
      <c r="A23" s="1"/>
      <c r="B23" s="1"/>
      <c r="C23" s="1"/>
      <c r="D23" s="47"/>
    </row>
    <row r="24" spans="1:4" x14ac:dyDescent="0.35">
      <c r="A24" s="1"/>
      <c r="B24" s="1"/>
      <c r="C24" s="1"/>
      <c r="D24" s="47"/>
    </row>
    <row r="25" spans="1:4" x14ac:dyDescent="0.35">
      <c r="A25" s="1"/>
      <c r="B25" s="1"/>
      <c r="C25" s="1"/>
      <c r="D25" s="47"/>
    </row>
    <row r="26" spans="1:4" x14ac:dyDescent="0.35">
      <c r="A26" s="1"/>
      <c r="B26" s="1"/>
      <c r="C26" s="1"/>
      <c r="D26" s="47"/>
    </row>
    <row r="27" spans="1:4" x14ac:dyDescent="0.35">
      <c r="A27" s="1"/>
      <c r="B27" s="1"/>
      <c r="C27" s="1"/>
      <c r="D27" s="47"/>
    </row>
    <row r="28" spans="1:4" x14ac:dyDescent="0.35">
      <c r="A28" s="1"/>
      <c r="B28" s="1"/>
      <c r="C28" s="1"/>
      <c r="D28" s="47"/>
    </row>
    <row r="29" spans="1:4" x14ac:dyDescent="0.35">
      <c r="A29" s="1"/>
      <c r="B29" s="1"/>
      <c r="C29" s="1"/>
      <c r="D29" s="47"/>
    </row>
    <row r="30" spans="1:4" x14ac:dyDescent="0.35">
      <c r="A30" s="1"/>
      <c r="B30" s="1"/>
      <c r="C30" s="1"/>
      <c r="D30" s="47"/>
    </row>
    <row r="31" spans="1:4" x14ac:dyDescent="0.35">
      <c r="A31" s="1"/>
      <c r="B31" s="1"/>
      <c r="C31" s="1"/>
      <c r="D31" s="47"/>
    </row>
    <row r="32" spans="1:4" x14ac:dyDescent="0.35">
      <c r="A32" s="1"/>
      <c r="B32" s="1"/>
      <c r="C32" s="1"/>
      <c r="D32" s="47"/>
    </row>
    <row r="33" spans="1:4" x14ac:dyDescent="0.35">
      <c r="A33" s="1"/>
      <c r="B33" s="1"/>
      <c r="C33" s="1"/>
      <c r="D33" s="47"/>
    </row>
    <row r="34" spans="1:4" x14ac:dyDescent="0.35">
      <c r="A34" s="1"/>
      <c r="B34" s="1"/>
      <c r="C34" s="1"/>
      <c r="D34" s="47"/>
    </row>
    <row r="35" spans="1:4" x14ac:dyDescent="0.35">
      <c r="A35" s="1"/>
      <c r="B35" s="1"/>
      <c r="C35" s="1"/>
      <c r="D35" s="47"/>
    </row>
    <row r="36" spans="1:4" x14ac:dyDescent="0.35">
      <c r="A36" s="1"/>
      <c r="B36" s="1"/>
      <c r="C36" s="1"/>
      <c r="D36" s="47"/>
    </row>
    <row r="37" spans="1:4" x14ac:dyDescent="0.35">
      <c r="A37" s="1"/>
      <c r="B37" s="1"/>
      <c r="C37" s="1"/>
      <c r="D37" s="47"/>
    </row>
    <row r="38" spans="1:4" x14ac:dyDescent="0.35">
      <c r="A38" s="1"/>
      <c r="B38" s="1"/>
      <c r="C38" s="1"/>
      <c r="D38" s="47"/>
    </row>
    <row r="39" spans="1:4" x14ac:dyDescent="0.35">
      <c r="A39" s="1"/>
      <c r="B39" s="1"/>
      <c r="C39" s="1"/>
      <c r="D39" s="47"/>
    </row>
    <row r="40" spans="1:4" x14ac:dyDescent="0.35">
      <c r="A40" s="1"/>
      <c r="B40" s="1"/>
      <c r="C40" s="1"/>
      <c r="D40" s="47"/>
    </row>
    <row r="41" spans="1:4" x14ac:dyDescent="0.35">
      <c r="A41" s="1"/>
      <c r="B41" s="1"/>
      <c r="C41" s="1"/>
      <c r="D41" s="47"/>
    </row>
    <row r="42" spans="1:4" x14ac:dyDescent="0.35">
      <c r="A42" s="1"/>
      <c r="B42" s="1"/>
      <c r="C42" s="1"/>
      <c r="D42" s="47"/>
    </row>
    <row r="43" spans="1:4" x14ac:dyDescent="0.35">
      <c r="A43" s="1"/>
      <c r="B43" s="1"/>
      <c r="C43" s="1"/>
      <c r="D43" s="47"/>
    </row>
  </sheetData>
  <sheetProtection selectLockedCells="1" selectUnlockedCell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C24"/>
  <sheetViews>
    <sheetView workbookViewId="0">
      <selection activeCell="E10" sqref="E10"/>
    </sheetView>
  </sheetViews>
  <sheetFormatPr baseColWidth="10" defaultRowHeight="14.5" x14ac:dyDescent="0.35"/>
  <cols>
    <col min="1" max="1" width="12.1796875" style="18" bestFit="1" customWidth="1"/>
    <col min="2" max="2" width="21.36328125" style="18" customWidth="1"/>
    <col min="3" max="3" width="11.453125" style="22"/>
    <col min="4" max="16384" width="10.90625" style="19"/>
  </cols>
  <sheetData>
    <row r="1" spans="1:3" ht="15" thickBot="1" x14ac:dyDescent="0.4">
      <c r="A1" s="33" t="s">
        <v>2</v>
      </c>
      <c r="B1" s="34" t="s">
        <v>3</v>
      </c>
      <c r="C1" s="35" t="s">
        <v>4</v>
      </c>
    </row>
    <row r="2" spans="1:3" x14ac:dyDescent="0.35">
      <c r="A2" s="30">
        <v>1</v>
      </c>
      <c r="B2" s="31" t="s">
        <v>17</v>
      </c>
      <c r="C2" s="32">
        <v>2</v>
      </c>
    </row>
    <row r="3" spans="1:3" x14ac:dyDescent="0.35">
      <c r="A3" s="25">
        <v>2</v>
      </c>
      <c r="B3" s="23" t="s">
        <v>18</v>
      </c>
      <c r="C3" s="26">
        <v>3</v>
      </c>
    </row>
    <row r="4" spans="1:3" x14ac:dyDescent="0.35">
      <c r="A4" s="25">
        <v>3</v>
      </c>
      <c r="B4" s="23" t="s">
        <v>19</v>
      </c>
      <c r="C4" s="26">
        <v>2</v>
      </c>
    </row>
    <row r="5" spans="1:3" x14ac:dyDescent="0.35">
      <c r="A5" s="25">
        <v>4</v>
      </c>
      <c r="B5" s="23" t="s">
        <v>26</v>
      </c>
      <c r="C5" s="26">
        <v>2</v>
      </c>
    </row>
    <row r="6" spans="1:3" x14ac:dyDescent="0.35">
      <c r="A6" s="25">
        <v>5</v>
      </c>
      <c r="B6" s="23" t="s">
        <v>5</v>
      </c>
      <c r="C6" s="26">
        <v>2</v>
      </c>
    </row>
    <row r="7" spans="1:3" x14ac:dyDescent="0.35">
      <c r="A7" s="25">
        <v>6</v>
      </c>
      <c r="B7" s="23" t="s">
        <v>20</v>
      </c>
      <c r="C7" s="26">
        <v>2</v>
      </c>
    </row>
    <row r="8" spans="1:3" x14ac:dyDescent="0.35">
      <c r="A8" s="25">
        <v>7</v>
      </c>
      <c r="B8" s="23" t="s">
        <v>21</v>
      </c>
      <c r="C8" s="26">
        <v>2</v>
      </c>
    </row>
    <row r="9" spans="1:3" x14ac:dyDescent="0.35">
      <c r="A9" s="25">
        <v>8</v>
      </c>
      <c r="B9" s="23" t="s">
        <v>27</v>
      </c>
      <c r="C9" s="26">
        <v>2</v>
      </c>
    </row>
    <row r="10" spans="1:3" x14ac:dyDescent="0.35">
      <c r="A10" s="25">
        <v>9</v>
      </c>
      <c r="B10" s="23" t="s">
        <v>24</v>
      </c>
      <c r="C10" s="26">
        <v>15</v>
      </c>
    </row>
    <row r="11" spans="1:3" x14ac:dyDescent="0.35">
      <c r="A11" s="25">
        <v>10</v>
      </c>
      <c r="B11" s="23" t="s">
        <v>25</v>
      </c>
      <c r="C11" s="26">
        <v>7</v>
      </c>
    </row>
    <row r="12" spans="1:3" x14ac:dyDescent="0.35">
      <c r="A12" s="25">
        <v>11</v>
      </c>
      <c r="B12" s="23" t="s">
        <v>13</v>
      </c>
      <c r="C12" s="26">
        <v>4</v>
      </c>
    </row>
    <row r="13" spans="1:3" x14ac:dyDescent="0.35">
      <c r="A13" s="25">
        <v>12</v>
      </c>
      <c r="B13" s="23" t="s">
        <v>22</v>
      </c>
      <c r="C13" s="26">
        <v>1</v>
      </c>
    </row>
    <row r="14" spans="1:3" x14ac:dyDescent="0.35">
      <c r="A14" s="25">
        <v>13</v>
      </c>
      <c r="B14" s="23" t="s">
        <v>16</v>
      </c>
      <c r="C14" s="26">
        <v>1</v>
      </c>
    </row>
    <row r="15" spans="1:3" x14ac:dyDescent="0.35">
      <c r="A15" s="25">
        <v>14</v>
      </c>
      <c r="B15" s="23" t="s">
        <v>14</v>
      </c>
      <c r="C15" s="26">
        <v>1</v>
      </c>
    </row>
    <row r="16" spans="1:3" x14ac:dyDescent="0.35">
      <c r="A16" s="25">
        <v>15</v>
      </c>
      <c r="B16" s="23" t="s">
        <v>15</v>
      </c>
      <c r="C16" s="26">
        <v>1</v>
      </c>
    </row>
    <row r="17" spans="1:3" x14ac:dyDescent="0.35">
      <c r="A17" s="25">
        <v>16</v>
      </c>
      <c r="B17" s="23" t="s">
        <v>23</v>
      </c>
      <c r="C17" s="26">
        <v>1</v>
      </c>
    </row>
    <row r="18" spans="1:3" x14ac:dyDescent="0.35">
      <c r="A18" s="25"/>
      <c r="B18" s="23"/>
      <c r="C18" s="26"/>
    </row>
    <row r="19" spans="1:3" x14ac:dyDescent="0.35">
      <c r="A19" s="25"/>
      <c r="B19" s="23"/>
      <c r="C19" s="26"/>
    </row>
    <row r="20" spans="1:3" x14ac:dyDescent="0.35">
      <c r="A20" s="25"/>
      <c r="B20" s="23"/>
      <c r="C20" s="26"/>
    </row>
    <row r="21" spans="1:3" x14ac:dyDescent="0.35">
      <c r="A21" s="25"/>
      <c r="B21" s="23"/>
      <c r="C21" s="26"/>
    </row>
    <row r="22" spans="1:3" x14ac:dyDescent="0.35">
      <c r="A22" s="25"/>
      <c r="B22" s="23"/>
      <c r="C22" s="26"/>
    </row>
    <row r="23" spans="1:3" x14ac:dyDescent="0.35">
      <c r="A23" s="25"/>
      <c r="B23" s="23"/>
      <c r="C23" s="26"/>
    </row>
    <row r="24" spans="1:3" ht="15" thickBot="1" x14ac:dyDescent="0.4">
      <c r="A24" s="27"/>
      <c r="B24" s="28"/>
      <c r="C24" s="29"/>
    </row>
  </sheetData>
  <sheetProtection algorithmName="SHA-512" hashValue="pEuPCYDB/tlA+5mzLTgkcY5Q+eL1oV+ipFMAvQIHhboIe/tRVu/+sFdDJaE1l1zMW3xOYtAy1i9dT/xFWzRENQ==" saltValue="7EK+zviNMEJMR7beziM8Qg==" spinCount="100000" sheet="1" selectLockedCells="1" selectUnlockedCell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8:D32"/>
  <sheetViews>
    <sheetView workbookViewId="0">
      <selection activeCell="F11" sqref="F11"/>
    </sheetView>
  </sheetViews>
  <sheetFormatPr baseColWidth="10" defaultRowHeight="14.5" x14ac:dyDescent="0.35"/>
  <cols>
    <col min="1" max="1" width="18.7265625" style="19" bestFit="1" customWidth="1"/>
    <col min="2" max="16384" width="10.90625" style="19"/>
  </cols>
  <sheetData>
    <row r="8" spans="1:4" ht="15" thickBot="1" x14ac:dyDescent="0.4"/>
    <row r="9" spans="1:4" x14ac:dyDescent="0.35">
      <c r="A9" s="24" t="s">
        <v>17</v>
      </c>
      <c r="B9" s="36">
        <f>SUMIF(Histo!C:C,$A$9,Histo!B:B)</f>
        <v>1</v>
      </c>
      <c r="C9" s="36">
        <v>100</v>
      </c>
      <c r="D9" s="37">
        <f>+C9-B9</f>
        <v>99</v>
      </c>
    </row>
    <row r="10" spans="1:4" x14ac:dyDescent="0.35">
      <c r="A10" s="25" t="s">
        <v>18</v>
      </c>
      <c r="B10" s="38">
        <f>SUMIF(Histo!C:C,$A$10,Histo!B:B)</f>
        <v>2</v>
      </c>
      <c r="C10" s="38">
        <v>100</v>
      </c>
      <c r="D10" s="39">
        <f t="shared" ref="D10:D24" si="0">+C10-B10</f>
        <v>98</v>
      </c>
    </row>
    <row r="11" spans="1:4" x14ac:dyDescent="0.35">
      <c r="A11" s="25" t="s">
        <v>19</v>
      </c>
      <c r="B11" s="38">
        <f>SUMIF(Histo!C:C,$A$11,Histo!B:B)</f>
        <v>3</v>
      </c>
      <c r="C11" s="38">
        <v>100</v>
      </c>
      <c r="D11" s="39">
        <f t="shared" si="0"/>
        <v>97</v>
      </c>
    </row>
    <row r="12" spans="1:4" x14ac:dyDescent="0.35">
      <c r="A12" s="25" t="s">
        <v>26</v>
      </c>
      <c r="B12" s="38">
        <f>SUMIF(Histo!C:C,$A$12,Histo!B:B)</f>
        <v>4</v>
      </c>
      <c r="C12" s="38">
        <v>100</v>
      </c>
      <c r="D12" s="39">
        <f t="shared" si="0"/>
        <v>96</v>
      </c>
    </row>
    <row r="13" spans="1:4" x14ac:dyDescent="0.35">
      <c r="A13" s="25" t="s">
        <v>5</v>
      </c>
      <c r="B13" s="38">
        <f>SUMIF(Histo!C:C,$A$13,Histo!B:B)</f>
        <v>5</v>
      </c>
      <c r="C13" s="38">
        <v>100</v>
      </c>
      <c r="D13" s="39">
        <f t="shared" si="0"/>
        <v>95</v>
      </c>
    </row>
    <row r="14" spans="1:4" x14ac:dyDescent="0.35">
      <c r="A14" s="25" t="s">
        <v>20</v>
      </c>
      <c r="B14" s="38">
        <f>SUMIF(Histo!C:C,$A$14,Histo!B:B)</f>
        <v>6</v>
      </c>
      <c r="C14" s="38">
        <v>100</v>
      </c>
      <c r="D14" s="39">
        <f t="shared" si="0"/>
        <v>94</v>
      </c>
    </row>
    <row r="15" spans="1:4" x14ac:dyDescent="0.35">
      <c r="A15" s="25" t="s">
        <v>21</v>
      </c>
      <c r="B15" s="38">
        <f>SUMIF(Histo!C:C,$A$15,Histo!B:B)</f>
        <v>7</v>
      </c>
      <c r="C15" s="38">
        <v>100</v>
      </c>
      <c r="D15" s="39">
        <f t="shared" si="0"/>
        <v>93</v>
      </c>
    </row>
    <row r="16" spans="1:4" x14ac:dyDescent="0.35">
      <c r="A16" s="25" t="s">
        <v>27</v>
      </c>
      <c r="B16" s="38">
        <f>SUMIF(Histo!C:C,$A$16,Histo!B:B)</f>
        <v>8</v>
      </c>
      <c r="C16" s="38">
        <v>100</v>
      </c>
      <c r="D16" s="39">
        <f t="shared" si="0"/>
        <v>92</v>
      </c>
    </row>
    <row r="17" spans="1:4" x14ac:dyDescent="0.35">
      <c r="A17" s="25" t="s">
        <v>24</v>
      </c>
      <c r="B17" s="38">
        <f>SUMIF(Histo!C:C,$A$17,Histo!B:B)</f>
        <v>9</v>
      </c>
      <c r="C17" s="38">
        <v>100</v>
      </c>
      <c r="D17" s="39">
        <f t="shared" si="0"/>
        <v>91</v>
      </c>
    </row>
    <row r="18" spans="1:4" x14ac:dyDescent="0.35">
      <c r="A18" s="25" t="s">
        <v>25</v>
      </c>
      <c r="B18" s="38">
        <f>SUMIF(Histo!C:C,$A$18,Histo!B:B)</f>
        <v>0</v>
      </c>
      <c r="C18" s="38">
        <v>100</v>
      </c>
      <c r="D18" s="39">
        <f t="shared" si="0"/>
        <v>100</v>
      </c>
    </row>
    <row r="19" spans="1:4" x14ac:dyDescent="0.35">
      <c r="A19" s="25" t="s">
        <v>13</v>
      </c>
      <c r="B19" s="38">
        <f>SUMIF(Histo!C:C,$A$19,Histo!B:B)</f>
        <v>0</v>
      </c>
      <c r="C19" s="38">
        <v>100</v>
      </c>
      <c r="D19" s="39">
        <f t="shared" si="0"/>
        <v>100</v>
      </c>
    </row>
    <row r="20" spans="1:4" x14ac:dyDescent="0.35">
      <c r="A20" s="25" t="s">
        <v>22</v>
      </c>
      <c r="B20" s="38">
        <f>SUMIF(Histo!C:C,$A$20,Histo!B:B)</f>
        <v>0</v>
      </c>
      <c r="C20" s="38">
        <v>100</v>
      </c>
      <c r="D20" s="39">
        <f t="shared" si="0"/>
        <v>100</v>
      </c>
    </row>
    <row r="21" spans="1:4" x14ac:dyDescent="0.35">
      <c r="A21" s="25" t="s">
        <v>16</v>
      </c>
      <c r="B21" s="38">
        <f>SUMIF(Histo!C:C,$A$21,Histo!B:B)</f>
        <v>0</v>
      </c>
      <c r="C21" s="38">
        <v>100</v>
      </c>
      <c r="D21" s="39">
        <f t="shared" si="0"/>
        <v>100</v>
      </c>
    </row>
    <row r="22" spans="1:4" x14ac:dyDescent="0.35">
      <c r="A22" s="25" t="s">
        <v>14</v>
      </c>
      <c r="B22" s="38">
        <f>SUMIF(Histo!C:C,$A$22,Histo!B:B)</f>
        <v>0</v>
      </c>
      <c r="C22" s="38">
        <v>100</v>
      </c>
      <c r="D22" s="39">
        <f t="shared" si="0"/>
        <v>100</v>
      </c>
    </row>
    <row r="23" spans="1:4" x14ac:dyDescent="0.35">
      <c r="A23" s="25" t="s">
        <v>15</v>
      </c>
      <c r="B23" s="38">
        <f>SUMIF(Histo!C:C,$A$23,Histo!B:B)</f>
        <v>0</v>
      </c>
      <c r="C23" s="38">
        <v>100</v>
      </c>
      <c r="D23" s="39">
        <f t="shared" si="0"/>
        <v>100</v>
      </c>
    </row>
    <row r="24" spans="1:4" x14ac:dyDescent="0.35">
      <c r="A24" s="25" t="s">
        <v>23</v>
      </c>
      <c r="B24" s="38">
        <f>SUMIF(Histo!C:C,$A$24,Histo!B:B)</f>
        <v>0</v>
      </c>
      <c r="C24" s="38">
        <v>100</v>
      </c>
      <c r="D24" s="39">
        <f t="shared" si="0"/>
        <v>100</v>
      </c>
    </row>
    <row r="25" spans="1:4" x14ac:dyDescent="0.35">
      <c r="A25" s="40"/>
      <c r="B25" s="38"/>
      <c r="C25" s="38"/>
      <c r="D25" s="39"/>
    </row>
    <row r="26" spans="1:4" x14ac:dyDescent="0.35">
      <c r="A26" s="40"/>
      <c r="B26" s="38"/>
      <c r="C26" s="38"/>
      <c r="D26" s="39"/>
    </row>
    <row r="27" spans="1:4" x14ac:dyDescent="0.35">
      <c r="A27" s="40"/>
      <c r="B27" s="38"/>
      <c r="C27" s="38"/>
      <c r="D27" s="39"/>
    </row>
    <row r="28" spans="1:4" x14ac:dyDescent="0.35">
      <c r="A28" s="40"/>
      <c r="B28" s="38"/>
      <c r="C28" s="38"/>
      <c r="D28" s="39"/>
    </row>
    <row r="29" spans="1:4" x14ac:dyDescent="0.35">
      <c r="A29" s="40"/>
      <c r="B29" s="38"/>
      <c r="C29" s="38"/>
      <c r="D29" s="39"/>
    </row>
    <row r="30" spans="1:4" x14ac:dyDescent="0.35">
      <c r="A30" s="40"/>
      <c r="B30" s="38"/>
      <c r="C30" s="38"/>
      <c r="D30" s="39"/>
    </row>
    <row r="31" spans="1:4" x14ac:dyDescent="0.35">
      <c r="A31" s="40"/>
      <c r="B31" s="38"/>
      <c r="C31" s="38"/>
      <c r="D31" s="39"/>
    </row>
    <row r="32" spans="1:4" ht="15" thickBot="1" x14ac:dyDescent="0.4">
      <c r="A32" s="41"/>
      <c r="B32" s="42"/>
      <c r="C32" s="42"/>
      <c r="D32" s="43"/>
    </row>
  </sheetData>
  <sheetProtection algorithmName="SHA-512" hashValue="7r39Fbwj028tBDGZxeQu2EgnEiekvOBxUo56tjy5vc8NlUB+sq3uUMJ76khHJvlTMoi1CqvIj8PMfXTBpt9eEw==" saltValue="lHUexlP7aWHsTHC6OXlFmA==" spinCount="100000" sheet="1" selectLockedCells="1" selectUnlockedCell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>
    <tabColor rgb="FFFF0000"/>
  </sheetPr>
  <dimension ref="A1"/>
  <sheetViews>
    <sheetView workbookViewId="0">
      <selection activeCell="E29" sqref="E29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Recap</vt:lpstr>
      <vt:lpstr>&gt;</vt:lpstr>
      <vt:lpstr>Histo</vt:lpstr>
      <vt:lpstr>Temp</vt:lpstr>
      <vt:lpstr>BDD</vt:lpstr>
      <vt:lpstr>Dispo</vt:lpstr>
      <vt:lpstr>&lt;</vt:lpstr>
    </vt:vector>
  </TitlesOfParts>
  <Company>LGCF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mischimpf</dc:creator>
  <cp:lastModifiedBy>Propriétaire</cp:lastModifiedBy>
  <dcterms:created xsi:type="dcterms:W3CDTF">2016-02-08T14:41:50Z</dcterms:created>
  <dcterms:modified xsi:type="dcterms:W3CDTF">2019-04-28T20:55:57Z</dcterms:modified>
</cp:coreProperties>
</file>