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3.xml" ContentType="application/vnd.openxmlformats-officedocument.spreadsheetml.worksheet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drawings/drawing2.xml" ContentType="application/vnd.openxmlformats-officedocument.drawing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heme/theme1.xml" ContentType="application/vnd.openxmlformats-officedocument.them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5"/>
  <workbookPr defaultThemeVersion="166925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xr:revisionPtr revIDLastSave="0" documentId="8_{00C69D51-5D1B-7949-83BB-60B60699FD32}" xr6:coauthVersionLast="28" xr6:coauthVersionMax="28" xr10:uidLastSave="{00000000-0000-0000-0000-000000000000}"/>
  <bookViews>
    <workbookView xWindow="0" yWindow="0" windowWidth="21600" windowHeight="9375" tabRatio="500" activeTab="2" xr2:uid="{00000000-000D-0000-FFFF-FFFF00000000}"/>
  </bookViews>
  <sheets>
    <sheet name="Classement étapes" sheetId="1" r:id="rId1"/>
    <sheet name="Calcul des points" sheetId="2" r:id="rId2"/>
    <sheet name="Classement général" sheetId="3" r:id="rId3"/>
    <sheet name="Feuil1" sheetId="4" r:id="rId4"/>
  </sheets>
  <calcPr calcId="171026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68" i="3" l="1"/>
  <c r="G34" i="3"/>
  <c r="F34" i="3"/>
  <c r="E34" i="3"/>
  <c r="G75" i="3"/>
  <c r="G76" i="3"/>
  <c r="F75" i="3"/>
  <c r="F76" i="3"/>
  <c r="E75" i="3"/>
  <c r="E76" i="3"/>
  <c r="D75" i="3"/>
  <c r="D76" i="3"/>
  <c r="C75" i="3"/>
  <c r="C76" i="3"/>
  <c r="X23" i="2"/>
  <c r="X70" i="2"/>
  <c r="X63" i="2"/>
  <c r="X61" i="2"/>
  <c r="AL61" i="2"/>
  <c r="X69" i="2"/>
  <c r="AL69" i="2"/>
  <c r="X48" i="2"/>
  <c r="AL48" i="2"/>
  <c r="X22" i="2"/>
  <c r="AL22" i="2"/>
  <c r="X21" i="2"/>
  <c r="AL21" i="2"/>
  <c r="X35" i="2"/>
  <c r="AL35" i="2"/>
  <c r="X36" i="2"/>
  <c r="AL36" i="2"/>
  <c r="X16" i="2"/>
  <c r="AL16" i="2"/>
  <c r="X58" i="2"/>
  <c r="AL58" i="2"/>
  <c r="X60" i="2"/>
  <c r="AL60" i="2"/>
  <c r="X28" i="2"/>
  <c r="AL28" i="2"/>
  <c r="X39" i="2"/>
  <c r="AL39" i="2"/>
  <c r="X75" i="2"/>
  <c r="AL75" i="2"/>
  <c r="X9" i="2"/>
  <c r="AL9" i="2"/>
  <c r="X53" i="2"/>
  <c r="AL53" i="2"/>
  <c r="X66" i="2"/>
  <c r="AL66" i="2"/>
  <c r="X65" i="2"/>
  <c r="AL65" i="2"/>
  <c r="X25" i="2"/>
  <c r="AL25" i="2"/>
  <c r="X56" i="2"/>
  <c r="AL56" i="2"/>
  <c r="X47" i="2"/>
  <c r="AL47" i="2"/>
  <c r="X30" i="2"/>
  <c r="AL30" i="2"/>
  <c r="X50" i="2"/>
  <c r="AL50" i="2"/>
  <c r="X40" i="2"/>
  <c r="AL40" i="2"/>
  <c r="X67" i="2"/>
  <c r="AL67" i="2"/>
  <c r="X43" i="2"/>
  <c r="AL43" i="2"/>
  <c r="X51" i="2"/>
  <c r="AL51" i="2"/>
  <c r="X68" i="2"/>
  <c r="AL68" i="2"/>
  <c r="X45" i="2"/>
  <c r="AL45" i="2"/>
  <c r="X42" i="2"/>
  <c r="AL42" i="2"/>
  <c r="X37" i="2"/>
  <c r="AL37" i="2"/>
  <c r="X13" i="2"/>
  <c r="AL13" i="2"/>
  <c r="X32" i="2"/>
  <c r="AL32" i="2"/>
  <c r="X24" i="2"/>
  <c r="AL24" i="2"/>
  <c r="AL70" i="2"/>
  <c r="AL23" i="2"/>
  <c r="AL63" i="2"/>
  <c r="AM61" i="2"/>
  <c r="D61" i="2"/>
  <c r="E61" i="2"/>
  <c r="F61" i="2"/>
  <c r="G61" i="2"/>
  <c r="H61" i="2"/>
  <c r="I61" i="2"/>
  <c r="J61" i="2"/>
  <c r="K61" i="2"/>
  <c r="L61" i="2"/>
  <c r="M61" i="2"/>
  <c r="N61" i="2"/>
  <c r="O61" i="2"/>
  <c r="P61" i="2"/>
  <c r="Q61" i="2"/>
  <c r="R61" i="2"/>
  <c r="S61" i="2"/>
  <c r="T61" i="2"/>
  <c r="U61" i="2"/>
  <c r="V61" i="2"/>
  <c r="W61" i="2"/>
  <c r="Y61" i="2"/>
  <c r="Z61" i="2"/>
  <c r="AA61" i="2"/>
  <c r="AB61" i="2"/>
  <c r="AC61" i="2"/>
  <c r="AD61" i="2"/>
  <c r="AE61" i="2"/>
  <c r="AF61" i="2"/>
  <c r="AG61" i="2"/>
  <c r="AH61" i="2"/>
  <c r="AI61" i="2"/>
  <c r="AJ61" i="2"/>
  <c r="AK61" i="2"/>
  <c r="C61" i="2"/>
  <c r="AO61" i="1"/>
  <c r="AN61" i="1"/>
  <c r="AM61" i="1"/>
  <c r="X17" i="2"/>
  <c r="C17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Y17" i="2"/>
  <c r="Z17" i="2"/>
  <c r="AA17" i="2"/>
  <c r="AB17" i="2"/>
  <c r="AC17" i="2"/>
  <c r="AD17" i="2"/>
  <c r="AE17" i="2"/>
  <c r="AF17" i="2"/>
  <c r="AG17" i="2"/>
  <c r="AH17" i="2"/>
  <c r="AI17" i="2"/>
  <c r="AJ17" i="2"/>
  <c r="AK17" i="2"/>
  <c r="AL17" i="2"/>
  <c r="C8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A8" i="2"/>
  <c r="AB8" i="2"/>
  <c r="AC8" i="2"/>
  <c r="AD8" i="2"/>
  <c r="AE8" i="2"/>
  <c r="AF8" i="2"/>
  <c r="AG8" i="2"/>
  <c r="AH8" i="2"/>
  <c r="AI8" i="2"/>
  <c r="AJ8" i="2"/>
  <c r="AK8" i="2"/>
  <c r="AL8" i="2"/>
  <c r="C9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Y9" i="2"/>
  <c r="Z9" i="2"/>
  <c r="AA9" i="2"/>
  <c r="AB9" i="2"/>
  <c r="AC9" i="2"/>
  <c r="AD9" i="2"/>
  <c r="AE9" i="2"/>
  <c r="AF9" i="2"/>
  <c r="AG9" i="2"/>
  <c r="AH9" i="2"/>
  <c r="AI9" i="2"/>
  <c r="AJ9" i="2"/>
  <c r="AK9" i="2"/>
  <c r="C10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AA10" i="2"/>
  <c r="AB10" i="2"/>
  <c r="AC10" i="2"/>
  <c r="AD10" i="2"/>
  <c r="AE10" i="2"/>
  <c r="AF10" i="2"/>
  <c r="AG10" i="2"/>
  <c r="AH10" i="2"/>
  <c r="AI10" i="2"/>
  <c r="AJ10" i="2"/>
  <c r="AK10" i="2"/>
  <c r="AL10" i="2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AC11" i="2"/>
  <c r="AD11" i="2"/>
  <c r="AE11" i="2"/>
  <c r="AF11" i="2"/>
  <c r="AG11" i="2"/>
  <c r="AH11" i="2"/>
  <c r="AI11" i="2"/>
  <c r="AJ11" i="2"/>
  <c r="AK11" i="2"/>
  <c r="AL11" i="2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AC12" i="2"/>
  <c r="AD12" i="2"/>
  <c r="AE12" i="2"/>
  <c r="AF12" i="2"/>
  <c r="AG12" i="2"/>
  <c r="AH12" i="2"/>
  <c r="AI12" i="2"/>
  <c r="AJ12" i="2"/>
  <c r="AK12" i="2"/>
  <c r="AL12" i="2"/>
  <c r="C13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Y13" i="2"/>
  <c r="Z13" i="2"/>
  <c r="AA13" i="2"/>
  <c r="AB13" i="2"/>
  <c r="AC13" i="2"/>
  <c r="AD13" i="2"/>
  <c r="AE13" i="2"/>
  <c r="AF13" i="2"/>
  <c r="AG13" i="2"/>
  <c r="AH13" i="2"/>
  <c r="AI13" i="2"/>
  <c r="AJ13" i="2"/>
  <c r="AK13" i="2"/>
  <c r="C14" i="2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AA14" i="2"/>
  <c r="AB14" i="2"/>
  <c r="AC14" i="2"/>
  <c r="AD14" i="2"/>
  <c r="AE14" i="2"/>
  <c r="AF14" i="2"/>
  <c r="AG14" i="2"/>
  <c r="AH14" i="2"/>
  <c r="AI14" i="2"/>
  <c r="AJ14" i="2"/>
  <c r="AK14" i="2"/>
  <c r="AL14" i="2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B15" i="2"/>
  <c r="AC15" i="2"/>
  <c r="AD15" i="2"/>
  <c r="AE15" i="2"/>
  <c r="AF15" i="2"/>
  <c r="AG15" i="2"/>
  <c r="AH15" i="2"/>
  <c r="AI15" i="2"/>
  <c r="AJ15" i="2"/>
  <c r="AK15" i="2"/>
  <c r="AL15" i="2"/>
  <c r="C16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Y16" i="2"/>
  <c r="Z16" i="2"/>
  <c r="AA16" i="2"/>
  <c r="AB16" i="2"/>
  <c r="AC16" i="2"/>
  <c r="AD16" i="2"/>
  <c r="AE16" i="2"/>
  <c r="AF16" i="2"/>
  <c r="AG16" i="2"/>
  <c r="AH16" i="2"/>
  <c r="AI16" i="2"/>
  <c r="AJ16" i="2"/>
  <c r="AK16" i="2"/>
  <c r="C18" i="2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AC18" i="2"/>
  <c r="AD18" i="2"/>
  <c r="AE18" i="2"/>
  <c r="AF18" i="2"/>
  <c r="AG18" i="2"/>
  <c r="AH18" i="2"/>
  <c r="AI18" i="2"/>
  <c r="AJ18" i="2"/>
  <c r="AK18" i="2"/>
  <c r="AL18" i="2"/>
  <c r="C19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AA19" i="2"/>
  <c r="AB19" i="2"/>
  <c r="AC19" i="2"/>
  <c r="AD19" i="2"/>
  <c r="AE19" i="2"/>
  <c r="AF19" i="2"/>
  <c r="AG19" i="2"/>
  <c r="AH19" i="2"/>
  <c r="AI19" i="2"/>
  <c r="AJ19" i="2"/>
  <c r="AK19" i="2"/>
  <c r="AL19" i="2"/>
  <c r="C20" i="2"/>
  <c r="D20" i="2"/>
  <c r="E20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Y20" i="2"/>
  <c r="Z20" i="2"/>
  <c r="AA20" i="2"/>
  <c r="AB20" i="2"/>
  <c r="AC20" i="2"/>
  <c r="AD20" i="2"/>
  <c r="AE20" i="2"/>
  <c r="AF20" i="2"/>
  <c r="AG20" i="2"/>
  <c r="AH20" i="2"/>
  <c r="AI20" i="2"/>
  <c r="AJ20" i="2"/>
  <c r="AK20" i="2"/>
  <c r="AL20" i="2"/>
  <c r="C21" i="2"/>
  <c r="D21" i="2"/>
  <c r="E21" i="2"/>
  <c r="F21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Y21" i="2"/>
  <c r="Z21" i="2"/>
  <c r="AA21" i="2"/>
  <c r="AB21" i="2"/>
  <c r="AC21" i="2"/>
  <c r="AD21" i="2"/>
  <c r="AE21" i="2"/>
  <c r="AF21" i="2"/>
  <c r="AG21" i="2"/>
  <c r="AH21" i="2"/>
  <c r="AI21" i="2"/>
  <c r="AJ21" i="2"/>
  <c r="AK21" i="2"/>
  <c r="C22" i="2"/>
  <c r="D22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Y22" i="2"/>
  <c r="Z22" i="2"/>
  <c r="AA22" i="2"/>
  <c r="AB22" i="2"/>
  <c r="AC22" i="2"/>
  <c r="AD22" i="2"/>
  <c r="AE22" i="2"/>
  <c r="AF22" i="2"/>
  <c r="AG22" i="2"/>
  <c r="AH22" i="2"/>
  <c r="AI22" i="2"/>
  <c r="AJ22" i="2"/>
  <c r="AK22" i="2"/>
  <c r="C23" i="2"/>
  <c r="D23" i="2"/>
  <c r="E23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Y23" i="2"/>
  <c r="Z23" i="2"/>
  <c r="AA23" i="2"/>
  <c r="AB23" i="2"/>
  <c r="AC23" i="2"/>
  <c r="AD23" i="2"/>
  <c r="AE23" i="2"/>
  <c r="AF23" i="2"/>
  <c r="AG23" i="2"/>
  <c r="AH23" i="2"/>
  <c r="AI23" i="2"/>
  <c r="AJ23" i="2"/>
  <c r="AK23" i="2"/>
  <c r="C24" i="2"/>
  <c r="D24" i="2"/>
  <c r="E24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Y24" i="2"/>
  <c r="Z24" i="2"/>
  <c r="AA24" i="2"/>
  <c r="AB24" i="2"/>
  <c r="AC24" i="2"/>
  <c r="AD24" i="2"/>
  <c r="AE24" i="2"/>
  <c r="AF24" i="2"/>
  <c r="AG24" i="2"/>
  <c r="AH24" i="2"/>
  <c r="AI24" i="2"/>
  <c r="AJ24" i="2"/>
  <c r="AK24" i="2"/>
  <c r="C25" i="2"/>
  <c r="D25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Y25" i="2"/>
  <c r="Z25" i="2"/>
  <c r="AA25" i="2"/>
  <c r="AB25" i="2"/>
  <c r="AC25" i="2"/>
  <c r="AD25" i="2"/>
  <c r="AE25" i="2"/>
  <c r="AF25" i="2"/>
  <c r="AG25" i="2"/>
  <c r="AH25" i="2"/>
  <c r="AI25" i="2"/>
  <c r="AJ25" i="2"/>
  <c r="AK25" i="2"/>
  <c r="C26" i="2"/>
  <c r="D26" i="2"/>
  <c r="E26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AA26" i="2"/>
  <c r="AB26" i="2"/>
  <c r="AC26" i="2"/>
  <c r="AD26" i="2"/>
  <c r="AE26" i="2"/>
  <c r="AF26" i="2"/>
  <c r="AG26" i="2"/>
  <c r="AH26" i="2"/>
  <c r="AI26" i="2"/>
  <c r="AJ26" i="2"/>
  <c r="AK26" i="2"/>
  <c r="AL26" i="2"/>
  <c r="C27" i="2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AA27" i="2"/>
  <c r="AB27" i="2"/>
  <c r="AC27" i="2"/>
  <c r="AD27" i="2"/>
  <c r="AE27" i="2"/>
  <c r="AF27" i="2"/>
  <c r="AG27" i="2"/>
  <c r="AH27" i="2"/>
  <c r="AI27" i="2"/>
  <c r="AJ27" i="2"/>
  <c r="AK27" i="2"/>
  <c r="AL27" i="2"/>
  <c r="C28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Y28" i="2"/>
  <c r="Z28" i="2"/>
  <c r="AA28" i="2"/>
  <c r="AB28" i="2"/>
  <c r="AC28" i="2"/>
  <c r="AD28" i="2"/>
  <c r="AE28" i="2"/>
  <c r="AF28" i="2"/>
  <c r="AG28" i="2"/>
  <c r="AH28" i="2"/>
  <c r="AI28" i="2"/>
  <c r="AJ28" i="2"/>
  <c r="AK28" i="2"/>
  <c r="C29" i="2"/>
  <c r="D29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X29" i="2"/>
  <c r="Y29" i="2"/>
  <c r="Z29" i="2"/>
  <c r="AA29" i="2"/>
  <c r="AB29" i="2"/>
  <c r="AC29" i="2"/>
  <c r="AD29" i="2"/>
  <c r="AE29" i="2"/>
  <c r="AF29" i="2"/>
  <c r="AG29" i="2"/>
  <c r="AH29" i="2"/>
  <c r="AI29" i="2"/>
  <c r="AJ29" i="2"/>
  <c r="AK29" i="2"/>
  <c r="AL29" i="2"/>
  <c r="C30" i="2"/>
  <c r="D30" i="2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Y30" i="2"/>
  <c r="Z30" i="2"/>
  <c r="AA30" i="2"/>
  <c r="AB30" i="2"/>
  <c r="AC30" i="2"/>
  <c r="AD30" i="2"/>
  <c r="AE30" i="2"/>
  <c r="AF30" i="2"/>
  <c r="AG30" i="2"/>
  <c r="AH30" i="2"/>
  <c r="AI30" i="2"/>
  <c r="AJ30" i="2"/>
  <c r="AK30" i="2"/>
  <c r="C31" i="2"/>
  <c r="D31" i="2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31" i="2"/>
  <c r="T31" i="2"/>
  <c r="U31" i="2"/>
  <c r="V31" i="2"/>
  <c r="W31" i="2"/>
  <c r="X31" i="2"/>
  <c r="Y31" i="2"/>
  <c r="Z31" i="2"/>
  <c r="AA31" i="2"/>
  <c r="AB31" i="2"/>
  <c r="AC31" i="2"/>
  <c r="AD31" i="2"/>
  <c r="AE31" i="2"/>
  <c r="AF31" i="2"/>
  <c r="AG31" i="2"/>
  <c r="AH31" i="2"/>
  <c r="AI31" i="2"/>
  <c r="AJ31" i="2"/>
  <c r="AK31" i="2"/>
  <c r="AL31" i="2"/>
  <c r="C32" i="2"/>
  <c r="D32" i="2"/>
  <c r="E32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S32" i="2"/>
  <c r="T32" i="2"/>
  <c r="U32" i="2"/>
  <c r="V32" i="2"/>
  <c r="W32" i="2"/>
  <c r="Y32" i="2"/>
  <c r="Z32" i="2"/>
  <c r="AA32" i="2"/>
  <c r="AB32" i="2"/>
  <c r="AC32" i="2"/>
  <c r="AD32" i="2"/>
  <c r="AE32" i="2"/>
  <c r="AF32" i="2"/>
  <c r="AG32" i="2"/>
  <c r="AH32" i="2"/>
  <c r="AI32" i="2"/>
  <c r="AJ32" i="2"/>
  <c r="AK32" i="2"/>
  <c r="C33" i="2"/>
  <c r="D33" i="2"/>
  <c r="E33" i="2"/>
  <c r="F33" i="2"/>
  <c r="G33" i="2"/>
  <c r="H33" i="2"/>
  <c r="I33" i="2"/>
  <c r="J33" i="2"/>
  <c r="K33" i="2"/>
  <c r="L33" i="2"/>
  <c r="M33" i="2"/>
  <c r="N33" i="2"/>
  <c r="O33" i="2"/>
  <c r="P33" i="2"/>
  <c r="Q33" i="2"/>
  <c r="R33" i="2"/>
  <c r="S33" i="2"/>
  <c r="T33" i="2"/>
  <c r="U33" i="2"/>
  <c r="V33" i="2"/>
  <c r="W33" i="2"/>
  <c r="X33" i="2"/>
  <c r="Y33" i="2"/>
  <c r="Z33" i="2"/>
  <c r="AA33" i="2"/>
  <c r="AB33" i="2"/>
  <c r="AC33" i="2"/>
  <c r="AD33" i="2"/>
  <c r="AE33" i="2"/>
  <c r="AF33" i="2"/>
  <c r="AG33" i="2"/>
  <c r="AH33" i="2"/>
  <c r="AI33" i="2"/>
  <c r="AJ33" i="2"/>
  <c r="AK33" i="2"/>
  <c r="AL33" i="2"/>
  <c r="C34" i="2"/>
  <c r="D34" i="2"/>
  <c r="E34" i="2"/>
  <c r="F34" i="2"/>
  <c r="G34" i="2"/>
  <c r="H34" i="2"/>
  <c r="I34" i="2"/>
  <c r="J34" i="2"/>
  <c r="K34" i="2"/>
  <c r="L34" i="2"/>
  <c r="M34" i="2"/>
  <c r="N34" i="2"/>
  <c r="O34" i="2"/>
  <c r="P34" i="2"/>
  <c r="Q34" i="2"/>
  <c r="R34" i="2"/>
  <c r="S34" i="2"/>
  <c r="T34" i="2"/>
  <c r="U34" i="2"/>
  <c r="V34" i="2"/>
  <c r="W34" i="2"/>
  <c r="X34" i="2"/>
  <c r="Y34" i="2"/>
  <c r="Z34" i="2"/>
  <c r="AA34" i="2"/>
  <c r="AB34" i="2"/>
  <c r="AC34" i="2"/>
  <c r="AD34" i="2"/>
  <c r="AE34" i="2"/>
  <c r="AF34" i="2"/>
  <c r="AG34" i="2"/>
  <c r="AH34" i="2"/>
  <c r="AI34" i="2"/>
  <c r="AJ34" i="2"/>
  <c r="AK34" i="2"/>
  <c r="AL34" i="2"/>
  <c r="C35" i="2"/>
  <c r="D35" i="2"/>
  <c r="E35" i="2"/>
  <c r="F35" i="2"/>
  <c r="G35" i="2"/>
  <c r="H35" i="2"/>
  <c r="I35" i="2"/>
  <c r="J35" i="2"/>
  <c r="K35" i="2"/>
  <c r="L35" i="2"/>
  <c r="M35" i="2"/>
  <c r="N35" i="2"/>
  <c r="O35" i="2"/>
  <c r="P35" i="2"/>
  <c r="Q35" i="2"/>
  <c r="R35" i="2"/>
  <c r="S35" i="2"/>
  <c r="T35" i="2"/>
  <c r="U35" i="2"/>
  <c r="V35" i="2"/>
  <c r="W35" i="2"/>
  <c r="Y35" i="2"/>
  <c r="Z35" i="2"/>
  <c r="AA35" i="2"/>
  <c r="AB35" i="2"/>
  <c r="AC35" i="2"/>
  <c r="AD35" i="2"/>
  <c r="AE35" i="2"/>
  <c r="AF35" i="2"/>
  <c r="AG35" i="2"/>
  <c r="AH35" i="2"/>
  <c r="AI35" i="2"/>
  <c r="AJ35" i="2"/>
  <c r="AK35" i="2"/>
  <c r="C36" i="2"/>
  <c r="D36" i="2"/>
  <c r="E36" i="2"/>
  <c r="F36" i="2"/>
  <c r="G36" i="2"/>
  <c r="H36" i="2"/>
  <c r="I36" i="2"/>
  <c r="J36" i="2"/>
  <c r="K36" i="2"/>
  <c r="L36" i="2"/>
  <c r="M36" i="2"/>
  <c r="N36" i="2"/>
  <c r="O36" i="2"/>
  <c r="P36" i="2"/>
  <c r="Q36" i="2"/>
  <c r="R36" i="2"/>
  <c r="S36" i="2"/>
  <c r="T36" i="2"/>
  <c r="U36" i="2"/>
  <c r="V36" i="2"/>
  <c r="W36" i="2"/>
  <c r="Y36" i="2"/>
  <c r="Z36" i="2"/>
  <c r="AA36" i="2"/>
  <c r="AB36" i="2"/>
  <c r="AC36" i="2"/>
  <c r="AD36" i="2"/>
  <c r="AE36" i="2"/>
  <c r="AF36" i="2"/>
  <c r="AG36" i="2"/>
  <c r="AH36" i="2"/>
  <c r="AI36" i="2"/>
  <c r="AJ36" i="2"/>
  <c r="AK36" i="2"/>
  <c r="C37" i="2"/>
  <c r="D37" i="2"/>
  <c r="E37" i="2"/>
  <c r="F37" i="2"/>
  <c r="G37" i="2"/>
  <c r="H37" i="2"/>
  <c r="I37" i="2"/>
  <c r="J37" i="2"/>
  <c r="K37" i="2"/>
  <c r="L37" i="2"/>
  <c r="M37" i="2"/>
  <c r="N37" i="2"/>
  <c r="O37" i="2"/>
  <c r="P37" i="2"/>
  <c r="Q37" i="2"/>
  <c r="R37" i="2"/>
  <c r="S37" i="2"/>
  <c r="T37" i="2"/>
  <c r="U37" i="2"/>
  <c r="V37" i="2"/>
  <c r="W37" i="2"/>
  <c r="Y37" i="2"/>
  <c r="Z37" i="2"/>
  <c r="AA37" i="2"/>
  <c r="AB37" i="2"/>
  <c r="AC37" i="2"/>
  <c r="AD37" i="2"/>
  <c r="AE37" i="2"/>
  <c r="AF37" i="2"/>
  <c r="AG37" i="2"/>
  <c r="AH37" i="2"/>
  <c r="AI37" i="2"/>
  <c r="AJ37" i="2"/>
  <c r="AK37" i="2"/>
  <c r="C38" i="2"/>
  <c r="D38" i="2"/>
  <c r="E38" i="2"/>
  <c r="F38" i="2"/>
  <c r="G38" i="2"/>
  <c r="H38" i="2"/>
  <c r="I38" i="2"/>
  <c r="J38" i="2"/>
  <c r="K38" i="2"/>
  <c r="L38" i="2"/>
  <c r="M38" i="2"/>
  <c r="N38" i="2"/>
  <c r="O38" i="2"/>
  <c r="P38" i="2"/>
  <c r="Q38" i="2"/>
  <c r="R38" i="2"/>
  <c r="S38" i="2"/>
  <c r="T38" i="2"/>
  <c r="U38" i="2"/>
  <c r="V38" i="2"/>
  <c r="W38" i="2"/>
  <c r="X38" i="2"/>
  <c r="Y38" i="2"/>
  <c r="Z38" i="2"/>
  <c r="AA38" i="2"/>
  <c r="AB38" i="2"/>
  <c r="AC38" i="2"/>
  <c r="AD38" i="2"/>
  <c r="AE38" i="2"/>
  <c r="AF38" i="2"/>
  <c r="AG38" i="2"/>
  <c r="AH38" i="2"/>
  <c r="AI38" i="2"/>
  <c r="AJ38" i="2"/>
  <c r="AK38" i="2"/>
  <c r="AL38" i="2"/>
  <c r="C39" i="2"/>
  <c r="D39" i="2"/>
  <c r="E39" i="2"/>
  <c r="F39" i="2"/>
  <c r="G39" i="2"/>
  <c r="H39" i="2"/>
  <c r="I39" i="2"/>
  <c r="J39" i="2"/>
  <c r="K39" i="2"/>
  <c r="L39" i="2"/>
  <c r="M39" i="2"/>
  <c r="N39" i="2"/>
  <c r="O39" i="2"/>
  <c r="P39" i="2"/>
  <c r="Q39" i="2"/>
  <c r="R39" i="2"/>
  <c r="S39" i="2"/>
  <c r="T39" i="2"/>
  <c r="U39" i="2"/>
  <c r="V39" i="2"/>
  <c r="W39" i="2"/>
  <c r="Y39" i="2"/>
  <c r="Z39" i="2"/>
  <c r="AA39" i="2"/>
  <c r="AB39" i="2"/>
  <c r="AC39" i="2"/>
  <c r="AD39" i="2"/>
  <c r="AE39" i="2"/>
  <c r="AF39" i="2"/>
  <c r="AG39" i="2"/>
  <c r="AH39" i="2"/>
  <c r="AI39" i="2"/>
  <c r="AJ39" i="2"/>
  <c r="AK39" i="2"/>
  <c r="C40" i="2"/>
  <c r="D40" i="2"/>
  <c r="E40" i="2"/>
  <c r="F40" i="2"/>
  <c r="G40" i="2"/>
  <c r="H40" i="2"/>
  <c r="I40" i="2"/>
  <c r="J40" i="2"/>
  <c r="K40" i="2"/>
  <c r="L40" i="2"/>
  <c r="M40" i="2"/>
  <c r="N40" i="2"/>
  <c r="O40" i="2"/>
  <c r="P40" i="2"/>
  <c r="Q40" i="2"/>
  <c r="R40" i="2"/>
  <c r="S40" i="2"/>
  <c r="T40" i="2"/>
  <c r="U40" i="2"/>
  <c r="V40" i="2"/>
  <c r="W40" i="2"/>
  <c r="Y40" i="2"/>
  <c r="Z40" i="2"/>
  <c r="AA40" i="2"/>
  <c r="AB40" i="2"/>
  <c r="AC40" i="2"/>
  <c r="AD40" i="2"/>
  <c r="AE40" i="2"/>
  <c r="AF40" i="2"/>
  <c r="AG40" i="2"/>
  <c r="AH40" i="2"/>
  <c r="AI40" i="2"/>
  <c r="AJ40" i="2"/>
  <c r="AK40" i="2"/>
  <c r="C41" i="2"/>
  <c r="D41" i="2"/>
  <c r="E41" i="2"/>
  <c r="F41" i="2"/>
  <c r="G41" i="2"/>
  <c r="H41" i="2"/>
  <c r="I41" i="2"/>
  <c r="J41" i="2"/>
  <c r="K41" i="2"/>
  <c r="L41" i="2"/>
  <c r="M41" i="2"/>
  <c r="N41" i="2"/>
  <c r="O41" i="2"/>
  <c r="P41" i="2"/>
  <c r="Q41" i="2"/>
  <c r="R41" i="2"/>
  <c r="S41" i="2"/>
  <c r="T41" i="2"/>
  <c r="U41" i="2"/>
  <c r="V41" i="2"/>
  <c r="W41" i="2"/>
  <c r="X41" i="2"/>
  <c r="Y41" i="2"/>
  <c r="Z41" i="2"/>
  <c r="AA41" i="2"/>
  <c r="AB41" i="2"/>
  <c r="AC41" i="2"/>
  <c r="AD41" i="2"/>
  <c r="AE41" i="2"/>
  <c r="AF41" i="2"/>
  <c r="AG41" i="2"/>
  <c r="AH41" i="2"/>
  <c r="AI41" i="2"/>
  <c r="AJ41" i="2"/>
  <c r="AK41" i="2"/>
  <c r="AL41" i="2"/>
  <c r="C42" i="2"/>
  <c r="D42" i="2"/>
  <c r="E42" i="2"/>
  <c r="F42" i="2"/>
  <c r="G42" i="2"/>
  <c r="H42" i="2"/>
  <c r="I42" i="2"/>
  <c r="J42" i="2"/>
  <c r="K42" i="2"/>
  <c r="L42" i="2"/>
  <c r="M42" i="2"/>
  <c r="N42" i="2"/>
  <c r="O42" i="2"/>
  <c r="P42" i="2"/>
  <c r="Q42" i="2"/>
  <c r="R42" i="2"/>
  <c r="S42" i="2"/>
  <c r="T42" i="2"/>
  <c r="U42" i="2"/>
  <c r="V42" i="2"/>
  <c r="W42" i="2"/>
  <c r="Y42" i="2"/>
  <c r="Z42" i="2"/>
  <c r="AA42" i="2"/>
  <c r="AB42" i="2"/>
  <c r="AC42" i="2"/>
  <c r="AD42" i="2"/>
  <c r="AE42" i="2"/>
  <c r="AF42" i="2"/>
  <c r="AG42" i="2"/>
  <c r="AH42" i="2"/>
  <c r="AI42" i="2"/>
  <c r="AJ42" i="2"/>
  <c r="AK42" i="2"/>
  <c r="C43" i="2"/>
  <c r="D43" i="2"/>
  <c r="E43" i="2"/>
  <c r="F43" i="2"/>
  <c r="G43" i="2"/>
  <c r="H43" i="2"/>
  <c r="I43" i="2"/>
  <c r="J43" i="2"/>
  <c r="K43" i="2"/>
  <c r="L43" i="2"/>
  <c r="M43" i="2"/>
  <c r="N43" i="2"/>
  <c r="O43" i="2"/>
  <c r="P43" i="2"/>
  <c r="Q43" i="2"/>
  <c r="R43" i="2"/>
  <c r="S43" i="2"/>
  <c r="T43" i="2"/>
  <c r="U43" i="2"/>
  <c r="V43" i="2"/>
  <c r="W43" i="2"/>
  <c r="Y43" i="2"/>
  <c r="Z43" i="2"/>
  <c r="AA43" i="2"/>
  <c r="AB43" i="2"/>
  <c r="AC43" i="2"/>
  <c r="AD43" i="2"/>
  <c r="AE43" i="2"/>
  <c r="AF43" i="2"/>
  <c r="AG43" i="2"/>
  <c r="AH43" i="2"/>
  <c r="AI43" i="2"/>
  <c r="AJ43" i="2"/>
  <c r="AK43" i="2"/>
  <c r="C44" i="2"/>
  <c r="D44" i="2"/>
  <c r="E44" i="2"/>
  <c r="F44" i="2"/>
  <c r="G44" i="2"/>
  <c r="H44" i="2"/>
  <c r="I44" i="2"/>
  <c r="J44" i="2"/>
  <c r="K44" i="2"/>
  <c r="L44" i="2"/>
  <c r="M44" i="2"/>
  <c r="N44" i="2"/>
  <c r="O44" i="2"/>
  <c r="P44" i="2"/>
  <c r="Q44" i="2"/>
  <c r="R44" i="2"/>
  <c r="S44" i="2"/>
  <c r="T44" i="2"/>
  <c r="U44" i="2"/>
  <c r="V44" i="2"/>
  <c r="W44" i="2"/>
  <c r="X44" i="2"/>
  <c r="Y44" i="2"/>
  <c r="Z44" i="2"/>
  <c r="AA44" i="2"/>
  <c r="AB44" i="2"/>
  <c r="AC44" i="2"/>
  <c r="AD44" i="2"/>
  <c r="AE44" i="2"/>
  <c r="AF44" i="2"/>
  <c r="AG44" i="2"/>
  <c r="AH44" i="2"/>
  <c r="AI44" i="2"/>
  <c r="AJ44" i="2"/>
  <c r="AK44" i="2"/>
  <c r="AL44" i="2"/>
  <c r="C45" i="2"/>
  <c r="D45" i="2"/>
  <c r="E45" i="2"/>
  <c r="F45" i="2"/>
  <c r="G45" i="2"/>
  <c r="H45" i="2"/>
  <c r="I45" i="2"/>
  <c r="J45" i="2"/>
  <c r="K45" i="2"/>
  <c r="L45" i="2"/>
  <c r="M45" i="2"/>
  <c r="N45" i="2"/>
  <c r="O45" i="2"/>
  <c r="P45" i="2"/>
  <c r="Q45" i="2"/>
  <c r="R45" i="2"/>
  <c r="S45" i="2"/>
  <c r="T45" i="2"/>
  <c r="U45" i="2"/>
  <c r="V45" i="2"/>
  <c r="W45" i="2"/>
  <c r="Y45" i="2"/>
  <c r="Z45" i="2"/>
  <c r="AA45" i="2"/>
  <c r="AB45" i="2"/>
  <c r="AC45" i="2"/>
  <c r="AD45" i="2"/>
  <c r="AE45" i="2"/>
  <c r="AF45" i="2"/>
  <c r="AG45" i="2"/>
  <c r="AH45" i="2"/>
  <c r="AI45" i="2"/>
  <c r="AJ45" i="2"/>
  <c r="AK45" i="2"/>
  <c r="C46" i="2"/>
  <c r="D46" i="2"/>
  <c r="E46" i="2"/>
  <c r="F46" i="2"/>
  <c r="G46" i="2"/>
  <c r="H46" i="2"/>
  <c r="I46" i="2"/>
  <c r="J46" i="2"/>
  <c r="K46" i="2"/>
  <c r="L46" i="2"/>
  <c r="M46" i="2"/>
  <c r="N46" i="2"/>
  <c r="O46" i="2"/>
  <c r="P46" i="2"/>
  <c r="Q46" i="2"/>
  <c r="R46" i="2"/>
  <c r="S46" i="2"/>
  <c r="T46" i="2"/>
  <c r="U46" i="2"/>
  <c r="V46" i="2"/>
  <c r="W46" i="2"/>
  <c r="X46" i="2"/>
  <c r="Y46" i="2"/>
  <c r="Z46" i="2"/>
  <c r="AA46" i="2"/>
  <c r="AB46" i="2"/>
  <c r="AC46" i="2"/>
  <c r="AD46" i="2"/>
  <c r="AE46" i="2"/>
  <c r="AF46" i="2"/>
  <c r="AG46" i="2"/>
  <c r="AH46" i="2"/>
  <c r="AI46" i="2"/>
  <c r="AJ46" i="2"/>
  <c r="AK46" i="2"/>
  <c r="AL46" i="2"/>
  <c r="C47" i="2"/>
  <c r="D47" i="2"/>
  <c r="E47" i="2"/>
  <c r="F47" i="2"/>
  <c r="G47" i="2"/>
  <c r="H47" i="2"/>
  <c r="I47" i="2"/>
  <c r="J47" i="2"/>
  <c r="K47" i="2"/>
  <c r="L47" i="2"/>
  <c r="M47" i="2"/>
  <c r="N47" i="2"/>
  <c r="O47" i="2"/>
  <c r="P47" i="2"/>
  <c r="Q47" i="2"/>
  <c r="R47" i="2"/>
  <c r="S47" i="2"/>
  <c r="T47" i="2"/>
  <c r="U47" i="2"/>
  <c r="V47" i="2"/>
  <c r="W47" i="2"/>
  <c r="Y47" i="2"/>
  <c r="Z47" i="2"/>
  <c r="AA47" i="2"/>
  <c r="AB47" i="2"/>
  <c r="AC47" i="2"/>
  <c r="AD47" i="2"/>
  <c r="AE47" i="2"/>
  <c r="AF47" i="2"/>
  <c r="AG47" i="2"/>
  <c r="AH47" i="2"/>
  <c r="AI47" i="2"/>
  <c r="AJ47" i="2"/>
  <c r="AK47" i="2"/>
  <c r="C48" i="2"/>
  <c r="D48" i="2"/>
  <c r="E48" i="2"/>
  <c r="F48" i="2"/>
  <c r="G48" i="2"/>
  <c r="H48" i="2"/>
  <c r="I48" i="2"/>
  <c r="J48" i="2"/>
  <c r="K48" i="2"/>
  <c r="L48" i="2"/>
  <c r="M48" i="2"/>
  <c r="N48" i="2"/>
  <c r="O48" i="2"/>
  <c r="P48" i="2"/>
  <c r="Q48" i="2"/>
  <c r="R48" i="2"/>
  <c r="S48" i="2"/>
  <c r="T48" i="2"/>
  <c r="U48" i="2"/>
  <c r="V48" i="2"/>
  <c r="W48" i="2"/>
  <c r="Y48" i="2"/>
  <c r="Z48" i="2"/>
  <c r="AA48" i="2"/>
  <c r="AB48" i="2"/>
  <c r="AC48" i="2"/>
  <c r="AD48" i="2"/>
  <c r="AE48" i="2"/>
  <c r="AF48" i="2"/>
  <c r="AG48" i="2"/>
  <c r="AH48" i="2"/>
  <c r="AI48" i="2"/>
  <c r="AJ48" i="2"/>
  <c r="AK48" i="2"/>
  <c r="C49" i="2"/>
  <c r="D49" i="2"/>
  <c r="E49" i="2"/>
  <c r="F49" i="2"/>
  <c r="G49" i="2"/>
  <c r="H49" i="2"/>
  <c r="I49" i="2"/>
  <c r="J49" i="2"/>
  <c r="K49" i="2"/>
  <c r="L49" i="2"/>
  <c r="M49" i="2"/>
  <c r="N49" i="2"/>
  <c r="O49" i="2"/>
  <c r="P49" i="2"/>
  <c r="Q49" i="2"/>
  <c r="R49" i="2"/>
  <c r="S49" i="2"/>
  <c r="T49" i="2"/>
  <c r="U49" i="2"/>
  <c r="V49" i="2"/>
  <c r="W49" i="2"/>
  <c r="X49" i="2"/>
  <c r="Y49" i="2"/>
  <c r="Z49" i="2"/>
  <c r="AA49" i="2"/>
  <c r="AB49" i="2"/>
  <c r="AC49" i="2"/>
  <c r="AD49" i="2"/>
  <c r="AE49" i="2"/>
  <c r="AF49" i="2"/>
  <c r="AG49" i="2"/>
  <c r="AH49" i="2"/>
  <c r="AI49" i="2"/>
  <c r="AJ49" i="2"/>
  <c r="AK49" i="2"/>
  <c r="AL49" i="2"/>
  <c r="C50" i="2"/>
  <c r="D50" i="2"/>
  <c r="E50" i="2"/>
  <c r="F50" i="2"/>
  <c r="G50" i="2"/>
  <c r="H50" i="2"/>
  <c r="I50" i="2"/>
  <c r="J50" i="2"/>
  <c r="K50" i="2"/>
  <c r="L50" i="2"/>
  <c r="M50" i="2"/>
  <c r="N50" i="2"/>
  <c r="O50" i="2"/>
  <c r="P50" i="2"/>
  <c r="Q50" i="2"/>
  <c r="R50" i="2"/>
  <c r="S50" i="2"/>
  <c r="T50" i="2"/>
  <c r="U50" i="2"/>
  <c r="V50" i="2"/>
  <c r="W50" i="2"/>
  <c r="Y50" i="2"/>
  <c r="Z50" i="2"/>
  <c r="AA50" i="2"/>
  <c r="AB50" i="2"/>
  <c r="AC50" i="2"/>
  <c r="AD50" i="2"/>
  <c r="AE50" i="2"/>
  <c r="AF50" i="2"/>
  <c r="AG50" i="2"/>
  <c r="AH50" i="2"/>
  <c r="AI50" i="2"/>
  <c r="AJ50" i="2"/>
  <c r="AK50" i="2"/>
  <c r="C51" i="2"/>
  <c r="D51" i="2"/>
  <c r="E51" i="2"/>
  <c r="F51" i="2"/>
  <c r="G51" i="2"/>
  <c r="H51" i="2"/>
  <c r="I51" i="2"/>
  <c r="J51" i="2"/>
  <c r="K51" i="2"/>
  <c r="L51" i="2"/>
  <c r="M51" i="2"/>
  <c r="N51" i="2"/>
  <c r="O51" i="2"/>
  <c r="P51" i="2"/>
  <c r="Q51" i="2"/>
  <c r="R51" i="2"/>
  <c r="S51" i="2"/>
  <c r="T51" i="2"/>
  <c r="U51" i="2"/>
  <c r="V51" i="2"/>
  <c r="W51" i="2"/>
  <c r="Y51" i="2"/>
  <c r="Z51" i="2"/>
  <c r="AA51" i="2"/>
  <c r="AB51" i="2"/>
  <c r="AC51" i="2"/>
  <c r="AD51" i="2"/>
  <c r="AE51" i="2"/>
  <c r="AF51" i="2"/>
  <c r="AG51" i="2"/>
  <c r="AH51" i="2"/>
  <c r="AI51" i="2"/>
  <c r="AJ51" i="2"/>
  <c r="AK51" i="2"/>
  <c r="C52" i="2"/>
  <c r="D52" i="2"/>
  <c r="E52" i="2"/>
  <c r="F52" i="2"/>
  <c r="G52" i="2"/>
  <c r="H52" i="2"/>
  <c r="I52" i="2"/>
  <c r="J52" i="2"/>
  <c r="K52" i="2"/>
  <c r="L52" i="2"/>
  <c r="M52" i="2"/>
  <c r="N52" i="2"/>
  <c r="O52" i="2"/>
  <c r="P52" i="2"/>
  <c r="Q52" i="2"/>
  <c r="R52" i="2"/>
  <c r="S52" i="2"/>
  <c r="T52" i="2"/>
  <c r="U52" i="2"/>
  <c r="V52" i="2"/>
  <c r="W52" i="2"/>
  <c r="X52" i="2"/>
  <c r="Y52" i="2"/>
  <c r="Z52" i="2"/>
  <c r="AA52" i="2"/>
  <c r="AB52" i="2"/>
  <c r="AC52" i="2"/>
  <c r="AD52" i="2"/>
  <c r="AE52" i="2"/>
  <c r="AF52" i="2"/>
  <c r="AG52" i="2"/>
  <c r="AH52" i="2"/>
  <c r="AI52" i="2"/>
  <c r="AJ52" i="2"/>
  <c r="AK52" i="2"/>
  <c r="AL52" i="2"/>
  <c r="C53" i="2"/>
  <c r="D53" i="2"/>
  <c r="E53" i="2"/>
  <c r="F53" i="2"/>
  <c r="G53" i="2"/>
  <c r="H53" i="2"/>
  <c r="I53" i="2"/>
  <c r="J53" i="2"/>
  <c r="K53" i="2"/>
  <c r="L53" i="2"/>
  <c r="M53" i="2"/>
  <c r="N53" i="2"/>
  <c r="O53" i="2"/>
  <c r="P53" i="2"/>
  <c r="Q53" i="2"/>
  <c r="R53" i="2"/>
  <c r="S53" i="2"/>
  <c r="T53" i="2"/>
  <c r="U53" i="2"/>
  <c r="V53" i="2"/>
  <c r="W53" i="2"/>
  <c r="Y53" i="2"/>
  <c r="Z53" i="2"/>
  <c r="AA53" i="2"/>
  <c r="AB53" i="2"/>
  <c r="AC53" i="2"/>
  <c r="AD53" i="2"/>
  <c r="AE53" i="2"/>
  <c r="AF53" i="2"/>
  <c r="AG53" i="2"/>
  <c r="AH53" i="2"/>
  <c r="AI53" i="2"/>
  <c r="AJ53" i="2"/>
  <c r="AK53" i="2"/>
  <c r="C54" i="2"/>
  <c r="D54" i="2"/>
  <c r="E54" i="2"/>
  <c r="F54" i="2"/>
  <c r="G54" i="2"/>
  <c r="H54" i="2"/>
  <c r="I54" i="2"/>
  <c r="J54" i="2"/>
  <c r="K54" i="2"/>
  <c r="L54" i="2"/>
  <c r="M54" i="2"/>
  <c r="N54" i="2"/>
  <c r="O54" i="2"/>
  <c r="P54" i="2"/>
  <c r="Q54" i="2"/>
  <c r="R54" i="2"/>
  <c r="S54" i="2"/>
  <c r="T54" i="2"/>
  <c r="U54" i="2"/>
  <c r="V54" i="2"/>
  <c r="W54" i="2"/>
  <c r="X54" i="2"/>
  <c r="Y54" i="2"/>
  <c r="Z54" i="2"/>
  <c r="AA54" i="2"/>
  <c r="AB54" i="2"/>
  <c r="AC54" i="2"/>
  <c r="AD54" i="2"/>
  <c r="AE54" i="2"/>
  <c r="AF54" i="2"/>
  <c r="AG54" i="2"/>
  <c r="AH54" i="2"/>
  <c r="AI54" i="2"/>
  <c r="AJ54" i="2"/>
  <c r="AK54" i="2"/>
  <c r="AL54" i="2"/>
  <c r="C55" i="2"/>
  <c r="D55" i="2"/>
  <c r="E55" i="2"/>
  <c r="F55" i="2"/>
  <c r="G55" i="2"/>
  <c r="H55" i="2"/>
  <c r="I55" i="2"/>
  <c r="J55" i="2"/>
  <c r="K55" i="2"/>
  <c r="L55" i="2"/>
  <c r="M55" i="2"/>
  <c r="N55" i="2"/>
  <c r="O55" i="2"/>
  <c r="P55" i="2"/>
  <c r="Q55" i="2"/>
  <c r="R55" i="2"/>
  <c r="S55" i="2"/>
  <c r="T55" i="2"/>
  <c r="U55" i="2"/>
  <c r="V55" i="2"/>
  <c r="W55" i="2"/>
  <c r="X55" i="2"/>
  <c r="Y55" i="2"/>
  <c r="Z55" i="2"/>
  <c r="AA55" i="2"/>
  <c r="AB55" i="2"/>
  <c r="AC55" i="2"/>
  <c r="AD55" i="2"/>
  <c r="AE55" i="2"/>
  <c r="AF55" i="2"/>
  <c r="AG55" i="2"/>
  <c r="AH55" i="2"/>
  <c r="AI55" i="2"/>
  <c r="AJ55" i="2"/>
  <c r="AK55" i="2"/>
  <c r="AL55" i="2"/>
  <c r="C56" i="2"/>
  <c r="D56" i="2"/>
  <c r="E56" i="2"/>
  <c r="F56" i="2"/>
  <c r="G56" i="2"/>
  <c r="H56" i="2"/>
  <c r="I56" i="2"/>
  <c r="J56" i="2"/>
  <c r="K56" i="2"/>
  <c r="L56" i="2"/>
  <c r="M56" i="2"/>
  <c r="N56" i="2"/>
  <c r="O56" i="2"/>
  <c r="P56" i="2"/>
  <c r="Q56" i="2"/>
  <c r="R56" i="2"/>
  <c r="S56" i="2"/>
  <c r="T56" i="2"/>
  <c r="U56" i="2"/>
  <c r="V56" i="2"/>
  <c r="W56" i="2"/>
  <c r="Y56" i="2"/>
  <c r="Z56" i="2"/>
  <c r="AA56" i="2"/>
  <c r="AB56" i="2"/>
  <c r="AC56" i="2"/>
  <c r="AD56" i="2"/>
  <c r="AE56" i="2"/>
  <c r="AF56" i="2"/>
  <c r="AG56" i="2"/>
  <c r="AH56" i="2"/>
  <c r="AI56" i="2"/>
  <c r="AJ56" i="2"/>
  <c r="AK56" i="2"/>
  <c r="C57" i="2"/>
  <c r="D57" i="2"/>
  <c r="E57" i="2"/>
  <c r="F57" i="2"/>
  <c r="G57" i="2"/>
  <c r="H57" i="2"/>
  <c r="I57" i="2"/>
  <c r="J57" i="2"/>
  <c r="K57" i="2"/>
  <c r="L57" i="2"/>
  <c r="M57" i="2"/>
  <c r="N57" i="2"/>
  <c r="O57" i="2"/>
  <c r="P57" i="2"/>
  <c r="Q57" i="2"/>
  <c r="R57" i="2"/>
  <c r="S57" i="2"/>
  <c r="T57" i="2"/>
  <c r="U57" i="2"/>
  <c r="V57" i="2"/>
  <c r="W57" i="2"/>
  <c r="X57" i="2"/>
  <c r="Y57" i="2"/>
  <c r="Z57" i="2"/>
  <c r="AA57" i="2"/>
  <c r="AB57" i="2"/>
  <c r="AC57" i="2"/>
  <c r="AD57" i="2"/>
  <c r="AE57" i="2"/>
  <c r="AF57" i="2"/>
  <c r="AG57" i="2"/>
  <c r="AH57" i="2"/>
  <c r="AI57" i="2"/>
  <c r="AJ57" i="2"/>
  <c r="AK57" i="2"/>
  <c r="AL57" i="2"/>
  <c r="C58" i="2"/>
  <c r="D58" i="2"/>
  <c r="E58" i="2"/>
  <c r="F58" i="2"/>
  <c r="G58" i="2"/>
  <c r="H58" i="2"/>
  <c r="I58" i="2"/>
  <c r="J58" i="2"/>
  <c r="K58" i="2"/>
  <c r="L58" i="2"/>
  <c r="M58" i="2"/>
  <c r="N58" i="2"/>
  <c r="O58" i="2"/>
  <c r="P58" i="2"/>
  <c r="Q58" i="2"/>
  <c r="R58" i="2"/>
  <c r="S58" i="2"/>
  <c r="T58" i="2"/>
  <c r="U58" i="2"/>
  <c r="V58" i="2"/>
  <c r="W58" i="2"/>
  <c r="Y58" i="2"/>
  <c r="Z58" i="2"/>
  <c r="AA58" i="2"/>
  <c r="AB58" i="2"/>
  <c r="AC58" i="2"/>
  <c r="AD58" i="2"/>
  <c r="AE58" i="2"/>
  <c r="AF58" i="2"/>
  <c r="AG58" i="2"/>
  <c r="AH58" i="2"/>
  <c r="AI58" i="2"/>
  <c r="AJ58" i="2"/>
  <c r="AK58" i="2"/>
  <c r="C59" i="2"/>
  <c r="D59" i="2"/>
  <c r="E59" i="2"/>
  <c r="F59" i="2"/>
  <c r="G59" i="2"/>
  <c r="H59" i="2"/>
  <c r="I59" i="2"/>
  <c r="J59" i="2"/>
  <c r="K59" i="2"/>
  <c r="L59" i="2"/>
  <c r="M59" i="2"/>
  <c r="N59" i="2"/>
  <c r="O59" i="2"/>
  <c r="P59" i="2"/>
  <c r="Q59" i="2"/>
  <c r="R59" i="2"/>
  <c r="S59" i="2"/>
  <c r="T59" i="2"/>
  <c r="U59" i="2"/>
  <c r="V59" i="2"/>
  <c r="W59" i="2"/>
  <c r="X59" i="2"/>
  <c r="Y59" i="2"/>
  <c r="Z59" i="2"/>
  <c r="AA59" i="2"/>
  <c r="AB59" i="2"/>
  <c r="AC59" i="2"/>
  <c r="AD59" i="2"/>
  <c r="AE59" i="2"/>
  <c r="AF59" i="2"/>
  <c r="AG59" i="2"/>
  <c r="AH59" i="2"/>
  <c r="AI59" i="2"/>
  <c r="AJ59" i="2"/>
  <c r="AK59" i="2"/>
  <c r="AL59" i="2"/>
  <c r="C60" i="2"/>
  <c r="D60" i="2"/>
  <c r="E60" i="2"/>
  <c r="F60" i="2"/>
  <c r="G60" i="2"/>
  <c r="H60" i="2"/>
  <c r="I60" i="2"/>
  <c r="J60" i="2"/>
  <c r="K60" i="2"/>
  <c r="L60" i="2"/>
  <c r="M60" i="2"/>
  <c r="N60" i="2"/>
  <c r="O60" i="2"/>
  <c r="P60" i="2"/>
  <c r="Q60" i="2"/>
  <c r="R60" i="2"/>
  <c r="S60" i="2"/>
  <c r="T60" i="2"/>
  <c r="U60" i="2"/>
  <c r="V60" i="2"/>
  <c r="W60" i="2"/>
  <c r="Y60" i="2"/>
  <c r="Z60" i="2"/>
  <c r="AA60" i="2"/>
  <c r="AB60" i="2"/>
  <c r="AC60" i="2"/>
  <c r="AD60" i="2"/>
  <c r="AE60" i="2"/>
  <c r="AF60" i="2"/>
  <c r="AG60" i="2"/>
  <c r="AH60" i="2"/>
  <c r="AI60" i="2"/>
  <c r="AJ60" i="2"/>
  <c r="AK60" i="2"/>
  <c r="C62" i="2"/>
  <c r="D62" i="2"/>
  <c r="E62" i="2"/>
  <c r="F62" i="2"/>
  <c r="G62" i="2"/>
  <c r="H62" i="2"/>
  <c r="I62" i="2"/>
  <c r="J62" i="2"/>
  <c r="K62" i="2"/>
  <c r="L62" i="2"/>
  <c r="M62" i="2"/>
  <c r="N62" i="2"/>
  <c r="O62" i="2"/>
  <c r="P62" i="2"/>
  <c r="Q62" i="2"/>
  <c r="R62" i="2"/>
  <c r="S62" i="2"/>
  <c r="T62" i="2"/>
  <c r="U62" i="2"/>
  <c r="V62" i="2"/>
  <c r="W62" i="2"/>
  <c r="X62" i="2"/>
  <c r="Y62" i="2"/>
  <c r="Z62" i="2"/>
  <c r="AA62" i="2"/>
  <c r="AB62" i="2"/>
  <c r="AC62" i="2"/>
  <c r="AD62" i="2"/>
  <c r="AE62" i="2"/>
  <c r="AF62" i="2"/>
  <c r="AG62" i="2"/>
  <c r="AH62" i="2"/>
  <c r="AI62" i="2"/>
  <c r="AJ62" i="2"/>
  <c r="AK62" i="2"/>
  <c r="AL62" i="2"/>
  <c r="C63" i="2"/>
  <c r="D63" i="2"/>
  <c r="E63" i="2"/>
  <c r="F63" i="2"/>
  <c r="G63" i="2"/>
  <c r="H63" i="2"/>
  <c r="I63" i="2"/>
  <c r="J63" i="2"/>
  <c r="K63" i="2"/>
  <c r="L63" i="2"/>
  <c r="M63" i="2"/>
  <c r="N63" i="2"/>
  <c r="O63" i="2"/>
  <c r="P63" i="2"/>
  <c r="Q63" i="2"/>
  <c r="R63" i="2"/>
  <c r="S63" i="2"/>
  <c r="T63" i="2"/>
  <c r="U63" i="2"/>
  <c r="V63" i="2"/>
  <c r="W63" i="2"/>
  <c r="Y63" i="2"/>
  <c r="Z63" i="2"/>
  <c r="AA63" i="2"/>
  <c r="AB63" i="2"/>
  <c r="AC63" i="2"/>
  <c r="AD63" i="2"/>
  <c r="AE63" i="2"/>
  <c r="AF63" i="2"/>
  <c r="AG63" i="2"/>
  <c r="AH63" i="2"/>
  <c r="AI63" i="2"/>
  <c r="AJ63" i="2"/>
  <c r="AK63" i="2"/>
  <c r="C64" i="2"/>
  <c r="D64" i="2"/>
  <c r="E64" i="2"/>
  <c r="F64" i="2"/>
  <c r="G64" i="2"/>
  <c r="H64" i="2"/>
  <c r="I64" i="2"/>
  <c r="J64" i="2"/>
  <c r="K64" i="2"/>
  <c r="L64" i="2"/>
  <c r="M64" i="2"/>
  <c r="N64" i="2"/>
  <c r="O64" i="2"/>
  <c r="P64" i="2"/>
  <c r="Q64" i="2"/>
  <c r="R64" i="2"/>
  <c r="S64" i="2"/>
  <c r="T64" i="2"/>
  <c r="U64" i="2"/>
  <c r="V64" i="2"/>
  <c r="W64" i="2"/>
  <c r="X64" i="2"/>
  <c r="Y64" i="2"/>
  <c r="Z64" i="2"/>
  <c r="AA64" i="2"/>
  <c r="AB64" i="2"/>
  <c r="AC64" i="2"/>
  <c r="AD64" i="2"/>
  <c r="AE64" i="2"/>
  <c r="AF64" i="2"/>
  <c r="AG64" i="2"/>
  <c r="AH64" i="2"/>
  <c r="AI64" i="2"/>
  <c r="AJ64" i="2"/>
  <c r="AK64" i="2"/>
  <c r="AL64" i="2"/>
  <c r="C65" i="2"/>
  <c r="D65" i="2"/>
  <c r="E65" i="2"/>
  <c r="F65" i="2"/>
  <c r="G65" i="2"/>
  <c r="H65" i="2"/>
  <c r="I65" i="2"/>
  <c r="J65" i="2"/>
  <c r="K65" i="2"/>
  <c r="L65" i="2"/>
  <c r="M65" i="2"/>
  <c r="N65" i="2"/>
  <c r="O65" i="2"/>
  <c r="P65" i="2"/>
  <c r="Q65" i="2"/>
  <c r="R65" i="2"/>
  <c r="S65" i="2"/>
  <c r="T65" i="2"/>
  <c r="U65" i="2"/>
  <c r="V65" i="2"/>
  <c r="W65" i="2"/>
  <c r="Y65" i="2"/>
  <c r="Z65" i="2"/>
  <c r="AA65" i="2"/>
  <c r="AB65" i="2"/>
  <c r="AC65" i="2"/>
  <c r="AD65" i="2"/>
  <c r="AE65" i="2"/>
  <c r="AF65" i="2"/>
  <c r="AG65" i="2"/>
  <c r="AH65" i="2"/>
  <c r="AI65" i="2"/>
  <c r="AJ65" i="2"/>
  <c r="AK65" i="2"/>
  <c r="C66" i="2"/>
  <c r="D66" i="2"/>
  <c r="E66" i="2"/>
  <c r="F66" i="2"/>
  <c r="G66" i="2"/>
  <c r="H66" i="2"/>
  <c r="I66" i="2"/>
  <c r="J66" i="2"/>
  <c r="K66" i="2"/>
  <c r="L66" i="2"/>
  <c r="M66" i="2"/>
  <c r="N66" i="2"/>
  <c r="O66" i="2"/>
  <c r="P66" i="2"/>
  <c r="Q66" i="2"/>
  <c r="R66" i="2"/>
  <c r="S66" i="2"/>
  <c r="T66" i="2"/>
  <c r="U66" i="2"/>
  <c r="V66" i="2"/>
  <c r="W66" i="2"/>
  <c r="Y66" i="2"/>
  <c r="Z66" i="2"/>
  <c r="AA66" i="2"/>
  <c r="AB66" i="2"/>
  <c r="AC66" i="2"/>
  <c r="AD66" i="2"/>
  <c r="AE66" i="2"/>
  <c r="AF66" i="2"/>
  <c r="AG66" i="2"/>
  <c r="AH66" i="2"/>
  <c r="AI66" i="2"/>
  <c r="AJ66" i="2"/>
  <c r="AK66" i="2"/>
  <c r="C67" i="2"/>
  <c r="D67" i="2"/>
  <c r="E67" i="2"/>
  <c r="F67" i="2"/>
  <c r="G67" i="2"/>
  <c r="H67" i="2"/>
  <c r="I67" i="2"/>
  <c r="J67" i="2"/>
  <c r="K67" i="2"/>
  <c r="L67" i="2"/>
  <c r="M67" i="2"/>
  <c r="N67" i="2"/>
  <c r="O67" i="2"/>
  <c r="P67" i="2"/>
  <c r="Q67" i="2"/>
  <c r="R67" i="2"/>
  <c r="S67" i="2"/>
  <c r="T67" i="2"/>
  <c r="U67" i="2"/>
  <c r="V67" i="2"/>
  <c r="W67" i="2"/>
  <c r="Y67" i="2"/>
  <c r="Z67" i="2"/>
  <c r="AA67" i="2"/>
  <c r="AB67" i="2"/>
  <c r="AC67" i="2"/>
  <c r="AD67" i="2"/>
  <c r="AE67" i="2"/>
  <c r="AF67" i="2"/>
  <c r="AG67" i="2"/>
  <c r="AH67" i="2"/>
  <c r="AI67" i="2"/>
  <c r="AJ67" i="2"/>
  <c r="AK67" i="2"/>
  <c r="C68" i="2"/>
  <c r="D68" i="2"/>
  <c r="E68" i="2"/>
  <c r="F68" i="2"/>
  <c r="G68" i="2"/>
  <c r="H68" i="2"/>
  <c r="I68" i="2"/>
  <c r="J68" i="2"/>
  <c r="K68" i="2"/>
  <c r="L68" i="2"/>
  <c r="M68" i="2"/>
  <c r="N68" i="2"/>
  <c r="O68" i="2"/>
  <c r="P68" i="2"/>
  <c r="Q68" i="2"/>
  <c r="R68" i="2"/>
  <c r="S68" i="2"/>
  <c r="T68" i="2"/>
  <c r="U68" i="2"/>
  <c r="V68" i="2"/>
  <c r="W68" i="2"/>
  <c r="Y68" i="2"/>
  <c r="Z68" i="2"/>
  <c r="AA68" i="2"/>
  <c r="AB68" i="2"/>
  <c r="AC68" i="2"/>
  <c r="AD68" i="2"/>
  <c r="AE68" i="2"/>
  <c r="AF68" i="2"/>
  <c r="AG68" i="2"/>
  <c r="AH68" i="2"/>
  <c r="AI68" i="2"/>
  <c r="AJ68" i="2"/>
  <c r="AK68" i="2"/>
  <c r="C69" i="2"/>
  <c r="D69" i="2"/>
  <c r="E69" i="2"/>
  <c r="F69" i="2"/>
  <c r="G69" i="2"/>
  <c r="H69" i="2"/>
  <c r="I69" i="2"/>
  <c r="J69" i="2"/>
  <c r="K69" i="2"/>
  <c r="L69" i="2"/>
  <c r="M69" i="2"/>
  <c r="N69" i="2"/>
  <c r="O69" i="2"/>
  <c r="P69" i="2"/>
  <c r="Q69" i="2"/>
  <c r="R69" i="2"/>
  <c r="S69" i="2"/>
  <c r="T69" i="2"/>
  <c r="U69" i="2"/>
  <c r="V69" i="2"/>
  <c r="W69" i="2"/>
  <c r="Y69" i="2"/>
  <c r="Z69" i="2"/>
  <c r="AA69" i="2"/>
  <c r="AB69" i="2"/>
  <c r="AC69" i="2"/>
  <c r="AD69" i="2"/>
  <c r="AE69" i="2"/>
  <c r="AF69" i="2"/>
  <c r="AG69" i="2"/>
  <c r="AH69" i="2"/>
  <c r="AI69" i="2"/>
  <c r="AJ69" i="2"/>
  <c r="AK69" i="2"/>
  <c r="C70" i="2"/>
  <c r="D70" i="2"/>
  <c r="E70" i="2"/>
  <c r="F70" i="2"/>
  <c r="G70" i="2"/>
  <c r="H70" i="2"/>
  <c r="I70" i="2"/>
  <c r="J70" i="2"/>
  <c r="K70" i="2"/>
  <c r="L70" i="2"/>
  <c r="M70" i="2"/>
  <c r="N70" i="2"/>
  <c r="O70" i="2"/>
  <c r="P70" i="2"/>
  <c r="Q70" i="2"/>
  <c r="R70" i="2"/>
  <c r="S70" i="2"/>
  <c r="T70" i="2"/>
  <c r="U70" i="2"/>
  <c r="V70" i="2"/>
  <c r="W70" i="2"/>
  <c r="Y70" i="2"/>
  <c r="Z70" i="2"/>
  <c r="AA70" i="2"/>
  <c r="AB70" i="2"/>
  <c r="AC70" i="2"/>
  <c r="AD70" i="2"/>
  <c r="AE70" i="2"/>
  <c r="AF70" i="2"/>
  <c r="AG70" i="2"/>
  <c r="AH70" i="2"/>
  <c r="AI70" i="2"/>
  <c r="AJ70" i="2"/>
  <c r="AK70" i="2"/>
  <c r="C71" i="2"/>
  <c r="D71" i="2"/>
  <c r="E71" i="2"/>
  <c r="F71" i="2"/>
  <c r="G71" i="2"/>
  <c r="H71" i="2"/>
  <c r="I71" i="2"/>
  <c r="J71" i="2"/>
  <c r="K71" i="2"/>
  <c r="L71" i="2"/>
  <c r="M71" i="2"/>
  <c r="N71" i="2"/>
  <c r="O71" i="2"/>
  <c r="P71" i="2"/>
  <c r="Q71" i="2"/>
  <c r="R71" i="2"/>
  <c r="S71" i="2"/>
  <c r="T71" i="2"/>
  <c r="U71" i="2"/>
  <c r="V71" i="2"/>
  <c r="W71" i="2"/>
  <c r="X71" i="2"/>
  <c r="Y71" i="2"/>
  <c r="Z71" i="2"/>
  <c r="AA71" i="2"/>
  <c r="AB71" i="2"/>
  <c r="AC71" i="2"/>
  <c r="AD71" i="2"/>
  <c r="AE71" i="2"/>
  <c r="AF71" i="2"/>
  <c r="AG71" i="2"/>
  <c r="AH71" i="2"/>
  <c r="AI71" i="2"/>
  <c r="AJ71" i="2"/>
  <c r="AK71" i="2"/>
  <c r="AL71" i="2"/>
  <c r="C72" i="2"/>
  <c r="D72" i="2"/>
  <c r="E72" i="2"/>
  <c r="F72" i="2"/>
  <c r="G72" i="2"/>
  <c r="H72" i="2"/>
  <c r="I72" i="2"/>
  <c r="J72" i="2"/>
  <c r="K72" i="2"/>
  <c r="L72" i="2"/>
  <c r="M72" i="2"/>
  <c r="N72" i="2"/>
  <c r="O72" i="2"/>
  <c r="P72" i="2"/>
  <c r="Q72" i="2"/>
  <c r="R72" i="2"/>
  <c r="S72" i="2"/>
  <c r="T72" i="2"/>
  <c r="U72" i="2"/>
  <c r="V72" i="2"/>
  <c r="W72" i="2"/>
  <c r="X72" i="2"/>
  <c r="Y72" i="2"/>
  <c r="Z72" i="2"/>
  <c r="AA72" i="2"/>
  <c r="AB72" i="2"/>
  <c r="AC72" i="2"/>
  <c r="AD72" i="2"/>
  <c r="AE72" i="2"/>
  <c r="AF72" i="2"/>
  <c r="AG72" i="2"/>
  <c r="AH72" i="2"/>
  <c r="AI72" i="2"/>
  <c r="AJ72" i="2"/>
  <c r="AK72" i="2"/>
  <c r="AL72" i="2"/>
  <c r="C73" i="2"/>
  <c r="D73" i="2"/>
  <c r="E73" i="2"/>
  <c r="F73" i="2"/>
  <c r="G73" i="2"/>
  <c r="H73" i="2"/>
  <c r="I73" i="2"/>
  <c r="J73" i="2"/>
  <c r="K73" i="2"/>
  <c r="L73" i="2"/>
  <c r="M73" i="2"/>
  <c r="N73" i="2"/>
  <c r="O73" i="2"/>
  <c r="P73" i="2"/>
  <c r="Q73" i="2"/>
  <c r="R73" i="2"/>
  <c r="S73" i="2"/>
  <c r="T73" i="2"/>
  <c r="U73" i="2"/>
  <c r="V73" i="2"/>
  <c r="W73" i="2"/>
  <c r="X73" i="2"/>
  <c r="Y73" i="2"/>
  <c r="Z73" i="2"/>
  <c r="AA73" i="2"/>
  <c r="AB73" i="2"/>
  <c r="AC73" i="2"/>
  <c r="AD73" i="2"/>
  <c r="AE73" i="2"/>
  <c r="AF73" i="2"/>
  <c r="AG73" i="2"/>
  <c r="AH73" i="2"/>
  <c r="AI73" i="2"/>
  <c r="AJ73" i="2"/>
  <c r="AK73" i="2"/>
  <c r="AL73" i="2"/>
  <c r="C74" i="2"/>
  <c r="D74" i="2"/>
  <c r="E74" i="2"/>
  <c r="F74" i="2"/>
  <c r="G74" i="2"/>
  <c r="H74" i="2"/>
  <c r="I74" i="2"/>
  <c r="J74" i="2"/>
  <c r="K74" i="2"/>
  <c r="L74" i="2"/>
  <c r="M74" i="2"/>
  <c r="N74" i="2"/>
  <c r="O74" i="2"/>
  <c r="P74" i="2"/>
  <c r="Q74" i="2"/>
  <c r="R74" i="2"/>
  <c r="S74" i="2"/>
  <c r="T74" i="2"/>
  <c r="U74" i="2"/>
  <c r="V74" i="2"/>
  <c r="W74" i="2"/>
  <c r="X74" i="2"/>
  <c r="Y74" i="2"/>
  <c r="Z74" i="2"/>
  <c r="AA74" i="2"/>
  <c r="AB74" i="2"/>
  <c r="AC74" i="2"/>
  <c r="AD74" i="2"/>
  <c r="AE74" i="2"/>
  <c r="AF74" i="2"/>
  <c r="AG74" i="2"/>
  <c r="AH74" i="2"/>
  <c r="AI74" i="2"/>
  <c r="AJ74" i="2"/>
  <c r="AK74" i="2"/>
  <c r="AL74" i="2"/>
  <c r="C75" i="2"/>
  <c r="D75" i="2"/>
  <c r="E75" i="2"/>
  <c r="F75" i="2"/>
  <c r="G75" i="2"/>
  <c r="H75" i="2"/>
  <c r="I75" i="2"/>
  <c r="J75" i="2"/>
  <c r="K75" i="2"/>
  <c r="L75" i="2"/>
  <c r="M75" i="2"/>
  <c r="N75" i="2"/>
  <c r="O75" i="2"/>
  <c r="P75" i="2"/>
  <c r="Q75" i="2"/>
  <c r="R75" i="2"/>
  <c r="S75" i="2"/>
  <c r="T75" i="2"/>
  <c r="U75" i="2"/>
  <c r="V75" i="2"/>
  <c r="W75" i="2"/>
  <c r="Y75" i="2"/>
  <c r="Z75" i="2"/>
  <c r="AA75" i="2"/>
  <c r="AB75" i="2"/>
  <c r="AC75" i="2"/>
  <c r="AD75" i="2"/>
  <c r="AE75" i="2"/>
  <c r="AF75" i="2"/>
  <c r="AG75" i="2"/>
  <c r="AH75" i="2"/>
  <c r="AI75" i="2"/>
  <c r="AJ75" i="2"/>
  <c r="AK75" i="2"/>
  <c r="AM17" i="2"/>
  <c r="AO17" i="1"/>
  <c r="AN17" i="1"/>
  <c r="AM17" i="1"/>
  <c r="X76" i="2"/>
  <c r="C76" i="2"/>
  <c r="D76" i="2"/>
  <c r="E76" i="2"/>
  <c r="F76" i="2"/>
  <c r="G76" i="2"/>
  <c r="H76" i="2"/>
  <c r="I76" i="2"/>
  <c r="J76" i="2"/>
  <c r="K76" i="2"/>
  <c r="L76" i="2"/>
  <c r="M76" i="2"/>
  <c r="N76" i="2"/>
  <c r="O76" i="2"/>
  <c r="P76" i="2"/>
  <c r="Q76" i="2"/>
  <c r="R76" i="2"/>
  <c r="S76" i="2"/>
  <c r="T76" i="2"/>
  <c r="U76" i="2"/>
  <c r="V76" i="2"/>
  <c r="W76" i="2"/>
  <c r="Y76" i="2"/>
  <c r="Z76" i="2"/>
  <c r="AA76" i="2"/>
  <c r="AB76" i="2"/>
  <c r="AC76" i="2"/>
  <c r="AD76" i="2"/>
  <c r="AE76" i="2"/>
  <c r="AF76" i="2"/>
  <c r="AG76" i="2"/>
  <c r="AH76" i="2"/>
  <c r="AI76" i="2"/>
  <c r="AJ76" i="2"/>
  <c r="AK76" i="2"/>
  <c r="AL76" i="2"/>
  <c r="D73" i="3"/>
  <c r="C73" i="3"/>
  <c r="AM15" i="1"/>
  <c r="E73" i="3"/>
  <c r="D30" i="3"/>
  <c r="C30" i="3"/>
  <c r="AM65" i="1"/>
  <c r="E30" i="3"/>
  <c r="AN65" i="1"/>
  <c r="F30" i="3"/>
  <c r="AO65" i="1"/>
  <c r="G30" i="3"/>
  <c r="H30" i="3"/>
  <c r="D31" i="3"/>
  <c r="C31" i="3"/>
  <c r="AM66" i="1"/>
  <c r="E31" i="3"/>
  <c r="AN66" i="1"/>
  <c r="F31" i="3"/>
  <c r="AO66" i="1"/>
  <c r="G31" i="3"/>
  <c r="H31" i="3"/>
  <c r="D32" i="3"/>
  <c r="C32" i="3"/>
  <c r="AM30" i="1"/>
  <c r="E32" i="3"/>
  <c r="AN30" i="1"/>
  <c r="F32" i="3"/>
  <c r="AO30" i="1"/>
  <c r="G32" i="3"/>
  <c r="H32" i="3"/>
  <c r="D33" i="3"/>
  <c r="C33" i="3"/>
  <c r="AM59" i="1"/>
  <c r="AM67" i="1"/>
  <c r="E33" i="3"/>
  <c r="AN59" i="1"/>
  <c r="AN45" i="1"/>
  <c r="F33" i="3"/>
  <c r="AO59" i="1"/>
  <c r="AO45" i="1"/>
  <c r="G33" i="3"/>
  <c r="H33" i="3"/>
  <c r="D34" i="3"/>
  <c r="C34" i="3"/>
  <c r="AM45" i="1"/>
  <c r="H34" i="3"/>
  <c r="D35" i="3"/>
  <c r="C35" i="3"/>
  <c r="AM43" i="1"/>
  <c r="E35" i="3"/>
  <c r="AN43" i="1"/>
  <c r="F35" i="3"/>
  <c r="AO43" i="1"/>
  <c r="G35" i="3"/>
  <c r="H35" i="3"/>
  <c r="D36" i="3"/>
  <c r="C36" i="3"/>
  <c r="E36" i="3"/>
  <c r="AN67" i="1"/>
  <c r="F36" i="3"/>
  <c r="AO67" i="1"/>
  <c r="G36" i="3"/>
  <c r="H36" i="3"/>
  <c r="D37" i="3"/>
  <c r="C37" i="3"/>
  <c r="AM29" i="1"/>
  <c r="AM23" i="1"/>
  <c r="E37" i="3"/>
  <c r="AN29" i="1"/>
  <c r="AN23" i="1"/>
  <c r="F37" i="3"/>
  <c r="AO29" i="1"/>
  <c r="AO23" i="1"/>
  <c r="G37" i="3"/>
  <c r="H37" i="3"/>
  <c r="D38" i="3"/>
  <c r="C38" i="3"/>
  <c r="AM18" i="1"/>
  <c r="E38" i="3"/>
  <c r="AN18" i="1"/>
  <c r="F38" i="3"/>
  <c r="AO18" i="1"/>
  <c r="G38" i="3"/>
  <c r="H38" i="3"/>
  <c r="D39" i="3"/>
  <c r="C39" i="3"/>
  <c r="AM8" i="1"/>
  <c r="AM28" i="1"/>
  <c r="E39" i="3"/>
  <c r="AN8" i="1"/>
  <c r="AN28" i="1"/>
  <c r="F39" i="3"/>
  <c r="AO8" i="1"/>
  <c r="AO28" i="1"/>
  <c r="G39" i="3"/>
  <c r="H39" i="3"/>
  <c r="D40" i="3"/>
  <c r="C40" i="3"/>
  <c r="E40" i="3"/>
  <c r="F40" i="3"/>
  <c r="G40" i="3"/>
  <c r="H40" i="3"/>
  <c r="D41" i="3"/>
  <c r="C41" i="3"/>
  <c r="AM20" i="1"/>
  <c r="AM9" i="1"/>
  <c r="E41" i="3"/>
  <c r="AN20" i="1"/>
  <c r="AN9" i="1"/>
  <c r="F41" i="3"/>
  <c r="AO20" i="1"/>
  <c r="AO9" i="1"/>
  <c r="G41" i="3"/>
  <c r="H41" i="3"/>
  <c r="D42" i="3"/>
  <c r="C42" i="3"/>
  <c r="E42" i="3"/>
  <c r="F42" i="3"/>
  <c r="G42" i="3"/>
  <c r="H42" i="3"/>
  <c r="D43" i="3"/>
  <c r="C43" i="3"/>
  <c r="AM48" i="1"/>
  <c r="AM56" i="1"/>
  <c r="E43" i="3"/>
  <c r="AN48" i="1"/>
  <c r="AN56" i="1"/>
  <c r="F43" i="3"/>
  <c r="AO48" i="1"/>
  <c r="AO56" i="1"/>
  <c r="G43" i="3"/>
  <c r="H43" i="3"/>
  <c r="D44" i="3"/>
  <c r="C44" i="3"/>
  <c r="AM38" i="1"/>
  <c r="E44" i="3"/>
  <c r="AN38" i="1"/>
  <c r="F44" i="3"/>
  <c r="AO38" i="1"/>
  <c r="G44" i="3"/>
  <c r="H44" i="3"/>
  <c r="D45" i="3"/>
  <c r="C45" i="3"/>
  <c r="E45" i="3"/>
  <c r="F45" i="3"/>
  <c r="G45" i="3"/>
  <c r="H45" i="3"/>
  <c r="D46" i="3"/>
  <c r="C46" i="3"/>
  <c r="AM57" i="1"/>
  <c r="E46" i="3"/>
  <c r="AN57" i="1"/>
  <c r="F46" i="3"/>
  <c r="AO57" i="1"/>
  <c r="G46" i="3"/>
  <c r="H46" i="3"/>
  <c r="D47" i="3"/>
  <c r="C47" i="3"/>
  <c r="E47" i="3"/>
  <c r="F47" i="3"/>
  <c r="G47" i="3"/>
  <c r="H47" i="3"/>
  <c r="D48" i="3"/>
  <c r="C48" i="3"/>
  <c r="AM72" i="1"/>
  <c r="E48" i="3"/>
  <c r="AN72" i="1"/>
  <c r="F48" i="3"/>
  <c r="AO72" i="1"/>
  <c r="G48" i="3"/>
  <c r="H48" i="3"/>
  <c r="D49" i="3"/>
  <c r="C49" i="3"/>
  <c r="AM26" i="1"/>
  <c r="E49" i="3"/>
  <c r="AN26" i="1"/>
  <c r="F49" i="3"/>
  <c r="AO26" i="1"/>
  <c r="G49" i="3"/>
  <c r="H49" i="3"/>
  <c r="D50" i="3"/>
  <c r="C50" i="3"/>
  <c r="AM35" i="1"/>
  <c r="E50" i="3"/>
  <c r="AN35" i="1"/>
  <c r="F50" i="3"/>
  <c r="AO35" i="1"/>
  <c r="G50" i="3"/>
  <c r="H50" i="3"/>
  <c r="D51" i="3"/>
  <c r="C51" i="3"/>
  <c r="AM36" i="1"/>
  <c r="E51" i="3"/>
  <c r="AN36" i="1"/>
  <c r="F51" i="3"/>
  <c r="AO36" i="1"/>
  <c r="G51" i="3"/>
  <c r="H51" i="3"/>
  <c r="D52" i="3"/>
  <c r="C52" i="3"/>
  <c r="AM31" i="1"/>
  <c r="AM22" i="1"/>
  <c r="AM47" i="1"/>
  <c r="E52" i="3"/>
  <c r="AN31" i="1"/>
  <c r="AN22" i="1"/>
  <c r="AN47" i="1"/>
  <c r="F52" i="3"/>
  <c r="AO31" i="1"/>
  <c r="AO22" i="1"/>
  <c r="AO47" i="1"/>
  <c r="G52" i="3"/>
  <c r="H52" i="3"/>
  <c r="D53" i="3"/>
  <c r="C53" i="3"/>
  <c r="AM50" i="1"/>
  <c r="E53" i="3"/>
  <c r="AN50" i="1"/>
  <c r="F53" i="3"/>
  <c r="AO50" i="1"/>
  <c r="G53" i="3"/>
  <c r="H53" i="3"/>
  <c r="D54" i="3"/>
  <c r="C54" i="3"/>
  <c r="E54" i="3"/>
  <c r="F54" i="3"/>
  <c r="G54" i="3"/>
  <c r="H54" i="3"/>
  <c r="D55" i="3"/>
  <c r="C55" i="3"/>
  <c r="AM16" i="1"/>
  <c r="E55" i="3"/>
  <c r="AN16" i="1"/>
  <c r="F55" i="3"/>
  <c r="AO16" i="1"/>
  <c r="G55" i="3"/>
  <c r="H55" i="3"/>
  <c r="D56" i="3"/>
  <c r="C56" i="3"/>
  <c r="E56" i="3"/>
  <c r="F56" i="3"/>
  <c r="G56" i="3"/>
  <c r="H56" i="3"/>
  <c r="D57" i="3"/>
  <c r="C57" i="3"/>
  <c r="AM62" i="1"/>
  <c r="E57" i="3"/>
  <c r="AN62" i="1"/>
  <c r="F57" i="3"/>
  <c r="AO62" i="1"/>
  <c r="G57" i="3"/>
  <c r="H57" i="3"/>
  <c r="D58" i="3"/>
  <c r="C58" i="3"/>
  <c r="AM76" i="1"/>
  <c r="AM75" i="1"/>
  <c r="E58" i="3"/>
  <c r="AN76" i="1"/>
  <c r="AN75" i="1"/>
  <c r="F58" i="3"/>
  <c r="AO76" i="1"/>
  <c r="AO75" i="1"/>
  <c r="G58" i="3"/>
  <c r="H58" i="3"/>
  <c r="D59" i="3"/>
  <c r="C59" i="3"/>
  <c r="E59" i="3"/>
  <c r="F59" i="3"/>
  <c r="G59" i="3"/>
  <c r="H59" i="3"/>
  <c r="D60" i="3"/>
  <c r="C60" i="3"/>
  <c r="AM14" i="1"/>
  <c r="AM69" i="1"/>
  <c r="E60" i="3"/>
  <c r="AN14" i="1"/>
  <c r="AN69" i="1"/>
  <c r="F60" i="3"/>
  <c r="AO14" i="1"/>
  <c r="AO69" i="1"/>
  <c r="G60" i="3"/>
  <c r="H60" i="3"/>
  <c r="D61" i="3"/>
  <c r="C61" i="3"/>
  <c r="AM54" i="1"/>
  <c r="E61" i="3"/>
  <c r="AN54" i="1"/>
  <c r="F61" i="3"/>
  <c r="AO54" i="1"/>
  <c r="G61" i="3"/>
  <c r="H61" i="3"/>
  <c r="D62" i="3"/>
  <c r="C62" i="3"/>
  <c r="AM73" i="1"/>
  <c r="E62" i="3"/>
  <c r="AN73" i="1"/>
  <c r="F62" i="3"/>
  <c r="AO73" i="1"/>
  <c r="G62" i="3"/>
  <c r="H62" i="3"/>
  <c r="D63" i="3"/>
  <c r="C63" i="3"/>
  <c r="AM71" i="1"/>
  <c r="E63" i="3"/>
  <c r="AN71" i="1"/>
  <c r="F63" i="3"/>
  <c r="AO71" i="1"/>
  <c r="G63" i="3"/>
  <c r="H63" i="3"/>
  <c r="D64" i="3"/>
  <c r="C64" i="3"/>
  <c r="AM74" i="1"/>
  <c r="E64" i="3"/>
  <c r="AN74" i="1"/>
  <c r="F64" i="3"/>
  <c r="AO74" i="1"/>
  <c r="G64" i="3"/>
  <c r="H64" i="3"/>
  <c r="D65" i="3"/>
  <c r="C65" i="3"/>
  <c r="AM12" i="1"/>
  <c r="E65" i="3"/>
  <c r="AN12" i="1"/>
  <c r="F65" i="3"/>
  <c r="AO12" i="1"/>
  <c r="G65" i="3"/>
  <c r="H65" i="3"/>
  <c r="D66" i="3"/>
  <c r="C66" i="3"/>
  <c r="E66" i="3"/>
  <c r="F66" i="3"/>
  <c r="G66" i="3"/>
  <c r="H66" i="3"/>
  <c r="D67" i="3"/>
  <c r="C67" i="3"/>
  <c r="AM33" i="1"/>
  <c r="E67" i="3"/>
  <c r="AN33" i="1"/>
  <c r="F67" i="3"/>
  <c r="AO33" i="1"/>
  <c r="G67" i="3"/>
  <c r="H67" i="3"/>
  <c r="D68" i="3"/>
  <c r="C68" i="3"/>
  <c r="AM27" i="1"/>
  <c r="AN27" i="1"/>
  <c r="F68" i="3"/>
  <c r="AO27" i="1"/>
  <c r="G68" i="3"/>
  <c r="H68" i="3"/>
  <c r="D69" i="3"/>
  <c r="C69" i="3"/>
  <c r="AM46" i="1"/>
  <c r="E69" i="3"/>
  <c r="AN46" i="1"/>
  <c r="F69" i="3"/>
  <c r="AO46" i="1"/>
  <c r="G69" i="3"/>
  <c r="H69" i="3"/>
  <c r="D70" i="3"/>
  <c r="C70" i="3"/>
  <c r="AM41" i="1"/>
  <c r="E70" i="3"/>
  <c r="AN41" i="1"/>
  <c r="F70" i="3"/>
  <c r="AO41" i="1"/>
  <c r="G70" i="3"/>
  <c r="H70" i="3"/>
  <c r="D71" i="3"/>
  <c r="C71" i="3"/>
  <c r="AM55" i="1"/>
  <c r="E71" i="3"/>
  <c r="AN55" i="1"/>
  <c r="F71" i="3"/>
  <c r="AO55" i="1"/>
  <c r="G71" i="3"/>
  <c r="D72" i="3"/>
  <c r="C72" i="3"/>
  <c r="AM19" i="1"/>
  <c r="E72" i="3"/>
  <c r="AN19" i="1"/>
  <c r="F72" i="3"/>
  <c r="AO19" i="1"/>
  <c r="G72" i="3"/>
  <c r="AN15" i="1"/>
  <c r="F73" i="3"/>
  <c r="AO15" i="1"/>
  <c r="G73" i="3"/>
  <c r="D74" i="3"/>
  <c r="C74" i="3"/>
  <c r="AM10" i="1"/>
  <c r="E74" i="3"/>
  <c r="AN10" i="1"/>
  <c r="F74" i="3"/>
  <c r="AO10" i="1"/>
  <c r="G74" i="3"/>
  <c r="D29" i="3"/>
  <c r="C29" i="3"/>
  <c r="AM37" i="1"/>
  <c r="E29" i="3"/>
  <c r="AN37" i="1"/>
  <c r="F29" i="3"/>
  <c r="AO37" i="1"/>
  <c r="G29" i="3"/>
  <c r="H29" i="3"/>
  <c r="D9" i="3"/>
  <c r="C9" i="3"/>
  <c r="AN64" i="1"/>
  <c r="F9" i="3"/>
  <c r="AO64" i="1"/>
  <c r="G9" i="3"/>
  <c r="D10" i="3"/>
  <c r="C10" i="3"/>
  <c r="AO58" i="1"/>
  <c r="G10" i="3"/>
  <c r="D11" i="3"/>
  <c r="C11" i="3"/>
  <c r="AO53" i="1"/>
  <c r="AO63" i="1"/>
  <c r="G11" i="3"/>
  <c r="D12" i="3"/>
  <c r="C12" i="3"/>
  <c r="AO39" i="1"/>
  <c r="G12" i="3"/>
  <c r="D13" i="3"/>
  <c r="C13" i="3"/>
  <c r="AO70" i="1"/>
  <c r="G13" i="3"/>
  <c r="D14" i="3"/>
  <c r="C14" i="3"/>
  <c r="AO21" i="1"/>
  <c r="G14" i="3"/>
  <c r="D15" i="3"/>
  <c r="C15" i="3"/>
  <c r="AO13" i="1"/>
  <c r="AO52" i="1"/>
  <c r="G15" i="3"/>
  <c r="D16" i="3"/>
  <c r="C16" i="3"/>
  <c r="AO68" i="1"/>
  <c r="G16" i="3"/>
  <c r="D17" i="3"/>
  <c r="C17" i="3"/>
  <c r="AO24" i="1"/>
  <c r="G17" i="3"/>
  <c r="D18" i="3"/>
  <c r="C18" i="3"/>
  <c r="G18" i="3"/>
  <c r="D19" i="3"/>
  <c r="C19" i="3"/>
  <c r="AO25" i="1"/>
  <c r="AO40" i="1"/>
  <c r="G19" i="3"/>
  <c r="D20" i="3"/>
  <c r="C20" i="3"/>
  <c r="G20" i="3"/>
  <c r="D21" i="3"/>
  <c r="C21" i="3"/>
  <c r="G21" i="3"/>
  <c r="D22" i="3"/>
  <c r="C22" i="3"/>
  <c r="AO11" i="1"/>
  <c r="AO42" i="1"/>
  <c r="G22" i="3"/>
  <c r="D23" i="3"/>
  <c r="C23" i="3"/>
  <c r="AO51" i="1"/>
  <c r="AO32" i="1"/>
  <c r="G23" i="3"/>
  <c r="D24" i="3"/>
  <c r="C24" i="3"/>
  <c r="G24" i="3"/>
  <c r="D25" i="3"/>
  <c r="C25" i="3"/>
  <c r="AO49" i="1"/>
  <c r="G25" i="3"/>
  <c r="D26" i="3"/>
  <c r="C26" i="3"/>
  <c r="AO34" i="1"/>
  <c r="G26" i="3"/>
  <c r="D27" i="3"/>
  <c r="C27" i="3"/>
  <c r="G27" i="3"/>
  <c r="D28" i="3"/>
  <c r="C28" i="3"/>
  <c r="G28" i="3"/>
  <c r="D8" i="3"/>
  <c r="C8" i="3"/>
  <c r="AO60" i="1"/>
  <c r="G8" i="3"/>
  <c r="AN58" i="1"/>
  <c r="AN60" i="1"/>
  <c r="F8" i="3"/>
  <c r="F10" i="3"/>
  <c r="AN53" i="1"/>
  <c r="AN63" i="1"/>
  <c r="F11" i="3"/>
  <c r="AN39" i="1"/>
  <c r="F12" i="3"/>
  <c r="AN70" i="1"/>
  <c r="F13" i="3"/>
  <c r="AN21" i="1"/>
  <c r="F14" i="3"/>
  <c r="AN13" i="1"/>
  <c r="AN52" i="1"/>
  <c r="F15" i="3"/>
  <c r="AN68" i="1"/>
  <c r="F16" i="3"/>
  <c r="AN24" i="1"/>
  <c r="F17" i="3"/>
  <c r="F18" i="3"/>
  <c r="AN25" i="1"/>
  <c r="AN40" i="1"/>
  <c r="F19" i="3"/>
  <c r="F20" i="3"/>
  <c r="F21" i="3"/>
  <c r="AN11" i="1"/>
  <c r="AN42" i="1"/>
  <c r="F22" i="3"/>
  <c r="AN51" i="1"/>
  <c r="AN32" i="1"/>
  <c r="F23" i="3"/>
  <c r="F24" i="3"/>
  <c r="AN49" i="1"/>
  <c r="F25" i="3"/>
  <c r="AN34" i="1"/>
  <c r="F26" i="3"/>
  <c r="F27" i="3"/>
  <c r="F28" i="3"/>
  <c r="AM58" i="1"/>
  <c r="AM60" i="1"/>
  <c r="E8" i="3"/>
  <c r="AM64" i="1"/>
  <c r="E9" i="3"/>
  <c r="AO44" i="1"/>
  <c r="H9" i="3"/>
  <c r="E10" i="3"/>
  <c r="H10" i="3"/>
  <c r="AM53" i="1"/>
  <c r="AM63" i="1"/>
  <c r="E11" i="3"/>
  <c r="H11" i="3"/>
  <c r="AM39" i="1"/>
  <c r="E12" i="3"/>
  <c r="H12" i="3"/>
  <c r="AM70" i="1"/>
  <c r="E13" i="3"/>
  <c r="H13" i="3"/>
  <c r="AM21" i="1"/>
  <c r="E14" i="3"/>
  <c r="H14" i="3"/>
  <c r="AM13" i="1"/>
  <c r="AM52" i="1"/>
  <c r="E15" i="3"/>
  <c r="H15" i="3"/>
  <c r="AM68" i="1"/>
  <c r="E16" i="3"/>
  <c r="H16" i="3"/>
  <c r="AM24" i="1"/>
  <c r="E17" i="3"/>
  <c r="H17" i="3"/>
  <c r="E18" i="3"/>
  <c r="H18" i="3"/>
  <c r="AM40" i="1"/>
  <c r="AM25" i="1"/>
  <c r="E19" i="3"/>
  <c r="H19" i="3"/>
  <c r="E20" i="3"/>
  <c r="H20" i="3"/>
  <c r="E21" i="3"/>
  <c r="H21" i="3"/>
  <c r="AM11" i="1"/>
  <c r="AM42" i="1"/>
  <c r="E22" i="3"/>
  <c r="H22" i="3"/>
  <c r="AM49" i="1"/>
  <c r="AM51" i="1"/>
  <c r="AM32" i="1"/>
  <c r="E23" i="3"/>
  <c r="H23" i="3"/>
  <c r="E24" i="3"/>
  <c r="H24" i="3"/>
  <c r="AM34" i="1"/>
  <c r="E25" i="3"/>
  <c r="H25" i="3"/>
  <c r="E26" i="3"/>
  <c r="H26" i="3"/>
  <c r="E27" i="3"/>
  <c r="H27" i="3"/>
  <c r="E28" i="3"/>
  <c r="H28" i="3"/>
  <c r="H8" i="3"/>
  <c r="AM27" i="2"/>
  <c r="AM44" i="1"/>
  <c r="AN44" i="1"/>
  <c r="AM76" i="2"/>
  <c r="AM69" i="2"/>
  <c r="AM5" i="2"/>
  <c r="AM22" i="2"/>
  <c r="AM28" i="2"/>
  <c r="AM16" i="2"/>
  <c r="AM9" i="2"/>
  <c r="AM38" i="2"/>
  <c r="AM18" i="2"/>
  <c r="AM72" i="2"/>
  <c r="AM71" i="2"/>
  <c r="AM35" i="2"/>
  <c r="AM44" i="2"/>
  <c r="AM48" i="2"/>
  <c r="AM36" i="2"/>
  <c r="AM29" i="2"/>
  <c r="AM56" i="2"/>
  <c r="AM37" i="2"/>
  <c r="AM47" i="2"/>
  <c r="AM50" i="2"/>
  <c r="AM74" i="2"/>
  <c r="AM67" i="2"/>
  <c r="AM12" i="2"/>
  <c r="B1" i="3"/>
  <c r="AM75" i="2"/>
  <c r="AM73" i="2"/>
  <c r="AM70" i="2"/>
  <c r="AM68" i="2"/>
  <c r="AM66" i="2"/>
  <c r="AM65" i="2"/>
  <c r="AM64" i="2"/>
  <c r="AM63" i="2"/>
  <c r="AM62" i="2"/>
  <c r="AM60" i="2"/>
  <c r="AM59" i="2"/>
  <c r="AM58" i="2"/>
  <c r="AM57" i="2"/>
  <c r="AM55" i="2"/>
  <c r="AM54" i="2"/>
  <c r="AM53" i="2"/>
  <c r="AM52" i="2"/>
  <c r="AM51" i="2"/>
  <c r="AM49" i="2"/>
  <c r="AM46" i="2"/>
  <c r="AM45" i="2"/>
  <c r="AM43" i="2"/>
  <c r="AM42" i="2"/>
  <c r="AM41" i="2"/>
  <c r="AM40" i="2"/>
  <c r="AM39" i="2"/>
  <c r="AM34" i="2"/>
  <c r="AM33" i="2"/>
  <c r="AM32" i="2"/>
  <c r="AM31" i="2"/>
  <c r="AM30" i="2"/>
  <c r="AM26" i="2"/>
  <c r="AM25" i="2"/>
  <c r="AM24" i="2"/>
  <c r="AM23" i="2"/>
  <c r="AM21" i="2"/>
  <c r="AM20" i="2"/>
  <c r="AM19" i="2"/>
  <c r="AM15" i="2"/>
  <c r="AM14" i="2"/>
  <c r="AM13" i="2"/>
  <c r="AM11" i="2"/>
  <c r="AM10" i="2"/>
  <c r="AM8" i="2"/>
</calcChain>
</file>

<file path=xl/sharedStrings.xml><?xml version="1.0" encoding="utf-8"?>
<sst xmlns="http://schemas.openxmlformats.org/spreadsheetml/2006/main" count="1793" uniqueCount="89">
  <si>
    <t>Ankh</t>
  </si>
  <si>
    <t>/</t>
  </si>
  <si>
    <t>Aurélie</t>
  </si>
  <si>
    <t>Benco</t>
  </si>
  <si>
    <t>Bigboules</t>
  </si>
  <si>
    <t>Boup</t>
  </si>
  <si>
    <t>Cha</t>
  </si>
  <si>
    <t>Coco</t>
  </si>
  <si>
    <t>Côme mael</t>
  </si>
  <si>
    <t>Courjus</t>
  </si>
  <si>
    <t>Dadroc</t>
  </si>
  <si>
    <t>Dickies</t>
  </si>
  <si>
    <t>Donguigui</t>
  </si>
  <si>
    <t>Fabulous</t>
  </si>
  <si>
    <t>Fredwpt</t>
  </si>
  <si>
    <t>Free</t>
  </si>
  <si>
    <t>Freerun</t>
  </si>
  <si>
    <t>Gloryholes</t>
  </si>
  <si>
    <t>Gravis</t>
  </si>
  <si>
    <t>Jules19</t>
  </si>
  <si>
    <t>Justcall</t>
  </si>
  <si>
    <t>Karpov</t>
  </si>
  <si>
    <t>Kekos</t>
  </si>
  <si>
    <t>Lilou</t>
  </si>
  <si>
    <t>Malik</t>
  </si>
  <si>
    <t>Mike</t>
  </si>
  <si>
    <t>Nico Sokolov</t>
  </si>
  <si>
    <t>Oribu</t>
  </si>
  <si>
    <t>Pacman</t>
  </si>
  <si>
    <t>Pef</t>
  </si>
  <si>
    <t>Petitpierre</t>
  </si>
  <si>
    <t>PK65000</t>
  </si>
  <si>
    <t>Pom's</t>
  </si>
  <si>
    <t>Ptidav</t>
  </si>
  <si>
    <t>Raphael</t>
  </si>
  <si>
    <t>Résilience19</t>
  </si>
  <si>
    <t>Sasha</t>
  </si>
  <si>
    <t>Scandi</t>
  </si>
  <si>
    <t>Senso</t>
  </si>
  <si>
    <t>Shaman-white</t>
  </si>
  <si>
    <t>Skunk</t>
  </si>
  <si>
    <t>Stef</t>
  </si>
  <si>
    <t>Tati</t>
  </si>
  <si>
    <t>Timus</t>
  </si>
  <si>
    <t>Tony</t>
  </si>
  <si>
    <t>Trapanel</t>
  </si>
  <si>
    <t>Nb Participant</t>
  </si>
  <si>
    <t>Points</t>
  </si>
  <si>
    <t>Rank</t>
  </si>
  <si>
    <t>RANK</t>
  </si>
  <si>
    <t>PSEUDO</t>
  </si>
  <si>
    <t>POINTS</t>
  </si>
  <si>
    <t>Beni</t>
  </si>
  <si>
    <t>Smiley46</t>
  </si>
  <si>
    <t xml:space="preserve">Smiley46 </t>
  </si>
  <si>
    <t>Toinou</t>
  </si>
  <si>
    <t>Nombre de manches jouées</t>
  </si>
  <si>
    <t>NB DE MANCHE</t>
  </si>
  <si>
    <t>Noys</t>
  </si>
  <si>
    <t xml:space="preserve">Monsterviral </t>
  </si>
  <si>
    <t>Jibey_</t>
  </si>
  <si>
    <t>Pô Ker</t>
  </si>
  <si>
    <t>Montana</t>
  </si>
  <si>
    <t>James</t>
  </si>
  <si>
    <t>Max</t>
  </si>
  <si>
    <t>Imim77</t>
  </si>
  <si>
    <t>Fracha666</t>
  </si>
  <si>
    <t>Coach</t>
  </si>
  <si>
    <t>Tonton Yo</t>
  </si>
  <si>
    <t>Jonce</t>
  </si>
  <si>
    <t>Alain</t>
  </si>
  <si>
    <t>Cedric</t>
  </si>
  <si>
    <t>Fossoyeur72</t>
  </si>
  <si>
    <t xml:space="preserve">                  </t>
  </si>
  <si>
    <t xml:space="preserve">Dadou24 </t>
  </si>
  <si>
    <t>Tala22</t>
  </si>
  <si>
    <t xml:space="preserve">Tala22 </t>
  </si>
  <si>
    <t>Zoondo</t>
  </si>
  <si>
    <t>Nombre de Tables Finales</t>
  </si>
  <si>
    <t>Nombre de Podium</t>
  </si>
  <si>
    <t>Fourinio83</t>
  </si>
  <si>
    <t>MOYENNE</t>
  </si>
  <si>
    <t>Pom’s</t>
  </si>
  <si>
    <t>Ludo</t>
  </si>
  <si>
    <t>Antoine</t>
  </si>
  <si>
    <t>NB DE TABLE FINALE</t>
  </si>
  <si>
    <t>NB DE PODIUM</t>
  </si>
  <si>
    <t>Cli klik</t>
  </si>
  <si>
    <t>Ro 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</si>
</sst>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=1]&quot;1ier&quot;;0&quot;ème&quot;"/>
  </numFmts>
  <fonts count="32" x14ac:knownFonts="1">
    <font>
      <sz val="11"/>
      <color rgb="FF000000"/>
      <name val="Calibri"/>
      <family val="2"/>
      <charset val="1"/>
    </font>
    <font>
      <b/>
      <sz val="10"/>
      <color rgb="FF000000"/>
      <name val="Calibri"/>
      <family val="2"/>
      <charset val="1"/>
    </font>
    <font>
      <b/>
      <sz val="18"/>
      <color rgb="FFFF0000"/>
      <name val="Calibri"/>
      <family val="2"/>
      <charset val="1"/>
    </font>
    <font>
      <b/>
      <sz val="11"/>
      <color rgb="FF000000"/>
      <name val="Calibri"/>
      <family val="2"/>
      <charset val="1"/>
    </font>
    <font>
      <b/>
      <sz val="14"/>
      <color rgb="FF000000"/>
      <name val="Calibri"/>
      <family val="2"/>
      <charset val="1"/>
    </font>
    <font>
      <i/>
      <sz val="18"/>
      <color rgb="FFFFFFFF"/>
      <name val="Arial"/>
      <family val="2"/>
      <charset val="1"/>
    </font>
    <font>
      <b/>
      <sz val="18"/>
      <color rgb="FF000000"/>
      <name val="Calibri"/>
      <family val="2"/>
      <charset val="1"/>
    </font>
    <font>
      <sz val="15"/>
      <color rgb="FF000000"/>
      <name val="Calibri"/>
      <family val="2"/>
      <charset val="1"/>
    </font>
    <font>
      <b/>
      <sz val="16"/>
      <color rgb="FFC00000"/>
      <name val="Calibri"/>
      <family val="2"/>
      <charset val="1"/>
    </font>
    <font>
      <b/>
      <sz val="15"/>
      <color rgb="FF000000"/>
      <name val="Calibri"/>
      <family val="2"/>
      <charset val="1"/>
    </font>
    <font>
      <b/>
      <u/>
      <sz val="14"/>
      <color rgb="FF000000"/>
      <name val="Calibri"/>
      <family val="2"/>
      <charset val="1"/>
    </font>
    <font>
      <b/>
      <sz val="16"/>
      <color rgb="FFFFFFFF"/>
      <name val="Calibri"/>
      <family val="2"/>
      <charset val="1"/>
    </font>
    <font>
      <b/>
      <sz val="12"/>
      <color rgb="FF00FF7F"/>
      <name val="Calibri"/>
      <family val="2"/>
      <charset val="1"/>
    </font>
    <font>
      <i/>
      <sz val="18"/>
      <color rgb="FF000000"/>
      <name val="Arial"/>
      <family val="2"/>
      <charset val="1"/>
    </font>
    <font>
      <i/>
      <sz val="15"/>
      <color rgb="FF000000"/>
      <name val="Arial"/>
      <family val="2"/>
      <charset val="1"/>
    </font>
    <font>
      <b/>
      <sz val="18"/>
      <color rgb="FFFFFFFF"/>
      <name val="Calibri"/>
      <family val="2"/>
      <charset val="1"/>
    </font>
    <font>
      <b/>
      <sz val="16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b/>
      <sz val="13"/>
      <color rgb="FF000000"/>
      <name val="Calibri"/>
      <family val="2"/>
      <charset val="1"/>
    </font>
    <font>
      <sz val="36"/>
      <color rgb="FF000000"/>
      <name val="Elephant"/>
      <family val="1"/>
      <charset val="1"/>
    </font>
    <font>
      <u/>
      <sz val="11"/>
      <color theme="10"/>
      <name val="Calibri"/>
      <family val="2"/>
      <charset val="1"/>
    </font>
    <font>
      <b/>
      <sz val="16"/>
      <color rgb="FFFF0000"/>
      <name val="Calibri"/>
      <family val="2"/>
      <charset val="1"/>
    </font>
    <font>
      <sz val="11"/>
      <color theme="1"/>
      <name val="Calibri"/>
      <family val="2"/>
      <charset val="1"/>
    </font>
    <font>
      <b/>
      <sz val="12"/>
      <color theme="1"/>
      <name val="Calibri"/>
      <family val="2"/>
      <charset val="1"/>
    </font>
    <font>
      <b/>
      <sz val="13"/>
      <color theme="1"/>
      <name val="Calibri"/>
      <family val="2"/>
      <charset val="1"/>
    </font>
    <font>
      <b/>
      <sz val="64"/>
      <color theme="1"/>
      <name val="Goudy Old Style"/>
      <family val="1"/>
      <charset val="1"/>
    </font>
    <font>
      <b/>
      <sz val="16"/>
      <color rgb="FF00B050"/>
      <name val="Calibri"/>
      <family val="2"/>
      <charset val="1"/>
    </font>
    <font>
      <b/>
      <sz val="16"/>
      <color rgb="FF00B0F0"/>
      <name val="Calibri"/>
      <family val="2"/>
      <charset val="1"/>
    </font>
    <font>
      <b/>
      <sz val="22"/>
      <color theme="0"/>
      <name val="Calibri"/>
      <family val="2"/>
      <charset val="1"/>
    </font>
    <font>
      <b/>
      <sz val="20"/>
      <color theme="0"/>
      <name val="Calibri"/>
      <family val="2"/>
      <charset val="1"/>
    </font>
    <font>
      <b/>
      <sz val="18"/>
      <color theme="0"/>
      <name val="Calibri"/>
      <family val="2"/>
      <charset val="1"/>
    </font>
    <font>
      <b/>
      <i/>
      <sz val="22"/>
      <color theme="0"/>
      <name val="Calibri"/>
      <family val="2"/>
      <charset val="1"/>
    </font>
  </fonts>
  <fills count="20">
    <fill>
      <patternFill patternType="none"/>
    </fill>
    <fill>
      <patternFill patternType="gray125"/>
    </fill>
    <fill>
      <patternFill patternType="solid">
        <fgColor rgb="FF000000"/>
        <bgColor rgb="FF1C1C1C"/>
      </patternFill>
    </fill>
    <fill>
      <patternFill patternType="solid">
        <fgColor rgb="FFDDDDDD"/>
        <bgColor rgb="FFCCCCCC"/>
      </patternFill>
    </fill>
    <fill>
      <patternFill patternType="solid">
        <fgColor rgb="FFFFFFFF"/>
        <bgColor rgb="FFFFFFCC"/>
      </patternFill>
    </fill>
    <fill>
      <patternFill patternType="solid">
        <fgColor rgb="FFFF7F00"/>
        <bgColor rgb="FFFF9900"/>
      </patternFill>
    </fill>
    <fill>
      <patternFill patternType="solid">
        <fgColor rgb="FFFF4500"/>
        <bgColor rgb="FFFF7F00"/>
      </patternFill>
    </fill>
    <fill>
      <patternFill patternType="solid">
        <fgColor rgb="FF1C1C1C"/>
        <bgColor rgb="FF333333"/>
      </patternFill>
    </fill>
    <fill>
      <patternFill patternType="solid">
        <fgColor rgb="FFCCCCCC"/>
        <bgColor rgb="FFDDDDDD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C000"/>
        <bgColor indexed="64"/>
      </patternFill>
    </fill>
  </fills>
  <borders count="26">
    <border>
      <left/>
      <right/>
      <top/>
      <bottom/>
      <diagonal/>
    </border>
    <border>
      <left style="hair">
        <color rgb="FFFFFFFF"/>
      </left>
      <right style="hair">
        <color rgb="FFFFFFFF"/>
      </right>
      <top style="hair">
        <color rgb="FFFFFFFF"/>
      </top>
      <bottom style="hair">
        <color rgb="FFFFFFFF"/>
      </bottom>
      <diagonal/>
    </border>
    <border>
      <left style="hair">
        <color rgb="FFFFFFFF"/>
      </left>
      <right style="hair">
        <color rgb="FFFFFFFF"/>
      </right>
      <top style="hair">
        <color rgb="FFFFFFFF"/>
      </top>
      <bottom style="thin">
        <color rgb="FFFFFFF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rgb="FFFFFFFF"/>
      </left>
      <right style="hair">
        <color rgb="FFFFFFFF"/>
      </right>
      <top style="thin">
        <color rgb="FFFFFFFF"/>
      </top>
      <bottom style="thin">
        <color rgb="FFFFFFFF"/>
      </bottom>
      <diagonal/>
    </border>
    <border>
      <left style="hair">
        <color rgb="FFFFFFFF"/>
      </left>
      <right style="hair">
        <color rgb="FFFFFFFF"/>
      </right>
      <top style="thin">
        <color rgb="FFFFFFFF"/>
      </top>
      <bottom style="hair">
        <color rgb="FFFFFFFF"/>
      </bottom>
      <diagonal/>
    </border>
    <border>
      <left style="medium">
        <color rgb="FFFFFFFF"/>
      </left>
      <right/>
      <top style="medium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/>
      <right/>
      <top style="medium">
        <color rgb="FFFFFFFF"/>
      </top>
      <bottom style="medium">
        <color rgb="FFFFFFFF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 style="hair">
        <color rgb="FFFFFFFF"/>
      </left>
      <right style="hair">
        <color rgb="FFFFFFFF"/>
      </right>
      <top style="thin">
        <color rgb="FFFFFFFF"/>
      </top>
      <bottom/>
      <diagonal/>
    </border>
    <border>
      <left style="hair">
        <color rgb="FFFFFFFF"/>
      </left>
      <right/>
      <top style="hair">
        <color rgb="FFFFFFFF"/>
      </top>
      <bottom style="hair">
        <color rgb="FFFFFFFF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hair">
        <color rgb="FFFFFFFF"/>
      </left>
      <right style="hair">
        <color rgb="FFFFFFFF"/>
      </right>
      <top/>
      <bottom style="thin">
        <color rgb="FFFFFFFF"/>
      </bottom>
      <diagonal/>
    </border>
    <border>
      <left style="thin">
        <color rgb="FF505050"/>
      </left>
      <right/>
      <top/>
      <bottom/>
      <diagonal/>
    </border>
    <border>
      <left style="thin">
        <color rgb="FF505050"/>
      </left>
      <right/>
      <top style="thin">
        <color rgb="FF505050"/>
      </top>
      <bottom style="thin">
        <color rgb="FF505050"/>
      </bottom>
      <diagonal/>
    </border>
    <border>
      <left style="dotted">
        <color rgb="FF505050"/>
      </left>
      <right style="dotted">
        <color rgb="FF505050"/>
      </right>
      <top style="dotted">
        <color rgb="FF505050"/>
      </top>
      <bottom style="dotted">
        <color rgb="FF505050"/>
      </bottom>
      <diagonal/>
    </border>
    <border>
      <left style="thin">
        <color rgb="FF505050"/>
      </left>
      <right/>
      <top/>
      <bottom style="thin">
        <color rgb="FF505050"/>
      </bottom>
      <diagonal/>
    </border>
    <border>
      <left/>
      <right style="thin">
        <color rgb="FF505050"/>
      </right>
      <top style="thin">
        <color rgb="FF505050"/>
      </top>
      <bottom style="thin">
        <color rgb="FF505050"/>
      </bottom>
      <diagonal/>
    </border>
  </borders>
  <cellStyleXfs count="3">
    <xf numFmtId="0" fontId="0" fillId="0" borderId="0"/>
    <xf numFmtId="0" fontId="1" fillId="3" borderId="0" applyBorder="0" applyProtection="0"/>
    <xf numFmtId="0" fontId="20" fillId="0" borderId="0" applyNumberFormat="0" applyFill="0" applyBorder="0" applyAlignment="0" applyProtection="0"/>
  </cellStyleXfs>
  <cellXfs count="110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0" fillId="0" borderId="0" xfId="0" applyBorder="1"/>
    <xf numFmtId="0" fontId="2" fillId="0" borderId="0" xfId="0" applyFont="1" applyBorder="1" applyAlignment="1">
      <alignment horizontal="center"/>
    </xf>
    <xf numFmtId="0" fontId="4" fillId="4" borderId="0" xfId="0" applyFont="1" applyFill="1" applyBorder="1" applyAlignment="1">
      <alignment horizontal="center" vertical="center"/>
    </xf>
    <xf numFmtId="16" fontId="3" fillId="0" borderId="0" xfId="0" applyNumberFormat="1" applyFont="1" applyBorder="1" applyAlignment="1">
      <alignment horizontal="center" vertical="center"/>
    </xf>
    <xf numFmtId="16" fontId="2" fillId="0" borderId="0" xfId="0" applyNumberFormat="1" applyFont="1" applyBorder="1" applyAlignment="1">
      <alignment horizontal="center" vertical="center"/>
    </xf>
    <xf numFmtId="16" fontId="5" fillId="2" borderId="1" xfId="0" applyNumberFormat="1" applyFont="1" applyFill="1" applyBorder="1" applyAlignment="1">
      <alignment horizontal="center" vertical="center" textRotation="90"/>
    </xf>
    <xf numFmtId="16" fontId="3" fillId="0" borderId="0" xfId="0" applyNumberFormat="1" applyFont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9" fillId="0" borderId="0" xfId="0" applyFont="1"/>
    <xf numFmtId="0" fontId="10" fillId="0" borderId="0" xfId="0" applyFont="1"/>
    <xf numFmtId="0" fontId="11" fillId="2" borderId="7" xfId="0" applyFont="1" applyFill="1" applyBorder="1" applyAlignment="1">
      <alignment horizontal="center" vertical="center"/>
    </xf>
    <xf numFmtId="0" fontId="12" fillId="2" borderId="8" xfId="0" applyFont="1" applyFill="1" applyBorder="1" applyAlignment="1">
      <alignment horizontal="center" vertical="center"/>
    </xf>
    <xf numFmtId="1" fontId="12" fillId="2" borderId="8" xfId="0" applyNumberFormat="1" applyFont="1" applyFill="1" applyBorder="1" applyAlignment="1">
      <alignment horizontal="center" vertical="center"/>
    </xf>
    <xf numFmtId="0" fontId="12" fillId="2" borderId="7" xfId="0" applyFont="1" applyFill="1" applyBorder="1" applyAlignment="1">
      <alignment horizontal="center" vertical="center"/>
    </xf>
    <xf numFmtId="0" fontId="12" fillId="2" borderId="9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0" xfId="0" applyBorder="1" applyAlignment="1">
      <alignment horizontal="center" vertical="center"/>
    </xf>
    <xf numFmtId="16" fontId="13" fillId="6" borderId="4" xfId="0" applyNumberFormat="1" applyFont="1" applyFill="1" applyBorder="1" applyAlignment="1">
      <alignment horizontal="center" vertical="center" textRotation="90"/>
    </xf>
    <xf numFmtId="16" fontId="14" fillId="6" borderId="4" xfId="0" applyNumberFormat="1" applyFont="1" applyFill="1" applyBorder="1" applyAlignment="1">
      <alignment horizontal="center" vertical="center" textRotation="90"/>
    </xf>
    <xf numFmtId="0" fontId="0" fillId="0" borderId="0" xfId="0" applyAlignment="1">
      <alignment horizontal="center" vertical="center"/>
    </xf>
    <xf numFmtId="0" fontId="15" fillId="7" borderId="2" xfId="0" applyFont="1" applyFill="1" applyBorder="1" applyAlignment="1">
      <alignment horizontal="center" vertical="center"/>
    </xf>
    <xf numFmtId="1" fontId="16" fillId="8" borderId="12" xfId="0" applyNumberFormat="1" applyFont="1" applyFill="1" applyBorder="1" applyAlignment="1">
      <alignment horizontal="center" vertical="center"/>
    </xf>
    <xf numFmtId="164" fontId="9" fillId="5" borderId="4" xfId="0" applyNumberFormat="1" applyFont="1" applyFill="1" applyBorder="1" applyAlignment="1">
      <alignment horizontal="center" vertical="center"/>
    </xf>
    <xf numFmtId="0" fontId="15" fillId="7" borderId="5" xfId="0" applyFont="1" applyFill="1" applyBorder="1" applyAlignment="1">
      <alignment horizontal="center" vertical="center"/>
    </xf>
    <xf numFmtId="1" fontId="16" fillId="8" borderId="13" xfId="0" applyNumberFormat="1" applyFont="1" applyFill="1" applyBorder="1" applyAlignment="1">
      <alignment horizontal="center" vertical="center"/>
    </xf>
    <xf numFmtId="1" fontId="16" fillId="8" borderId="14" xfId="0" applyNumberFormat="1" applyFont="1" applyFill="1" applyBorder="1" applyAlignment="1">
      <alignment horizontal="center" vertical="center"/>
    </xf>
    <xf numFmtId="0" fontId="0" fillId="4" borderId="0" xfId="0" applyFill="1" applyBorder="1"/>
    <xf numFmtId="0" fontId="15" fillId="7" borderId="6" xfId="0" applyFont="1" applyFill="1" applyBorder="1" applyAlignment="1">
      <alignment horizontal="center"/>
    </xf>
    <xf numFmtId="0" fontId="17" fillId="0" borderId="0" xfId="0" applyFont="1" applyAlignment="1">
      <alignment horizontal="center" vertical="center"/>
    </xf>
    <xf numFmtId="0" fontId="18" fillId="0" borderId="0" xfId="0" applyFont="1"/>
    <xf numFmtId="0" fontId="0" fillId="2" borderId="0" xfId="0" applyFill="1"/>
    <xf numFmtId="0" fontId="0" fillId="4" borderId="0" xfId="0" applyFill="1"/>
    <xf numFmtId="0" fontId="0" fillId="2" borderId="0" xfId="0" applyFont="1" applyFill="1"/>
    <xf numFmtId="0" fontId="0" fillId="4" borderId="0" xfId="0" applyFont="1" applyFill="1"/>
    <xf numFmtId="0" fontId="0" fillId="2" borderId="0" xfId="0" applyFont="1" applyFill="1" applyAlignment="1"/>
    <xf numFmtId="0" fontId="0" fillId="4" borderId="0" xfId="0" applyFont="1" applyFill="1" applyAlignment="1"/>
    <xf numFmtId="0" fontId="0" fillId="4" borderId="0" xfId="0" applyFill="1" applyAlignment="1"/>
    <xf numFmtId="0" fontId="0" fillId="0" borderId="0" xfId="0" applyAlignment="1"/>
    <xf numFmtId="0" fontId="6" fillId="5" borderId="15" xfId="0" applyFont="1" applyFill="1" applyBorder="1" applyAlignment="1">
      <alignment horizontal="center" vertical="center"/>
    </xf>
    <xf numFmtId="16" fontId="5" fillId="2" borderId="16" xfId="0" applyNumberFormat="1" applyFont="1" applyFill="1" applyBorder="1" applyAlignment="1">
      <alignment horizontal="center" vertical="center" textRotation="90"/>
    </xf>
    <xf numFmtId="0" fontId="7" fillId="4" borderId="17" xfId="0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horizontal="center" vertical="center"/>
    </xf>
    <xf numFmtId="0" fontId="15" fillId="7" borderId="15" xfId="0" applyFont="1" applyFill="1" applyBorder="1" applyAlignment="1">
      <alignment horizontal="center" vertical="center"/>
    </xf>
    <xf numFmtId="0" fontId="22" fillId="10" borderId="0" xfId="0" applyFont="1" applyFill="1" applyBorder="1"/>
    <xf numFmtId="0" fontId="23" fillId="10" borderId="0" xfId="0" applyFont="1" applyFill="1" applyBorder="1" applyAlignment="1">
      <alignment horizontal="center" vertical="center"/>
    </xf>
    <xf numFmtId="0" fontId="24" fillId="10" borderId="0" xfId="0" applyFont="1" applyFill="1" applyBorder="1"/>
    <xf numFmtId="0" fontId="6" fillId="5" borderId="20" xfId="0" applyFont="1" applyFill="1" applyBorder="1" applyAlignment="1">
      <alignment horizontal="center" vertical="center"/>
    </xf>
    <xf numFmtId="0" fontId="15" fillId="7" borderId="20" xfId="0" applyFont="1" applyFill="1" applyBorder="1" applyAlignment="1">
      <alignment horizontal="center" vertical="center"/>
    </xf>
    <xf numFmtId="16" fontId="26" fillId="9" borderId="0" xfId="0" applyNumberFormat="1" applyFont="1" applyFill="1" applyBorder="1" applyAlignment="1">
      <alignment horizontal="center" wrapText="1"/>
    </xf>
    <xf numFmtId="16" fontId="27" fillId="14" borderId="0" xfId="0" applyNumberFormat="1" applyFont="1" applyFill="1" applyBorder="1" applyAlignment="1">
      <alignment horizontal="center" wrapText="1"/>
    </xf>
    <xf numFmtId="0" fontId="9" fillId="9" borderId="0" xfId="0" applyFont="1" applyFill="1" applyBorder="1" applyAlignment="1">
      <alignment horizontal="center" vertical="center"/>
    </xf>
    <xf numFmtId="0" fontId="9" fillId="14" borderId="0" xfId="0" applyFont="1" applyFill="1" applyBorder="1" applyAlignment="1">
      <alignment horizontal="center" vertical="center"/>
    </xf>
    <xf numFmtId="16" fontId="21" fillId="13" borderId="21" xfId="0" applyNumberFormat="1" applyFont="1" applyFill="1" applyBorder="1" applyAlignment="1">
      <alignment horizontal="center" wrapText="1"/>
    </xf>
    <xf numFmtId="0" fontId="9" fillId="13" borderId="21" xfId="0" applyFont="1" applyFill="1" applyBorder="1" applyAlignment="1">
      <alignment horizontal="center"/>
    </xf>
    <xf numFmtId="2" fontId="0" fillId="2" borderId="0" xfId="0" applyNumberFormat="1" applyFill="1"/>
    <xf numFmtId="2" fontId="22" fillId="10" borderId="0" xfId="0" applyNumberFormat="1" applyFont="1" applyFill="1" applyBorder="1"/>
    <xf numFmtId="2" fontId="0" fillId="0" borderId="0" xfId="0" applyNumberFormat="1"/>
    <xf numFmtId="0" fontId="0" fillId="2" borderId="0" xfId="0" applyFill="1" applyAlignment="1">
      <alignment horizontal="center" vertical="center" wrapText="1"/>
    </xf>
    <xf numFmtId="0" fontId="22" fillId="1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2" fillId="16" borderId="0" xfId="0" applyFont="1" applyFill="1" applyBorder="1"/>
    <xf numFmtId="0" fontId="23" fillId="16" borderId="0" xfId="0" applyFont="1" applyFill="1" applyBorder="1" applyAlignment="1">
      <alignment horizontal="center" vertical="center"/>
    </xf>
    <xf numFmtId="0" fontId="24" fillId="16" borderId="0" xfId="0" applyFont="1" applyFill="1" applyBorder="1" applyAlignment="1">
      <alignment horizontal="center"/>
    </xf>
    <xf numFmtId="2" fontId="22" fillId="16" borderId="0" xfId="0" applyNumberFormat="1" applyFont="1" applyFill="1" applyBorder="1"/>
    <xf numFmtId="0" fontId="22" fillId="16" borderId="0" xfId="0" applyFont="1" applyFill="1" applyBorder="1" applyAlignment="1">
      <alignment horizontal="center" vertical="center" wrapText="1"/>
    </xf>
    <xf numFmtId="0" fontId="0" fillId="16" borderId="0" xfId="0" applyFont="1" applyFill="1"/>
    <xf numFmtId="0" fontId="22" fillId="16" borderId="0" xfId="0" applyFont="1" applyFill="1" applyBorder="1" applyAlignment="1"/>
    <xf numFmtId="0" fontId="0" fillId="16" borderId="0" xfId="0" applyFont="1" applyFill="1" applyAlignment="1"/>
    <xf numFmtId="0" fontId="19" fillId="16" borderId="0" xfId="0" applyFont="1" applyFill="1" applyAlignment="1"/>
    <xf numFmtId="0" fontId="0" fillId="16" borderId="0" xfId="0" applyFill="1"/>
    <xf numFmtId="0" fontId="17" fillId="16" borderId="0" xfId="0" applyFont="1" applyFill="1" applyAlignment="1">
      <alignment horizontal="center" vertical="center"/>
    </xf>
    <xf numFmtId="0" fontId="18" fillId="16" borderId="0" xfId="0" applyFont="1" applyFill="1"/>
    <xf numFmtId="2" fontId="0" fillId="16" borderId="0" xfId="0" applyNumberFormat="1" applyFill="1"/>
    <xf numFmtId="0" fontId="0" fillId="16" borderId="0" xfId="0" applyFill="1" applyAlignment="1">
      <alignment horizontal="center" vertical="center" wrapText="1"/>
    </xf>
    <xf numFmtId="0" fontId="29" fillId="16" borderId="0" xfId="0" applyFont="1" applyFill="1" applyBorder="1" applyAlignment="1">
      <alignment horizontal="center" shrinkToFit="1"/>
    </xf>
    <xf numFmtId="0" fontId="29" fillId="16" borderId="0" xfId="0" applyFont="1" applyFill="1" applyBorder="1" applyAlignment="1">
      <alignment horizontal="center"/>
    </xf>
    <xf numFmtId="0" fontId="29" fillId="16" borderId="0" xfId="0" applyFont="1" applyFill="1" applyBorder="1" applyAlignment="1">
      <alignment horizontal="center" wrapText="1"/>
    </xf>
    <xf numFmtId="2" fontId="29" fillId="16" borderId="0" xfId="0" applyNumberFormat="1" applyFont="1" applyFill="1" applyBorder="1" applyAlignment="1">
      <alignment horizontal="center" wrapText="1"/>
    </xf>
    <xf numFmtId="0" fontId="29" fillId="16" borderId="22" xfId="0" applyFont="1" applyFill="1" applyBorder="1" applyAlignment="1">
      <alignment horizontal="center"/>
    </xf>
    <xf numFmtId="0" fontId="29" fillId="16" borderId="19" xfId="0" applyFont="1" applyFill="1" applyBorder="1" applyAlignment="1">
      <alignment horizontal="center" vertical="center" wrapText="1"/>
    </xf>
    <xf numFmtId="0" fontId="29" fillId="16" borderId="22" xfId="0" applyFont="1" applyFill="1" applyBorder="1" applyAlignment="1">
      <alignment horizontal="center" vertical="center"/>
    </xf>
    <xf numFmtId="2" fontId="29" fillId="16" borderId="19" xfId="0" applyNumberFormat="1" applyFont="1" applyFill="1" applyBorder="1" applyAlignment="1">
      <alignment horizontal="center"/>
    </xf>
    <xf numFmtId="0" fontId="28" fillId="11" borderId="19" xfId="0" applyFont="1" applyFill="1" applyBorder="1" applyAlignment="1">
      <alignment horizontal="center" vertical="center" textRotation="90" shrinkToFit="1"/>
    </xf>
    <xf numFmtId="0" fontId="31" fillId="16" borderId="23" xfId="0" applyFont="1" applyFill="1" applyBorder="1" applyAlignment="1">
      <alignment horizontal="center" vertical="center"/>
    </xf>
    <xf numFmtId="0" fontId="30" fillId="11" borderId="22" xfId="0" applyFont="1" applyFill="1" applyBorder="1" applyAlignment="1">
      <alignment horizontal="center" vertical="center"/>
    </xf>
    <xf numFmtId="1" fontId="30" fillId="16" borderId="25" xfId="0" applyNumberFormat="1" applyFont="1" applyFill="1" applyBorder="1" applyAlignment="1">
      <alignment horizontal="center" vertical="center"/>
    </xf>
    <xf numFmtId="0" fontId="31" fillId="17" borderId="23" xfId="0" applyFont="1" applyFill="1" applyBorder="1" applyAlignment="1">
      <alignment horizontal="center" vertical="center"/>
    </xf>
    <xf numFmtId="1" fontId="30" fillId="17" borderId="25" xfId="0" applyNumberFormat="1" applyFont="1" applyFill="1" applyBorder="1" applyAlignment="1">
      <alignment horizontal="center" vertical="center"/>
    </xf>
    <xf numFmtId="0" fontId="29" fillId="17" borderId="22" xfId="0" applyFont="1" applyFill="1" applyBorder="1" applyAlignment="1">
      <alignment horizontal="center"/>
    </xf>
    <xf numFmtId="0" fontId="29" fillId="17" borderId="19" xfId="0" applyFont="1" applyFill="1" applyBorder="1" applyAlignment="1">
      <alignment horizontal="center" vertical="center" wrapText="1"/>
    </xf>
    <xf numFmtId="0" fontId="29" fillId="17" borderId="22" xfId="0" applyFont="1" applyFill="1" applyBorder="1" applyAlignment="1">
      <alignment horizontal="center" vertical="center"/>
    </xf>
    <xf numFmtId="2" fontId="29" fillId="17" borderId="19" xfId="0" applyNumberFormat="1" applyFont="1" applyFill="1" applyBorder="1" applyAlignment="1">
      <alignment horizontal="center"/>
    </xf>
    <xf numFmtId="0" fontId="30" fillId="15" borderId="22" xfId="0" applyFont="1" applyFill="1" applyBorder="1" applyAlignment="1">
      <alignment horizontal="center" vertical="center"/>
    </xf>
    <xf numFmtId="0" fontId="30" fillId="18" borderId="22" xfId="0" applyFont="1" applyFill="1" applyBorder="1" applyAlignment="1">
      <alignment horizontal="center" vertical="center"/>
    </xf>
    <xf numFmtId="0" fontId="30" fillId="12" borderId="22" xfId="0" applyFont="1" applyFill="1" applyBorder="1" applyAlignment="1">
      <alignment horizontal="center" vertical="center"/>
    </xf>
    <xf numFmtId="0" fontId="30" fillId="19" borderId="24" xfId="0" applyFont="1" applyFill="1" applyBorder="1" applyAlignment="1">
      <alignment horizontal="center" vertical="center"/>
    </xf>
    <xf numFmtId="0" fontId="25" fillId="16" borderId="0" xfId="0" applyFont="1" applyFill="1" applyBorder="1" applyAlignment="1">
      <alignment horizontal="left" vertical="center"/>
    </xf>
  </cellXfs>
  <cellStyles count="3">
    <cellStyle name="Hyperlink" xfId="2" xr:uid="{00000000-0005-0000-0000-000000000000}"/>
    <cellStyle name="Normal" xfId="0" builtinId="0"/>
    <cellStyle name="Texte explicatif" xfId="1" builtinId="53" customBuiltin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7F"/>
      <rgbColor rgb="FF0000FF"/>
      <rgbColor rgb="FFFFFF00"/>
      <rgbColor rgb="FFFF00FF"/>
      <rgbColor rgb="FF00FFFF"/>
      <rgbColor rgb="FFA80000"/>
      <rgbColor rgb="FF006600"/>
      <rgbColor rgb="FF000080"/>
      <rgbColor rgb="FF996600"/>
      <rgbColor rgb="FF800080"/>
      <rgbColor rgb="FF008080"/>
      <rgbColor rgb="FFCCCCCC"/>
      <rgbColor rgb="FF808080"/>
      <rgbColor rgb="FF9999FF"/>
      <rgbColor rgb="FFCC0000"/>
      <rgbColor rgb="FFFFFFCC"/>
      <rgbColor rgb="FFCCFFFF"/>
      <rgbColor rgb="FF660066"/>
      <rgbColor rgb="FFFF4500"/>
      <rgbColor rgb="FF0066CC"/>
      <rgbColor rgb="FFDDDDDD"/>
      <rgbColor rgb="FF000080"/>
      <rgbColor rgb="FFFF00FF"/>
      <rgbColor rgb="FFFFFF00"/>
      <rgbColor rgb="FF00FFFF"/>
      <rgbColor rgb="FF800080"/>
      <rgbColor rgb="FFC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7F00"/>
      <rgbColor rgb="FF666699"/>
      <rgbColor rgb="FF999999"/>
      <rgbColor rgb="FF003366"/>
      <rgbColor rgb="FF339966"/>
      <rgbColor rgb="FF003300"/>
      <rgbColor rgb="FF1C1C1C"/>
      <rgbColor rgb="FFA85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139482</xdr:colOff>
      <xdr:row>4</xdr:row>
      <xdr:rowOff>1173074</xdr:rowOff>
    </xdr:from>
    <xdr:to>
      <xdr:col>7</xdr:col>
      <xdr:colOff>858542</xdr:colOff>
      <xdr:row>6</xdr:row>
      <xdr:rowOff>465667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2000000}"/>
            </a:ext>
            <a:ext uri="{147F2762-F138-4A5C-976F-8EAC2B608ADB}">
              <a16:predDERef xmlns:a16="http://schemas.microsoft.com/office/drawing/2014/main" pred="{00000000-0008-0000-0200-000003000000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>
          <a:off x="6298982" y="1755157"/>
          <a:ext cx="8814018" cy="3801093"/>
        </a:xfrm>
        <a:prstGeom prst="roundRect">
          <a:avLst>
            <a:gd name="adj" fmla="val 16667"/>
          </a:avLst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4</xdr:col>
      <xdr:colOff>593250</xdr:colOff>
      <xdr:row>4</xdr:row>
      <xdr:rowOff>1168880</xdr:rowOff>
    </xdr:from>
    <xdr:to>
      <xdr:col>5</xdr:col>
      <xdr:colOff>1467720</xdr:colOff>
      <xdr:row>4</xdr:row>
      <xdr:rowOff>2477039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  <a:ext uri="{147F2762-F138-4A5C-976F-8EAC2B608ADB}">
              <a16:predDERef xmlns:a16="http://schemas.microsoft.com/office/drawing/2014/main" pred="{00000000-0008-0000-0200-000002000000}"/>
            </a:ext>
          </a:extLst>
        </xdr:cNvPr>
        <xdr:cNvPicPr/>
      </xdr:nvPicPr>
      <xdr:blipFill>
        <a:blip xmlns:r="http://schemas.openxmlformats.org/officeDocument/2006/relationships" r:embed="rId2"/>
        <a:stretch/>
      </xdr:blipFill>
      <xdr:spPr>
        <a:xfrm rot="912265">
          <a:off x="10943750" y="1750963"/>
          <a:ext cx="2026763" cy="1308159"/>
        </a:xfrm>
        <a:prstGeom prst="rect">
          <a:avLst/>
        </a:prstGeom>
        <a:ln>
          <a:noFill/>
        </a:ln>
        <a:effectLst>
          <a:outerShdw blurRad="190500" algn="tl" rotWithShape="0">
            <a:srgbClr val="000000">
              <a:alpha val="70000"/>
            </a:srgbClr>
          </a:outerShdw>
        </a:effec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1</xdr:row>
      <xdr:rowOff>38100</xdr:rowOff>
    </xdr:from>
    <xdr:to>
      <xdr:col>14</xdr:col>
      <xdr:colOff>288085</xdr:colOff>
      <xdr:row>21</xdr:row>
      <xdr:rowOff>41893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A934E8C-8CE3-2C4F-B3C4-977E9235823E}"/>
            </a:ext>
            <a:ext uri="{147F2762-F138-4A5C-976F-8EAC2B608ADB}">
              <a16:predDERef xmlns:a16="http://schemas.microsoft.com/office/drawing/2014/main" pred="{00000000-0008-0000-0200-000003000000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>
          <a:off x="0" y="228600"/>
          <a:ext cx="8822485" cy="3813793"/>
        </a:xfrm>
        <a:prstGeom prst="rect">
          <a:avLst/>
        </a:prstGeom>
        <a:ln>
          <a:noFill/>
        </a:ln>
        <a:effectLst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>
          <a:camera prst="perspectiveRelaxed">
            <a:rot lat="19800000" lon="1200000" rev="20820000"/>
          </a:camera>
          <a:lightRig rig="threePt" dir="t"/>
        </a:scene3d>
        <a:sp3d contourW="6350" prstMaterial="matte">
          <a:bevelT w="101600" h="101600"/>
          <a:contourClr>
            <a:srgbClr val="969696"/>
          </a:contourClr>
        </a:sp3d>
      </xdr:spPr>
    </xdr:pic>
    <xdr:clientData/>
  </xdr:twoCellAnchor>
  <xdr:twoCellAnchor editAs="absolute">
    <xdr:from>
      <xdr:col>7</xdr:col>
      <xdr:colOff>312797</xdr:colOff>
      <xdr:row>1</xdr:row>
      <xdr:rowOff>51349</xdr:rowOff>
    </xdr:from>
    <xdr:to>
      <xdr:col>10</xdr:col>
      <xdr:colOff>505113</xdr:colOff>
      <xdr:row>8</xdr:row>
      <xdr:rowOff>42471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8AE0A5A5-DCE6-6E46-BAD6-D59CACD946AC}"/>
            </a:ext>
            <a:ext uri="{147F2762-F138-4A5C-976F-8EAC2B608ADB}">
              <a16:predDERef xmlns:a16="http://schemas.microsoft.com/office/drawing/2014/main" pred="{7A934E8C-8CE3-2C4F-B3C4-977E9235823E}"/>
            </a:ext>
          </a:extLst>
        </xdr:cNvPr>
        <xdr:cNvPicPr/>
      </xdr:nvPicPr>
      <xdr:blipFill>
        <a:blip xmlns:r="http://schemas.openxmlformats.org/officeDocument/2006/relationships" r:embed="rId2"/>
        <a:stretch/>
      </xdr:blipFill>
      <xdr:spPr>
        <a:xfrm rot="912265">
          <a:off x="4579997" y="241849"/>
          <a:ext cx="2021116" cy="1324622"/>
        </a:xfrm>
        <a:prstGeom prst="rect">
          <a:avLst/>
        </a:prstGeom>
        <a:ln>
          <a:noFill/>
        </a:ln>
        <a:effectLst>
          <a:outerShdw blurRad="190500" algn="tl" rotWithShape="0">
            <a:srgbClr val="000000">
              <a:alpha val="70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I76"/>
  <sheetViews>
    <sheetView topLeftCell="A7" zoomScale="55" zoomScaleNormal="55" workbookViewId="0" xr3:uid="{AEA406A1-0E4B-5B11-9CD5-51D6E497D94C}">
      <pane xSplit="3" ySplit="1" topLeftCell="D38" activePane="bottomRight" state="frozen"/>
      <selection activeCell="E46" sqref="E46"/>
      <selection pane="bottomLeft" activeCell="A8" sqref="A8"/>
      <selection pane="topRight" activeCell="AL7" sqref="AL7"/>
      <selection pane="bottomRight" activeCell="Y63" sqref="Y63"/>
    </sheetView>
  </sheetViews>
  <sheetFormatPr defaultColWidth="8.7421875" defaultRowHeight="23.25" x14ac:dyDescent="0.3"/>
  <cols>
    <col min="1" max="1" width="10.22265625" customWidth="1"/>
    <col min="2" max="2" width="1.07421875" hidden="1" customWidth="1"/>
    <col min="3" max="3" width="22.1953125" style="1" customWidth="1"/>
    <col min="4" max="11" width="9.4140625" style="2" customWidth="1"/>
    <col min="12" max="15" width="9.4140625" style="3" customWidth="1"/>
    <col min="16" max="38" width="9.4140625" customWidth="1"/>
    <col min="39" max="39" width="12.77734375" style="18" customWidth="1"/>
    <col min="40" max="41" width="12.77734375" customWidth="1"/>
    <col min="42" max="1024" width="8.875" customWidth="1"/>
  </cols>
  <sheetData>
    <row r="1" spans="1:1023" hidden="1" x14ac:dyDescent="0.3"/>
    <row r="2" spans="1:1023" hidden="1" x14ac:dyDescent="0.3"/>
    <row r="3" spans="1:1023" hidden="1" x14ac:dyDescent="0.3"/>
    <row r="4" spans="1:1023" hidden="1" x14ac:dyDescent="0.3"/>
    <row r="5" spans="1:1023" x14ac:dyDescent="0.3">
      <c r="E5" s="4"/>
    </row>
    <row r="6" spans="1:1023" x14ac:dyDescent="0.3">
      <c r="A6" s="5"/>
      <c r="C6" s="6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1023" s="11" customFormat="1" ht="86.45" customHeight="1" x14ac:dyDescent="0.3">
      <c r="A7" s="8"/>
      <c r="B7" s="8"/>
      <c r="C7" s="9"/>
      <c r="D7" s="10">
        <v>42985</v>
      </c>
      <c r="E7" s="10">
        <v>42992</v>
      </c>
      <c r="F7" s="10">
        <v>42999</v>
      </c>
      <c r="G7" s="10">
        <v>43006</v>
      </c>
      <c r="H7" s="10">
        <v>43013</v>
      </c>
      <c r="I7" s="10">
        <v>43020</v>
      </c>
      <c r="J7" s="10">
        <v>43027</v>
      </c>
      <c r="K7" s="10">
        <v>43034</v>
      </c>
      <c r="L7" s="10">
        <v>43041</v>
      </c>
      <c r="M7" s="10">
        <v>43048</v>
      </c>
      <c r="N7" s="10">
        <v>43055</v>
      </c>
      <c r="O7" s="10">
        <v>43062</v>
      </c>
      <c r="P7" s="10">
        <v>43069</v>
      </c>
      <c r="Q7" s="10">
        <v>43076</v>
      </c>
      <c r="R7" s="10">
        <v>43083</v>
      </c>
      <c r="S7" s="10">
        <v>43090</v>
      </c>
      <c r="T7" s="10">
        <v>43111</v>
      </c>
      <c r="U7" s="10">
        <v>43118</v>
      </c>
      <c r="V7" s="10">
        <v>43125</v>
      </c>
      <c r="W7" s="10">
        <v>43132</v>
      </c>
      <c r="X7" s="10">
        <v>43139</v>
      </c>
      <c r="Y7" s="10">
        <v>43146</v>
      </c>
      <c r="Z7" s="10">
        <v>43153</v>
      </c>
      <c r="AA7" s="10">
        <v>43160</v>
      </c>
      <c r="AB7" s="10">
        <v>43167</v>
      </c>
      <c r="AC7" s="10">
        <v>43174</v>
      </c>
      <c r="AD7" s="10">
        <v>43181</v>
      </c>
      <c r="AE7" s="10">
        <v>43188</v>
      </c>
      <c r="AF7" s="10">
        <v>43195</v>
      </c>
      <c r="AG7" s="10">
        <v>43202</v>
      </c>
      <c r="AH7" s="10">
        <v>43209</v>
      </c>
      <c r="AI7" s="10">
        <v>43216</v>
      </c>
      <c r="AJ7" s="10">
        <v>43223</v>
      </c>
      <c r="AK7" s="10">
        <v>43230</v>
      </c>
      <c r="AL7" s="52">
        <v>43237</v>
      </c>
      <c r="AM7" s="65" t="s">
        <v>56</v>
      </c>
      <c r="AN7" s="61" t="s">
        <v>78</v>
      </c>
      <c r="AO7" s="62" t="s">
        <v>79</v>
      </c>
      <c r="AMI7"/>
    </row>
    <row r="8" spans="1:1023" ht="19.899999999999999" customHeight="1" x14ac:dyDescent="0.25">
      <c r="A8" s="5"/>
      <c r="C8" s="12" t="s">
        <v>0</v>
      </c>
      <c r="D8" s="13" t="s">
        <v>1</v>
      </c>
      <c r="E8" s="13">
        <v>28</v>
      </c>
      <c r="F8" s="13">
        <v>13</v>
      </c>
      <c r="G8" s="13" t="s">
        <v>1</v>
      </c>
      <c r="H8" s="13">
        <v>23</v>
      </c>
      <c r="I8" s="13">
        <v>5</v>
      </c>
      <c r="J8" s="13">
        <v>20</v>
      </c>
      <c r="K8" s="13">
        <v>31</v>
      </c>
      <c r="L8" s="13" t="s">
        <v>1</v>
      </c>
      <c r="M8" s="13">
        <v>7</v>
      </c>
      <c r="N8" s="13">
        <v>6</v>
      </c>
      <c r="O8" s="13">
        <v>30</v>
      </c>
      <c r="P8" s="13" t="s">
        <v>1</v>
      </c>
      <c r="Q8" s="13">
        <v>9</v>
      </c>
      <c r="R8" s="13" t="s">
        <v>1</v>
      </c>
      <c r="S8" s="13">
        <v>24</v>
      </c>
      <c r="T8" s="13" t="s">
        <v>1</v>
      </c>
      <c r="U8" s="13" t="s">
        <v>1</v>
      </c>
      <c r="V8" s="13" t="s">
        <v>1</v>
      </c>
      <c r="W8" s="14">
        <v>23</v>
      </c>
      <c r="X8" s="14" t="s">
        <v>1</v>
      </c>
      <c r="Y8" s="14" t="s">
        <v>1</v>
      </c>
      <c r="Z8" s="14" t="s">
        <v>1</v>
      </c>
      <c r="AA8" s="14" t="s">
        <v>1</v>
      </c>
      <c r="AB8" s="14" t="s">
        <v>1</v>
      </c>
      <c r="AC8" s="14" t="s">
        <v>1</v>
      </c>
      <c r="AD8" s="14" t="s">
        <v>1</v>
      </c>
      <c r="AE8" s="14" t="s">
        <v>1</v>
      </c>
      <c r="AF8" s="14" t="s">
        <v>1</v>
      </c>
      <c r="AG8" s="14" t="s">
        <v>1</v>
      </c>
      <c r="AH8" s="14" t="s">
        <v>1</v>
      </c>
      <c r="AI8" s="14" t="s">
        <v>1</v>
      </c>
      <c r="AJ8" s="14" t="s">
        <v>1</v>
      </c>
      <c r="AK8" s="14" t="s">
        <v>1</v>
      </c>
      <c r="AL8" s="53" t="s">
        <v>1</v>
      </c>
      <c r="AM8" s="66">
        <f>COUNTIF(D8:AL8,"&gt;0")</f>
        <v>12</v>
      </c>
      <c r="AN8" s="63">
        <f>COUNTIF(D8:AL8,"&lt;10")</f>
        <v>4</v>
      </c>
      <c r="AO8" s="64">
        <f>COUNTIF(E8:AL8,"&lt;4")</f>
        <v>0</v>
      </c>
    </row>
    <row r="9" spans="1:1023" ht="19.899999999999999" customHeight="1" x14ac:dyDescent="0.25">
      <c r="A9" s="5"/>
      <c r="C9" s="59" t="s">
        <v>70</v>
      </c>
      <c r="D9" s="13" t="s">
        <v>1</v>
      </c>
      <c r="E9" s="13" t="s">
        <v>1</v>
      </c>
      <c r="F9" s="13" t="s">
        <v>1</v>
      </c>
      <c r="G9" s="13" t="s">
        <v>1</v>
      </c>
      <c r="H9" s="13" t="s">
        <v>1</v>
      </c>
      <c r="I9" s="13" t="s">
        <v>1</v>
      </c>
      <c r="J9" s="13" t="s">
        <v>1</v>
      </c>
      <c r="K9" s="13" t="s">
        <v>1</v>
      </c>
      <c r="L9" s="13" t="s">
        <v>1</v>
      </c>
      <c r="M9" s="13" t="s">
        <v>1</v>
      </c>
      <c r="N9" s="13">
        <v>10</v>
      </c>
      <c r="O9" s="13">
        <v>13</v>
      </c>
      <c r="P9" s="13">
        <v>30</v>
      </c>
      <c r="Q9" s="13" t="s">
        <v>1</v>
      </c>
      <c r="R9" s="13" t="s">
        <v>1</v>
      </c>
      <c r="S9" s="13" t="s">
        <v>1</v>
      </c>
      <c r="T9" s="13">
        <v>21</v>
      </c>
      <c r="U9" s="13">
        <v>11</v>
      </c>
      <c r="V9" s="13">
        <v>21</v>
      </c>
      <c r="W9" s="13">
        <v>3</v>
      </c>
      <c r="X9" s="13">
        <v>4</v>
      </c>
      <c r="Y9" s="13">
        <v>23</v>
      </c>
      <c r="Z9" s="13" t="s">
        <v>1</v>
      </c>
      <c r="AA9" s="13" t="s">
        <v>1</v>
      </c>
      <c r="AB9" s="13" t="s">
        <v>1</v>
      </c>
      <c r="AC9" s="13" t="s">
        <v>1</v>
      </c>
      <c r="AD9" s="13" t="s">
        <v>1</v>
      </c>
      <c r="AE9" s="13" t="s">
        <v>1</v>
      </c>
      <c r="AF9" s="13" t="s">
        <v>1</v>
      </c>
      <c r="AG9" s="13" t="s">
        <v>1</v>
      </c>
      <c r="AH9" s="13" t="s">
        <v>1</v>
      </c>
      <c r="AI9" s="13" t="s">
        <v>1</v>
      </c>
      <c r="AJ9" s="13" t="s">
        <v>1</v>
      </c>
      <c r="AK9" s="13" t="s">
        <v>1</v>
      </c>
      <c r="AL9" s="54" t="s">
        <v>1</v>
      </c>
      <c r="AM9" s="66">
        <f>COUNTIF(D9:AL9,"&gt;0")</f>
        <v>9</v>
      </c>
      <c r="AN9" s="63">
        <f>COUNTIF(D9:AL9,"&lt;10")</f>
        <v>2</v>
      </c>
      <c r="AO9" s="64">
        <f t="shared" ref="AO9:AO74" si="0">COUNTIF(E9:AL9,"&lt;4")</f>
        <v>1</v>
      </c>
    </row>
    <row r="10" spans="1:1023" ht="19.899999999999999" customHeight="1" x14ac:dyDescent="0.25">
      <c r="C10" s="15" t="s">
        <v>2</v>
      </c>
      <c r="D10" s="13" t="s">
        <v>1</v>
      </c>
      <c r="E10" s="13" t="s">
        <v>1</v>
      </c>
      <c r="F10" s="13" t="s">
        <v>1</v>
      </c>
      <c r="G10" s="13" t="s">
        <v>1</v>
      </c>
      <c r="H10" s="13" t="s">
        <v>1</v>
      </c>
      <c r="I10" s="13" t="s">
        <v>1</v>
      </c>
      <c r="J10" s="13" t="s">
        <v>1</v>
      </c>
      <c r="K10" s="13" t="s">
        <v>1</v>
      </c>
      <c r="L10" s="13" t="s">
        <v>1</v>
      </c>
      <c r="M10" s="13" t="s">
        <v>1</v>
      </c>
      <c r="N10" s="13" t="s">
        <v>1</v>
      </c>
      <c r="O10" s="13" t="s">
        <v>1</v>
      </c>
      <c r="P10" s="13" t="s">
        <v>1</v>
      </c>
      <c r="Q10" s="13" t="s">
        <v>1</v>
      </c>
      <c r="R10" s="13" t="s">
        <v>1</v>
      </c>
      <c r="S10" s="13" t="s">
        <v>1</v>
      </c>
      <c r="T10" s="13" t="s">
        <v>1</v>
      </c>
      <c r="U10" s="13" t="s">
        <v>1</v>
      </c>
      <c r="V10" s="13" t="s">
        <v>1</v>
      </c>
      <c r="W10" s="13" t="s">
        <v>1</v>
      </c>
      <c r="X10" s="13" t="s">
        <v>1</v>
      </c>
      <c r="Y10" s="13" t="s">
        <v>1</v>
      </c>
      <c r="Z10" s="13" t="s">
        <v>1</v>
      </c>
      <c r="AA10" s="13" t="s">
        <v>1</v>
      </c>
      <c r="AB10" s="13" t="s">
        <v>1</v>
      </c>
      <c r="AC10" s="13" t="s">
        <v>1</v>
      </c>
      <c r="AD10" s="13" t="s">
        <v>1</v>
      </c>
      <c r="AE10" s="13" t="s">
        <v>1</v>
      </c>
      <c r="AF10" s="13" t="s">
        <v>1</v>
      </c>
      <c r="AG10" s="13" t="s">
        <v>1</v>
      </c>
      <c r="AH10" s="13" t="s">
        <v>1</v>
      </c>
      <c r="AI10" s="13" t="s">
        <v>1</v>
      </c>
      <c r="AJ10" s="13" t="s">
        <v>1</v>
      </c>
      <c r="AK10" s="13" t="s">
        <v>1</v>
      </c>
      <c r="AL10" s="54" t="s">
        <v>1</v>
      </c>
      <c r="AM10" s="66">
        <f t="shared" ref="AM10:AM76" si="1">COUNTIF(D10:AL10,"&gt;0")</f>
        <v>0</v>
      </c>
      <c r="AN10" s="63">
        <f t="shared" ref="AN10:AN75" si="2">COUNTIF(D10:AL10,"&lt;10")</f>
        <v>0</v>
      </c>
      <c r="AO10" s="64">
        <f t="shared" si="0"/>
        <v>0</v>
      </c>
    </row>
    <row r="11" spans="1:1023" ht="19.899999999999999" customHeight="1" x14ac:dyDescent="0.25">
      <c r="C11" s="15" t="s">
        <v>3</v>
      </c>
      <c r="D11" s="13">
        <v>21</v>
      </c>
      <c r="E11" s="13">
        <v>20</v>
      </c>
      <c r="F11" s="13">
        <v>33</v>
      </c>
      <c r="G11" s="13" t="s">
        <v>1</v>
      </c>
      <c r="H11" s="13">
        <v>16</v>
      </c>
      <c r="I11" s="13">
        <v>10</v>
      </c>
      <c r="J11" s="13">
        <v>21</v>
      </c>
      <c r="K11" s="13">
        <v>2</v>
      </c>
      <c r="L11" s="13">
        <v>28</v>
      </c>
      <c r="M11" s="13">
        <v>22</v>
      </c>
      <c r="N11" s="13">
        <v>22</v>
      </c>
      <c r="O11" s="13">
        <v>4</v>
      </c>
      <c r="P11" s="13">
        <v>22</v>
      </c>
      <c r="Q11" s="13">
        <v>18</v>
      </c>
      <c r="R11" s="13">
        <v>36</v>
      </c>
      <c r="S11" s="13">
        <v>19</v>
      </c>
      <c r="T11" s="13">
        <v>18</v>
      </c>
      <c r="U11" s="13">
        <v>6</v>
      </c>
      <c r="V11" s="13">
        <v>20</v>
      </c>
      <c r="W11" s="13">
        <v>37</v>
      </c>
      <c r="X11" s="13">
        <v>26</v>
      </c>
      <c r="Y11" s="13" t="s">
        <v>1</v>
      </c>
      <c r="Z11" s="13" t="s">
        <v>1</v>
      </c>
      <c r="AA11" s="13" t="s">
        <v>1</v>
      </c>
      <c r="AB11" s="13" t="s">
        <v>1</v>
      </c>
      <c r="AC11" s="13" t="s">
        <v>1</v>
      </c>
      <c r="AD11" s="13" t="s">
        <v>1</v>
      </c>
      <c r="AE11" s="13" t="s">
        <v>1</v>
      </c>
      <c r="AF11" s="13" t="s">
        <v>1</v>
      </c>
      <c r="AG11" s="13" t="s">
        <v>1</v>
      </c>
      <c r="AH11" s="13" t="s">
        <v>1</v>
      </c>
      <c r="AI11" s="13" t="s">
        <v>1</v>
      </c>
      <c r="AJ11" s="13" t="s">
        <v>1</v>
      </c>
      <c r="AK11" s="13" t="s">
        <v>1</v>
      </c>
      <c r="AL11" s="54" t="s">
        <v>1</v>
      </c>
      <c r="AM11" s="66">
        <f t="shared" si="1"/>
        <v>20</v>
      </c>
      <c r="AN11" s="63">
        <f t="shared" si="2"/>
        <v>3</v>
      </c>
      <c r="AO11" s="64">
        <f t="shared" si="0"/>
        <v>1</v>
      </c>
    </row>
    <row r="12" spans="1:1023" ht="19.899999999999999" customHeight="1" x14ac:dyDescent="0.25">
      <c r="C12" s="15" t="s">
        <v>52</v>
      </c>
      <c r="D12" s="13">
        <v>29</v>
      </c>
      <c r="E12" s="13">
        <v>18</v>
      </c>
      <c r="F12" s="13" t="s">
        <v>1</v>
      </c>
      <c r="G12" s="13" t="s">
        <v>1</v>
      </c>
      <c r="H12" s="13" t="s">
        <v>1</v>
      </c>
      <c r="I12" s="13" t="s">
        <v>1</v>
      </c>
      <c r="J12" s="13" t="s">
        <v>1</v>
      </c>
      <c r="K12" s="13" t="s">
        <v>1</v>
      </c>
      <c r="L12" s="13" t="s">
        <v>1</v>
      </c>
      <c r="M12" s="13" t="s">
        <v>1</v>
      </c>
      <c r="N12" s="13" t="s">
        <v>1</v>
      </c>
      <c r="O12" s="13" t="s">
        <v>1</v>
      </c>
      <c r="P12" s="13" t="s">
        <v>1</v>
      </c>
      <c r="Q12" s="13" t="s">
        <v>1</v>
      </c>
      <c r="R12" s="13" t="s">
        <v>1</v>
      </c>
      <c r="S12" s="13" t="s">
        <v>1</v>
      </c>
      <c r="T12" s="13" t="s">
        <v>1</v>
      </c>
      <c r="U12" s="13" t="s">
        <v>1</v>
      </c>
      <c r="V12" s="13" t="s">
        <v>1</v>
      </c>
      <c r="W12" s="13" t="s">
        <v>1</v>
      </c>
      <c r="X12" s="13" t="s">
        <v>1</v>
      </c>
      <c r="Y12" s="13" t="s">
        <v>1</v>
      </c>
      <c r="Z12" s="13" t="s">
        <v>1</v>
      </c>
      <c r="AA12" s="13" t="s">
        <v>1</v>
      </c>
      <c r="AB12" s="13" t="s">
        <v>1</v>
      </c>
      <c r="AC12" s="13" t="s">
        <v>1</v>
      </c>
      <c r="AD12" s="13" t="s">
        <v>1</v>
      </c>
      <c r="AE12" s="13" t="s">
        <v>1</v>
      </c>
      <c r="AF12" s="13" t="s">
        <v>1</v>
      </c>
      <c r="AG12" s="13" t="s">
        <v>1</v>
      </c>
      <c r="AH12" s="13" t="s">
        <v>1</v>
      </c>
      <c r="AI12" s="13" t="s">
        <v>1</v>
      </c>
      <c r="AJ12" s="13" t="s">
        <v>1</v>
      </c>
      <c r="AK12" s="13" t="s">
        <v>1</v>
      </c>
      <c r="AL12" s="54" t="s">
        <v>1</v>
      </c>
      <c r="AM12" s="66">
        <f t="shared" si="1"/>
        <v>2</v>
      </c>
      <c r="AN12" s="63">
        <f t="shared" si="2"/>
        <v>0</v>
      </c>
      <c r="AO12" s="64">
        <f t="shared" si="0"/>
        <v>0</v>
      </c>
    </row>
    <row r="13" spans="1:1023" ht="19.899999999999999" customHeight="1" x14ac:dyDescent="0.25">
      <c r="C13" s="15" t="s">
        <v>4</v>
      </c>
      <c r="D13" s="13">
        <v>13</v>
      </c>
      <c r="E13" s="13">
        <v>11</v>
      </c>
      <c r="F13" s="13">
        <v>34</v>
      </c>
      <c r="G13" s="13">
        <v>18</v>
      </c>
      <c r="H13" s="13">
        <v>25</v>
      </c>
      <c r="I13" s="13">
        <v>21</v>
      </c>
      <c r="J13" s="13">
        <v>2</v>
      </c>
      <c r="K13" s="13" t="s">
        <v>1</v>
      </c>
      <c r="L13" s="13">
        <v>6</v>
      </c>
      <c r="M13" s="13">
        <v>16</v>
      </c>
      <c r="N13" s="13">
        <v>26</v>
      </c>
      <c r="O13" s="13">
        <v>3</v>
      </c>
      <c r="P13" s="13">
        <v>3</v>
      </c>
      <c r="Q13" s="13">
        <v>33</v>
      </c>
      <c r="R13" s="13">
        <v>13</v>
      </c>
      <c r="S13" s="13">
        <v>15</v>
      </c>
      <c r="T13" s="13">
        <v>37</v>
      </c>
      <c r="U13" s="13">
        <v>22</v>
      </c>
      <c r="V13" s="13">
        <v>9</v>
      </c>
      <c r="W13" s="13">
        <v>32</v>
      </c>
      <c r="X13" s="13">
        <v>22</v>
      </c>
      <c r="Y13" s="13">
        <v>6</v>
      </c>
      <c r="Z13" s="13" t="s">
        <v>1</v>
      </c>
      <c r="AA13" s="13" t="s">
        <v>1</v>
      </c>
      <c r="AB13" s="13" t="s">
        <v>1</v>
      </c>
      <c r="AC13" s="13" t="s">
        <v>1</v>
      </c>
      <c r="AD13" s="13" t="s">
        <v>1</v>
      </c>
      <c r="AE13" s="13" t="s">
        <v>1</v>
      </c>
      <c r="AF13" s="13" t="s">
        <v>1</v>
      </c>
      <c r="AG13" s="13" t="s">
        <v>1</v>
      </c>
      <c r="AH13" s="13" t="s">
        <v>1</v>
      </c>
      <c r="AI13" s="13" t="s">
        <v>1</v>
      </c>
      <c r="AJ13" s="13" t="s">
        <v>1</v>
      </c>
      <c r="AK13" s="13" t="s">
        <v>1</v>
      </c>
      <c r="AL13" s="54" t="s">
        <v>1</v>
      </c>
      <c r="AM13" s="66">
        <f t="shared" si="1"/>
        <v>21</v>
      </c>
      <c r="AN13" s="63">
        <f t="shared" si="2"/>
        <v>6</v>
      </c>
      <c r="AO13" s="64">
        <f t="shared" si="0"/>
        <v>3</v>
      </c>
    </row>
    <row r="14" spans="1:1023" ht="19.899999999999999" customHeight="1" x14ac:dyDescent="0.25">
      <c r="C14" s="15" t="s">
        <v>5</v>
      </c>
      <c r="D14" s="13" t="s">
        <v>1</v>
      </c>
      <c r="E14" s="13" t="s">
        <v>1</v>
      </c>
      <c r="F14" s="13" t="s">
        <v>1</v>
      </c>
      <c r="G14" s="13">
        <v>1</v>
      </c>
      <c r="H14" s="13">
        <v>29</v>
      </c>
      <c r="I14" s="13" t="s">
        <v>1</v>
      </c>
      <c r="J14" s="13" t="s">
        <v>1</v>
      </c>
      <c r="K14" s="13" t="s">
        <v>1</v>
      </c>
      <c r="L14" s="13" t="s">
        <v>1</v>
      </c>
      <c r="M14" s="13" t="s">
        <v>1</v>
      </c>
      <c r="N14" s="13" t="s">
        <v>1</v>
      </c>
      <c r="O14" s="13" t="s">
        <v>1</v>
      </c>
      <c r="P14" s="13" t="s">
        <v>1</v>
      </c>
      <c r="Q14" s="13" t="s">
        <v>1</v>
      </c>
      <c r="R14" s="13" t="s">
        <v>1</v>
      </c>
      <c r="S14" s="13" t="s">
        <v>1</v>
      </c>
      <c r="T14" s="13" t="s">
        <v>1</v>
      </c>
      <c r="U14" s="13" t="s">
        <v>1</v>
      </c>
      <c r="V14" s="13" t="s">
        <v>1</v>
      </c>
      <c r="W14" s="13">
        <v>36</v>
      </c>
      <c r="X14" s="13" t="s">
        <v>1</v>
      </c>
      <c r="Y14" s="13" t="s">
        <v>1</v>
      </c>
      <c r="Z14" s="13" t="s">
        <v>1</v>
      </c>
      <c r="AA14" s="13" t="s">
        <v>1</v>
      </c>
      <c r="AB14" s="13" t="s">
        <v>1</v>
      </c>
      <c r="AC14" s="13" t="s">
        <v>1</v>
      </c>
      <c r="AD14" s="13" t="s">
        <v>1</v>
      </c>
      <c r="AE14" s="13" t="s">
        <v>1</v>
      </c>
      <c r="AF14" s="13" t="s">
        <v>1</v>
      </c>
      <c r="AG14" s="13" t="s">
        <v>1</v>
      </c>
      <c r="AH14" s="13" t="s">
        <v>1</v>
      </c>
      <c r="AI14" s="13" t="s">
        <v>1</v>
      </c>
      <c r="AJ14" s="13" t="s">
        <v>1</v>
      </c>
      <c r="AK14" s="13" t="s">
        <v>1</v>
      </c>
      <c r="AL14" s="54" t="s">
        <v>1</v>
      </c>
      <c r="AM14" s="66">
        <f t="shared" si="1"/>
        <v>3</v>
      </c>
      <c r="AN14" s="63">
        <f t="shared" si="2"/>
        <v>1</v>
      </c>
      <c r="AO14" s="64">
        <f t="shared" si="0"/>
        <v>1</v>
      </c>
    </row>
    <row r="15" spans="1:1023" ht="19.899999999999999" customHeight="1" x14ac:dyDescent="0.25">
      <c r="C15" s="15" t="s">
        <v>6</v>
      </c>
      <c r="D15" s="13" t="s">
        <v>1</v>
      </c>
      <c r="E15" s="13" t="s">
        <v>1</v>
      </c>
      <c r="F15" s="13" t="s">
        <v>1</v>
      </c>
      <c r="G15" s="13" t="s">
        <v>1</v>
      </c>
      <c r="H15" s="13" t="s">
        <v>1</v>
      </c>
      <c r="I15" s="13" t="s">
        <v>1</v>
      </c>
      <c r="J15" s="13" t="s">
        <v>1</v>
      </c>
      <c r="K15" s="13" t="s">
        <v>1</v>
      </c>
      <c r="L15" s="13" t="s">
        <v>1</v>
      </c>
      <c r="M15" s="13" t="s">
        <v>1</v>
      </c>
      <c r="N15" s="13" t="s">
        <v>1</v>
      </c>
      <c r="O15" s="13" t="s">
        <v>1</v>
      </c>
      <c r="P15" s="13" t="s">
        <v>1</v>
      </c>
      <c r="Q15" s="13" t="s">
        <v>1</v>
      </c>
      <c r="R15" s="13" t="s">
        <v>1</v>
      </c>
      <c r="S15" s="13" t="s">
        <v>1</v>
      </c>
      <c r="T15" s="13" t="s">
        <v>1</v>
      </c>
      <c r="U15" s="13" t="s">
        <v>1</v>
      </c>
      <c r="V15" s="13" t="s">
        <v>1</v>
      </c>
      <c r="W15" s="13" t="s">
        <v>1</v>
      </c>
      <c r="X15" s="13" t="s">
        <v>1</v>
      </c>
      <c r="Y15" s="13" t="s">
        <v>1</v>
      </c>
      <c r="Z15" s="13" t="s">
        <v>1</v>
      </c>
      <c r="AA15" s="13" t="s">
        <v>1</v>
      </c>
      <c r="AB15" s="13" t="s">
        <v>1</v>
      </c>
      <c r="AC15" s="13" t="s">
        <v>1</v>
      </c>
      <c r="AD15" s="13" t="s">
        <v>1</v>
      </c>
      <c r="AE15" s="13" t="s">
        <v>1</v>
      </c>
      <c r="AF15" s="13" t="s">
        <v>1</v>
      </c>
      <c r="AG15" s="13" t="s">
        <v>1</v>
      </c>
      <c r="AH15" s="13" t="s">
        <v>1</v>
      </c>
      <c r="AI15" s="13" t="s">
        <v>1</v>
      </c>
      <c r="AJ15" s="13" t="s">
        <v>1</v>
      </c>
      <c r="AK15" s="13" t="s">
        <v>1</v>
      </c>
      <c r="AL15" s="54" t="s">
        <v>1</v>
      </c>
      <c r="AM15" s="66">
        <f t="shared" si="1"/>
        <v>0</v>
      </c>
      <c r="AN15" s="63">
        <f t="shared" si="2"/>
        <v>0</v>
      </c>
      <c r="AO15" s="64">
        <f t="shared" si="0"/>
        <v>0</v>
      </c>
    </row>
    <row r="16" spans="1:1023" ht="19.899999999999999" customHeight="1" x14ac:dyDescent="0.25">
      <c r="C16" s="15" t="s">
        <v>71</v>
      </c>
      <c r="D16" s="13" t="s">
        <v>1</v>
      </c>
      <c r="E16" s="13" t="s">
        <v>1</v>
      </c>
      <c r="F16" s="13" t="s">
        <v>1</v>
      </c>
      <c r="G16" s="13" t="s">
        <v>1</v>
      </c>
      <c r="H16" s="13" t="s">
        <v>1</v>
      </c>
      <c r="I16" s="13" t="s">
        <v>1</v>
      </c>
      <c r="J16" s="13" t="s">
        <v>1</v>
      </c>
      <c r="K16" s="13" t="s">
        <v>1</v>
      </c>
      <c r="L16" s="13" t="s">
        <v>1</v>
      </c>
      <c r="M16" s="13" t="s">
        <v>1</v>
      </c>
      <c r="N16" s="13" t="s">
        <v>1</v>
      </c>
      <c r="O16" s="13">
        <v>36</v>
      </c>
      <c r="P16" s="13">
        <v>33</v>
      </c>
      <c r="Q16" s="13">
        <v>13</v>
      </c>
      <c r="R16" s="13" t="s">
        <v>1</v>
      </c>
      <c r="S16" s="13" t="s">
        <v>1</v>
      </c>
      <c r="T16" s="13" t="s">
        <v>1</v>
      </c>
      <c r="U16" s="13">
        <v>28</v>
      </c>
      <c r="V16" s="13">
        <v>22</v>
      </c>
      <c r="W16" s="13">
        <v>29</v>
      </c>
      <c r="X16" s="13">
        <v>14</v>
      </c>
      <c r="Y16" s="13">
        <v>29</v>
      </c>
      <c r="Z16" s="13" t="s">
        <v>1</v>
      </c>
      <c r="AA16" s="13" t="s">
        <v>1</v>
      </c>
      <c r="AB16" s="13" t="s">
        <v>1</v>
      </c>
      <c r="AC16" s="13" t="s">
        <v>1</v>
      </c>
      <c r="AD16" s="13" t="s">
        <v>1</v>
      </c>
      <c r="AE16" s="13" t="s">
        <v>1</v>
      </c>
      <c r="AF16" s="13" t="s">
        <v>1</v>
      </c>
      <c r="AG16" s="13" t="s">
        <v>1</v>
      </c>
      <c r="AH16" s="13" t="s">
        <v>1</v>
      </c>
      <c r="AI16" s="13" t="s">
        <v>1</v>
      </c>
      <c r="AJ16" s="13" t="s">
        <v>1</v>
      </c>
      <c r="AK16" s="13" t="s">
        <v>1</v>
      </c>
      <c r="AL16" s="54" t="s">
        <v>1</v>
      </c>
      <c r="AM16" s="66">
        <f t="shared" si="1"/>
        <v>8</v>
      </c>
      <c r="AN16" s="63">
        <f t="shared" si="2"/>
        <v>0</v>
      </c>
      <c r="AO16" s="64">
        <f t="shared" si="0"/>
        <v>0</v>
      </c>
    </row>
    <row r="17" spans="3:41" ht="19.899999999999999" customHeight="1" x14ac:dyDescent="0.25">
      <c r="C17" s="15" t="s">
        <v>87</v>
      </c>
      <c r="D17" s="13" t="s">
        <v>1</v>
      </c>
      <c r="E17" s="13" t="s">
        <v>1</v>
      </c>
      <c r="F17" s="13" t="s">
        <v>1</v>
      </c>
      <c r="G17" s="13" t="s">
        <v>1</v>
      </c>
      <c r="H17" s="13" t="s">
        <v>1</v>
      </c>
      <c r="I17" s="13" t="s">
        <v>1</v>
      </c>
      <c r="J17" s="13" t="s">
        <v>1</v>
      </c>
      <c r="K17" s="13" t="s">
        <v>1</v>
      </c>
      <c r="L17" s="13" t="s">
        <v>1</v>
      </c>
      <c r="M17" s="13" t="s">
        <v>1</v>
      </c>
      <c r="N17" s="13" t="s">
        <v>1</v>
      </c>
      <c r="O17" s="13" t="s">
        <v>1</v>
      </c>
      <c r="P17" s="13" t="s">
        <v>1</v>
      </c>
      <c r="Q17" s="13" t="s">
        <v>1</v>
      </c>
      <c r="R17" s="13" t="s">
        <v>1</v>
      </c>
      <c r="S17" s="13" t="s">
        <v>1</v>
      </c>
      <c r="T17" s="13" t="s">
        <v>1</v>
      </c>
      <c r="U17" s="13" t="s">
        <v>1</v>
      </c>
      <c r="V17" s="13" t="s">
        <v>1</v>
      </c>
      <c r="W17" s="13" t="s">
        <v>1</v>
      </c>
      <c r="X17" s="13" t="s">
        <v>1</v>
      </c>
      <c r="Y17" s="13">
        <v>35</v>
      </c>
      <c r="Z17" s="13" t="s">
        <v>1</v>
      </c>
      <c r="AA17" s="13" t="s">
        <v>1</v>
      </c>
      <c r="AB17" s="13" t="s">
        <v>1</v>
      </c>
      <c r="AC17" s="13" t="s">
        <v>1</v>
      </c>
      <c r="AD17" s="13" t="s">
        <v>1</v>
      </c>
      <c r="AE17" s="13" t="s">
        <v>1</v>
      </c>
      <c r="AF17" s="13" t="s">
        <v>1</v>
      </c>
      <c r="AG17" s="13" t="s">
        <v>1</v>
      </c>
      <c r="AH17" s="13" t="s">
        <v>1</v>
      </c>
      <c r="AI17" s="13" t="s">
        <v>1</v>
      </c>
      <c r="AJ17" s="13" t="s">
        <v>1</v>
      </c>
      <c r="AK17" s="13" t="s">
        <v>1</v>
      </c>
      <c r="AL17" s="13" t="s">
        <v>1</v>
      </c>
      <c r="AM17" s="66">
        <f t="shared" si="1"/>
        <v>1</v>
      </c>
      <c r="AN17" s="63">
        <f t="shared" si="2"/>
        <v>0</v>
      </c>
      <c r="AO17" s="64">
        <f t="shared" si="0"/>
        <v>0</v>
      </c>
    </row>
    <row r="18" spans="3:41" ht="19.899999999999999" customHeight="1" x14ac:dyDescent="0.25">
      <c r="C18" s="15" t="s">
        <v>67</v>
      </c>
      <c r="D18" s="13" t="s">
        <v>1</v>
      </c>
      <c r="E18" s="13" t="s">
        <v>1</v>
      </c>
      <c r="F18" s="13" t="s">
        <v>1</v>
      </c>
      <c r="G18" s="13" t="s">
        <v>1</v>
      </c>
      <c r="H18" s="13" t="s">
        <v>1</v>
      </c>
      <c r="I18" s="13" t="s">
        <v>1</v>
      </c>
      <c r="J18" s="13" t="s">
        <v>1</v>
      </c>
      <c r="K18" s="13" t="s">
        <v>1</v>
      </c>
      <c r="L18" s="13" t="s">
        <v>1</v>
      </c>
      <c r="M18" s="13">
        <v>28</v>
      </c>
      <c r="N18" s="13" t="s">
        <v>1</v>
      </c>
      <c r="O18" s="13">
        <v>7</v>
      </c>
      <c r="P18" s="13">
        <v>29</v>
      </c>
      <c r="Q18" s="13">
        <v>24</v>
      </c>
      <c r="R18" s="13" t="s">
        <v>1</v>
      </c>
      <c r="S18" s="13">
        <v>4</v>
      </c>
      <c r="T18" s="13">
        <v>32</v>
      </c>
      <c r="U18" s="13" t="s">
        <v>1</v>
      </c>
      <c r="V18" s="13">
        <v>2</v>
      </c>
      <c r="W18" s="13">
        <v>1</v>
      </c>
      <c r="X18" s="13">
        <v>18</v>
      </c>
      <c r="Y18" s="13" t="s">
        <v>1</v>
      </c>
      <c r="Z18" s="13" t="s">
        <v>1</v>
      </c>
      <c r="AA18" s="13" t="s">
        <v>1</v>
      </c>
      <c r="AB18" s="13" t="s">
        <v>1</v>
      </c>
      <c r="AC18" s="13" t="s">
        <v>1</v>
      </c>
      <c r="AD18" s="13" t="s">
        <v>1</v>
      </c>
      <c r="AE18" s="13" t="s">
        <v>1</v>
      </c>
      <c r="AF18" s="13" t="s">
        <v>1</v>
      </c>
      <c r="AG18" s="13" t="s">
        <v>1</v>
      </c>
      <c r="AH18" s="13" t="s">
        <v>1</v>
      </c>
      <c r="AI18" s="13" t="s">
        <v>1</v>
      </c>
      <c r="AJ18" s="13" t="s">
        <v>1</v>
      </c>
      <c r="AK18" s="13" t="s">
        <v>1</v>
      </c>
      <c r="AL18" s="54" t="s">
        <v>1</v>
      </c>
      <c r="AM18" s="66">
        <f t="shared" si="1"/>
        <v>9</v>
      </c>
      <c r="AN18" s="63">
        <f t="shared" si="2"/>
        <v>4</v>
      </c>
      <c r="AO18" s="64">
        <f t="shared" si="0"/>
        <v>2</v>
      </c>
    </row>
    <row r="19" spans="3:41" ht="19.899999999999999" customHeight="1" x14ac:dyDescent="0.25">
      <c r="C19" s="15" t="s">
        <v>7</v>
      </c>
      <c r="D19" s="13" t="s">
        <v>1</v>
      </c>
      <c r="E19" s="13" t="s">
        <v>1</v>
      </c>
      <c r="F19" s="13" t="s">
        <v>1</v>
      </c>
      <c r="G19" s="13" t="s">
        <v>1</v>
      </c>
      <c r="H19" s="13" t="s">
        <v>1</v>
      </c>
      <c r="I19" s="13" t="s">
        <v>1</v>
      </c>
      <c r="J19" s="13" t="s">
        <v>1</v>
      </c>
      <c r="K19" s="13" t="s">
        <v>1</v>
      </c>
      <c r="L19" s="13" t="s">
        <v>1</v>
      </c>
      <c r="M19" s="13" t="s">
        <v>1</v>
      </c>
      <c r="N19" s="13" t="s">
        <v>1</v>
      </c>
      <c r="O19" s="13" t="s">
        <v>1</v>
      </c>
      <c r="P19" s="13" t="s">
        <v>1</v>
      </c>
      <c r="Q19" s="13" t="s">
        <v>1</v>
      </c>
      <c r="R19" s="13" t="s">
        <v>1</v>
      </c>
      <c r="S19" s="13" t="s">
        <v>1</v>
      </c>
      <c r="T19" s="13" t="s">
        <v>1</v>
      </c>
      <c r="U19" s="13" t="s">
        <v>1</v>
      </c>
      <c r="V19" s="13" t="s">
        <v>1</v>
      </c>
      <c r="W19" s="13" t="s">
        <v>1</v>
      </c>
      <c r="X19" s="13" t="s">
        <v>1</v>
      </c>
      <c r="Y19" s="13" t="s">
        <v>1</v>
      </c>
      <c r="Z19" s="13" t="s">
        <v>1</v>
      </c>
      <c r="AA19" s="13" t="s">
        <v>1</v>
      </c>
      <c r="AB19" s="13" t="s">
        <v>1</v>
      </c>
      <c r="AC19" s="13" t="s">
        <v>1</v>
      </c>
      <c r="AD19" s="13" t="s">
        <v>1</v>
      </c>
      <c r="AE19" s="13" t="s">
        <v>1</v>
      </c>
      <c r="AF19" s="13" t="s">
        <v>1</v>
      </c>
      <c r="AG19" s="13" t="s">
        <v>1</v>
      </c>
      <c r="AH19" s="13" t="s">
        <v>1</v>
      </c>
      <c r="AI19" s="13" t="s">
        <v>1</v>
      </c>
      <c r="AJ19" s="13" t="s">
        <v>1</v>
      </c>
      <c r="AK19" s="13" t="s">
        <v>1</v>
      </c>
      <c r="AL19" s="54" t="s">
        <v>1</v>
      </c>
      <c r="AM19" s="66">
        <f t="shared" si="1"/>
        <v>0</v>
      </c>
      <c r="AN19" s="63">
        <f t="shared" si="2"/>
        <v>0</v>
      </c>
      <c r="AO19" s="64">
        <f t="shared" si="0"/>
        <v>0</v>
      </c>
    </row>
    <row r="20" spans="3:41" ht="19.899999999999999" customHeight="1" x14ac:dyDescent="0.25">
      <c r="C20" s="15" t="s">
        <v>8</v>
      </c>
      <c r="D20" s="13">
        <v>25</v>
      </c>
      <c r="E20" s="13" t="s">
        <v>1</v>
      </c>
      <c r="F20" s="13" t="s">
        <v>1</v>
      </c>
      <c r="G20" s="13">
        <v>9</v>
      </c>
      <c r="H20" s="13">
        <v>15</v>
      </c>
      <c r="I20" s="13">
        <v>18</v>
      </c>
      <c r="J20" s="13" t="s">
        <v>1</v>
      </c>
      <c r="K20" s="13">
        <v>18</v>
      </c>
      <c r="L20" s="13" t="s">
        <v>1</v>
      </c>
      <c r="M20" s="13" t="s">
        <v>1</v>
      </c>
      <c r="N20" s="13" t="s">
        <v>1</v>
      </c>
      <c r="O20" s="13">
        <v>22</v>
      </c>
      <c r="P20" s="13">
        <v>21</v>
      </c>
      <c r="Q20" s="13" t="s">
        <v>1</v>
      </c>
      <c r="R20" s="13" t="s">
        <v>1</v>
      </c>
      <c r="S20" s="13" t="s">
        <v>1</v>
      </c>
      <c r="T20" s="13">
        <v>27</v>
      </c>
      <c r="U20" s="13" t="s">
        <v>1</v>
      </c>
      <c r="V20" s="13" t="s">
        <v>1</v>
      </c>
      <c r="W20" s="13">
        <v>15</v>
      </c>
      <c r="X20" s="13">
        <v>10</v>
      </c>
      <c r="Y20" s="13" t="s">
        <v>1</v>
      </c>
      <c r="Z20" s="13" t="s">
        <v>1</v>
      </c>
      <c r="AA20" s="13" t="s">
        <v>1</v>
      </c>
      <c r="AB20" s="13" t="s">
        <v>1</v>
      </c>
      <c r="AC20" s="13" t="s">
        <v>1</v>
      </c>
      <c r="AD20" s="13" t="s">
        <v>1</v>
      </c>
      <c r="AE20" s="13" t="s">
        <v>1</v>
      </c>
      <c r="AF20" s="13" t="s">
        <v>1</v>
      </c>
      <c r="AG20" s="13" t="s">
        <v>1</v>
      </c>
      <c r="AH20" s="13" t="s">
        <v>1</v>
      </c>
      <c r="AI20" s="13" t="s">
        <v>1</v>
      </c>
      <c r="AJ20" s="13" t="s">
        <v>1</v>
      </c>
      <c r="AK20" s="13" t="s">
        <v>1</v>
      </c>
      <c r="AL20" s="54" t="s">
        <v>1</v>
      </c>
      <c r="AM20" s="66">
        <f t="shared" si="1"/>
        <v>10</v>
      </c>
      <c r="AN20" s="63">
        <f t="shared" si="2"/>
        <v>1</v>
      </c>
      <c r="AO20" s="64">
        <f t="shared" si="0"/>
        <v>0</v>
      </c>
    </row>
    <row r="21" spans="3:41" ht="19.899999999999999" customHeight="1" x14ac:dyDescent="0.25">
      <c r="C21" s="15" t="s">
        <v>9</v>
      </c>
      <c r="D21" s="13">
        <v>8</v>
      </c>
      <c r="E21" s="13">
        <v>12</v>
      </c>
      <c r="F21" s="13">
        <v>36</v>
      </c>
      <c r="G21" s="13">
        <v>7</v>
      </c>
      <c r="H21" s="13">
        <v>11</v>
      </c>
      <c r="I21" s="13">
        <v>7</v>
      </c>
      <c r="J21" s="13">
        <v>22</v>
      </c>
      <c r="K21" s="13">
        <v>9</v>
      </c>
      <c r="L21" s="13">
        <v>19</v>
      </c>
      <c r="M21" s="13">
        <v>25</v>
      </c>
      <c r="N21" s="13">
        <v>2</v>
      </c>
      <c r="O21" s="13">
        <v>18</v>
      </c>
      <c r="P21" s="13">
        <v>13</v>
      </c>
      <c r="Q21" s="13">
        <v>31</v>
      </c>
      <c r="R21" s="13">
        <v>38</v>
      </c>
      <c r="S21" s="13">
        <v>26</v>
      </c>
      <c r="T21" s="13">
        <v>29</v>
      </c>
      <c r="U21" s="13">
        <v>25</v>
      </c>
      <c r="V21" s="13">
        <v>15</v>
      </c>
      <c r="W21" s="13">
        <v>20</v>
      </c>
      <c r="X21" s="13">
        <v>23</v>
      </c>
      <c r="Y21" s="13">
        <v>32</v>
      </c>
      <c r="Z21" s="13" t="s">
        <v>1</v>
      </c>
      <c r="AA21" s="13" t="s">
        <v>1</v>
      </c>
      <c r="AB21" s="13" t="s">
        <v>1</v>
      </c>
      <c r="AC21" s="13" t="s">
        <v>1</v>
      </c>
      <c r="AD21" s="13" t="s">
        <v>1</v>
      </c>
      <c r="AE21" s="13" t="s">
        <v>1</v>
      </c>
      <c r="AF21" s="13" t="s">
        <v>1</v>
      </c>
      <c r="AG21" s="13" t="s">
        <v>1</v>
      </c>
      <c r="AH21" s="13" t="s">
        <v>1</v>
      </c>
      <c r="AI21" s="13" t="s">
        <v>1</v>
      </c>
      <c r="AJ21" s="13" t="s">
        <v>1</v>
      </c>
      <c r="AK21" s="13" t="s">
        <v>1</v>
      </c>
      <c r="AL21" s="54" t="s">
        <v>1</v>
      </c>
      <c r="AM21" s="66">
        <f t="shared" si="1"/>
        <v>22</v>
      </c>
      <c r="AN21" s="63">
        <f t="shared" si="2"/>
        <v>5</v>
      </c>
      <c r="AO21" s="64">
        <f t="shared" si="0"/>
        <v>1</v>
      </c>
    </row>
    <row r="22" spans="3:41" ht="19.899999999999999" customHeight="1" x14ac:dyDescent="0.25">
      <c r="C22" s="15" t="s">
        <v>74</v>
      </c>
      <c r="D22" s="13" t="s">
        <v>1</v>
      </c>
      <c r="E22" s="13" t="s">
        <v>1</v>
      </c>
      <c r="F22" s="13" t="s">
        <v>1</v>
      </c>
      <c r="G22" s="13" t="s">
        <v>1</v>
      </c>
      <c r="H22" s="13" t="s">
        <v>1</v>
      </c>
      <c r="I22" s="13" t="s">
        <v>1</v>
      </c>
      <c r="J22" s="13" t="s">
        <v>1</v>
      </c>
      <c r="K22" s="13" t="s">
        <v>1</v>
      </c>
      <c r="L22" s="13" t="s">
        <v>1</v>
      </c>
      <c r="M22" s="13" t="s">
        <v>1</v>
      </c>
      <c r="N22" s="13" t="s">
        <v>1</v>
      </c>
      <c r="O22" s="13" t="s">
        <v>1</v>
      </c>
      <c r="P22" s="13" t="s">
        <v>1</v>
      </c>
      <c r="Q22" s="13" t="s">
        <v>1</v>
      </c>
      <c r="R22" s="13" t="s">
        <v>1</v>
      </c>
      <c r="S22" s="13">
        <v>32</v>
      </c>
      <c r="T22" s="13">
        <v>24</v>
      </c>
      <c r="U22" s="13">
        <v>13</v>
      </c>
      <c r="V22" s="13">
        <v>7</v>
      </c>
      <c r="W22" s="13">
        <v>26</v>
      </c>
      <c r="X22" s="13">
        <v>28</v>
      </c>
      <c r="Y22" s="13">
        <v>33</v>
      </c>
      <c r="Z22" s="13" t="s">
        <v>1</v>
      </c>
      <c r="AA22" s="13" t="s">
        <v>1</v>
      </c>
      <c r="AB22" s="13" t="s">
        <v>1</v>
      </c>
      <c r="AC22" s="13" t="s">
        <v>1</v>
      </c>
      <c r="AD22" s="13" t="s">
        <v>1</v>
      </c>
      <c r="AE22" s="13" t="s">
        <v>1</v>
      </c>
      <c r="AF22" s="13" t="s">
        <v>1</v>
      </c>
      <c r="AG22" s="13" t="s">
        <v>1</v>
      </c>
      <c r="AH22" s="13" t="s">
        <v>1</v>
      </c>
      <c r="AI22" s="13" t="s">
        <v>1</v>
      </c>
      <c r="AJ22" s="13" t="s">
        <v>1</v>
      </c>
      <c r="AK22" s="13" t="s">
        <v>1</v>
      </c>
      <c r="AL22" s="54" t="s">
        <v>1</v>
      </c>
      <c r="AM22" s="66">
        <f t="shared" si="1"/>
        <v>7</v>
      </c>
      <c r="AN22" s="63">
        <f t="shared" si="2"/>
        <v>1</v>
      </c>
      <c r="AO22" s="64">
        <f t="shared" si="0"/>
        <v>0</v>
      </c>
    </row>
    <row r="23" spans="3:41" ht="19.899999999999999" customHeight="1" x14ac:dyDescent="0.25">
      <c r="C23" s="15" t="s">
        <v>10</v>
      </c>
      <c r="D23" s="13" t="s">
        <v>1</v>
      </c>
      <c r="E23" s="13">
        <v>26</v>
      </c>
      <c r="F23" s="13">
        <v>15</v>
      </c>
      <c r="G23" s="13">
        <v>11</v>
      </c>
      <c r="H23" s="13">
        <v>9</v>
      </c>
      <c r="I23" s="13" t="s">
        <v>1</v>
      </c>
      <c r="J23" s="13" t="s">
        <v>1</v>
      </c>
      <c r="K23" s="13">
        <v>19</v>
      </c>
      <c r="L23" s="13" t="s">
        <v>1</v>
      </c>
      <c r="M23" s="13" t="s">
        <v>1</v>
      </c>
      <c r="N23" s="13">
        <v>1</v>
      </c>
      <c r="O23" s="13" t="s">
        <v>1</v>
      </c>
      <c r="P23" s="13" t="s">
        <v>1</v>
      </c>
      <c r="Q23" s="13">
        <v>26</v>
      </c>
      <c r="R23" s="13" t="s">
        <v>1</v>
      </c>
      <c r="S23" s="13">
        <v>35</v>
      </c>
      <c r="T23" s="13">
        <v>42</v>
      </c>
      <c r="U23" s="13" t="s">
        <v>1</v>
      </c>
      <c r="V23" s="13" t="s">
        <v>1</v>
      </c>
      <c r="W23" s="13" t="s">
        <v>1</v>
      </c>
      <c r="X23" s="13">
        <v>12</v>
      </c>
      <c r="Y23" s="13">
        <v>2</v>
      </c>
      <c r="Z23" s="13" t="s">
        <v>1</v>
      </c>
      <c r="AA23" s="13" t="s">
        <v>1</v>
      </c>
      <c r="AB23" s="13" t="s">
        <v>1</v>
      </c>
      <c r="AC23" s="13" t="s">
        <v>1</v>
      </c>
      <c r="AD23" s="13" t="s">
        <v>1</v>
      </c>
      <c r="AE23" s="13" t="s">
        <v>1</v>
      </c>
      <c r="AF23" s="13" t="s">
        <v>1</v>
      </c>
      <c r="AG23" s="13" t="s">
        <v>1</v>
      </c>
      <c r="AH23" s="13" t="s">
        <v>1</v>
      </c>
      <c r="AI23" s="13" t="s">
        <v>1</v>
      </c>
      <c r="AJ23" s="13" t="s">
        <v>1</v>
      </c>
      <c r="AK23" s="13" t="s">
        <v>1</v>
      </c>
      <c r="AL23" s="54" t="s">
        <v>1</v>
      </c>
      <c r="AM23" s="66">
        <f t="shared" si="1"/>
        <v>11</v>
      </c>
      <c r="AN23" s="63">
        <f t="shared" si="2"/>
        <v>3</v>
      </c>
      <c r="AO23" s="64">
        <f t="shared" si="0"/>
        <v>2</v>
      </c>
    </row>
    <row r="24" spans="3:41" ht="19.899999999999999" customHeight="1" x14ac:dyDescent="0.25">
      <c r="C24" s="15" t="s">
        <v>11</v>
      </c>
      <c r="D24" s="13">
        <v>15</v>
      </c>
      <c r="E24" s="13">
        <v>21</v>
      </c>
      <c r="F24" s="13">
        <v>16</v>
      </c>
      <c r="G24" s="13">
        <v>16</v>
      </c>
      <c r="H24" s="13">
        <v>24</v>
      </c>
      <c r="I24" s="13">
        <v>9</v>
      </c>
      <c r="J24" s="13" t="s">
        <v>1</v>
      </c>
      <c r="K24" s="13">
        <v>11</v>
      </c>
      <c r="L24" s="13">
        <v>25</v>
      </c>
      <c r="M24" s="13">
        <v>4</v>
      </c>
      <c r="N24" s="13">
        <v>33</v>
      </c>
      <c r="O24" s="13">
        <v>24</v>
      </c>
      <c r="P24" s="13">
        <v>31</v>
      </c>
      <c r="Q24" s="13">
        <v>6</v>
      </c>
      <c r="R24" s="13">
        <v>23</v>
      </c>
      <c r="S24" s="13">
        <v>33</v>
      </c>
      <c r="T24" s="13">
        <v>9</v>
      </c>
      <c r="U24" s="13">
        <v>24</v>
      </c>
      <c r="V24" s="13">
        <v>12</v>
      </c>
      <c r="W24" s="13">
        <v>28</v>
      </c>
      <c r="X24" s="13">
        <v>25</v>
      </c>
      <c r="Y24" s="13">
        <v>4</v>
      </c>
      <c r="Z24" s="13" t="s">
        <v>1</v>
      </c>
      <c r="AA24" s="13" t="s">
        <v>1</v>
      </c>
      <c r="AB24" s="13" t="s">
        <v>1</v>
      </c>
      <c r="AC24" s="13" t="s">
        <v>1</v>
      </c>
      <c r="AD24" s="13" t="s">
        <v>1</v>
      </c>
      <c r="AE24" s="13" t="s">
        <v>1</v>
      </c>
      <c r="AF24" s="13" t="s">
        <v>1</v>
      </c>
      <c r="AG24" s="13" t="s">
        <v>1</v>
      </c>
      <c r="AH24" s="13" t="s">
        <v>1</v>
      </c>
      <c r="AI24" s="13" t="s">
        <v>1</v>
      </c>
      <c r="AJ24" s="13" t="s">
        <v>1</v>
      </c>
      <c r="AK24" s="13" t="s">
        <v>1</v>
      </c>
      <c r="AL24" s="54" t="s">
        <v>1</v>
      </c>
      <c r="AM24" s="66">
        <f t="shared" si="1"/>
        <v>21</v>
      </c>
      <c r="AN24" s="63">
        <f t="shared" si="2"/>
        <v>5</v>
      </c>
      <c r="AO24" s="64">
        <f t="shared" si="0"/>
        <v>0</v>
      </c>
    </row>
    <row r="25" spans="3:41" ht="19.899999999999999" customHeight="1" x14ac:dyDescent="0.25">
      <c r="C25" s="15" t="s">
        <v>12</v>
      </c>
      <c r="D25" s="13" t="s">
        <v>1</v>
      </c>
      <c r="E25" s="13">
        <v>15</v>
      </c>
      <c r="F25" s="13">
        <v>25</v>
      </c>
      <c r="G25" s="13">
        <v>24</v>
      </c>
      <c r="H25" s="13" t="s">
        <v>1</v>
      </c>
      <c r="I25" s="13">
        <v>4</v>
      </c>
      <c r="J25" s="13">
        <v>27</v>
      </c>
      <c r="K25" s="13">
        <v>35</v>
      </c>
      <c r="L25" s="13">
        <v>11</v>
      </c>
      <c r="M25" s="13">
        <v>18</v>
      </c>
      <c r="N25" s="13">
        <v>7</v>
      </c>
      <c r="O25" s="13">
        <v>29</v>
      </c>
      <c r="P25" s="13" t="s">
        <v>1</v>
      </c>
      <c r="Q25" s="13">
        <v>3</v>
      </c>
      <c r="R25" s="13" t="s">
        <v>1</v>
      </c>
      <c r="S25" s="13">
        <v>7</v>
      </c>
      <c r="T25" s="13">
        <v>4</v>
      </c>
      <c r="U25" s="13">
        <v>2</v>
      </c>
      <c r="V25" s="13">
        <v>26</v>
      </c>
      <c r="W25" s="13">
        <v>8</v>
      </c>
      <c r="X25" s="13">
        <v>27</v>
      </c>
      <c r="Y25" s="13">
        <v>19</v>
      </c>
      <c r="Z25" s="13" t="s">
        <v>1</v>
      </c>
      <c r="AA25" s="13" t="s">
        <v>1</v>
      </c>
      <c r="AB25" s="13" t="s">
        <v>1</v>
      </c>
      <c r="AC25" s="13" t="s">
        <v>1</v>
      </c>
      <c r="AD25" s="13" t="s">
        <v>1</v>
      </c>
      <c r="AE25" s="13" t="s">
        <v>1</v>
      </c>
      <c r="AF25" s="13" t="s">
        <v>1</v>
      </c>
      <c r="AG25" s="13" t="s">
        <v>1</v>
      </c>
      <c r="AH25" s="13" t="s">
        <v>1</v>
      </c>
      <c r="AI25" s="13" t="s">
        <v>1</v>
      </c>
      <c r="AJ25" s="13" t="s">
        <v>1</v>
      </c>
      <c r="AK25" s="13" t="s">
        <v>1</v>
      </c>
      <c r="AL25" s="54" t="s">
        <v>1</v>
      </c>
      <c r="AM25" s="66">
        <f t="shared" si="1"/>
        <v>18</v>
      </c>
      <c r="AN25" s="63">
        <f t="shared" si="2"/>
        <v>7</v>
      </c>
      <c r="AO25" s="64">
        <f t="shared" si="0"/>
        <v>2</v>
      </c>
    </row>
    <row r="26" spans="3:41" ht="19.899999999999999" customHeight="1" x14ac:dyDescent="0.25">
      <c r="C26" s="15" t="s">
        <v>13</v>
      </c>
      <c r="D26" s="13" t="s">
        <v>1</v>
      </c>
      <c r="E26" s="13" t="s">
        <v>1</v>
      </c>
      <c r="F26" s="13" t="s">
        <v>1</v>
      </c>
      <c r="G26" s="13" t="s">
        <v>1</v>
      </c>
      <c r="H26" s="13">
        <v>33</v>
      </c>
      <c r="I26" s="13" t="s">
        <v>1</v>
      </c>
      <c r="J26" s="13">
        <v>12</v>
      </c>
      <c r="K26" s="13" t="s">
        <v>1</v>
      </c>
      <c r="L26" s="13">
        <v>38</v>
      </c>
      <c r="M26" s="13" t="s">
        <v>1</v>
      </c>
      <c r="N26" s="13">
        <v>14</v>
      </c>
      <c r="O26" s="13" t="s">
        <v>1</v>
      </c>
      <c r="P26" s="13">
        <v>1</v>
      </c>
      <c r="Q26" s="13" t="s">
        <v>1</v>
      </c>
      <c r="R26" s="13">
        <v>3</v>
      </c>
      <c r="S26" s="13" t="s">
        <v>1</v>
      </c>
      <c r="T26" s="13">
        <v>33</v>
      </c>
      <c r="U26" s="13" t="s">
        <v>1</v>
      </c>
      <c r="V26" s="13" t="s">
        <v>1</v>
      </c>
      <c r="W26" s="13" t="s">
        <v>1</v>
      </c>
      <c r="X26" s="13" t="s">
        <v>1</v>
      </c>
      <c r="Y26" s="13" t="s">
        <v>1</v>
      </c>
      <c r="Z26" s="13" t="s">
        <v>1</v>
      </c>
      <c r="AA26" s="13" t="s">
        <v>1</v>
      </c>
      <c r="AB26" s="13" t="s">
        <v>1</v>
      </c>
      <c r="AC26" s="13" t="s">
        <v>1</v>
      </c>
      <c r="AD26" s="13" t="s">
        <v>1</v>
      </c>
      <c r="AE26" s="13" t="s">
        <v>1</v>
      </c>
      <c r="AF26" s="13" t="s">
        <v>1</v>
      </c>
      <c r="AG26" s="13" t="s">
        <v>1</v>
      </c>
      <c r="AH26" s="13" t="s">
        <v>1</v>
      </c>
      <c r="AI26" s="13" t="s">
        <v>1</v>
      </c>
      <c r="AJ26" s="13" t="s">
        <v>1</v>
      </c>
      <c r="AK26" s="13" t="s">
        <v>1</v>
      </c>
      <c r="AL26" s="54" t="s">
        <v>1</v>
      </c>
      <c r="AM26" s="66">
        <f t="shared" si="1"/>
        <v>7</v>
      </c>
      <c r="AN26" s="63">
        <f t="shared" si="2"/>
        <v>2</v>
      </c>
      <c r="AO26" s="64">
        <f t="shared" si="0"/>
        <v>2</v>
      </c>
    </row>
    <row r="27" spans="3:41" ht="19.899999999999999" customHeight="1" x14ac:dyDescent="0.25">
      <c r="C27" s="15" t="s">
        <v>80</v>
      </c>
      <c r="D27" s="13" t="s">
        <v>1</v>
      </c>
      <c r="E27" s="13" t="s">
        <v>1</v>
      </c>
      <c r="F27" s="13" t="s">
        <v>1</v>
      </c>
      <c r="G27" s="13" t="s">
        <v>1</v>
      </c>
      <c r="H27" s="13" t="s">
        <v>1</v>
      </c>
      <c r="I27" s="13" t="s">
        <v>1</v>
      </c>
      <c r="J27" s="13" t="s">
        <v>1</v>
      </c>
      <c r="K27" s="13" t="s">
        <v>1</v>
      </c>
      <c r="L27" s="13" t="s">
        <v>1</v>
      </c>
      <c r="M27" s="13" t="s">
        <v>1</v>
      </c>
      <c r="N27" s="13" t="s">
        <v>1</v>
      </c>
      <c r="O27" s="13" t="s">
        <v>1</v>
      </c>
      <c r="P27" s="13" t="s">
        <v>1</v>
      </c>
      <c r="Q27" s="13" t="s">
        <v>1</v>
      </c>
      <c r="R27" s="13" t="s">
        <v>1</v>
      </c>
      <c r="S27" s="13" t="s">
        <v>1</v>
      </c>
      <c r="T27" s="13" t="s">
        <v>1</v>
      </c>
      <c r="U27" s="13" t="s">
        <v>1</v>
      </c>
      <c r="V27" s="13" t="s">
        <v>1</v>
      </c>
      <c r="W27" s="13">
        <v>30</v>
      </c>
      <c r="X27" s="13" t="s">
        <v>1</v>
      </c>
      <c r="Y27" s="13" t="s">
        <v>1</v>
      </c>
      <c r="Z27" s="13" t="s">
        <v>1</v>
      </c>
      <c r="AA27" s="13" t="s">
        <v>1</v>
      </c>
      <c r="AB27" s="13" t="s">
        <v>1</v>
      </c>
      <c r="AC27" s="13" t="s">
        <v>1</v>
      </c>
      <c r="AD27" s="13" t="s">
        <v>1</v>
      </c>
      <c r="AE27" s="13" t="s">
        <v>1</v>
      </c>
      <c r="AF27" s="13" t="s">
        <v>1</v>
      </c>
      <c r="AG27" s="13" t="s">
        <v>1</v>
      </c>
      <c r="AH27" s="13" t="s">
        <v>1</v>
      </c>
      <c r="AI27" s="13" t="s">
        <v>1</v>
      </c>
      <c r="AJ27" s="13" t="s">
        <v>1</v>
      </c>
      <c r="AK27" s="13" t="s">
        <v>1</v>
      </c>
      <c r="AL27" s="13" t="s">
        <v>1</v>
      </c>
      <c r="AM27" s="66">
        <f t="shared" si="1"/>
        <v>1</v>
      </c>
      <c r="AN27" s="63">
        <f t="shared" si="2"/>
        <v>0</v>
      </c>
      <c r="AO27" s="64">
        <f t="shared" si="0"/>
        <v>0</v>
      </c>
    </row>
    <row r="28" spans="3:41" ht="19.899999999999999" customHeight="1" x14ac:dyDescent="0.25">
      <c r="C28" s="15" t="s">
        <v>72</v>
      </c>
      <c r="D28" s="13" t="s">
        <v>1</v>
      </c>
      <c r="E28" s="13" t="s">
        <v>1</v>
      </c>
      <c r="F28" s="13" t="s">
        <v>1</v>
      </c>
      <c r="G28" s="13" t="s">
        <v>1</v>
      </c>
      <c r="H28" s="13" t="s">
        <v>1</v>
      </c>
      <c r="I28" s="13" t="s">
        <v>1</v>
      </c>
      <c r="J28" s="13" t="s">
        <v>1</v>
      </c>
      <c r="K28" s="13" t="s">
        <v>1</v>
      </c>
      <c r="L28" s="13" t="s">
        <v>1</v>
      </c>
      <c r="M28" s="13" t="s">
        <v>1</v>
      </c>
      <c r="N28" s="13" t="s">
        <v>1</v>
      </c>
      <c r="O28" s="13">
        <v>13</v>
      </c>
      <c r="P28" s="13">
        <v>10</v>
      </c>
      <c r="Q28" s="13">
        <v>20</v>
      </c>
      <c r="R28" s="13">
        <v>11</v>
      </c>
      <c r="S28" s="13">
        <v>30</v>
      </c>
      <c r="T28" s="13">
        <v>6</v>
      </c>
      <c r="U28" s="13">
        <v>1</v>
      </c>
      <c r="V28" s="13">
        <v>29</v>
      </c>
      <c r="W28" s="13" t="s">
        <v>1</v>
      </c>
      <c r="X28" s="13">
        <v>36</v>
      </c>
      <c r="Y28" s="13">
        <v>26</v>
      </c>
      <c r="Z28" s="13" t="s">
        <v>1</v>
      </c>
      <c r="AA28" s="13" t="s">
        <v>1</v>
      </c>
      <c r="AB28" s="13" t="s">
        <v>1</v>
      </c>
      <c r="AC28" s="13" t="s">
        <v>1</v>
      </c>
      <c r="AD28" s="13" t="s">
        <v>1</v>
      </c>
      <c r="AE28" s="13" t="s">
        <v>1</v>
      </c>
      <c r="AF28" s="13" t="s">
        <v>1</v>
      </c>
      <c r="AG28" s="13" t="s">
        <v>1</v>
      </c>
      <c r="AH28" s="13" t="s">
        <v>1</v>
      </c>
      <c r="AI28" s="13" t="s">
        <v>1</v>
      </c>
      <c r="AJ28" s="13" t="s">
        <v>1</v>
      </c>
      <c r="AK28" s="13" t="s">
        <v>1</v>
      </c>
      <c r="AL28" s="54" t="s">
        <v>1</v>
      </c>
      <c r="AM28" s="66">
        <f t="shared" si="1"/>
        <v>10</v>
      </c>
      <c r="AN28" s="63">
        <f t="shared" si="2"/>
        <v>2</v>
      </c>
      <c r="AO28" s="64">
        <f t="shared" si="0"/>
        <v>1</v>
      </c>
    </row>
    <row r="29" spans="3:41" ht="19.899999999999999" customHeight="1" x14ac:dyDescent="0.25">
      <c r="C29" s="15" t="s">
        <v>66</v>
      </c>
      <c r="D29" s="13" t="s">
        <v>1</v>
      </c>
      <c r="E29" s="13" t="s">
        <v>1</v>
      </c>
      <c r="F29" s="13" t="s">
        <v>1</v>
      </c>
      <c r="G29" s="13" t="s">
        <v>1</v>
      </c>
      <c r="H29" s="13" t="s">
        <v>1</v>
      </c>
      <c r="I29" s="13" t="s">
        <v>1</v>
      </c>
      <c r="J29" s="13" t="s">
        <v>1</v>
      </c>
      <c r="K29" s="13">
        <v>15</v>
      </c>
      <c r="L29" s="13">
        <v>12</v>
      </c>
      <c r="M29" s="13">
        <v>13</v>
      </c>
      <c r="N29" s="13">
        <v>21</v>
      </c>
      <c r="O29" s="13">
        <v>10</v>
      </c>
      <c r="P29" s="13">
        <v>16</v>
      </c>
      <c r="Q29" s="13">
        <v>15</v>
      </c>
      <c r="R29" s="13">
        <v>2</v>
      </c>
      <c r="S29" s="13">
        <v>28</v>
      </c>
      <c r="T29" s="13" t="s">
        <v>1</v>
      </c>
      <c r="U29" s="13" t="s">
        <v>1</v>
      </c>
      <c r="V29" s="13" t="s">
        <v>1</v>
      </c>
      <c r="W29" s="13" t="s">
        <v>1</v>
      </c>
      <c r="X29" s="13" t="s">
        <v>1</v>
      </c>
      <c r="Y29" s="13" t="s">
        <v>1</v>
      </c>
      <c r="Z29" s="13" t="s">
        <v>1</v>
      </c>
      <c r="AA29" s="13" t="s">
        <v>1</v>
      </c>
      <c r="AB29" s="13" t="s">
        <v>1</v>
      </c>
      <c r="AC29" s="13" t="s">
        <v>1</v>
      </c>
      <c r="AD29" s="13" t="s">
        <v>1</v>
      </c>
      <c r="AE29" s="13" t="s">
        <v>1</v>
      </c>
      <c r="AF29" s="13" t="s">
        <v>1</v>
      </c>
      <c r="AG29" s="13" t="s">
        <v>1</v>
      </c>
      <c r="AH29" s="13" t="s">
        <v>1</v>
      </c>
      <c r="AI29" s="13" t="s">
        <v>1</v>
      </c>
      <c r="AJ29" s="13" t="s">
        <v>1</v>
      </c>
      <c r="AK29" s="13" t="s">
        <v>1</v>
      </c>
      <c r="AL29" s="54" t="s">
        <v>1</v>
      </c>
      <c r="AM29" s="66">
        <f t="shared" si="1"/>
        <v>9</v>
      </c>
      <c r="AN29" s="63">
        <f t="shared" si="2"/>
        <v>1</v>
      </c>
      <c r="AO29" s="64">
        <f t="shared" si="0"/>
        <v>1</v>
      </c>
    </row>
    <row r="30" spans="3:41" ht="19.899999999999999" customHeight="1" x14ac:dyDescent="0.25">
      <c r="C30" s="15" t="s">
        <v>14</v>
      </c>
      <c r="D30" s="13">
        <v>34</v>
      </c>
      <c r="E30" s="13">
        <v>8</v>
      </c>
      <c r="F30" s="13" t="s">
        <v>1</v>
      </c>
      <c r="G30" s="13">
        <v>31</v>
      </c>
      <c r="H30" s="13">
        <v>1</v>
      </c>
      <c r="I30" s="13">
        <v>12</v>
      </c>
      <c r="J30" s="13" t="s">
        <v>1</v>
      </c>
      <c r="K30" s="13">
        <v>23</v>
      </c>
      <c r="L30" s="13">
        <v>24</v>
      </c>
      <c r="M30" s="13">
        <v>6</v>
      </c>
      <c r="N30" s="13" t="s">
        <v>1</v>
      </c>
      <c r="O30" s="13">
        <v>11</v>
      </c>
      <c r="P30" s="13" t="s">
        <v>1</v>
      </c>
      <c r="Q30" s="13" t="s">
        <v>1</v>
      </c>
      <c r="R30" s="13">
        <v>31</v>
      </c>
      <c r="S30" s="13">
        <v>41</v>
      </c>
      <c r="T30" s="13">
        <v>17</v>
      </c>
      <c r="U30" s="13">
        <v>19</v>
      </c>
      <c r="V30" s="13">
        <v>10</v>
      </c>
      <c r="W30" s="13" t="s">
        <v>1</v>
      </c>
      <c r="X30" s="13">
        <v>20</v>
      </c>
      <c r="Y30" s="13">
        <v>16</v>
      </c>
      <c r="Z30" s="13" t="s">
        <v>1</v>
      </c>
      <c r="AA30" s="13" t="s">
        <v>1</v>
      </c>
      <c r="AB30" s="13" t="s">
        <v>1</v>
      </c>
      <c r="AC30" s="13" t="s">
        <v>1</v>
      </c>
      <c r="AD30" s="13" t="s">
        <v>1</v>
      </c>
      <c r="AE30" s="13" t="s">
        <v>1</v>
      </c>
      <c r="AF30" s="13" t="s">
        <v>1</v>
      </c>
      <c r="AG30" s="13" t="s">
        <v>1</v>
      </c>
      <c r="AH30" s="13" t="s">
        <v>1</v>
      </c>
      <c r="AI30" s="13" t="s">
        <v>1</v>
      </c>
      <c r="AJ30" s="13" t="s">
        <v>1</v>
      </c>
      <c r="AK30" s="13" t="s">
        <v>1</v>
      </c>
      <c r="AL30" s="54" t="s">
        <v>1</v>
      </c>
      <c r="AM30" s="66">
        <f t="shared" si="1"/>
        <v>16</v>
      </c>
      <c r="AN30" s="63">
        <f t="shared" si="2"/>
        <v>3</v>
      </c>
      <c r="AO30" s="64">
        <f t="shared" si="0"/>
        <v>1</v>
      </c>
    </row>
    <row r="31" spans="3:41" ht="19.899999999999999" customHeight="1" x14ac:dyDescent="0.25">
      <c r="C31" s="15" t="s">
        <v>15</v>
      </c>
      <c r="D31" s="13">
        <v>10</v>
      </c>
      <c r="E31" s="13">
        <v>29</v>
      </c>
      <c r="F31" s="13">
        <v>29</v>
      </c>
      <c r="G31" s="13">
        <v>19</v>
      </c>
      <c r="H31" s="13" t="s">
        <v>1</v>
      </c>
      <c r="I31" s="13" t="s">
        <v>1</v>
      </c>
      <c r="J31" s="13" t="s">
        <v>1</v>
      </c>
      <c r="K31" s="13" t="s">
        <v>1</v>
      </c>
      <c r="L31" s="13" t="s">
        <v>1</v>
      </c>
      <c r="M31" s="13" t="s">
        <v>1</v>
      </c>
      <c r="N31" s="13" t="s">
        <v>1</v>
      </c>
      <c r="O31" s="13" t="s">
        <v>1</v>
      </c>
      <c r="P31" s="13">
        <v>39</v>
      </c>
      <c r="Q31" s="13" t="s">
        <v>1</v>
      </c>
      <c r="R31" s="13">
        <v>12</v>
      </c>
      <c r="S31" s="13" t="s">
        <v>1</v>
      </c>
      <c r="T31" s="13" t="s">
        <v>1</v>
      </c>
      <c r="U31" s="13">
        <v>12</v>
      </c>
      <c r="V31" s="13" t="s">
        <v>1</v>
      </c>
      <c r="W31" s="13" t="s">
        <v>1</v>
      </c>
      <c r="X31" s="13" t="s">
        <v>1</v>
      </c>
      <c r="Y31" s="13" t="s">
        <v>1</v>
      </c>
      <c r="Z31" s="13" t="s">
        <v>1</v>
      </c>
      <c r="AA31" s="13" t="s">
        <v>1</v>
      </c>
      <c r="AB31" s="13" t="s">
        <v>1</v>
      </c>
      <c r="AC31" s="13" t="s">
        <v>1</v>
      </c>
      <c r="AD31" s="13" t="s">
        <v>1</v>
      </c>
      <c r="AE31" s="13" t="s">
        <v>1</v>
      </c>
      <c r="AF31" s="13" t="s">
        <v>1</v>
      </c>
      <c r="AG31" s="13" t="s">
        <v>1</v>
      </c>
      <c r="AH31" s="13" t="s">
        <v>1</v>
      </c>
      <c r="AI31" s="13" t="s">
        <v>1</v>
      </c>
      <c r="AJ31" s="13" t="s">
        <v>1</v>
      </c>
      <c r="AK31" s="13" t="s">
        <v>1</v>
      </c>
      <c r="AL31" s="54" t="s">
        <v>1</v>
      </c>
      <c r="AM31" s="66">
        <f t="shared" si="1"/>
        <v>7</v>
      </c>
      <c r="AN31" s="63">
        <f t="shared" si="2"/>
        <v>0</v>
      </c>
      <c r="AO31" s="64">
        <f t="shared" si="0"/>
        <v>0</v>
      </c>
    </row>
    <row r="32" spans="3:41" ht="19.899999999999999" customHeight="1" x14ac:dyDescent="0.25">
      <c r="C32" s="15" t="s">
        <v>16</v>
      </c>
      <c r="D32" s="13">
        <v>3</v>
      </c>
      <c r="E32" s="13" t="s">
        <v>1</v>
      </c>
      <c r="F32" s="13">
        <v>35</v>
      </c>
      <c r="G32" s="13">
        <v>20</v>
      </c>
      <c r="H32" s="13">
        <v>13</v>
      </c>
      <c r="I32" s="13">
        <v>31</v>
      </c>
      <c r="J32" s="13">
        <v>16</v>
      </c>
      <c r="K32" s="13">
        <v>14</v>
      </c>
      <c r="L32" s="13">
        <v>16</v>
      </c>
      <c r="M32" s="13" t="s">
        <v>1</v>
      </c>
      <c r="N32" s="13">
        <v>19</v>
      </c>
      <c r="O32" s="13">
        <v>6</v>
      </c>
      <c r="P32" s="13">
        <v>28</v>
      </c>
      <c r="Q32" s="13">
        <v>12</v>
      </c>
      <c r="R32" s="13" t="s">
        <v>1</v>
      </c>
      <c r="S32" s="13">
        <v>17</v>
      </c>
      <c r="T32" s="13">
        <v>5</v>
      </c>
      <c r="U32" s="13">
        <v>17</v>
      </c>
      <c r="V32" s="13" t="s">
        <v>1</v>
      </c>
      <c r="W32" s="13">
        <v>18</v>
      </c>
      <c r="X32" s="13" t="s">
        <v>1</v>
      </c>
      <c r="Y32" s="13">
        <v>5</v>
      </c>
      <c r="Z32" s="13" t="s">
        <v>1</v>
      </c>
      <c r="AA32" s="13" t="s">
        <v>1</v>
      </c>
      <c r="AB32" s="13" t="s">
        <v>1</v>
      </c>
      <c r="AC32" s="13" t="s">
        <v>1</v>
      </c>
      <c r="AD32" s="13" t="s">
        <v>1</v>
      </c>
      <c r="AE32" s="13" t="s">
        <v>1</v>
      </c>
      <c r="AF32" s="13" t="s">
        <v>1</v>
      </c>
      <c r="AG32" s="13" t="s">
        <v>1</v>
      </c>
      <c r="AH32" s="13" t="s">
        <v>1</v>
      </c>
      <c r="AI32" s="13" t="s">
        <v>1</v>
      </c>
      <c r="AJ32" s="13" t="s">
        <v>1</v>
      </c>
      <c r="AK32" s="13" t="s">
        <v>1</v>
      </c>
      <c r="AL32" s="54" t="s">
        <v>1</v>
      </c>
      <c r="AM32" s="66">
        <f t="shared" si="1"/>
        <v>17</v>
      </c>
      <c r="AN32" s="63">
        <f t="shared" si="2"/>
        <v>4</v>
      </c>
      <c r="AO32" s="64">
        <f t="shared" si="0"/>
        <v>0</v>
      </c>
    </row>
    <row r="33" spans="3:41" ht="19.899999999999999" customHeight="1" x14ac:dyDescent="0.25">
      <c r="C33" s="15" t="s">
        <v>17</v>
      </c>
      <c r="D33" s="13" t="s">
        <v>1</v>
      </c>
      <c r="E33" s="13" t="s">
        <v>1</v>
      </c>
      <c r="F33" s="13" t="s">
        <v>1</v>
      </c>
      <c r="G33" s="13">
        <v>21</v>
      </c>
      <c r="H33" s="13" t="s">
        <v>1</v>
      </c>
      <c r="I33" s="13" t="s">
        <v>1</v>
      </c>
      <c r="J33" s="13" t="s">
        <v>1</v>
      </c>
      <c r="K33" s="13">
        <v>37</v>
      </c>
      <c r="L33" s="13" t="s">
        <v>1</v>
      </c>
      <c r="M33" s="13" t="s">
        <v>1</v>
      </c>
      <c r="N33" s="13" t="s">
        <v>1</v>
      </c>
      <c r="O33" s="13" t="s">
        <v>1</v>
      </c>
      <c r="P33" s="13" t="s">
        <v>1</v>
      </c>
      <c r="Q33" s="13" t="s">
        <v>1</v>
      </c>
      <c r="R33" s="13" t="s">
        <v>1</v>
      </c>
      <c r="S33" s="13" t="s">
        <v>1</v>
      </c>
      <c r="T33" s="13" t="s">
        <v>1</v>
      </c>
      <c r="U33" s="13" t="s">
        <v>1</v>
      </c>
      <c r="V33" s="13" t="s">
        <v>1</v>
      </c>
      <c r="W33" s="13" t="s">
        <v>1</v>
      </c>
      <c r="X33" s="13" t="s">
        <v>1</v>
      </c>
      <c r="Y33" s="13" t="s">
        <v>1</v>
      </c>
      <c r="Z33" s="13" t="s">
        <v>1</v>
      </c>
      <c r="AA33" s="13" t="s">
        <v>1</v>
      </c>
      <c r="AB33" s="13" t="s">
        <v>1</v>
      </c>
      <c r="AC33" s="13" t="s">
        <v>1</v>
      </c>
      <c r="AD33" s="13" t="s">
        <v>1</v>
      </c>
      <c r="AE33" s="13" t="s">
        <v>1</v>
      </c>
      <c r="AF33" s="13" t="s">
        <v>1</v>
      </c>
      <c r="AG33" s="13" t="s">
        <v>1</v>
      </c>
      <c r="AH33" s="13" t="s">
        <v>1</v>
      </c>
      <c r="AI33" s="13" t="s">
        <v>1</v>
      </c>
      <c r="AJ33" s="13" t="s">
        <v>1</v>
      </c>
      <c r="AK33" s="13" t="s">
        <v>1</v>
      </c>
      <c r="AL33" s="54" t="s">
        <v>1</v>
      </c>
      <c r="AM33" s="66">
        <f t="shared" si="1"/>
        <v>2</v>
      </c>
      <c r="AN33" s="63">
        <f t="shared" si="2"/>
        <v>0</v>
      </c>
      <c r="AO33" s="64">
        <f t="shared" si="0"/>
        <v>0</v>
      </c>
    </row>
    <row r="34" spans="3:41" ht="19.899999999999999" customHeight="1" x14ac:dyDescent="0.25">
      <c r="C34" s="15" t="s">
        <v>18</v>
      </c>
      <c r="D34" s="13">
        <v>11</v>
      </c>
      <c r="E34" s="13" t="s">
        <v>1</v>
      </c>
      <c r="F34" s="13">
        <v>4</v>
      </c>
      <c r="G34" s="13">
        <v>3</v>
      </c>
      <c r="H34" s="13">
        <v>18</v>
      </c>
      <c r="I34" s="13" t="s">
        <v>1</v>
      </c>
      <c r="J34" s="13">
        <v>18</v>
      </c>
      <c r="K34" s="13">
        <v>20</v>
      </c>
      <c r="L34" s="13">
        <v>30</v>
      </c>
      <c r="M34" s="13">
        <v>9</v>
      </c>
      <c r="N34" s="13">
        <v>20</v>
      </c>
      <c r="O34" s="13" t="s">
        <v>1</v>
      </c>
      <c r="P34" s="13">
        <v>4</v>
      </c>
      <c r="Q34" s="13">
        <v>10</v>
      </c>
      <c r="R34" s="13">
        <v>17</v>
      </c>
      <c r="S34" s="13">
        <v>38</v>
      </c>
      <c r="T34" s="13">
        <v>12</v>
      </c>
      <c r="U34" s="13" t="s">
        <v>1</v>
      </c>
      <c r="V34" s="13">
        <v>25</v>
      </c>
      <c r="W34" s="13">
        <v>35</v>
      </c>
      <c r="X34" s="13" t="s">
        <v>1</v>
      </c>
      <c r="Y34" s="13" t="s">
        <v>1</v>
      </c>
      <c r="Z34" s="13" t="s">
        <v>1</v>
      </c>
      <c r="AA34" s="13" t="s">
        <v>1</v>
      </c>
      <c r="AB34" s="13" t="s">
        <v>1</v>
      </c>
      <c r="AC34" s="13" t="s">
        <v>1</v>
      </c>
      <c r="AD34" s="13" t="s">
        <v>1</v>
      </c>
      <c r="AE34" s="13" t="s">
        <v>1</v>
      </c>
      <c r="AF34" s="13" t="s">
        <v>1</v>
      </c>
      <c r="AG34" s="13" t="s">
        <v>1</v>
      </c>
      <c r="AH34" s="13" t="s">
        <v>1</v>
      </c>
      <c r="AI34" s="13" t="s">
        <v>1</v>
      </c>
      <c r="AJ34" s="13" t="s">
        <v>1</v>
      </c>
      <c r="AK34" s="13" t="s">
        <v>1</v>
      </c>
      <c r="AL34" s="54" t="s">
        <v>1</v>
      </c>
      <c r="AM34" s="66">
        <f t="shared" si="1"/>
        <v>16</v>
      </c>
      <c r="AN34" s="63">
        <f t="shared" si="2"/>
        <v>4</v>
      </c>
      <c r="AO34" s="64">
        <f t="shared" si="0"/>
        <v>1</v>
      </c>
    </row>
    <row r="35" spans="3:41" ht="19.899999999999999" customHeight="1" x14ac:dyDescent="0.25">
      <c r="C35" s="15" t="s">
        <v>65</v>
      </c>
      <c r="D35" s="13" t="s">
        <v>1</v>
      </c>
      <c r="E35" s="13" t="s">
        <v>1</v>
      </c>
      <c r="F35" s="13" t="s">
        <v>1</v>
      </c>
      <c r="G35" s="13" t="s">
        <v>1</v>
      </c>
      <c r="H35" s="13" t="s">
        <v>1</v>
      </c>
      <c r="I35" s="13" t="s">
        <v>1</v>
      </c>
      <c r="J35" s="13" t="s">
        <v>1</v>
      </c>
      <c r="K35" s="13" t="s">
        <v>1</v>
      </c>
      <c r="L35" s="13">
        <v>37</v>
      </c>
      <c r="M35" s="13" t="s">
        <v>1</v>
      </c>
      <c r="N35" s="13">
        <v>29</v>
      </c>
      <c r="O35" s="13">
        <v>34</v>
      </c>
      <c r="P35" s="13">
        <v>19</v>
      </c>
      <c r="Q35" s="13">
        <v>39</v>
      </c>
      <c r="R35" s="13" t="s">
        <v>1</v>
      </c>
      <c r="S35" s="13">
        <v>8</v>
      </c>
      <c r="T35" s="13" t="s">
        <v>1</v>
      </c>
      <c r="U35" s="13">
        <v>7</v>
      </c>
      <c r="V35" s="13">
        <v>14</v>
      </c>
      <c r="W35" s="13">
        <v>38</v>
      </c>
      <c r="X35" s="13">
        <v>34</v>
      </c>
      <c r="Y35" s="13">
        <v>31</v>
      </c>
      <c r="Z35" s="13" t="s">
        <v>1</v>
      </c>
      <c r="AA35" s="13" t="s">
        <v>1</v>
      </c>
      <c r="AB35" s="13" t="s">
        <v>1</v>
      </c>
      <c r="AC35" s="13" t="s">
        <v>1</v>
      </c>
      <c r="AD35" s="13" t="s">
        <v>1</v>
      </c>
      <c r="AE35" s="13" t="s">
        <v>1</v>
      </c>
      <c r="AF35" s="13" t="s">
        <v>1</v>
      </c>
      <c r="AG35" s="13" t="s">
        <v>1</v>
      </c>
      <c r="AH35" s="13" t="s">
        <v>1</v>
      </c>
      <c r="AI35" s="13" t="s">
        <v>1</v>
      </c>
      <c r="AJ35" s="13" t="s">
        <v>1</v>
      </c>
      <c r="AK35" s="13" t="s">
        <v>1</v>
      </c>
      <c r="AL35" s="54" t="s">
        <v>1</v>
      </c>
      <c r="AM35" s="66">
        <f t="shared" si="1"/>
        <v>11</v>
      </c>
      <c r="AN35" s="63">
        <f t="shared" si="2"/>
        <v>2</v>
      </c>
      <c r="AO35" s="64">
        <f t="shared" si="0"/>
        <v>0</v>
      </c>
    </row>
    <row r="36" spans="3:41" ht="19.899999999999999" customHeight="1" x14ac:dyDescent="0.25">
      <c r="C36" s="15" t="s">
        <v>63</v>
      </c>
      <c r="D36" s="13" t="s">
        <v>1</v>
      </c>
      <c r="E36" s="13" t="s">
        <v>1</v>
      </c>
      <c r="F36" s="13" t="s">
        <v>1</v>
      </c>
      <c r="G36" s="13" t="s">
        <v>1</v>
      </c>
      <c r="H36" s="13" t="s">
        <v>1</v>
      </c>
      <c r="I36" s="13" t="s">
        <v>1</v>
      </c>
      <c r="J36" s="13" t="s">
        <v>1</v>
      </c>
      <c r="K36" s="13">
        <v>24</v>
      </c>
      <c r="L36" s="13">
        <v>9</v>
      </c>
      <c r="M36" s="13">
        <v>34</v>
      </c>
      <c r="N36" s="13" t="s">
        <v>1</v>
      </c>
      <c r="O36" s="13">
        <v>33</v>
      </c>
      <c r="P36" s="13">
        <v>36</v>
      </c>
      <c r="Q36" s="13">
        <v>38</v>
      </c>
      <c r="R36" s="13">
        <v>35</v>
      </c>
      <c r="S36" s="13">
        <v>29</v>
      </c>
      <c r="T36" s="13">
        <v>8</v>
      </c>
      <c r="U36" s="13">
        <v>23</v>
      </c>
      <c r="V36" s="13">
        <v>39</v>
      </c>
      <c r="W36" s="13" t="s">
        <v>1</v>
      </c>
      <c r="X36" s="13">
        <v>37</v>
      </c>
      <c r="Y36" s="13">
        <v>30</v>
      </c>
      <c r="Z36" s="13" t="s">
        <v>1</v>
      </c>
      <c r="AA36" s="13" t="s">
        <v>1</v>
      </c>
      <c r="AB36" s="13" t="s">
        <v>1</v>
      </c>
      <c r="AC36" s="13" t="s">
        <v>1</v>
      </c>
      <c r="AD36" s="13" t="s">
        <v>1</v>
      </c>
      <c r="AE36" s="13" t="s">
        <v>1</v>
      </c>
      <c r="AF36" s="13" t="s">
        <v>1</v>
      </c>
      <c r="AG36" s="13" t="s">
        <v>1</v>
      </c>
      <c r="AH36" s="13" t="s">
        <v>1</v>
      </c>
      <c r="AI36" s="13" t="s">
        <v>1</v>
      </c>
      <c r="AJ36" s="13" t="s">
        <v>1</v>
      </c>
      <c r="AK36" s="13" t="s">
        <v>1</v>
      </c>
      <c r="AL36" s="54" t="s">
        <v>1</v>
      </c>
      <c r="AM36" s="66">
        <f t="shared" si="1"/>
        <v>13</v>
      </c>
      <c r="AN36" s="63">
        <f t="shared" si="2"/>
        <v>2</v>
      </c>
      <c r="AO36" s="64">
        <f t="shared" si="0"/>
        <v>0</v>
      </c>
    </row>
    <row r="37" spans="3:41" ht="19.899999999999999" customHeight="1" x14ac:dyDescent="0.25">
      <c r="C37" s="15" t="s">
        <v>60</v>
      </c>
      <c r="D37" s="13" t="s">
        <v>1</v>
      </c>
      <c r="E37" s="13" t="s">
        <v>1</v>
      </c>
      <c r="F37" s="13" t="s">
        <v>1</v>
      </c>
      <c r="G37" s="13" t="s">
        <v>1</v>
      </c>
      <c r="H37" s="13" t="s">
        <v>1</v>
      </c>
      <c r="I37" s="13" t="s">
        <v>1</v>
      </c>
      <c r="J37" s="13">
        <v>10</v>
      </c>
      <c r="K37" s="13">
        <v>17</v>
      </c>
      <c r="L37" s="13">
        <v>4</v>
      </c>
      <c r="M37" s="13">
        <v>11</v>
      </c>
      <c r="N37" s="13">
        <v>17</v>
      </c>
      <c r="O37" s="13">
        <v>9</v>
      </c>
      <c r="P37" s="13">
        <v>35</v>
      </c>
      <c r="Q37" s="13" t="s">
        <v>1</v>
      </c>
      <c r="R37" s="13">
        <v>18</v>
      </c>
      <c r="S37" s="13">
        <v>21</v>
      </c>
      <c r="T37" s="13">
        <v>20</v>
      </c>
      <c r="U37" s="13">
        <v>33</v>
      </c>
      <c r="V37" s="13">
        <v>6</v>
      </c>
      <c r="W37" s="13">
        <v>9</v>
      </c>
      <c r="X37" s="13">
        <v>2</v>
      </c>
      <c r="Y37" s="13">
        <v>7</v>
      </c>
      <c r="Z37" s="13" t="s">
        <v>1</v>
      </c>
      <c r="AA37" s="13" t="s">
        <v>1</v>
      </c>
      <c r="AB37" s="13" t="s">
        <v>1</v>
      </c>
      <c r="AC37" s="13" t="s">
        <v>1</v>
      </c>
      <c r="AD37" s="13" t="s">
        <v>1</v>
      </c>
      <c r="AE37" s="13" t="s">
        <v>1</v>
      </c>
      <c r="AF37" s="13" t="s">
        <v>1</v>
      </c>
      <c r="AG37" s="13" t="s">
        <v>1</v>
      </c>
      <c r="AH37" s="13" t="s">
        <v>1</v>
      </c>
      <c r="AI37" s="13" t="s">
        <v>1</v>
      </c>
      <c r="AJ37" s="13" t="s">
        <v>1</v>
      </c>
      <c r="AK37" s="13" t="s">
        <v>1</v>
      </c>
      <c r="AL37" s="54" t="s">
        <v>1</v>
      </c>
      <c r="AM37" s="66">
        <f t="shared" si="1"/>
        <v>15</v>
      </c>
      <c r="AN37" s="63">
        <f t="shared" si="2"/>
        <v>6</v>
      </c>
      <c r="AO37" s="64">
        <f t="shared" si="0"/>
        <v>1</v>
      </c>
    </row>
    <row r="38" spans="3:41" ht="19.899999999999999" customHeight="1" x14ac:dyDescent="0.25">
      <c r="C38" s="15" t="s">
        <v>69</v>
      </c>
      <c r="D38" s="13" t="s">
        <v>1</v>
      </c>
      <c r="E38" s="13" t="s">
        <v>1</v>
      </c>
      <c r="F38" s="13" t="s">
        <v>1</v>
      </c>
      <c r="G38" s="13" t="s">
        <v>1</v>
      </c>
      <c r="H38" s="13" t="s">
        <v>1</v>
      </c>
      <c r="I38" s="13" t="s">
        <v>1</v>
      </c>
      <c r="J38" s="13" t="s">
        <v>1</v>
      </c>
      <c r="K38" s="13" t="s">
        <v>1</v>
      </c>
      <c r="L38" s="13" t="s">
        <v>1</v>
      </c>
      <c r="M38" s="13" t="s">
        <v>1</v>
      </c>
      <c r="N38" s="13">
        <v>27</v>
      </c>
      <c r="O38" s="13">
        <v>25</v>
      </c>
      <c r="P38" s="13">
        <v>9</v>
      </c>
      <c r="Q38" s="13">
        <v>21</v>
      </c>
      <c r="R38" s="13">
        <v>30</v>
      </c>
      <c r="S38" s="13">
        <v>27</v>
      </c>
      <c r="T38" s="13">
        <v>7</v>
      </c>
      <c r="U38" s="13">
        <v>16</v>
      </c>
      <c r="V38" s="13" t="s">
        <v>1</v>
      </c>
      <c r="W38" s="13" t="s">
        <v>1</v>
      </c>
      <c r="X38" s="13">
        <v>7</v>
      </c>
      <c r="Y38" s="13" t="s">
        <v>1</v>
      </c>
      <c r="Z38" s="13" t="s">
        <v>1</v>
      </c>
      <c r="AA38" s="13" t="s">
        <v>1</v>
      </c>
      <c r="AB38" s="13" t="s">
        <v>1</v>
      </c>
      <c r="AC38" s="13" t="s">
        <v>1</v>
      </c>
      <c r="AD38" s="13" t="s">
        <v>1</v>
      </c>
      <c r="AE38" s="13" t="s">
        <v>1</v>
      </c>
      <c r="AF38" s="13" t="s">
        <v>1</v>
      </c>
      <c r="AG38" s="13" t="s">
        <v>1</v>
      </c>
      <c r="AH38" s="13" t="s">
        <v>1</v>
      </c>
      <c r="AI38" s="13" t="s">
        <v>1</v>
      </c>
      <c r="AJ38" s="13" t="s">
        <v>1</v>
      </c>
      <c r="AK38" s="13" t="s">
        <v>1</v>
      </c>
      <c r="AL38" s="54" t="s">
        <v>1</v>
      </c>
      <c r="AM38" s="66">
        <f t="shared" si="1"/>
        <v>9</v>
      </c>
      <c r="AN38" s="63">
        <f t="shared" si="2"/>
        <v>3</v>
      </c>
      <c r="AO38" s="64">
        <f t="shared" si="0"/>
        <v>0</v>
      </c>
    </row>
    <row r="39" spans="3:41" ht="19.899999999999999" customHeight="1" x14ac:dyDescent="0.25">
      <c r="C39" s="15" t="s">
        <v>19</v>
      </c>
      <c r="D39" s="13">
        <v>2</v>
      </c>
      <c r="E39" s="13" t="s">
        <v>1</v>
      </c>
      <c r="F39" s="13">
        <v>1</v>
      </c>
      <c r="G39" s="13">
        <v>15</v>
      </c>
      <c r="H39" s="13">
        <v>28</v>
      </c>
      <c r="I39" s="13">
        <v>22</v>
      </c>
      <c r="J39" s="13">
        <v>31</v>
      </c>
      <c r="K39" s="13" t="s">
        <v>1</v>
      </c>
      <c r="L39" s="13">
        <v>5</v>
      </c>
      <c r="M39" s="13">
        <v>5</v>
      </c>
      <c r="N39" s="13">
        <v>13</v>
      </c>
      <c r="O39" s="13">
        <v>32</v>
      </c>
      <c r="P39" s="13">
        <v>15</v>
      </c>
      <c r="Q39" s="13">
        <v>17</v>
      </c>
      <c r="R39" s="13">
        <v>15</v>
      </c>
      <c r="S39" s="13">
        <v>13</v>
      </c>
      <c r="T39" s="13">
        <v>23</v>
      </c>
      <c r="U39" s="13">
        <v>27</v>
      </c>
      <c r="V39" s="13">
        <v>23</v>
      </c>
      <c r="W39" s="13">
        <v>21</v>
      </c>
      <c r="X39" s="13">
        <v>6</v>
      </c>
      <c r="Y39" s="13">
        <v>25</v>
      </c>
      <c r="Z39" s="13" t="s">
        <v>1</v>
      </c>
      <c r="AA39" s="13" t="s">
        <v>1</v>
      </c>
      <c r="AB39" s="13" t="s">
        <v>1</v>
      </c>
      <c r="AC39" s="13" t="s">
        <v>1</v>
      </c>
      <c r="AD39" s="13" t="s">
        <v>1</v>
      </c>
      <c r="AE39" s="13" t="s">
        <v>1</v>
      </c>
      <c r="AF39" s="13" t="s">
        <v>1</v>
      </c>
      <c r="AG39" s="13" t="s">
        <v>1</v>
      </c>
      <c r="AH39" s="13" t="s">
        <v>1</v>
      </c>
      <c r="AI39" s="13" t="s">
        <v>1</v>
      </c>
      <c r="AJ39" s="13" t="s">
        <v>1</v>
      </c>
      <c r="AK39" s="13" t="s">
        <v>1</v>
      </c>
      <c r="AL39" s="54" t="s">
        <v>1</v>
      </c>
      <c r="AM39" s="66">
        <f t="shared" si="1"/>
        <v>20</v>
      </c>
      <c r="AN39" s="63">
        <f t="shared" si="2"/>
        <v>5</v>
      </c>
      <c r="AO39" s="64">
        <f t="shared" si="0"/>
        <v>1</v>
      </c>
    </row>
    <row r="40" spans="3:41" ht="19.899999999999999" customHeight="1" x14ac:dyDescent="0.25">
      <c r="C40" s="15" t="s">
        <v>20</v>
      </c>
      <c r="D40" s="13">
        <v>1</v>
      </c>
      <c r="E40" s="13">
        <v>4</v>
      </c>
      <c r="F40" s="13">
        <v>17</v>
      </c>
      <c r="G40" s="13">
        <v>25</v>
      </c>
      <c r="H40" s="13">
        <v>20</v>
      </c>
      <c r="I40" s="13">
        <v>30</v>
      </c>
      <c r="J40" s="13">
        <v>8</v>
      </c>
      <c r="K40" s="13">
        <v>28</v>
      </c>
      <c r="L40" s="13">
        <v>10</v>
      </c>
      <c r="M40" s="13">
        <v>12</v>
      </c>
      <c r="N40" s="13">
        <v>24</v>
      </c>
      <c r="O40" s="13">
        <v>19</v>
      </c>
      <c r="P40" s="13">
        <v>38</v>
      </c>
      <c r="Q40" s="13">
        <v>29</v>
      </c>
      <c r="R40" s="13">
        <v>27</v>
      </c>
      <c r="S40" s="13">
        <v>16</v>
      </c>
      <c r="T40" s="13">
        <v>25</v>
      </c>
      <c r="U40" s="13">
        <v>8</v>
      </c>
      <c r="V40" s="13">
        <v>19</v>
      </c>
      <c r="W40" s="13">
        <v>34</v>
      </c>
      <c r="X40" s="13" t="s">
        <v>1</v>
      </c>
      <c r="Y40" s="13">
        <v>14</v>
      </c>
      <c r="Z40" s="13" t="s">
        <v>1</v>
      </c>
      <c r="AA40" s="13" t="s">
        <v>1</v>
      </c>
      <c r="AB40" s="13" t="s">
        <v>1</v>
      </c>
      <c r="AC40" s="13" t="s">
        <v>1</v>
      </c>
      <c r="AD40" s="13" t="s">
        <v>1</v>
      </c>
      <c r="AE40" s="13" t="s">
        <v>1</v>
      </c>
      <c r="AF40" s="13" t="s">
        <v>1</v>
      </c>
      <c r="AG40" s="13" t="s">
        <v>1</v>
      </c>
      <c r="AH40" s="13" t="s">
        <v>1</v>
      </c>
      <c r="AI40" s="13" t="s">
        <v>1</v>
      </c>
      <c r="AJ40" s="13" t="s">
        <v>1</v>
      </c>
      <c r="AK40" s="13" t="s">
        <v>1</v>
      </c>
      <c r="AL40" s="54" t="s">
        <v>1</v>
      </c>
      <c r="AM40" s="66">
        <f t="shared" si="1"/>
        <v>21</v>
      </c>
      <c r="AN40" s="63">
        <f t="shared" si="2"/>
        <v>4</v>
      </c>
      <c r="AO40" s="64">
        <f t="shared" si="0"/>
        <v>0</v>
      </c>
    </row>
    <row r="41" spans="3:41" ht="19.899999999999999" customHeight="1" x14ac:dyDescent="0.25">
      <c r="C41" s="15" t="s">
        <v>21</v>
      </c>
      <c r="D41" s="13" t="s">
        <v>1</v>
      </c>
      <c r="E41" s="13" t="s">
        <v>1</v>
      </c>
      <c r="F41" s="13" t="s">
        <v>1</v>
      </c>
      <c r="G41" s="13">
        <v>34</v>
      </c>
      <c r="H41" s="13" t="s">
        <v>1</v>
      </c>
      <c r="I41" s="13" t="s">
        <v>1</v>
      </c>
      <c r="J41" s="13" t="s">
        <v>1</v>
      </c>
      <c r="K41" s="13" t="s">
        <v>1</v>
      </c>
      <c r="L41" s="13" t="s">
        <v>1</v>
      </c>
      <c r="M41" s="13" t="s">
        <v>1</v>
      </c>
      <c r="N41" s="13" t="s">
        <v>1</v>
      </c>
      <c r="O41" s="13" t="s">
        <v>1</v>
      </c>
      <c r="P41" s="13" t="s">
        <v>1</v>
      </c>
      <c r="Q41" s="13" t="s">
        <v>1</v>
      </c>
      <c r="R41" s="13" t="s">
        <v>1</v>
      </c>
      <c r="S41" s="13" t="s">
        <v>1</v>
      </c>
      <c r="T41" s="13" t="s">
        <v>1</v>
      </c>
      <c r="U41" s="13" t="s">
        <v>1</v>
      </c>
      <c r="V41" s="13" t="s">
        <v>1</v>
      </c>
      <c r="W41" s="13" t="s">
        <v>1</v>
      </c>
      <c r="X41" s="13" t="s">
        <v>1</v>
      </c>
      <c r="Y41" s="13" t="s">
        <v>1</v>
      </c>
      <c r="Z41" s="13" t="s">
        <v>1</v>
      </c>
      <c r="AA41" s="13" t="s">
        <v>1</v>
      </c>
      <c r="AB41" s="13" t="s">
        <v>1</v>
      </c>
      <c r="AC41" s="13" t="s">
        <v>1</v>
      </c>
      <c r="AD41" s="13" t="s">
        <v>1</v>
      </c>
      <c r="AE41" s="13" t="s">
        <v>1</v>
      </c>
      <c r="AF41" s="13" t="s">
        <v>1</v>
      </c>
      <c r="AG41" s="13" t="s">
        <v>1</v>
      </c>
      <c r="AH41" s="13" t="s">
        <v>1</v>
      </c>
      <c r="AI41" s="13" t="s">
        <v>1</v>
      </c>
      <c r="AJ41" s="13" t="s">
        <v>1</v>
      </c>
      <c r="AK41" s="13" t="s">
        <v>1</v>
      </c>
      <c r="AL41" s="54" t="s">
        <v>1</v>
      </c>
      <c r="AM41" s="66">
        <f t="shared" si="1"/>
        <v>1</v>
      </c>
      <c r="AN41" s="63">
        <f t="shared" si="2"/>
        <v>0</v>
      </c>
      <c r="AO41" s="64">
        <f t="shared" si="0"/>
        <v>0</v>
      </c>
    </row>
    <row r="42" spans="3:41" ht="19.899999999999999" customHeight="1" x14ac:dyDescent="0.25">
      <c r="C42" s="15" t="s">
        <v>22</v>
      </c>
      <c r="D42" s="13">
        <v>22</v>
      </c>
      <c r="E42" s="13">
        <v>17</v>
      </c>
      <c r="F42" s="13">
        <v>18</v>
      </c>
      <c r="G42" s="13">
        <v>23</v>
      </c>
      <c r="H42" s="13">
        <v>21</v>
      </c>
      <c r="I42" s="13">
        <v>26</v>
      </c>
      <c r="J42" s="13">
        <v>5</v>
      </c>
      <c r="K42" s="13">
        <v>13</v>
      </c>
      <c r="L42" s="13">
        <v>23</v>
      </c>
      <c r="M42" s="13">
        <v>31</v>
      </c>
      <c r="N42" s="13">
        <v>23</v>
      </c>
      <c r="O42" s="13">
        <v>26</v>
      </c>
      <c r="P42" s="13">
        <v>26</v>
      </c>
      <c r="Q42" s="13">
        <v>34</v>
      </c>
      <c r="R42" s="13">
        <v>1</v>
      </c>
      <c r="S42" s="13">
        <v>18</v>
      </c>
      <c r="T42" s="13">
        <v>1</v>
      </c>
      <c r="U42" s="13" t="s">
        <v>1</v>
      </c>
      <c r="V42" s="13" t="s">
        <v>1</v>
      </c>
      <c r="W42" s="13" t="s">
        <v>1</v>
      </c>
      <c r="X42" s="13">
        <v>5</v>
      </c>
      <c r="Y42" s="13">
        <v>8</v>
      </c>
      <c r="Z42" s="13" t="s">
        <v>1</v>
      </c>
      <c r="AA42" s="13" t="s">
        <v>1</v>
      </c>
      <c r="AB42" s="13" t="s">
        <v>1</v>
      </c>
      <c r="AC42" s="13" t="s">
        <v>1</v>
      </c>
      <c r="AD42" s="13" t="s">
        <v>1</v>
      </c>
      <c r="AE42" s="13" t="s">
        <v>1</v>
      </c>
      <c r="AF42" s="13" t="s">
        <v>1</v>
      </c>
      <c r="AG42" s="13" t="s">
        <v>1</v>
      </c>
      <c r="AH42" s="13" t="s">
        <v>1</v>
      </c>
      <c r="AI42" s="13" t="s">
        <v>1</v>
      </c>
      <c r="AJ42" s="13" t="s">
        <v>1</v>
      </c>
      <c r="AK42" s="13" t="s">
        <v>1</v>
      </c>
      <c r="AL42" s="54" t="s">
        <v>1</v>
      </c>
      <c r="AM42" s="66">
        <f t="shared" si="1"/>
        <v>19</v>
      </c>
      <c r="AN42" s="63">
        <f t="shared" si="2"/>
        <v>5</v>
      </c>
      <c r="AO42" s="64">
        <f t="shared" si="0"/>
        <v>2</v>
      </c>
    </row>
    <row r="43" spans="3:41" ht="19.899999999999999" customHeight="1" x14ac:dyDescent="0.25">
      <c r="C43" s="15" t="s">
        <v>23</v>
      </c>
      <c r="D43" s="13">
        <v>12</v>
      </c>
      <c r="E43" s="13">
        <v>25</v>
      </c>
      <c r="F43" s="13">
        <v>19</v>
      </c>
      <c r="G43" s="13">
        <v>4</v>
      </c>
      <c r="H43" s="13">
        <v>30</v>
      </c>
      <c r="I43" s="13">
        <v>20</v>
      </c>
      <c r="J43" s="13">
        <v>13</v>
      </c>
      <c r="K43" s="13">
        <v>3</v>
      </c>
      <c r="L43" s="13">
        <v>18</v>
      </c>
      <c r="M43" s="13">
        <v>8</v>
      </c>
      <c r="N43" s="13">
        <v>11</v>
      </c>
      <c r="O43" s="13" t="s">
        <v>1</v>
      </c>
      <c r="P43" s="13">
        <v>11</v>
      </c>
      <c r="Q43" s="13">
        <v>23</v>
      </c>
      <c r="R43" s="13">
        <v>24</v>
      </c>
      <c r="S43" s="13">
        <v>9</v>
      </c>
      <c r="T43" s="13">
        <v>15</v>
      </c>
      <c r="U43" s="13">
        <v>18</v>
      </c>
      <c r="V43" s="13">
        <v>17</v>
      </c>
      <c r="W43" s="13">
        <v>17</v>
      </c>
      <c r="X43" s="13">
        <v>29</v>
      </c>
      <c r="Y43" s="13">
        <v>12</v>
      </c>
      <c r="Z43" s="13" t="s">
        <v>1</v>
      </c>
      <c r="AA43" s="13" t="s">
        <v>1</v>
      </c>
      <c r="AB43" s="13" t="s">
        <v>1</v>
      </c>
      <c r="AC43" s="13" t="s">
        <v>1</v>
      </c>
      <c r="AD43" s="13" t="s">
        <v>1</v>
      </c>
      <c r="AE43" s="13" t="s">
        <v>1</v>
      </c>
      <c r="AF43" s="13" t="s">
        <v>1</v>
      </c>
      <c r="AG43" s="13" t="s">
        <v>1</v>
      </c>
      <c r="AH43" s="13" t="s">
        <v>1</v>
      </c>
      <c r="AI43" s="13" t="s">
        <v>1</v>
      </c>
      <c r="AJ43" s="13" t="s">
        <v>1</v>
      </c>
      <c r="AK43" s="13" t="s">
        <v>1</v>
      </c>
      <c r="AL43" s="54" t="s">
        <v>1</v>
      </c>
      <c r="AM43" s="66">
        <f t="shared" si="1"/>
        <v>21</v>
      </c>
      <c r="AN43" s="63">
        <f t="shared" si="2"/>
        <v>4</v>
      </c>
      <c r="AO43" s="64">
        <f t="shared" si="0"/>
        <v>1</v>
      </c>
    </row>
    <row r="44" spans="3:41" ht="19.899999999999999" customHeight="1" x14ac:dyDescent="0.25">
      <c r="C44" s="15" t="s">
        <v>64</v>
      </c>
      <c r="D44" s="13" t="s">
        <v>1</v>
      </c>
      <c r="E44" s="13" t="s">
        <v>1</v>
      </c>
      <c r="F44" s="13" t="s">
        <v>1</v>
      </c>
      <c r="G44" s="13" t="s">
        <v>1</v>
      </c>
      <c r="H44" s="13" t="s">
        <v>1</v>
      </c>
      <c r="I44" s="13" t="s">
        <v>1</v>
      </c>
      <c r="J44" s="13" t="s">
        <v>1</v>
      </c>
      <c r="K44" s="13">
        <v>39</v>
      </c>
      <c r="L44" s="13">
        <v>40</v>
      </c>
      <c r="M44" s="13">
        <v>1</v>
      </c>
      <c r="N44" s="13" t="s">
        <v>1</v>
      </c>
      <c r="O44" s="13" t="s">
        <v>1</v>
      </c>
      <c r="P44" s="13">
        <v>17</v>
      </c>
      <c r="Q44" s="13">
        <v>4</v>
      </c>
      <c r="R44" s="13">
        <v>7</v>
      </c>
      <c r="S44" s="13">
        <v>10</v>
      </c>
      <c r="T44" s="13">
        <v>14</v>
      </c>
      <c r="U44" s="13">
        <v>37</v>
      </c>
      <c r="V44" s="13">
        <v>32</v>
      </c>
      <c r="W44" s="13">
        <v>19</v>
      </c>
      <c r="X44" s="13">
        <v>21</v>
      </c>
      <c r="Y44" s="13" t="s">
        <v>1</v>
      </c>
      <c r="Z44" s="13" t="s">
        <v>1</v>
      </c>
      <c r="AA44" s="13" t="s">
        <v>1</v>
      </c>
      <c r="AB44" s="13" t="s">
        <v>1</v>
      </c>
      <c r="AC44" s="13" t="s">
        <v>1</v>
      </c>
      <c r="AD44" s="13" t="s">
        <v>1</v>
      </c>
      <c r="AE44" s="13" t="s">
        <v>1</v>
      </c>
      <c r="AF44" s="13" t="s">
        <v>1</v>
      </c>
      <c r="AG44" s="13" t="s">
        <v>1</v>
      </c>
      <c r="AH44" s="13" t="s">
        <v>1</v>
      </c>
      <c r="AI44" s="13" t="s">
        <v>1</v>
      </c>
      <c r="AJ44" s="13" t="s">
        <v>1</v>
      </c>
      <c r="AK44" s="13" t="s">
        <v>1</v>
      </c>
      <c r="AL44" s="54" t="s">
        <v>1</v>
      </c>
      <c r="AM44" s="66">
        <f t="shared" si="1"/>
        <v>12</v>
      </c>
      <c r="AN44" s="63">
        <f t="shared" si="2"/>
        <v>3</v>
      </c>
      <c r="AO44" s="64">
        <f t="shared" si="0"/>
        <v>1</v>
      </c>
    </row>
    <row r="45" spans="3:41" ht="19.899999999999999" customHeight="1" x14ac:dyDescent="0.25">
      <c r="C45" s="15" t="s">
        <v>24</v>
      </c>
      <c r="D45" s="13">
        <v>24</v>
      </c>
      <c r="E45" s="13">
        <v>2</v>
      </c>
      <c r="F45" s="13">
        <v>38</v>
      </c>
      <c r="G45" s="13" t="s">
        <v>1</v>
      </c>
      <c r="H45" s="13">
        <v>35</v>
      </c>
      <c r="I45" s="13">
        <v>25</v>
      </c>
      <c r="J45" s="13">
        <v>17</v>
      </c>
      <c r="K45" s="13">
        <v>30</v>
      </c>
      <c r="L45" s="13">
        <v>39</v>
      </c>
      <c r="M45" s="13">
        <v>32</v>
      </c>
      <c r="N45" s="13" t="s">
        <v>1</v>
      </c>
      <c r="O45" s="13">
        <v>27</v>
      </c>
      <c r="P45" s="13">
        <v>5</v>
      </c>
      <c r="Q45" s="13">
        <v>25</v>
      </c>
      <c r="R45" s="13">
        <v>4</v>
      </c>
      <c r="S45" s="13">
        <v>36</v>
      </c>
      <c r="T45" s="13">
        <v>13</v>
      </c>
      <c r="U45" s="13">
        <v>35</v>
      </c>
      <c r="V45" s="13">
        <v>4</v>
      </c>
      <c r="W45" s="13">
        <v>40</v>
      </c>
      <c r="X45" s="13">
        <v>35</v>
      </c>
      <c r="Y45" s="13">
        <v>9</v>
      </c>
      <c r="Z45" s="13" t="s">
        <v>1</v>
      </c>
      <c r="AA45" s="13" t="s">
        <v>1</v>
      </c>
      <c r="AB45" s="13" t="s">
        <v>1</v>
      </c>
      <c r="AC45" s="13" t="s">
        <v>1</v>
      </c>
      <c r="AD45" s="13" t="s">
        <v>1</v>
      </c>
      <c r="AE45" s="13" t="s">
        <v>1</v>
      </c>
      <c r="AF45" s="13" t="s">
        <v>1</v>
      </c>
      <c r="AG45" s="13" t="s">
        <v>1</v>
      </c>
      <c r="AH45" s="13" t="s">
        <v>1</v>
      </c>
      <c r="AI45" s="13" t="s">
        <v>1</v>
      </c>
      <c r="AJ45" s="13" t="s">
        <v>1</v>
      </c>
      <c r="AK45" s="13" t="s">
        <v>1</v>
      </c>
      <c r="AL45" s="54" t="s">
        <v>1</v>
      </c>
      <c r="AM45" s="66">
        <f t="shared" si="1"/>
        <v>20</v>
      </c>
      <c r="AN45" s="63">
        <f t="shared" si="2"/>
        <v>5</v>
      </c>
      <c r="AO45" s="64">
        <f t="shared" si="0"/>
        <v>1</v>
      </c>
    </row>
    <row r="46" spans="3:41" ht="19.899999999999999" customHeight="1" x14ac:dyDescent="0.25">
      <c r="C46" s="15" t="s">
        <v>25</v>
      </c>
      <c r="D46" s="13" t="s">
        <v>1</v>
      </c>
      <c r="E46" s="13" t="s">
        <v>1</v>
      </c>
      <c r="F46" s="13">
        <v>37</v>
      </c>
      <c r="G46" s="13" t="s">
        <v>1</v>
      </c>
      <c r="H46" s="13" t="s">
        <v>1</v>
      </c>
      <c r="I46" s="13" t="s">
        <v>1</v>
      </c>
      <c r="J46" s="13" t="s">
        <v>1</v>
      </c>
      <c r="K46" s="13" t="s">
        <v>1</v>
      </c>
      <c r="L46" s="13" t="s">
        <v>1</v>
      </c>
      <c r="M46" s="13" t="s">
        <v>1</v>
      </c>
      <c r="N46" s="13" t="s">
        <v>1</v>
      </c>
      <c r="O46" s="13" t="s">
        <v>1</v>
      </c>
      <c r="P46" s="13" t="s">
        <v>1</v>
      </c>
      <c r="Q46" s="13" t="s">
        <v>1</v>
      </c>
      <c r="R46" s="13" t="s">
        <v>1</v>
      </c>
      <c r="S46" s="13" t="s">
        <v>1</v>
      </c>
      <c r="T46" s="13" t="s">
        <v>1</v>
      </c>
      <c r="U46" s="13" t="s">
        <v>1</v>
      </c>
      <c r="V46" s="13" t="s">
        <v>1</v>
      </c>
      <c r="W46" s="13" t="s">
        <v>1</v>
      </c>
      <c r="X46" s="13" t="s">
        <v>1</v>
      </c>
      <c r="Y46" s="13" t="s">
        <v>1</v>
      </c>
      <c r="Z46" s="13" t="s">
        <v>1</v>
      </c>
      <c r="AA46" s="13" t="s">
        <v>1</v>
      </c>
      <c r="AB46" s="13" t="s">
        <v>1</v>
      </c>
      <c r="AC46" s="13" t="s">
        <v>1</v>
      </c>
      <c r="AD46" s="13" t="s">
        <v>1</v>
      </c>
      <c r="AE46" s="13" t="s">
        <v>1</v>
      </c>
      <c r="AF46" s="13" t="s">
        <v>1</v>
      </c>
      <c r="AG46" s="13" t="s">
        <v>1</v>
      </c>
      <c r="AH46" s="13" t="s">
        <v>1</v>
      </c>
      <c r="AI46" s="13" t="s">
        <v>1</v>
      </c>
      <c r="AJ46" s="13" t="s">
        <v>1</v>
      </c>
      <c r="AK46" s="13" t="s">
        <v>1</v>
      </c>
      <c r="AL46" s="54" t="s">
        <v>1</v>
      </c>
      <c r="AM46" s="66">
        <f t="shared" si="1"/>
        <v>1</v>
      </c>
      <c r="AN46" s="63">
        <f t="shared" si="2"/>
        <v>0</v>
      </c>
      <c r="AO46" s="64">
        <f t="shared" si="0"/>
        <v>0</v>
      </c>
    </row>
    <row r="47" spans="3:41" ht="19.899999999999999" customHeight="1" x14ac:dyDescent="0.25">
      <c r="C47" s="15" t="s">
        <v>59</v>
      </c>
      <c r="D47" s="13" t="s">
        <v>1</v>
      </c>
      <c r="E47" s="13" t="s">
        <v>1</v>
      </c>
      <c r="F47" s="13" t="s">
        <v>1</v>
      </c>
      <c r="G47" s="13">
        <v>16</v>
      </c>
      <c r="H47" s="13">
        <v>17</v>
      </c>
      <c r="I47" s="13">
        <v>19</v>
      </c>
      <c r="J47" s="13" t="s">
        <v>1</v>
      </c>
      <c r="K47" s="13" t="s">
        <v>1</v>
      </c>
      <c r="L47" s="13">
        <v>2</v>
      </c>
      <c r="M47" s="13" t="s">
        <v>1</v>
      </c>
      <c r="N47" s="13" t="s">
        <v>1</v>
      </c>
      <c r="O47" s="13" t="s">
        <v>1</v>
      </c>
      <c r="P47" s="13">
        <v>27</v>
      </c>
      <c r="Q47" s="13" t="s">
        <v>1</v>
      </c>
      <c r="R47" s="13" t="s">
        <v>1</v>
      </c>
      <c r="S47" s="13" t="s">
        <v>1</v>
      </c>
      <c r="T47" s="13" t="s">
        <v>1</v>
      </c>
      <c r="U47" s="13" t="s">
        <v>1</v>
      </c>
      <c r="V47" s="13" t="s">
        <v>1</v>
      </c>
      <c r="W47" s="13" t="s">
        <v>1</v>
      </c>
      <c r="X47" s="13" t="s">
        <v>1</v>
      </c>
      <c r="Y47" s="13">
        <v>17</v>
      </c>
      <c r="Z47" s="13" t="s">
        <v>1</v>
      </c>
      <c r="AA47" s="13" t="s">
        <v>1</v>
      </c>
      <c r="AB47" s="13" t="s">
        <v>1</v>
      </c>
      <c r="AC47" s="13" t="s">
        <v>1</v>
      </c>
      <c r="AD47" s="13" t="s">
        <v>1</v>
      </c>
      <c r="AE47" s="13" t="s">
        <v>1</v>
      </c>
      <c r="AF47" s="13" t="s">
        <v>1</v>
      </c>
      <c r="AG47" s="13" t="s">
        <v>1</v>
      </c>
      <c r="AH47" s="13" t="s">
        <v>1</v>
      </c>
      <c r="AI47" s="13" t="s">
        <v>1</v>
      </c>
      <c r="AJ47" s="13" t="s">
        <v>1</v>
      </c>
      <c r="AK47" s="13" t="s">
        <v>1</v>
      </c>
      <c r="AL47" s="54" t="s">
        <v>1</v>
      </c>
      <c r="AM47" s="66">
        <f t="shared" si="1"/>
        <v>6</v>
      </c>
      <c r="AN47" s="63">
        <f t="shared" si="2"/>
        <v>1</v>
      </c>
      <c r="AO47" s="64">
        <f t="shared" si="0"/>
        <v>1</v>
      </c>
    </row>
    <row r="48" spans="3:41" ht="19.899999999999999" customHeight="1" x14ac:dyDescent="0.25">
      <c r="C48" s="15" t="s">
        <v>62</v>
      </c>
      <c r="D48" s="13" t="s">
        <v>1</v>
      </c>
      <c r="E48" s="13" t="s">
        <v>1</v>
      </c>
      <c r="F48" s="13" t="s">
        <v>1</v>
      </c>
      <c r="G48" s="13" t="s">
        <v>1</v>
      </c>
      <c r="H48" s="13" t="s">
        <v>1</v>
      </c>
      <c r="I48" s="13" t="s">
        <v>1</v>
      </c>
      <c r="J48" s="13" t="s">
        <v>1</v>
      </c>
      <c r="K48" s="13">
        <v>24</v>
      </c>
      <c r="L48" s="13">
        <v>13</v>
      </c>
      <c r="M48" s="13">
        <v>33</v>
      </c>
      <c r="N48" s="13">
        <v>9</v>
      </c>
      <c r="O48" s="13">
        <v>17</v>
      </c>
      <c r="P48" s="13">
        <v>24</v>
      </c>
      <c r="Q48" s="13">
        <v>35</v>
      </c>
      <c r="R48" s="13">
        <v>28</v>
      </c>
      <c r="S48" s="13">
        <v>40</v>
      </c>
      <c r="T48" s="13">
        <v>26</v>
      </c>
      <c r="U48" s="13">
        <v>29</v>
      </c>
      <c r="V48" s="13">
        <v>36</v>
      </c>
      <c r="W48" s="13">
        <v>10</v>
      </c>
      <c r="X48" s="13">
        <v>32</v>
      </c>
      <c r="Y48" s="13">
        <v>36</v>
      </c>
      <c r="Z48" s="13" t="s">
        <v>1</v>
      </c>
      <c r="AA48" s="13" t="s">
        <v>1</v>
      </c>
      <c r="AB48" s="13" t="s">
        <v>1</v>
      </c>
      <c r="AC48" s="13" t="s">
        <v>1</v>
      </c>
      <c r="AD48" s="13" t="s">
        <v>1</v>
      </c>
      <c r="AE48" s="13" t="s">
        <v>1</v>
      </c>
      <c r="AF48" s="13" t="s">
        <v>1</v>
      </c>
      <c r="AG48" s="13" t="s">
        <v>1</v>
      </c>
      <c r="AH48" s="13" t="s">
        <v>1</v>
      </c>
      <c r="AI48" s="13" t="s">
        <v>1</v>
      </c>
      <c r="AJ48" s="13" t="s">
        <v>1</v>
      </c>
      <c r="AK48" s="13" t="s">
        <v>1</v>
      </c>
      <c r="AL48" s="54" t="s">
        <v>1</v>
      </c>
      <c r="AM48" s="66">
        <f t="shared" si="1"/>
        <v>15</v>
      </c>
      <c r="AN48" s="63">
        <f t="shared" si="2"/>
        <v>1</v>
      </c>
      <c r="AO48" s="64">
        <f t="shared" si="0"/>
        <v>0</v>
      </c>
    </row>
    <row r="49" spans="3:41" ht="19.899999999999999" customHeight="1" x14ac:dyDescent="0.25">
      <c r="C49" s="15" t="s">
        <v>26</v>
      </c>
      <c r="D49" s="13">
        <v>4</v>
      </c>
      <c r="E49" s="13">
        <v>19</v>
      </c>
      <c r="F49" s="13" t="s">
        <v>1</v>
      </c>
      <c r="G49" s="13">
        <v>14</v>
      </c>
      <c r="H49" s="13">
        <v>2</v>
      </c>
      <c r="I49" s="13">
        <v>3</v>
      </c>
      <c r="J49" s="13">
        <v>28</v>
      </c>
      <c r="K49" s="13">
        <v>12</v>
      </c>
      <c r="L49" s="13" t="s">
        <v>1</v>
      </c>
      <c r="M49" s="13">
        <v>3</v>
      </c>
      <c r="N49" s="13">
        <v>12</v>
      </c>
      <c r="O49" s="13">
        <v>8</v>
      </c>
      <c r="P49" s="13" t="s">
        <v>1</v>
      </c>
      <c r="Q49" s="13">
        <v>8</v>
      </c>
      <c r="R49" s="13">
        <v>5</v>
      </c>
      <c r="S49" s="13">
        <v>22</v>
      </c>
      <c r="T49" s="13">
        <v>31</v>
      </c>
      <c r="U49" s="13" t="s">
        <v>1</v>
      </c>
      <c r="V49" s="13" t="s">
        <v>1</v>
      </c>
      <c r="W49" s="13" t="s">
        <v>1</v>
      </c>
      <c r="X49" s="13" t="s">
        <v>1</v>
      </c>
      <c r="Y49" s="13" t="s">
        <v>1</v>
      </c>
      <c r="Z49" s="13" t="s">
        <v>1</v>
      </c>
      <c r="AA49" s="13" t="s">
        <v>1</v>
      </c>
      <c r="AB49" s="13" t="s">
        <v>1</v>
      </c>
      <c r="AC49" s="13" t="s">
        <v>1</v>
      </c>
      <c r="AD49" s="13" t="s">
        <v>1</v>
      </c>
      <c r="AE49" s="13" t="s">
        <v>1</v>
      </c>
      <c r="AF49" s="13" t="s">
        <v>1</v>
      </c>
      <c r="AG49" s="13" t="s">
        <v>1</v>
      </c>
      <c r="AH49" s="13" t="s">
        <v>1</v>
      </c>
      <c r="AI49" s="13" t="s">
        <v>1</v>
      </c>
      <c r="AJ49" s="13" t="s">
        <v>1</v>
      </c>
      <c r="AK49" s="13" t="s">
        <v>1</v>
      </c>
      <c r="AL49" s="54" t="s">
        <v>1</v>
      </c>
      <c r="AM49" s="66">
        <f t="shared" si="1"/>
        <v>14</v>
      </c>
      <c r="AN49" s="63">
        <f t="shared" si="2"/>
        <v>7</v>
      </c>
      <c r="AO49" s="64">
        <f t="shared" si="0"/>
        <v>3</v>
      </c>
    </row>
    <row r="50" spans="3:41" ht="19.899999999999999" customHeight="1" x14ac:dyDescent="0.25">
      <c r="C50" s="15" t="s">
        <v>58</v>
      </c>
      <c r="D50" s="13" t="s">
        <v>1</v>
      </c>
      <c r="E50" s="13" t="s">
        <v>1</v>
      </c>
      <c r="F50" s="13" t="s">
        <v>1</v>
      </c>
      <c r="G50" s="13">
        <v>19</v>
      </c>
      <c r="H50" s="13">
        <v>32</v>
      </c>
      <c r="I50" s="13">
        <v>24</v>
      </c>
      <c r="J50" s="13" t="s">
        <v>1</v>
      </c>
      <c r="K50" s="13" t="s">
        <v>1</v>
      </c>
      <c r="L50" s="13">
        <v>26</v>
      </c>
      <c r="M50" s="13" t="s">
        <v>1</v>
      </c>
      <c r="N50" s="13" t="s">
        <v>1</v>
      </c>
      <c r="O50" s="13" t="s">
        <v>1</v>
      </c>
      <c r="P50" s="13">
        <v>32</v>
      </c>
      <c r="Q50" s="13" t="s">
        <v>1</v>
      </c>
      <c r="R50" s="13" t="s">
        <v>1</v>
      </c>
      <c r="S50" s="13">
        <v>1</v>
      </c>
      <c r="T50" s="13" t="s">
        <v>1</v>
      </c>
      <c r="U50" s="13" t="s">
        <v>1</v>
      </c>
      <c r="V50" s="13" t="s">
        <v>1</v>
      </c>
      <c r="W50" s="13" t="s">
        <v>1</v>
      </c>
      <c r="X50" s="13" t="s">
        <v>1</v>
      </c>
      <c r="Y50" s="13">
        <v>15</v>
      </c>
      <c r="Z50" s="13" t="s">
        <v>1</v>
      </c>
      <c r="AA50" s="13" t="s">
        <v>1</v>
      </c>
      <c r="AB50" s="13" t="s">
        <v>1</v>
      </c>
      <c r="AC50" s="13" t="s">
        <v>1</v>
      </c>
      <c r="AD50" s="13" t="s">
        <v>1</v>
      </c>
      <c r="AE50" s="13" t="s">
        <v>1</v>
      </c>
      <c r="AF50" s="13" t="s">
        <v>1</v>
      </c>
      <c r="AG50" s="13" t="s">
        <v>1</v>
      </c>
      <c r="AH50" s="13" t="s">
        <v>1</v>
      </c>
      <c r="AI50" s="13" t="s">
        <v>1</v>
      </c>
      <c r="AJ50" s="13" t="s">
        <v>1</v>
      </c>
      <c r="AK50" s="13" t="s">
        <v>1</v>
      </c>
      <c r="AL50" s="54" t="s">
        <v>1</v>
      </c>
      <c r="AM50" s="66">
        <f t="shared" si="1"/>
        <v>7</v>
      </c>
      <c r="AN50" s="63">
        <f t="shared" si="2"/>
        <v>1</v>
      </c>
      <c r="AO50" s="64">
        <f t="shared" si="0"/>
        <v>1</v>
      </c>
    </row>
    <row r="51" spans="3:41" ht="19.899999999999999" customHeight="1" x14ac:dyDescent="0.25">
      <c r="C51" s="15" t="s">
        <v>27</v>
      </c>
      <c r="D51" s="13">
        <v>16</v>
      </c>
      <c r="E51" s="13">
        <v>24</v>
      </c>
      <c r="F51" s="13">
        <v>20</v>
      </c>
      <c r="G51" s="13">
        <v>22</v>
      </c>
      <c r="H51" s="13">
        <v>14</v>
      </c>
      <c r="I51" s="13">
        <v>23</v>
      </c>
      <c r="J51" s="13">
        <v>19</v>
      </c>
      <c r="K51" s="13">
        <v>34</v>
      </c>
      <c r="L51" s="13">
        <v>8</v>
      </c>
      <c r="M51" s="13">
        <v>14</v>
      </c>
      <c r="N51" s="13">
        <v>4</v>
      </c>
      <c r="O51" s="13">
        <v>12</v>
      </c>
      <c r="P51" s="13">
        <v>25</v>
      </c>
      <c r="Q51" s="13">
        <v>16</v>
      </c>
      <c r="R51" s="13">
        <v>29</v>
      </c>
      <c r="S51" s="13">
        <v>39</v>
      </c>
      <c r="T51" s="13">
        <v>36</v>
      </c>
      <c r="U51" s="13">
        <v>21</v>
      </c>
      <c r="V51" s="13">
        <v>30</v>
      </c>
      <c r="W51" s="13" t="s">
        <v>1</v>
      </c>
      <c r="X51" s="13">
        <v>11</v>
      </c>
      <c r="Y51" s="13">
        <v>11</v>
      </c>
      <c r="Z51" s="13" t="s">
        <v>1</v>
      </c>
      <c r="AA51" s="13" t="s">
        <v>1</v>
      </c>
      <c r="AB51" s="13" t="s">
        <v>1</v>
      </c>
      <c r="AC51" s="13" t="s">
        <v>1</v>
      </c>
      <c r="AD51" s="13" t="s">
        <v>1</v>
      </c>
      <c r="AE51" s="13" t="s">
        <v>1</v>
      </c>
      <c r="AF51" s="13" t="s">
        <v>1</v>
      </c>
      <c r="AG51" s="13" t="s">
        <v>1</v>
      </c>
      <c r="AH51" s="13" t="s">
        <v>1</v>
      </c>
      <c r="AI51" s="13" t="s">
        <v>1</v>
      </c>
      <c r="AJ51" s="13" t="s">
        <v>1</v>
      </c>
      <c r="AK51" s="13" t="s">
        <v>1</v>
      </c>
      <c r="AL51" s="54" t="s">
        <v>1</v>
      </c>
      <c r="AM51" s="66">
        <f t="shared" si="1"/>
        <v>21</v>
      </c>
      <c r="AN51" s="63">
        <f t="shared" si="2"/>
        <v>2</v>
      </c>
      <c r="AO51" s="64">
        <f t="shared" si="0"/>
        <v>0</v>
      </c>
    </row>
    <row r="52" spans="3:41" ht="19.899999999999999" customHeight="1" x14ac:dyDescent="0.25">
      <c r="C52" s="15" t="s">
        <v>28</v>
      </c>
      <c r="D52" s="13">
        <v>14</v>
      </c>
      <c r="E52" s="13">
        <v>22</v>
      </c>
      <c r="F52" s="13">
        <v>21</v>
      </c>
      <c r="G52" s="13" t="s">
        <v>1</v>
      </c>
      <c r="H52" s="13">
        <v>8</v>
      </c>
      <c r="I52" s="13">
        <v>11</v>
      </c>
      <c r="J52" s="13">
        <v>3</v>
      </c>
      <c r="K52" s="13">
        <v>25</v>
      </c>
      <c r="L52" s="13">
        <v>29</v>
      </c>
      <c r="M52" s="13">
        <v>29</v>
      </c>
      <c r="N52" s="13">
        <v>5</v>
      </c>
      <c r="O52" s="13">
        <v>1</v>
      </c>
      <c r="P52" s="13">
        <v>20</v>
      </c>
      <c r="Q52" s="13">
        <v>30</v>
      </c>
      <c r="R52" s="13">
        <v>8</v>
      </c>
      <c r="S52" s="13">
        <v>6</v>
      </c>
      <c r="T52" s="13" t="s">
        <v>1</v>
      </c>
      <c r="U52" s="13" t="s">
        <v>1</v>
      </c>
      <c r="V52" s="13">
        <v>3</v>
      </c>
      <c r="W52" s="13">
        <v>33</v>
      </c>
      <c r="X52" s="13">
        <v>17</v>
      </c>
      <c r="Y52" s="13" t="s">
        <v>1</v>
      </c>
      <c r="Z52" s="13" t="s">
        <v>1</v>
      </c>
      <c r="AA52" s="13" t="s">
        <v>1</v>
      </c>
      <c r="AB52" s="13" t="s">
        <v>1</v>
      </c>
      <c r="AC52" s="13" t="s">
        <v>1</v>
      </c>
      <c r="AD52" s="13" t="s">
        <v>1</v>
      </c>
      <c r="AE52" s="13" t="s">
        <v>1</v>
      </c>
      <c r="AF52" s="13" t="s">
        <v>1</v>
      </c>
      <c r="AG52" s="13" t="s">
        <v>1</v>
      </c>
      <c r="AH52" s="13" t="s">
        <v>1</v>
      </c>
      <c r="AI52" s="13" t="s">
        <v>1</v>
      </c>
      <c r="AJ52" s="13" t="s">
        <v>1</v>
      </c>
      <c r="AK52" s="13" t="s">
        <v>1</v>
      </c>
      <c r="AL52" s="54" t="s">
        <v>1</v>
      </c>
      <c r="AM52" s="66">
        <f t="shared" si="1"/>
        <v>18</v>
      </c>
      <c r="AN52" s="63">
        <f t="shared" si="2"/>
        <v>7</v>
      </c>
      <c r="AO52" s="64">
        <f t="shared" si="0"/>
        <v>3</v>
      </c>
    </row>
    <row r="53" spans="3:41" ht="19.899999999999999" customHeight="1" x14ac:dyDescent="0.25">
      <c r="C53" s="15" t="s">
        <v>29</v>
      </c>
      <c r="D53" s="13">
        <v>6</v>
      </c>
      <c r="E53" s="13">
        <v>5</v>
      </c>
      <c r="F53" s="13">
        <v>5</v>
      </c>
      <c r="G53" s="13">
        <v>26</v>
      </c>
      <c r="H53" s="13">
        <v>19</v>
      </c>
      <c r="I53" s="13">
        <v>6</v>
      </c>
      <c r="J53" s="13">
        <v>11</v>
      </c>
      <c r="K53" s="13" t="s">
        <v>1</v>
      </c>
      <c r="L53" s="13">
        <v>31</v>
      </c>
      <c r="M53" s="13">
        <v>19</v>
      </c>
      <c r="N53" s="13">
        <v>25</v>
      </c>
      <c r="O53" s="13">
        <v>15</v>
      </c>
      <c r="P53" s="13">
        <v>2</v>
      </c>
      <c r="Q53" s="13">
        <v>1</v>
      </c>
      <c r="R53" s="13">
        <v>25</v>
      </c>
      <c r="S53" s="13">
        <v>25</v>
      </c>
      <c r="T53" s="13">
        <v>3</v>
      </c>
      <c r="U53" s="13" t="s">
        <v>1</v>
      </c>
      <c r="V53" s="13">
        <v>38</v>
      </c>
      <c r="W53" s="13">
        <v>22</v>
      </c>
      <c r="X53" s="13">
        <v>3</v>
      </c>
      <c r="Y53" s="13">
        <v>22</v>
      </c>
      <c r="Z53" s="13" t="s">
        <v>1</v>
      </c>
      <c r="AA53" s="13" t="s">
        <v>1</v>
      </c>
      <c r="AB53" s="13" t="s">
        <v>1</v>
      </c>
      <c r="AC53" s="13" t="s">
        <v>1</v>
      </c>
      <c r="AD53" s="13" t="s">
        <v>1</v>
      </c>
      <c r="AE53" s="13" t="s">
        <v>1</v>
      </c>
      <c r="AF53" s="13" t="s">
        <v>1</v>
      </c>
      <c r="AG53" s="13" t="s">
        <v>1</v>
      </c>
      <c r="AH53" s="13" t="s">
        <v>1</v>
      </c>
      <c r="AI53" s="13" t="s">
        <v>1</v>
      </c>
      <c r="AJ53" s="13" t="s">
        <v>1</v>
      </c>
      <c r="AK53" s="13" t="s">
        <v>1</v>
      </c>
      <c r="AL53" s="54" t="s">
        <v>1</v>
      </c>
      <c r="AM53" s="66">
        <f t="shared" si="1"/>
        <v>20</v>
      </c>
      <c r="AN53" s="63">
        <f t="shared" si="2"/>
        <v>8</v>
      </c>
      <c r="AO53" s="64">
        <f t="shared" si="0"/>
        <v>4</v>
      </c>
    </row>
    <row r="54" spans="3:41" ht="19.899999999999999" customHeight="1" x14ac:dyDescent="0.25">
      <c r="C54" s="15" t="s">
        <v>30</v>
      </c>
      <c r="D54" s="13">
        <v>32</v>
      </c>
      <c r="E54" s="13">
        <v>7</v>
      </c>
      <c r="F54" s="13" t="s">
        <v>1</v>
      </c>
      <c r="G54" s="13">
        <v>27</v>
      </c>
      <c r="H54" s="13">
        <v>31</v>
      </c>
      <c r="I54" s="13" t="s">
        <v>1</v>
      </c>
      <c r="J54" s="13" t="s">
        <v>1</v>
      </c>
      <c r="K54" s="13" t="s">
        <v>1</v>
      </c>
      <c r="L54" s="13" t="s">
        <v>1</v>
      </c>
      <c r="M54" s="13" t="s">
        <v>1</v>
      </c>
      <c r="N54" s="13" t="s">
        <v>1</v>
      </c>
      <c r="O54" s="13" t="s">
        <v>1</v>
      </c>
      <c r="P54" s="13" t="s">
        <v>1</v>
      </c>
      <c r="Q54" s="13" t="s">
        <v>1</v>
      </c>
      <c r="R54" s="13">
        <v>34</v>
      </c>
      <c r="S54" s="13" t="s">
        <v>1</v>
      </c>
      <c r="T54" s="13" t="s">
        <v>1</v>
      </c>
      <c r="U54" s="13" t="s">
        <v>1</v>
      </c>
      <c r="V54" s="13" t="s">
        <v>1</v>
      </c>
      <c r="W54" s="13" t="s">
        <v>1</v>
      </c>
      <c r="X54" s="13" t="s">
        <v>1</v>
      </c>
      <c r="Y54" s="13" t="s">
        <v>1</v>
      </c>
      <c r="Z54" s="13" t="s">
        <v>1</v>
      </c>
      <c r="AA54" s="13" t="s">
        <v>1</v>
      </c>
      <c r="AB54" s="13" t="s">
        <v>1</v>
      </c>
      <c r="AC54" s="13" t="s">
        <v>1</v>
      </c>
      <c r="AD54" s="13" t="s">
        <v>1</v>
      </c>
      <c r="AE54" s="13" t="s">
        <v>1</v>
      </c>
      <c r="AF54" s="13" t="s">
        <v>1</v>
      </c>
      <c r="AG54" s="13" t="s">
        <v>1</v>
      </c>
      <c r="AH54" s="13" t="s">
        <v>1</v>
      </c>
      <c r="AI54" s="13" t="s">
        <v>1</v>
      </c>
      <c r="AJ54" s="13" t="s">
        <v>1</v>
      </c>
      <c r="AK54" s="13" t="s">
        <v>1</v>
      </c>
      <c r="AL54" s="54" t="s">
        <v>1</v>
      </c>
      <c r="AM54" s="66">
        <f t="shared" si="1"/>
        <v>5</v>
      </c>
      <c r="AN54" s="63">
        <f t="shared" si="2"/>
        <v>1</v>
      </c>
      <c r="AO54" s="64">
        <f t="shared" si="0"/>
        <v>0</v>
      </c>
    </row>
    <row r="55" spans="3:41" ht="19.899999999999999" customHeight="1" x14ac:dyDescent="0.25">
      <c r="C55" s="15" t="s">
        <v>31</v>
      </c>
      <c r="D55" s="13" t="s">
        <v>1</v>
      </c>
      <c r="E55" s="13" t="s">
        <v>1</v>
      </c>
      <c r="F55" s="13" t="s">
        <v>1</v>
      </c>
      <c r="G55" s="13" t="s">
        <v>1</v>
      </c>
      <c r="H55" s="13" t="s">
        <v>1</v>
      </c>
      <c r="I55" s="13" t="s">
        <v>1</v>
      </c>
      <c r="J55" s="13" t="s">
        <v>1</v>
      </c>
      <c r="K55" s="13" t="s">
        <v>1</v>
      </c>
      <c r="L55" s="13" t="s">
        <v>1</v>
      </c>
      <c r="M55" s="13" t="s">
        <v>1</v>
      </c>
      <c r="N55" s="13" t="s">
        <v>1</v>
      </c>
      <c r="O55" s="13" t="s">
        <v>1</v>
      </c>
      <c r="P55" s="13" t="s">
        <v>1</v>
      </c>
      <c r="Q55" s="13" t="s">
        <v>1</v>
      </c>
      <c r="R55" s="13" t="s">
        <v>1</v>
      </c>
      <c r="S55" s="13" t="s">
        <v>1</v>
      </c>
      <c r="T55" s="13" t="s">
        <v>1</v>
      </c>
      <c r="U55" s="13" t="s">
        <v>1</v>
      </c>
      <c r="V55" s="13" t="s">
        <v>1</v>
      </c>
      <c r="W55" s="13" t="s">
        <v>1</v>
      </c>
      <c r="X55" s="13" t="s">
        <v>1</v>
      </c>
      <c r="Y55" s="13" t="s">
        <v>1</v>
      </c>
      <c r="Z55" s="13" t="s">
        <v>1</v>
      </c>
      <c r="AA55" s="13" t="s">
        <v>1</v>
      </c>
      <c r="AB55" s="13" t="s">
        <v>1</v>
      </c>
      <c r="AC55" s="13" t="s">
        <v>1</v>
      </c>
      <c r="AD55" s="13" t="s">
        <v>1</v>
      </c>
      <c r="AE55" s="13" t="s">
        <v>1</v>
      </c>
      <c r="AF55" s="13" t="s">
        <v>1</v>
      </c>
      <c r="AG55" s="13" t="s">
        <v>1</v>
      </c>
      <c r="AH55" s="13" t="s">
        <v>1</v>
      </c>
      <c r="AI55" s="13" t="s">
        <v>1</v>
      </c>
      <c r="AJ55" s="13" t="s">
        <v>1</v>
      </c>
      <c r="AK55" s="13" t="s">
        <v>1</v>
      </c>
      <c r="AL55" s="54" t="s">
        <v>1</v>
      </c>
      <c r="AM55" s="66">
        <f t="shared" si="1"/>
        <v>0</v>
      </c>
      <c r="AN55" s="63">
        <f t="shared" si="2"/>
        <v>0</v>
      </c>
      <c r="AO55" s="64">
        <f t="shared" si="0"/>
        <v>0</v>
      </c>
    </row>
    <row r="56" spans="3:41" ht="19.899999999999999" customHeight="1" x14ac:dyDescent="0.25">
      <c r="C56" s="15" t="s">
        <v>61</v>
      </c>
      <c r="D56" s="13" t="s">
        <v>1</v>
      </c>
      <c r="E56" s="13" t="s">
        <v>1</v>
      </c>
      <c r="F56" s="13" t="s">
        <v>1</v>
      </c>
      <c r="G56" s="13" t="s">
        <v>1</v>
      </c>
      <c r="H56" s="13" t="s">
        <v>1</v>
      </c>
      <c r="I56" s="13" t="s">
        <v>1</v>
      </c>
      <c r="J56" s="13" t="s">
        <v>1</v>
      </c>
      <c r="K56" s="13">
        <v>7</v>
      </c>
      <c r="L56" s="13">
        <v>20</v>
      </c>
      <c r="M56" s="13">
        <v>26</v>
      </c>
      <c r="N56" s="13" t="s">
        <v>1</v>
      </c>
      <c r="O56" s="13" t="s">
        <v>1</v>
      </c>
      <c r="P56" s="13" t="s">
        <v>1</v>
      </c>
      <c r="Q56" s="13" t="s">
        <v>1</v>
      </c>
      <c r="R56" s="13" t="s">
        <v>1</v>
      </c>
      <c r="S56" s="13">
        <v>20</v>
      </c>
      <c r="T56" s="13">
        <v>28</v>
      </c>
      <c r="U56" s="13">
        <v>26</v>
      </c>
      <c r="V56" s="13">
        <v>31</v>
      </c>
      <c r="W56" s="13">
        <v>11</v>
      </c>
      <c r="X56" s="13">
        <v>13</v>
      </c>
      <c r="Y56" s="13">
        <v>18</v>
      </c>
      <c r="Z56" s="13" t="s">
        <v>1</v>
      </c>
      <c r="AA56" s="13" t="s">
        <v>1</v>
      </c>
      <c r="AB56" s="13" t="s">
        <v>1</v>
      </c>
      <c r="AC56" s="13" t="s">
        <v>1</v>
      </c>
      <c r="AD56" s="13" t="s">
        <v>1</v>
      </c>
      <c r="AE56" s="13" t="s">
        <v>1</v>
      </c>
      <c r="AF56" s="13" t="s">
        <v>1</v>
      </c>
      <c r="AG56" s="13" t="s">
        <v>1</v>
      </c>
      <c r="AH56" s="13" t="s">
        <v>1</v>
      </c>
      <c r="AI56" s="13" t="s">
        <v>1</v>
      </c>
      <c r="AJ56" s="13" t="s">
        <v>1</v>
      </c>
      <c r="AK56" s="13" t="s">
        <v>1</v>
      </c>
      <c r="AL56" s="54" t="s">
        <v>1</v>
      </c>
      <c r="AM56" s="66">
        <f t="shared" si="1"/>
        <v>10</v>
      </c>
      <c r="AN56" s="63">
        <f t="shared" si="2"/>
        <v>1</v>
      </c>
      <c r="AO56" s="64">
        <f t="shared" si="0"/>
        <v>0</v>
      </c>
    </row>
    <row r="57" spans="3:41" ht="19.899999999999999" customHeight="1" x14ac:dyDescent="0.25">
      <c r="C57" s="15" t="s">
        <v>32</v>
      </c>
      <c r="D57" s="13">
        <v>5</v>
      </c>
      <c r="E57" s="13" t="s">
        <v>1</v>
      </c>
      <c r="F57" s="13">
        <v>22</v>
      </c>
      <c r="G57" s="13" t="s">
        <v>1</v>
      </c>
      <c r="H57" s="13">
        <v>3</v>
      </c>
      <c r="I57" s="13">
        <v>32</v>
      </c>
      <c r="J57" s="13">
        <v>7</v>
      </c>
      <c r="K57" s="13" t="s">
        <v>1</v>
      </c>
      <c r="L57" s="13" t="s">
        <v>1</v>
      </c>
      <c r="M57" s="13">
        <v>23</v>
      </c>
      <c r="N57" s="13" t="s">
        <v>1</v>
      </c>
      <c r="O57" s="13" t="s">
        <v>1</v>
      </c>
      <c r="P57" s="13" t="s">
        <v>1</v>
      </c>
      <c r="Q57" s="13" t="s">
        <v>1</v>
      </c>
      <c r="R57" s="13">
        <v>6</v>
      </c>
      <c r="S57" s="13" t="s">
        <v>1</v>
      </c>
      <c r="T57" s="13" t="s">
        <v>1</v>
      </c>
      <c r="U57" s="13">
        <v>30</v>
      </c>
      <c r="V57" s="13">
        <v>35</v>
      </c>
      <c r="W57" s="13" t="s">
        <v>1</v>
      </c>
      <c r="X57" s="13">
        <v>31</v>
      </c>
      <c r="Y57" s="13" t="s">
        <v>1</v>
      </c>
      <c r="Z57" s="13" t="s">
        <v>1</v>
      </c>
      <c r="AA57" s="13" t="s">
        <v>1</v>
      </c>
      <c r="AB57" s="13" t="s">
        <v>1</v>
      </c>
      <c r="AC57" s="13" t="s">
        <v>1</v>
      </c>
      <c r="AD57" s="13" t="s">
        <v>1</v>
      </c>
      <c r="AE57" s="13" t="s">
        <v>1</v>
      </c>
      <c r="AF57" s="13" t="s">
        <v>1</v>
      </c>
      <c r="AG57" s="13" t="s">
        <v>1</v>
      </c>
      <c r="AH57" s="13" t="s">
        <v>1</v>
      </c>
      <c r="AI57" s="13" t="s">
        <v>1</v>
      </c>
      <c r="AJ57" s="13" t="s">
        <v>1</v>
      </c>
      <c r="AK57" s="13" t="s">
        <v>1</v>
      </c>
      <c r="AL57" s="54" t="s">
        <v>1</v>
      </c>
      <c r="AM57" s="66">
        <f t="shared" si="1"/>
        <v>10</v>
      </c>
      <c r="AN57" s="63">
        <f t="shared" si="2"/>
        <v>4</v>
      </c>
      <c r="AO57" s="64">
        <f t="shared" si="0"/>
        <v>1</v>
      </c>
    </row>
    <row r="58" spans="3:41" ht="19.899999999999999" customHeight="1" x14ac:dyDescent="0.25">
      <c r="C58" s="15" t="s">
        <v>33</v>
      </c>
      <c r="D58" s="13">
        <v>26</v>
      </c>
      <c r="E58" s="13">
        <v>23</v>
      </c>
      <c r="F58" s="13">
        <v>23</v>
      </c>
      <c r="G58" s="13">
        <v>8</v>
      </c>
      <c r="H58" s="13">
        <v>27</v>
      </c>
      <c r="I58" s="13">
        <v>1</v>
      </c>
      <c r="J58" s="13">
        <v>24</v>
      </c>
      <c r="K58" s="13">
        <v>4</v>
      </c>
      <c r="L58" s="13">
        <v>14</v>
      </c>
      <c r="M58" s="13">
        <v>21</v>
      </c>
      <c r="N58" s="13">
        <v>3</v>
      </c>
      <c r="O58" s="13" t="s">
        <v>1</v>
      </c>
      <c r="P58" s="13">
        <v>7</v>
      </c>
      <c r="Q58" s="13">
        <v>5</v>
      </c>
      <c r="R58" s="13">
        <v>26</v>
      </c>
      <c r="S58" s="13">
        <v>14</v>
      </c>
      <c r="T58" s="13">
        <v>2</v>
      </c>
      <c r="U58" s="13">
        <v>9</v>
      </c>
      <c r="V58" s="13">
        <v>11</v>
      </c>
      <c r="W58" s="13">
        <v>16</v>
      </c>
      <c r="X58" s="13">
        <v>9</v>
      </c>
      <c r="Y58" s="13">
        <v>28</v>
      </c>
      <c r="Z58" s="13" t="s">
        <v>1</v>
      </c>
      <c r="AA58" s="13" t="s">
        <v>1</v>
      </c>
      <c r="AB58" s="13" t="s">
        <v>1</v>
      </c>
      <c r="AC58" s="13" t="s">
        <v>1</v>
      </c>
      <c r="AD58" s="13" t="s">
        <v>1</v>
      </c>
      <c r="AE58" s="13" t="s">
        <v>1</v>
      </c>
      <c r="AF58" s="13" t="s">
        <v>1</v>
      </c>
      <c r="AG58" s="13" t="s">
        <v>1</v>
      </c>
      <c r="AH58" s="13" t="s">
        <v>1</v>
      </c>
      <c r="AI58" s="13" t="s">
        <v>1</v>
      </c>
      <c r="AJ58" s="13" t="s">
        <v>1</v>
      </c>
      <c r="AK58" s="13" t="s">
        <v>1</v>
      </c>
      <c r="AL58" s="54" t="s">
        <v>1</v>
      </c>
      <c r="AM58" s="66">
        <f t="shared" si="1"/>
        <v>21</v>
      </c>
      <c r="AN58" s="63">
        <f t="shared" si="2"/>
        <v>9</v>
      </c>
      <c r="AO58" s="64">
        <f t="shared" si="0"/>
        <v>3</v>
      </c>
    </row>
    <row r="59" spans="3:41" ht="19.899999999999999" customHeight="1" x14ac:dyDescent="0.25">
      <c r="C59" s="15" t="s">
        <v>34</v>
      </c>
      <c r="D59" s="13">
        <v>9</v>
      </c>
      <c r="E59" s="13" t="s">
        <v>1</v>
      </c>
      <c r="F59" s="13">
        <v>9</v>
      </c>
      <c r="G59" s="13">
        <v>17</v>
      </c>
      <c r="H59" s="13">
        <v>10</v>
      </c>
      <c r="I59" s="13">
        <v>8</v>
      </c>
      <c r="J59" s="13">
        <v>23</v>
      </c>
      <c r="K59" s="13">
        <v>27</v>
      </c>
      <c r="L59" s="13">
        <v>34</v>
      </c>
      <c r="M59" s="13" t="s">
        <v>1</v>
      </c>
      <c r="N59" s="13">
        <v>30</v>
      </c>
      <c r="O59" s="13">
        <v>20</v>
      </c>
      <c r="P59" s="13">
        <v>14</v>
      </c>
      <c r="Q59" s="13">
        <v>32</v>
      </c>
      <c r="R59" s="13">
        <v>37</v>
      </c>
      <c r="S59" s="13" t="s">
        <v>1</v>
      </c>
      <c r="T59" s="13">
        <v>38</v>
      </c>
      <c r="U59" s="13" t="s">
        <v>1</v>
      </c>
      <c r="V59" s="13" t="s">
        <v>1</v>
      </c>
      <c r="W59" s="13">
        <v>2</v>
      </c>
      <c r="X59" s="13" t="s">
        <v>1</v>
      </c>
      <c r="Y59" s="13" t="s">
        <v>1</v>
      </c>
      <c r="Z59" s="13" t="s">
        <v>1</v>
      </c>
      <c r="AA59" s="13" t="s">
        <v>1</v>
      </c>
      <c r="AB59" s="13" t="s">
        <v>1</v>
      </c>
      <c r="AC59" s="13" t="s">
        <v>1</v>
      </c>
      <c r="AD59" s="13" t="s">
        <v>1</v>
      </c>
      <c r="AE59" s="13" t="s">
        <v>1</v>
      </c>
      <c r="AF59" s="13" t="s">
        <v>1</v>
      </c>
      <c r="AG59" s="13" t="s">
        <v>1</v>
      </c>
      <c r="AH59" s="13" t="s">
        <v>1</v>
      </c>
      <c r="AI59" s="13" t="s">
        <v>1</v>
      </c>
      <c r="AJ59" s="13" t="s">
        <v>1</v>
      </c>
      <c r="AK59" s="13" t="s">
        <v>1</v>
      </c>
      <c r="AL59" s="54" t="s">
        <v>1</v>
      </c>
      <c r="AM59" s="66">
        <f t="shared" si="1"/>
        <v>15</v>
      </c>
      <c r="AN59" s="63">
        <f t="shared" si="2"/>
        <v>4</v>
      </c>
      <c r="AO59" s="64">
        <f t="shared" si="0"/>
        <v>1</v>
      </c>
    </row>
    <row r="60" spans="3:41" ht="19.899999999999999" customHeight="1" x14ac:dyDescent="0.25">
      <c r="C60" s="15" t="s">
        <v>35</v>
      </c>
      <c r="D60" s="13">
        <v>17</v>
      </c>
      <c r="E60" s="13">
        <v>16</v>
      </c>
      <c r="F60" s="13">
        <v>12</v>
      </c>
      <c r="G60" s="13">
        <v>2</v>
      </c>
      <c r="H60" s="13">
        <v>5</v>
      </c>
      <c r="I60" s="13">
        <v>27</v>
      </c>
      <c r="J60" s="13">
        <v>6</v>
      </c>
      <c r="K60" s="13">
        <v>22</v>
      </c>
      <c r="L60" s="13">
        <v>1</v>
      </c>
      <c r="M60" s="13">
        <v>15</v>
      </c>
      <c r="N60" s="13">
        <v>8</v>
      </c>
      <c r="O60" s="13">
        <v>28</v>
      </c>
      <c r="P60" s="13" t="s">
        <v>1</v>
      </c>
      <c r="Q60" s="13">
        <v>2</v>
      </c>
      <c r="R60" s="13">
        <v>22</v>
      </c>
      <c r="S60" s="13">
        <v>2</v>
      </c>
      <c r="T60" s="13">
        <v>11</v>
      </c>
      <c r="U60" s="13">
        <v>10</v>
      </c>
      <c r="V60" s="13">
        <v>8</v>
      </c>
      <c r="W60" s="13">
        <v>27</v>
      </c>
      <c r="X60" s="13">
        <v>8</v>
      </c>
      <c r="Y60" s="13">
        <v>27</v>
      </c>
      <c r="Z60" s="13" t="s">
        <v>1</v>
      </c>
      <c r="AA60" s="13" t="s">
        <v>1</v>
      </c>
      <c r="AB60" s="13" t="s">
        <v>1</v>
      </c>
      <c r="AC60" s="13" t="s">
        <v>1</v>
      </c>
      <c r="AD60" s="13" t="s">
        <v>1</v>
      </c>
      <c r="AE60" s="13" t="s">
        <v>1</v>
      </c>
      <c r="AF60" s="13" t="s">
        <v>1</v>
      </c>
      <c r="AG60" s="13" t="s">
        <v>1</v>
      </c>
      <c r="AH60" s="13" t="s">
        <v>1</v>
      </c>
      <c r="AI60" s="13" t="s">
        <v>1</v>
      </c>
      <c r="AJ60" s="13" t="s">
        <v>1</v>
      </c>
      <c r="AK60" s="13" t="s">
        <v>1</v>
      </c>
      <c r="AL60" s="54" t="s">
        <v>1</v>
      </c>
      <c r="AM60" s="66">
        <f t="shared" si="1"/>
        <v>21</v>
      </c>
      <c r="AN60" s="63">
        <f t="shared" si="2"/>
        <v>9</v>
      </c>
      <c r="AO60" s="64">
        <f t="shared" si="0"/>
        <v>4</v>
      </c>
    </row>
    <row r="61" spans="3:41" ht="19.899999999999999" customHeight="1" x14ac:dyDescent="0.25">
      <c r="C61" s="15" t="s">
        <v>88</v>
      </c>
      <c r="D61" s="13" t="s">
        <v>1</v>
      </c>
      <c r="E61" s="13" t="s">
        <v>1</v>
      </c>
      <c r="F61" s="13" t="s">
        <v>1</v>
      </c>
      <c r="G61" s="13" t="s">
        <v>1</v>
      </c>
      <c r="H61" s="13" t="s">
        <v>1</v>
      </c>
      <c r="I61" s="13" t="s">
        <v>1</v>
      </c>
      <c r="J61" s="13" t="s">
        <v>1</v>
      </c>
      <c r="K61" s="13" t="s">
        <v>1</v>
      </c>
      <c r="L61" s="13" t="s">
        <v>1</v>
      </c>
      <c r="M61" s="13" t="s">
        <v>1</v>
      </c>
      <c r="N61" s="13" t="s">
        <v>1</v>
      </c>
      <c r="O61" s="13" t="s">
        <v>1</v>
      </c>
      <c r="P61" s="13" t="s">
        <v>1</v>
      </c>
      <c r="Q61" s="13" t="s">
        <v>1</v>
      </c>
      <c r="R61" s="13" t="s">
        <v>1</v>
      </c>
      <c r="S61" s="13" t="s">
        <v>1</v>
      </c>
      <c r="T61" s="13" t="s">
        <v>1</v>
      </c>
      <c r="U61" s="13" t="s">
        <v>1</v>
      </c>
      <c r="V61" s="13" t="s">
        <v>1</v>
      </c>
      <c r="W61" s="13" t="s">
        <v>1</v>
      </c>
      <c r="X61" s="13" t="s">
        <v>1</v>
      </c>
      <c r="Y61" s="13">
        <v>34</v>
      </c>
      <c r="Z61" s="13" t="s">
        <v>1</v>
      </c>
      <c r="AA61" s="13" t="s">
        <v>1</v>
      </c>
      <c r="AB61" s="13" t="s">
        <v>1</v>
      </c>
      <c r="AC61" s="13" t="s">
        <v>1</v>
      </c>
      <c r="AD61" s="13" t="s">
        <v>1</v>
      </c>
      <c r="AE61" s="13" t="s">
        <v>1</v>
      </c>
      <c r="AF61" s="13" t="s">
        <v>1</v>
      </c>
      <c r="AG61" s="13" t="s">
        <v>1</v>
      </c>
      <c r="AH61" s="13" t="s">
        <v>1</v>
      </c>
      <c r="AI61" s="13" t="s">
        <v>1</v>
      </c>
      <c r="AJ61" s="13" t="s">
        <v>1</v>
      </c>
      <c r="AK61" s="13" t="s">
        <v>1</v>
      </c>
      <c r="AL61" s="13" t="s">
        <v>1</v>
      </c>
      <c r="AM61" s="66">
        <f t="shared" si="1"/>
        <v>1</v>
      </c>
      <c r="AN61" s="63">
        <f t="shared" si="2"/>
        <v>0</v>
      </c>
      <c r="AO61" s="64">
        <f t="shared" si="0"/>
        <v>0</v>
      </c>
    </row>
    <row r="62" spans="3:41" ht="19.899999999999999" customHeight="1" x14ac:dyDescent="0.25">
      <c r="C62" s="15" t="s">
        <v>36</v>
      </c>
      <c r="D62" s="13">
        <v>7</v>
      </c>
      <c r="E62" s="13" t="s">
        <v>1</v>
      </c>
      <c r="F62" s="13" t="s">
        <v>1</v>
      </c>
      <c r="G62" s="13" t="s">
        <v>1</v>
      </c>
      <c r="H62" s="13" t="s">
        <v>1</v>
      </c>
      <c r="I62" s="13" t="s">
        <v>1</v>
      </c>
      <c r="J62" s="13" t="s">
        <v>1</v>
      </c>
      <c r="K62" s="13" t="s">
        <v>1</v>
      </c>
      <c r="L62" s="13" t="s">
        <v>1</v>
      </c>
      <c r="M62" s="13" t="s">
        <v>1</v>
      </c>
      <c r="N62" s="13" t="s">
        <v>1</v>
      </c>
      <c r="O62" s="13">
        <v>2</v>
      </c>
      <c r="P62" s="13" t="s">
        <v>1</v>
      </c>
      <c r="Q62" s="13" t="s">
        <v>1</v>
      </c>
      <c r="R62" s="13" t="s">
        <v>1</v>
      </c>
      <c r="S62" s="13" t="s">
        <v>1</v>
      </c>
      <c r="T62" s="13" t="s">
        <v>1</v>
      </c>
      <c r="U62" s="13" t="s">
        <v>1</v>
      </c>
      <c r="V62" s="13" t="s">
        <v>1</v>
      </c>
      <c r="W62" s="13">
        <v>12</v>
      </c>
      <c r="X62" s="13" t="s">
        <v>1</v>
      </c>
      <c r="Y62" s="13" t="s">
        <v>1</v>
      </c>
      <c r="Z62" s="13" t="s">
        <v>1</v>
      </c>
      <c r="AA62" s="13" t="s">
        <v>1</v>
      </c>
      <c r="AB62" s="13" t="s">
        <v>1</v>
      </c>
      <c r="AC62" s="13" t="s">
        <v>1</v>
      </c>
      <c r="AD62" s="13" t="s">
        <v>1</v>
      </c>
      <c r="AE62" s="13" t="s">
        <v>1</v>
      </c>
      <c r="AF62" s="13" t="s">
        <v>1</v>
      </c>
      <c r="AG62" s="13" t="s">
        <v>1</v>
      </c>
      <c r="AH62" s="13" t="s">
        <v>1</v>
      </c>
      <c r="AI62" s="13" t="s">
        <v>1</v>
      </c>
      <c r="AJ62" s="13" t="s">
        <v>1</v>
      </c>
      <c r="AK62" s="13" t="s">
        <v>1</v>
      </c>
      <c r="AL62" s="54" t="s">
        <v>1</v>
      </c>
      <c r="AM62" s="66">
        <f t="shared" si="1"/>
        <v>3</v>
      </c>
      <c r="AN62" s="63">
        <f t="shared" si="2"/>
        <v>2</v>
      </c>
      <c r="AO62" s="64">
        <f t="shared" si="0"/>
        <v>1</v>
      </c>
    </row>
    <row r="63" spans="3:41" ht="19.899999999999999" customHeight="1" x14ac:dyDescent="0.25">
      <c r="C63" s="15" t="s">
        <v>37</v>
      </c>
      <c r="D63" s="13">
        <v>30</v>
      </c>
      <c r="E63" s="13">
        <v>9</v>
      </c>
      <c r="F63" s="13">
        <v>10</v>
      </c>
      <c r="G63" s="13">
        <v>33</v>
      </c>
      <c r="H63" s="13">
        <v>7</v>
      </c>
      <c r="I63" s="13">
        <v>17</v>
      </c>
      <c r="J63" s="13">
        <v>10</v>
      </c>
      <c r="K63" s="13">
        <v>10</v>
      </c>
      <c r="L63" s="13">
        <v>3</v>
      </c>
      <c r="M63" s="13">
        <v>10</v>
      </c>
      <c r="N63" s="13">
        <v>16</v>
      </c>
      <c r="O63" s="13">
        <v>23</v>
      </c>
      <c r="P63" s="13">
        <v>18</v>
      </c>
      <c r="Q63" s="13">
        <v>27</v>
      </c>
      <c r="R63" s="13">
        <v>10</v>
      </c>
      <c r="S63" s="13" t="s">
        <v>1</v>
      </c>
      <c r="T63" s="13">
        <v>19</v>
      </c>
      <c r="U63" s="13">
        <v>32</v>
      </c>
      <c r="V63" s="13">
        <v>18</v>
      </c>
      <c r="W63" s="13">
        <v>4</v>
      </c>
      <c r="X63" s="13">
        <v>16</v>
      </c>
      <c r="Y63" s="13">
        <v>1</v>
      </c>
      <c r="Z63" s="13" t="s">
        <v>1</v>
      </c>
      <c r="AA63" s="13" t="s">
        <v>1</v>
      </c>
      <c r="AB63" s="13" t="s">
        <v>1</v>
      </c>
      <c r="AC63" s="13" t="s">
        <v>1</v>
      </c>
      <c r="AD63" s="13" t="s">
        <v>1</v>
      </c>
      <c r="AE63" s="13" t="s">
        <v>1</v>
      </c>
      <c r="AF63" s="13" t="s">
        <v>1</v>
      </c>
      <c r="AG63" s="13" t="s">
        <v>1</v>
      </c>
      <c r="AH63" s="13" t="s">
        <v>1</v>
      </c>
      <c r="AI63" s="13" t="s">
        <v>1</v>
      </c>
      <c r="AJ63" s="13" t="s">
        <v>1</v>
      </c>
      <c r="AK63" s="13" t="s">
        <v>1</v>
      </c>
      <c r="AL63" s="54" t="s">
        <v>1</v>
      </c>
      <c r="AM63" s="66">
        <f t="shared" si="1"/>
        <v>21</v>
      </c>
      <c r="AN63" s="63">
        <f t="shared" si="2"/>
        <v>5</v>
      </c>
      <c r="AO63" s="64">
        <f t="shared" si="0"/>
        <v>2</v>
      </c>
    </row>
    <row r="64" spans="3:41" ht="19.899999999999999" customHeight="1" x14ac:dyDescent="0.25">
      <c r="C64" s="15" t="s">
        <v>38</v>
      </c>
      <c r="D64" s="13" t="s">
        <v>1</v>
      </c>
      <c r="E64" s="13">
        <v>13</v>
      </c>
      <c r="F64" s="13">
        <v>22</v>
      </c>
      <c r="G64" s="13">
        <v>6</v>
      </c>
      <c r="H64" s="13">
        <v>20</v>
      </c>
      <c r="I64" s="13">
        <v>2</v>
      </c>
      <c r="J64" s="13">
        <v>4</v>
      </c>
      <c r="K64" s="13">
        <v>8</v>
      </c>
      <c r="L64" s="13">
        <v>7</v>
      </c>
      <c r="M64" s="13">
        <v>27</v>
      </c>
      <c r="N64" s="13" t="s">
        <v>1</v>
      </c>
      <c r="O64" s="13">
        <v>14</v>
      </c>
      <c r="P64" s="13">
        <v>37</v>
      </c>
      <c r="Q64" s="13">
        <v>11</v>
      </c>
      <c r="R64" s="13">
        <v>16</v>
      </c>
      <c r="S64" s="13">
        <v>3</v>
      </c>
      <c r="T64" s="13">
        <v>30</v>
      </c>
      <c r="U64" s="13">
        <v>5</v>
      </c>
      <c r="V64" s="13">
        <v>1</v>
      </c>
      <c r="W64" s="13">
        <v>6</v>
      </c>
      <c r="X64" s="13">
        <v>1</v>
      </c>
      <c r="Y64" s="13" t="s">
        <v>1</v>
      </c>
      <c r="Z64" s="13" t="s">
        <v>1</v>
      </c>
      <c r="AA64" s="13" t="s">
        <v>1</v>
      </c>
      <c r="AB64" s="13" t="s">
        <v>1</v>
      </c>
      <c r="AC64" s="13" t="s">
        <v>1</v>
      </c>
      <c r="AD64" s="13" t="s">
        <v>1</v>
      </c>
      <c r="AE64" s="13" t="s">
        <v>1</v>
      </c>
      <c r="AF64" s="13" t="s">
        <v>1</v>
      </c>
      <c r="AG64" s="13" t="s">
        <v>1</v>
      </c>
      <c r="AH64" s="13" t="s">
        <v>1</v>
      </c>
      <c r="AI64" s="13" t="s">
        <v>1</v>
      </c>
      <c r="AJ64" s="13" t="s">
        <v>1</v>
      </c>
      <c r="AK64" s="13" t="s">
        <v>1</v>
      </c>
      <c r="AL64" s="54" t="s">
        <v>1</v>
      </c>
      <c r="AM64" s="66">
        <f t="shared" si="1"/>
        <v>19</v>
      </c>
      <c r="AN64" s="63">
        <f t="shared" si="2"/>
        <v>10</v>
      </c>
      <c r="AO64" s="64">
        <f t="shared" si="0"/>
        <v>4</v>
      </c>
    </row>
    <row r="65" spans="3:41" ht="19.899999999999999" customHeight="1" x14ac:dyDescent="0.25">
      <c r="C65" s="15" t="s">
        <v>39</v>
      </c>
      <c r="D65" s="13">
        <v>18</v>
      </c>
      <c r="E65" s="13">
        <v>27</v>
      </c>
      <c r="F65" s="13">
        <v>8</v>
      </c>
      <c r="G65" s="13">
        <v>12</v>
      </c>
      <c r="H65" s="13">
        <v>12</v>
      </c>
      <c r="I65" s="13" t="s">
        <v>1</v>
      </c>
      <c r="J65" s="13">
        <v>1</v>
      </c>
      <c r="K65" s="13">
        <v>5</v>
      </c>
      <c r="L65" s="13">
        <v>15</v>
      </c>
      <c r="M65" s="13" t="s">
        <v>1</v>
      </c>
      <c r="N65" s="13">
        <v>18</v>
      </c>
      <c r="O65" s="13" t="s">
        <v>1</v>
      </c>
      <c r="P65" s="13">
        <v>6</v>
      </c>
      <c r="Q65" s="13">
        <v>28</v>
      </c>
      <c r="R65" s="13">
        <v>19</v>
      </c>
      <c r="S65" s="13">
        <v>31</v>
      </c>
      <c r="T65" s="13">
        <v>35</v>
      </c>
      <c r="U65" s="13" t="s">
        <v>1</v>
      </c>
      <c r="V65" s="13" t="s">
        <v>1</v>
      </c>
      <c r="W65" s="13">
        <v>13</v>
      </c>
      <c r="X65" s="13" t="s">
        <v>1</v>
      </c>
      <c r="Y65" s="13">
        <v>20</v>
      </c>
      <c r="Z65" s="13" t="s">
        <v>1</v>
      </c>
      <c r="AA65" s="13" t="s">
        <v>1</v>
      </c>
      <c r="AB65" s="13" t="s">
        <v>1</v>
      </c>
      <c r="AC65" s="13" t="s">
        <v>1</v>
      </c>
      <c r="AD65" s="13" t="s">
        <v>1</v>
      </c>
      <c r="AE65" s="13" t="s">
        <v>1</v>
      </c>
      <c r="AF65" s="13" t="s">
        <v>1</v>
      </c>
      <c r="AG65" s="13" t="s">
        <v>1</v>
      </c>
      <c r="AH65" s="13" t="s">
        <v>1</v>
      </c>
      <c r="AI65" s="13" t="s">
        <v>1</v>
      </c>
      <c r="AJ65" s="13" t="s">
        <v>1</v>
      </c>
      <c r="AK65" s="13" t="s">
        <v>1</v>
      </c>
      <c r="AL65" s="54" t="s">
        <v>1</v>
      </c>
      <c r="AM65" s="66">
        <f t="shared" si="1"/>
        <v>16</v>
      </c>
      <c r="AN65" s="63">
        <f t="shared" si="2"/>
        <v>4</v>
      </c>
      <c r="AO65" s="64">
        <f t="shared" si="0"/>
        <v>1</v>
      </c>
    </row>
    <row r="66" spans="3:41" ht="19.899999999999999" customHeight="1" x14ac:dyDescent="0.25">
      <c r="C66" s="15" t="s">
        <v>40</v>
      </c>
      <c r="D66" s="13" t="s">
        <v>1</v>
      </c>
      <c r="E66" s="13">
        <v>6</v>
      </c>
      <c r="F66" s="13">
        <v>28</v>
      </c>
      <c r="G66" s="13" t="s">
        <v>1</v>
      </c>
      <c r="H66" s="13">
        <v>26</v>
      </c>
      <c r="I66" s="13">
        <v>13</v>
      </c>
      <c r="J66" s="13" t="s">
        <v>1</v>
      </c>
      <c r="K66" s="13">
        <v>32</v>
      </c>
      <c r="L66" s="13">
        <v>22</v>
      </c>
      <c r="M66" s="13">
        <v>2</v>
      </c>
      <c r="N66" s="13">
        <v>32</v>
      </c>
      <c r="O66" s="13">
        <v>21</v>
      </c>
      <c r="P66" s="13">
        <v>12</v>
      </c>
      <c r="Q66" s="13">
        <v>19</v>
      </c>
      <c r="R66" s="13">
        <v>9</v>
      </c>
      <c r="S66" s="13">
        <v>12</v>
      </c>
      <c r="T66" s="13">
        <v>34</v>
      </c>
      <c r="U66" s="13" t="s">
        <v>1</v>
      </c>
      <c r="V66" s="13">
        <v>27</v>
      </c>
      <c r="W66" s="13">
        <v>39</v>
      </c>
      <c r="X66" s="13">
        <v>15</v>
      </c>
      <c r="Y66" s="13">
        <v>21</v>
      </c>
      <c r="Z66" s="13" t="s">
        <v>1</v>
      </c>
      <c r="AA66" s="13" t="s">
        <v>1</v>
      </c>
      <c r="AB66" s="13" t="s">
        <v>1</v>
      </c>
      <c r="AC66" s="13" t="s">
        <v>1</v>
      </c>
      <c r="AD66" s="13" t="s">
        <v>1</v>
      </c>
      <c r="AE66" s="13" t="s">
        <v>1</v>
      </c>
      <c r="AF66" s="13" t="s">
        <v>1</v>
      </c>
      <c r="AG66" s="13" t="s">
        <v>1</v>
      </c>
      <c r="AH66" s="13" t="s">
        <v>1</v>
      </c>
      <c r="AI66" s="13" t="s">
        <v>1</v>
      </c>
      <c r="AJ66" s="13" t="s">
        <v>1</v>
      </c>
      <c r="AK66" s="13" t="s">
        <v>1</v>
      </c>
      <c r="AL66" s="54" t="s">
        <v>1</v>
      </c>
      <c r="AM66" s="66">
        <f t="shared" si="1"/>
        <v>18</v>
      </c>
      <c r="AN66" s="63">
        <f t="shared" si="2"/>
        <v>3</v>
      </c>
      <c r="AO66" s="64">
        <f t="shared" si="0"/>
        <v>1</v>
      </c>
    </row>
    <row r="67" spans="3:41" ht="19.899999999999999" customHeight="1" x14ac:dyDescent="0.25">
      <c r="C67" s="15" t="s">
        <v>53</v>
      </c>
      <c r="D67" s="13">
        <v>27</v>
      </c>
      <c r="E67" s="13">
        <v>3</v>
      </c>
      <c r="F67" s="13">
        <v>2</v>
      </c>
      <c r="G67" s="13">
        <v>35</v>
      </c>
      <c r="H67" s="13">
        <v>34</v>
      </c>
      <c r="I67" s="13">
        <v>15</v>
      </c>
      <c r="J67" s="13">
        <v>25</v>
      </c>
      <c r="K67" s="13">
        <v>16</v>
      </c>
      <c r="L67" s="13">
        <v>27</v>
      </c>
      <c r="M67" s="13">
        <v>35</v>
      </c>
      <c r="N67" s="13">
        <v>28</v>
      </c>
      <c r="O67" s="13">
        <v>31</v>
      </c>
      <c r="P67" s="13">
        <v>40</v>
      </c>
      <c r="Q67" s="13">
        <v>37</v>
      </c>
      <c r="R67" s="13">
        <v>32</v>
      </c>
      <c r="S67" s="13">
        <v>34</v>
      </c>
      <c r="T67" s="13">
        <v>22</v>
      </c>
      <c r="U67" s="13">
        <v>34</v>
      </c>
      <c r="V67" s="13">
        <v>37</v>
      </c>
      <c r="W67" s="13">
        <v>14</v>
      </c>
      <c r="X67" s="13">
        <v>33</v>
      </c>
      <c r="Y67" s="13">
        <v>13</v>
      </c>
      <c r="Z67" s="13" t="s">
        <v>1</v>
      </c>
      <c r="AA67" s="13" t="s">
        <v>1</v>
      </c>
      <c r="AB67" s="13" t="s">
        <v>1</v>
      </c>
      <c r="AC67" s="13" t="s">
        <v>1</v>
      </c>
      <c r="AD67" s="13" t="s">
        <v>1</v>
      </c>
      <c r="AE67" s="13" t="s">
        <v>1</v>
      </c>
      <c r="AF67" s="13" t="s">
        <v>1</v>
      </c>
      <c r="AG67" s="13" t="s">
        <v>1</v>
      </c>
      <c r="AH67" s="13" t="s">
        <v>1</v>
      </c>
      <c r="AI67" s="13" t="s">
        <v>1</v>
      </c>
      <c r="AJ67" s="13" t="s">
        <v>1</v>
      </c>
      <c r="AK67" s="13" t="s">
        <v>1</v>
      </c>
      <c r="AL67" s="54" t="s">
        <v>1</v>
      </c>
      <c r="AM67" s="66">
        <f t="shared" si="1"/>
        <v>22</v>
      </c>
      <c r="AN67" s="63">
        <f t="shared" si="2"/>
        <v>2</v>
      </c>
      <c r="AO67" s="64">
        <f t="shared" si="0"/>
        <v>2</v>
      </c>
    </row>
    <row r="68" spans="3:41" ht="19.899999999999999" customHeight="1" x14ac:dyDescent="0.25">
      <c r="C68" s="15" t="s">
        <v>41</v>
      </c>
      <c r="D68" s="13" t="s">
        <v>1</v>
      </c>
      <c r="E68" s="13" t="s">
        <v>1</v>
      </c>
      <c r="F68" s="13">
        <v>3</v>
      </c>
      <c r="G68" s="13">
        <v>28</v>
      </c>
      <c r="H68" s="13">
        <v>6</v>
      </c>
      <c r="I68" s="13">
        <v>16</v>
      </c>
      <c r="J68" s="13">
        <v>9</v>
      </c>
      <c r="K68" s="13">
        <v>21</v>
      </c>
      <c r="L68" s="13" t="s">
        <v>1</v>
      </c>
      <c r="M68" s="13">
        <v>24</v>
      </c>
      <c r="N68" s="13">
        <v>31</v>
      </c>
      <c r="O68" s="13">
        <v>35</v>
      </c>
      <c r="P68" s="13">
        <v>8</v>
      </c>
      <c r="Q68" s="13">
        <v>22</v>
      </c>
      <c r="R68" s="13">
        <v>14</v>
      </c>
      <c r="S68" s="13">
        <v>5</v>
      </c>
      <c r="T68" s="13">
        <v>16</v>
      </c>
      <c r="U68" s="13">
        <v>3</v>
      </c>
      <c r="V68" s="13">
        <v>13</v>
      </c>
      <c r="W68" s="13">
        <v>31</v>
      </c>
      <c r="X68" s="13">
        <v>24</v>
      </c>
      <c r="Y68" s="13">
        <v>10</v>
      </c>
      <c r="Z68" s="13" t="s">
        <v>1</v>
      </c>
      <c r="AA68" s="13" t="s">
        <v>1</v>
      </c>
      <c r="AB68" s="13" t="s">
        <v>1</v>
      </c>
      <c r="AC68" s="13" t="s">
        <v>1</v>
      </c>
      <c r="AD68" s="13" t="s">
        <v>1</v>
      </c>
      <c r="AE68" s="13" t="s">
        <v>1</v>
      </c>
      <c r="AF68" s="13" t="s">
        <v>1</v>
      </c>
      <c r="AG68" s="13" t="s">
        <v>1</v>
      </c>
      <c r="AH68" s="13" t="s">
        <v>1</v>
      </c>
      <c r="AI68" s="13" t="s">
        <v>1</v>
      </c>
      <c r="AJ68" s="13" t="s">
        <v>1</v>
      </c>
      <c r="AK68" s="13" t="s">
        <v>1</v>
      </c>
      <c r="AL68" s="54" t="s">
        <v>1</v>
      </c>
      <c r="AM68" s="66">
        <f t="shared" si="1"/>
        <v>19</v>
      </c>
      <c r="AN68" s="63">
        <f t="shared" si="2"/>
        <v>6</v>
      </c>
      <c r="AO68" s="64">
        <f t="shared" si="0"/>
        <v>2</v>
      </c>
    </row>
    <row r="69" spans="3:41" ht="19.899999999999999" customHeight="1" x14ac:dyDescent="0.25">
      <c r="C69" s="15" t="s">
        <v>75</v>
      </c>
      <c r="D69" s="13" t="s">
        <v>1</v>
      </c>
      <c r="E69" s="13" t="s">
        <v>1</v>
      </c>
      <c r="F69" s="13" t="s">
        <v>1</v>
      </c>
      <c r="G69" s="13" t="s">
        <v>1</v>
      </c>
      <c r="H69" s="13" t="s">
        <v>1</v>
      </c>
      <c r="I69" s="13" t="s">
        <v>1</v>
      </c>
      <c r="J69" s="13" t="s">
        <v>1</v>
      </c>
      <c r="K69" s="13" t="s">
        <v>1</v>
      </c>
      <c r="L69" s="13" t="s">
        <v>1</v>
      </c>
      <c r="M69" s="13" t="s">
        <v>1</v>
      </c>
      <c r="N69" s="13" t="s">
        <v>1</v>
      </c>
      <c r="O69" s="13" t="s">
        <v>1</v>
      </c>
      <c r="P69" s="13" t="s">
        <v>1</v>
      </c>
      <c r="Q69" s="13" t="s">
        <v>1</v>
      </c>
      <c r="R69" s="13" t="s">
        <v>1</v>
      </c>
      <c r="S69" s="13" t="s">
        <v>1</v>
      </c>
      <c r="T69" s="13">
        <v>39</v>
      </c>
      <c r="U69" s="13" t="s">
        <v>1</v>
      </c>
      <c r="V69" s="13">
        <v>24</v>
      </c>
      <c r="W69" s="13">
        <v>5</v>
      </c>
      <c r="X69" s="13" t="s">
        <v>1</v>
      </c>
      <c r="Y69" s="13">
        <v>37</v>
      </c>
      <c r="Z69" s="13" t="s">
        <v>1</v>
      </c>
      <c r="AA69" s="13" t="s">
        <v>1</v>
      </c>
      <c r="AB69" s="13" t="s">
        <v>1</v>
      </c>
      <c r="AC69" s="13" t="s">
        <v>1</v>
      </c>
      <c r="AD69" s="13" t="s">
        <v>1</v>
      </c>
      <c r="AE69" s="13" t="s">
        <v>1</v>
      </c>
      <c r="AF69" s="13" t="s">
        <v>1</v>
      </c>
      <c r="AG69" s="13" t="s">
        <v>1</v>
      </c>
      <c r="AH69" s="13" t="s">
        <v>1</v>
      </c>
      <c r="AI69" s="13" t="s">
        <v>1</v>
      </c>
      <c r="AJ69" s="13" t="s">
        <v>1</v>
      </c>
      <c r="AK69" s="13" t="s">
        <v>1</v>
      </c>
      <c r="AL69" s="54" t="s">
        <v>1</v>
      </c>
      <c r="AM69" s="66">
        <f t="shared" si="1"/>
        <v>4</v>
      </c>
      <c r="AN69" s="63">
        <f t="shared" si="2"/>
        <v>1</v>
      </c>
      <c r="AO69" s="64">
        <f t="shared" si="0"/>
        <v>0</v>
      </c>
    </row>
    <row r="70" spans="3:41" ht="19.899999999999999" customHeight="1" x14ac:dyDescent="0.25">
      <c r="C70" s="15" t="s">
        <v>42</v>
      </c>
      <c r="D70" s="13">
        <v>20</v>
      </c>
      <c r="E70" s="13">
        <v>1</v>
      </c>
      <c r="F70" s="13">
        <v>30</v>
      </c>
      <c r="G70" s="13">
        <v>32</v>
      </c>
      <c r="H70" s="13">
        <v>4</v>
      </c>
      <c r="I70" s="13">
        <v>14</v>
      </c>
      <c r="J70" s="13">
        <v>15</v>
      </c>
      <c r="K70" s="13">
        <v>6</v>
      </c>
      <c r="L70" s="13">
        <v>36</v>
      </c>
      <c r="M70" s="13">
        <v>30</v>
      </c>
      <c r="N70" s="13">
        <v>15</v>
      </c>
      <c r="O70" s="13">
        <v>5</v>
      </c>
      <c r="P70" s="13">
        <v>34</v>
      </c>
      <c r="Q70" s="13">
        <v>31</v>
      </c>
      <c r="R70" s="13">
        <v>20</v>
      </c>
      <c r="S70" s="13">
        <v>11</v>
      </c>
      <c r="T70" s="13">
        <v>41</v>
      </c>
      <c r="U70" s="13">
        <v>14</v>
      </c>
      <c r="V70" s="13">
        <v>16</v>
      </c>
      <c r="W70" s="13">
        <v>7</v>
      </c>
      <c r="X70" s="13">
        <v>19</v>
      </c>
      <c r="Y70" s="13">
        <v>3</v>
      </c>
      <c r="Z70" s="13" t="s">
        <v>1</v>
      </c>
      <c r="AA70" s="13" t="s">
        <v>1</v>
      </c>
      <c r="AB70" s="13" t="s">
        <v>1</v>
      </c>
      <c r="AC70" s="13" t="s">
        <v>1</v>
      </c>
      <c r="AD70" s="13" t="s">
        <v>1</v>
      </c>
      <c r="AE70" s="13" t="s">
        <v>1</v>
      </c>
      <c r="AF70" s="13" t="s">
        <v>1</v>
      </c>
      <c r="AG70" s="13" t="s">
        <v>1</v>
      </c>
      <c r="AH70" s="13" t="s">
        <v>1</v>
      </c>
      <c r="AI70" s="13" t="s">
        <v>1</v>
      </c>
      <c r="AJ70" s="13" t="s">
        <v>1</v>
      </c>
      <c r="AK70" s="13" t="s">
        <v>1</v>
      </c>
      <c r="AL70" s="54" t="s">
        <v>1</v>
      </c>
      <c r="AM70" s="66">
        <f t="shared" si="1"/>
        <v>22</v>
      </c>
      <c r="AN70" s="63">
        <f t="shared" si="2"/>
        <v>6</v>
      </c>
      <c r="AO70" s="64">
        <f t="shared" si="0"/>
        <v>2</v>
      </c>
    </row>
    <row r="71" spans="3:41" ht="19.899999999999999" customHeight="1" x14ac:dyDescent="0.25">
      <c r="C71" s="15" t="s">
        <v>43</v>
      </c>
      <c r="D71" s="13">
        <v>23</v>
      </c>
      <c r="E71" s="13" t="s">
        <v>1</v>
      </c>
      <c r="F71" s="13" t="s">
        <v>1</v>
      </c>
      <c r="G71" s="13" t="s">
        <v>1</v>
      </c>
      <c r="H71" s="13" t="s">
        <v>1</v>
      </c>
      <c r="I71" s="13" t="s">
        <v>1</v>
      </c>
      <c r="J71" s="13" t="s">
        <v>1</v>
      </c>
      <c r="K71" s="13" t="s">
        <v>1</v>
      </c>
      <c r="L71" s="13" t="s">
        <v>1</v>
      </c>
      <c r="M71" s="13" t="s">
        <v>1</v>
      </c>
      <c r="N71" s="13" t="s">
        <v>1</v>
      </c>
      <c r="O71" s="13" t="s">
        <v>1</v>
      </c>
      <c r="P71" s="13">
        <v>23</v>
      </c>
      <c r="Q71" s="13" t="s">
        <v>1</v>
      </c>
      <c r="R71" s="13">
        <v>39</v>
      </c>
      <c r="S71" s="13" t="s">
        <v>1</v>
      </c>
      <c r="T71" s="13" t="s">
        <v>1</v>
      </c>
      <c r="U71" s="13" t="s">
        <v>1</v>
      </c>
      <c r="V71" s="13" t="s">
        <v>1</v>
      </c>
      <c r="W71" s="13" t="s">
        <v>1</v>
      </c>
      <c r="X71" s="13" t="s">
        <v>1</v>
      </c>
      <c r="Y71" s="13" t="s">
        <v>1</v>
      </c>
      <c r="Z71" s="13" t="s">
        <v>1</v>
      </c>
      <c r="AA71" s="13" t="s">
        <v>1</v>
      </c>
      <c r="AB71" s="13" t="s">
        <v>1</v>
      </c>
      <c r="AC71" s="13" t="s">
        <v>1</v>
      </c>
      <c r="AD71" s="13" t="s">
        <v>1</v>
      </c>
      <c r="AE71" s="13" t="s">
        <v>1</v>
      </c>
      <c r="AF71" s="13" t="s">
        <v>1</v>
      </c>
      <c r="AG71" s="13" t="s">
        <v>1</v>
      </c>
      <c r="AH71" s="13" t="s">
        <v>1</v>
      </c>
      <c r="AI71" s="13" t="s">
        <v>1</v>
      </c>
      <c r="AJ71" s="13" t="s">
        <v>1</v>
      </c>
      <c r="AK71" s="13" t="s">
        <v>1</v>
      </c>
      <c r="AL71" s="54" t="s">
        <v>1</v>
      </c>
      <c r="AM71" s="66">
        <f t="shared" si="1"/>
        <v>3</v>
      </c>
      <c r="AN71" s="63">
        <f t="shared" si="2"/>
        <v>0</v>
      </c>
      <c r="AO71" s="64">
        <f t="shared" si="0"/>
        <v>0</v>
      </c>
    </row>
    <row r="72" spans="3:41" ht="19.899999999999999" customHeight="1" x14ac:dyDescent="0.25">
      <c r="C72" s="15" t="s">
        <v>68</v>
      </c>
      <c r="D72" s="13" t="s">
        <v>1</v>
      </c>
      <c r="E72" s="13" t="s">
        <v>1</v>
      </c>
      <c r="F72" s="13" t="s">
        <v>1</v>
      </c>
      <c r="G72" s="13" t="s">
        <v>1</v>
      </c>
      <c r="H72" s="13" t="s">
        <v>1</v>
      </c>
      <c r="I72" s="13" t="s">
        <v>1</v>
      </c>
      <c r="J72" s="13" t="s">
        <v>1</v>
      </c>
      <c r="K72" s="13" t="s">
        <v>1</v>
      </c>
      <c r="L72" s="13" t="s">
        <v>1</v>
      </c>
      <c r="M72" s="13">
        <v>20</v>
      </c>
      <c r="N72" s="13" t="s">
        <v>1</v>
      </c>
      <c r="O72" s="13" t="s">
        <v>1</v>
      </c>
      <c r="P72" s="13" t="s">
        <v>1</v>
      </c>
      <c r="Q72" s="13">
        <v>14</v>
      </c>
      <c r="R72" s="13">
        <v>33</v>
      </c>
      <c r="S72" s="13">
        <v>23</v>
      </c>
      <c r="T72" s="13">
        <v>40</v>
      </c>
      <c r="U72" s="13">
        <v>15</v>
      </c>
      <c r="V72" s="13">
        <v>5</v>
      </c>
      <c r="W72" s="13">
        <v>24</v>
      </c>
      <c r="X72" s="13" t="s">
        <v>1</v>
      </c>
      <c r="Y72" s="13" t="s">
        <v>1</v>
      </c>
      <c r="Z72" s="13" t="s">
        <v>1</v>
      </c>
      <c r="AA72" s="13" t="s">
        <v>1</v>
      </c>
      <c r="AB72" s="13" t="s">
        <v>1</v>
      </c>
      <c r="AC72" s="13" t="s">
        <v>1</v>
      </c>
      <c r="AD72" s="13" t="s">
        <v>1</v>
      </c>
      <c r="AE72" s="13" t="s">
        <v>1</v>
      </c>
      <c r="AF72" s="13" t="s">
        <v>1</v>
      </c>
      <c r="AG72" s="13" t="s">
        <v>1</v>
      </c>
      <c r="AH72" s="13" t="s">
        <v>1</v>
      </c>
      <c r="AI72" s="13" t="s">
        <v>1</v>
      </c>
      <c r="AJ72" s="13" t="s">
        <v>1</v>
      </c>
      <c r="AK72" s="13" t="s">
        <v>1</v>
      </c>
      <c r="AL72" s="54" t="s">
        <v>1</v>
      </c>
      <c r="AM72" s="66">
        <f t="shared" si="1"/>
        <v>8</v>
      </c>
      <c r="AN72" s="63">
        <f t="shared" si="2"/>
        <v>1</v>
      </c>
      <c r="AO72" s="64">
        <f t="shared" si="0"/>
        <v>0</v>
      </c>
    </row>
    <row r="73" spans="3:41" ht="19.899999999999999" customHeight="1" x14ac:dyDescent="0.25">
      <c r="C73" s="15" t="s">
        <v>44</v>
      </c>
      <c r="D73" s="13">
        <v>31</v>
      </c>
      <c r="E73" s="13">
        <v>10</v>
      </c>
      <c r="F73" s="13" t="s">
        <v>1</v>
      </c>
      <c r="G73" s="13" t="s">
        <v>1</v>
      </c>
      <c r="H73" s="13" t="s">
        <v>1</v>
      </c>
      <c r="I73" s="13">
        <v>28</v>
      </c>
      <c r="J73" s="13">
        <v>30</v>
      </c>
      <c r="K73" s="13">
        <v>38</v>
      </c>
      <c r="L73" s="13">
        <v>41</v>
      </c>
      <c r="M73" s="13" t="s">
        <v>1</v>
      </c>
      <c r="N73" s="13" t="s">
        <v>1</v>
      </c>
      <c r="O73" s="13" t="s">
        <v>1</v>
      </c>
      <c r="P73" s="13" t="s">
        <v>1</v>
      </c>
      <c r="Q73" s="13" t="s">
        <v>1</v>
      </c>
      <c r="R73" s="13" t="s">
        <v>1</v>
      </c>
      <c r="S73" s="13" t="s">
        <v>1</v>
      </c>
      <c r="T73" s="13" t="s">
        <v>1</v>
      </c>
      <c r="U73" s="13" t="s">
        <v>1</v>
      </c>
      <c r="V73" s="13" t="s">
        <v>1</v>
      </c>
      <c r="W73" s="13" t="s">
        <v>1</v>
      </c>
      <c r="X73" s="13" t="s">
        <v>1</v>
      </c>
      <c r="Y73" s="13" t="s">
        <v>1</v>
      </c>
      <c r="Z73" s="13" t="s">
        <v>1</v>
      </c>
      <c r="AA73" s="13" t="s">
        <v>1</v>
      </c>
      <c r="AB73" s="13" t="s">
        <v>1</v>
      </c>
      <c r="AC73" s="13" t="s">
        <v>1</v>
      </c>
      <c r="AD73" s="13" t="s">
        <v>1</v>
      </c>
      <c r="AE73" s="13" t="s">
        <v>1</v>
      </c>
      <c r="AF73" s="13" t="s">
        <v>1</v>
      </c>
      <c r="AG73" s="13" t="s">
        <v>1</v>
      </c>
      <c r="AH73" s="13" t="s">
        <v>1</v>
      </c>
      <c r="AI73" s="13" t="s">
        <v>1</v>
      </c>
      <c r="AJ73" s="13" t="s">
        <v>1</v>
      </c>
      <c r="AK73" s="13" t="s">
        <v>1</v>
      </c>
      <c r="AL73" s="54" t="s">
        <v>1</v>
      </c>
      <c r="AM73" s="66">
        <f t="shared" si="1"/>
        <v>6</v>
      </c>
      <c r="AN73" s="63">
        <f t="shared" si="2"/>
        <v>0</v>
      </c>
      <c r="AO73" s="64">
        <f t="shared" si="0"/>
        <v>0</v>
      </c>
    </row>
    <row r="74" spans="3:41" ht="19.899999999999999" customHeight="1" x14ac:dyDescent="0.25">
      <c r="C74" s="51" t="s">
        <v>55</v>
      </c>
      <c r="D74" s="13" t="s">
        <v>1</v>
      </c>
      <c r="E74" s="13" t="s">
        <v>1</v>
      </c>
      <c r="F74" s="13" t="s">
        <v>1</v>
      </c>
      <c r="G74" s="13">
        <v>5</v>
      </c>
      <c r="H74" s="13" t="s">
        <v>1</v>
      </c>
      <c r="I74" s="13" t="s">
        <v>1</v>
      </c>
      <c r="J74" s="13" t="s">
        <v>1</v>
      </c>
      <c r="K74" s="13" t="s">
        <v>1</v>
      </c>
      <c r="L74" s="13" t="s">
        <v>1</v>
      </c>
      <c r="M74" s="13" t="s">
        <v>1</v>
      </c>
      <c r="N74" s="13" t="s">
        <v>1</v>
      </c>
      <c r="O74" s="13" t="s">
        <v>1</v>
      </c>
      <c r="P74" s="13" t="s">
        <v>1</v>
      </c>
      <c r="Q74" s="13" t="s">
        <v>1</v>
      </c>
      <c r="R74" s="13" t="s">
        <v>1</v>
      </c>
      <c r="S74" s="13" t="s">
        <v>1</v>
      </c>
      <c r="T74" s="13" t="s">
        <v>1</v>
      </c>
      <c r="U74" s="13" t="s">
        <v>1</v>
      </c>
      <c r="V74" s="13" t="s">
        <v>1</v>
      </c>
      <c r="W74" s="13" t="s">
        <v>1</v>
      </c>
      <c r="X74" s="13" t="s">
        <v>1</v>
      </c>
      <c r="Y74" s="13" t="s">
        <v>1</v>
      </c>
      <c r="Z74" s="13" t="s">
        <v>1</v>
      </c>
      <c r="AA74" s="13" t="s">
        <v>1</v>
      </c>
      <c r="AB74" s="13" t="s">
        <v>1</v>
      </c>
      <c r="AC74" s="13" t="s">
        <v>1</v>
      </c>
      <c r="AD74" s="13" t="s">
        <v>1</v>
      </c>
      <c r="AE74" s="13" t="s">
        <v>1</v>
      </c>
      <c r="AF74" s="13" t="s">
        <v>1</v>
      </c>
      <c r="AG74" s="13" t="s">
        <v>1</v>
      </c>
      <c r="AH74" s="13" t="s">
        <v>1</v>
      </c>
      <c r="AI74" s="13" t="s">
        <v>1</v>
      </c>
      <c r="AJ74" s="13" t="s">
        <v>1</v>
      </c>
      <c r="AK74" s="13" t="s">
        <v>1</v>
      </c>
      <c r="AL74" s="54" t="s">
        <v>1</v>
      </c>
      <c r="AM74" s="66">
        <f t="shared" si="1"/>
        <v>1</v>
      </c>
      <c r="AN74" s="63">
        <f t="shared" si="2"/>
        <v>1</v>
      </c>
      <c r="AO74" s="64">
        <f t="shared" si="0"/>
        <v>0</v>
      </c>
    </row>
    <row r="75" spans="3:41" ht="19.899999999999999" customHeight="1" x14ac:dyDescent="0.3">
      <c r="C75" s="16" t="s">
        <v>45</v>
      </c>
      <c r="D75" s="13">
        <v>28</v>
      </c>
      <c r="E75" s="13" t="s">
        <v>1</v>
      </c>
      <c r="F75" s="13">
        <v>31</v>
      </c>
      <c r="G75" s="13" t="s">
        <v>1</v>
      </c>
      <c r="H75" s="13" t="s">
        <v>1</v>
      </c>
      <c r="I75" s="13" t="s">
        <v>1</v>
      </c>
      <c r="J75" s="13">
        <v>29</v>
      </c>
      <c r="K75" s="13">
        <v>1</v>
      </c>
      <c r="L75" s="13" t="s">
        <v>1</v>
      </c>
      <c r="M75" s="13" t="s">
        <v>1</v>
      </c>
      <c r="N75" s="13" t="s">
        <v>1</v>
      </c>
      <c r="O75" s="13" t="s">
        <v>1</v>
      </c>
      <c r="P75" s="13" t="s">
        <v>1</v>
      </c>
      <c r="Q75" s="13" t="s">
        <v>1</v>
      </c>
      <c r="R75" s="13" t="s">
        <v>1</v>
      </c>
      <c r="S75" s="13" t="s">
        <v>1</v>
      </c>
      <c r="T75" s="13" t="s">
        <v>1</v>
      </c>
      <c r="U75" s="13" t="s">
        <v>1</v>
      </c>
      <c r="V75" s="13">
        <v>33</v>
      </c>
      <c r="W75" s="13" t="s">
        <v>1</v>
      </c>
      <c r="X75" s="13" t="s">
        <v>1</v>
      </c>
      <c r="Y75" s="13">
        <v>24</v>
      </c>
      <c r="Z75" s="13" t="s">
        <v>1</v>
      </c>
      <c r="AA75" s="13" t="s">
        <v>1</v>
      </c>
      <c r="AB75" s="13" t="s">
        <v>1</v>
      </c>
      <c r="AC75" s="13" t="s">
        <v>1</v>
      </c>
      <c r="AD75" s="13" t="s">
        <v>1</v>
      </c>
      <c r="AE75" s="13" t="s">
        <v>1</v>
      </c>
      <c r="AF75" s="13" t="s">
        <v>1</v>
      </c>
      <c r="AG75" s="13" t="s">
        <v>1</v>
      </c>
      <c r="AH75" s="13" t="s">
        <v>1</v>
      </c>
      <c r="AI75" s="13" t="s">
        <v>1</v>
      </c>
      <c r="AJ75" s="13" t="s">
        <v>1</v>
      </c>
      <c r="AK75" s="13" t="s">
        <v>1</v>
      </c>
      <c r="AL75" s="54" t="s">
        <v>1</v>
      </c>
      <c r="AM75" s="66">
        <f t="shared" si="1"/>
        <v>6</v>
      </c>
      <c r="AN75" s="63">
        <f t="shared" si="2"/>
        <v>1</v>
      </c>
      <c r="AO75" s="64">
        <f t="shared" ref="AO75:AO76" si="3">COUNTIF(E75:AL75,"&lt;4")</f>
        <v>1</v>
      </c>
    </row>
    <row r="76" spans="3:41" x14ac:dyDescent="0.3">
      <c r="C76" s="16" t="s">
        <v>77</v>
      </c>
      <c r="D76" s="13" t="s">
        <v>1</v>
      </c>
      <c r="E76" s="13" t="s">
        <v>1</v>
      </c>
      <c r="F76" s="13" t="s">
        <v>1</v>
      </c>
      <c r="G76" s="13" t="s">
        <v>1</v>
      </c>
      <c r="H76" s="13" t="s">
        <v>1</v>
      </c>
      <c r="I76" s="13" t="s">
        <v>1</v>
      </c>
      <c r="J76" s="13" t="s">
        <v>1</v>
      </c>
      <c r="K76" s="13" t="s">
        <v>1</v>
      </c>
      <c r="L76" s="13" t="s">
        <v>1</v>
      </c>
      <c r="M76" s="13" t="s">
        <v>1</v>
      </c>
      <c r="N76" s="13" t="s">
        <v>1</v>
      </c>
      <c r="O76" s="13" t="s">
        <v>1</v>
      </c>
      <c r="P76" s="13" t="s">
        <v>1</v>
      </c>
      <c r="Q76" s="13" t="s">
        <v>1</v>
      </c>
      <c r="R76" s="13" t="s">
        <v>1</v>
      </c>
      <c r="S76" s="13" t="s">
        <v>1</v>
      </c>
      <c r="T76" s="13">
        <v>10</v>
      </c>
      <c r="U76" s="13">
        <v>20</v>
      </c>
      <c r="V76" s="13" t="s">
        <v>1</v>
      </c>
      <c r="W76" s="13">
        <v>25</v>
      </c>
      <c r="X76" s="13">
        <v>30</v>
      </c>
      <c r="Y76" s="13" t="s">
        <v>1</v>
      </c>
      <c r="Z76" s="13" t="s">
        <v>1</v>
      </c>
      <c r="AA76" s="13" t="s">
        <v>1</v>
      </c>
      <c r="AB76" s="13" t="s">
        <v>1</v>
      </c>
      <c r="AC76" s="13" t="s">
        <v>1</v>
      </c>
      <c r="AD76" s="13" t="s">
        <v>1</v>
      </c>
      <c r="AE76" s="13" t="s">
        <v>1</v>
      </c>
      <c r="AF76" s="13" t="s">
        <v>1</v>
      </c>
      <c r="AG76" s="13" t="s">
        <v>1</v>
      </c>
      <c r="AH76" s="13" t="s">
        <v>1</v>
      </c>
      <c r="AI76" s="13" t="s">
        <v>1</v>
      </c>
      <c r="AJ76" s="13" t="s">
        <v>1</v>
      </c>
      <c r="AK76" s="13" t="s">
        <v>1</v>
      </c>
      <c r="AL76" s="54" t="s">
        <v>1</v>
      </c>
      <c r="AM76" s="66">
        <f t="shared" si="1"/>
        <v>4</v>
      </c>
      <c r="AN76" s="63">
        <f t="shared" ref="AN76" si="4">COUNTIF(D76:AL76,"&lt;10")</f>
        <v>0</v>
      </c>
      <c r="AO76" s="64">
        <f t="shared" si="3"/>
        <v>0</v>
      </c>
    </row>
  </sheetData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M76"/>
  <sheetViews>
    <sheetView zoomScale="55" zoomScaleNormal="55" workbookViewId="0" xr3:uid="{958C4451-9541-5A59-BF78-D2F731DF1C81}">
      <pane xSplit="2" ySplit="7" topLeftCell="C39" activePane="bottomRight" state="frozen"/>
      <selection activeCell="I53" sqref="I53"/>
      <selection pane="bottomLeft" activeCell="A31" sqref="A31"/>
      <selection pane="topRight" activeCell="Q2" sqref="Q2"/>
      <selection pane="bottomRight" activeCell="P50" sqref="P50"/>
    </sheetView>
  </sheetViews>
  <sheetFormatPr defaultColWidth="8.7421875" defaultRowHeight="21" x14ac:dyDescent="0.25"/>
  <cols>
    <col min="1" max="1" width="4.83984375" customWidth="1"/>
    <col min="2" max="2" width="20.71484375" style="17" customWidth="1"/>
    <col min="3" max="23" width="9.4140625" customWidth="1"/>
    <col min="24" max="24" width="9.4140625" style="18" customWidth="1"/>
    <col min="25" max="38" width="9.4140625" customWidth="1"/>
    <col min="39" max="39" width="9.81640625" style="19" customWidth="1"/>
    <col min="40" max="1025" width="8.875" customWidth="1"/>
  </cols>
  <sheetData>
    <row r="1" spans="1:39" hidden="1" x14ac:dyDescent="0.25"/>
    <row r="2" spans="1:39" ht="1.5" customHeight="1" x14ac:dyDescent="0.25">
      <c r="C2" s="20"/>
    </row>
    <row r="3" spans="1:39" hidden="1" x14ac:dyDescent="0.25"/>
    <row r="4" spans="1:39" ht="24" customHeight="1" x14ac:dyDescent="0.25">
      <c r="F4" t="s">
        <v>84</v>
      </c>
      <c r="P4" t="s">
        <v>83</v>
      </c>
      <c r="S4" t="s">
        <v>82</v>
      </c>
      <c r="V4" t="s">
        <v>82</v>
      </c>
      <c r="Y4" s="5"/>
    </row>
    <row r="5" spans="1:39" ht="22.7" customHeight="1" x14ac:dyDescent="0.25">
      <c r="B5" s="21" t="s">
        <v>46</v>
      </c>
      <c r="C5" s="22">
        <v>36</v>
      </c>
      <c r="D5" s="22">
        <v>30</v>
      </c>
      <c r="E5" s="23">
        <v>38</v>
      </c>
      <c r="F5" s="22">
        <v>35</v>
      </c>
      <c r="G5" s="22">
        <v>35</v>
      </c>
      <c r="H5" s="22">
        <v>32</v>
      </c>
      <c r="I5" s="24">
        <v>31</v>
      </c>
      <c r="J5" s="24">
        <v>39</v>
      </c>
      <c r="K5" s="24">
        <v>41</v>
      </c>
      <c r="L5" s="24">
        <v>35</v>
      </c>
      <c r="M5" s="24">
        <v>33</v>
      </c>
      <c r="N5" s="24">
        <v>36</v>
      </c>
      <c r="O5" s="24">
        <v>40</v>
      </c>
      <c r="P5" s="24">
        <v>39</v>
      </c>
      <c r="Q5" s="22">
        <v>39</v>
      </c>
      <c r="R5" s="25">
        <v>41</v>
      </c>
      <c r="S5" s="22">
        <v>42</v>
      </c>
      <c r="T5" s="22">
        <v>37</v>
      </c>
      <c r="U5" s="22">
        <v>39</v>
      </c>
      <c r="V5" s="22">
        <v>40</v>
      </c>
      <c r="W5" s="22">
        <v>37</v>
      </c>
      <c r="X5" s="22">
        <v>37</v>
      </c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19">
        <f>SUM(C5:AL5)</f>
        <v>812</v>
      </c>
    </row>
    <row r="6" spans="1:39" hidden="1" x14ac:dyDescent="0.25">
      <c r="B6" s="26"/>
      <c r="L6" s="27"/>
      <c r="M6" s="28"/>
      <c r="N6" s="5"/>
      <c r="O6" s="5"/>
      <c r="P6" s="5"/>
      <c r="Q6" s="5"/>
      <c r="R6" s="5"/>
      <c r="S6" s="5"/>
      <c r="T6" s="5"/>
    </row>
    <row r="7" spans="1:39" s="32" customFormat="1" ht="79.7" customHeight="1" x14ac:dyDescent="0.2">
      <c r="A7" s="29"/>
      <c r="B7" s="26"/>
      <c r="C7" s="30">
        <v>42985</v>
      </c>
      <c r="D7" s="30">
        <v>42992</v>
      </c>
      <c r="E7" s="30">
        <v>42999</v>
      </c>
      <c r="F7" s="30">
        <v>43006</v>
      </c>
      <c r="G7" s="30">
        <v>43013</v>
      </c>
      <c r="H7" s="30">
        <v>43020</v>
      </c>
      <c r="I7" s="30">
        <v>43027</v>
      </c>
      <c r="J7" s="30">
        <v>43034</v>
      </c>
      <c r="K7" s="30">
        <v>43041</v>
      </c>
      <c r="L7" s="30">
        <v>43048</v>
      </c>
      <c r="M7" s="30">
        <v>43055</v>
      </c>
      <c r="N7" s="30">
        <v>43062</v>
      </c>
      <c r="O7" s="30">
        <v>43069</v>
      </c>
      <c r="P7" s="30">
        <v>43076</v>
      </c>
      <c r="Q7" s="30">
        <v>43083</v>
      </c>
      <c r="R7" s="30">
        <v>43090</v>
      </c>
      <c r="S7" s="30">
        <v>43111</v>
      </c>
      <c r="T7" s="30">
        <v>43118</v>
      </c>
      <c r="U7" s="30">
        <v>43125</v>
      </c>
      <c r="V7" s="30">
        <v>43132</v>
      </c>
      <c r="W7" s="30">
        <v>43139</v>
      </c>
      <c r="X7" s="30">
        <v>43146</v>
      </c>
      <c r="Y7" s="30">
        <v>43153</v>
      </c>
      <c r="Z7" s="30">
        <v>43160</v>
      </c>
      <c r="AA7" s="30">
        <v>43167</v>
      </c>
      <c r="AB7" s="30">
        <v>43174</v>
      </c>
      <c r="AC7" s="30">
        <v>43181</v>
      </c>
      <c r="AD7" s="30">
        <v>43188</v>
      </c>
      <c r="AE7" s="30">
        <v>43195</v>
      </c>
      <c r="AF7" s="30">
        <v>43202</v>
      </c>
      <c r="AG7" s="30">
        <v>43209</v>
      </c>
      <c r="AH7" s="30">
        <v>43216</v>
      </c>
      <c r="AI7" s="30">
        <v>43223</v>
      </c>
      <c r="AJ7" s="30">
        <v>43230</v>
      </c>
      <c r="AK7" s="30">
        <v>43237</v>
      </c>
      <c r="AL7" s="30" t="s">
        <v>47</v>
      </c>
      <c r="AM7" s="31" t="s">
        <v>48</v>
      </c>
    </row>
    <row r="8" spans="1:39" ht="19.899999999999999" customHeight="1" x14ac:dyDescent="0.2">
      <c r="B8" s="33" t="s">
        <v>0</v>
      </c>
      <c r="C8" s="34">
        <f>IFERROR(1+C$5-'Classement étapes'!D8,0)</f>
        <v>0</v>
      </c>
      <c r="D8" s="34">
        <f>IFERROR(1+D$5-'Classement étapes'!E8,0)</f>
        <v>3</v>
      </c>
      <c r="E8" s="34">
        <f>IFERROR(1+E$5-'Classement étapes'!F8,0)</f>
        <v>26</v>
      </c>
      <c r="F8" s="34">
        <f>IFERROR(1+F$5-'Classement étapes'!G8,0)</f>
        <v>0</v>
      </c>
      <c r="G8" s="34">
        <f>IFERROR(1+G$5-'Classement étapes'!H8,0)</f>
        <v>13</v>
      </c>
      <c r="H8" s="34">
        <f>IFERROR(1+H$5-'Classement étapes'!I8,0)</f>
        <v>28</v>
      </c>
      <c r="I8" s="34">
        <f>IFERROR(1+I$5-'Classement étapes'!J8,0)</f>
        <v>12</v>
      </c>
      <c r="J8" s="34">
        <f>IFERROR(1+J$5-'Classement étapes'!K8,0)</f>
        <v>9</v>
      </c>
      <c r="K8" s="34">
        <f>IFERROR(1+K$5-'Classement étapes'!L8,0)</f>
        <v>0</v>
      </c>
      <c r="L8" s="34">
        <f>IFERROR(1+L$5-'Classement étapes'!M8,0)</f>
        <v>29</v>
      </c>
      <c r="M8" s="34">
        <f>IFERROR(1+M$5-'Classement étapes'!N8,0)</f>
        <v>28</v>
      </c>
      <c r="N8" s="34">
        <f>IFERROR(1+N$5-'Classement étapes'!O8,0)</f>
        <v>7</v>
      </c>
      <c r="O8" s="34">
        <f>IFERROR(1+O$5-'Classement étapes'!P8,0)</f>
        <v>0</v>
      </c>
      <c r="P8" s="34">
        <f>IFERROR(1+P$5-'Classement étapes'!Q8,0)</f>
        <v>31</v>
      </c>
      <c r="Q8" s="34">
        <f>IFERROR(1+Q$5-'Classement étapes'!R8,0)</f>
        <v>0</v>
      </c>
      <c r="R8" s="34">
        <f>IFERROR(1+R$5-'Classement étapes'!S8,0)</f>
        <v>18</v>
      </c>
      <c r="S8" s="34">
        <f>IFERROR(1+S$5-'Classement étapes'!T8,0)</f>
        <v>0</v>
      </c>
      <c r="T8" s="34">
        <f>IFERROR(1+T$5-'Classement étapes'!U8,0)</f>
        <v>0</v>
      </c>
      <c r="U8" s="34">
        <f>IFERROR(1+U$5-'Classement étapes'!V8,0)</f>
        <v>0</v>
      </c>
      <c r="V8" s="34">
        <f>IFERROR(1+V$5-'Classement étapes'!W8,0)</f>
        <v>18</v>
      </c>
      <c r="W8" s="34">
        <f>IFERROR(1+W$5-'Classement étapes'!X8,0)</f>
        <v>0</v>
      </c>
      <c r="X8" s="34">
        <f>IFERROR(1+X$5-'Classement étapes'!Y8,0)</f>
        <v>0</v>
      </c>
      <c r="Y8" s="34">
        <f>IFERROR(1+Y$5-'Classement étapes'!Z8,0)</f>
        <v>0</v>
      </c>
      <c r="Z8" s="34">
        <f>IFERROR(1+Z$5-'Classement étapes'!AA8,0)</f>
        <v>0</v>
      </c>
      <c r="AA8" s="34">
        <f>IFERROR(1+AA$5-'Classement étapes'!AB8,0)</f>
        <v>0</v>
      </c>
      <c r="AB8" s="34">
        <f>IFERROR(1+AB$5-'Classement étapes'!AC8,0)</f>
        <v>0</v>
      </c>
      <c r="AC8" s="34">
        <f>IFERROR(1+AC$5-'Classement étapes'!AD8,0)</f>
        <v>0</v>
      </c>
      <c r="AD8" s="34">
        <f>IFERROR(1+AD$5-'Classement étapes'!AE8,0)</f>
        <v>0</v>
      </c>
      <c r="AE8" s="34">
        <f>IFERROR(1+AE$5-'Classement étapes'!AF8,0)</f>
        <v>0</v>
      </c>
      <c r="AF8" s="34">
        <f>IFERROR(1+AF$5-'Classement étapes'!AG8,0)</f>
        <v>0</v>
      </c>
      <c r="AG8" s="34">
        <f>IFERROR(1+AG$5-'Classement étapes'!AH8,0)</f>
        <v>0</v>
      </c>
      <c r="AH8" s="34">
        <f>IFERROR(1+AH$5-'Classement étapes'!AI8,0)</f>
        <v>0</v>
      </c>
      <c r="AI8" s="34">
        <f>IFERROR(1+AI$5-'Classement étapes'!AJ8,0)</f>
        <v>0</v>
      </c>
      <c r="AJ8" s="34">
        <f>IFERROR(1+AJ$5-'Classement étapes'!AK8,0)</f>
        <v>0</v>
      </c>
      <c r="AK8" s="34">
        <f>IFERROR(1+AK$5-'Classement étapes'!AL8,0)</f>
        <v>0</v>
      </c>
      <c r="AL8" s="34">
        <f t="shared" ref="AL8:AL76" si="0">SUM(C8:AK8)+ROW()/1000</f>
        <v>222.00800000000001</v>
      </c>
      <c r="AM8" s="35">
        <f>RANK(AL8,$AL$8:$AL$75)</f>
        <v>34</v>
      </c>
    </row>
    <row r="9" spans="1:39" ht="19.899999999999999" customHeight="1" x14ac:dyDescent="0.2">
      <c r="B9" s="60" t="s">
        <v>70</v>
      </c>
      <c r="C9" s="34">
        <f>IFERROR(1+C$5-'Classement étapes'!D9,0)</f>
        <v>0</v>
      </c>
      <c r="D9" s="34">
        <f>IFERROR(1+D$5-'Classement étapes'!E9,0)</f>
        <v>0</v>
      </c>
      <c r="E9" s="34">
        <f>IFERROR(1+E$5-'Classement étapes'!F9,0)</f>
        <v>0</v>
      </c>
      <c r="F9" s="34">
        <f>IFERROR(1+F$5-'Classement étapes'!G9,0)</f>
        <v>0</v>
      </c>
      <c r="G9" s="34">
        <f>IFERROR(1+G$5-'Classement étapes'!H9,0)</f>
        <v>0</v>
      </c>
      <c r="H9" s="34">
        <f>IFERROR(1+H$5-'Classement étapes'!I9,0)</f>
        <v>0</v>
      </c>
      <c r="I9" s="34">
        <f>IFERROR(1+I$5-'Classement étapes'!J9,0)</f>
        <v>0</v>
      </c>
      <c r="J9" s="34">
        <f>IFERROR(1+J$5-'Classement étapes'!K9,0)</f>
        <v>0</v>
      </c>
      <c r="K9" s="34">
        <f>IFERROR(1+K$5-'Classement étapes'!L9,0)</f>
        <v>0</v>
      </c>
      <c r="L9" s="34">
        <f>IFERROR(1+L$5-'Classement étapes'!M9,0)</f>
        <v>0</v>
      </c>
      <c r="M9" s="34">
        <f>IFERROR(1+M$5-'Classement étapes'!N9,0)</f>
        <v>24</v>
      </c>
      <c r="N9" s="34">
        <f>IFERROR(1+N$5-'Classement étapes'!O9,0)</f>
        <v>24</v>
      </c>
      <c r="O9" s="34">
        <f>IFERROR(1+O$5-'Classement étapes'!P9,0)</f>
        <v>11</v>
      </c>
      <c r="P9" s="34">
        <f>IFERROR(1+P$5-'Classement étapes'!Q9,0)</f>
        <v>0</v>
      </c>
      <c r="Q9" s="34">
        <f>IFERROR(1+Q$5-'Classement étapes'!R9,0)</f>
        <v>0</v>
      </c>
      <c r="R9" s="34">
        <f>IFERROR(1+R$5-'Classement étapes'!S9,0)</f>
        <v>0</v>
      </c>
      <c r="S9" s="34">
        <f>IFERROR(1+S$5-'Classement étapes'!T9,0)</f>
        <v>22</v>
      </c>
      <c r="T9" s="34">
        <f>IFERROR(1+T$5-'Classement étapes'!U9,0)</f>
        <v>27</v>
      </c>
      <c r="U9" s="34">
        <f>IFERROR(1+U$5-'Classement étapes'!V9,0)</f>
        <v>19</v>
      </c>
      <c r="V9" s="34">
        <f>IFERROR(1+V$5-'Classement étapes'!W9,0)+1</f>
        <v>39</v>
      </c>
      <c r="W9" s="34">
        <f>IFERROR(1+W$5-'Classement étapes'!X9,0)</f>
        <v>34</v>
      </c>
      <c r="X9" s="34">
        <f>IFERROR(1+X$5-'Classement étapes'!Y9,0)</f>
        <v>15</v>
      </c>
      <c r="Y9" s="34">
        <f>IFERROR(1+Y$5-'Classement étapes'!Z9,0)</f>
        <v>0</v>
      </c>
      <c r="Z9" s="34">
        <f>IFERROR(1+Z$5-'Classement étapes'!AA9,0)</f>
        <v>0</v>
      </c>
      <c r="AA9" s="34">
        <f>IFERROR(1+AA$5-'Classement étapes'!AB9,0)</f>
        <v>0</v>
      </c>
      <c r="AB9" s="34">
        <f>IFERROR(1+AB$5-'Classement étapes'!AC9,0)</f>
        <v>0</v>
      </c>
      <c r="AC9" s="34">
        <f>IFERROR(1+AC$5-'Classement étapes'!AD9,0)</f>
        <v>0</v>
      </c>
      <c r="AD9" s="34">
        <f>IFERROR(1+AD$5-'Classement étapes'!AE9,0)</f>
        <v>0</v>
      </c>
      <c r="AE9" s="34">
        <f>IFERROR(1+AE$5-'Classement étapes'!AF9,0)</f>
        <v>0</v>
      </c>
      <c r="AF9" s="34">
        <f>IFERROR(1+AF$5-'Classement étapes'!AG9,0)</f>
        <v>0</v>
      </c>
      <c r="AG9" s="34">
        <f>IFERROR(1+AG$5-'Classement étapes'!AH9,0)</f>
        <v>0</v>
      </c>
      <c r="AH9" s="34">
        <f>IFERROR(1+AH$5-'Classement étapes'!AI9,0)</f>
        <v>0</v>
      </c>
      <c r="AI9" s="34">
        <f>IFERROR(1+AI$5-'Classement étapes'!AJ9,0)</f>
        <v>0</v>
      </c>
      <c r="AJ9" s="34">
        <f>IFERROR(1+AJ$5-'Classement étapes'!AK9,0)</f>
        <v>0</v>
      </c>
      <c r="AK9" s="34">
        <f>IFERROR(1+AK$5-'Classement étapes'!AL9,0)</f>
        <v>0</v>
      </c>
      <c r="AL9" s="34">
        <f t="shared" si="0"/>
        <v>215.00899999999999</v>
      </c>
      <c r="AM9" s="35">
        <f>RANK(AL9,$AL$8:$AL$75)</f>
        <v>35</v>
      </c>
    </row>
    <row r="10" spans="1:39" ht="19.899999999999999" customHeight="1" x14ac:dyDescent="0.2">
      <c r="B10" s="36" t="s">
        <v>2</v>
      </c>
      <c r="C10" s="34">
        <f>IFERROR(1+C$5-'Classement étapes'!D10,0)</f>
        <v>0</v>
      </c>
      <c r="D10" s="37">
        <f>IFERROR(1+D$5-'Classement étapes'!E10,0)</f>
        <v>0</v>
      </c>
      <c r="E10" s="37">
        <f>IFERROR(1+E$5-'Classement étapes'!F10,0)</f>
        <v>0</v>
      </c>
      <c r="F10" s="37">
        <f>IFERROR(1+F$5-'Classement étapes'!G10,0)</f>
        <v>0</v>
      </c>
      <c r="G10" s="37">
        <f>IFERROR(1+G$5-'Classement étapes'!H10,0)</f>
        <v>0</v>
      </c>
      <c r="H10" s="37">
        <f>IFERROR(1+H$5-'Classement étapes'!I10,0)</f>
        <v>0</v>
      </c>
      <c r="I10" s="37">
        <f>IFERROR(1+I$5-'Classement étapes'!J10,0)</f>
        <v>0</v>
      </c>
      <c r="J10" s="37">
        <f>IFERROR(1+J$5-'Classement étapes'!K10,0)</f>
        <v>0</v>
      </c>
      <c r="K10" s="37">
        <f>IFERROR(1+K$5-'Classement étapes'!L10,0)</f>
        <v>0</v>
      </c>
      <c r="L10" s="37">
        <f>IFERROR(1+L$5-'Classement étapes'!M10,0)</f>
        <v>0</v>
      </c>
      <c r="M10" s="37">
        <f>IFERROR(1+M$5-'Classement étapes'!N10,0)</f>
        <v>0</v>
      </c>
      <c r="N10" s="37">
        <f>IFERROR(1+N$5-'Classement étapes'!O10,0)</f>
        <v>0</v>
      </c>
      <c r="O10" s="37">
        <f>IFERROR(1+O$5-'Classement étapes'!P10,0)</f>
        <v>0</v>
      </c>
      <c r="P10" s="37">
        <f>IFERROR(1+P$5-'Classement étapes'!Q10,0)</f>
        <v>0</v>
      </c>
      <c r="Q10" s="37">
        <f>IFERROR(1+Q$5-'Classement étapes'!R10,0)</f>
        <v>0</v>
      </c>
      <c r="R10" s="37">
        <f>IFERROR(1+R$5-'Classement étapes'!S10,0)</f>
        <v>0</v>
      </c>
      <c r="S10" s="37">
        <f>IFERROR(1+S$5-'Classement étapes'!T10,0)</f>
        <v>0</v>
      </c>
      <c r="T10" s="38">
        <f>IFERROR(1+T$5-'Classement étapes'!U10,0)</f>
        <v>0</v>
      </c>
      <c r="U10" s="34">
        <f>IFERROR(1+U$5-'Classement étapes'!V10,0)</f>
        <v>0</v>
      </c>
      <c r="V10" s="34">
        <f>IFERROR(1+V$5-'Classement étapes'!W10,0)</f>
        <v>0</v>
      </c>
      <c r="W10" s="34">
        <f>IFERROR(1+W$5-'Classement étapes'!X10,0)</f>
        <v>0</v>
      </c>
      <c r="X10" s="34">
        <f>IFERROR(1+X$5-'Classement étapes'!Y10,0)</f>
        <v>0</v>
      </c>
      <c r="Y10" s="34">
        <f>IFERROR(1+Y$5-'Classement étapes'!Z10,0)</f>
        <v>0</v>
      </c>
      <c r="Z10" s="34">
        <f>IFERROR(1+Z$5-'Classement étapes'!AA10,0)</f>
        <v>0</v>
      </c>
      <c r="AA10" s="34">
        <f>IFERROR(1+AA$5-'Classement étapes'!AB10,0)</f>
        <v>0</v>
      </c>
      <c r="AB10" s="34">
        <f>IFERROR(1+AB$5-'Classement étapes'!AC10,0)</f>
        <v>0</v>
      </c>
      <c r="AC10" s="34">
        <f>IFERROR(1+AC$5-'Classement étapes'!AD10,0)</f>
        <v>0</v>
      </c>
      <c r="AD10" s="34">
        <f>IFERROR(1+AD$5-'Classement étapes'!AE10,0)</f>
        <v>0</v>
      </c>
      <c r="AE10" s="34">
        <f>IFERROR(1+AE$5-'Classement étapes'!AF10,0)</f>
        <v>0</v>
      </c>
      <c r="AF10" s="34">
        <f>IFERROR(1+AF$5-'Classement étapes'!AG10,0)</f>
        <v>0</v>
      </c>
      <c r="AG10" s="34">
        <f>IFERROR(1+AG$5-'Classement étapes'!AH10,0)</f>
        <v>0</v>
      </c>
      <c r="AH10" s="34">
        <f>IFERROR(1+AH$5-'Classement étapes'!AI10,0)</f>
        <v>0</v>
      </c>
      <c r="AI10" s="34">
        <f>IFERROR(1+AI$5-'Classement étapes'!AJ10,0)</f>
        <v>0</v>
      </c>
      <c r="AJ10" s="34">
        <f>IFERROR(1+AJ$5-'Classement étapes'!AK10,0)</f>
        <v>0</v>
      </c>
      <c r="AK10" s="34">
        <f>IFERROR(1+AK$5-'Classement étapes'!AL10,0)</f>
        <v>0</v>
      </c>
      <c r="AL10" s="34">
        <f t="shared" si="0"/>
        <v>0.01</v>
      </c>
      <c r="AM10" s="35">
        <f>RANK(AL10,$AL$8:$AL$75)</f>
        <v>68</v>
      </c>
    </row>
    <row r="11" spans="1:39" ht="19.899999999999999" customHeight="1" x14ac:dyDescent="0.2">
      <c r="B11" s="36" t="s">
        <v>3</v>
      </c>
      <c r="C11" s="34">
        <f>IFERROR(1+C$5-'Classement étapes'!D11,0)</f>
        <v>16</v>
      </c>
      <c r="D11" s="37">
        <f>IFERROR(1+D$5-'Classement étapes'!E11,0)</f>
        <v>11</v>
      </c>
      <c r="E11" s="37">
        <f>IFERROR(1+E$5-'Classement étapes'!F11,0)</f>
        <v>6</v>
      </c>
      <c r="F11" s="37">
        <f>IFERROR(1+F$5-'Classement étapes'!G11,0)</f>
        <v>0</v>
      </c>
      <c r="G11" s="37">
        <f>IFERROR(1+G$5-'Classement étapes'!H11,0)</f>
        <v>20</v>
      </c>
      <c r="H11" s="37">
        <f>IFERROR(1+H$5-'Classement étapes'!I11,0)</f>
        <v>23</v>
      </c>
      <c r="I11" s="37">
        <f>IFERROR(1+I$5-'Classement étapes'!J11,0)</f>
        <v>11</v>
      </c>
      <c r="J11" s="37">
        <f>IFERROR(1+J$5-'Classement étapes'!K11,0)+4</f>
        <v>42</v>
      </c>
      <c r="K11" s="37">
        <f>IFERROR(1+K$5-'Classement étapes'!L11,0)</f>
        <v>14</v>
      </c>
      <c r="L11" s="37">
        <f>IFERROR(1+L$5-'Classement étapes'!M11,0)</f>
        <v>14</v>
      </c>
      <c r="M11" s="37">
        <f>IFERROR(1+M$5-'Classement étapes'!N11,0)</f>
        <v>12</v>
      </c>
      <c r="N11" s="37">
        <f>IFERROR(1+N$5-'Classement étapes'!O11,0)</f>
        <v>33</v>
      </c>
      <c r="O11" s="37">
        <f>IFERROR(1+O$5-'Classement étapes'!P11,0)</f>
        <v>19</v>
      </c>
      <c r="P11" s="37">
        <f>IFERROR(1+P$5-'Classement étapes'!Q11,0)</f>
        <v>22</v>
      </c>
      <c r="Q11" s="37">
        <f>IFERROR(1+Q$5-'Classement étapes'!R11,0)</f>
        <v>4</v>
      </c>
      <c r="R11" s="37">
        <f>IFERROR(1+R$5-'Classement étapes'!S11,0)</f>
        <v>23</v>
      </c>
      <c r="S11" s="37">
        <f>IFERROR(1+S$5-'Classement étapes'!T11,0)</f>
        <v>25</v>
      </c>
      <c r="T11" s="38">
        <f>IFERROR(1+T$5-'Classement étapes'!U11,0)</f>
        <v>32</v>
      </c>
      <c r="U11" s="34">
        <f>IFERROR(1+U$5-'Classement étapes'!V11,0)</f>
        <v>20</v>
      </c>
      <c r="V11" s="34">
        <f>IFERROR(1+V$5-'Classement étapes'!W11,0)</f>
        <v>4</v>
      </c>
      <c r="W11" s="34">
        <f>IFERROR(1+W$5-'Classement étapes'!X11,0)</f>
        <v>12</v>
      </c>
      <c r="X11" s="34">
        <f>IFERROR(1+X$5-'Classement étapes'!Y11,0)</f>
        <v>0</v>
      </c>
      <c r="Y11" s="34">
        <f>IFERROR(1+Y$5-'Classement étapes'!Z11,0)</f>
        <v>0</v>
      </c>
      <c r="Z11" s="34">
        <f>IFERROR(1+Z$5-'Classement étapes'!AA11,0)</f>
        <v>0</v>
      </c>
      <c r="AA11" s="34">
        <f>IFERROR(1+AA$5-'Classement étapes'!AB11,0)</f>
        <v>0</v>
      </c>
      <c r="AB11" s="34">
        <f>IFERROR(1+AB$5-'Classement étapes'!AC11,0)</f>
        <v>0</v>
      </c>
      <c r="AC11" s="34">
        <f>IFERROR(1+AC$5-'Classement étapes'!AD11,0)</f>
        <v>0</v>
      </c>
      <c r="AD11" s="34">
        <f>IFERROR(1+AD$5-'Classement étapes'!AE11,0)</f>
        <v>0</v>
      </c>
      <c r="AE11" s="34">
        <f>IFERROR(1+AE$5-'Classement étapes'!AF11,0)</f>
        <v>0</v>
      </c>
      <c r="AF11" s="34">
        <f>IFERROR(1+AF$5-'Classement étapes'!AG11,0)</f>
        <v>0</v>
      </c>
      <c r="AG11" s="34">
        <f>IFERROR(1+AG$5-'Classement étapes'!AH11,0)</f>
        <v>0</v>
      </c>
      <c r="AH11" s="34">
        <f>IFERROR(1+AH$5-'Classement étapes'!AI11,0)</f>
        <v>0</v>
      </c>
      <c r="AI11" s="34">
        <f>IFERROR(1+AI$5-'Classement étapes'!AJ11,0)</f>
        <v>0</v>
      </c>
      <c r="AJ11" s="34">
        <f>IFERROR(1+AJ$5-'Classement étapes'!AK11,0)</f>
        <v>0</v>
      </c>
      <c r="AK11" s="34">
        <f>IFERROR(1+AK$5-'Classement étapes'!AL11,0)</f>
        <v>0</v>
      </c>
      <c r="AL11" s="34">
        <f t="shared" si="0"/>
        <v>363.01100000000002</v>
      </c>
      <c r="AM11" s="35">
        <f>RANK(AL11,$AL$8:$AL$75)</f>
        <v>20</v>
      </c>
    </row>
    <row r="12" spans="1:39" ht="19.899999999999999" customHeight="1" x14ac:dyDescent="0.2">
      <c r="B12" s="36" t="s">
        <v>52</v>
      </c>
      <c r="C12" s="34">
        <f>IFERROR(1+C$5-'Classement étapes'!D12,0)</f>
        <v>8</v>
      </c>
      <c r="D12" s="34">
        <f>IFERROR(1+D$5-'Classement étapes'!E12,0)</f>
        <v>13</v>
      </c>
      <c r="E12" s="34">
        <f>IFERROR(1+E$5-'Classement étapes'!F12,0)</f>
        <v>0</v>
      </c>
      <c r="F12" s="34">
        <f>IFERROR(1+F$5-'Classement étapes'!G12,0)</f>
        <v>0</v>
      </c>
      <c r="G12" s="34">
        <f>IFERROR(1+G$5-'Classement étapes'!H12,0)</f>
        <v>0</v>
      </c>
      <c r="H12" s="34">
        <f>IFERROR(1+H$5-'Classement étapes'!I12,0)</f>
        <v>0</v>
      </c>
      <c r="I12" s="34">
        <f>IFERROR(1+I$5-'Classement étapes'!J12,0)</f>
        <v>0</v>
      </c>
      <c r="J12" s="34">
        <f>IFERROR(1+J$5-'Classement étapes'!K12,0)</f>
        <v>0</v>
      </c>
      <c r="K12" s="34">
        <f>IFERROR(1+K$5-'Classement étapes'!L12,0)</f>
        <v>0</v>
      </c>
      <c r="L12" s="34">
        <f>IFERROR(1+L$5-'Classement étapes'!M12,0)</f>
        <v>0</v>
      </c>
      <c r="M12" s="34">
        <f>IFERROR(1+M$5-'Classement étapes'!N12,0)</f>
        <v>0</v>
      </c>
      <c r="N12" s="34">
        <f>IFERROR(1+N$5-'Classement étapes'!O12,0)</f>
        <v>0</v>
      </c>
      <c r="O12" s="34">
        <f>IFERROR(1+O$5-'Classement étapes'!P12,0)</f>
        <v>0</v>
      </c>
      <c r="P12" s="34">
        <f>IFERROR(1+P$5-'Classement étapes'!Q12,0)</f>
        <v>0</v>
      </c>
      <c r="Q12" s="34">
        <f>IFERROR(1+Q$5-'Classement étapes'!R12,0)</f>
        <v>0</v>
      </c>
      <c r="R12" s="34">
        <f>IFERROR(1+R$5-'Classement étapes'!S12,0)</f>
        <v>0</v>
      </c>
      <c r="S12" s="34">
        <f>IFERROR(1+S$5-'Classement étapes'!T12,0)</f>
        <v>0</v>
      </c>
      <c r="T12" s="34">
        <f>IFERROR(1+T$5-'Classement étapes'!U12,0)</f>
        <v>0</v>
      </c>
      <c r="U12" s="34">
        <f>IFERROR(1+U$5-'Classement étapes'!V12,0)</f>
        <v>0</v>
      </c>
      <c r="V12" s="34">
        <f>IFERROR(1+V$5-'Classement étapes'!W12,0)</f>
        <v>0</v>
      </c>
      <c r="W12" s="34">
        <f>IFERROR(1+W$5-'Classement étapes'!X12,0)</f>
        <v>0</v>
      </c>
      <c r="X12" s="34">
        <f>IFERROR(1+X$5-'Classement étapes'!Y12,0)</f>
        <v>0</v>
      </c>
      <c r="Y12" s="34">
        <f>IFERROR(1+Y$5-'Classement étapes'!Z12,0)</f>
        <v>0</v>
      </c>
      <c r="Z12" s="34">
        <f>IFERROR(1+Z$5-'Classement étapes'!AA12,0)</f>
        <v>0</v>
      </c>
      <c r="AA12" s="34">
        <f>IFERROR(1+AA$5-'Classement étapes'!AB12,0)</f>
        <v>0</v>
      </c>
      <c r="AB12" s="34">
        <f>IFERROR(1+AB$5-'Classement étapes'!AC12,0)</f>
        <v>0</v>
      </c>
      <c r="AC12" s="34">
        <f>IFERROR(1+AC$5-'Classement étapes'!AD12,0)</f>
        <v>0</v>
      </c>
      <c r="AD12" s="34">
        <f>IFERROR(1+AD$5-'Classement étapes'!AE12,0)</f>
        <v>0</v>
      </c>
      <c r="AE12" s="34">
        <f>IFERROR(1+AE$5-'Classement étapes'!AF12,0)</f>
        <v>0</v>
      </c>
      <c r="AF12" s="34">
        <f>IFERROR(1+AF$5-'Classement étapes'!AG12,0)</f>
        <v>0</v>
      </c>
      <c r="AG12" s="34">
        <f>IFERROR(1+AG$5-'Classement étapes'!AH12,0)</f>
        <v>0</v>
      </c>
      <c r="AH12" s="34">
        <f>IFERROR(1+AH$5-'Classement étapes'!AI12,0)</f>
        <v>0</v>
      </c>
      <c r="AI12" s="34">
        <f>IFERROR(1+AI$5-'Classement étapes'!AJ12,0)</f>
        <v>0</v>
      </c>
      <c r="AJ12" s="34">
        <f>IFERROR(1+AJ$5-'Classement étapes'!AK12,0)</f>
        <v>0</v>
      </c>
      <c r="AK12" s="34">
        <f>IFERROR(1+AK$5-'Classement étapes'!AL12,0)</f>
        <v>0</v>
      </c>
      <c r="AL12" s="34">
        <f t="shared" si="0"/>
        <v>21.012</v>
      </c>
      <c r="AM12" s="35">
        <f>RANK(AL12,$AL$8:$AL$75)</f>
        <v>58</v>
      </c>
    </row>
    <row r="13" spans="1:39" ht="19.899999999999999" customHeight="1" x14ac:dyDescent="0.2">
      <c r="B13" s="36" t="s">
        <v>4</v>
      </c>
      <c r="C13" s="34">
        <f>IFERROR(1+C$5-'Classement étapes'!D13,0)</f>
        <v>24</v>
      </c>
      <c r="D13" s="34">
        <f>IFERROR(1+D$5-'Classement étapes'!E13,0)</f>
        <v>20</v>
      </c>
      <c r="E13" s="34">
        <f>IFERROR(1+E$5-'Classement étapes'!F13,0)</f>
        <v>5</v>
      </c>
      <c r="F13" s="34">
        <f>IFERROR(1+F$5-'Classement étapes'!G13,0)</f>
        <v>18</v>
      </c>
      <c r="G13" s="34">
        <f>IFERROR(1+G$5-'Classement étapes'!H13,0)</f>
        <v>11</v>
      </c>
      <c r="H13" s="34">
        <f>IFERROR(1+H$5-'Classement étapes'!I13,0)</f>
        <v>12</v>
      </c>
      <c r="I13" s="34">
        <f>IFERROR(1+I$5-'Classement étapes'!J13,0)+4</f>
        <v>34</v>
      </c>
      <c r="J13" s="34">
        <f>IFERROR(1+J$5-'Classement étapes'!K13,0)</f>
        <v>0</v>
      </c>
      <c r="K13" s="34">
        <f>IFERROR(1+K$5-'Classement étapes'!L13,0)</f>
        <v>36</v>
      </c>
      <c r="L13" s="34">
        <f>IFERROR(1+L$5-'Classement étapes'!M13,0)</f>
        <v>20</v>
      </c>
      <c r="M13" s="34">
        <f>IFERROR(1+M$5-'Classement étapes'!N13,0)</f>
        <v>8</v>
      </c>
      <c r="N13" s="34">
        <f>IFERROR(1+N$5-'Classement étapes'!O13,0)+1</f>
        <v>35</v>
      </c>
      <c r="O13" s="34">
        <f>IFERROR(1+O$5-'Classement étapes'!P13,0)+1</f>
        <v>39</v>
      </c>
      <c r="P13" s="34">
        <f>IFERROR(1+P$5-'Classement étapes'!Q13,0)</f>
        <v>7</v>
      </c>
      <c r="Q13" s="34">
        <f>IFERROR(1+Q$5-'Classement étapes'!R13,0)</f>
        <v>27</v>
      </c>
      <c r="R13" s="34">
        <f>IFERROR(1+R$5-'Classement étapes'!S13,0)</f>
        <v>27</v>
      </c>
      <c r="S13" s="34">
        <f>IFERROR(1+S$5-'Classement étapes'!T13,0)</f>
        <v>6</v>
      </c>
      <c r="T13" s="34">
        <f>IFERROR(1+T$5-'Classement étapes'!U13,0)</f>
        <v>16</v>
      </c>
      <c r="U13" s="34">
        <f>IFERROR(1+U$5-'Classement étapes'!V13,0)</f>
        <v>31</v>
      </c>
      <c r="V13" s="34">
        <f>IFERROR(1+V$5-'Classement étapes'!W13,0)</f>
        <v>9</v>
      </c>
      <c r="W13" s="34">
        <f>IFERROR(1+W$5-'Classement étapes'!X13,0)</f>
        <v>16</v>
      </c>
      <c r="X13" s="34">
        <f>IFERROR(1+X$5-'Classement étapes'!Y13,0)</f>
        <v>32</v>
      </c>
      <c r="Y13" s="34">
        <f>IFERROR(1+Y$5-'Classement étapes'!Z13,0)</f>
        <v>0</v>
      </c>
      <c r="Z13" s="34">
        <f>IFERROR(1+Z$5-'Classement étapes'!AA13,0)</f>
        <v>0</v>
      </c>
      <c r="AA13" s="34">
        <f>IFERROR(1+AA$5-'Classement étapes'!AB13,0)</f>
        <v>0</v>
      </c>
      <c r="AB13" s="34">
        <f>IFERROR(1+AB$5-'Classement étapes'!AC13,0)</f>
        <v>0</v>
      </c>
      <c r="AC13" s="34">
        <f>IFERROR(1+AC$5-'Classement étapes'!AD13,0)</f>
        <v>0</v>
      </c>
      <c r="AD13" s="34">
        <f>IFERROR(1+AD$5-'Classement étapes'!AE13,0)</f>
        <v>0</v>
      </c>
      <c r="AE13" s="34">
        <f>IFERROR(1+AE$5-'Classement étapes'!AF13,0)</f>
        <v>0</v>
      </c>
      <c r="AF13" s="34">
        <f>IFERROR(1+AF$5-'Classement étapes'!AG13,0)</f>
        <v>0</v>
      </c>
      <c r="AG13" s="34">
        <f>IFERROR(1+AG$5-'Classement étapes'!AH13,0)</f>
        <v>0</v>
      </c>
      <c r="AH13" s="34">
        <f>IFERROR(1+AH$5-'Classement étapes'!AI13,0)</f>
        <v>0</v>
      </c>
      <c r="AI13" s="34">
        <f>IFERROR(1+AI$5-'Classement étapes'!AJ13,0)</f>
        <v>0</v>
      </c>
      <c r="AJ13" s="34">
        <f>IFERROR(1+AJ$5-'Classement étapes'!AK13,0)</f>
        <v>0</v>
      </c>
      <c r="AK13" s="34">
        <f>IFERROR(1+AK$5-'Classement étapes'!AL13,0)</f>
        <v>0</v>
      </c>
      <c r="AL13" s="34">
        <f t="shared" si="0"/>
        <v>433.01299999999998</v>
      </c>
      <c r="AM13" s="35">
        <f>RANK(AL13,$AL$8:$AL$75)</f>
        <v>9</v>
      </c>
    </row>
    <row r="14" spans="1:39" ht="19.899999999999999" customHeight="1" x14ac:dyDescent="0.2">
      <c r="B14" s="36" t="s">
        <v>5</v>
      </c>
      <c r="C14" s="34">
        <f>IFERROR(1+C$5-'Classement étapes'!D14,0)</f>
        <v>0</v>
      </c>
      <c r="D14" s="34">
        <f>IFERROR(1+D$5-'Classement étapes'!E14,0)</f>
        <v>0</v>
      </c>
      <c r="E14" s="34">
        <f>IFERROR(1+E$5-'Classement étapes'!F14,0)</f>
        <v>0</v>
      </c>
      <c r="F14" s="34">
        <f>IFERROR(1+F$5-'Classement étapes'!G14,0)+7</f>
        <v>42</v>
      </c>
      <c r="G14" s="34">
        <f>IFERROR(1+G$5-'Classement étapes'!H14,0)</f>
        <v>7</v>
      </c>
      <c r="H14" s="34">
        <f>IFERROR(1+H$5-'Classement étapes'!I14,0)</f>
        <v>0</v>
      </c>
      <c r="I14" s="34">
        <f>IFERROR(1+I$5-'Classement étapes'!J14,0)</f>
        <v>0</v>
      </c>
      <c r="J14" s="34">
        <f>IFERROR(1+J$5-'Classement étapes'!K14,0)</f>
        <v>0</v>
      </c>
      <c r="K14" s="34">
        <f>IFERROR(1+K$5-'Classement étapes'!L14,0)</f>
        <v>0</v>
      </c>
      <c r="L14" s="34">
        <f>IFERROR(1+L$5-'Classement étapes'!M14,0)</f>
        <v>0</v>
      </c>
      <c r="M14" s="34">
        <f>IFERROR(1+M$5-'Classement étapes'!N14,0)</f>
        <v>0</v>
      </c>
      <c r="N14" s="34">
        <f>IFERROR(1+N$5-'Classement étapes'!O14,0)</f>
        <v>0</v>
      </c>
      <c r="O14" s="34">
        <f>IFERROR(1+O$5-'Classement étapes'!P14,0)</f>
        <v>0</v>
      </c>
      <c r="P14" s="34">
        <f>IFERROR(1+P$5-'Classement étapes'!Q14,0)</f>
        <v>0</v>
      </c>
      <c r="Q14" s="34">
        <f>IFERROR(1+Q$5-'Classement étapes'!R14,0)</f>
        <v>0</v>
      </c>
      <c r="R14" s="34">
        <f>IFERROR(1+R$5-'Classement étapes'!S14,0)</f>
        <v>0</v>
      </c>
      <c r="S14" s="34">
        <f>IFERROR(1+S$5-'Classement étapes'!T14,0)</f>
        <v>0</v>
      </c>
      <c r="T14" s="34">
        <f>IFERROR(1+T$5-'Classement étapes'!U14,0)</f>
        <v>0</v>
      </c>
      <c r="U14" s="34">
        <f>IFERROR(1+U$5-'Classement étapes'!V14,0)</f>
        <v>0</v>
      </c>
      <c r="V14" s="34">
        <f>IFERROR(1+V$5-'Classement étapes'!W14,0)</f>
        <v>5</v>
      </c>
      <c r="W14" s="34">
        <f>IFERROR(1+W$5-'Classement étapes'!X14,0)</f>
        <v>0</v>
      </c>
      <c r="X14" s="34">
        <f>IFERROR(1+X$5-'Classement étapes'!Y14,0)</f>
        <v>0</v>
      </c>
      <c r="Y14" s="34">
        <f>IFERROR(1+Y$5-'Classement étapes'!Z14,0)</f>
        <v>0</v>
      </c>
      <c r="Z14" s="34">
        <f>IFERROR(1+Z$5-'Classement étapes'!AA14,0)</f>
        <v>0</v>
      </c>
      <c r="AA14" s="34">
        <f>IFERROR(1+AA$5-'Classement étapes'!AB14,0)</f>
        <v>0</v>
      </c>
      <c r="AB14" s="34">
        <f>IFERROR(1+AB$5-'Classement étapes'!AC14,0)</f>
        <v>0</v>
      </c>
      <c r="AC14" s="34">
        <f>IFERROR(1+AC$5-'Classement étapes'!AD14,0)</f>
        <v>0</v>
      </c>
      <c r="AD14" s="34">
        <f>IFERROR(1+AD$5-'Classement étapes'!AE14,0)</f>
        <v>0</v>
      </c>
      <c r="AE14" s="34">
        <f>IFERROR(1+AE$5-'Classement étapes'!AF14,0)</f>
        <v>0</v>
      </c>
      <c r="AF14" s="34">
        <f>IFERROR(1+AF$5-'Classement étapes'!AG14,0)</f>
        <v>0</v>
      </c>
      <c r="AG14" s="34">
        <f>IFERROR(1+AG$5-'Classement étapes'!AH14,0)</f>
        <v>0</v>
      </c>
      <c r="AH14" s="34">
        <f>IFERROR(1+AH$5-'Classement étapes'!AI14,0)</f>
        <v>0</v>
      </c>
      <c r="AI14" s="34">
        <f>IFERROR(1+AI$5-'Classement étapes'!AJ14,0)</f>
        <v>0</v>
      </c>
      <c r="AJ14" s="34">
        <f>IFERROR(1+AJ$5-'Classement étapes'!AK14,0)</f>
        <v>0</v>
      </c>
      <c r="AK14" s="34">
        <f>IFERROR(1+AK$5-'Classement étapes'!AL14,0)</f>
        <v>0</v>
      </c>
      <c r="AL14" s="34">
        <f t="shared" si="0"/>
        <v>54.014000000000003</v>
      </c>
      <c r="AM14" s="35">
        <f>RANK(AL14,$AL$8:$AL$75)</f>
        <v>53</v>
      </c>
    </row>
    <row r="15" spans="1:39" ht="19.899999999999999" customHeight="1" x14ac:dyDescent="0.2">
      <c r="B15" s="36" t="s">
        <v>6</v>
      </c>
      <c r="C15" s="34">
        <f>IFERROR(1+C$5-'Classement étapes'!D15,0)</f>
        <v>0</v>
      </c>
      <c r="D15" s="34">
        <f>IFERROR(1+D$5-'Classement étapes'!E15,0)</f>
        <v>0</v>
      </c>
      <c r="E15" s="34">
        <f>IFERROR(1+E$5-'Classement étapes'!F15,0)</f>
        <v>0</v>
      </c>
      <c r="F15" s="34">
        <f>IFERROR(1+F$5-'Classement étapes'!G15,0)</f>
        <v>0</v>
      </c>
      <c r="G15" s="34">
        <f>IFERROR(1+G$5-'Classement étapes'!H15,0)</f>
        <v>0</v>
      </c>
      <c r="H15" s="34">
        <f>IFERROR(1+H$5-'Classement étapes'!I15,0)</f>
        <v>0</v>
      </c>
      <c r="I15" s="34">
        <f>IFERROR(1+I$5-'Classement étapes'!J15,0)</f>
        <v>0</v>
      </c>
      <c r="J15" s="34">
        <f>IFERROR(1+J$5-'Classement étapes'!K15,0)</f>
        <v>0</v>
      </c>
      <c r="K15" s="34">
        <f>IFERROR(1+K$5-'Classement étapes'!L15,0)</f>
        <v>0</v>
      </c>
      <c r="L15" s="34">
        <f>IFERROR(1+L$5-'Classement étapes'!M15,0)</f>
        <v>0</v>
      </c>
      <c r="M15" s="34">
        <f>IFERROR(1+M$5-'Classement étapes'!N15,0)</f>
        <v>0</v>
      </c>
      <c r="N15" s="34">
        <f>IFERROR(1+N$5-'Classement étapes'!O15,0)</f>
        <v>0</v>
      </c>
      <c r="O15" s="34">
        <f>IFERROR(1+O$5-'Classement étapes'!P15,0)</f>
        <v>0</v>
      </c>
      <c r="P15" s="34">
        <f>IFERROR(1+P$5-'Classement étapes'!Q15,0)</f>
        <v>0</v>
      </c>
      <c r="Q15" s="34">
        <f>IFERROR(1+Q$5-'Classement étapes'!R15,0)</f>
        <v>0</v>
      </c>
      <c r="R15" s="34">
        <f>IFERROR(1+R$5-'Classement étapes'!S15,0)</f>
        <v>0</v>
      </c>
      <c r="S15" s="34">
        <f>IFERROR(1+S$5-'Classement étapes'!T15,0)</f>
        <v>0</v>
      </c>
      <c r="T15" s="34">
        <f>IFERROR(1+T$5-'Classement étapes'!U15,0)</f>
        <v>0</v>
      </c>
      <c r="U15" s="34">
        <f>IFERROR(1+U$5-'Classement étapes'!V15,0)</f>
        <v>0</v>
      </c>
      <c r="V15" s="34">
        <f>IFERROR(1+V$5-'Classement étapes'!W15,0)</f>
        <v>0</v>
      </c>
      <c r="W15" s="34">
        <f>IFERROR(1+W$5-'Classement étapes'!X15,0)</f>
        <v>0</v>
      </c>
      <c r="X15" s="34">
        <f>IFERROR(1+X$5-'Classement étapes'!Y15,0)</f>
        <v>0</v>
      </c>
      <c r="Y15" s="34">
        <f>IFERROR(1+Y$5-'Classement étapes'!Z15,0)</f>
        <v>0</v>
      </c>
      <c r="Z15" s="34">
        <f>IFERROR(1+Z$5-'Classement étapes'!AA15,0)</f>
        <v>0</v>
      </c>
      <c r="AA15" s="34">
        <f>IFERROR(1+AA$5-'Classement étapes'!AB15,0)</f>
        <v>0</v>
      </c>
      <c r="AB15" s="34">
        <f>IFERROR(1+AB$5-'Classement étapes'!AC15,0)</f>
        <v>0</v>
      </c>
      <c r="AC15" s="34">
        <f>IFERROR(1+AC$5-'Classement étapes'!AD15,0)</f>
        <v>0</v>
      </c>
      <c r="AD15" s="34">
        <f>IFERROR(1+AD$5-'Classement étapes'!AE15,0)</f>
        <v>0</v>
      </c>
      <c r="AE15" s="34">
        <f>IFERROR(1+AE$5-'Classement étapes'!AF15,0)</f>
        <v>0</v>
      </c>
      <c r="AF15" s="34">
        <f>IFERROR(1+AF$5-'Classement étapes'!AG15,0)</f>
        <v>0</v>
      </c>
      <c r="AG15" s="34">
        <f>IFERROR(1+AG$5-'Classement étapes'!AH15,0)</f>
        <v>0</v>
      </c>
      <c r="AH15" s="34">
        <f>IFERROR(1+AH$5-'Classement étapes'!AI15,0)</f>
        <v>0</v>
      </c>
      <c r="AI15" s="34">
        <f>IFERROR(1+AI$5-'Classement étapes'!AJ15,0)</f>
        <v>0</v>
      </c>
      <c r="AJ15" s="34">
        <f>IFERROR(1+AJ$5-'Classement étapes'!AK15,0)</f>
        <v>0</v>
      </c>
      <c r="AK15" s="34">
        <f>IFERROR(1+AK$5-'Classement étapes'!AL15,0)</f>
        <v>0</v>
      </c>
      <c r="AL15" s="34">
        <f t="shared" si="0"/>
        <v>1.4999999999999999E-2</v>
      </c>
      <c r="AM15" s="35">
        <f>RANK(AL15,$AL$8:$AL$75)</f>
        <v>67</v>
      </c>
    </row>
    <row r="16" spans="1:39" ht="19.899999999999999" customHeight="1" x14ac:dyDescent="0.2">
      <c r="B16" s="36" t="s">
        <v>71</v>
      </c>
      <c r="C16" s="34">
        <f>IFERROR(1+C$5-'Classement étapes'!D16,0)</f>
        <v>0</v>
      </c>
      <c r="D16" s="34">
        <f>IFERROR(1+D$5-'Classement étapes'!E16,0)</f>
        <v>0</v>
      </c>
      <c r="E16" s="34">
        <f>IFERROR(1+E$5-'Classement étapes'!F16,0)</f>
        <v>0</v>
      </c>
      <c r="F16" s="34">
        <f>IFERROR(1+F$5-'Classement étapes'!G16,0)</f>
        <v>0</v>
      </c>
      <c r="G16" s="34">
        <f>IFERROR(1+G$5-'Classement étapes'!H16,0)</f>
        <v>0</v>
      </c>
      <c r="H16" s="34">
        <f>IFERROR(1+H$5-'Classement étapes'!I16,0)</f>
        <v>0</v>
      </c>
      <c r="I16" s="34">
        <f>IFERROR(1+I$5-'Classement étapes'!J16,0)</f>
        <v>0</v>
      </c>
      <c r="J16" s="34">
        <f>IFERROR(1+J$5-'Classement étapes'!K16,0)</f>
        <v>0</v>
      </c>
      <c r="K16" s="34">
        <f>IFERROR(1+K$5-'Classement étapes'!L16,0)</f>
        <v>0</v>
      </c>
      <c r="L16" s="34">
        <f>IFERROR(1+L$5-'Classement étapes'!M16,0)</f>
        <v>0</v>
      </c>
      <c r="M16" s="34">
        <f>IFERROR(1+M$5-'Classement étapes'!N16,0)</f>
        <v>0</v>
      </c>
      <c r="N16" s="34">
        <f>IFERROR(1+N$5-'Classement étapes'!O16,0)</f>
        <v>1</v>
      </c>
      <c r="O16" s="34">
        <f>IFERROR(1+O$5-'Classement étapes'!P16,0)</f>
        <v>8</v>
      </c>
      <c r="P16" s="34">
        <f>IFERROR(1+P$5-'Classement étapes'!Q16,0)</f>
        <v>27</v>
      </c>
      <c r="Q16" s="34">
        <f>IFERROR(1+Q$5-'Classement étapes'!R16,0)</f>
        <v>0</v>
      </c>
      <c r="R16" s="34">
        <f>IFERROR(1+R$5-'Classement étapes'!S16,0)</f>
        <v>0</v>
      </c>
      <c r="S16" s="34">
        <f>IFERROR(1+S$5-'Classement étapes'!T16,0)</f>
        <v>0</v>
      </c>
      <c r="T16" s="34">
        <f>IFERROR(1+T$5-'Classement étapes'!U16,0)</f>
        <v>10</v>
      </c>
      <c r="U16" s="34">
        <f>IFERROR(1+U$5-'Classement étapes'!V16,0)</f>
        <v>18</v>
      </c>
      <c r="V16" s="34">
        <f>IFERROR(1+V$5-'Classement étapes'!W16,0)</f>
        <v>12</v>
      </c>
      <c r="W16" s="34">
        <f>IFERROR(1+W$5-'Classement étapes'!X16,0)</f>
        <v>24</v>
      </c>
      <c r="X16" s="34">
        <f>IFERROR(1+X$5-'Classement étapes'!Y16,0)</f>
        <v>9</v>
      </c>
      <c r="Y16" s="34">
        <f>IFERROR(1+Y$5-'Classement étapes'!Z16,0)</f>
        <v>0</v>
      </c>
      <c r="Z16" s="34">
        <f>IFERROR(1+Z$5-'Classement étapes'!AA16,0)</f>
        <v>0</v>
      </c>
      <c r="AA16" s="34">
        <f>IFERROR(1+AA$5-'Classement étapes'!AB16,0)</f>
        <v>0</v>
      </c>
      <c r="AB16" s="34">
        <f>IFERROR(1+AB$5-'Classement étapes'!AC16,0)</f>
        <v>0</v>
      </c>
      <c r="AC16" s="34">
        <f>IFERROR(1+AC$5-'Classement étapes'!AD16,0)</f>
        <v>0</v>
      </c>
      <c r="AD16" s="34">
        <f>IFERROR(1+AD$5-'Classement étapes'!AE16,0)</f>
        <v>0</v>
      </c>
      <c r="AE16" s="34">
        <f>IFERROR(1+AE$5-'Classement étapes'!AF16,0)</f>
        <v>0</v>
      </c>
      <c r="AF16" s="34">
        <f>IFERROR(1+AF$5-'Classement étapes'!AG16,0)</f>
        <v>0</v>
      </c>
      <c r="AG16" s="34">
        <f>IFERROR(1+AG$5-'Classement étapes'!AH16,0)</f>
        <v>0</v>
      </c>
      <c r="AH16" s="34">
        <f>IFERROR(1+AH$5-'Classement étapes'!AI16,0)</f>
        <v>0</v>
      </c>
      <c r="AI16" s="34">
        <f>IFERROR(1+AI$5-'Classement étapes'!AJ16,0)</f>
        <v>0</v>
      </c>
      <c r="AJ16" s="34">
        <f>IFERROR(1+AJ$5-'Classement étapes'!AK16,0)</f>
        <v>0</v>
      </c>
      <c r="AK16" s="34">
        <f>IFERROR(1+AK$5-'Classement étapes'!AL16,0)</f>
        <v>0</v>
      </c>
      <c r="AL16" s="34">
        <f t="shared" si="0"/>
        <v>109.01600000000001</v>
      </c>
      <c r="AM16" s="35">
        <f>RANK(AL16,$AL$8:$AL$75)</f>
        <v>49</v>
      </c>
    </row>
    <row r="17" spans="2:39" ht="19.899999999999999" customHeight="1" x14ac:dyDescent="0.2">
      <c r="B17" s="36" t="s">
        <v>87</v>
      </c>
      <c r="C17" s="34">
        <f>IFERROR(1+C$5-'Classement étapes'!D17,0)</f>
        <v>0</v>
      </c>
      <c r="D17" s="34">
        <f>IFERROR(1+D$5-'Classement étapes'!E17,0)</f>
        <v>0</v>
      </c>
      <c r="E17" s="34">
        <f>IFERROR(1+E$5-'Classement étapes'!F17,0)</f>
        <v>0</v>
      </c>
      <c r="F17" s="34">
        <f>IFERROR(1+F$5-'Classement étapes'!G17,0)</f>
        <v>0</v>
      </c>
      <c r="G17" s="34">
        <f>IFERROR(1+G$5-'Classement étapes'!H17,0)</f>
        <v>0</v>
      </c>
      <c r="H17" s="34">
        <f>IFERROR(1+H$5-'Classement étapes'!I17,0)</f>
        <v>0</v>
      </c>
      <c r="I17" s="34">
        <f>IFERROR(1+I$5-'Classement étapes'!J17,0)</f>
        <v>0</v>
      </c>
      <c r="J17" s="34">
        <f>IFERROR(1+J$5-'Classement étapes'!K17,0)</f>
        <v>0</v>
      </c>
      <c r="K17" s="34">
        <f>IFERROR(1+K$5-'Classement étapes'!L17,0)</f>
        <v>0</v>
      </c>
      <c r="L17" s="34">
        <f>IFERROR(1+L$5-'Classement étapes'!M17,0)</f>
        <v>0</v>
      </c>
      <c r="M17" s="34">
        <f>IFERROR(1+M$5-'Classement étapes'!N17,0)</f>
        <v>0</v>
      </c>
      <c r="N17" s="34">
        <f>IFERROR(1+N$5-'Classement étapes'!O17,0)</f>
        <v>0</v>
      </c>
      <c r="O17" s="34">
        <f>IFERROR(1+O$5-'Classement étapes'!P17,0)</f>
        <v>0</v>
      </c>
      <c r="P17" s="34">
        <f>IFERROR(1+P$5-'Classement étapes'!Q17,0)</f>
        <v>0</v>
      </c>
      <c r="Q17" s="34">
        <f>IFERROR(1+Q$5-'Classement étapes'!R17,0)</f>
        <v>0</v>
      </c>
      <c r="R17" s="34">
        <f>IFERROR(1+R$5-'Classement étapes'!S17,0)</f>
        <v>0</v>
      </c>
      <c r="S17" s="34">
        <f>IFERROR(1+S$5-'Classement étapes'!T17,0)</f>
        <v>0</v>
      </c>
      <c r="T17" s="34">
        <f>IFERROR(1+T$5-'Classement étapes'!U17,0)</f>
        <v>0</v>
      </c>
      <c r="U17" s="34">
        <f>IFERROR(1+U$5-'Classement étapes'!V17,0)</f>
        <v>0</v>
      </c>
      <c r="V17" s="34">
        <f>IFERROR(1+V$5-'Classement étapes'!W17,0)</f>
        <v>0</v>
      </c>
      <c r="W17" s="34">
        <f>IFERROR(1+W$5-'Classement étapes'!X17,0)</f>
        <v>0</v>
      </c>
      <c r="X17" s="34">
        <f>IFERROR(1+X$5-'Classement étapes'!Y17,0)</f>
        <v>3</v>
      </c>
      <c r="Y17" s="34">
        <f>IFERROR(1+Y$5-'Classement étapes'!Z17,0)</f>
        <v>0</v>
      </c>
      <c r="Z17" s="34">
        <f>IFERROR(1+Z$5-'Classement étapes'!AA17,0)</f>
        <v>0</v>
      </c>
      <c r="AA17" s="34">
        <f>IFERROR(1+AA$5-'Classement étapes'!AB17,0)</f>
        <v>0</v>
      </c>
      <c r="AB17" s="34">
        <f>IFERROR(1+AB$5-'Classement étapes'!AC17,0)</f>
        <v>0</v>
      </c>
      <c r="AC17" s="34">
        <f>IFERROR(1+AC$5-'Classement étapes'!AD17,0)</f>
        <v>0</v>
      </c>
      <c r="AD17" s="34">
        <f>IFERROR(1+AD$5-'Classement étapes'!AE17,0)</f>
        <v>0</v>
      </c>
      <c r="AE17" s="34">
        <f>IFERROR(1+AE$5-'Classement étapes'!AF17,0)</f>
        <v>0</v>
      </c>
      <c r="AF17" s="34">
        <f>IFERROR(1+AF$5-'Classement étapes'!AG17,0)</f>
        <v>0</v>
      </c>
      <c r="AG17" s="34">
        <f>IFERROR(1+AG$5-'Classement étapes'!AH17,0)</f>
        <v>0</v>
      </c>
      <c r="AH17" s="34">
        <f>IFERROR(1+AH$5-'Classement étapes'!AI17,0)</f>
        <v>0</v>
      </c>
      <c r="AI17" s="34">
        <f>IFERROR(1+AI$5-'Classement étapes'!AJ17,0)</f>
        <v>0</v>
      </c>
      <c r="AJ17" s="34">
        <f>IFERROR(1+AJ$5-'Classement étapes'!AK17,0)</f>
        <v>0</v>
      </c>
      <c r="AK17" s="34">
        <f>IFERROR(1+AK$5-'Classement étapes'!AL17,0)</f>
        <v>0</v>
      </c>
      <c r="AL17" s="34">
        <f t="shared" si="0"/>
        <v>3.0169999999999999</v>
      </c>
      <c r="AM17" s="35">
        <f>RANK(AL17,$AL$8:$AL$75)</f>
        <v>62</v>
      </c>
    </row>
    <row r="18" spans="2:39" ht="19.899999999999999" customHeight="1" x14ac:dyDescent="0.2">
      <c r="B18" s="36" t="s">
        <v>67</v>
      </c>
      <c r="C18" s="34">
        <f>IFERROR(1+C$5-'Classement étapes'!D18,0)</f>
        <v>0</v>
      </c>
      <c r="D18" s="34">
        <f>IFERROR(1+D$5-'Classement étapes'!E18,0)</f>
        <v>0</v>
      </c>
      <c r="E18" s="34">
        <f>IFERROR(1+E$5-'Classement étapes'!F18,0)</f>
        <v>0</v>
      </c>
      <c r="F18" s="34">
        <f>IFERROR(1+F$5-'Classement étapes'!G18,0)</f>
        <v>0</v>
      </c>
      <c r="G18" s="34">
        <f>IFERROR(1+G$5-'Classement étapes'!H18,0)</f>
        <v>0</v>
      </c>
      <c r="H18" s="34">
        <f>IFERROR(1+H$5-'Classement étapes'!I18,0)</f>
        <v>0</v>
      </c>
      <c r="I18" s="34">
        <f>IFERROR(1+I$5-'Classement étapes'!J18,0)</f>
        <v>0</v>
      </c>
      <c r="J18" s="34">
        <f>IFERROR(1+J$5-'Classement étapes'!K18,0)</f>
        <v>0</v>
      </c>
      <c r="K18" s="34">
        <f>IFERROR(1+K$5-'Classement étapes'!L18,0)</f>
        <v>0</v>
      </c>
      <c r="L18" s="34">
        <f>IFERROR(1+L$5-'Classement étapes'!M18,0)</f>
        <v>8</v>
      </c>
      <c r="M18" s="34">
        <f>IFERROR(1+M$5-'Classement étapes'!N18,0)</f>
        <v>0</v>
      </c>
      <c r="N18" s="34">
        <f>IFERROR(1+N$5-'Classement étapes'!O18,0)</f>
        <v>30</v>
      </c>
      <c r="O18" s="34">
        <f>IFERROR(1+O$5-'Classement étapes'!P18,0)</f>
        <v>12</v>
      </c>
      <c r="P18" s="34">
        <f>IFERROR(1+P$5-'Classement étapes'!Q18,0)</f>
        <v>16</v>
      </c>
      <c r="Q18" s="34">
        <f>IFERROR(1+Q$5-'Classement étapes'!R18,0)</f>
        <v>0</v>
      </c>
      <c r="R18" s="34">
        <f>IFERROR(1+R$5-'Classement étapes'!S18,0)</f>
        <v>38</v>
      </c>
      <c r="S18" s="34">
        <f>IFERROR(1+S$5-'Classement étapes'!T18,0)</f>
        <v>11</v>
      </c>
      <c r="T18" s="34">
        <f>IFERROR(1+T$5-'Classement étapes'!U18,0)</f>
        <v>0</v>
      </c>
      <c r="U18" s="34">
        <f>IFERROR(1+U$5-'Classement étapes'!V18,0)+4</f>
        <v>42</v>
      </c>
      <c r="V18" s="34">
        <f>IFERROR(1+V$5-'Classement étapes'!W18,0)+7</f>
        <v>47</v>
      </c>
      <c r="W18" s="34">
        <f>IFERROR(1+W$5-'Classement étapes'!X18,0)</f>
        <v>20</v>
      </c>
      <c r="X18" s="34">
        <f>IFERROR(1+X$5-'Classement étapes'!Y18,0)</f>
        <v>0</v>
      </c>
      <c r="Y18" s="34">
        <f>IFERROR(1+Y$5-'Classement étapes'!Z18,0)</f>
        <v>0</v>
      </c>
      <c r="Z18" s="34">
        <f>IFERROR(1+Z$5-'Classement étapes'!AA18,0)</f>
        <v>0</v>
      </c>
      <c r="AA18" s="34">
        <f>IFERROR(1+AA$5-'Classement étapes'!AB18,0)</f>
        <v>0</v>
      </c>
      <c r="AB18" s="34">
        <f>IFERROR(1+AB$5-'Classement étapes'!AC18,0)</f>
        <v>0</v>
      </c>
      <c r="AC18" s="34">
        <f>IFERROR(1+AC$5-'Classement étapes'!AD18,0)</f>
        <v>0</v>
      </c>
      <c r="AD18" s="34">
        <f>IFERROR(1+AD$5-'Classement étapes'!AE18,0)</f>
        <v>0</v>
      </c>
      <c r="AE18" s="34">
        <f>IFERROR(1+AE$5-'Classement étapes'!AF18,0)</f>
        <v>0</v>
      </c>
      <c r="AF18" s="34">
        <f>IFERROR(1+AF$5-'Classement étapes'!AG18,0)</f>
        <v>0</v>
      </c>
      <c r="AG18" s="34">
        <f>IFERROR(1+AG$5-'Classement étapes'!AH18,0)</f>
        <v>0</v>
      </c>
      <c r="AH18" s="34">
        <f>IFERROR(1+AH$5-'Classement étapes'!AI18,0)</f>
        <v>0</v>
      </c>
      <c r="AI18" s="34">
        <f>IFERROR(1+AI$5-'Classement étapes'!AJ18,0)</f>
        <v>0</v>
      </c>
      <c r="AJ18" s="34">
        <f>IFERROR(1+AJ$5-'Classement étapes'!AK18,0)</f>
        <v>0</v>
      </c>
      <c r="AK18" s="34">
        <f>IFERROR(1+AK$5-'Classement étapes'!AL18,0)</f>
        <v>0</v>
      </c>
      <c r="AL18" s="34">
        <f t="shared" si="0"/>
        <v>224.018</v>
      </c>
      <c r="AM18" s="35">
        <f>RANK(AL18,$AL$8:$AL$75)</f>
        <v>32</v>
      </c>
    </row>
    <row r="19" spans="2:39" ht="19.899999999999999" customHeight="1" x14ac:dyDescent="0.2">
      <c r="B19" s="36" t="s">
        <v>7</v>
      </c>
      <c r="C19" s="34">
        <f>IFERROR(1+C$5-'Classement étapes'!D19,0)</f>
        <v>0</v>
      </c>
      <c r="D19" s="34">
        <f>IFERROR(1+D$5-'Classement étapes'!E19,0)</f>
        <v>0</v>
      </c>
      <c r="E19" s="34">
        <f>IFERROR(1+E$5-'Classement étapes'!F19,0)</f>
        <v>0</v>
      </c>
      <c r="F19" s="34">
        <f>IFERROR(1+F$5-'Classement étapes'!G19,0)</f>
        <v>0</v>
      </c>
      <c r="G19" s="34">
        <f>IFERROR(1+G$5-'Classement étapes'!H19,0)</f>
        <v>0</v>
      </c>
      <c r="H19" s="34">
        <f>IFERROR(1+H$5-'Classement étapes'!I19,0)</f>
        <v>0</v>
      </c>
      <c r="I19" s="34">
        <f>IFERROR(1+I$5-'Classement étapes'!J19,0)</f>
        <v>0</v>
      </c>
      <c r="J19" s="34">
        <f>IFERROR(1+J$5-'Classement étapes'!K19,0)</f>
        <v>0</v>
      </c>
      <c r="K19" s="34">
        <f>IFERROR(1+K$5-'Classement étapes'!L19,0)</f>
        <v>0</v>
      </c>
      <c r="L19" s="34">
        <f>IFERROR(1+L$5-'Classement étapes'!M19,0)</f>
        <v>0</v>
      </c>
      <c r="M19" s="34">
        <f>IFERROR(1+M$5-'Classement étapes'!N19,0)</f>
        <v>0</v>
      </c>
      <c r="N19" s="34">
        <f>IFERROR(1+N$5-'Classement étapes'!O19,0)</f>
        <v>0</v>
      </c>
      <c r="O19" s="34">
        <f>IFERROR(1+O$5-'Classement étapes'!P19,0)</f>
        <v>0</v>
      </c>
      <c r="P19" s="34">
        <f>IFERROR(1+P$5-'Classement étapes'!Q19,0)</f>
        <v>0</v>
      </c>
      <c r="Q19" s="34">
        <f>IFERROR(1+Q$5-'Classement étapes'!R19,0)</f>
        <v>0</v>
      </c>
      <c r="R19" s="34">
        <f>IFERROR(1+R$5-'Classement étapes'!S19,0)</f>
        <v>0</v>
      </c>
      <c r="S19" s="34">
        <f>IFERROR(1+S$5-'Classement étapes'!T19,0)</f>
        <v>0</v>
      </c>
      <c r="T19" s="34">
        <f>IFERROR(1+T$5-'Classement étapes'!U19,0)</f>
        <v>0</v>
      </c>
      <c r="U19" s="34">
        <f>IFERROR(1+U$5-'Classement étapes'!V19,0)</f>
        <v>0</v>
      </c>
      <c r="V19" s="34">
        <f>IFERROR(1+V$5-'Classement étapes'!W19,0)</f>
        <v>0</v>
      </c>
      <c r="W19" s="34">
        <f>IFERROR(1+W$5-'Classement étapes'!X19,0)</f>
        <v>0</v>
      </c>
      <c r="X19" s="34">
        <f>IFERROR(1+X$5-'Classement étapes'!Y19,0)</f>
        <v>0</v>
      </c>
      <c r="Y19" s="34">
        <f>IFERROR(1+Y$5-'Classement étapes'!Z19,0)</f>
        <v>0</v>
      </c>
      <c r="Z19" s="34">
        <f>IFERROR(1+Z$5-'Classement étapes'!AA19,0)</f>
        <v>0</v>
      </c>
      <c r="AA19" s="34">
        <f>IFERROR(1+AA$5-'Classement étapes'!AB19,0)</f>
        <v>0</v>
      </c>
      <c r="AB19" s="34">
        <f>IFERROR(1+AB$5-'Classement étapes'!AC19,0)</f>
        <v>0</v>
      </c>
      <c r="AC19" s="34">
        <f>IFERROR(1+AC$5-'Classement étapes'!AD19,0)</f>
        <v>0</v>
      </c>
      <c r="AD19" s="34">
        <f>IFERROR(1+AD$5-'Classement étapes'!AE19,0)</f>
        <v>0</v>
      </c>
      <c r="AE19" s="34">
        <f>IFERROR(1+AE$5-'Classement étapes'!AF19,0)</f>
        <v>0</v>
      </c>
      <c r="AF19" s="34">
        <f>IFERROR(1+AF$5-'Classement étapes'!AG19,0)</f>
        <v>0</v>
      </c>
      <c r="AG19" s="34">
        <f>IFERROR(1+AG$5-'Classement étapes'!AH19,0)</f>
        <v>0</v>
      </c>
      <c r="AH19" s="34">
        <f>IFERROR(1+AH$5-'Classement étapes'!AI19,0)</f>
        <v>0</v>
      </c>
      <c r="AI19" s="34">
        <f>IFERROR(1+AI$5-'Classement étapes'!AJ19,0)</f>
        <v>0</v>
      </c>
      <c r="AJ19" s="34">
        <f>IFERROR(1+AJ$5-'Classement étapes'!AK19,0)</f>
        <v>0</v>
      </c>
      <c r="AK19" s="34">
        <f>IFERROR(1+AK$5-'Classement étapes'!AL19,0)</f>
        <v>0</v>
      </c>
      <c r="AL19" s="34">
        <f t="shared" si="0"/>
        <v>1.9E-2</v>
      </c>
      <c r="AM19" s="35">
        <f>RANK(AL19,$AL$8:$AL$75)</f>
        <v>66</v>
      </c>
    </row>
    <row r="20" spans="2:39" ht="19.899999999999999" customHeight="1" x14ac:dyDescent="0.2">
      <c r="B20" s="36" t="s">
        <v>8</v>
      </c>
      <c r="C20" s="34">
        <f>IFERROR(1+C$5-'Classement étapes'!D20,0)</f>
        <v>12</v>
      </c>
      <c r="D20" s="34">
        <f>IFERROR(1+D$5-'Classement étapes'!E20,0)</f>
        <v>0</v>
      </c>
      <c r="E20" s="34">
        <f>IFERROR(1+E$5-'Classement étapes'!F20,0)</f>
        <v>0</v>
      </c>
      <c r="F20" s="34">
        <f>IFERROR(1+F$5-'Classement étapes'!G20,0)</f>
        <v>27</v>
      </c>
      <c r="G20" s="34">
        <f>IFERROR(1+G$5-'Classement étapes'!H20,0)</f>
        <v>21</v>
      </c>
      <c r="H20" s="34">
        <f>IFERROR(1+H$5-'Classement étapes'!I20,0)</f>
        <v>15</v>
      </c>
      <c r="I20" s="34">
        <f>IFERROR(1+I$5-'Classement étapes'!J20,0)</f>
        <v>0</v>
      </c>
      <c r="J20" s="34">
        <f>IFERROR(1+J$5-'Classement étapes'!K20,0)</f>
        <v>22</v>
      </c>
      <c r="K20" s="34">
        <f>IFERROR(1+K$5-'Classement étapes'!L20,0)</f>
        <v>0</v>
      </c>
      <c r="L20" s="34">
        <f>IFERROR(1+L$5-'Classement étapes'!M20,0)</f>
        <v>0</v>
      </c>
      <c r="M20" s="34">
        <f>IFERROR(1+M$5-'Classement étapes'!N20,0)</f>
        <v>0</v>
      </c>
      <c r="N20" s="34">
        <f>IFERROR(1+N$5-'Classement étapes'!O20,0)</f>
        <v>15</v>
      </c>
      <c r="O20" s="34">
        <f>IFERROR(1+O$5-'Classement étapes'!P20,0)</f>
        <v>20</v>
      </c>
      <c r="P20" s="34">
        <f>IFERROR(1+P$5-'Classement étapes'!Q20,0)</f>
        <v>0</v>
      </c>
      <c r="Q20" s="34">
        <f>IFERROR(1+Q$5-'Classement étapes'!R20,0)</f>
        <v>0</v>
      </c>
      <c r="R20" s="34">
        <f>IFERROR(1+R$5-'Classement étapes'!S20,0)</f>
        <v>0</v>
      </c>
      <c r="S20" s="34">
        <f>IFERROR(1+S$5-'Classement étapes'!T20,0)</f>
        <v>16</v>
      </c>
      <c r="T20" s="34">
        <f>IFERROR(1+T$5-'Classement étapes'!U20,0)</f>
        <v>0</v>
      </c>
      <c r="U20" s="34">
        <f>IFERROR(1+U$5-'Classement étapes'!V20,0)</f>
        <v>0</v>
      </c>
      <c r="V20" s="34">
        <f>IFERROR(1+V$5-'Classement étapes'!W20,0)</f>
        <v>26</v>
      </c>
      <c r="W20" s="34">
        <f>IFERROR(1+W$5-'Classement étapes'!X20,0)</f>
        <v>28</v>
      </c>
      <c r="X20" s="34">
        <f>IFERROR(1+X$5-'Classement étapes'!Y20,0)</f>
        <v>0</v>
      </c>
      <c r="Y20" s="34">
        <f>IFERROR(1+Y$5-'Classement étapes'!Z20,0)</f>
        <v>0</v>
      </c>
      <c r="Z20" s="34">
        <f>IFERROR(1+Z$5-'Classement étapes'!AA20,0)</f>
        <v>0</v>
      </c>
      <c r="AA20" s="34">
        <f>IFERROR(1+AA$5-'Classement étapes'!AB20,0)</f>
        <v>0</v>
      </c>
      <c r="AB20" s="34">
        <f>IFERROR(1+AB$5-'Classement étapes'!AC20,0)</f>
        <v>0</v>
      </c>
      <c r="AC20" s="34">
        <f>IFERROR(1+AC$5-'Classement étapes'!AD20,0)</f>
        <v>0</v>
      </c>
      <c r="AD20" s="34">
        <f>IFERROR(1+AD$5-'Classement étapes'!AE20,0)</f>
        <v>0</v>
      </c>
      <c r="AE20" s="34">
        <f>IFERROR(1+AE$5-'Classement étapes'!AF20,0)</f>
        <v>0</v>
      </c>
      <c r="AF20" s="34">
        <f>IFERROR(1+AF$5-'Classement étapes'!AG20,0)</f>
        <v>0</v>
      </c>
      <c r="AG20" s="34">
        <f>IFERROR(1+AG$5-'Classement étapes'!AH20,0)</f>
        <v>0</v>
      </c>
      <c r="AH20" s="34">
        <f>IFERROR(1+AH$5-'Classement étapes'!AI20,0)</f>
        <v>0</v>
      </c>
      <c r="AI20" s="34">
        <f>IFERROR(1+AI$5-'Classement étapes'!AJ20,0)</f>
        <v>0</v>
      </c>
      <c r="AJ20" s="34">
        <f>IFERROR(1+AJ$5-'Classement étapes'!AK20,0)</f>
        <v>0</v>
      </c>
      <c r="AK20" s="34">
        <f>IFERROR(1+AK$5-'Classement étapes'!AL20,0)</f>
        <v>0</v>
      </c>
      <c r="AL20" s="34">
        <f t="shared" si="0"/>
        <v>202.02</v>
      </c>
      <c r="AM20" s="35">
        <f>RANK(AL20,$AL$8:$AL$75)</f>
        <v>36</v>
      </c>
    </row>
    <row r="21" spans="2:39" ht="19.899999999999999" customHeight="1" x14ac:dyDescent="0.2">
      <c r="B21" s="36" t="s">
        <v>9</v>
      </c>
      <c r="C21" s="34">
        <f>IFERROR(1+C$5-'Classement étapes'!D21,0)</f>
        <v>29</v>
      </c>
      <c r="D21" s="37">
        <f>IFERROR(1+D$5-'Classement étapes'!E21,0)</f>
        <v>19</v>
      </c>
      <c r="E21" s="37">
        <f>IFERROR(1+E$5-'Classement étapes'!F21,0)</f>
        <v>3</v>
      </c>
      <c r="F21" s="37">
        <f>IFERROR(1+F$5-'Classement étapes'!G21,0)</f>
        <v>29</v>
      </c>
      <c r="G21" s="37">
        <f>IFERROR(1+G$5-'Classement étapes'!H21,0)</f>
        <v>25</v>
      </c>
      <c r="H21" s="37">
        <f>IFERROR(1+H$5-'Classement étapes'!I21,0)</f>
        <v>26</v>
      </c>
      <c r="I21" s="37">
        <f>IFERROR(1+I$5-'Classement étapes'!J21,0)</f>
        <v>10</v>
      </c>
      <c r="J21" s="37">
        <f>IFERROR(1+J$5-'Classement étapes'!K21,0)</f>
        <v>31</v>
      </c>
      <c r="K21" s="37">
        <f>IFERROR(1+K$5-'Classement étapes'!L21,0)</f>
        <v>23</v>
      </c>
      <c r="L21" s="37">
        <f>IFERROR(1+L$5-'Classement étapes'!M21,0)</f>
        <v>11</v>
      </c>
      <c r="M21" s="37">
        <f>IFERROR(1+M$5-'Classement étapes'!N21,0)+4</f>
        <v>36</v>
      </c>
      <c r="N21" s="37">
        <f>IFERROR(1+N$5-'Classement étapes'!O21,0)</f>
        <v>19</v>
      </c>
      <c r="O21" s="37">
        <f>IFERROR(1+O$5-'Classement étapes'!P21,0)</f>
        <v>28</v>
      </c>
      <c r="P21" s="37">
        <f>IFERROR(1+P$5-'Classement étapes'!Q21,0)</f>
        <v>9</v>
      </c>
      <c r="Q21" s="37">
        <f>IFERROR(1+Q$5-'Classement étapes'!R21,0)</f>
        <v>2</v>
      </c>
      <c r="R21" s="37">
        <f>IFERROR(1+R$5-'Classement étapes'!S21,0)</f>
        <v>16</v>
      </c>
      <c r="S21" s="37">
        <f>IFERROR(1+S$5-'Classement étapes'!T21,0)</f>
        <v>14</v>
      </c>
      <c r="T21" s="38">
        <f>IFERROR(1+T$5-'Classement étapes'!U21,0)</f>
        <v>13</v>
      </c>
      <c r="U21" s="34">
        <f>IFERROR(1+U$5-'Classement étapes'!V21,0)</f>
        <v>25</v>
      </c>
      <c r="V21" s="34">
        <f>IFERROR(1+V$5-'Classement étapes'!W21,0)</f>
        <v>21</v>
      </c>
      <c r="W21" s="34">
        <f>IFERROR(1+W$5-'Classement étapes'!X21,0)</f>
        <v>15</v>
      </c>
      <c r="X21" s="34">
        <f>IFERROR(1+X$5-'Classement étapes'!Y21,0)</f>
        <v>6</v>
      </c>
      <c r="Y21" s="34">
        <f>IFERROR(1+Y$5-'Classement étapes'!Z21,0)</f>
        <v>0</v>
      </c>
      <c r="Z21" s="34">
        <f>IFERROR(1+Z$5-'Classement étapes'!AA21,0)</f>
        <v>0</v>
      </c>
      <c r="AA21" s="34">
        <f>IFERROR(1+AA$5-'Classement étapes'!AB21,0)</f>
        <v>0</v>
      </c>
      <c r="AB21" s="34">
        <f>IFERROR(1+AB$5-'Classement étapes'!AC21,0)</f>
        <v>0</v>
      </c>
      <c r="AC21" s="34">
        <f>IFERROR(1+AC$5-'Classement étapes'!AD21,0)</f>
        <v>0</v>
      </c>
      <c r="AD21" s="34">
        <f>IFERROR(1+AD$5-'Classement étapes'!AE21,0)</f>
        <v>0</v>
      </c>
      <c r="AE21" s="34">
        <f>IFERROR(1+AE$5-'Classement étapes'!AF21,0)</f>
        <v>0</v>
      </c>
      <c r="AF21" s="34">
        <f>IFERROR(1+AF$5-'Classement étapes'!AG21,0)</f>
        <v>0</v>
      </c>
      <c r="AG21" s="34">
        <f>IFERROR(1+AG$5-'Classement étapes'!AH21,0)</f>
        <v>0</v>
      </c>
      <c r="AH21" s="34">
        <f>IFERROR(1+AH$5-'Classement étapes'!AI21,0)</f>
        <v>0</v>
      </c>
      <c r="AI21" s="34">
        <f>IFERROR(1+AI$5-'Classement étapes'!AJ21,0)</f>
        <v>0</v>
      </c>
      <c r="AJ21" s="34">
        <f>IFERROR(1+AJ$5-'Classement étapes'!AK21,0)</f>
        <v>0</v>
      </c>
      <c r="AK21" s="34">
        <f>IFERROR(1+AK$5-'Classement étapes'!AL21,0)</f>
        <v>0</v>
      </c>
      <c r="AL21" s="34">
        <f t="shared" si="0"/>
        <v>410.02100000000002</v>
      </c>
      <c r="AM21" s="35">
        <f>RANK(AL21,$AL$8:$AL$75)</f>
        <v>10</v>
      </c>
    </row>
    <row r="22" spans="2:39" ht="19.899999999999999" customHeight="1" x14ac:dyDescent="0.2">
      <c r="B22" s="36" t="s">
        <v>74</v>
      </c>
      <c r="C22" s="34">
        <f>IFERROR(1+C$5-'Classement étapes'!D22,0)</f>
        <v>0</v>
      </c>
      <c r="D22" s="34">
        <f>IFERROR(1+D$5-'Classement étapes'!E22,0)</f>
        <v>0</v>
      </c>
      <c r="E22" s="34">
        <f>IFERROR(1+E$5-'Classement étapes'!F22,0)</f>
        <v>0</v>
      </c>
      <c r="F22" s="34">
        <f>IFERROR(1+F$5-'Classement étapes'!G22,0)</f>
        <v>0</v>
      </c>
      <c r="G22" s="34">
        <f>IFERROR(1+G$5-'Classement étapes'!H22,0)</f>
        <v>0</v>
      </c>
      <c r="H22" s="34">
        <f>IFERROR(1+H$5-'Classement étapes'!I22,0)</f>
        <v>0</v>
      </c>
      <c r="I22" s="34">
        <f>IFERROR(1+I$5-'Classement étapes'!J22,0)</f>
        <v>0</v>
      </c>
      <c r="J22" s="34">
        <f>IFERROR(1+J$5-'Classement étapes'!K22,0)</f>
        <v>0</v>
      </c>
      <c r="K22" s="34">
        <f>IFERROR(1+K$5-'Classement étapes'!L22,0)</f>
        <v>0</v>
      </c>
      <c r="L22" s="34">
        <f>IFERROR(1+L$5-'Classement étapes'!M22,0)</f>
        <v>0</v>
      </c>
      <c r="M22" s="34">
        <f>IFERROR(1+M$5-'Classement étapes'!N22,0)</f>
        <v>0</v>
      </c>
      <c r="N22" s="34">
        <f>IFERROR(1+N$5-'Classement étapes'!O22,0)</f>
        <v>0</v>
      </c>
      <c r="O22" s="34">
        <f>IFERROR(1+O$5-'Classement étapes'!P22,0)</f>
        <v>0</v>
      </c>
      <c r="P22" s="34">
        <f>IFERROR(1+P$5-'Classement étapes'!Q22,0)</f>
        <v>0</v>
      </c>
      <c r="Q22" s="34">
        <f>IFERROR(1+Q$5-'Classement étapes'!R22,0)</f>
        <v>0</v>
      </c>
      <c r="R22" s="34">
        <f>IFERROR(1+R$5-'Classement étapes'!S22,0)</f>
        <v>10</v>
      </c>
      <c r="S22" s="34">
        <f>IFERROR(1+S$5-'Classement étapes'!T22,0)</f>
        <v>19</v>
      </c>
      <c r="T22" s="34">
        <f>IFERROR(1+T$5-'Classement étapes'!U22,0)</f>
        <v>25</v>
      </c>
      <c r="U22" s="34">
        <f>IFERROR(1+U$5-'Classement étapes'!V22,0)</f>
        <v>33</v>
      </c>
      <c r="V22" s="34">
        <f>IFERROR(1+V$5-'Classement étapes'!W22,0)</f>
        <v>15</v>
      </c>
      <c r="W22" s="34">
        <f>IFERROR(1+W$5-'Classement étapes'!X22,0)</f>
        <v>10</v>
      </c>
      <c r="X22" s="34">
        <f>IFERROR(1+X$5-'Classement étapes'!Y22,0)</f>
        <v>5</v>
      </c>
      <c r="Y22" s="34">
        <f>IFERROR(1+Y$5-'Classement étapes'!Z22,0)</f>
        <v>0</v>
      </c>
      <c r="Z22" s="34">
        <f>IFERROR(1+Z$5-'Classement étapes'!AA22,0)</f>
        <v>0</v>
      </c>
      <c r="AA22" s="34">
        <f>IFERROR(1+AA$5-'Classement étapes'!AB22,0)</f>
        <v>0</v>
      </c>
      <c r="AB22" s="34">
        <f>IFERROR(1+AB$5-'Classement étapes'!AC22,0)</f>
        <v>0</v>
      </c>
      <c r="AC22" s="34">
        <f>IFERROR(1+AC$5-'Classement étapes'!AD22,0)</f>
        <v>0</v>
      </c>
      <c r="AD22" s="34">
        <f>IFERROR(1+AD$5-'Classement étapes'!AE22,0)</f>
        <v>0</v>
      </c>
      <c r="AE22" s="34">
        <f>IFERROR(1+AE$5-'Classement étapes'!AF22,0)</f>
        <v>0</v>
      </c>
      <c r="AF22" s="34">
        <f>IFERROR(1+AF$5-'Classement étapes'!AG22,0)</f>
        <v>0</v>
      </c>
      <c r="AG22" s="34">
        <f>IFERROR(1+AG$5-'Classement étapes'!AH22,0)</f>
        <v>0</v>
      </c>
      <c r="AH22" s="34">
        <f>IFERROR(1+AH$5-'Classement étapes'!AI22,0)</f>
        <v>0</v>
      </c>
      <c r="AI22" s="34">
        <f>IFERROR(1+AI$5-'Classement étapes'!AJ22,0)</f>
        <v>0</v>
      </c>
      <c r="AJ22" s="34">
        <f>IFERROR(1+AJ$5-'Classement étapes'!AK22,0)</f>
        <v>0</v>
      </c>
      <c r="AK22" s="34">
        <f>IFERROR(1+AK$5-'Classement étapes'!AL22,0)</f>
        <v>0</v>
      </c>
      <c r="AL22" s="34">
        <f t="shared" si="0"/>
        <v>117.02200000000001</v>
      </c>
      <c r="AM22" s="35">
        <f>RANK(AL22,$AL$8:$AL$75)</f>
        <v>47</v>
      </c>
    </row>
    <row r="23" spans="2:39" ht="19.899999999999999" customHeight="1" x14ac:dyDescent="0.2">
      <c r="B23" s="36" t="s">
        <v>10</v>
      </c>
      <c r="C23" s="34">
        <f>IFERROR(1+C$5-'Classement étapes'!D23,0)</f>
        <v>0</v>
      </c>
      <c r="D23" s="37">
        <f>IFERROR(1+D$5-'Classement étapes'!E23,0)</f>
        <v>5</v>
      </c>
      <c r="E23" s="37">
        <f>IFERROR(1+E$5-'Classement étapes'!F23,0)</f>
        <v>24</v>
      </c>
      <c r="F23" s="37">
        <f>IFERROR(1+F$5-'Classement étapes'!G23,0)</f>
        <v>25</v>
      </c>
      <c r="G23" s="37">
        <f>IFERROR(1+G$5-'Classement étapes'!H23,0)</f>
        <v>27</v>
      </c>
      <c r="H23" s="37">
        <f>IFERROR(1+H$5-'Classement étapes'!I23,0)</f>
        <v>0</v>
      </c>
      <c r="I23" s="37">
        <f>IFERROR(1+I$5-'Classement étapes'!J23,0)</f>
        <v>0</v>
      </c>
      <c r="J23" s="37">
        <f>IFERROR(1+J$5-'Classement étapes'!K23,0)</f>
        <v>21</v>
      </c>
      <c r="K23" s="37">
        <f>IFERROR(1+K$5-'Classement étapes'!L23,0)</f>
        <v>0</v>
      </c>
      <c r="L23" s="37">
        <f>IFERROR(1+L$5-'Classement étapes'!M23,0)</f>
        <v>0</v>
      </c>
      <c r="M23" s="37">
        <f>IFERROR(1+M$5-'Classement étapes'!N23,0)+7</f>
        <v>40</v>
      </c>
      <c r="N23" s="37">
        <f>IFERROR(1+N$5-'Classement étapes'!O23,0)</f>
        <v>0</v>
      </c>
      <c r="O23" s="37">
        <f>IFERROR(1+O$5-'Classement étapes'!P23,0)</f>
        <v>0</v>
      </c>
      <c r="P23" s="37">
        <f>IFERROR(1+P$5-'Classement étapes'!Q23,0)</f>
        <v>14</v>
      </c>
      <c r="Q23" s="37">
        <f>IFERROR(1+Q$5-'Classement étapes'!R23,0)</f>
        <v>0</v>
      </c>
      <c r="R23" s="37">
        <f>IFERROR(1+R$5-'Classement étapes'!S23,0)</f>
        <v>7</v>
      </c>
      <c r="S23" s="37">
        <f>IFERROR(1+S$5-'Classement étapes'!T23,0)</f>
        <v>1</v>
      </c>
      <c r="T23" s="38">
        <f>IFERROR(1+T$5-'Classement étapes'!U23,0)</f>
        <v>0</v>
      </c>
      <c r="U23" s="34">
        <f>IFERROR(1+U$5-'Classement étapes'!V23,0)</f>
        <v>0</v>
      </c>
      <c r="V23" s="34">
        <f>IFERROR(1+V$5-'Classement étapes'!W23,0)</f>
        <v>0</v>
      </c>
      <c r="W23" s="34">
        <f>IFERROR(1+W$5-'Classement étapes'!X23,0)</f>
        <v>26</v>
      </c>
      <c r="X23" s="34">
        <f>IFERROR(1+X$5-'Classement étapes'!Y23,0)+4</f>
        <v>40</v>
      </c>
      <c r="Y23" s="34">
        <f>IFERROR(1+Y$5-'Classement étapes'!Z23,0)</f>
        <v>0</v>
      </c>
      <c r="Z23" s="34">
        <f>IFERROR(1+Z$5-'Classement étapes'!AA23,0)</f>
        <v>0</v>
      </c>
      <c r="AA23" s="34">
        <f>IFERROR(1+AA$5-'Classement étapes'!AB23,0)</f>
        <v>0</v>
      </c>
      <c r="AB23" s="34">
        <f>IFERROR(1+AB$5-'Classement étapes'!AC23,0)</f>
        <v>0</v>
      </c>
      <c r="AC23" s="34">
        <f>IFERROR(1+AC$5-'Classement étapes'!AD23,0)</f>
        <v>0</v>
      </c>
      <c r="AD23" s="34">
        <f>IFERROR(1+AD$5-'Classement étapes'!AE23,0)</f>
        <v>0</v>
      </c>
      <c r="AE23" s="34">
        <f>IFERROR(1+AE$5-'Classement étapes'!AF23,0)</f>
        <v>0</v>
      </c>
      <c r="AF23" s="34">
        <f>IFERROR(1+AF$5-'Classement étapes'!AG23,0)</f>
        <v>0</v>
      </c>
      <c r="AG23" s="34">
        <f>IFERROR(1+AG$5-'Classement étapes'!AH23,0)</f>
        <v>0</v>
      </c>
      <c r="AH23" s="34">
        <f>IFERROR(1+AH$5-'Classement étapes'!AI23,0)</f>
        <v>0</v>
      </c>
      <c r="AI23" s="34">
        <f>IFERROR(1+AI$5-'Classement étapes'!AJ23,0)</f>
        <v>0</v>
      </c>
      <c r="AJ23" s="34">
        <f>IFERROR(1+AJ$5-'Classement étapes'!AK23,0)</f>
        <v>0</v>
      </c>
      <c r="AK23" s="34">
        <f>IFERROR(1+AK$5-'Classement étapes'!AL23,0)</f>
        <v>0</v>
      </c>
      <c r="AL23" s="34">
        <f t="shared" si="0"/>
        <v>230.023</v>
      </c>
      <c r="AM23" s="35">
        <f>RANK(AL23,$AL$8:$AL$75)</f>
        <v>30</v>
      </c>
    </row>
    <row r="24" spans="2:39" ht="19.899999999999999" customHeight="1" x14ac:dyDescent="0.2">
      <c r="B24" s="36" t="s">
        <v>11</v>
      </c>
      <c r="C24" s="34">
        <f>IFERROR(1+C$5-'Classement étapes'!D24,0)</f>
        <v>22</v>
      </c>
      <c r="D24" s="37">
        <f>IFERROR(1+D$5-'Classement étapes'!E24,0)</f>
        <v>10</v>
      </c>
      <c r="E24" s="37">
        <f>IFERROR(1+E$5-'Classement étapes'!F24,0)</f>
        <v>23</v>
      </c>
      <c r="F24" s="37">
        <f>IFERROR(1+F$5-'Classement étapes'!G24,0)</f>
        <v>20</v>
      </c>
      <c r="G24" s="37">
        <f>IFERROR(1+G$5-'Classement étapes'!H24,0)</f>
        <v>12</v>
      </c>
      <c r="H24" s="37">
        <f>IFERROR(1+H$5-'Classement étapes'!I24,0)</f>
        <v>24</v>
      </c>
      <c r="I24" s="37">
        <f>IFERROR(1+I$5-'Classement étapes'!J24,0)</f>
        <v>0</v>
      </c>
      <c r="J24" s="37">
        <f>IFERROR(1+J$5-'Classement étapes'!K24,0)</f>
        <v>29</v>
      </c>
      <c r="K24" s="37">
        <f>IFERROR(1+K$5-'Classement étapes'!L24,0)</f>
        <v>17</v>
      </c>
      <c r="L24" s="37">
        <f>IFERROR(1+L$5-'Classement étapes'!M24,0)</f>
        <v>32</v>
      </c>
      <c r="M24" s="37">
        <f>IFERROR(1+M$5-'Classement étapes'!N24,0)</f>
        <v>1</v>
      </c>
      <c r="N24" s="37">
        <f>IFERROR(1+N$5-'Classement étapes'!O24,0)</f>
        <v>13</v>
      </c>
      <c r="O24" s="37">
        <f>IFERROR(1+O$5-'Classement étapes'!P24,0)</f>
        <v>10</v>
      </c>
      <c r="P24" s="37">
        <f>IFERROR(1+P$5-'Classement étapes'!Q24,0)</f>
        <v>34</v>
      </c>
      <c r="Q24" s="37">
        <f>IFERROR(1+Q$5-'Classement étapes'!R24,0)</f>
        <v>17</v>
      </c>
      <c r="R24" s="37">
        <f>IFERROR(1+R$5-'Classement étapes'!S24,0)</f>
        <v>9</v>
      </c>
      <c r="S24" s="37">
        <f>IFERROR(1+S$5-'Classement étapes'!T24,0)</f>
        <v>34</v>
      </c>
      <c r="T24" s="38">
        <f>IFERROR(1+T$5-'Classement étapes'!U24,0)</f>
        <v>14</v>
      </c>
      <c r="U24" s="34">
        <f>IFERROR(1+U$5-'Classement étapes'!V24,0)</f>
        <v>28</v>
      </c>
      <c r="V24" s="34">
        <f>IFERROR(1+V$5-'Classement étapes'!W24,0)</f>
        <v>13</v>
      </c>
      <c r="W24" s="34">
        <f>IFERROR(1+W$5-'Classement étapes'!X24,0)</f>
        <v>13</v>
      </c>
      <c r="X24" s="34">
        <f>IFERROR(1+X$5-'Classement étapes'!Y24,0)</f>
        <v>34</v>
      </c>
      <c r="Y24" s="34">
        <f>IFERROR(1+Y$5-'Classement étapes'!Z24,0)</f>
        <v>0</v>
      </c>
      <c r="Z24" s="34">
        <f>IFERROR(1+Z$5-'Classement étapes'!AA24,0)</f>
        <v>0</v>
      </c>
      <c r="AA24" s="34">
        <f>IFERROR(1+AA$5-'Classement étapes'!AB24,0)</f>
        <v>0</v>
      </c>
      <c r="AB24" s="34">
        <f>IFERROR(1+AB$5-'Classement étapes'!AC24,0)</f>
        <v>0</v>
      </c>
      <c r="AC24" s="34">
        <f>IFERROR(1+AC$5-'Classement étapes'!AD24,0)</f>
        <v>0</v>
      </c>
      <c r="AD24" s="34">
        <f>IFERROR(1+AD$5-'Classement étapes'!AE24,0)</f>
        <v>0</v>
      </c>
      <c r="AE24" s="34">
        <f>IFERROR(1+AE$5-'Classement étapes'!AF24,0)</f>
        <v>0</v>
      </c>
      <c r="AF24" s="34">
        <f>IFERROR(1+AF$5-'Classement étapes'!AG24,0)</f>
        <v>0</v>
      </c>
      <c r="AG24" s="34">
        <f>IFERROR(1+AG$5-'Classement étapes'!AH24,0)</f>
        <v>0</v>
      </c>
      <c r="AH24" s="34">
        <f>IFERROR(1+AH$5-'Classement étapes'!AI24,0)</f>
        <v>0</v>
      </c>
      <c r="AI24" s="34">
        <f>IFERROR(1+AI$5-'Classement étapes'!AJ24,0)</f>
        <v>0</v>
      </c>
      <c r="AJ24" s="34">
        <f>IFERROR(1+AJ$5-'Classement étapes'!AK24,0)</f>
        <v>0</v>
      </c>
      <c r="AK24" s="34">
        <f>IFERROR(1+AK$5-'Classement étapes'!AL24,0)</f>
        <v>0</v>
      </c>
      <c r="AL24" s="34">
        <f t="shared" si="0"/>
        <v>409.024</v>
      </c>
      <c r="AM24" s="35">
        <f>RANK(AL24,$AL$8:$AL$75)</f>
        <v>11</v>
      </c>
    </row>
    <row r="25" spans="2:39" ht="19.899999999999999" customHeight="1" x14ac:dyDescent="0.2">
      <c r="B25" s="36" t="s">
        <v>12</v>
      </c>
      <c r="C25" s="34">
        <f>IFERROR(1+C$5-'Classement étapes'!D25,0)</f>
        <v>0</v>
      </c>
      <c r="D25" s="37">
        <f>IFERROR(1+D$5-'Classement étapes'!E25,0)</f>
        <v>16</v>
      </c>
      <c r="E25" s="37">
        <f>IFERROR(1+E$5-'Classement étapes'!F25,0)</f>
        <v>14</v>
      </c>
      <c r="F25" s="37">
        <f>IFERROR(1+F$5-'Classement étapes'!G25,0)</f>
        <v>12</v>
      </c>
      <c r="G25" s="37">
        <f>IFERROR(1+G$5-'Classement étapes'!H25,0)</f>
        <v>0</v>
      </c>
      <c r="H25" s="37">
        <f>IFERROR(1+H$5-'Classement étapes'!I25,0)</f>
        <v>29</v>
      </c>
      <c r="I25" s="37">
        <f>IFERROR(1+I$5-'Classement étapes'!J25,0)</f>
        <v>5</v>
      </c>
      <c r="J25" s="37">
        <f>IFERROR(1+J$5-'Classement étapes'!K25,0)</f>
        <v>5</v>
      </c>
      <c r="K25" s="37">
        <f>IFERROR(1+K$5-'Classement étapes'!L25,0)</f>
        <v>31</v>
      </c>
      <c r="L25" s="37">
        <f>IFERROR(1+L$5-'Classement étapes'!M25,0)</f>
        <v>18</v>
      </c>
      <c r="M25" s="37">
        <f>IFERROR(1+M$5-'Classement étapes'!N25,0)</f>
        <v>27</v>
      </c>
      <c r="N25" s="37">
        <f>IFERROR(1+N$5-'Classement étapes'!O25,0)</f>
        <v>8</v>
      </c>
      <c r="O25" s="37">
        <f>IFERROR(1+O$5-'Classement étapes'!P25,0)</f>
        <v>0</v>
      </c>
      <c r="P25" s="37">
        <f>IFERROR(1+P$5-'Classement étapes'!Q25,0)+1</f>
        <v>38</v>
      </c>
      <c r="Q25" s="37">
        <f>IFERROR(1+Q$5-'Classement étapes'!R25,0)</f>
        <v>0</v>
      </c>
      <c r="R25" s="37">
        <f>IFERROR(1+R$5-'Classement étapes'!S25,0)</f>
        <v>35</v>
      </c>
      <c r="S25" s="37">
        <f>IFERROR(1+S$5-'Classement étapes'!T25,0)</f>
        <v>39</v>
      </c>
      <c r="T25" s="38">
        <f>IFERROR(1+T$5-'Classement étapes'!U25,0)+4</f>
        <v>40</v>
      </c>
      <c r="U25" s="34">
        <f>IFERROR(1+U$5-'Classement étapes'!V25,0)</f>
        <v>14</v>
      </c>
      <c r="V25" s="34">
        <f>IFERROR(1+V$5-'Classement étapes'!W25,0)</f>
        <v>33</v>
      </c>
      <c r="W25" s="34">
        <f>IFERROR(1+W$5-'Classement étapes'!X25,0)</f>
        <v>11</v>
      </c>
      <c r="X25" s="34">
        <f>IFERROR(1+X$5-'Classement étapes'!Y25,0)</f>
        <v>19</v>
      </c>
      <c r="Y25" s="34">
        <f>IFERROR(1+Y$5-'Classement étapes'!Z25,0)</f>
        <v>0</v>
      </c>
      <c r="Z25" s="34">
        <f>IFERROR(1+Z$5-'Classement étapes'!AA25,0)</f>
        <v>0</v>
      </c>
      <c r="AA25" s="34">
        <f>IFERROR(1+AA$5-'Classement étapes'!AB25,0)</f>
        <v>0</v>
      </c>
      <c r="AB25" s="34">
        <f>IFERROR(1+AB$5-'Classement étapes'!AC25,0)</f>
        <v>0</v>
      </c>
      <c r="AC25" s="34">
        <f>IFERROR(1+AC$5-'Classement étapes'!AD25,0)</f>
        <v>0</v>
      </c>
      <c r="AD25" s="34">
        <f>IFERROR(1+AD$5-'Classement étapes'!AE25,0)</f>
        <v>0</v>
      </c>
      <c r="AE25" s="34">
        <f>IFERROR(1+AE$5-'Classement étapes'!AF25,0)</f>
        <v>0</v>
      </c>
      <c r="AF25" s="34">
        <f>IFERROR(1+AF$5-'Classement étapes'!AG25,0)</f>
        <v>0</v>
      </c>
      <c r="AG25" s="34">
        <f>IFERROR(1+AG$5-'Classement étapes'!AH25,0)</f>
        <v>0</v>
      </c>
      <c r="AH25" s="34">
        <f>IFERROR(1+AH$5-'Classement étapes'!AI25,0)</f>
        <v>0</v>
      </c>
      <c r="AI25" s="34">
        <f>IFERROR(1+AI$5-'Classement étapes'!AJ25,0)</f>
        <v>0</v>
      </c>
      <c r="AJ25" s="34">
        <f>IFERROR(1+AJ$5-'Classement étapes'!AK25,0)</f>
        <v>0</v>
      </c>
      <c r="AK25" s="34">
        <f>IFERROR(1+AK$5-'Classement étapes'!AL25,0)</f>
        <v>0</v>
      </c>
      <c r="AL25" s="34">
        <f t="shared" si="0"/>
        <v>394.02499999999998</v>
      </c>
      <c r="AM25" s="35">
        <f>RANK(AL25,$AL$8:$AL$75)</f>
        <v>15</v>
      </c>
    </row>
    <row r="26" spans="2:39" ht="19.899999999999999" customHeight="1" x14ac:dyDescent="0.2">
      <c r="B26" s="36" t="s">
        <v>13</v>
      </c>
      <c r="C26" s="34">
        <f>IFERROR(1+C$5-'Classement étapes'!D26,0)</f>
        <v>0</v>
      </c>
      <c r="D26" s="34">
        <f>IFERROR(1+D$5-'Classement étapes'!E26,0)</f>
        <v>0</v>
      </c>
      <c r="E26" s="34">
        <f>IFERROR(1+E$5-'Classement étapes'!F26,0)</f>
        <v>0</v>
      </c>
      <c r="F26" s="34">
        <f>IFERROR(1+F$5-'Classement étapes'!G26,0)</f>
        <v>0</v>
      </c>
      <c r="G26" s="34">
        <f>IFERROR(1+G$5-'Classement étapes'!H26,0)</f>
        <v>3</v>
      </c>
      <c r="H26" s="34">
        <f>IFERROR(1+H$5-'Classement étapes'!I26,0)</f>
        <v>0</v>
      </c>
      <c r="I26" s="34">
        <f>IFERROR(1+I$5-'Classement étapes'!J26,0)</f>
        <v>20</v>
      </c>
      <c r="J26" s="34">
        <f>IFERROR(1+J$5-'Classement étapes'!K26,0)</f>
        <v>0</v>
      </c>
      <c r="K26" s="34">
        <f>IFERROR(1+K$5-'Classement étapes'!L26,0)</f>
        <v>4</v>
      </c>
      <c r="L26" s="34">
        <f>IFERROR(1+L$5-'Classement étapes'!M26,0)</f>
        <v>0</v>
      </c>
      <c r="M26" s="34">
        <f>IFERROR(1+M$5-'Classement étapes'!N26,0)</f>
        <v>20</v>
      </c>
      <c r="N26" s="34">
        <f>IFERROR(1+N$5-'Classement étapes'!O26,0)</f>
        <v>0</v>
      </c>
      <c r="O26" s="34">
        <f>IFERROR(1+O$5-'Classement étapes'!P26,0)+7</f>
        <v>47</v>
      </c>
      <c r="P26" s="34">
        <f>IFERROR(1+P$5-'Classement étapes'!Q26,0)</f>
        <v>0</v>
      </c>
      <c r="Q26" s="34">
        <f>IFERROR(1+Q$5-'Classement étapes'!R26,0)+1</f>
        <v>38</v>
      </c>
      <c r="R26" s="34">
        <f>IFERROR(1+R$5-'Classement étapes'!S26,0)</f>
        <v>0</v>
      </c>
      <c r="S26" s="34">
        <f>IFERROR(1+S$5-'Classement étapes'!T26,0)</f>
        <v>10</v>
      </c>
      <c r="T26" s="34">
        <f>IFERROR(1+T$5-'Classement étapes'!U26,0)</f>
        <v>0</v>
      </c>
      <c r="U26" s="34">
        <f>IFERROR(1+U$5-'Classement étapes'!V26,0)</f>
        <v>0</v>
      </c>
      <c r="V26" s="34">
        <f>IFERROR(1+V$5-'Classement étapes'!W26,0)</f>
        <v>0</v>
      </c>
      <c r="W26" s="34">
        <f>IFERROR(1+W$5-'Classement étapes'!X26,0)</f>
        <v>0</v>
      </c>
      <c r="X26" s="34">
        <f>IFERROR(1+X$5-'Classement étapes'!Y26,0)</f>
        <v>0</v>
      </c>
      <c r="Y26" s="34">
        <f>IFERROR(1+Y$5-'Classement étapes'!Z26,0)</f>
        <v>0</v>
      </c>
      <c r="Z26" s="34">
        <f>IFERROR(1+Z$5-'Classement étapes'!AA26,0)</f>
        <v>0</v>
      </c>
      <c r="AA26" s="34">
        <f>IFERROR(1+AA$5-'Classement étapes'!AB26,0)</f>
        <v>0</v>
      </c>
      <c r="AB26" s="34">
        <f>IFERROR(1+AB$5-'Classement étapes'!AC26,0)</f>
        <v>0</v>
      </c>
      <c r="AC26" s="34">
        <f>IFERROR(1+AC$5-'Classement étapes'!AD26,0)</f>
        <v>0</v>
      </c>
      <c r="AD26" s="34">
        <f>IFERROR(1+AD$5-'Classement étapes'!AE26,0)</f>
        <v>0</v>
      </c>
      <c r="AE26" s="34">
        <f>IFERROR(1+AE$5-'Classement étapes'!AF26,0)</f>
        <v>0</v>
      </c>
      <c r="AF26" s="34">
        <f>IFERROR(1+AF$5-'Classement étapes'!AG26,0)</f>
        <v>0</v>
      </c>
      <c r="AG26" s="34">
        <f>IFERROR(1+AG$5-'Classement étapes'!AH26,0)</f>
        <v>0</v>
      </c>
      <c r="AH26" s="34">
        <f>IFERROR(1+AH$5-'Classement étapes'!AI26,0)</f>
        <v>0</v>
      </c>
      <c r="AI26" s="34">
        <f>IFERROR(1+AI$5-'Classement étapes'!AJ26,0)</f>
        <v>0</v>
      </c>
      <c r="AJ26" s="34">
        <f>IFERROR(1+AJ$5-'Classement étapes'!AK26,0)</f>
        <v>0</v>
      </c>
      <c r="AK26" s="34">
        <f>IFERROR(1+AK$5-'Classement étapes'!AL26,0)</f>
        <v>0</v>
      </c>
      <c r="AL26" s="34">
        <f t="shared" si="0"/>
        <v>142.02600000000001</v>
      </c>
      <c r="AM26" s="35">
        <f>RANK(AL26,$AL$8:$AL$75)</f>
        <v>42</v>
      </c>
    </row>
    <row r="27" spans="2:39" ht="19.899999999999999" customHeight="1" x14ac:dyDescent="0.2">
      <c r="B27" s="36" t="s">
        <v>80</v>
      </c>
      <c r="C27" s="34">
        <f>IFERROR(1+C$5-'Classement étapes'!D27,0)</f>
        <v>0</v>
      </c>
      <c r="D27" s="34">
        <f>IFERROR(1+D$5-'Classement étapes'!E27,0)</f>
        <v>0</v>
      </c>
      <c r="E27" s="34">
        <f>IFERROR(1+E$5-'Classement étapes'!F27,0)</f>
        <v>0</v>
      </c>
      <c r="F27" s="34">
        <f>IFERROR(1+F$5-'Classement étapes'!G27,0)</f>
        <v>0</v>
      </c>
      <c r="G27" s="34">
        <f>IFERROR(1+G$5-'Classement étapes'!H27,0)</f>
        <v>0</v>
      </c>
      <c r="H27" s="34">
        <f>IFERROR(1+H$5-'Classement étapes'!I27,0)</f>
        <v>0</v>
      </c>
      <c r="I27" s="34">
        <f>IFERROR(1+I$5-'Classement étapes'!J27,0)</f>
        <v>0</v>
      </c>
      <c r="J27" s="34">
        <f>IFERROR(1+J$5-'Classement étapes'!K27,0)</f>
        <v>0</v>
      </c>
      <c r="K27" s="34">
        <f>IFERROR(1+K$5-'Classement étapes'!L27,0)</f>
        <v>0</v>
      </c>
      <c r="L27" s="34">
        <f>IFERROR(1+L$5-'Classement étapes'!M27,0)</f>
        <v>0</v>
      </c>
      <c r="M27" s="34">
        <f>IFERROR(1+M$5-'Classement étapes'!N27,0)</f>
        <v>0</v>
      </c>
      <c r="N27" s="34">
        <f>IFERROR(1+N$5-'Classement étapes'!O27,0)</f>
        <v>0</v>
      </c>
      <c r="O27" s="34">
        <f>IFERROR(1+O$5-'Classement étapes'!P27,0)</f>
        <v>0</v>
      </c>
      <c r="P27" s="34">
        <f>IFERROR(1+P$5-'Classement étapes'!Q27,0)</f>
        <v>0</v>
      </c>
      <c r="Q27" s="34">
        <f>IFERROR(1+Q$5-'Classement étapes'!R27,0)</f>
        <v>0</v>
      </c>
      <c r="R27" s="34">
        <f>IFERROR(1+R$5-'Classement étapes'!S27,0)</f>
        <v>0</v>
      </c>
      <c r="S27" s="34">
        <f>IFERROR(1+S$5-'Classement étapes'!T27,0)</f>
        <v>0</v>
      </c>
      <c r="T27" s="34">
        <f>IFERROR(1+T$5-'Classement étapes'!U27,0)</f>
        <v>0</v>
      </c>
      <c r="U27" s="34">
        <f>IFERROR(1+U$5-'Classement étapes'!V27,0)</f>
        <v>0</v>
      </c>
      <c r="V27" s="34">
        <f>IFERROR(1+V$5-'Classement étapes'!W27,0)</f>
        <v>11</v>
      </c>
      <c r="W27" s="34">
        <f>IFERROR(1+W$5-'Classement étapes'!X27,0)</f>
        <v>0</v>
      </c>
      <c r="X27" s="34">
        <f>IFERROR(1+X$5-'Classement étapes'!Y27,0)</f>
        <v>0</v>
      </c>
      <c r="Y27" s="34">
        <f>IFERROR(1+Y$5-'Classement étapes'!Z27,0)</f>
        <v>0</v>
      </c>
      <c r="Z27" s="34">
        <f>IFERROR(1+Z$5-'Classement étapes'!AA27,0)</f>
        <v>0</v>
      </c>
      <c r="AA27" s="34">
        <f>IFERROR(1+AA$5-'Classement étapes'!AB27,0)</f>
        <v>0</v>
      </c>
      <c r="AB27" s="34">
        <f>IFERROR(1+AB$5-'Classement étapes'!AC27,0)</f>
        <v>0</v>
      </c>
      <c r="AC27" s="34">
        <f>IFERROR(1+AC$5-'Classement étapes'!AD27,0)</f>
        <v>0</v>
      </c>
      <c r="AD27" s="34">
        <f>IFERROR(1+AD$5-'Classement étapes'!AE27,0)</f>
        <v>0</v>
      </c>
      <c r="AE27" s="34">
        <f>IFERROR(1+AE$5-'Classement étapes'!AF27,0)</f>
        <v>0</v>
      </c>
      <c r="AF27" s="34">
        <f>IFERROR(1+AF$5-'Classement étapes'!AG27,0)</f>
        <v>0</v>
      </c>
      <c r="AG27" s="34">
        <f>IFERROR(1+AG$5-'Classement étapes'!AH27,0)</f>
        <v>0</v>
      </c>
      <c r="AH27" s="34">
        <f>IFERROR(1+AH$5-'Classement étapes'!AI27,0)</f>
        <v>0</v>
      </c>
      <c r="AI27" s="34">
        <f>IFERROR(1+AI$5-'Classement étapes'!AJ27,0)</f>
        <v>0</v>
      </c>
      <c r="AJ27" s="34">
        <f>IFERROR(1+AJ$5-'Classement étapes'!AK27,0)</f>
        <v>0</v>
      </c>
      <c r="AK27" s="34">
        <f>IFERROR(1+AK$5-'Classement étapes'!AL27,0)</f>
        <v>0</v>
      </c>
      <c r="AL27" s="34">
        <f t="shared" si="0"/>
        <v>11.026999999999999</v>
      </c>
      <c r="AM27" s="35">
        <f>RANK(AL27,$AL$8:$AL$75)</f>
        <v>60</v>
      </c>
    </row>
    <row r="28" spans="2:39" ht="19.899999999999999" customHeight="1" x14ac:dyDescent="0.2">
      <c r="B28" s="36" t="s">
        <v>72</v>
      </c>
      <c r="C28" s="34">
        <f>IFERROR(1+C$5-'Classement étapes'!D28,0)</f>
        <v>0</v>
      </c>
      <c r="D28" s="34">
        <f>IFERROR(1+D$5-'Classement étapes'!E28,0)</f>
        <v>0</v>
      </c>
      <c r="E28" s="34">
        <f>IFERROR(1+E$5-'Classement étapes'!F28,0)</f>
        <v>0</v>
      </c>
      <c r="F28" s="34">
        <f>IFERROR(1+F$5-'Classement étapes'!G28,0)</f>
        <v>0</v>
      </c>
      <c r="G28" s="34">
        <f>IFERROR(1+G$5-'Classement étapes'!H28,0)</f>
        <v>0</v>
      </c>
      <c r="H28" s="34">
        <f>IFERROR(1+H$5-'Classement étapes'!I28,0)</f>
        <v>0</v>
      </c>
      <c r="I28" s="34">
        <f>IFERROR(1+I$5-'Classement étapes'!J28,0)</f>
        <v>0</v>
      </c>
      <c r="J28" s="34">
        <f>IFERROR(1+J$5-'Classement étapes'!K28,0)</f>
        <v>0</v>
      </c>
      <c r="K28" s="34">
        <f>IFERROR(1+K$5-'Classement étapes'!L28,0)</f>
        <v>0</v>
      </c>
      <c r="L28" s="34">
        <f>IFERROR(1+L$5-'Classement étapes'!M28,0)</f>
        <v>0</v>
      </c>
      <c r="M28" s="34">
        <f>IFERROR(1+M$5-'Classement étapes'!N28,0)</f>
        <v>0</v>
      </c>
      <c r="N28" s="34">
        <f>IFERROR(1+N$5-'Classement étapes'!O28,0)</f>
        <v>24</v>
      </c>
      <c r="O28" s="34">
        <f>IFERROR(1+O$5-'Classement étapes'!P28,0)</f>
        <v>31</v>
      </c>
      <c r="P28" s="34">
        <f>IFERROR(1+P$5-'Classement étapes'!Q28,0)</f>
        <v>20</v>
      </c>
      <c r="Q28" s="34">
        <f>IFERROR(1+Q$5-'Classement étapes'!R28,0)</f>
        <v>29</v>
      </c>
      <c r="R28" s="34">
        <f>IFERROR(1+R$5-'Classement étapes'!S28,0)</f>
        <v>12</v>
      </c>
      <c r="S28" s="34">
        <f>IFERROR(1+S$5-'Classement étapes'!T28,0)</f>
        <v>37</v>
      </c>
      <c r="T28" s="34">
        <f>IFERROR(1+T$5-'Classement étapes'!U28,0)+7</f>
        <v>44</v>
      </c>
      <c r="U28" s="34">
        <f>IFERROR(1+U$5-'Classement étapes'!V28,0)</f>
        <v>11</v>
      </c>
      <c r="V28" s="34">
        <f>IFERROR(1+V$5-'Classement étapes'!W28,0)</f>
        <v>0</v>
      </c>
      <c r="W28" s="34">
        <f>IFERROR(1+W$5-'Classement étapes'!X28,0)</f>
        <v>2</v>
      </c>
      <c r="X28" s="34">
        <f>IFERROR(1+X$5-'Classement étapes'!Y28,0)</f>
        <v>12</v>
      </c>
      <c r="Y28" s="34">
        <f>IFERROR(1+Y$5-'Classement étapes'!Z28,0)</f>
        <v>0</v>
      </c>
      <c r="Z28" s="34">
        <f>IFERROR(1+Z$5-'Classement étapes'!AA28,0)</f>
        <v>0</v>
      </c>
      <c r="AA28" s="34">
        <f>IFERROR(1+AA$5-'Classement étapes'!AB28,0)</f>
        <v>0</v>
      </c>
      <c r="AB28" s="34">
        <f>IFERROR(1+AB$5-'Classement étapes'!AC28,0)</f>
        <v>0</v>
      </c>
      <c r="AC28" s="34">
        <f>IFERROR(1+AC$5-'Classement étapes'!AD28,0)</f>
        <v>0</v>
      </c>
      <c r="AD28" s="34">
        <f>IFERROR(1+AD$5-'Classement étapes'!AE28,0)</f>
        <v>0</v>
      </c>
      <c r="AE28" s="34">
        <f>IFERROR(1+AE$5-'Classement étapes'!AF28,0)</f>
        <v>0</v>
      </c>
      <c r="AF28" s="34">
        <f>IFERROR(1+AF$5-'Classement étapes'!AG28,0)</f>
        <v>0</v>
      </c>
      <c r="AG28" s="34">
        <f>IFERROR(1+AG$5-'Classement étapes'!AH28,0)</f>
        <v>0</v>
      </c>
      <c r="AH28" s="34">
        <f>IFERROR(1+AH$5-'Classement étapes'!AI28,0)</f>
        <v>0</v>
      </c>
      <c r="AI28" s="34">
        <f>IFERROR(1+AI$5-'Classement étapes'!AJ28,0)</f>
        <v>0</v>
      </c>
      <c r="AJ28" s="34">
        <f>IFERROR(1+AJ$5-'Classement étapes'!AK28,0)</f>
        <v>0</v>
      </c>
      <c r="AK28" s="34">
        <f>IFERROR(1+AK$5-'Classement étapes'!AL28,0)</f>
        <v>0</v>
      </c>
      <c r="AL28" s="34">
        <f t="shared" si="0"/>
        <v>222.02799999999999</v>
      </c>
      <c r="AM28" s="35">
        <f>RANK(AL28,$AL$8:$AL$75)</f>
        <v>33</v>
      </c>
    </row>
    <row r="29" spans="2:39" ht="19.899999999999999" customHeight="1" x14ac:dyDescent="0.2">
      <c r="B29" s="36" t="s">
        <v>66</v>
      </c>
      <c r="C29" s="34">
        <f>IFERROR(1+C$5-'Classement étapes'!D29,0)</f>
        <v>0</v>
      </c>
      <c r="D29" s="34">
        <f>IFERROR(1+D$5-'Classement étapes'!E29,0)</f>
        <v>0</v>
      </c>
      <c r="E29" s="34">
        <f>IFERROR(1+E$5-'Classement étapes'!F29,0)</f>
        <v>0</v>
      </c>
      <c r="F29" s="34">
        <f>IFERROR(1+F$5-'Classement étapes'!G29,0)</f>
        <v>0</v>
      </c>
      <c r="G29" s="34">
        <f>IFERROR(1+G$5-'Classement étapes'!H29,0)</f>
        <v>0</v>
      </c>
      <c r="H29" s="34">
        <f>IFERROR(1+H$5-'Classement étapes'!I29,0)</f>
        <v>0</v>
      </c>
      <c r="I29" s="34">
        <f>IFERROR(1+I$5-'Classement étapes'!J29,0)</f>
        <v>0</v>
      </c>
      <c r="J29" s="34">
        <f>IFERROR(1+J$5-'Classement étapes'!K29,0)</f>
        <v>25</v>
      </c>
      <c r="K29" s="34">
        <f>IFERROR(1+K$5-'Classement étapes'!L29,0)</f>
        <v>30</v>
      </c>
      <c r="L29" s="34">
        <f>IFERROR(1+L$5-'Classement étapes'!M29,0)</f>
        <v>23</v>
      </c>
      <c r="M29" s="34">
        <f>IFERROR(1+M$5-'Classement étapes'!N29,0)</f>
        <v>13</v>
      </c>
      <c r="N29" s="34">
        <f>IFERROR(1+N$5-'Classement étapes'!O29,0)</f>
        <v>27</v>
      </c>
      <c r="O29" s="34">
        <f>IFERROR(1+O$5-'Classement étapes'!P29,0)</f>
        <v>25</v>
      </c>
      <c r="P29" s="34">
        <f>IFERROR(1+P$5-'Classement étapes'!Q29,0)</f>
        <v>25</v>
      </c>
      <c r="Q29" s="34">
        <f>IFERROR(1+Q$5-'Classement étapes'!R29,0)+4</f>
        <v>42</v>
      </c>
      <c r="R29" s="34">
        <f>IFERROR(1+R$5-'Classement étapes'!S29,0)</f>
        <v>14</v>
      </c>
      <c r="S29" s="34">
        <f>IFERROR(1+S$5-'Classement étapes'!T29,0)</f>
        <v>0</v>
      </c>
      <c r="T29" s="34">
        <f>IFERROR(1+T$5-'Classement étapes'!U29,0)</f>
        <v>0</v>
      </c>
      <c r="U29" s="34">
        <f>IFERROR(1+U$5-'Classement étapes'!V29,0)</f>
        <v>0</v>
      </c>
      <c r="V29" s="34">
        <f>IFERROR(1+V$5-'Classement étapes'!W29,0)</f>
        <v>0</v>
      </c>
      <c r="W29" s="34">
        <f>IFERROR(1+W$5-'Classement étapes'!X29,0)</f>
        <v>0</v>
      </c>
      <c r="X29" s="34">
        <f>IFERROR(1+X$5-'Classement étapes'!Y29,0)</f>
        <v>0</v>
      </c>
      <c r="Y29" s="34">
        <f>IFERROR(1+Y$5-'Classement étapes'!Z29,0)</f>
        <v>0</v>
      </c>
      <c r="Z29" s="34">
        <f>IFERROR(1+Z$5-'Classement étapes'!AA29,0)</f>
        <v>0</v>
      </c>
      <c r="AA29" s="34">
        <f>IFERROR(1+AA$5-'Classement étapes'!AB29,0)</f>
        <v>0</v>
      </c>
      <c r="AB29" s="34">
        <f>IFERROR(1+AB$5-'Classement étapes'!AC29,0)</f>
        <v>0</v>
      </c>
      <c r="AC29" s="34">
        <f>IFERROR(1+AC$5-'Classement étapes'!AD29,0)</f>
        <v>0</v>
      </c>
      <c r="AD29" s="34">
        <f>IFERROR(1+AD$5-'Classement étapes'!AE29,0)</f>
        <v>0</v>
      </c>
      <c r="AE29" s="34">
        <f>IFERROR(1+AE$5-'Classement étapes'!AF29,0)</f>
        <v>0</v>
      </c>
      <c r="AF29" s="34">
        <f>IFERROR(1+AF$5-'Classement étapes'!AG29,0)</f>
        <v>0</v>
      </c>
      <c r="AG29" s="34">
        <f>IFERROR(1+AG$5-'Classement étapes'!AH29,0)</f>
        <v>0</v>
      </c>
      <c r="AH29" s="34">
        <f>IFERROR(1+AH$5-'Classement étapes'!AI29,0)</f>
        <v>0</v>
      </c>
      <c r="AI29" s="34">
        <f>IFERROR(1+AI$5-'Classement étapes'!AJ29,0)</f>
        <v>0</v>
      </c>
      <c r="AJ29" s="34">
        <f>IFERROR(1+AJ$5-'Classement étapes'!AK29,0)</f>
        <v>0</v>
      </c>
      <c r="AK29" s="34">
        <f>IFERROR(1+AK$5-'Classement étapes'!AL29,0)</f>
        <v>0</v>
      </c>
      <c r="AL29" s="34">
        <f t="shared" si="0"/>
        <v>224.029</v>
      </c>
      <c r="AM29" s="35">
        <f>RANK(AL29,$AL$8:$AL$75)</f>
        <v>31</v>
      </c>
    </row>
    <row r="30" spans="2:39" ht="19.899999999999999" customHeight="1" x14ac:dyDescent="0.2">
      <c r="B30" s="36" t="s">
        <v>14</v>
      </c>
      <c r="C30" s="34">
        <f>IFERROR(1+C$5-'Classement étapes'!D30,0)</f>
        <v>3</v>
      </c>
      <c r="D30" s="34">
        <f>IFERROR(1+D$5-'Classement étapes'!E30,0)</f>
        <v>23</v>
      </c>
      <c r="E30" s="34">
        <f>IFERROR(1+E$5-'Classement étapes'!F30,0)</f>
        <v>0</v>
      </c>
      <c r="F30" s="34">
        <f>IFERROR(1+F$5-'Classement étapes'!G30,0)</f>
        <v>5</v>
      </c>
      <c r="G30" s="34">
        <f>IFERROR(1+G$5-'Classement étapes'!H30,0)+7</f>
        <v>42</v>
      </c>
      <c r="H30" s="34">
        <f>IFERROR(1+H$5-'Classement étapes'!I30,0)</f>
        <v>21</v>
      </c>
      <c r="I30" s="34">
        <f>IFERROR(1+I$5-'Classement étapes'!J30,0)</f>
        <v>0</v>
      </c>
      <c r="J30" s="34">
        <f>IFERROR(1+J$5-'Classement étapes'!K30,0)</f>
        <v>17</v>
      </c>
      <c r="K30" s="34">
        <f>IFERROR(1+K$5-'Classement étapes'!L30,0)</f>
        <v>18</v>
      </c>
      <c r="L30" s="34">
        <f>IFERROR(1+L$5-'Classement étapes'!M30,0)</f>
        <v>30</v>
      </c>
      <c r="M30" s="34">
        <f>IFERROR(1+M$5-'Classement étapes'!N30,0)</f>
        <v>0</v>
      </c>
      <c r="N30" s="34">
        <f>IFERROR(1+N$5-'Classement étapes'!O30,0)</f>
        <v>26</v>
      </c>
      <c r="O30" s="34">
        <f>IFERROR(1+O$5-'Classement étapes'!P30,0)</f>
        <v>0</v>
      </c>
      <c r="P30" s="34">
        <f>IFERROR(1+P$5-'Classement étapes'!Q30,0)</f>
        <v>0</v>
      </c>
      <c r="Q30" s="34">
        <f>IFERROR(1+Q$5-'Classement étapes'!R30,0)</f>
        <v>9</v>
      </c>
      <c r="R30" s="34">
        <f>IFERROR(1+R$5-'Classement étapes'!S30,0)</f>
        <v>1</v>
      </c>
      <c r="S30" s="34">
        <f>IFERROR(1+S$5-'Classement étapes'!T30,0)</f>
        <v>26</v>
      </c>
      <c r="T30" s="34">
        <f>IFERROR(1+T$5-'Classement étapes'!U30,0)</f>
        <v>19</v>
      </c>
      <c r="U30" s="34">
        <f>IFERROR(1+U$5-'Classement étapes'!V30,0)</f>
        <v>30</v>
      </c>
      <c r="V30" s="34">
        <f>IFERROR(1+V$5-'Classement étapes'!W30,0)</f>
        <v>0</v>
      </c>
      <c r="W30" s="34">
        <f>IFERROR(1+W$5-'Classement étapes'!X30,0)</f>
        <v>18</v>
      </c>
      <c r="X30" s="34">
        <f>IFERROR(1+X$5-'Classement étapes'!Y30,0)</f>
        <v>22</v>
      </c>
      <c r="Y30" s="34">
        <f>IFERROR(1+Y$5-'Classement étapes'!Z30,0)</f>
        <v>0</v>
      </c>
      <c r="Z30" s="34">
        <f>IFERROR(1+Z$5-'Classement étapes'!AA30,0)</f>
        <v>0</v>
      </c>
      <c r="AA30" s="34">
        <f>IFERROR(1+AA$5-'Classement étapes'!AB30,0)</f>
        <v>0</v>
      </c>
      <c r="AB30" s="34">
        <f>IFERROR(1+AB$5-'Classement étapes'!AC30,0)</f>
        <v>0</v>
      </c>
      <c r="AC30" s="34">
        <f>IFERROR(1+AC$5-'Classement étapes'!AD30,0)</f>
        <v>0</v>
      </c>
      <c r="AD30" s="34">
        <f>IFERROR(1+AD$5-'Classement étapes'!AE30,0)</f>
        <v>0</v>
      </c>
      <c r="AE30" s="34">
        <f>IFERROR(1+AE$5-'Classement étapes'!AF30,0)</f>
        <v>0</v>
      </c>
      <c r="AF30" s="34">
        <f>IFERROR(1+AF$5-'Classement étapes'!AG30,0)</f>
        <v>0</v>
      </c>
      <c r="AG30" s="34">
        <f>IFERROR(1+AG$5-'Classement étapes'!AH30,0)</f>
        <v>0</v>
      </c>
      <c r="AH30" s="34">
        <f>IFERROR(1+AH$5-'Classement étapes'!AI30,0)</f>
        <v>0</v>
      </c>
      <c r="AI30" s="34">
        <f>IFERROR(1+AI$5-'Classement étapes'!AJ30,0)</f>
        <v>0</v>
      </c>
      <c r="AJ30" s="34">
        <f>IFERROR(1+AJ$5-'Classement étapes'!AK30,0)</f>
        <v>0</v>
      </c>
      <c r="AK30" s="34">
        <f>IFERROR(1+AK$5-'Classement étapes'!AL30,0)</f>
        <v>0</v>
      </c>
      <c r="AL30" s="34">
        <f t="shared" si="0"/>
        <v>310.02999999999997</v>
      </c>
      <c r="AM30" s="35">
        <f>RANK(AL30,$AL$8:$AL$75)</f>
        <v>25</v>
      </c>
    </row>
    <row r="31" spans="2:39" ht="19.899999999999999" customHeight="1" x14ac:dyDescent="0.2">
      <c r="B31" s="36" t="s">
        <v>15</v>
      </c>
      <c r="C31" s="34">
        <f>IFERROR(1+C$5-'Classement étapes'!D31,0)</f>
        <v>27</v>
      </c>
      <c r="D31" s="34">
        <f>IFERROR(1+D$5-'Classement étapes'!E31,0)</f>
        <v>2</v>
      </c>
      <c r="E31" s="34">
        <f>IFERROR(1+E$5-'Classement étapes'!F31,0)</f>
        <v>10</v>
      </c>
      <c r="F31" s="34">
        <f>IFERROR(1+F$5-'Classement étapes'!G31,0)</f>
        <v>17</v>
      </c>
      <c r="G31" s="34">
        <f>IFERROR(1+G$5-'Classement étapes'!H31,0)</f>
        <v>0</v>
      </c>
      <c r="H31" s="34">
        <f>IFERROR(1+H$5-'Classement étapes'!I31,0)</f>
        <v>0</v>
      </c>
      <c r="I31" s="34">
        <f>IFERROR(1+I$5-'Classement étapes'!J31,0)</f>
        <v>0</v>
      </c>
      <c r="J31" s="34">
        <f>IFERROR(1+J$5-'Classement étapes'!K31,0)</f>
        <v>0</v>
      </c>
      <c r="K31" s="34">
        <f>IFERROR(1+K$5-'Classement étapes'!L31,0)</f>
        <v>0</v>
      </c>
      <c r="L31" s="34">
        <f>IFERROR(1+L$5-'Classement étapes'!M31,0)</f>
        <v>0</v>
      </c>
      <c r="M31" s="34">
        <f>IFERROR(1+M$5-'Classement étapes'!N31,0)</f>
        <v>0</v>
      </c>
      <c r="N31" s="34">
        <f>IFERROR(1+N$5-'Classement étapes'!O31,0)</f>
        <v>0</v>
      </c>
      <c r="O31" s="34">
        <f>IFERROR(1+O$5-'Classement étapes'!P31,0)</f>
        <v>2</v>
      </c>
      <c r="P31" s="34">
        <f>IFERROR(1+P$5-'Classement étapes'!Q31,0)</f>
        <v>0</v>
      </c>
      <c r="Q31" s="34">
        <f>IFERROR(1+Q$5-'Classement étapes'!R31,0)</f>
        <v>28</v>
      </c>
      <c r="R31" s="34">
        <f>IFERROR(1+R$5-'Classement étapes'!S31,0)</f>
        <v>0</v>
      </c>
      <c r="S31" s="34">
        <f>IFERROR(1+S$5-'Classement étapes'!T31,0)</f>
        <v>0</v>
      </c>
      <c r="T31" s="34">
        <f>IFERROR(1+T$5-'Classement étapes'!U31,0)</f>
        <v>26</v>
      </c>
      <c r="U31" s="34">
        <f>IFERROR(1+U$5-'Classement étapes'!V31,0)</f>
        <v>0</v>
      </c>
      <c r="V31" s="34">
        <f>IFERROR(1+V$5-'Classement étapes'!W31,0)</f>
        <v>0</v>
      </c>
      <c r="W31" s="34">
        <f>IFERROR(1+W$5-'Classement étapes'!X31,0)</f>
        <v>0</v>
      </c>
      <c r="X31" s="34">
        <f>IFERROR(1+X$5-'Classement étapes'!Y31,0)</f>
        <v>0</v>
      </c>
      <c r="Y31" s="34">
        <f>IFERROR(1+Y$5-'Classement étapes'!Z31,0)</f>
        <v>0</v>
      </c>
      <c r="Z31" s="34">
        <f>IFERROR(1+Z$5-'Classement étapes'!AA31,0)</f>
        <v>0</v>
      </c>
      <c r="AA31" s="34">
        <f>IFERROR(1+AA$5-'Classement étapes'!AB31,0)</f>
        <v>0</v>
      </c>
      <c r="AB31" s="34">
        <f>IFERROR(1+AB$5-'Classement étapes'!AC31,0)</f>
        <v>0</v>
      </c>
      <c r="AC31" s="34">
        <f>IFERROR(1+AC$5-'Classement étapes'!AD31,0)</f>
        <v>0</v>
      </c>
      <c r="AD31" s="34">
        <f>IFERROR(1+AD$5-'Classement étapes'!AE31,0)</f>
        <v>0</v>
      </c>
      <c r="AE31" s="34">
        <f>IFERROR(1+AE$5-'Classement étapes'!AF31,0)</f>
        <v>0</v>
      </c>
      <c r="AF31" s="34">
        <f>IFERROR(1+AF$5-'Classement étapes'!AG31,0)</f>
        <v>0</v>
      </c>
      <c r="AG31" s="34">
        <f>IFERROR(1+AG$5-'Classement étapes'!AH31,0)</f>
        <v>0</v>
      </c>
      <c r="AH31" s="34">
        <f>IFERROR(1+AH$5-'Classement étapes'!AI31,0)</f>
        <v>0</v>
      </c>
      <c r="AI31" s="34">
        <f>IFERROR(1+AI$5-'Classement étapes'!AJ31,0)</f>
        <v>0</v>
      </c>
      <c r="AJ31" s="34">
        <f>IFERROR(1+AJ$5-'Classement étapes'!AK31,0)</f>
        <v>0</v>
      </c>
      <c r="AK31" s="34">
        <f>IFERROR(1+AK$5-'Classement étapes'!AL31,0)</f>
        <v>0</v>
      </c>
      <c r="AL31" s="34">
        <f t="shared" si="0"/>
        <v>112.03100000000001</v>
      </c>
      <c r="AM31" s="35">
        <f>RANK(AL31,$AL$8:$AL$75)</f>
        <v>48</v>
      </c>
    </row>
    <row r="32" spans="2:39" ht="19.899999999999999" customHeight="1" x14ac:dyDescent="0.2">
      <c r="B32" s="36" t="s">
        <v>16</v>
      </c>
      <c r="C32" s="34">
        <f>IFERROR(1+C$5-'Classement étapes'!D32,0)+1</f>
        <v>35</v>
      </c>
      <c r="D32" s="34">
        <f>IFERROR(1+D$5-'Classement étapes'!E32,0)</f>
        <v>0</v>
      </c>
      <c r="E32" s="34">
        <f>IFERROR(1+E$5-'Classement étapes'!F32,0)</f>
        <v>4</v>
      </c>
      <c r="F32" s="34">
        <f>IFERROR(1+F$5-'Classement étapes'!G32,0)</f>
        <v>16</v>
      </c>
      <c r="G32" s="34">
        <f>IFERROR(1+G$5-'Classement étapes'!H32,0)</f>
        <v>23</v>
      </c>
      <c r="H32" s="34">
        <f>IFERROR(1+H$5-'Classement étapes'!I32,0)</f>
        <v>2</v>
      </c>
      <c r="I32" s="34">
        <f>IFERROR(1+I$5-'Classement étapes'!J32,0)</f>
        <v>16</v>
      </c>
      <c r="J32" s="34">
        <f>IFERROR(1+J$5-'Classement étapes'!K32,0)</f>
        <v>26</v>
      </c>
      <c r="K32" s="34">
        <f>IFERROR(1+K$5-'Classement étapes'!L32,0)</f>
        <v>26</v>
      </c>
      <c r="L32" s="34">
        <f>IFERROR(1+L$5-'Classement étapes'!M32,0)</f>
        <v>0</v>
      </c>
      <c r="M32" s="34">
        <f>IFERROR(1+M$5-'Classement étapes'!N32,0)</f>
        <v>15</v>
      </c>
      <c r="N32" s="34">
        <f>IFERROR(1+N$5-'Classement étapes'!O32,0)</f>
        <v>31</v>
      </c>
      <c r="O32" s="34">
        <f>IFERROR(1+O$5-'Classement étapes'!P32,0)</f>
        <v>13</v>
      </c>
      <c r="P32" s="34">
        <f>IFERROR(1+P$5-'Classement étapes'!Q32,0)</f>
        <v>28</v>
      </c>
      <c r="Q32" s="34">
        <f>IFERROR(1+Q$5-'Classement étapes'!R32,0)</f>
        <v>0</v>
      </c>
      <c r="R32" s="34">
        <f>IFERROR(1+R$5-'Classement étapes'!S32,0)</f>
        <v>25</v>
      </c>
      <c r="S32" s="34">
        <f>IFERROR(1+S$5-'Classement étapes'!T32,0)</f>
        <v>38</v>
      </c>
      <c r="T32" s="34">
        <f>IFERROR(1+T$5-'Classement étapes'!U32,0)</f>
        <v>21</v>
      </c>
      <c r="U32" s="34">
        <f>IFERROR(1+U$5-'Classement étapes'!V32,0)</f>
        <v>0</v>
      </c>
      <c r="V32" s="34">
        <f>IFERROR(1+V$5-'Classement étapes'!W32,0)</f>
        <v>23</v>
      </c>
      <c r="W32" s="34">
        <f>IFERROR(1+W$5-'Classement étapes'!X32,0)</f>
        <v>0</v>
      </c>
      <c r="X32" s="34">
        <f>IFERROR(1+X$5-'Classement étapes'!Y32,0)</f>
        <v>33</v>
      </c>
      <c r="Y32" s="34">
        <f>IFERROR(1+Y$5-'Classement étapes'!Z32,0)</f>
        <v>0</v>
      </c>
      <c r="Z32" s="34">
        <f>IFERROR(1+Z$5-'Classement étapes'!AA32,0)</f>
        <v>0</v>
      </c>
      <c r="AA32" s="34">
        <f>IFERROR(1+AA$5-'Classement étapes'!AB32,0)</f>
        <v>0</v>
      </c>
      <c r="AB32" s="34">
        <f>IFERROR(1+AB$5-'Classement étapes'!AC32,0)</f>
        <v>0</v>
      </c>
      <c r="AC32" s="34">
        <f>IFERROR(1+AC$5-'Classement étapes'!AD32,0)</f>
        <v>0</v>
      </c>
      <c r="AD32" s="34">
        <f>IFERROR(1+AD$5-'Classement étapes'!AE32,0)</f>
        <v>0</v>
      </c>
      <c r="AE32" s="34">
        <f>IFERROR(1+AE$5-'Classement étapes'!AF32,0)</f>
        <v>0</v>
      </c>
      <c r="AF32" s="34">
        <f>IFERROR(1+AF$5-'Classement étapes'!AG32,0)</f>
        <v>0</v>
      </c>
      <c r="AG32" s="34">
        <f>IFERROR(1+AG$5-'Classement étapes'!AH32,0)</f>
        <v>0</v>
      </c>
      <c r="AH32" s="34">
        <f>IFERROR(1+AH$5-'Classement étapes'!AI32,0)</f>
        <v>0</v>
      </c>
      <c r="AI32" s="34">
        <f>IFERROR(1+AI$5-'Classement étapes'!AJ32,0)</f>
        <v>0</v>
      </c>
      <c r="AJ32" s="34">
        <f>IFERROR(1+AJ$5-'Classement étapes'!AK32,0)</f>
        <v>0</v>
      </c>
      <c r="AK32" s="34">
        <f>IFERROR(1+AK$5-'Classement étapes'!AL32,0)</f>
        <v>0</v>
      </c>
      <c r="AL32" s="34">
        <f t="shared" si="0"/>
        <v>375.03199999999998</v>
      </c>
      <c r="AM32" s="35">
        <f>RANK(AL32,$AL$8:$AL$75)</f>
        <v>17</v>
      </c>
    </row>
    <row r="33" spans="2:39" ht="19.899999999999999" customHeight="1" x14ac:dyDescent="0.2">
      <c r="B33" s="36" t="s">
        <v>17</v>
      </c>
      <c r="C33" s="34">
        <f>IFERROR(1+C$5-'Classement étapes'!D33,0)</f>
        <v>0</v>
      </c>
      <c r="D33" s="37">
        <f>IFERROR(1+D$5-'Classement étapes'!E33,0)</f>
        <v>0</v>
      </c>
      <c r="E33" s="37">
        <f>IFERROR(1+E$5-'Classement étapes'!F33,0)</f>
        <v>0</v>
      </c>
      <c r="F33" s="37">
        <f>IFERROR(1+F$5-'Classement étapes'!G33,0)</f>
        <v>15</v>
      </c>
      <c r="G33" s="37">
        <f>IFERROR(1+G$5-'Classement étapes'!H33,0)</f>
        <v>0</v>
      </c>
      <c r="H33" s="37">
        <f>IFERROR(1+H$5-'Classement étapes'!I33,0)</f>
        <v>0</v>
      </c>
      <c r="I33" s="37">
        <f>IFERROR(1+I$5-'Classement étapes'!J33,0)</f>
        <v>0</v>
      </c>
      <c r="J33" s="37">
        <f>IFERROR(1+J$5-'Classement étapes'!K33,0)</f>
        <v>3</v>
      </c>
      <c r="K33" s="37">
        <f>IFERROR(1+K$5-'Classement étapes'!L33,0)</f>
        <v>0</v>
      </c>
      <c r="L33" s="37">
        <f>IFERROR(1+L$5-'Classement étapes'!M33,0)</f>
        <v>0</v>
      </c>
      <c r="M33" s="37">
        <f>IFERROR(1+M$5-'Classement étapes'!N33,0)</f>
        <v>0</v>
      </c>
      <c r="N33" s="37">
        <f>IFERROR(1+N$5-'Classement étapes'!O33,0)</f>
        <v>0</v>
      </c>
      <c r="O33" s="37">
        <f>IFERROR(1+O$5-'Classement étapes'!P33,0)</f>
        <v>0</v>
      </c>
      <c r="P33" s="37">
        <f>IFERROR(1+P$5-'Classement étapes'!Q33,0)</f>
        <v>0</v>
      </c>
      <c r="Q33" s="37">
        <f>IFERROR(1+Q$5-'Classement étapes'!R33,0)</f>
        <v>0</v>
      </c>
      <c r="R33" s="37">
        <f>IFERROR(1+R$5-'Classement étapes'!S33,0)</f>
        <v>0</v>
      </c>
      <c r="S33" s="37">
        <f>IFERROR(1+S$5-'Classement étapes'!T33,0)</f>
        <v>0</v>
      </c>
      <c r="T33" s="38">
        <f>IFERROR(1+T$5-'Classement étapes'!U33,0)</f>
        <v>0</v>
      </c>
      <c r="U33" s="34">
        <f>IFERROR(1+U$5-'Classement étapes'!V33,0)</f>
        <v>0</v>
      </c>
      <c r="V33" s="34">
        <f>IFERROR(1+V$5-'Classement étapes'!W33,0)</f>
        <v>0</v>
      </c>
      <c r="W33" s="34">
        <f>IFERROR(1+W$5-'Classement étapes'!X33,0)</f>
        <v>0</v>
      </c>
      <c r="X33" s="34">
        <f>IFERROR(1+X$5-'Classement étapes'!Y33,0)</f>
        <v>0</v>
      </c>
      <c r="Y33" s="34">
        <f>IFERROR(1+Y$5-'Classement étapes'!Z33,0)</f>
        <v>0</v>
      </c>
      <c r="Z33" s="34">
        <f>IFERROR(1+Z$5-'Classement étapes'!AA33,0)</f>
        <v>0</v>
      </c>
      <c r="AA33" s="34">
        <f>IFERROR(1+AA$5-'Classement étapes'!AB33,0)</f>
        <v>0</v>
      </c>
      <c r="AB33" s="34">
        <f>IFERROR(1+AB$5-'Classement étapes'!AC33,0)</f>
        <v>0</v>
      </c>
      <c r="AC33" s="34">
        <f>IFERROR(1+AC$5-'Classement étapes'!AD33,0)</f>
        <v>0</v>
      </c>
      <c r="AD33" s="34">
        <f>IFERROR(1+AD$5-'Classement étapes'!AE33,0)</f>
        <v>0</v>
      </c>
      <c r="AE33" s="34">
        <f>IFERROR(1+AE$5-'Classement étapes'!AF33,0)</f>
        <v>0</v>
      </c>
      <c r="AF33" s="34">
        <f>IFERROR(1+AF$5-'Classement étapes'!AG33,0)</f>
        <v>0</v>
      </c>
      <c r="AG33" s="34">
        <f>IFERROR(1+AG$5-'Classement étapes'!AH33,0)</f>
        <v>0</v>
      </c>
      <c r="AH33" s="34">
        <f>IFERROR(1+AH$5-'Classement étapes'!AI33,0)</f>
        <v>0</v>
      </c>
      <c r="AI33" s="34">
        <f>IFERROR(1+AI$5-'Classement étapes'!AJ33,0)</f>
        <v>0</v>
      </c>
      <c r="AJ33" s="34">
        <f>IFERROR(1+AJ$5-'Classement étapes'!AK33,0)</f>
        <v>0</v>
      </c>
      <c r="AK33" s="34">
        <f>IFERROR(1+AK$5-'Classement étapes'!AL33,0)</f>
        <v>0</v>
      </c>
      <c r="AL33" s="34">
        <f t="shared" si="0"/>
        <v>18.033000000000001</v>
      </c>
      <c r="AM33" s="35">
        <f>RANK(AL33,$AL$8:$AL$75)</f>
        <v>59</v>
      </c>
    </row>
    <row r="34" spans="2:39" ht="19.899999999999999" customHeight="1" x14ac:dyDescent="0.2">
      <c r="B34" s="36" t="s">
        <v>18</v>
      </c>
      <c r="C34" s="34">
        <f>IFERROR(1+C$5-'Classement étapes'!D34,0)</f>
        <v>26</v>
      </c>
      <c r="D34" s="37">
        <f>IFERROR(1+D$5-'Classement étapes'!E34,0)</f>
        <v>0</v>
      </c>
      <c r="E34" s="37">
        <f>IFERROR(1+E$5-'Classement étapes'!F34,0)</f>
        <v>35</v>
      </c>
      <c r="F34" s="37">
        <f>IFERROR(1+F$5-'Classement étapes'!G34,0)+1</f>
        <v>34</v>
      </c>
      <c r="G34" s="37">
        <f>IFERROR(1+G$5-'Classement étapes'!H34,0)</f>
        <v>18</v>
      </c>
      <c r="H34" s="37">
        <f>IFERROR(1+H$5-'Classement étapes'!I34,0)</f>
        <v>0</v>
      </c>
      <c r="I34" s="37">
        <f>IFERROR(1+I$5-'Classement étapes'!J34,0)</f>
        <v>14</v>
      </c>
      <c r="J34" s="37">
        <f>IFERROR(1+J$5-'Classement étapes'!K34,0)</f>
        <v>20</v>
      </c>
      <c r="K34" s="37">
        <f>IFERROR(1+K$5-'Classement étapes'!L34,0)</f>
        <v>12</v>
      </c>
      <c r="L34" s="37">
        <f>IFERROR(1+L$5-'Classement étapes'!M34,0)</f>
        <v>27</v>
      </c>
      <c r="M34" s="37">
        <f>IFERROR(1+M$5-'Classement étapes'!N34,0)</f>
        <v>14</v>
      </c>
      <c r="N34" s="37">
        <f>IFERROR(1+N$5-'Classement étapes'!O34,0)</f>
        <v>0</v>
      </c>
      <c r="O34" s="37">
        <f>IFERROR(1+O$5-'Classement étapes'!P34,0)</f>
        <v>37</v>
      </c>
      <c r="P34" s="37">
        <f>IFERROR(1+P$5-'Classement étapes'!Q34,0)</f>
        <v>30</v>
      </c>
      <c r="Q34" s="37">
        <f>IFERROR(1+Q$5-'Classement étapes'!R34,0)</f>
        <v>23</v>
      </c>
      <c r="R34" s="37">
        <f>IFERROR(1+R$5-'Classement étapes'!S34,0)</f>
        <v>4</v>
      </c>
      <c r="S34" s="37">
        <f>IFERROR(1+S$5-'Classement étapes'!T34,0)</f>
        <v>31</v>
      </c>
      <c r="T34" s="38">
        <f>IFERROR(1+T$5-'Classement étapes'!U34,0)</f>
        <v>0</v>
      </c>
      <c r="U34" s="34">
        <f>IFERROR(1+U$5-'Classement étapes'!V34,0)</f>
        <v>15</v>
      </c>
      <c r="V34" s="34">
        <f>IFERROR(1+V$5-'Classement étapes'!W34,0)</f>
        <v>6</v>
      </c>
      <c r="W34" s="34">
        <f>IFERROR(1+W$5-'Classement étapes'!X34,0)</f>
        <v>0</v>
      </c>
      <c r="X34" s="34">
        <f>IFERROR(1+X$5-'Classement étapes'!Y34,0)</f>
        <v>0</v>
      </c>
      <c r="Y34" s="34">
        <f>IFERROR(1+Y$5-'Classement étapes'!Z34,0)</f>
        <v>0</v>
      </c>
      <c r="Z34" s="34">
        <f>IFERROR(1+Z$5-'Classement étapes'!AA34,0)</f>
        <v>0</v>
      </c>
      <c r="AA34" s="34">
        <f>IFERROR(1+AA$5-'Classement étapes'!AB34,0)</f>
        <v>0</v>
      </c>
      <c r="AB34" s="34">
        <f>IFERROR(1+AB$5-'Classement étapes'!AC34,0)</f>
        <v>0</v>
      </c>
      <c r="AC34" s="34">
        <f>IFERROR(1+AC$5-'Classement étapes'!AD34,0)</f>
        <v>0</v>
      </c>
      <c r="AD34" s="34">
        <f>IFERROR(1+AD$5-'Classement étapes'!AE34,0)</f>
        <v>0</v>
      </c>
      <c r="AE34" s="34">
        <f>IFERROR(1+AE$5-'Classement étapes'!AF34,0)</f>
        <v>0</v>
      </c>
      <c r="AF34" s="34">
        <f>IFERROR(1+AF$5-'Classement étapes'!AG34,0)</f>
        <v>0</v>
      </c>
      <c r="AG34" s="34">
        <f>IFERROR(1+AG$5-'Classement étapes'!AH34,0)</f>
        <v>0</v>
      </c>
      <c r="AH34" s="34">
        <f>IFERROR(1+AH$5-'Classement étapes'!AI34,0)</f>
        <v>0</v>
      </c>
      <c r="AI34" s="34">
        <f>IFERROR(1+AI$5-'Classement étapes'!AJ34,0)</f>
        <v>0</v>
      </c>
      <c r="AJ34" s="34">
        <f>IFERROR(1+AJ$5-'Classement étapes'!AK34,0)</f>
        <v>0</v>
      </c>
      <c r="AK34" s="34">
        <f>IFERROR(1+AK$5-'Classement étapes'!AL34,0)</f>
        <v>0</v>
      </c>
      <c r="AL34" s="34">
        <f t="shared" si="0"/>
        <v>346.03399999999999</v>
      </c>
      <c r="AM34" s="35">
        <f>RANK(AL34,$AL$8:$AL$75)</f>
        <v>23</v>
      </c>
    </row>
    <row r="35" spans="2:39" ht="19.899999999999999" customHeight="1" x14ac:dyDescent="0.2">
      <c r="B35" s="36" t="s">
        <v>65</v>
      </c>
      <c r="C35" s="34">
        <f>IFERROR(1+C$5-'Classement étapes'!D35,0)</f>
        <v>0</v>
      </c>
      <c r="D35" s="34">
        <f>IFERROR(1+D$5-'Classement étapes'!E35,0)</f>
        <v>0</v>
      </c>
      <c r="E35" s="34">
        <f>IFERROR(1+E$5-'Classement étapes'!F35,0)</f>
        <v>0</v>
      </c>
      <c r="F35" s="34">
        <f>IFERROR(1+F$5-'Classement étapes'!G35,0)</f>
        <v>0</v>
      </c>
      <c r="G35" s="34">
        <f>IFERROR(1+G$5-'Classement étapes'!H35,0)</f>
        <v>0</v>
      </c>
      <c r="H35" s="34">
        <f>IFERROR(1+H$5-'Classement étapes'!I35,0)</f>
        <v>0</v>
      </c>
      <c r="I35" s="34">
        <f>IFERROR(1+I$5-'Classement étapes'!J35,0)</f>
        <v>0</v>
      </c>
      <c r="J35" s="34">
        <f>IFERROR(1+J$5-'Classement étapes'!K35,0)</f>
        <v>0</v>
      </c>
      <c r="K35" s="34">
        <f>IFERROR(1+K$5-'Classement étapes'!L35,0)</f>
        <v>5</v>
      </c>
      <c r="L35" s="34">
        <f>IFERROR(1+L$5-'Classement étapes'!M35,0)</f>
        <v>0</v>
      </c>
      <c r="M35" s="34">
        <f>IFERROR(1+M$5-'Classement étapes'!N35,0)</f>
        <v>5</v>
      </c>
      <c r="N35" s="34">
        <f>IFERROR(1+N$5-'Classement étapes'!O35,0)</f>
        <v>3</v>
      </c>
      <c r="O35" s="34">
        <f>IFERROR(1+O$5-'Classement étapes'!P35,0)</f>
        <v>22</v>
      </c>
      <c r="P35" s="34">
        <f>IFERROR(1+P$5-'Classement étapes'!Q35,0)</f>
        <v>1</v>
      </c>
      <c r="Q35" s="34">
        <f>IFERROR(1+Q$5-'Classement étapes'!R35,0)</f>
        <v>0</v>
      </c>
      <c r="R35" s="34">
        <f>IFERROR(1+R$5-'Classement étapes'!S35,0)</f>
        <v>34</v>
      </c>
      <c r="S35" s="34">
        <f>IFERROR(1+S$5-'Classement étapes'!T35,0)</f>
        <v>0</v>
      </c>
      <c r="T35" s="34">
        <f>IFERROR(1+T$5-'Classement étapes'!U35,0)</f>
        <v>31</v>
      </c>
      <c r="U35" s="34">
        <f>IFERROR(1+U$5-'Classement étapes'!V35,0)</f>
        <v>26</v>
      </c>
      <c r="V35" s="34">
        <f>IFERROR(1+V$5-'Classement étapes'!W35,0)</f>
        <v>3</v>
      </c>
      <c r="W35" s="34">
        <f>IFERROR(1+W$5-'Classement étapes'!X35,0)</f>
        <v>4</v>
      </c>
      <c r="X35" s="34">
        <f>IFERROR(1+X$5-'Classement étapes'!Y35,0)</f>
        <v>7</v>
      </c>
      <c r="Y35" s="34">
        <f>IFERROR(1+Y$5-'Classement étapes'!Z35,0)</f>
        <v>0</v>
      </c>
      <c r="Z35" s="34">
        <f>IFERROR(1+Z$5-'Classement étapes'!AA35,0)</f>
        <v>0</v>
      </c>
      <c r="AA35" s="34">
        <f>IFERROR(1+AA$5-'Classement étapes'!AB35,0)</f>
        <v>0</v>
      </c>
      <c r="AB35" s="34">
        <f>IFERROR(1+AB$5-'Classement étapes'!AC35,0)</f>
        <v>0</v>
      </c>
      <c r="AC35" s="34">
        <f>IFERROR(1+AC$5-'Classement étapes'!AD35,0)</f>
        <v>0</v>
      </c>
      <c r="AD35" s="34">
        <f>IFERROR(1+AD$5-'Classement étapes'!AE35,0)</f>
        <v>0</v>
      </c>
      <c r="AE35" s="34">
        <f>IFERROR(1+AE$5-'Classement étapes'!AF35,0)</f>
        <v>0</v>
      </c>
      <c r="AF35" s="34">
        <f>IFERROR(1+AF$5-'Classement étapes'!AG35,0)</f>
        <v>0</v>
      </c>
      <c r="AG35" s="34">
        <f>IFERROR(1+AG$5-'Classement étapes'!AH35,0)</f>
        <v>0</v>
      </c>
      <c r="AH35" s="34">
        <f>IFERROR(1+AH$5-'Classement étapes'!AI35,0)</f>
        <v>0</v>
      </c>
      <c r="AI35" s="34">
        <f>IFERROR(1+AI$5-'Classement étapes'!AJ35,0)</f>
        <v>0</v>
      </c>
      <c r="AJ35" s="34">
        <f>IFERROR(1+AJ$5-'Classement étapes'!AK35,0)</f>
        <v>0</v>
      </c>
      <c r="AK35" s="34">
        <f>IFERROR(1+AK$5-'Classement étapes'!AL35,0)</f>
        <v>0</v>
      </c>
      <c r="AL35" s="34">
        <f t="shared" si="0"/>
        <v>141.035</v>
      </c>
      <c r="AM35" s="35">
        <f>RANK(AL35,$AL$8:$AL$75)</f>
        <v>43</v>
      </c>
    </row>
    <row r="36" spans="2:39" ht="19.899999999999999" customHeight="1" x14ac:dyDescent="0.2">
      <c r="B36" s="36" t="s">
        <v>63</v>
      </c>
      <c r="C36" s="34">
        <f>IFERROR(1+C$5-'Classement étapes'!D36,0)</f>
        <v>0</v>
      </c>
      <c r="D36" s="34">
        <f>IFERROR(1+D$5-'Classement étapes'!E36,0)</f>
        <v>0</v>
      </c>
      <c r="E36" s="34">
        <f>IFERROR(1+E$5-'Classement étapes'!F36,0)</f>
        <v>0</v>
      </c>
      <c r="F36" s="34">
        <f>IFERROR(1+F$5-'Classement étapes'!G36,0)</f>
        <v>0</v>
      </c>
      <c r="G36" s="34">
        <f>IFERROR(1+G$5-'Classement étapes'!H36,0)</f>
        <v>0</v>
      </c>
      <c r="H36" s="34">
        <f>IFERROR(1+H$5-'Classement étapes'!I36,0)</f>
        <v>0</v>
      </c>
      <c r="I36" s="34">
        <f>IFERROR(1+I$5-'Classement étapes'!J36,0)</f>
        <v>0</v>
      </c>
      <c r="J36" s="34">
        <f>IFERROR(1+J$5-'Classement étapes'!K36,0)</f>
        <v>16</v>
      </c>
      <c r="K36" s="34">
        <f>IFERROR(1+K$5-'Classement étapes'!L36,0)</f>
        <v>33</v>
      </c>
      <c r="L36" s="34">
        <f>IFERROR(1+L$5-'Classement étapes'!M36,0)</f>
        <v>2</v>
      </c>
      <c r="M36" s="34">
        <f>IFERROR(1+M$5-'Classement étapes'!N36,0)</f>
        <v>0</v>
      </c>
      <c r="N36" s="34">
        <f>IFERROR(1+N$5-'Classement étapes'!O36,0)</f>
        <v>4</v>
      </c>
      <c r="O36" s="34">
        <f>IFERROR(1+O$5-'Classement étapes'!P36,0)</f>
        <v>5</v>
      </c>
      <c r="P36" s="34">
        <f>IFERROR(1+P$5-'Classement étapes'!Q36,0)</f>
        <v>2</v>
      </c>
      <c r="Q36" s="34">
        <f>IFERROR(1+Q$5-'Classement étapes'!R36,0)</f>
        <v>5</v>
      </c>
      <c r="R36" s="34">
        <f>IFERROR(1+R$5-'Classement étapes'!S36,0)</f>
        <v>13</v>
      </c>
      <c r="S36" s="34">
        <f>IFERROR(1+S$5-'Classement étapes'!T36,0)</f>
        <v>35</v>
      </c>
      <c r="T36" s="34">
        <f>IFERROR(1+T$5-'Classement étapes'!U36,0)</f>
        <v>15</v>
      </c>
      <c r="U36" s="34">
        <f>IFERROR(1+U$5-'Classement étapes'!V36,0)</f>
        <v>1</v>
      </c>
      <c r="V36" s="34">
        <f>IFERROR(1+V$5-'Classement étapes'!W36,0)</f>
        <v>0</v>
      </c>
      <c r="W36" s="34">
        <f>IFERROR(1+W$5-'Classement étapes'!X36,0)</f>
        <v>1</v>
      </c>
      <c r="X36" s="34">
        <f>IFERROR(1+X$5-'Classement étapes'!Y36,0)</f>
        <v>8</v>
      </c>
      <c r="Y36" s="34">
        <f>IFERROR(1+Y$5-'Classement étapes'!Z36,0)</f>
        <v>0</v>
      </c>
      <c r="Z36" s="34">
        <f>IFERROR(1+Z$5-'Classement étapes'!AA36,0)</f>
        <v>0</v>
      </c>
      <c r="AA36" s="34">
        <f>IFERROR(1+AA$5-'Classement étapes'!AB36,0)</f>
        <v>0</v>
      </c>
      <c r="AB36" s="34">
        <f>IFERROR(1+AB$5-'Classement étapes'!AC36,0)</f>
        <v>0</v>
      </c>
      <c r="AC36" s="34">
        <f>IFERROR(1+AC$5-'Classement étapes'!AD36,0)</f>
        <v>0</v>
      </c>
      <c r="AD36" s="34">
        <f>IFERROR(1+AD$5-'Classement étapes'!AE36,0)</f>
        <v>0</v>
      </c>
      <c r="AE36" s="34">
        <f>IFERROR(1+AE$5-'Classement étapes'!AF36,0)</f>
        <v>0</v>
      </c>
      <c r="AF36" s="34">
        <f>IFERROR(1+AF$5-'Classement étapes'!AG36,0)</f>
        <v>0</v>
      </c>
      <c r="AG36" s="34">
        <f>IFERROR(1+AG$5-'Classement étapes'!AH36,0)</f>
        <v>0</v>
      </c>
      <c r="AH36" s="34">
        <f>IFERROR(1+AH$5-'Classement étapes'!AI36,0)</f>
        <v>0</v>
      </c>
      <c r="AI36" s="34">
        <f>IFERROR(1+AI$5-'Classement étapes'!AJ36,0)</f>
        <v>0</v>
      </c>
      <c r="AJ36" s="34">
        <f>IFERROR(1+AJ$5-'Classement étapes'!AK36,0)</f>
        <v>0</v>
      </c>
      <c r="AK36" s="34">
        <f>IFERROR(1+AK$5-'Classement étapes'!AL36,0)</f>
        <v>0</v>
      </c>
      <c r="AL36" s="34">
        <f t="shared" si="0"/>
        <v>140.036</v>
      </c>
      <c r="AM36" s="35">
        <f>RANK(AL36,$AL$8:$AL$75)</f>
        <v>44</v>
      </c>
    </row>
    <row r="37" spans="2:39" ht="19.899999999999999" customHeight="1" x14ac:dyDescent="0.2">
      <c r="B37" s="36" t="s">
        <v>60</v>
      </c>
      <c r="C37" s="34">
        <f>IFERROR(1+C$5-'Classement étapes'!D37,0)</f>
        <v>0</v>
      </c>
      <c r="D37" s="34">
        <f>IFERROR(1+D$5-'Classement étapes'!E37,0)</f>
        <v>0</v>
      </c>
      <c r="E37" s="34">
        <f>IFERROR(1+E$5-'Classement étapes'!F37,0)</f>
        <v>0</v>
      </c>
      <c r="F37" s="34">
        <f>IFERROR(1+F$5-'Classement étapes'!G37,0)</f>
        <v>0</v>
      </c>
      <c r="G37" s="34">
        <f>IFERROR(1+G$5-'Classement étapes'!H37,0)</f>
        <v>0</v>
      </c>
      <c r="H37" s="34">
        <f>IFERROR(1+H$5-'Classement étapes'!I37,0)</f>
        <v>0</v>
      </c>
      <c r="I37" s="34">
        <f>IFERROR(1+I$5-'Classement étapes'!J37,0)</f>
        <v>22</v>
      </c>
      <c r="J37" s="34">
        <f>IFERROR(1+J$5-'Classement étapes'!K37,0)</f>
        <v>23</v>
      </c>
      <c r="K37" s="34">
        <f>IFERROR(1+K$5-'Classement étapes'!L37,0)</f>
        <v>38</v>
      </c>
      <c r="L37" s="34">
        <f>IFERROR(1+L$5-'Classement étapes'!M37,0)</f>
        <v>25</v>
      </c>
      <c r="M37" s="34">
        <f>IFERROR(1+M$5-'Classement étapes'!N37,0)</f>
        <v>17</v>
      </c>
      <c r="N37" s="34">
        <f>IFERROR(1+N$5-'Classement étapes'!O37,0)</f>
        <v>28</v>
      </c>
      <c r="O37" s="34">
        <f>IFERROR(1+O$5-'Classement étapes'!P37,0)</f>
        <v>6</v>
      </c>
      <c r="P37" s="34">
        <f>IFERROR(1+P$5-'Classement étapes'!Q37,0)</f>
        <v>0</v>
      </c>
      <c r="Q37" s="34">
        <f>IFERROR(1+Q$5-'Classement étapes'!R37,0)</f>
        <v>22</v>
      </c>
      <c r="R37" s="34">
        <f>IFERROR(1+R$5-'Classement étapes'!S37,0)</f>
        <v>21</v>
      </c>
      <c r="S37" s="34">
        <f>IFERROR(1+S$5-'Classement étapes'!T37,0)</f>
        <v>23</v>
      </c>
      <c r="T37" s="34">
        <f>IFERROR(1+T$5-'Classement étapes'!U37,0)</f>
        <v>5</v>
      </c>
      <c r="U37" s="34">
        <f>IFERROR(1+U$5-'Classement étapes'!V37,0)</f>
        <v>34</v>
      </c>
      <c r="V37" s="34">
        <f>IFERROR(1+V$5-'Classement étapes'!W37,0)</f>
        <v>32</v>
      </c>
      <c r="W37" s="34">
        <f>IFERROR(1+W$5-'Classement étapes'!X37,0)+4</f>
        <v>40</v>
      </c>
      <c r="X37" s="34">
        <f>IFERROR(1+X$5-'Classement étapes'!Y37,0)</f>
        <v>31</v>
      </c>
      <c r="Y37" s="34">
        <f>IFERROR(1+Y$5-'Classement étapes'!Z37,0)</f>
        <v>0</v>
      </c>
      <c r="Z37" s="34">
        <f>IFERROR(1+Z$5-'Classement étapes'!AA37,0)</f>
        <v>0</v>
      </c>
      <c r="AA37" s="34">
        <f>IFERROR(1+AA$5-'Classement étapes'!AB37,0)</f>
        <v>0</v>
      </c>
      <c r="AB37" s="34">
        <f>IFERROR(1+AB$5-'Classement étapes'!AC37,0)</f>
        <v>0</v>
      </c>
      <c r="AC37" s="34">
        <f>IFERROR(1+AC$5-'Classement étapes'!AD37,0)</f>
        <v>0</v>
      </c>
      <c r="AD37" s="34">
        <f>IFERROR(1+AD$5-'Classement étapes'!AE37,0)</f>
        <v>0</v>
      </c>
      <c r="AE37" s="34">
        <f>IFERROR(1+AE$5-'Classement étapes'!AF37,0)</f>
        <v>0</v>
      </c>
      <c r="AF37" s="34">
        <f>IFERROR(1+AF$5-'Classement étapes'!AG37,0)</f>
        <v>0</v>
      </c>
      <c r="AG37" s="34">
        <f>IFERROR(1+AG$5-'Classement étapes'!AH37,0)</f>
        <v>0</v>
      </c>
      <c r="AH37" s="34">
        <f>IFERROR(1+AH$5-'Classement étapes'!AI37,0)</f>
        <v>0</v>
      </c>
      <c r="AI37" s="34">
        <f>IFERROR(1+AI$5-'Classement étapes'!AJ37,0)</f>
        <v>0</v>
      </c>
      <c r="AJ37" s="34">
        <f>IFERROR(1+AJ$5-'Classement étapes'!AK37,0)</f>
        <v>0</v>
      </c>
      <c r="AK37" s="34">
        <f>IFERROR(1+AK$5-'Classement étapes'!AL37,0)</f>
        <v>0</v>
      </c>
      <c r="AL37" s="34">
        <f t="shared" si="0"/>
        <v>367.03699999999998</v>
      </c>
      <c r="AM37" s="35">
        <f>RANK(AL37,$AL$8:$AL$75)</f>
        <v>18</v>
      </c>
    </row>
    <row r="38" spans="2:39" ht="19.899999999999999" customHeight="1" x14ac:dyDescent="0.2">
      <c r="B38" s="36" t="s">
        <v>69</v>
      </c>
      <c r="C38" s="34">
        <f>IFERROR(1+C$5-'Classement étapes'!D38,0)</f>
        <v>0</v>
      </c>
      <c r="D38" s="34">
        <f>IFERROR(1+D$5-'Classement étapes'!E38,0)</f>
        <v>0</v>
      </c>
      <c r="E38" s="34">
        <f>IFERROR(1+E$5-'Classement étapes'!F38,0)</f>
        <v>0</v>
      </c>
      <c r="F38" s="34">
        <f>IFERROR(1+F$5-'Classement étapes'!G38,0)</f>
        <v>0</v>
      </c>
      <c r="G38" s="34">
        <f>IFERROR(1+G$5-'Classement étapes'!H38,0)</f>
        <v>0</v>
      </c>
      <c r="H38" s="34">
        <f>IFERROR(1+H$5-'Classement étapes'!I38,0)</f>
        <v>0</v>
      </c>
      <c r="I38" s="34">
        <f>IFERROR(1+I$5-'Classement étapes'!J38,0)</f>
        <v>0</v>
      </c>
      <c r="J38" s="34">
        <f>IFERROR(1+J$5-'Classement étapes'!K38,0)</f>
        <v>0</v>
      </c>
      <c r="K38" s="34">
        <f>IFERROR(1+K$5-'Classement étapes'!L38,0)</f>
        <v>0</v>
      </c>
      <c r="L38" s="34">
        <f>IFERROR(1+L$5-'Classement étapes'!M38,0)</f>
        <v>0</v>
      </c>
      <c r="M38" s="34">
        <f>IFERROR(1+M$5-'Classement étapes'!N38,0)</f>
        <v>7</v>
      </c>
      <c r="N38" s="34">
        <f>IFERROR(1+N$5-'Classement étapes'!O38,0)</f>
        <v>12</v>
      </c>
      <c r="O38" s="34">
        <f>IFERROR(1+O$5-'Classement étapes'!P38,0)</f>
        <v>32</v>
      </c>
      <c r="P38" s="34">
        <f>IFERROR(1+P$5-'Classement étapes'!Q38,0)</f>
        <v>19</v>
      </c>
      <c r="Q38" s="34">
        <f>IFERROR(1+Q$5-'Classement étapes'!R38,0)</f>
        <v>10</v>
      </c>
      <c r="R38" s="34">
        <f>IFERROR(1+R$5-'Classement étapes'!S38,0)</f>
        <v>15</v>
      </c>
      <c r="S38" s="34">
        <f>IFERROR(1+S$5-'Classement étapes'!T38,0)</f>
        <v>36</v>
      </c>
      <c r="T38" s="34">
        <f>IFERROR(1+T$5-'Classement étapes'!U38,0)</f>
        <v>22</v>
      </c>
      <c r="U38" s="34">
        <f>IFERROR(1+U$5-'Classement étapes'!V38,0)</f>
        <v>0</v>
      </c>
      <c r="V38" s="34">
        <f>IFERROR(1+V$5-'Classement étapes'!W38,0)</f>
        <v>0</v>
      </c>
      <c r="W38" s="34">
        <f>IFERROR(1+W$5-'Classement étapes'!X38,0)</f>
        <v>31</v>
      </c>
      <c r="X38" s="34">
        <f>IFERROR(1+X$5-'Classement étapes'!Y38,0)</f>
        <v>0</v>
      </c>
      <c r="Y38" s="34">
        <f>IFERROR(1+Y$5-'Classement étapes'!Z38,0)</f>
        <v>0</v>
      </c>
      <c r="Z38" s="34">
        <f>IFERROR(1+Z$5-'Classement étapes'!AA38,0)</f>
        <v>0</v>
      </c>
      <c r="AA38" s="34">
        <f>IFERROR(1+AA$5-'Classement étapes'!AB38,0)</f>
        <v>0</v>
      </c>
      <c r="AB38" s="34">
        <f>IFERROR(1+AB$5-'Classement étapes'!AC38,0)</f>
        <v>0</v>
      </c>
      <c r="AC38" s="34">
        <f>IFERROR(1+AC$5-'Classement étapes'!AD38,0)</f>
        <v>0</v>
      </c>
      <c r="AD38" s="34">
        <f>IFERROR(1+AD$5-'Classement étapes'!AE38,0)</f>
        <v>0</v>
      </c>
      <c r="AE38" s="34">
        <f>IFERROR(1+AE$5-'Classement étapes'!AF38,0)</f>
        <v>0</v>
      </c>
      <c r="AF38" s="34">
        <f>IFERROR(1+AF$5-'Classement étapes'!AG38,0)</f>
        <v>0</v>
      </c>
      <c r="AG38" s="34">
        <f>IFERROR(1+AG$5-'Classement étapes'!AH38,0)</f>
        <v>0</v>
      </c>
      <c r="AH38" s="34">
        <f>IFERROR(1+AH$5-'Classement étapes'!AI38,0)</f>
        <v>0</v>
      </c>
      <c r="AI38" s="34">
        <f>IFERROR(1+AI$5-'Classement étapes'!AJ38,0)</f>
        <v>0</v>
      </c>
      <c r="AJ38" s="34">
        <f>IFERROR(1+AJ$5-'Classement étapes'!AK38,0)</f>
        <v>0</v>
      </c>
      <c r="AK38" s="34">
        <f>IFERROR(1+AK$5-'Classement étapes'!AL38,0)</f>
        <v>0</v>
      </c>
      <c r="AL38" s="34">
        <f t="shared" si="0"/>
        <v>184.03800000000001</v>
      </c>
      <c r="AM38" s="35">
        <f>RANK(AL38,$AL$8:$AL$75)</f>
        <v>39</v>
      </c>
    </row>
    <row r="39" spans="2:39" ht="19.899999999999999" customHeight="1" x14ac:dyDescent="0.2">
      <c r="B39" s="36" t="s">
        <v>19</v>
      </c>
      <c r="C39" s="34">
        <f>IFERROR(1+C$5-'Classement étapes'!D39,0)+4</f>
        <v>39</v>
      </c>
      <c r="D39" s="37">
        <f>IFERROR(1+D$5-'Classement étapes'!E39,0)</f>
        <v>0</v>
      </c>
      <c r="E39" s="37">
        <f>IFERROR(1+E$5-'Classement étapes'!F39,0)+7</f>
        <v>45</v>
      </c>
      <c r="F39" s="37">
        <f>IFERROR(1+F$5-'Classement étapes'!G39,0)</f>
        <v>21</v>
      </c>
      <c r="G39" s="37">
        <f>IFERROR(1+G$5-'Classement étapes'!H39,0)</f>
        <v>8</v>
      </c>
      <c r="H39" s="37">
        <f>IFERROR(1+H$5-'Classement étapes'!I39,0)</f>
        <v>11</v>
      </c>
      <c r="I39" s="37">
        <f>IFERROR(1+I$5-'Classement étapes'!J39,0)</f>
        <v>1</v>
      </c>
      <c r="J39" s="37">
        <f>IFERROR(1+J$5-'Classement étapes'!K39,0)</f>
        <v>0</v>
      </c>
      <c r="K39" s="37">
        <f>IFERROR(1+K$5-'Classement étapes'!L39,0)</f>
        <v>37</v>
      </c>
      <c r="L39" s="37">
        <f>IFERROR(1+L$5-'Classement étapes'!M39,0)</f>
        <v>31</v>
      </c>
      <c r="M39" s="37">
        <f>IFERROR(1+M$5-'Classement étapes'!N39,0)</f>
        <v>21</v>
      </c>
      <c r="N39" s="37">
        <f>IFERROR(1+N$5-'Classement étapes'!O39,0)</f>
        <v>5</v>
      </c>
      <c r="O39" s="37">
        <f>IFERROR(1+O$5-'Classement étapes'!P39,0)</f>
        <v>26</v>
      </c>
      <c r="P39" s="37">
        <f>IFERROR(1+P$5-'Classement étapes'!Q39,0)</f>
        <v>23</v>
      </c>
      <c r="Q39" s="37">
        <f>IFERROR(1+Q$5-'Classement étapes'!R39,0)</f>
        <v>25</v>
      </c>
      <c r="R39" s="37">
        <f>IFERROR(1+R$5-'Classement étapes'!S39,0)</f>
        <v>29</v>
      </c>
      <c r="S39" s="37">
        <f>IFERROR(1+S$5-'Classement étapes'!T39,0)</f>
        <v>20</v>
      </c>
      <c r="T39" s="38">
        <f>IFERROR(1+T$5-'Classement étapes'!U39,0)</f>
        <v>11</v>
      </c>
      <c r="U39" s="34">
        <f>IFERROR(1+U$5-'Classement étapes'!V39,0)</f>
        <v>17</v>
      </c>
      <c r="V39" s="34">
        <f>IFERROR(1+V$5-'Classement étapes'!W39,0)</f>
        <v>20</v>
      </c>
      <c r="W39" s="34">
        <f>IFERROR(1+W$5-'Classement étapes'!X39,0)</f>
        <v>32</v>
      </c>
      <c r="X39" s="34">
        <f>IFERROR(1+X$5-'Classement étapes'!Y39,0)</f>
        <v>13</v>
      </c>
      <c r="Y39" s="34">
        <f>IFERROR(1+Y$5-'Classement étapes'!Z39,0)</f>
        <v>0</v>
      </c>
      <c r="Z39" s="34">
        <f>IFERROR(1+Z$5-'Classement étapes'!AA39,0)</f>
        <v>0</v>
      </c>
      <c r="AA39" s="34">
        <f>IFERROR(1+AA$5-'Classement étapes'!AB39,0)</f>
        <v>0</v>
      </c>
      <c r="AB39" s="34">
        <f>IFERROR(1+AB$5-'Classement étapes'!AC39,0)</f>
        <v>0</v>
      </c>
      <c r="AC39" s="34">
        <f>IFERROR(1+AC$5-'Classement étapes'!AD39,0)</f>
        <v>0</v>
      </c>
      <c r="AD39" s="34">
        <f>IFERROR(1+AD$5-'Classement étapes'!AE39,0)</f>
        <v>0</v>
      </c>
      <c r="AE39" s="34">
        <f>IFERROR(1+AE$5-'Classement étapes'!AF39,0)</f>
        <v>0</v>
      </c>
      <c r="AF39" s="34">
        <f>IFERROR(1+AF$5-'Classement étapes'!AG39,0)</f>
        <v>0</v>
      </c>
      <c r="AG39" s="34">
        <f>IFERROR(1+AG$5-'Classement étapes'!AH39,0)</f>
        <v>0</v>
      </c>
      <c r="AH39" s="34">
        <f>IFERROR(1+AH$5-'Classement étapes'!AI39,0)</f>
        <v>0</v>
      </c>
      <c r="AI39" s="34">
        <f>IFERROR(1+AI$5-'Classement étapes'!AJ39,0)</f>
        <v>0</v>
      </c>
      <c r="AJ39" s="34">
        <f>IFERROR(1+AJ$5-'Classement étapes'!AK39,0)</f>
        <v>0</v>
      </c>
      <c r="AK39" s="34">
        <f>IFERROR(1+AK$5-'Classement étapes'!AL39,0)</f>
        <v>0</v>
      </c>
      <c r="AL39" s="34">
        <f t="shared" si="0"/>
        <v>435.03899999999999</v>
      </c>
      <c r="AM39" s="35">
        <f>RANK(AL39,$AL$8:$AL$75)</f>
        <v>8</v>
      </c>
    </row>
    <row r="40" spans="2:39" ht="19.899999999999999" customHeight="1" x14ac:dyDescent="0.2">
      <c r="B40" s="36" t="s">
        <v>20</v>
      </c>
      <c r="C40" s="34">
        <f>IFERROR(1+C$5-'Classement étapes'!D40,0)+7</f>
        <v>43</v>
      </c>
      <c r="D40" s="37">
        <f>IFERROR(1+D$5-'Classement étapes'!E40,0)</f>
        <v>27</v>
      </c>
      <c r="E40" s="37">
        <f>IFERROR(1+E$5-'Classement étapes'!F40,0)</f>
        <v>22</v>
      </c>
      <c r="F40" s="37">
        <f>IFERROR(1+F$5-'Classement étapes'!G40,0)</f>
        <v>11</v>
      </c>
      <c r="G40" s="37">
        <f>IFERROR(1+G$5-'Classement étapes'!H40,0)</f>
        <v>16</v>
      </c>
      <c r="H40" s="37">
        <f>IFERROR(1+H$5-'Classement étapes'!I40,0)</f>
        <v>3</v>
      </c>
      <c r="I40" s="37">
        <f>IFERROR(1+I$5-'Classement étapes'!J40,0)</f>
        <v>24</v>
      </c>
      <c r="J40" s="37">
        <f>IFERROR(1+J$5-'Classement étapes'!K40,0)</f>
        <v>12</v>
      </c>
      <c r="K40" s="37">
        <f>IFERROR(1+K$5-'Classement étapes'!L40,0)</f>
        <v>32</v>
      </c>
      <c r="L40" s="37">
        <f>IFERROR(1+L$5-'Classement étapes'!M40,0)</f>
        <v>24</v>
      </c>
      <c r="M40" s="37">
        <f>IFERROR(1+M$5-'Classement étapes'!N40,0)</f>
        <v>10</v>
      </c>
      <c r="N40" s="37">
        <f>IFERROR(1+N$5-'Classement étapes'!O40,0)</f>
        <v>18</v>
      </c>
      <c r="O40" s="37">
        <f>IFERROR(1+O$5-'Classement étapes'!P40,0)</f>
        <v>3</v>
      </c>
      <c r="P40" s="37">
        <f>IFERROR(1+P$5-'Classement étapes'!Q40,0)</f>
        <v>11</v>
      </c>
      <c r="Q40" s="37">
        <f>IFERROR(1+Q$5-'Classement étapes'!R40,0)</f>
        <v>13</v>
      </c>
      <c r="R40" s="37">
        <f>IFERROR(1+R$5-'Classement étapes'!S40,0)</f>
        <v>26</v>
      </c>
      <c r="S40" s="37">
        <f>IFERROR(1+S$5-'Classement étapes'!T40,0)</f>
        <v>18</v>
      </c>
      <c r="T40" s="38">
        <f>IFERROR(1+T$5-'Classement étapes'!U40,0)</f>
        <v>30</v>
      </c>
      <c r="U40" s="34">
        <f>IFERROR(1+U$5-'Classement étapes'!V40,0)</f>
        <v>21</v>
      </c>
      <c r="V40" s="34">
        <f>IFERROR(1+V$5-'Classement étapes'!W40,0)</f>
        <v>7</v>
      </c>
      <c r="W40" s="34">
        <f>IFERROR(1+W$5-'Classement étapes'!X40,0)</f>
        <v>0</v>
      </c>
      <c r="X40" s="34">
        <f>IFERROR(1+X$5-'Classement étapes'!Y40,0)</f>
        <v>24</v>
      </c>
      <c r="Y40" s="34">
        <f>IFERROR(1+Y$5-'Classement étapes'!Z40,0)</f>
        <v>0</v>
      </c>
      <c r="Z40" s="34">
        <f>IFERROR(1+Z$5-'Classement étapes'!AA40,0)</f>
        <v>0</v>
      </c>
      <c r="AA40" s="34">
        <f>IFERROR(1+AA$5-'Classement étapes'!AB40,0)</f>
        <v>0</v>
      </c>
      <c r="AB40" s="34">
        <f>IFERROR(1+AB$5-'Classement étapes'!AC40,0)</f>
        <v>0</v>
      </c>
      <c r="AC40" s="34">
        <f>IFERROR(1+AC$5-'Classement étapes'!AD40,0)</f>
        <v>0</v>
      </c>
      <c r="AD40" s="34">
        <f>IFERROR(1+AD$5-'Classement étapes'!AE40,0)</f>
        <v>0</v>
      </c>
      <c r="AE40" s="34">
        <f>IFERROR(1+AE$5-'Classement étapes'!AF40,0)</f>
        <v>0</v>
      </c>
      <c r="AF40" s="34">
        <f>IFERROR(1+AF$5-'Classement étapes'!AG40,0)</f>
        <v>0</v>
      </c>
      <c r="AG40" s="34">
        <f>IFERROR(1+AG$5-'Classement étapes'!AH40,0)</f>
        <v>0</v>
      </c>
      <c r="AH40" s="34">
        <f>IFERROR(1+AH$5-'Classement étapes'!AI40,0)</f>
        <v>0</v>
      </c>
      <c r="AI40" s="34">
        <f>IFERROR(1+AI$5-'Classement étapes'!AJ40,0)</f>
        <v>0</v>
      </c>
      <c r="AJ40" s="34">
        <f>IFERROR(1+AJ$5-'Classement étapes'!AK40,0)</f>
        <v>0</v>
      </c>
      <c r="AK40" s="34">
        <f>IFERROR(1+AK$5-'Classement étapes'!AL40,0)</f>
        <v>0</v>
      </c>
      <c r="AL40" s="34">
        <f t="shared" si="0"/>
        <v>395.04</v>
      </c>
      <c r="AM40" s="35">
        <f>RANK(AL40,$AL$8:$AL$75)</f>
        <v>14</v>
      </c>
    </row>
    <row r="41" spans="2:39" ht="19.899999999999999" customHeight="1" x14ac:dyDescent="0.2">
      <c r="B41" s="36" t="s">
        <v>21</v>
      </c>
      <c r="C41" s="34">
        <f>IFERROR(1+C$5-'Classement étapes'!D41,0)</f>
        <v>0</v>
      </c>
      <c r="D41" s="37">
        <f>IFERROR(1+D$5-'Classement étapes'!E41,0)</f>
        <v>0</v>
      </c>
      <c r="E41" s="37">
        <f>IFERROR(1+E$5-'Classement étapes'!F41,0)</f>
        <v>0</v>
      </c>
      <c r="F41" s="37">
        <f>IFERROR(1+F$5-'Classement étapes'!G41,0)</f>
        <v>2</v>
      </c>
      <c r="G41" s="37">
        <f>IFERROR(1+G$5-'Classement étapes'!H41,0)</f>
        <v>0</v>
      </c>
      <c r="H41" s="37">
        <f>IFERROR(1+H$5-'Classement étapes'!I41,0)</f>
        <v>0</v>
      </c>
      <c r="I41" s="37">
        <f>IFERROR(1+I$5-'Classement étapes'!J41,0)</f>
        <v>0</v>
      </c>
      <c r="J41" s="37">
        <f>IFERROR(1+J$5-'Classement étapes'!K41,0)</f>
        <v>0</v>
      </c>
      <c r="K41" s="37">
        <f>IFERROR(1+K$5-'Classement étapes'!L41,0)</f>
        <v>0</v>
      </c>
      <c r="L41" s="37">
        <f>IFERROR(1+L$5-'Classement étapes'!M41,0)</f>
        <v>0</v>
      </c>
      <c r="M41" s="37">
        <f>IFERROR(1+M$5-'Classement étapes'!N41,0)</f>
        <v>0</v>
      </c>
      <c r="N41" s="37">
        <f>IFERROR(1+N$5-'Classement étapes'!O41,0)</f>
        <v>0</v>
      </c>
      <c r="O41" s="37">
        <f>IFERROR(1+O$5-'Classement étapes'!P41,0)</f>
        <v>0</v>
      </c>
      <c r="P41" s="37">
        <f>IFERROR(1+P$5-'Classement étapes'!Q41,0)</f>
        <v>0</v>
      </c>
      <c r="Q41" s="37">
        <f>IFERROR(1+Q$5-'Classement étapes'!R41,0)</f>
        <v>0</v>
      </c>
      <c r="R41" s="37">
        <f>IFERROR(1+R$5-'Classement étapes'!S41,0)</f>
        <v>0</v>
      </c>
      <c r="S41" s="37">
        <f>IFERROR(1+S$5-'Classement étapes'!T41,0)</f>
        <v>0</v>
      </c>
      <c r="T41" s="38">
        <f>IFERROR(1+T$5-'Classement étapes'!U41,0)</f>
        <v>0</v>
      </c>
      <c r="U41" s="34">
        <f>IFERROR(1+U$5-'Classement étapes'!V41,0)</f>
        <v>0</v>
      </c>
      <c r="V41" s="34">
        <f>IFERROR(1+V$5-'Classement étapes'!W41,0)</f>
        <v>0</v>
      </c>
      <c r="W41" s="34">
        <f>IFERROR(1+W$5-'Classement étapes'!X41,0)</f>
        <v>0</v>
      </c>
      <c r="X41" s="34">
        <f>IFERROR(1+X$5-'Classement étapes'!Y41,0)</f>
        <v>0</v>
      </c>
      <c r="Y41" s="34">
        <f>IFERROR(1+Y$5-'Classement étapes'!Z41,0)</f>
        <v>0</v>
      </c>
      <c r="Z41" s="34">
        <f>IFERROR(1+Z$5-'Classement étapes'!AA41,0)</f>
        <v>0</v>
      </c>
      <c r="AA41" s="34">
        <f>IFERROR(1+AA$5-'Classement étapes'!AB41,0)</f>
        <v>0</v>
      </c>
      <c r="AB41" s="34">
        <f>IFERROR(1+AB$5-'Classement étapes'!AC41,0)</f>
        <v>0</v>
      </c>
      <c r="AC41" s="34">
        <f>IFERROR(1+AC$5-'Classement étapes'!AD41,0)</f>
        <v>0</v>
      </c>
      <c r="AD41" s="34">
        <f>IFERROR(1+AD$5-'Classement étapes'!AE41,0)</f>
        <v>0</v>
      </c>
      <c r="AE41" s="34">
        <f>IFERROR(1+AE$5-'Classement étapes'!AF41,0)</f>
        <v>0</v>
      </c>
      <c r="AF41" s="34">
        <f>IFERROR(1+AF$5-'Classement étapes'!AG41,0)</f>
        <v>0</v>
      </c>
      <c r="AG41" s="34">
        <f>IFERROR(1+AG$5-'Classement étapes'!AH41,0)</f>
        <v>0</v>
      </c>
      <c r="AH41" s="34">
        <f>IFERROR(1+AH$5-'Classement étapes'!AI41,0)</f>
        <v>0</v>
      </c>
      <c r="AI41" s="34">
        <f>IFERROR(1+AI$5-'Classement étapes'!AJ41,0)</f>
        <v>0</v>
      </c>
      <c r="AJ41" s="34">
        <f>IFERROR(1+AJ$5-'Classement étapes'!AK41,0)</f>
        <v>0</v>
      </c>
      <c r="AK41" s="34">
        <f>IFERROR(1+AK$5-'Classement étapes'!AL41,0)</f>
        <v>0</v>
      </c>
      <c r="AL41" s="34">
        <f t="shared" si="0"/>
        <v>2.0409999999999999</v>
      </c>
      <c r="AM41" s="35">
        <f>RANK(AL41,$AL$8:$AL$75)</f>
        <v>64</v>
      </c>
    </row>
    <row r="42" spans="2:39" ht="19.899999999999999" customHeight="1" x14ac:dyDescent="0.2">
      <c r="B42" s="36" t="s">
        <v>22</v>
      </c>
      <c r="C42" s="34">
        <f>IFERROR(1+C$5-'Classement étapes'!D42,0)</f>
        <v>15</v>
      </c>
      <c r="D42" s="37">
        <f>IFERROR(1+D$5-'Classement étapes'!E42,0)</f>
        <v>14</v>
      </c>
      <c r="E42" s="37">
        <f>IFERROR(1+E$5-'Classement étapes'!F42,0)</f>
        <v>21</v>
      </c>
      <c r="F42" s="37">
        <f>IFERROR(1+F$5-'Classement étapes'!G42,0)</f>
        <v>13</v>
      </c>
      <c r="G42" s="37">
        <f>IFERROR(1+G$5-'Classement étapes'!H42,0)</f>
        <v>15</v>
      </c>
      <c r="H42" s="37">
        <f>IFERROR(1+H$5-'Classement étapes'!I42,0)</f>
        <v>7</v>
      </c>
      <c r="I42" s="37">
        <f>IFERROR(1+I$5-'Classement étapes'!J42,0)</f>
        <v>27</v>
      </c>
      <c r="J42" s="37">
        <f>IFERROR(1+J$5-'Classement étapes'!K42,0)</f>
        <v>27</v>
      </c>
      <c r="K42" s="37">
        <f>IFERROR(1+K$5-'Classement étapes'!L42,0)</f>
        <v>19</v>
      </c>
      <c r="L42" s="37">
        <f>IFERROR(1+L$5-'Classement étapes'!M42,0)</f>
        <v>5</v>
      </c>
      <c r="M42" s="37">
        <f>IFERROR(1+M$5-'Classement étapes'!N42,0)</f>
        <v>11</v>
      </c>
      <c r="N42" s="37">
        <f>IFERROR(1+N$5-'Classement étapes'!O42,0)</f>
        <v>11</v>
      </c>
      <c r="O42" s="37">
        <f>IFERROR(1+O$5-'Classement étapes'!P42,0)</f>
        <v>15</v>
      </c>
      <c r="P42" s="37">
        <f>IFERROR(1+P$5-'Classement étapes'!Q42,0)</f>
        <v>6</v>
      </c>
      <c r="Q42" s="37">
        <f>IFERROR(1+Q$5-'Classement étapes'!R42,0)+7</f>
        <v>46</v>
      </c>
      <c r="R42" s="37">
        <f>IFERROR(1+R$5-'Classement étapes'!S42,0)</f>
        <v>24</v>
      </c>
      <c r="S42" s="37">
        <f>IFERROR(1+S$5-'Classement étapes'!T42,0)+7</f>
        <v>49</v>
      </c>
      <c r="T42" s="38">
        <f>IFERROR(1+T$5-'Classement étapes'!U42,0)</f>
        <v>0</v>
      </c>
      <c r="U42" s="34">
        <f>IFERROR(1+U$5-'Classement étapes'!V42,0)</f>
        <v>0</v>
      </c>
      <c r="V42" s="34">
        <f>IFERROR(1+V$5-'Classement étapes'!W42,0)</f>
        <v>0</v>
      </c>
      <c r="W42" s="34">
        <f>IFERROR(1+W$5-'Classement étapes'!X42,0)</f>
        <v>33</v>
      </c>
      <c r="X42" s="34">
        <f>IFERROR(1+X$5-'Classement étapes'!Y42,0)</f>
        <v>30</v>
      </c>
      <c r="Y42" s="34">
        <f>IFERROR(1+Y$5-'Classement étapes'!Z42,0)</f>
        <v>0</v>
      </c>
      <c r="Z42" s="34">
        <f>IFERROR(1+Z$5-'Classement étapes'!AA42,0)</f>
        <v>0</v>
      </c>
      <c r="AA42" s="34">
        <f>IFERROR(1+AA$5-'Classement étapes'!AB42,0)</f>
        <v>0</v>
      </c>
      <c r="AB42" s="34">
        <f>IFERROR(1+AB$5-'Classement étapes'!AC42,0)</f>
        <v>0</v>
      </c>
      <c r="AC42" s="34">
        <f>IFERROR(1+AC$5-'Classement étapes'!AD42,0)</f>
        <v>0</v>
      </c>
      <c r="AD42" s="34">
        <f>IFERROR(1+AD$5-'Classement étapes'!AE42,0)</f>
        <v>0</v>
      </c>
      <c r="AE42" s="34">
        <f>IFERROR(1+AE$5-'Classement étapes'!AF42,0)</f>
        <v>0</v>
      </c>
      <c r="AF42" s="34">
        <f>IFERROR(1+AF$5-'Classement étapes'!AG42,0)</f>
        <v>0</v>
      </c>
      <c r="AG42" s="34">
        <f>IFERROR(1+AG$5-'Classement étapes'!AH42,0)</f>
        <v>0</v>
      </c>
      <c r="AH42" s="34">
        <f>IFERROR(1+AH$5-'Classement étapes'!AI42,0)</f>
        <v>0</v>
      </c>
      <c r="AI42" s="34">
        <f>IFERROR(1+AI$5-'Classement étapes'!AJ42,0)</f>
        <v>0</v>
      </c>
      <c r="AJ42" s="34">
        <f>IFERROR(1+AJ$5-'Classement étapes'!AK42,0)</f>
        <v>0</v>
      </c>
      <c r="AK42" s="34">
        <f>IFERROR(1+AK$5-'Classement étapes'!AL42,0)</f>
        <v>0</v>
      </c>
      <c r="AL42" s="34">
        <f t="shared" si="0"/>
        <v>388.04199999999997</v>
      </c>
      <c r="AM42" s="35">
        <f>RANK(AL42,$AL$8:$AL$75)</f>
        <v>16</v>
      </c>
    </row>
    <row r="43" spans="2:39" ht="19.899999999999999" customHeight="1" x14ac:dyDescent="0.2">
      <c r="B43" s="36" t="s">
        <v>23</v>
      </c>
      <c r="C43" s="34">
        <f>IFERROR(1+C$5-'Classement étapes'!D43,0)</f>
        <v>25</v>
      </c>
      <c r="D43" s="37">
        <f>IFERROR(1+D$5-'Classement étapes'!E43,0)</f>
        <v>6</v>
      </c>
      <c r="E43" s="37">
        <f>IFERROR(1+E$5-'Classement étapes'!F43,0)</f>
        <v>20</v>
      </c>
      <c r="F43" s="37">
        <f>IFERROR(1+F$5-'Classement étapes'!G43,0)</f>
        <v>32</v>
      </c>
      <c r="G43" s="37">
        <f>IFERROR(1+G$5-'Classement étapes'!H43,0)</f>
        <v>6</v>
      </c>
      <c r="H43" s="37">
        <f>IFERROR(1+H$5-'Classement étapes'!I43,0)</f>
        <v>13</v>
      </c>
      <c r="I43" s="37">
        <f>IFERROR(1+I$5-'Classement étapes'!J43,0)</f>
        <v>19</v>
      </c>
      <c r="J43" s="37">
        <f>IFERROR(1+J$5-'Classement étapes'!K43,0)+1</f>
        <v>38</v>
      </c>
      <c r="K43" s="37">
        <f>IFERROR(1+K$5-'Classement étapes'!L43,0)</f>
        <v>24</v>
      </c>
      <c r="L43" s="37">
        <f>IFERROR(1+L$5-'Classement étapes'!M43,0)</f>
        <v>28</v>
      </c>
      <c r="M43" s="37">
        <f>IFERROR(1+M$5-'Classement étapes'!N43,0)</f>
        <v>23</v>
      </c>
      <c r="N43" s="37">
        <f>IFERROR(1+N$5-'Classement étapes'!O43,0)</f>
        <v>0</v>
      </c>
      <c r="O43" s="37">
        <f>IFERROR(1+O$5-'Classement étapes'!P43,0)</f>
        <v>30</v>
      </c>
      <c r="P43" s="37">
        <f>IFERROR(1+P$5-'Classement étapes'!Q43,0)</f>
        <v>17</v>
      </c>
      <c r="Q43" s="37">
        <f>IFERROR(1+Q$5-'Classement étapes'!R43,0)</f>
        <v>16</v>
      </c>
      <c r="R43" s="37">
        <f>IFERROR(1+R$5-'Classement étapes'!S43,0)</f>
        <v>33</v>
      </c>
      <c r="S43" s="37">
        <f>IFERROR(1+S$5-'Classement étapes'!T43,0)</f>
        <v>28</v>
      </c>
      <c r="T43" s="38">
        <f>IFERROR(1+T$5-'Classement étapes'!U43,0)</f>
        <v>20</v>
      </c>
      <c r="U43" s="34">
        <f>IFERROR(1+U$5-'Classement étapes'!V43,0)</f>
        <v>23</v>
      </c>
      <c r="V43" s="34">
        <f>IFERROR(1+V$5-'Classement étapes'!W43,0)</f>
        <v>24</v>
      </c>
      <c r="W43" s="34">
        <f>IFERROR(1+W$5-'Classement étapes'!X43,0)</f>
        <v>9</v>
      </c>
      <c r="X43" s="34">
        <f>IFERROR(1+X$5-'Classement étapes'!Y43,0)</f>
        <v>26</v>
      </c>
      <c r="Y43" s="34">
        <f>IFERROR(1+Y$5-'Classement étapes'!Z43,0)</f>
        <v>0</v>
      </c>
      <c r="Z43" s="34">
        <f>IFERROR(1+Z$5-'Classement étapes'!AA43,0)</f>
        <v>0</v>
      </c>
      <c r="AA43" s="34">
        <f>IFERROR(1+AA$5-'Classement étapes'!AB43,0)</f>
        <v>0</v>
      </c>
      <c r="AB43" s="34">
        <f>IFERROR(1+AB$5-'Classement étapes'!AC43,0)</f>
        <v>0</v>
      </c>
      <c r="AC43" s="34">
        <f>IFERROR(1+AC$5-'Classement étapes'!AD43,0)</f>
        <v>0</v>
      </c>
      <c r="AD43" s="34">
        <f>IFERROR(1+AD$5-'Classement étapes'!AE43,0)</f>
        <v>0</v>
      </c>
      <c r="AE43" s="34">
        <f>IFERROR(1+AE$5-'Classement étapes'!AF43,0)</f>
        <v>0</v>
      </c>
      <c r="AF43" s="34">
        <f>IFERROR(1+AF$5-'Classement étapes'!AG43,0)</f>
        <v>0</v>
      </c>
      <c r="AG43" s="34">
        <f>IFERROR(1+AG$5-'Classement étapes'!AH43,0)</f>
        <v>0</v>
      </c>
      <c r="AH43" s="34">
        <f>IFERROR(1+AH$5-'Classement étapes'!AI43,0)</f>
        <v>0</v>
      </c>
      <c r="AI43" s="34">
        <f>IFERROR(1+AI$5-'Classement étapes'!AJ43,0)</f>
        <v>0</v>
      </c>
      <c r="AJ43" s="34">
        <f>IFERROR(1+AJ$5-'Classement étapes'!AK43,0)</f>
        <v>0</v>
      </c>
      <c r="AK43" s="34">
        <f>IFERROR(1+AK$5-'Classement étapes'!AL43,0)</f>
        <v>0</v>
      </c>
      <c r="AL43" s="34">
        <f t="shared" si="0"/>
        <v>460.04300000000001</v>
      </c>
      <c r="AM43" s="35">
        <f>RANK(AL43,$AL$8:$AL$75)</f>
        <v>6</v>
      </c>
    </row>
    <row r="44" spans="2:39" ht="19.899999999999999" customHeight="1" x14ac:dyDescent="0.2">
      <c r="B44" s="36" t="s">
        <v>64</v>
      </c>
      <c r="C44" s="34">
        <f>IFERROR(1+C$5-'Classement étapes'!D44,0)</f>
        <v>0</v>
      </c>
      <c r="D44" s="34">
        <f>IFERROR(1+D$5-'Classement étapes'!E44,0)</f>
        <v>0</v>
      </c>
      <c r="E44" s="34">
        <f>IFERROR(1+E$5-'Classement étapes'!F44,0)</f>
        <v>0</v>
      </c>
      <c r="F44" s="34">
        <f>IFERROR(1+F$5-'Classement étapes'!G44,0)</f>
        <v>0</v>
      </c>
      <c r="G44" s="34">
        <f>IFERROR(1+G$5-'Classement étapes'!H44,0)</f>
        <v>0</v>
      </c>
      <c r="H44" s="34">
        <f>IFERROR(1+H$5-'Classement étapes'!I44,0)</f>
        <v>0</v>
      </c>
      <c r="I44" s="34">
        <f>IFERROR(1+I$5-'Classement étapes'!J44,0)</f>
        <v>0</v>
      </c>
      <c r="J44" s="34">
        <f>IFERROR(1+J$5-'Classement étapes'!K44,0)</f>
        <v>1</v>
      </c>
      <c r="K44" s="34">
        <f>IFERROR(1+K$5-'Classement étapes'!L44,0)</f>
        <v>2</v>
      </c>
      <c r="L44" s="34">
        <f>IFERROR(1+L$5-'Classement étapes'!M44,0)+7</f>
        <v>42</v>
      </c>
      <c r="M44" s="34">
        <f>IFERROR(1+M$5-'Classement étapes'!N44,0)</f>
        <v>0</v>
      </c>
      <c r="N44" s="34">
        <f>IFERROR(1+N$5-'Classement étapes'!O44,0)</f>
        <v>0</v>
      </c>
      <c r="O44" s="34">
        <f>IFERROR(1+O$5-'Classement étapes'!P44,0)</f>
        <v>24</v>
      </c>
      <c r="P44" s="34">
        <f>IFERROR(1+P$5-'Classement étapes'!Q44,0)</f>
        <v>36</v>
      </c>
      <c r="Q44" s="34">
        <f>IFERROR(1+Q$5-'Classement étapes'!R44,0)</f>
        <v>33</v>
      </c>
      <c r="R44" s="34">
        <f>IFERROR(1+R$5-'Classement étapes'!S44,0)</f>
        <v>32</v>
      </c>
      <c r="S44" s="34">
        <f>IFERROR(1+S$5-'Classement étapes'!T44,0)</f>
        <v>29</v>
      </c>
      <c r="T44" s="34">
        <f>IFERROR(1+T$5-'Classement étapes'!U44,0)</f>
        <v>1</v>
      </c>
      <c r="U44" s="34">
        <f>IFERROR(1+U$5-'Classement étapes'!V44,0)</f>
        <v>8</v>
      </c>
      <c r="V44" s="34">
        <f>IFERROR(1+V$5-'Classement étapes'!W44,0)</f>
        <v>22</v>
      </c>
      <c r="W44" s="34">
        <f>IFERROR(1+W$5-'Classement étapes'!X44,0)</f>
        <v>17</v>
      </c>
      <c r="X44" s="34">
        <f>IFERROR(1+X$5-'Classement étapes'!Y44,0)</f>
        <v>0</v>
      </c>
      <c r="Y44" s="34">
        <f>IFERROR(1+Y$5-'Classement étapes'!Z44,0)</f>
        <v>0</v>
      </c>
      <c r="Z44" s="34">
        <f>IFERROR(1+Z$5-'Classement étapes'!AA44,0)</f>
        <v>0</v>
      </c>
      <c r="AA44" s="34">
        <f>IFERROR(1+AA$5-'Classement étapes'!AB44,0)</f>
        <v>0</v>
      </c>
      <c r="AB44" s="34">
        <f>IFERROR(1+AB$5-'Classement étapes'!AC44,0)</f>
        <v>0</v>
      </c>
      <c r="AC44" s="34">
        <f>IFERROR(1+AC$5-'Classement étapes'!AD44,0)</f>
        <v>0</v>
      </c>
      <c r="AD44" s="34">
        <f>IFERROR(1+AD$5-'Classement étapes'!AE44,0)</f>
        <v>0</v>
      </c>
      <c r="AE44" s="34">
        <f>IFERROR(1+AE$5-'Classement étapes'!AF44,0)</f>
        <v>0</v>
      </c>
      <c r="AF44" s="34">
        <f>IFERROR(1+AF$5-'Classement étapes'!AG44,0)</f>
        <v>0</v>
      </c>
      <c r="AG44" s="34">
        <f>IFERROR(1+AG$5-'Classement étapes'!AH44,0)</f>
        <v>0</v>
      </c>
      <c r="AH44" s="34">
        <f>IFERROR(1+AH$5-'Classement étapes'!AI44,0)</f>
        <v>0</v>
      </c>
      <c r="AI44" s="34">
        <f>IFERROR(1+AI$5-'Classement étapes'!AJ44,0)</f>
        <v>0</v>
      </c>
      <c r="AJ44" s="34">
        <f>IFERROR(1+AJ$5-'Classement étapes'!AK44,0)</f>
        <v>0</v>
      </c>
      <c r="AK44" s="34">
        <f>IFERROR(1+AK$5-'Classement étapes'!AL44,0)</f>
        <v>0</v>
      </c>
      <c r="AL44" s="34">
        <f t="shared" si="0"/>
        <v>247.04400000000001</v>
      </c>
      <c r="AM44" s="35">
        <f>RANK(AL44,$AL$8:$AL$75)</f>
        <v>29</v>
      </c>
    </row>
    <row r="45" spans="2:39" ht="19.899999999999999" customHeight="1" x14ac:dyDescent="0.2">
      <c r="B45" s="36" t="s">
        <v>24</v>
      </c>
      <c r="C45" s="34">
        <f>IFERROR(1+C$5-'Classement étapes'!D45,0)</f>
        <v>13</v>
      </c>
      <c r="D45" s="37">
        <f>IFERROR(1+D$5-'Classement étapes'!E45,0)+4</f>
        <v>33</v>
      </c>
      <c r="E45" s="37">
        <f>IFERROR(1+E$5-'Classement étapes'!F45,0)</f>
        <v>1</v>
      </c>
      <c r="F45" s="37">
        <f>IFERROR(1+F$5-'Classement étapes'!G45,0)</f>
        <v>0</v>
      </c>
      <c r="G45" s="37">
        <f>IFERROR(1+G$5-'Classement étapes'!H45,0)</f>
        <v>1</v>
      </c>
      <c r="H45" s="37">
        <f>IFERROR(1+H$5-'Classement étapes'!I45,0)</f>
        <v>8</v>
      </c>
      <c r="I45" s="37">
        <f>IFERROR(1+I$5-'Classement étapes'!J45,0)</f>
        <v>15</v>
      </c>
      <c r="J45" s="37">
        <f>IFERROR(1+J$5-'Classement étapes'!K45,0)</f>
        <v>10</v>
      </c>
      <c r="K45" s="37">
        <f>IFERROR(1+K$5-'Classement étapes'!L45,0)</f>
        <v>3</v>
      </c>
      <c r="L45" s="37">
        <f>IFERROR(1+L$5-'Classement étapes'!M45,0)</f>
        <v>4</v>
      </c>
      <c r="M45" s="37">
        <f>IFERROR(1+M$5-'Classement étapes'!N45,0)</f>
        <v>0</v>
      </c>
      <c r="N45" s="37">
        <f>IFERROR(1+N$5-'Classement étapes'!O45,0)</f>
        <v>10</v>
      </c>
      <c r="O45" s="37">
        <f>IFERROR(1+O$5-'Classement étapes'!P45,0)</f>
        <v>36</v>
      </c>
      <c r="P45" s="37">
        <f>IFERROR(1+P$5-'Classement étapes'!Q45,0)</f>
        <v>15</v>
      </c>
      <c r="Q45" s="37">
        <f>IFERROR(1+Q$5-'Classement étapes'!R45,0)</f>
        <v>36</v>
      </c>
      <c r="R45" s="37">
        <f>IFERROR(1+R$5-'Classement étapes'!S45,0)</f>
        <v>6</v>
      </c>
      <c r="S45" s="37">
        <f>IFERROR(1+S$5-'Classement étapes'!T45,0)</f>
        <v>30</v>
      </c>
      <c r="T45" s="38">
        <f>IFERROR(1+T$5-'Classement étapes'!U45,0)</f>
        <v>3</v>
      </c>
      <c r="U45" s="34">
        <f>IFERROR(1+U$5-'Classement étapes'!V45,0)</f>
        <v>36</v>
      </c>
      <c r="V45" s="34">
        <f>IFERROR(1+V$5-'Classement étapes'!W45,0)</f>
        <v>1</v>
      </c>
      <c r="W45" s="34">
        <f>IFERROR(1+W$5-'Classement étapes'!X45,0)</f>
        <v>3</v>
      </c>
      <c r="X45" s="34">
        <f>IFERROR(1+X$5-'Classement étapes'!Y45,0)</f>
        <v>29</v>
      </c>
      <c r="Y45" s="34">
        <f>IFERROR(1+Y$5-'Classement étapes'!Z45,0)</f>
        <v>0</v>
      </c>
      <c r="Z45" s="34">
        <f>IFERROR(1+Z$5-'Classement étapes'!AA45,0)</f>
        <v>0</v>
      </c>
      <c r="AA45" s="34">
        <f>IFERROR(1+AA$5-'Classement étapes'!AB45,0)</f>
        <v>0</v>
      </c>
      <c r="AB45" s="34">
        <f>IFERROR(1+AB$5-'Classement étapes'!AC45,0)</f>
        <v>0</v>
      </c>
      <c r="AC45" s="34">
        <f>IFERROR(1+AC$5-'Classement étapes'!AD45,0)</f>
        <v>0</v>
      </c>
      <c r="AD45" s="34">
        <f>IFERROR(1+AD$5-'Classement étapes'!AE45,0)</f>
        <v>0</v>
      </c>
      <c r="AE45" s="34">
        <f>IFERROR(1+AE$5-'Classement étapes'!AF45,0)</f>
        <v>0</v>
      </c>
      <c r="AF45" s="34">
        <f>IFERROR(1+AF$5-'Classement étapes'!AG45,0)</f>
        <v>0</v>
      </c>
      <c r="AG45" s="34">
        <f>IFERROR(1+AG$5-'Classement étapes'!AH45,0)</f>
        <v>0</v>
      </c>
      <c r="AH45" s="34">
        <f>IFERROR(1+AH$5-'Classement étapes'!AI45,0)</f>
        <v>0</v>
      </c>
      <c r="AI45" s="34">
        <f>IFERROR(1+AI$5-'Classement étapes'!AJ45,0)</f>
        <v>0</v>
      </c>
      <c r="AJ45" s="34">
        <f>IFERROR(1+AJ$5-'Classement étapes'!AK45,0)</f>
        <v>0</v>
      </c>
      <c r="AK45" s="34">
        <f>IFERROR(1+AK$5-'Classement étapes'!AL45,0)</f>
        <v>0</v>
      </c>
      <c r="AL45" s="34">
        <f t="shared" si="0"/>
        <v>293.04500000000002</v>
      </c>
      <c r="AM45" s="35">
        <f>RANK(AL45,$AL$8:$AL$75)</f>
        <v>26</v>
      </c>
    </row>
    <row r="46" spans="2:39" ht="19.899999999999999" customHeight="1" x14ac:dyDescent="0.2">
      <c r="B46" s="36" t="s">
        <v>25</v>
      </c>
      <c r="C46" s="34">
        <f>IFERROR(1+C$5-'Classement étapes'!D46,0)</f>
        <v>0</v>
      </c>
      <c r="D46" s="37">
        <f>IFERROR(1+D$5-'Classement étapes'!E46,0)</f>
        <v>0</v>
      </c>
      <c r="E46" s="37">
        <f>IFERROR(1+E$5-'Classement étapes'!F46,0)</f>
        <v>2</v>
      </c>
      <c r="F46" s="37">
        <f>IFERROR(1+F$5-'Classement étapes'!G46,0)</f>
        <v>0</v>
      </c>
      <c r="G46" s="37">
        <f>IFERROR(1+G$5-'Classement étapes'!H46,0)</f>
        <v>0</v>
      </c>
      <c r="H46" s="37">
        <f>IFERROR(1+H$5-'Classement étapes'!I46,0)</f>
        <v>0</v>
      </c>
      <c r="I46" s="37">
        <f>IFERROR(1+I$5-'Classement étapes'!J46,0)</f>
        <v>0</v>
      </c>
      <c r="J46" s="37">
        <f>IFERROR(1+J$5-'Classement étapes'!K46,0)</f>
        <v>0</v>
      </c>
      <c r="K46" s="37">
        <f>IFERROR(1+K$5-'Classement étapes'!L46,0)</f>
        <v>0</v>
      </c>
      <c r="L46" s="37">
        <f>IFERROR(1+L$5-'Classement étapes'!M46,0)</f>
        <v>0</v>
      </c>
      <c r="M46" s="37">
        <f>IFERROR(1+M$5-'Classement étapes'!N46,0)</f>
        <v>0</v>
      </c>
      <c r="N46" s="37">
        <f>IFERROR(1+N$5-'Classement étapes'!O46,0)</f>
        <v>0</v>
      </c>
      <c r="O46" s="37">
        <f>IFERROR(1+O$5-'Classement étapes'!P46,0)</f>
        <v>0</v>
      </c>
      <c r="P46" s="37">
        <f>IFERROR(1+P$5-'Classement étapes'!Q46,0)</f>
        <v>0</v>
      </c>
      <c r="Q46" s="37">
        <f>IFERROR(1+Q$5-'Classement étapes'!R46,0)</f>
        <v>0</v>
      </c>
      <c r="R46" s="37">
        <f>IFERROR(1+R$5-'Classement étapes'!S46,0)</f>
        <v>0</v>
      </c>
      <c r="S46" s="37">
        <f>IFERROR(1+S$5-'Classement étapes'!T46,0)</f>
        <v>0</v>
      </c>
      <c r="T46" s="38">
        <f>IFERROR(1+T$5-'Classement étapes'!U46,0)</f>
        <v>0</v>
      </c>
      <c r="U46" s="34">
        <f>IFERROR(1+U$5-'Classement étapes'!V46,0)</f>
        <v>0</v>
      </c>
      <c r="V46" s="34">
        <f>IFERROR(1+V$5-'Classement étapes'!W46,0)</f>
        <v>0</v>
      </c>
      <c r="W46" s="34">
        <f>IFERROR(1+W$5-'Classement étapes'!X46,0)</f>
        <v>0</v>
      </c>
      <c r="X46" s="34">
        <f>IFERROR(1+X$5-'Classement étapes'!Y46,0)</f>
        <v>0</v>
      </c>
      <c r="Y46" s="34">
        <f>IFERROR(1+Y$5-'Classement étapes'!Z46,0)</f>
        <v>0</v>
      </c>
      <c r="Z46" s="34">
        <f>IFERROR(1+Z$5-'Classement étapes'!AA46,0)</f>
        <v>0</v>
      </c>
      <c r="AA46" s="34">
        <f>IFERROR(1+AA$5-'Classement étapes'!AB46,0)</f>
        <v>0</v>
      </c>
      <c r="AB46" s="34">
        <f>IFERROR(1+AB$5-'Classement étapes'!AC46,0)</f>
        <v>0</v>
      </c>
      <c r="AC46" s="34">
        <f>IFERROR(1+AC$5-'Classement étapes'!AD46,0)</f>
        <v>0</v>
      </c>
      <c r="AD46" s="34">
        <f>IFERROR(1+AD$5-'Classement étapes'!AE46,0)</f>
        <v>0</v>
      </c>
      <c r="AE46" s="34">
        <f>IFERROR(1+AE$5-'Classement étapes'!AF46,0)</f>
        <v>0</v>
      </c>
      <c r="AF46" s="34">
        <f>IFERROR(1+AF$5-'Classement étapes'!AG46,0)</f>
        <v>0</v>
      </c>
      <c r="AG46" s="34">
        <f>IFERROR(1+AG$5-'Classement étapes'!AH46,0)</f>
        <v>0</v>
      </c>
      <c r="AH46" s="34">
        <f>IFERROR(1+AH$5-'Classement étapes'!AI46,0)</f>
        <v>0</v>
      </c>
      <c r="AI46" s="34">
        <f>IFERROR(1+AI$5-'Classement étapes'!AJ46,0)</f>
        <v>0</v>
      </c>
      <c r="AJ46" s="34">
        <f>IFERROR(1+AJ$5-'Classement étapes'!AK46,0)</f>
        <v>0</v>
      </c>
      <c r="AK46" s="34">
        <f>IFERROR(1+AK$5-'Classement étapes'!AL46,0)</f>
        <v>0</v>
      </c>
      <c r="AL46" s="34">
        <f t="shared" si="0"/>
        <v>2.0459999999999998</v>
      </c>
      <c r="AM46" s="35">
        <f>RANK(AL46,$AL$8:$AL$75)</f>
        <v>63</v>
      </c>
    </row>
    <row r="47" spans="2:39" ht="19.899999999999999" customHeight="1" x14ac:dyDescent="0.2">
      <c r="B47" s="36" t="s">
        <v>59</v>
      </c>
      <c r="C47" s="34">
        <f>IFERROR(1+C$5-'Classement étapes'!D47,0)</f>
        <v>0</v>
      </c>
      <c r="D47" s="34">
        <f>IFERROR(1+D$5-'Classement étapes'!E47,0)</f>
        <v>0</v>
      </c>
      <c r="E47" s="34">
        <f>IFERROR(1+E$5-'Classement étapes'!F47,0)</f>
        <v>0</v>
      </c>
      <c r="F47" s="34">
        <f>IFERROR(1+F$5-'Classement étapes'!G47,0)</f>
        <v>20</v>
      </c>
      <c r="G47" s="34">
        <f>IFERROR(1+G$5-'Classement étapes'!H47,0)</f>
        <v>19</v>
      </c>
      <c r="H47" s="34">
        <f>IFERROR(1+H$5-'Classement étapes'!I47,0)</f>
        <v>14</v>
      </c>
      <c r="I47" s="34">
        <f>IFERROR(1+I$5-'Classement étapes'!J47,0)</f>
        <v>0</v>
      </c>
      <c r="J47" s="34">
        <f>IFERROR(1+J$5-'Classement étapes'!K47,0)</f>
        <v>0</v>
      </c>
      <c r="K47" s="34">
        <f>IFERROR(1+K$5-'Classement étapes'!L47,0)+4</f>
        <v>44</v>
      </c>
      <c r="L47" s="34">
        <f>IFERROR(1+L$5-'Classement étapes'!M47,0)</f>
        <v>0</v>
      </c>
      <c r="M47" s="34">
        <f>IFERROR(1+M$5-'Classement étapes'!N47,0)</f>
        <v>0</v>
      </c>
      <c r="N47" s="34">
        <f>IFERROR(1+N$5-'Classement étapes'!O47,0)</f>
        <v>0</v>
      </c>
      <c r="O47" s="34">
        <f>IFERROR(1+O$5-'Classement étapes'!P47,0)</f>
        <v>14</v>
      </c>
      <c r="P47" s="34">
        <f>IFERROR(1+P$5-'Classement étapes'!Q47,0)</f>
        <v>0</v>
      </c>
      <c r="Q47" s="34">
        <f>IFERROR(1+Q$5-'Classement étapes'!R47,0)</f>
        <v>0</v>
      </c>
      <c r="R47" s="34">
        <f>IFERROR(1+R$5-'Classement étapes'!S47,0)</f>
        <v>0</v>
      </c>
      <c r="S47" s="34">
        <f>IFERROR(1+S$5-'Classement étapes'!T47,0)</f>
        <v>0</v>
      </c>
      <c r="T47" s="34">
        <f>IFERROR(1+T$5-'Classement étapes'!U47,0)</f>
        <v>0</v>
      </c>
      <c r="U47" s="34">
        <f>IFERROR(1+U$5-'Classement étapes'!V47,0)</f>
        <v>0</v>
      </c>
      <c r="V47" s="34">
        <f>IFERROR(1+V$5-'Classement étapes'!W47,0)</f>
        <v>0</v>
      </c>
      <c r="W47" s="34">
        <f>IFERROR(1+W$5-'Classement étapes'!X47,0)</f>
        <v>0</v>
      </c>
      <c r="X47" s="34">
        <f>IFERROR(1+X$5-'Classement étapes'!Y47,0)</f>
        <v>21</v>
      </c>
      <c r="Y47" s="34">
        <f>IFERROR(1+Y$5-'Classement étapes'!Z47,0)</f>
        <v>0</v>
      </c>
      <c r="Z47" s="34">
        <f>IFERROR(1+Z$5-'Classement étapes'!AA47,0)</f>
        <v>0</v>
      </c>
      <c r="AA47" s="34">
        <f>IFERROR(1+AA$5-'Classement étapes'!AB47,0)</f>
        <v>0</v>
      </c>
      <c r="AB47" s="34">
        <f>IFERROR(1+AB$5-'Classement étapes'!AC47,0)</f>
        <v>0</v>
      </c>
      <c r="AC47" s="34">
        <f>IFERROR(1+AC$5-'Classement étapes'!AD47,0)</f>
        <v>0</v>
      </c>
      <c r="AD47" s="34">
        <f>IFERROR(1+AD$5-'Classement étapes'!AE47,0)</f>
        <v>0</v>
      </c>
      <c r="AE47" s="34">
        <f>IFERROR(1+AE$5-'Classement étapes'!AF47,0)</f>
        <v>0</v>
      </c>
      <c r="AF47" s="34">
        <f>IFERROR(1+AF$5-'Classement étapes'!AG47,0)</f>
        <v>0</v>
      </c>
      <c r="AG47" s="34">
        <f>IFERROR(1+AG$5-'Classement étapes'!AH47,0)</f>
        <v>0</v>
      </c>
      <c r="AH47" s="34">
        <f>IFERROR(1+AH$5-'Classement étapes'!AI47,0)</f>
        <v>0</v>
      </c>
      <c r="AI47" s="34">
        <f>IFERROR(1+AI$5-'Classement étapes'!AJ47,0)</f>
        <v>0</v>
      </c>
      <c r="AJ47" s="34">
        <f>IFERROR(1+AJ$5-'Classement étapes'!AK47,0)</f>
        <v>0</v>
      </c>
      <c r="AK47" s="34">
        <f>IFERROR(1+AK$5-'Classement étapes'!AL47,0)</f>
        <v>0</v>
      </c>
      <c r="AL47" s="34">
        <f t="shared" si="0"/>
        <v>132.047</v>
      </c>
      <c r="AM47" s="35">
        <f>RANK(AL47,$AL$8:$AL$75)</f>
        <v>45</v>
      </c>
    </row>
    <row r="48" spans="2:39" ht="19.899999999999999" customHeight="1" x14ac:dyDescent="0.2">
      <c r="B48" s="36" t="s">
        <v>62</v>
      </c>
      <c r="C48" s="34">
        <f>IFERROR(1+C$5-'Classement étapes'!D48,0)</f>
        <v>0</v>
      </c>
      <c r="D48" s="34">
        <f>IFERROR(1+D$5-'Classement étapes'!E48,0)</f>
        <v>0</v>
      </c>
      <c r="E48" s="34">
        <f>IFERROR(1+E$5-'Classement étapes'!F48,0)</f>
        <v>0</v>
      </c>
      <c r="F48" s="34">
        <f>IFERROR(1+F$5-'Classement étapes'!G48,0)</f>
        <v>0</v>
      </c>
      <c r="G48" s="34">
        <f>IFERROR(1+G$5-'Classement étapes'!H48,0)</f>
        <v>0</v>
      </c>
      <c r="H48" s="34">
        <f>IFERROR(1+H$5-'Classement étapes'!I48,0)</f>
        <v>0</v>
      </c>
      <c r="I48" s="34">
        <f>IFERROR(1+I$5-'Classement étapes'!J48,0)</f>
        <v>0</v>
      </c>
      <c r="J48" s="34">
        <f>IFERROR(1+J$5-'Classement étapes'!K48,0)</f>
        <v>16</v>
      </c>
      <c r="K48" s="34">
        <f>IFERROR(1+K$5-'Classement étapes'!L48,0)</f>
        <v>29</v>
      </c>
      <c r="L48" s="34">
        <f>IFERROR(1+L$5-'Classement étapes'!M48,0)</f>
        <v>3</v>
      </c>
      <c r="M48" s="34">
        <f>IFERROR(1+M$5-'Classement étapes'!N48,0)</f>
        <v>25</v>
      </c>
      <c r="N48" s="34">
        <f>IFERROR(1+N$5-'Classement étapes'!O48,0)</f>
        <v>20</v>
      </c>
      <c r="O48" s="34">
        <f>IFERROR(1+O$5-'Classement étapes'!P48,0)</f>
        <v>17</v>
      </c>
      <c r="P48" s="34">
        <f>IFERROR(1+P$5-'Classement étapes'!Q48,0)</f>
        <v>5</v>
      </c>
      <c r="Q48" s="34">
        <f>IFERROR(1+Q$5-'Classement étapes'!R48,0)</f>
        <v>12</v>
      </c>
      <c r="R48" s="34">
        <f>IFERROR(1+R$5-'Classement étapes'!S48,0)</f>
        <v>2</v>
      </c>
      <c r="S48" s="34">
        <f>IFERROR(1+S$5-'Classement étapes'!T48,0)</f>
        <v>17</v>
      </c>
      <c r="T48" s="34">
        <f>IFERROR(1+T$5-'Classement étapes'!U48,0)</f>
        <v>9</v>
      </c>
      <c r="U48" s="34">
        <f>IFERROR(1+U$5-'Classement étapes'!V48,0)</f>
        <v>4</v>
      </c>
      <c r="V48" s="34">
        <f>IFERROR(1+V$5-'Classement étapes'!W48,0)</f>
        <v>31</v>
      </c>
      <c r="W48" s="34">
        <f>IFERROR(1+W$5-'Classement étapes'!X48,0)</f>
        <v>6</v>
      </c>
      <c r="X48" s="34">
        <f>IFERROR(1+X$5-'Classement étapes'!Y48,0)</f>
        <v>2</v>
      </c>
      <c r="Y48" s="34">
        <f>IFERROR(1+Y$5-'Classement étapes'!Z48,0)</f>
        <v>0</v>
      </c>
      <c r="Z48" s="34">
        <f>IFERROR(1+Z$5-'Classement étapes'!AA48,0)</f>
        <v>0</v>
      </c>
      <c r="AA48" s="34">
        <f>IFERROR(1+AA$5-'Classement étapes'!AB48,0)</f>
        <v>0</v>
      </c>
      <c r="AB48" s="34">
        <f>IFERROR(1+AB$5-'Classement étapes'!AC48,0)</f>
        <v>0</v>
      </c>
      <c r="AC48" s="34">
        <f>IFERROR(1+AC$5-'Classement étapes'!AD48,0)</f>
        <v>0</v>
      </c>
      <c r="AD48" s="34">
        <f>IFERROR(1+AD$5-'Classement étapes'!AE48,0)</f>
        <v>0</v>
      </c>
      <c r="AE48" s="34">
        <f>IFERROR(1+AE$5-'Classement étapes'!AF48,0)</f>
        <v>0</v>
      </c>
      <c r="AF48" s="34">
        <f>IFERROR(1+AF$5-'Classement étapes'!AG48,0)</f>
        <v>0</v>
      </c>
      <c r="AG48" s="34">
        <f>IFERROR(1+AG$5-'Classement étapes'!AH48,0)</f>
        <v>0</v>
      </c>
      <c r="AH48" s="34">
        <f>IFERROR(1+AH$5-'Classement étapes'!AI48,0)</f>
        <v>0</v>
      </c>
      <c r="AI48" s="34">
        <f>IFERROR(1+AI$5-'Classement étapes'!AJ48,0)</f>
        <v>0</v>
      </c>
      <c r="AJ48" s="34">
        <f>IFERROR(1+AJ$5-'Classement étapes'!AK48,0)</f>
        <v>0</v>
      </c>
      <c r="AK48" s="34">
        <f>IFERROR(1+AK$5-'Classement étapes'!AL48,0)</f>
        <v>0</v>
      </c>
      <c r="AL48" s="34">
        <f t="shared" si="0"/>
        <v>198.048</v>
      </c>
      <c r="AM48" s="35">
        <f>RANK(AL48,$AL$8:$AL$75)</f>
        <v>38</v>
      </c>
    </row>
    <row r="49" spans="2:39" ht="19.899999999999999" customHeight="1" x14ac:dyDescent="0.2">
      <c r="B49" s="36" t="s">
        <v>26</v>
      </c>
      <c r="C49" s="34">
        <f>IFERROR(1+C$5-'Classement étapes'!D49,0)</f>
        <v>33</v>
      </c>
      <c r="D49" s="34">
        <f>IFERROR(1+D$5-'Classement étapes'!E49,0)</f>
        <v>12</v>
      </c>
      <c r="E49" s="34">
        <f>IFERROR(1+E$5-'Classement étapes'!F49,0)</f>
        <v>0</v>
      </c>
      <c r="F49" s="34">
        <f>IFERROR(1+F$5-'Classement étapes'!G49,0)</f>
        <v>22</v>
      </c>
      <c r="G49" s="34">
        <f>IFERROR(1+G$5-'Classement étapes'!H49,0)+4</f>
        <v>38</v>
      </c>
      <c r="H49" s="34">
        <f>IFERROR(1+H$5-'Classement étapes'!I49,0)+1</f>
        <v>31</v>
      </c>
      <c r="I49" s="34">
        <f>IFERROR(1+I$5-'Classement étapes'!J49,0)</f>
        <v>4</v>
      </c>
      <c r="J49" s="34">
        <f>IFERROR(1+J$5-'Classement étapes'!K49,0)</f>
        <v>28</v>
      </c>
      <c r="K49" s="34">
        <f>IFERROR(1+K$5-'Classement étapes'!L49,0)</f>
        <v>0</v>
      </c>
      <c r="L49" s="34">
        <f>IFERROR(1+L$5-'Classement étapes'!M49,0)+1</f>
        <v>34</v>
      </c>
      <c r="M49" s="34">
        <f>IFERROR(1+M$5-'Classement étapes'!N49,0)</f>
        <v>22</v>
      </c>
      <c r="N49" s="34">
        <f>IFERROR(1+N$5-'Classement étapes'!O49,0)</f>
        <v>29</v>
      </c>
      <c r="O49" s="34">
        <f>IFERROR(1+O$5-'Classement étapes'!P49,0)</f>
        <v>0</v>
      </c>
      <c r="P49" s="34">
        <f>IFERROR(1+P$5-'Classement étapes'!Q49,0)</f>
        <v>32</v>
      </c>
      <c r="Q49" s="34">
        <f>IFERROR(1+Q$5-'Classement étapes'!R49,0)</f>
        <v>35</v>
      </c>
      <c r="R49" s="34">
        <f>IFERROR(1+R$5-'Classement étapes'!S49,0)</f>
        <v>20</v>
      </c>
      <c r="S49" s="34">
        <f>IFERROR(1+S$5-'Classement étapes'!T49,0)</f>
        <v>12</v>
      </c>
      <c r="T49" s="34">
        <f>IFERROR(1+T$5-'Classement étapes'!U49,0)</f>
        <v>0</v>
      </c>
      <c r="U49" s="34">
        <f>IFERROR(1+U$5-'Classement étapes'!V49,0)</f>
        <v>0</v>
      </c>
      <c r="V49" s="34">
        <f>IFERROR(1+V$5-'Classement étapes'!W49,0)</f>
        <v>0</v>
      </c>
      <c r="W49" s="34">
        <f>IFERROR(1+W$5-'Classement étapes'!X49,0)</f>
        <v>0</v>
      </c>
      <c r="X49" s="34">
        <f>IFERROR(1+X$5-'Classement étapes'!Y49,0)</f>
        <v>0</v>
      </c>
      <c r="Y49" s="34">
        <f>IFERROR(1+Y$5-'Classement étapes'!Z49,0)</f>
        <v>0</v>
      </c>
      <c r="Z49" s="34">
        <f>IFERROR(1+Z$5-'Classement étapes'!AA49,0)</f>
        <v>0</v>
      </c>
      <c r="AA49" s="34">
        <f>IFERROR(1+AA$5-'Classement étapes'!AB49,0)</f>
        <v>0</v>
      </c>
      <c r="AB49" s="34">
        <f>IFERROR(1+AB$5-'Classement étapes'!AC49,0)</f>
        <v>0</v>
      </c>
      <c r="AC49" s="34">
        <f>IFERROR(1+AC$5-'Classement étapes'!AD49,0)</f>
        <v>0</v>
      </c>
      <c r="AD49" s="34">
        <f>IFERROR(1+AD$5-'Classement étapes'!AE49,0)</f>
        <v>0</v>
      </c>
      <c r="AE49" s="34">
        <f>IFERROR(1+AE$5-'Classement étapes'!AF49,0)</f>
        <v>0</v>
      </c>
      <c r="AF49" s="34">
        <f>IFERROR(1+AF$5-'Classement étapes'!AG49,0)</f>
        <v>0</v>
      </c>
      <c r="AG49" s="34">
        <f>IFERROR(1+AG$5-'Classement étapes'!AH49,0)</f>
        <v>0</v>
      </c>
      <c r="AH49" s="34">
        <f>IFERROR(1+AH$5-'Classement étapes'!AI49,0)</f>
        <v>0</v>
      </c>
      <c r="AI49" s="34">
        <f>IFERROR(1+AI$5-'Classement étapes'!AJ49,0)</f>
        <v>0</v>
      </c>
      <c r="AJ49" s="34">
        <f>IFERROR(1+AJ$5-'Classement étapes'!AK49,0)</f>
        <v>0</v>
      </c>
      <c r="AK49" s="34">
        <f>IFERROR(1+AK$5-'Classement étapes'!AL49,0)</f>
        <v>0</v>
      </c>
      <c r="AL49" s="34">
        <f t="shared" si="0"/>
        <v>352.04899999999998</v>
      </c>
      <c r="AM49" s="35">
        <f>RANK(AL49,$AL$8:$AL$75)</f>
        <v>21</v>
      </c>
    </row>
    <row r="50" spans="2:39" ht="19.899999999999999" customHeight="1" x14ac:dyDescent="0.2">
      <c r="B50" s="36" t="s">
        <v>58</v>
      </c>
      <c r="C50" s="34">
        <f>IFERROR(1+C$5-'Classement étapes'!D50,0)</f>
        <v>0</v>
      </c>
      <c r="D50" s="34">
        <f>IFERROR(1+D$5-'Classement étapes'!E50,0)</f>
        <v>0</v>
      </c>
      <c r="E50" s="34">
        <f>IFERROR(1+E$5-'Classement étapes'!F50,0)</f>
        <v>0</v>
      </c>
      <c r="F50" s="34">
        <f>IFERROR(1+F$5-'Classement étapes'!G50,0)</f>
        <v>17</v>
      </c>
      <c r="G50" s="34">
        <f>IFERROR(1+G$5-'Classement étapes'!H50,0)</f>
        <v>4</v>
      </c>
      <c r="H50" s="34">
        <f>IFERROR(1+H$5-'Classement étapes'!I50,0)</f>
        <v>9</v>
      </c>
      <c r="I50" s="34">
        <f>IFERROR(1+I$5-'Classement étapes'!J50,0)</f>
        <v>0</v>
      </c>
      <c r="J50" s="34">
        <f>IFERROR(1+J$5-'Classement étapes'!K50,0)</f>
        <v>0</v>
      </c>
      <c r="K50" s="34">
        <f>IFERROR(1+K$5-'Classement étapes'!L50,0)</f>
        <v>16</v>
      </c>
      <c r="L50" s="34">
        <f>IFERROR(1+L$5-'Classement étapes'!M50,0)</f>
        <v>0</v>
      </c>
      <c r="M50" s="34">
        <f>IFERROR(1+M$5-'Classement étapes'!N50,0)</f>
        <v>0</v>
      </c>
      <c r="N50" s="34">
        <f>IFERROR(1+N$5-'Classement étapes'!O50,0)</f>
        <v>0</v>
      </c>
      <c r="O50" s="34">
        <f>IFERROR(1+O$5-'Classement étapes'!P50,0)</f>
        <v>9</v>
      </c>
      <c r="P50" s="34">
        <f>IFERROR(1+P$5-'Classement étapes'!Q50,0)</f>
        <v>0</v>
      </c>
      <c r="Q50" s="34">
        <f>IFERROR(1+Q$5-'Classement étapes'!R50,0)</f>
        <v>0</v>
      </c>
      <c r="R50" s="34">
        <f>IFERROR(1+R$5-'Classement étapes'!S50,0)+7</f>
        <v>48</v>
      </c>
      <c r="S50" s="34">
        <f>IFERROR(1+S$5-'Classement étapes'!T50,0)</f>
        <v>0</v>
      </c>
      <c r="T50" s="34">
        <f>IFERROR(1+T$5-'Classement étapes'!U50,0)</f>
        <v>0</v>
      </c>
      <c r="U50" s="34">
        <f>IFERROR(1+U$5-'Classement étapes'!V50,0)</f>
        <v>0</v>
      </c>
      <c r="V50" s="34">
        <f>IFERROR(1+V$5-'Classement étapes'!W50,0)</f>
        <v>0</v>
      </c>
      <c r="W50" s="34">
        <f>IFERROR(1+W$5-'Classement étapes'!X50,0)</f>
        <v>0</v>
      </c>
      <c r="X50" s="34">
        <f>IFERROR(1+X$5-'Classement étapes'!Y50,0)</f>
        <v>23</v>
      </c>
      <c r="Y50" s="34">
        <f>IFERROR(1+Y$5-'Classement étapes'!Z50,0)</f>
        <v>0</v>
      </c>
      <c r="Z50" s="34">
        <f>IFERROR(1+Z$5-'Classement étapes'!AA50,0)</f>
        <v>0</v>
      </c>
      <c r="AA50" s="34">
        <f>IFERROR(1+AA$5-'Classement étapes'!AB50,0)</f>
        <v>0</v>
      </c>
      <c r="AB50" s="34">
        <f>IFERROR(1+AB$5-'Classement étapes'!AC50,0)</f>
        <v>0</v>
      </c>
      <c r="AC50" s="34">
        <f>IFERROR(1+AC$5-'Classement étapes'!AD50,0)</f>
        <v>0</v>
      </c>
      <c r="AD50" s="34">
        <f>IFERROR(1+AD$5-'Classement étapes'!AE50,0)</f>
        <v>0</v>
      </c>
      <c r="AE50" s="34">
        <f>IFERROR(1+AE$5-'Classement étapes'!AF50,0)</f>
        <v>0</v>
      </c>
      <c r="AF50" s="34">
        <f>IFERROR(1+AF$5-'Classement étapes'!AG50,0)</f>
        <v>0</v>
      </c>
      <c r="AG50" s="34">
        <f>IFERROR(1+AG$5-'Classement étapes'!AH50,0)</f>
        <v>0</v>
      </c>
      <c r="AH50" s="34">
        <f>IFERROR(1+AH$5-'Classement étapes'!AI50,0)</f>
        <v>0</v>
      </c>
      <c r="AI50" s="34">
        <f>IFERROR(1+AI$5-'Classement étapes'!AJ50,0)</f>
        <v>0</v>
      </c>
      <c r="AJ50" s="34">
        <f>IFERROR(1+AJ$5-'Classement étapes'!AK50,0)</f>
        <v>0</v>
      </c>
      <c r="AK50" s="34">
        <f>IFERROR(1+AK$5-'Classement étapes'!AL50,0)</f>
        <v>0</v>
      </c>
      <c r="AL50" s="34">
        <f t="shared" si="0"/>
        <v>126.05</v>
      </c>
      <c r="AM50" s="35">
        <f>RANK(AL50,$AL$8:$AL$75)</f>
        <v>46</v>
      </c>
    </row>
    <row r="51" spans="2:39" ht="19.899999999999999" customHeight="1" x14ac:dyDescent="0.2">
      <c r="B51" s="36" t="s">
        <v>27</v>
      </c>
      <c r="C51" s="34">
        <f>IFERROR(1+C$5-'Classement étapes'!D51,0)</f>
        <v>21</v>
      </c>
      <c r="D51" s="34">
        <f>IFERROR(1+D$5-'Classement étapes'!E51,0)</f>
        <v>7</v>
      </c>
      <c r="E51" s="34">
        <f>IFERROR(1+E$5-'Classement étapes'!F51,0)</f>
        <v>19</v>
      </c>
      <c r="F51" s="34">
        <f>IFERROR(1+F$5-'Classement étapes'!G51,0)</f>
        <v>14</v>
      </c>
      <c r="G51" s="34">
        <f>IFERROR(1+G$5-'Classement étapes'!H51,0)</f>
        <v>22</v>
      </c>
      <c r="H51" s="34">
        <f>IFERROR(1+H$5-'Classement étapes'!I51,0)</f>
        <v>10</v>
      </c>
      <c r="I51" s="34">
        <f>IFERROR(1+I$5-'Classement étapes'!J51,0)</f>
        <v>13</v>
      </c>
      <c r="J51" s="34">
        <f>IFERROR(1+J$5-'Classement étapes'!K51,0)</f>
        <v>6</v>
      </c>
      <c r="K51" s="34">
        <f>IFERROR(1+K$5-'Classement étapes'!L51,0)</f>
        <v>34</v>
      </c>
      <c r="L51" s="34">
        <f>IFERROR(1+L$5-'Classement étapes'!M51,0)</f>
        <v>22</v>
      </c>
      <c r="M51" s="34">
        <f>IFERROR(1+M$5-'Classement étapes'!N51,0)</f>
        <v>30</v>
      </c>
      <c r="N51" s="34">
        <f>IFERROR(1+N$5-'Classement étapes'!O51,0)</f>
        <v>25</v>
      </c>
      <c r="O51" s="34">
        <f>IFERROR(1+O$5-'Classement étapes'!P51,0)</f>
        <v>16</v>
      </c>
      <c r="P51" s="34">
        <f>IFERROR(1+P$5-'Classement étapes'!Q51,0)</f>
        <v>24</v>
      </c>
      <c r="Q51" s="34">
        <f>IFERROR(1+Q$5-'Classement étapes'!R51,0)</f>
        <v>11</v>
      </c>
      <c r="R51" s="34">
        <f>IFERROR(1+R$5-'Classement étapes'!S51,0)</f>
        <v>3</v>
      </c>
      <c r="S51" s="34">
        <f>IFERROR(1+S$5-'Classement étapes'!T51,0)</f>
        <v>7</v>
      </c>
      <c r="T51" s="34">
        <f>IFERROR(1+T$5-'Classement étapes'!U51,0)</f>
        <v>17</v>
      </c>
      <c r="U51" s="34">
        <f>IFERROR(1+U$5-'Classement étapes'!V51,0)</f>
        <v>10</v>
      </c>
      <c r="V51" s="34">
        <f>IFERROR(1+V$5-'Classement étapes'!W51,0)</f>
        <v>0</v>
      </c>
      <c r="W51" s="34">
        <f>IFERROR(1+W$5-'Classement étapes'!X51,0)</f>
        <v>27</v>
      </c>
      <c r="X51" s="34">
        <f>IFERROR(1+X$5-'Classement étapes'!Y51,0)</f>
        <v>27</v>
      </c>
      <c r="Y51" s="34">
        <f>IFERROR(1+Y$5-'Classement étapes'!Z51,0)</f>
        <v>0</v>
      </c>
      <c r="Z51" s="34">
        <f>IFERROR(1+Z$5-'Classement étapes'!AA51,0)</f>
        <v>0</v>
      </c>
      <c r="AA51" s="34">
        <f>IFERROR(1+AA$5-'Classement étapes'!AB51,0)</f>
        <v>0</v>
      </c>
      <c r="AB51" s="34">
        <f>IFERROR(1+AB$5-'Classement étapes'!AC51,0)</f>
        <v>0</v>
      </c>
      <c r="AC51" s="34">
        <f>IFERROR(1+AC$5-'Classement étapes'!AD51,0)</f>
        <v>0</v>
      </c>
      <c r="AD51" s="34">
        <f>IFERROR(1+AD$5-'Classement étapes'!AE51,0)</f>
        <v>0</v>
      </c>
      <c r="AE51" s="34">
        <f>IFERROR(1+AE$5-'Classement étapes'!AF51,0)</f>
        <v>0</v>
      </c>
      <c r="AF51" s="34">
        <f>IFERROR(1+AF$5-'Classement étapes'!AG51,0)</f>
        <v>0</v>
      </c>
      <c r="AG51" s="34">
        <f>IFERROR(1+AG$5-'Classement étapes'!AH51,0)</f>
        <v>0</v>
      </c>
      <c r="AH51" s="34">
        <f>IFERROR(1+AH$5-'Classement étapes'!AI51,0)</f>
        <v>0</v>
      </c>
      <c r="AI51" s="34">
        <f>IFERROR(1+AI$5-'Classement étapes'!AJ51,0)</f>
        <v>0</v>
      </c>
      <c r="AJ51" s="34">
        <f>IFERROR(1+AJ$5-'Classement étapes'!AK51,0)</f>
        <v>0</v>
      </c>
      <c r="AK51" s="34">
        <f>IFERROR(1+AK$5-'Classement étapes'!AL51,0)</f>
        <v>0</v>
      </c>
      <c r="AL51" s="34">
        <f t="shared" si="0"/>
        <v>365.05099999999999</v>
      </c>
      <c r="AM51" s="35">
        <f>RANK(AL51,$AL$8:$AL$75)</f>
        <v>19</v>
      </c>
    </row>
    <row r="52" spans="2:39" ht="19.899999999999999" customHeight="1" x14ac:dyDescent="0.2">
      <c r="B52" s="36" t="s">
        <v>28</v>
      </c>
      <c r="C52" s="34">
        <f>IFERROR(1+C$5-'Classement étapes'!D52,0)</f>
        <v>23</v>
      </c>
      <c r="D52" s="34">
        <f>IFERROR(1+D$5-'Classement étapes'!E52,0)</f>
        <v>9</v>
      </c>
      <c r="E52" s="34">
        <f>IFERROR(1+E$5-'Classement étapes'!F52,0)</f>
        <v>18</v>
      </c>
      <c r="F52" s="34">
        <f>IFERROR(1+F$5-'Classement étapes'!G52,0)</f>
        <v>0</v>
      </c>
      <c r="G52" s="34">
        <f>IFERROR(1+G$5-'Classement étapes'!H52,0)</f>
        <v>28</v>
      </c>
      <c r="H52" s="34">
        <f>IFERROR(1+H$5-'Classement étapes'!I52,0)</f>
        <v>22</v>
      </c>
      <c r="I52" s="34">
        <f>IFERROR(1+I$5-'Classement étapes'!J52,0)+1</f>
        <v>30</v>
      </c>
      <c r="J52" s="34">
        <f>IFERROR(1+J$5-'Classement étapes'!K52,0)</f>
        <v>15</v>
      </c>
      <c r="K52" s="34">
        <f>IFERROR(1+K$5-'Classement étapes'!L52,0)</f>
        <v>13</v>
      </c>
      <c r="L52" s="34">
        <f>IFERROR(1+L$5-'Classement étapes'!M52,0)</f>
        <v>7</v>
      </c>
      <c r="M52" s="34">
        <f>IFERROR(1+M$5-'Classement étapes'!N52,0)</f>
        <v>29</v>
      </c>
      <c r="N52" s="34">
        <f>IFERROR(1+N$5-'Classement étapes'!O52,0)+7</f>
        <v>43</v>
      </c>
      <c r="O52" s="34">
        <f>IFERROR(1+O$5-'Classement étapes'!P52,0)</f>
        <v>21</v>
      </c>
      <c r="P52" s="34">
        <f>IFERROR(1+P$5-'Classement étapes'!Q52,0)</f>
        <v>10</v>
      </c>
      <c r="Q52" s="34">
        <f>IFERROR(1+Q$5-'Classement étapes'!R52,0)</f>
        <v>32</v>
      </c>
      <c r="R52" s="34">
        <f>IFERROR(1+R$5-'Classement étapes'!S52,0)</f>
        <v>36</v>
      </c>
      <c r="S52" s="34">
        <f>IFERROR(1+S$5-'Classement étapes'!T52,0)</f>
        <v>0</v>
      </c>
      <c r="T52" s="34">
        <f>IFERROR(1+T$5-'Classement étapes'!U52,0)</f>
        <v>0</v>
      </c>
      <c r="U52" s="34">
        <f>IFERROR(1+U$5-'Classement étapes'!V52,0)+1</f>
        <v>38</v>
      </c>
      <c r="V52" s="34">
        <f>IFERROR(1+V$5-'Classement étapes'!W52,0)</f>
        <v>8</v>
      </c>
      <c r="W52" s="34">
        <f>IFERROR(1+W$5-'Classement étapes'!X52,0)</f>
        <v>21</v>
      </c>
      <c r="X52" s="34">
        <f>IFERROR(1+X$5-'Classement étapes'!Y52,0)</f>
        <v>0</v>
      </c>
      <c r="Y52" s="34">
        <f>IFERROR(1+Y$5-'Classement étapes'!Z52,0)</f>
        <v>0</v>
      </c>
      <c r="Z52" s="34">
        <f>IFERROR(1+Z$5-'Classement étapes'!AA52,0)</f>
        <v>0</v>
      </c>
      <c r="AA52" s="34">
        <f>IFERROR(1+AA$5-'Classement étapes'!AB52,0)</f>
        <v>0</v>
      </c>
      <c r="AB52" s="34">
        <f>IFERROR(1+AB$5-'Classement étapes'!AC52,0)</f>
        <v>0</v>
      </c>
      <c r="AC52" s="34">
        <f>IFERROR(1+AC$5-'Classement étapes'!AD52,0)</f>
        <v>0</v>
      </c>
      <c r="AD52" s="34">
        <f>IFERROR(1+AD$5-'Classement étapes'!AE52,0)</f>
        <v>0</v>
      </c>
      <c r="AE52" s="34">
        <f>IFERROR(1+AE$5-'Classement étapes'!AF52,0)</f>
        <v>0</v>
      </c>
      <c r="AF52" s="34">
        <f>IFERROR(1+AF$5-'Classement étapes'!AG52,0)</f>
        <v>0</v>
      </c>
      <c r="AG52" s="34">
        <f>IFERROR(1+AG$5-'Classement étapes'!AH52,0)</f>
        <v>0</v>
      </c>
      <c r="AH52" s="34">
        <f>IFERROR(1+AH$5-'Classement étapes'!AI52,0)</f>
        <v>0</v>
      </c>
      <c r="AI52" s="34">
        <f>IFERROR(1+AI$5-'Classement étapes'!AJ52,0)</f>
        <v>0</v>
      </c>
      <c r="AJ52" s="34">
        <f>IFERROR(1+AJ$5-'Classement étapes'!AK52,0)</f>
        <v>0</v>
      </c>
      <c r="AK52" s="34">
        <f>IFERROR(1+AK$5-'Classement étapes'!AL52,0)</f>
        <v>0</v>
      </c>
      <c r="AL52" s="34">
        <f t="shared" si="0"/>
        <v>403.05200000000002</v>
      </c>
      <c r="AM52" s="35">
        <f>RANK(AL52,$AL$8:$AL$75)</f>
        <v>13</v>
      </c>
    </row>
    <row r="53" spans="2:39" ht="19.899999999999999" customHeight="1" x14ac:dyDescent="0.2">
      <c r="B53" s="36" t="s">
        <v>29</v>
      </c>
      <c r="C53" s="34">
        <f>IFERROR(1+C$5-'Classement étapes'!D53,0)</f>
        <v>31</v>
      </c>
      <c r="D53" s="34">
        <f>IFERROR(1+D$5-'Classement étapes'!E53,0)</f>
        <v>26</v>
      </c>
      <c r="E53" s="34">
        <f>IFERROR(1+E$5-'Classement étapes'!F53,0)</f>
        <v>34</v>
      </c>
      <c r="F53" s="34">
        <f>IFERROR(1+F$5-'Classement étapes'!G53,0)</f>
        <v>10</v>
      </c>
      <c r="G53" s="34">
        <f>IFERROR(1+G$5-'Classement étapes'!H53,0)</f>
        <v>17</v>
      </c>
      <c r="H53" s="34">
        <f>IFERROR(1+H$5-'Classement étapes'!I53,0)</f>
        <v>27</v>
      </c>
      <c r="I53" s="34">
        <f>IFERROR(1+I$5-'Classement étapes'!J53,0)</f>
        <v>21</v>
      </c>
      <c r="J53" s="34">
        <f>IFERROR(1+J$5-'Classement étapes'!K53,0)</f>
        <v>0</v>
      </c>
      <c r="K53" s="34">
        <f>IFERROR(1+K$5-'Classement étapes'!L53,0)</f>
        <v>11</v>
      </c>
      <c r="L53" s="34">
        <f>IFERROR(1+L$5-'Classement étapes'!M53,0)</f>
        <v>17</v>
      </c>
      <c r="M53" s="34">
        <f>IFERROR(1+M$5-'Classement étapes'!N53,0)</f>
        <v>9</v>
      </c>
      <c r="N53" s="34">
        <f>IFERROR(1+N$5-'Classement étapes'!O53,0)</f>
        <v>22</v>
      </c>
      <c r="O53" s="34">
        <f>IFERROR(1+O$5-'Classement étapes'!P53,0)+4</f>
        <v>43</v>
      </c>
      <c r="P53" s="34">
        <f>IFERROR(1+P$5-'Classement étapes'!Q53,0)+7</f>
        <v>46</v>
      </c>
      <c r="Q53" s="34">
        <f>IFERROR(1+Q$5-'Classement étapes'!R53,0)</f>
        <v>15</v>
      </c>
      <c r="R53" s="34">
        <f>IFERROR(1+R$5-'Classement étapes'!S53,0)</f>
        <v>17</v>
      </c>
      <c r="S53" s="34">
        <f>IFERROR(1+S$5-'Classement étapes'!T53,0)+1</f>
        <v>41</v>
      </c>
      <c r="T53" s="34">
        <f>IFERROR(1+T$5-'Classement étapes'!U53,0)</f>
        <v>0</v>
      </c>
      <c r="U53" s="34">
        <f>IFERROR(1+U$5-'Classement étapes'!V53,0)</f>
        <v>2</v>
      </c>
      <c r="V53" s="34">
        <f>IFERROR(1+V$5-'Classement étapes'!W53,0)</f>
        <v>19</v>
      </c>
      <c r="W53" s="34">
        <f>IFERROR(1+W$5-'Classement étapes'!X53,0)+1</f>
        <v>36</v>
      </c>
      <c r="X53" s="34">
        <f>IFERROR(1+X$5-'Classement étapes'!Y53,0)</f>
        <v>16</v>
      </c>
      <c r="Y53" s="34">
        <f>IFERROR(1+Y$5-'Classement étapes'!Z53,0)</f>
        <v>0</v>
      </c>
      <c r="Z53" s="34">
        <f>IFERROR(1+Z$5-'Classement étapes'!AA53,0)</f>
        <v>0</v>
      </c>
      <c r="AA53" s="34">
        <f>IFERROR(1+AA$5-'Classement étapes'!AB53,0)</f>
        <v>0</v>
      </c>
      <c r="AB53" s="34">
        <f>IFERROR(1+AB$5-'Classement étapes'!AC53,0)</f>
        <v>0</v>
      </c>
      <c r="AC53" s="34">
        <f>IFERROR(1+AC$5-'Classement étapes'!AD53,0)</f>
        <v>0</v>
      </c>
      <c r="AD53" s="34">
        <f>IFERROR(1+AD$5-'Classement étapes'!AE53,0)</f>
        <v>0</v>
      </c>
      <c r="AE53" s="34">
        <f>IFERROR(1+AE$5-'Classement étapes'!AF53,0)</f>
        <v>0</v>
      </c>
      <c r="AF53" s="34">
        <f>IFERROR(1+AF$5-'Classement étapes'!AG53,0)</f>
        <v>0</v>
      </c>
      <c r="AG53" s="34">
        <f>IFERROR(1+AG$5-'Classement étapes'!AH53,0)</f>
        <v>0</v>
      </c>
      <c r="AH53" s="34">
        <f>IFERROR(1+AH$5-'Classement étapes'!AI53,0)</f>
        <v>0</v>
      </c>
      <c r="AI53" s="34">
        <f>IFERROR(1+AI$5-'Classement étapes'!AJ53,0)</f>
        <v>0</v>
      </c>
      <c r="AJ53" s="34">
        <f>IFERROR(1+AJ$5-'Classement étapes'!AK53,0)</f>
        <v>0</v>
      </c>
      <c r="AK53" s="34">
        <f>IFERROR(1+AK$5-'Classement étapes'!AL53,0)</f>
        <v>0</v>
      </c>
      <c r="AL53" s="34">
        <f t="shared" si="0"/>
        <v>460.053</v>
      </c>
      <c r="AM53" s="35">
        <f>RANK(AL53,$AL$8:$AL$75)</f>
        <v>5</v>
      </c>
    </row>
    <row r="54" spans="2:39" ht="19.899999999999999" customHeight="1" x14ac:dyDescent="0.2">
      <c r="B54" s="36" t="s">
        <v>30</v>
      </c>
      <c r="C54" s="34">
        <f>IFERROR(1+C$5-'Classement étapes'!D54,0)</f>
        <v>5</v>
      </c>
      <c r="D54" s="34">
        <f>IFERROR(1+D$5-'Classement étapes'!E54,0)</f>
        <v>24</v>
      </c>
      <c r="E54" s="34">
        <f>IFERROR(1+E$5-'Classement étapes'!F54,0)</f>
        <v>0</v>
      </c>
      <c r="F54" s="34">
        <f>IFERROR(1+F$5-'Classement étapes'!G54,0)</f>
        <v>9</v>
      </c>
      <c r="G54" s="34">
        <f>IFERROR(1+G$5-'Classement étapes'!H54,0)</f>
        <v>5</v>
      </c>
      <c r="H54" s="34">
        <f>IFERROR(1+H$5-'Classement étapes'!I54,0)</f>
        <v>0</v>
      </c>
      <c r="I54" s="34">
        <f>IFERROR(1+I$5-'Classement étapes'!J54,0)</f>
        <v>0</v>
      </c>
      <c r="J54" s="34">
        <f>IFERROR(1+J$5-'Classement étapes'!K54,0)</f>
        <v>0</v>
      </c>
      <c r="K54" s="34">
        <f>IFERROR(1+K$5-'Classement étapes'!L54,0)</f>
        <v>0</v>
      </c>
      <c r="L54" s="34">
        <f>IFERROR(1+L$5-'Classement étapes'!M54,0)</f>
        <v>0</v>
      </c>
      <c r="M54" s="34">
        <f>IFERROR(1+M$5-'Classement étapes'!N54,0)</f>
        <v>0</v>
      </c>
      <c r="N54" s="34">
        <f>IFERROR(1+N$5-'Classement étapes'!O54,0)</f>
        <v>0</v>
      </c>
      <c r="O54" s="34">
        <f>IFERROR(1+O$5-'Classement étapes'!P54,0)</f>
        <v>0</v>
      </c>
      <c r="P54" s="34">
        <f>IFERROR(1+P$5-'Classement étapes'!Q54,0)</f>
        <v>0</v>
      </c>
      <c r="Q54" s="34">
        <f>IFERROR(1+Q$5-'Classement étapes'!R54,0)</f>
        <v>6</v>
      </c>
      <c r="R54" s="34">
        <f>IFERROR(1+R$5-'Classement étapes'!S54,0)</f>
        <v>0</v>
      </c>
      <c r="S54" s="34">
        <f>IFERROR(1+S$5-'Classement étapes'!T54,0)</f>
        <v>0</v>
      </c>
      <c r="T54" s="34">
        <f>IFERROR(1+T$5-'Classement étapes'!U54,0)</f>
        <v>0</v>
      </c>
      <c r="U54" s="34">
        <f>IFERROR(1+U$5-'Classement étapes'!V54,0)</f>
        <v>0</v>
      </c>
      <c r="V54" s="34">
        <f>IFERROR(1+V$5-'Classement étapes'!W54,0)</f>
        <v>0</v>
      </c>
      <c r="W54" s="34">
        <f>IFERROR(1+W$5-'Classement étapes'!X54,0)</f>
        <v>0</v>
      </c>
      <c r="X54" s="34">
        <f>IFERROR(1+X$5-'Classement étapes'!Y54,0)</f>
        <v>0</v>
      </c>
      <c r="Y54" s="34">
        <f>IFERROR(1+Y$5-'Classement étapes'!Z54,0)</f>
        <v>0</v>
      </c>
      <c r="Z54" s="34">
        <f>IFERROR(1+Z$5-'Classement étapes'!AA54,0)</f>
        <v>0</v>
      </c>
      <c r="AA54" s="34">
        <f>IFERROR(1+AA$5-'Classement étapes'!AB54,0)</f>
        <v>0</v>
      </c>
      <c r="AB54" s="34">
        <f>IFERROR(1+AB$5-'Classement étapes'!AC54,0)</f>
        <v>0</v>
      </c>
      <c r="AC54" s="34">
        <f>IFERROR(1+AC$5-'Classement étapes'!AD54,0)</f>
        <v>0</v>
      </c>
      <c r="AD54" s="34">
        <f>IFERROR(1+AD$5-'Classement étapes'!AE54,0)</f>
        <v>0</v>
      </c>
      <c r="AE54" s="34">
        <f>IFERROR(1+AE$5-'Classement étapes'!AF54,0)</f>
        <v>0</v>
      </c>
      <c r="AF54" s="34">
        <f>IFERROR(1+AF$5-'Classement étapes'!AG54,0)</f>
        <v>0</v>
      </c>
      <c r="AG54" s="34">
        <f>IFERROR(1+AG$5-'Classement étapes'!AH54,0)</f>
        <v>0</v>
      </c>
      <c r="AH54" s="34">
        <f>IFERROR(1+AH$5-'Classement étapes'!AI54,0)</f>
        <v>0</v>
      </c>
      <c r="AI54" s="34">
        <f>IFERROR(1+AI$5-'Classement étapes'!AJ54,0)</f>
        <v>0</v>
      </c>
      <c r="AJ54" s="34">
        <f>IFERROR(1+AJ$5-'Classement étapes'!AK54,0)</f>
        <v>0</v>
      </c>
      <c r="AK54" s="34">
        <f>IFERROR(1+AK$5-'Classement étapes'!AL54,0)</f>
        <v>0</v>
      </c>
      <c r="AL54" s="34">
        <f t="shared" si="0"/>
        <v>49.054000000000002</v>
      </c>
      <c r="AM54" s="35">
        <f>RANK(AL54,$AL$8:$AL$75)</f>
        <v>54</v>
      </c>
    </row>
    <row r="55" spans="2:39" ht="19.899999999999999" customHeight="1" x14ac:dyDescent="0.2">
      <c r="B55" s="36" t="s">
        <v>31</v>
      </c>
      <c r="C55" s="34">
        <f>IFERROR(1+C$5-'Classement étapes'!D55,0)</f>
        <v>0</v>
      </c>
      <c r="D55" s="34">
        <f>IFERROR(1+D$5-'Classement étapes'!E55,0)</f>
        <v>0</v>
      </c>
      <c r="E55" s="34">
        <f>IFERROR(1+E$5-'Classement étapes'!F55,0)</f>
        <v>0</v>
      </c>
      <c r="F55" s="34">
        <f>IFERROR(1+F$5-'Classement étapes'!G55,0)</f>
        <v>0</v>
      </c>
      <c r="G55" s="34">
        <f>IFERROR(1+G$5-'Classement étapes'!H55,0)</f>
        <v>0</v>
      </c>
      <c r="H55" s="34">
        <f>IFERROR(1+H$5-'Classement étapes'!I55,0)</f>
        <v>0</v>
      </c>
      <c r="I55" s="34">
        <f>IFERROR(1+I$5-'Classement étapes'!J55,0)</f>
        <v>0</v>
      </c>
      <c r="J55" s="34">
        <f>IFERROR(1+J$5-'Classement étapes'!K55,0)</f>
        <v>0</v>
      </c>
      <c r="K55" s="34">
        <f>IFERROR(1+K$5-'Classement étapes'!L55,0)</f>
        <v>0</v>
      </c>
      <c r="L55" s="34">
        <f>IFERROR(1+L$5-'Classement étapes'!M55,0)</f>
        <v>0</v>
      </c>
      <c r="M55" s="34">
        <f>IFERROR(1+M$5-'Classement étapes'!N55,0)</f>
        <v>0</v>
      </c>
      <c r="N55" s="34">
        <f>IFERROR(1+N$5-'Classement étapes'!O55,0)</f>
        <v>0</v>
      </c>
      <c r="O55" s="34">
        <f>IFERROR(1+O$5-'Classement étapes'!P55,0)</f>
        <v>0</v>
      </c>
      <c r="P55" s="34">
        <f>IFERROR(1+P$5-'Classement étapes'!Q55,0)</f>
        <v>0</v>
      </c>
      <c r="Q55" s="34">
        <f>IFERROR(1+Q$5-'Classement étapes'!R55,0)</f>
        <v>0</v>
      </c>
      <c r="R55" s="34">
        <f>IFERROR(1+R$5-'Classement étapes'!S55,0)</f>
        <v>0</v>
      </c>
      <c r="S55" s="34">
        <f>IFERROR(1+S$5-'Classement étapes'!T55,0)</f>
        <v>0</v>
      </c>
      <c r="T55" s="34">
        <f>IFERROR(1+T$5-'Classement étapes'!U55,0)</f>
        <v>0</v>
      </c>
      <c r="U55" s="34">
        <f>IFERROR(1+U$5-'Classement étapes'!V55,0)</f>
        <v>0</v>
      </c>
      <c r="V55" s="34">
        <f>IFERROR(1+V$5-'Classement étapes'!W55,0)</f>
        <v>0</v>
      </c>
      <c r="W55" s="34">
        <f>IFERROR(1+W$5-'Classement étapes'!X55,0)</f>
        <v>0</v>
      </c>
      <c r="X55" s="34">
        <f>IFERROR(1+X$5-'Classement étapes'!Y55,0)</f>
        <v>0</v>
      </c>
      <c r="Y55" s="34">
        <f>IFERROR(1+Y$5-'Classement étapes'!Z55,0)</f>
        <v>0</v>
      </c>
      <c r="Z55" s="34">
        <f>IFERROR(1+Z$5-'Classement étapes'!AA55,0)</f>
        <v>0</v>
      </c>
      <c r="AA55" s="34">
        <f>IFERROR(1+AA$5-'Classement étapes'!AB55,0)</f>
        <v>0</v>
      </c>
      <c r="AB55" s="34">
        <f>IFERROR(1+AB$5-'Classement étapes'!AC55,0)</f>
        <v>0</v>
      </c>
      <c r="AC55" s="34">
        <f>IFERROR(1+AC$5-'Classement étapes'!AD55,0)</f>
        <v>0</v>
      </c>
      <c r="AD55" s="34">
        <f>IFERROR(1+AD$5-'Classement étapes'!AE55,0)</f>
        <v>0</v>
      </c>
      <c r="AE55" s="34">
        <f>IFERROR(1+AE$5-'Classement étapes'!AF55,0)</f>
        <v>0</v>
      </c>
      <c r="AF55" s="34">
        <f>IFERROR(1+AF$5-'Classement étapes'!AG55,0)</f>
        <v>0</v>
      </c>
      <c r="AG55" s="34">
        <f>IFERROR(1+AG$5-'Classement étapes'!AH55,0)</f>
        <v>0</v>
      </c>
      <c r="AH55" s="34">
        <f>IFERROR(1+AH$5-'Classement étapes'!AI55,0)</f>
        <v>0</v>
      </c>
      <c r="AI55" s="34">
        <f>IFERROR(1+AI$5-'Classement étapes'!AJ55,0)</f>
        <v>0</v>
      </c>
      <c r="AJ55" s="34">
        <f>IFERROR(1+AJ$5-'Classement étapes'!AK55,0)</f>
        <v>0</v>
      </c>
      <c r="AK55" s="34">
        <f>IFERROR(1+AK$5-'Classement étapes'!AL55,0)</f>
        <v>0</v>
      </c>
      <c r="AL55" s="34">
        <f t="shared" si="0"/>
        <v>5.5E-2</v>
      </c>
      <c r="AM55" s="35">
        <f>RANK(AL55,$AL$8:$AL$75)</f>
        <v>65</v>
      </c>
    </row>
    <row r="56" spans="2:39" ht="19.899999999999999" customHeight="1" x14ac:dyDescent="0.2">
      <c r="B56" s="36" t="s">
        <v>61</v>
      </c>
      <c r="C56" s="34">
        <f>IFERROR(1+C$5-'Classement étapes'!D56,0)</f>
        <v>0</v>
      </c>
      <c r="D56" s="34">
        <f>IFERROR(1+D$5-'Classement étapes'!E56,0)</f>
        <v>0</v>
      </c>
      <c r="E56" s="34">
        <f>IFERROR(1+E$5-'Classement étapes'!F56,0)</f>
        <v>0</v>
      </c>
      <c r="F56" s="34">
        <f>IFERROR(1+F$5-'Classement étapes'!G56,0)</f>
        <v>0</v>
      </c>
      <c r="G56" s="34">
        <f>IFERROR(1+G$5-'Classement étapes'!H56,0)</f>
        <v>0</v>
      </c>
      <c r="H56" s="34">
        <f>IFERROR(1+H$5-'Classement étapes'!I56,0)</f>
        <v>0</v>
      </c>
      <c r="I56" s="34">
        <f>IFERROR(1+I$5-'Classement étapes'!J56,0)</f>
        <v>0</v>
      </c>
      <c r="J56" s="34">
        <f>IFERROR(1+J$5-'Classement étapes'!K56,0)</f>
        <v>33</v>
      </c>
      <c r="K56" s="34">
        <f>IFERROR(1+K$5-'Classement étapes'!L56,0)</f>
        <v>22</v>
      </c>
      <c r="L56" s="34">
        <f>IFERROR(1+L$5-'Classement étapes'!M56,0)</f>
        <v>10</v>
      </c>
      <c r="M56" s="34">
        <f>IFERROR(1+M$5-'Classement étapes'!N56,0)</f>
        <v>0</v>
      </c>
      <c r="N56" s="34">
        <f>IFERROR(1+N$5-'Classement étapes'!O56,0)</f>
        <v>0</v>
      </c>
      <c r="O56" s="34">
        <f>IFERROR(1+O$5-'Classement étapes'!P56,0)</f>
        <v>0</v>
      </c>
      <c r="P56" s="34">
        <f>IFERROR(1+P$5-'Classement étapes'!Q56,0)</f>
        <v>0</v>
      </c>
      <c r="Q56" s="34">
        <f>IFERROR(1+Q$5-'Classement étapes'!R56,0)</f>
        <v>0</v>
      </c>
      <c r="R56" s="34">
        <f>IFERROR(1+R$5-'Classement étapes'!S56,0)</f>
        <v>22</v>
      </c>
      <c r="S56" s="34">
        <f>IFERROR(1+S$5-'Classement étapes'!T56,0)</f>
        <v>15</v>
      </c>
      <c r="T56" s="34">
        <f>IFERROR(1+T$5-'Classement étapes'!U56,0)</f>
        <v>12</v>
      </c>
      <c r="U56" s="34">
        <f>IFERROR(1+U$5-'Classement étapes'!V56,0)</f>
        <v>9</v>
      </c>
      <c r="V56" s="34">
        <f>IFERROR(1+V$5-'Classement étapes'!W56,0)</f>
        <v>30</v>
      </c>
      <c r="W56" s="34">
        <f>IFERROR(1+W$5-'Classement étapes'!X56,0)</f>
        <v>25</v>
      </c>
      <c r="X56" s="34">
        <f>IFERROR(1+X$5-'Classement étapes'!Y56,0)</f>
        <v>20</v>
      </c>
      <c r="Y56" s="34">
        <f>IFERROR(1+Y$5-'Classement étapes'!Z56,0)</f>
        <v>0</v>
      </c>
      <c r="Z56" s="34">
        <f>IFERROR(1+Z$5-'Classement étapes'!AA56,0)</f>
        <v>0</v>
      </c>
      <c r="AA56" s="34">
        <f>IFERROR(1+AA$5-'Classement étapes'!AB56,0)</f>
        <v>0</v>
      </c>
      <c r="AB56" s="34">
        <f>IFERROR(1+AB$5-'Classement étapes'!AC56,0)</f>
        <v>0</v>
      </c>
      <c r="AC56" s="34">
        <f>IFERROR(1+AC$5-'Classement étapes'!AD56,0)</f>
        <v>0</v>
      </c>
      <c r="AD56" s="34">
        <f>IFERROR(1+AD$5-'Classement étapes'!AE56,0)</f>
        <v>0</v>
      </c>
      <c r="AE56" s="34">
        <f>IFERROR(1+AE$5-'Classement étapes'!AF56,0)</f>
        <v>0</v>
      </c>
      <c r="AF56" s="34">
        <f>IFERROR(1+AF$5-'Classement étapes'!AG56,0)</f>
        <v>0</v>
      </c>
      <c r="AG56" s="34">
        <f>IFERROR(1+AG$5-'Classement étapes'!AH56,0)</f>
        <v>0</v>
      </c>
      <c r="AH56" s="34">
        <f>IFERROR(1+AH$5-'Classement étapes'!AI56,0)</f>
        <v>0</v>
      </c>
      <c r="AI56" s="34">
        <f>IFERROR(1+AI$5-'Classement étapes'!AJ56,0)</f>
        <v>0</v>
      </c>
      <c r="AJ56" s="34">
        <f>IFERROR(1+AJ$5-'Classement étapes'!AK56,0)</f>
        <v>0</v>
      </c>
      <c r="AK56" s="34">
        <f>IFERROR(1+AK$5-'Classement étapes'!AL56,0)</f>
        <v>0</v>
      </c>
      <c r="AL56" s="34">
        <f t="shared" si="0"/>
        <v>198.05600000000001</v>
      </c>
      <c r="AM56" s="35">
        <f>RANK(AL56,$AL$8:$AL$75)</f>
        <v>37</v>
      </c>
    </row>
    <row r="57" spans="2:39" ht="19.899999999999999" customHeight="1" x14ac:dyDescent="0.2">
      <c r="B57" s="36" t="s">
        <v>32</v>
      </c>
      <c r="C57" s="34">
        <f>IFERROR(1+C$5-'Classement étapes'!D57,0)</f>
        <v>32</v>
      </c>
      <c r="D57" s="34">
        <f>IFERROR(1+D$5-'Classement étapes'!E57,0)</f>
        <v>0</v>
      </c>
      <c r="E57" s="34">
        <f>IFERROR(1+E$5-'Classement étapes'!F57,0)</f>
        <v>17</v>
      </c>
      <c r="F57" s="34">
        <f>IFERROR(1+F$5-'Classement étapes'!G57,0)</f>
        <v>0</v>
      </c>
      <c r="G57" s="34">
        <f>IFERROR(1+G$5-'Classement étapes'!H57,0)+1</f>
        <v>34</v>
      </c>
      <c r="H57" s="34">
        <f>IFERROR(1+H$5-'Classement étapes'!I57,0)</f>
        <v>1</v>
      </c>
      <c r="I57" s="34">
        <f>IFERROR(1+I$5-'Classement étapes'!J57,0)</f>
        <v>25</v>
      </c>
      <c r="J57" s="34">
        <f>IFERROR(1+J$5-'Classement étapes'!K57,0)</f>
        <v>0</v>
      </c>
      <c r="K57" s="34">
        <f>IFERROR(1+K$5-'Classement étapes'!L57,0)</f>
        <v>0</v>
      </c>
      <c r="L57" s="34">
        <f>IFERROR(1+L$5-'Classement étapes'!M57,0)</f>
        <v>13</v>
      </c>
      <c r="M57" s="34">
        <f>IFERROR(1+M$5-'Classement étapes'!N57,0)</f>
        <v>0</v>
      </c>
      <c r="N57" s="34">
        <f>IFERROR(1+N$5-'Classement étapes'!O57,0)</f>
        <v>0</v>
      </c>
      <c r="O57" s="34">
        <f>IFERROR(1+O$5-'Classement étapes'!P57,0)</f>
        <v>0</v>
      </c>
      <c r="P57" s="34">
        <f>IFERROR(1+P$5-'Classement étapes'!Q57,0)</f>
        <v>0</v>
      </c>
      <c r="Q57" s="34">
        <f>IFERROR(1+Q$5-'Classement étapes'!R57,0)</f>
        <v>34</v>
      </c>
      <c r="R57" s="34">
        <f>IFERROR(1+R$5-'Classement étapes'!S57,0)</f>
        <v>0</v>
      </c>
      <c r="S57" s="34">
        <f>IFERROR(1+S$5-'Classement étapes'!T57,0)</f>
        <v>0</v>
      </c>
      <c r="T57" s="34">
        <f>IFERROR(1+T$5-'Classement étapes'!U57,0)</f>
        <v>8</v>
      </c>
      <c r="U57" s="34">
        <f>IFERROR(1+U$5-'Classement étapes'!V57,0)</f>
        <v>5</v>
      </c>
      <c r="V57" s="34">
        <f>IFERROR(1+V$5-'Classement étapes'!W57,0)</f>
        <v>0</v>
      </c>
      <c r="W57" s="34">
        <f>IFERROR(1+W$5-'Classement étapes'!X57,0)</f>
        <v>7</v>
      </c>
      <c r="X57" s="34">
        <f>IFERROR(1+X$5-'Classement étapes'!Y57,0)</f>
        <v>0</v>
      </c>
      <c r="Y57" s="34">
        <f>IFERROR(1+Y$5-'Classement étapes'!Z57,0)</f>
        <v>0</v>
      </c>
      <c r="Z57" s="34">
        <f>IFERROR(1+Z$5-'Classement étapes'!AA57,0)</f>
        <v>0</v>
      </c>
      <c r="AA57" s="34">
        <f>IFERROR(1+AA$5-'Classement étapes'!AB57,0)</f>
        <v>0</v>
      </c>
      <c r="AB57" s="34">
        <f>IFERROR(1+AB$5-'Classement étapes'!AC57,0)</f>
        <v>0</v>
      </c>
      <c r="AC57" s="34">
        <f>IFERROR(1+AC$5-'Classement étapes'!AD57,0)</f>
        <v>0</v>
      </c>
      <c r="AD57" s="34">
        <f>IFERROR(1+AD$5-'Classement étapes'!AE57,0)</f>
        <v>0</v>
      </c>
      <c r="AE57" s="34">
        <f>IFERROR(1+AE$5-'Classement étapes'!AF57,0)</f>
        <v>0</v>
      </c>
      <c r="AF57" s="34">
        <f>IFERROR(1+AF$5-'Classement étapes'!AG57,0)</f>
        <v>0</v>
      </c>
      <c r="AG57" s="34">
        <f>IFERROR(1+AG$5-'Classement étapes'!AH57,0)</f>
        <v>0</v>
      </c>
      <c r="AH57" s="34">
        <f>IFERROR(1+AH$5-'Classement étapes'!AI57,0)</f>
        <v>0</v>
      </c>
      <c r="AI57" s="34">
        <f>IFERROR(1+AI$5-'Classement étapes'!AJ57,0)</f>
        <v>0</v>
      </c>
      <c r="AJ57" s="34">
        <f>IFERROR(1+AJ$5-'Classement étapes'!AK57,0)</f>
        <v>0</v>
      </c>
      <c r="AK57" s="34">
        <f>IFERROR(1+AK$5-'Classement étapes'!AL57,0)</f>
        <v>0</v>
      </c>
      <c r="AL57" s="34">
        <f t="shared" si="0"/>
        <v>176.05699999999999</v>
      </c>
      <c r="AM57" s="35">
        <f>RANK(AL57,$AL$8:$AL$75)</f>
        <v>40</v>
      </c>
    </row>
    <row r="58" spans="2:39" ht="19.899999999999999" customHeight="1" x14ac:dyDescent="0.2">
      <c r="B58" s="36" t="s">
        <v>33</v>
      </c>
      <c r="C58" s="34">
        <f>IFERROR(1+C$5-'Classement étapes'!D58,0)</f>
        <v>11</v>
      </c>
      <c r="D58" s="34">
        <f>IFERROR(1+D$5-'Classement étapes'!E58,0)</f>
        <v>8</v>
      </c>
      <c r="E58" s="34">
        <f>IFERROR(1+E$5-'Classement étapes'!F58,0)</f>
        <v>16</v>
      </c>
      <c r="F58" s="34">
        <f>IFERROR(1+F$5-'Classement étapes'!G58,0)</f>
        <v>28</v>
      </c>
      <c r="G58" s="34">
        <f>IFERROR(1+G$5-'Classement étapes'!H58,0)</f>
        <v>9</v>
      </c>
      <c r="H58" s="34">
        <f>IFERROR(1+H$5-'Classement étapes'!I58,0)+7</f>
        <v>39</v>
      </c>
      <c r="I58" s="34">
        <f>IFERROR(1+I$5-'Classement étapes'!J58,0)</f>
        <v>8</v>
      </c>
      <c r="J58" s="34">
        <f>IFERROR(1+J$5-'Classement étapes'!K58,0)</f>
        <v>36</v>
      </c>
      <c r="K58" s="34">
        <f>IFERROR(1+K$5-'Classement étapes'!L58,0)</f>
        <v>28</v>
      </c>
      <c r="L58" s="34">
        <f>IFERROR(1+L$5-'Classement étapes'!M58,0)</f>
        <v>15</v>
      </c>
      <c r="M58" s="34">
        <f>IFERROR(1+M$5-'Classement étapes'!N58,0)+1</f>
        <v>32</v>
      </c>
      <c r="N58" s="34">
        <f>IFERROR(1+N$5-'Classement étapes'!O58,0)</f>
        <v>0</v>
      </c>
      <c r="O58" s="34">
        <f>IFERROR(1+O$5-'Classement étapes'!P58,0)</f>
        <v>34</v>
      </c>
      <c r="P58" s="34">
        <f>IFERROR(1+P$5-'Classement étapes'!Q58,0)</f>
        <v>35</v>
      </c>
      <c r="Q58" s="34">
        <f>IFERROR(1+Q$5-'Classement étapes'!R58,0)</f>
        <v>14</v>
      </c>
      <c r="R58" s="34">
        <f>IFERROR(1+R$5-'Classement étapes'!S58,0)</f>
        <v>28</v>
      </c>
      <c r="S58" s="34">
        <f>IFERROR(1+S$5-'Classement étapes'!T58,0)+4</f>
        <v>45</v>
      </c>
      <c r="T58" s="34">
        <f>IFERROR(1+T$5-'Classement étapes'!U58,0)</f>
        <v>29</v>
      </c>
      <c r="U58" s="34">
        <f>IFERROR(1+U$5-'Classement étapes'!V58,0)</f>
        <v>29</v>
      </c>
      <c r="V58" s="34">
        <f>IFERROR(1+V$5-'Classement étapes'!W58,0)</f>
        <v>25</v>
      </c>
      <c r="W58" s="34">
        <f>IFERROR(1+W$5-'Classement étapes'!X58,0)</f>
        <v>29</v>
      </c>
      <c r="X58" s="34">
        <f>IFERROR(1+X$5-'Classement étapes'!Y58,0)</f>
        <v>10</v>
      </c>
      <c r="Y58" s="34">
        <f>IFERROR(1+Y$5-'Classement étapes'!Z58,0)</f>
        <v>0</v>
      </c>
      <c r="Z58" s="34">
        <f>IFERROR(1+Z$5-'Classement étapes'!AA58,0)</f>
        <v>0</v>
      </c>
      <c r="AA58" s="34">
        <f>IFERROR(1+AA$5-'Classement étapes'!AB58,0)</f>
        <v>0</v>
      </c>
      <c r="AB58" s="34">
        <f>IFERROR(1+AB$5-'Classement étapes'!AC58,0)</f>
        <v>0</v>
      </c>
      <c r="AC58" s="34">
        <f>IFERROR(1+AC$5-'Classement étapes'!AD58,0)</f>
        <v>0</v>
      </c>
      <c r="AD58" s="34">
        <f>IFERROR(1+AD$5-'Classement étapes'!AE58,0)</f>
        <v>0</v>
      </c>
      <c r="AE58" s="34">
        <f>IFERROR(1+AE$5-'Classement étapes'!AF58,0)</f>
        <v>0</v>
      </c>
      <c r="AF58" s="34">
        <f>IFERROR(1+AF$5-'Classement étapes'!AG58,0)</f>
        <v>0</v>
      </c>
      <c r="AG58" s="34">
        <f>IFERROR(1+AG$5-'Classement étapes'!AH58,0)</f>
        <v>0</v>
      </c>
      <c r="AH58" s="34">
        <f>IFERROR(1+AH$5-'Classement étapes'!AI58,0)</f>
        <v>0</v>
      </c>
      <c r="AI58" s="34">
        <f>IFERROR(1+AI$5-'Classement étapes'!AJ58,0)</f>
        <v>0</v>
      </c>
      <c r="AJ58" s="34">
        <f>IFERROR(1+AJ$5-'Classement étapes'!AK58,0)</f>
        <v>0</v>
      </c>
      <c r="AK58" s="34">
        <f>IFERROR(1+AK$5-'Classement étapes'!AL58,0)</f>
        <v>0</v>
      </c>
      <c r="AL58" s="34">
        <f t="shared" si="0"/>
        <v>508.05799999999999</v>
      </c>
      <c r="AM58" s="35">
        <f>RANK(AL58,$AL$8:$AL$75)</f>
        <v>3</v>
      </c>
    </row>
    <row r="59" spans="2:39" ht="19.899999999999999" customHeight="1" x14ac:dyDescent="0.2">
      <c r="B59" s="36" t="s">
        <v>34</v>
      </c>
      <c r="C59" s="34">
        <f>IFERROR(1+C$5-'Classement étapes'!D59,0)</f>
        <v>28</v>
      </c>
      <c r="D59" s="37">
        <f>IFERROR(1+D$5-'Classement étapes'!E59,0)</f>
        <v>0</v>
      </c>
      <c r="E59" s="37">
        <f>IFERROR(1+E$5-'Classement étapes'!F59,0)</f>
        <v>30</v>
      </c>
      <c r="F59" s="37">
        <f>IFERROR(1+F$5-'Classement étapes'!G59,0)</f>
        <v>19</v>
      </c>
      <c r="G59" s="37">
        <f>IFERROR(1+G$5-'Classement étapes'!H59,0)</f>
        <v>26</v>
      </c>
      <c r="H59" s="37">
        <f>IFERROR(1+H$5-'Classement étapes'!I59,0)</f>
        <v>25</v>
      </c>
      <c r="I59" s="37">
        <f>IFERROR(1+I$5-'Classement étapes'!J59,0)</f>
        <v>9</v>
      </c>
      <c r="J59" s="37">
        <f>IFERROR(1+J$5-'Classement étapes'!K59,0)</f>
        <v>13</v>
      </c>
      <c r="K59" s="37">
        <f>IFERROR(1+K$5-'Classement étapes'!L59,0)</f>
        <v>8</v>
      </c>
      <c r="L59" s="37">
        <f>IFERROR(1+L$5-'Classement étapes'!M59,0)</f>
        <v>0</v>
      </c>
      <c r="M59" s="37">
        <f>IFERROR(1+M$5-'Classement étapes'!N59,0)</f>
        <v>4</v>
      </c>
      <c r="N59" s="37">
        <f>IFERROR(1+N$5-'Classement étapes'!O59,0)</f>
        <v>17</v>
      </c>
      <c r="O59" s="37">
        <f>IFERROR(1+O$5-'Classement étapes'!P59,0)</f>
        <v>27</v>
      </c>
      <c r="P59" s="37">
        <f>IFERROR(1+P$5-'Classement étapes'!Q59,0)</f>
        <v>8</v>
      </c>
      <c r="Q59" s="37">
        <f>IFERROR(1+Q$5-'Classement étapes'!R59,0)</f>
        <v>3</v>
      </c>
      <c r="R59" s="37">
        <f>IFERROR(1+R$5-'Classement étapes'!S59,0)</f>
        <v>0</v>
      </c>
      <c r="S59" s="37">
        <f>IFERROR(1+S$5-'Classement étapes'!T59,0)</f>
        <v>5</v>
      </c>
      <c r="T59" s="38">
        <f>IFERROR(1+T$5-'Classement étapes'!U59,0)</f>
        <v>0</v>
      </c>
      <c r="U59" s="34">
        <f>IFERROR(1+U$5-'Classement étapes'!V59,0)</f>
        <v>0</v>
      </c>
      <c r="V59" s="34">
        <f>IFERROR(1+V$5-'Classement étapes'!W59,0)+4</f>
        <v>43</v>
      </c>
      <c r="W59" s="34">
        <f>IFERROR(1+W$5-'Classement étapes'!X59,0)</f>
        <v>0</v>
      </c>
      <c r="X59" s="34">
        <f>IFERROR(1+X$5-'Classement étapes'!Y59,0)</f>
        <v>0</v>
      </c>
      <c r="Y59" s="34">
        <f>IFERROR(1+Y$5-'Classement étapes'!Z59,0)</f>
        <v>0</v>
      </c>
      <c r="Z59" s="34">
        <f>IFERROR(1+Z$5-'Classement étapes'!AA59,0)</f>
        <v>0</v>
      </c>
      <c r="AA59" s="34">
        <f>IFERROR(1+AA$5-'Classement étapes'!AB59,0)</f>
        <v>0</v>
      </c>
      <c r="AB59" s="34">
        <f>IFERROR(1+AB$5-'Classement étapes'!AC59,0)</f>
        <v>0</v>
      </c>
      <c r="AC59" s="34">
        <f>IFERROR(1+AC$5-'Classement étapes'!AD59,0)</f>
        <v>0</v>
      </c>
      <c r="AD59" s="34">
        <f>IFERROR(1+AD$5-'Classement étapes'!AE59,0)</f>
        <v>0</v>
      </c>
      <c r="AE59" s="34">
        <f>IFERROR(1+AE$5-'Classement étapes'!AF59,0)</f>
        <v>0</v>
      </c>
      <c r="AF59" s="34">
        <f>IFERROR(1+AF$5-'Classement étapes'!AG59,0)</f>
        <v>0</v>
      </c>
      <c r="AG59" s="34">
        <f>IFERROR(1+AG$5-'Classement étapes'!AH59,0)</f>
        <v>0</v>
      </c>
      <c r="AH59" s="34">
        <f>IFERROR(1+AH$5-'Classement étapes'!AI59,0)</f>
        <v>0</v>
      </c>
      <c r="AI59" s="34">
        <f>IFERROR(1+AI$5-'Classement étapes'!AJ59,0)</f>
        <v>0</v>
      </c>
      <c r="AJ59" s="34">
        <f>IFERROR(1+AJ$5-'Classement étapes'!AK59,0)</f>
        <v>0</v>
      </c>
      <c r="AK59" s="34">
        <f>IFERROR(1+AK$5-'Classement étapes'!AL59,0)</f>
        <v>0</v>
      </c>
      <c r="AL59" s="34">
        <f t="shared" si="0"/>
        <v>265.05900000000003</v>
      </c>
      <c r="AM59" s="35">
        <f>RANK(AL59,$AL$8:$AL$75)</f>
        <v>28</v>
      </c>
    </row>
    <row r="60" spans="2:39" ht="19.899999999999999" customHeight="1" x14ac:dyDescent="0.2">
      <c r="B60" s="36" t="s">
        <v>35</v>
      </c>
      <c r="C60" s="34">
        <f>IFERROR(1+C$5-'Classement étapes'!D60,0)</f>
        <v>20</v>
      </c>
      <c r="D60" s="34">
        <f>IFERROR(1+D$5-'Classement étapes'!E60,0)</f>
        <v>15</v>
      </c>
      <c r="E60" s="34">
        <f>IFERROR(1+E$5-'Classement étapes'!F60,0)</f>
        <v>27</v>
      </c>
      <c r="F60" s="34">
        <f>IFERROR(1+F$5-'Classement étapes'!G60,0)+4</f>
        <v>38</v>
      </c>
      <c r="G60" s="34">
        <f>IFERROR(1+G$5-'Classement étapes'!H60,0)</f>
        <v>31</v>
      </c>
      <c r="H60" s="34">
        <f>IFERROR(1+H$5-'Classement étapes'!I60,0)</f>
        <v>6</v>
      </c>
      <c r="I60" s="34">
        <f>IFERROR(1+I$5-'Classement étapes'!J60,0)</f>
        <v>26</v>
      </c>
      <c r="J60" s="34">
        <f>IFERROR(1+J$5-'Classement étapes'!K60,0)</f>
        <v>18</v>
      </c>
      <c r="K60" s="34">
        <f>IFERROR(1+K$5-'Classement étapes'!L60,0)+7</f>
        <v>48</v>
      </c>
      <c r="L60" s="34">
        <f>IFERROR(1+L$5-'Classement étapes'!M60,0)</f>
        <v>21</v>
      </c>
      <c r="M60" s="34">
        <f>IFERROR(1+M$5-'Classement étapes'!N60,0)</f>
        <v>26</v>
      </c>
      <c r="N60" s="34">
        <f>IFERROR(1+N$5-'Classement étapes'!O60,0)</f>
        <v>9</v>
      </c>
      <c r="O60" s="34">
        <f>IFERROR(1+O$5-'Classement étapes'!P60,0)</f>
        <v>0</v>
      </c>
      <c r="P60" s="34">
        <f>IFERROR(1+P$5-'Classement étapes'!Q60,0)+4</f>
        <v>42</v>
      </c>
      <c r="Q60" s="34">
        <f>IFERROR(1+Q$5-'Classement étapes'!R60,0)</f>
        <v>18</v>
      </c>
      <c r="R60" s="34">
        <f>IFERROR(1+R$5-'Classement étapes'!S60,0)+4</f>
        <v>44</v>
      </c>
      <c r="S60" s="34">
        <f>IFERROR(1+S$5-'Classement étapes'!T60,0)</f>
        <v>32</v>
      </c>
      <c r="T60" s="34">
        <f>IFERROR(1+T$5-'Classement étapes'!U60,0)</f>
        <v>28</v>
      </c>
      <c r="U60" s="34">
        <f>IFERROR(1+U$5-'Classement étapes'!V60,0)</f>
        <v>32</v>
      </c>
      <c r="V60" s="34">
        <f>IFERROR(1+V$5-'Classement étapes'!W60,0)</f>
        <v>14</v>
      </c>
      <c r="W60" s="34">
        <f>IFERROR(1+W$5-'Classement étapes'!X60,0)</f>
        <v>30</v>
      </c>
      <c r="X60" s="34">
        <f>IFERROR(1+X$5-'Classement étapes'!Y60,0)</f>
        <v>11</v>
      </c>
      <c r="Y60" s="34">
        <f>IFERROR(1+Y$5-'Classement étapes'!Z60,0)</f>
        <v>0</v>
      </c>
      <c r="Z60" s="34">
        <f>IFERROR(1+Z$5-'Classement étapes'!AA60,0)</f>
        <v>0</v>
      </c>
      <c r="AA60" s="34">
        <f>IFERROR(1+AA$5-'Classement étapes'!AB60,0)</f>
        <v>0</v>
      </c>
      <c r="AB60" s="34">
        <f>IFERROR(1+AB$5-'Classement étapes'!AC60,0)</f>
        <v>0</v>
      </c>
      <c r="AC60" s="34">
        <f>IFERROR(1+AC$5-'Classement étapes'!AD60,0)</f>
        <v>0</v>
      </c>
      <c r="AD60" s="34">
        <f>IFERROR(1+AD$5-'Classement étapes'!AE60,0)</f>
        <v>0</v>
      </c>
      <c r="AE60" s="34">
        <f>IFERROR(1+AE$5-'Classement étapes'!AF60,0)</f>
        <v>0</v>
      </c>
      <c r="AF60" s="34">
        <f>IFERROR(1+AF$5-'Classement étapes'!AG60,0)</f>
        <v>0</v>
      </c>
      <c r="AG60" s="34">
        <f>IFERROR(1+AG$5-'Classement étapes'!AH60,0)</f>
        <v>0</v>
      </c>
      <c r="AH60" s="34">
        <f>IFERROR(1+AH$5-'Classement étapes'!AI60,0)</f>
        <v>0</v>
      </c>
      <c r="AI60" s="34">
        <f>IFERROR(1+AI$5-'Classement étapes'!AJ60,0)</f>
        <v>0</v>
      </c>
      <c r="AJ60" s="34">
        <f>IFERROR(1+AJ$5-'Classement étapes'!AK60,0)</f>
        <v>0</v>
      </c>
      <c r="AK60" s="34">
        <f>IFERROR(1+AK$5-'Classement étapes'!AL60,0)</f>
        <v>0</v>
      </c>
      <c r="AL60" s="34">
        <f t="shared" si="0"/>
        <v>536.05999999999995</v>
      </c>
      <c r="AM60" s="35">
        <f>RANK(AL60,$AL$8:$AL$75)</f>
        <v>1</v>
      </c>
    </row>
    <row r="61" spans="2:39" ht="19.899999999999999" customHeight="1" x14ac:dyDescent="0.2">
      <c r="B61" s="36" t="s">
        <v>88</v>
      </c>
      <c r="C61" s="34">
        <f>IFERROR(1+C$5-'Classement étapes'!D61,0)</f>
        <v>0</v>
      </c>
      <c r="D61" s="34">
        <f>IFERROR(1+D$5-'Classement étapes'!E61,0)</f>
        <v>0</v>
      </c>
      <c r="E61" s="34">
        <f>IFERROR(1+E$5-'Classement étapes'!F61,0)</f>
        <v>0</v>
      </c>
      <c r="F61" s="34">
        <f>IFERROR(1+F$5-'Classement étapes'!G61,0)</f>
        <v>0</v>
      </c>
      <c r="G61" s="34">
        <f>IFERROR(1+G$5-'Classement étapes'!H61,0)</f>
        <v>0</v>
      </c>
      <c r="H61" s="34">
        <f>IFERROR(1+H$5-'Classement étapes'!I61,0)</f>
        <v>0</v>
      </c>
      <c r="I61" s="34">
        <f>IFERROR(1+I$5-'Classement étapes'!J61,0)</f>
        <v>0</v>
      </c>
      <c r="J61" s="34">
        <f>IFERROR(1+J$5-'Classement étapes'!K61,0)</f>
        <v>0</v>
      </c>
      <c r="K61" s="34">
        <f>IFERROR(1+K$5-'Classement étapes'!L61,0)</f>
        <v>0</v>
      </c>
      <c r="L61" s="34">
        <f>IFERROR(1+L$5-'Classement étapes'!M61,0)</f>
        <v>0</v>
      </c>
      <c r="M61" s="34">
        <f>IFERROR(1+M$5-'Classement étapes'!N61,0)</f>
        <v>0</v>
      </c>
      <c r="N61" s="34">
        <f>IFERROR(1+N$5-'Classement étapes'!O61,0)</f>
        <v>0</v>
      </c>
      <c r="O61" s="34">
        <f>IFERROR(1+O$5-'Classement étapes'!P61,0)</f>
        <v>0</v>
      </c>
      <c r="P61" s="34">
        <f>IFERROR(1+P$5-'Classement étapes'!Q61,0)</f>
        <v>0</v>
      </c>
      <c r="Q61" s="34">
        <f>IFERROR(1+Q$5-'Classement étapes'!R61,0)</f>
        <v>0</v>
      </c>
      <c r="R61" s="34">
        <f>IFERROR(1+R$5-'Classement étapes'!S61,0)</f>
        <v>0</v>
      </c>
      <c r="S61" s="34">
        <f>IFERROR(1+S$5-'Classement étapes'!T61,0)</f>
        <v>0</v>
      </c>
      <c r="T61" s="34">
        <f>IFERROR(1+T$5-'Classement étapes'!U61,0)</f>
        <v>0</v>
      </c>
      <c r="U61" s="34">
        <f>IFERROR(1+U$5-'Classement étapes'!V61,0)</f>
        <v>0</v>
      </c>
      <c r="V61" s="34">
        <f>IFERROR(1+V$5-'Classement étapes'!W61,0)</f>
        <v>0</v>
      </c>
      <c r="W61" s="34">
        <f>IFERROR(1+W$5-'Classement étapes'!X61,0)</f>
        <v>0</v>
      </c>
      <c r="X61" s="34">
        <f>IFERROR(1+X$5-'Classement étapes'!Y61,0)</f>
        <v>4</v>
      </c>
      <c r="Y61" s="34">
        <f>IFERROR(1+Y$5-'Classement étapes'!Z61,0)</f>
        <v>0</v>
      </c>
      <c r="Z61" s="34">
        <f>IFERROR(1+Z$5-'Classement étapes'!AA61,0)</f>
        <v>0</v>
      </c>
      <c r="AA61" s="34">
        <f>IFERROR(1+AA$5-'Classement étapes'!AB61,0)</f>
        <v>0</v>
      </c>
      <c r="AB61" s="34">
        <f>IFERROR(1+AB$5-'Classement étapes'!AC61,0)</f>
        <v>0</v>
      </c>
      <c r="AC61" s="34">
        <f>IFERROR(1+AC$5-'Classement étapes'!AD61,0)</f>
        <v>0</v>
      </c>
      <c r="AD61" s="34">
        <f>IFERROR(1+AD$5-'Classement étapes'!AE61,0)</f>
        <v>0</v>
      </c>
      <c r="AE61" s="34">
        <f>IFERROR(1+AE$5-'Classement étapes'!AF61,0)</f>
        <v>0</v>
      </c>
      <c r="AF61" s="34">
        <f>IFERROR(1+AF$5-'Classement étapes'!AG61,0)</f>
        <v>0</v>
      </c>
      <c r="AG61" s="34">
        <f>IFERROR(1+AG$5-'Classement étapes'!AH61,0)</f>
        <v>0</v>
      </c>
      <c r="AH61" s="34">
        <f>IFERROR(1+AH$5-'Classement étapes'!AI61,0)</f>
        <v>0</v>
      </c>
      <c r="AI61" s="34">
        <f>IFERROR(1+AI$5-'Classement étapes'!AJ61,0)</f>
        <v>0</v>
      </c>
      <c r="AJ61" s="34">
        <f>IFERROR(1+AJ$5-'Classement étapes'!AK61,0)</f>
        <v>0</v>
      </c>
      <c r="AK61" s="34">
        <f>IFERROR(1+AK$5-'Classement étapes'!AL61,0)</f>
        <v>0</v>
      </c>
      <c r="AL61" s="34">
        <f t="shared" si="0"/>
        <v>4.0609999999999999</v>
      </c>
      <c r="AM61" s="35">
        <f>RANK(AL61,$AL$8:$AL$75)</f>
        <v>61</v>
      </c>
    </row>
    <row r="62" spans="2:39" ht="19.899999999999999" customHeight="1" x14ac:dyDescent="0.2">
      <c r="B62" s="36" t="s">
        <v>36</v>
      </c>
      <c r="C62" s="34">
        <f>IFERROR(1+C$5-'Classement étapes'!D62,0)</f>
        <v>30</v>
      </c>
      <c r="D62" s="37">
        <f>IFERROR(1+D$5-'Classement étapes'!E62,0)</f>
        <v>0</v>
      </c>
      <c r="E62" s="37">
        <f>IFERROR(1+E$5-'Classement étapes'!F62,0)</f>
        <v>0</v>
      </c>
      <c r="F62" s="37">
        <f>IFERROR(1+F$5-'Classement étapes'!G62,0)</f>
        <v>0</v>
      </c>
      <c r="G62" s="37">
        <f>IFERROR(1+G$5-'Classement étapes'!H62,0)</f>
        <v>0</v>
      </c>
      <c r="H62" s="37">
        <f>IFERROR(1+H$5-'Classement étapes'!I62,0)</f>
        <v>0</v>
      </c>
      <c r="I62" s="37">
        <f>IFERROR(1+I$5-'Classement étapes'!J62,0)</f>
        <v>0</v>
      </c>
      <c r="J62" s="37">
        <f>IFERROR(1+J$5-'Classement étapes'!K62,0)</f>
        <v>0</v>
      </c>
      <c r="K62" s="37">
        <f>IFERROR(1+K$5-'Classement étapes'!L62,0)</f>
        <v>0</v>
      </c>
      <c r="L62" s="37">
        <f>IFERROR(1+L$5-'Classement étapes'!M62,0)</f>
        <v>0</v>
      </c>
      <c r="M62" s="37">
        <f>IFERROR(1+M$5-'Classement étapes'!N62,0)</f>
        <v>0</v>
      </c>
      <c r="N62" s="37">
        <f>IFERROR(1+N$5-'Classement étapes'!O62,0)</f>
        <v>35</v>
      </c>
      <c r="O62" s="37">
        <f>IFERROR(1+O$5-'Classement étapes'!P62,0)</f>
        <v>0</v>
      </c>
      <c r="P62" s="37">
        <f>IFERROR(1+P$5-'Classement étapes'!Q62,0)</f>
        <v>0</v>
      </c>
      <c r="Q62" s="37">
        <f>IFERROR(1+Q$5-'Classement étapes'!R62,0)</f>
        <v>0</v>
      </c>
      <c r="R62" s="37">
        <f>IFERROR(1+R$5-'Classement étapes'!S62,0)</f>
        <v>0</v>
      </c>
      <c r="S62" s="37">
        <f>IFERROR(1+S$5-'Classement étapes'!T62,0)</f>
        <v>0</v>
      </c>
      <c r="T62" s="38">
        <f>IFERROR(1+T$5-'Classement étapes'!U62,0)</f>
        <v>0</v>
      </c>
      <c r="U62" s="34">
        <f>IFERROR(1+U$5-'Classement étapes'!V62,0)</f>
        <v>0</v>
      </c>
      <c r="V62" s="34">
        <f>IFERROR(1+V$5-'Classement étapes'!W62,0)</f>
        <v>29</v>
      </c>
      <c r="W62" s="34">
        <f>IFERROR(1+W$5-'Classement étapes'!X62,0)</f>
        <v>0</v>
      </c>
      <c r="X62" s="34">
        <f>IFERROR(1+X$5-'Classement étapes'!Y62,0)</f>
        <v>0</v>
      </c>
      <c r="Y62" s="34">
        <f>IFERROR(1+Y$5-'Classement étapes'!Z62,0)</f>
        <v>0</v>
      </c>
      <c r="Z62" s="34">
        <f>IFERROR(1+Z$5-'Classement étapes'!AA62,0)</f>
        <v>0</v>
      </c>
      <c r="AA62" s="34">
        <f>IFERROR(1+AA$5-'Classement étapes'!AB62,0)</f>
        <v>0</v>
      </c>
      <c r="AB62" s="34">
        <f>IFERROR(1+AB$5-'Classement étapes'!AC62,0)</f>
        <v>0</v>
      </c>
      <c r="AC62" s="34">
        <f>IFERROR(1+AC$5-'Classement étapes'!AD62,0)</f>
        <v>0</v>
      </c>
      <c r="AD62" s="34">
        <f>IFERROR(1+AD$5-'Classement étapes'!AE62,0)</f>
        <v>0</v>
      </c>
      <c r="AE62" s="34">
        <f>IFERROR(1+AE$5-'Classement étapes'!AF62,0)</f>
        <v>0</v>
      </c>
      <c r="AF62" s="34">
        <f>IFERROR(1+AF$5-'Classement étapes'!AG62,0)</f>
        <v>0</v>
      </c>
      <c r="AG62" s="34">
        <f>IFERROR(1+AG$5-'Classement étapes'!AH62,0)</f>
        <v>0</v>
      </c>
      <c r="AH62" s="34">
        <f>IFERROR(1+AH$5-'Classement étapes'!AI62,0)</f>
        <v>0</v>
      </c>
      <c r="AI62" s="34">
        <f>IFERROR(1+AI$5-'Classement étapes'!AJ62,0)</f>
        <v>0</v>
      </c>
      <c r="AJ62" s="34">
        <f>IFERROR(1+AJ$5-'Classement étapes'!AK62,0)</f>
        <v>0</v>
      </c>
      <c r="AK62" s="34">
        <f>IFERROR(1+AK$5-'Classement étapes'!AL62,0)</f>
        <v>0</v>
      </c>
      <c r="AL62" s="34">
        <f t="shared" si="0"/>
        <v>94.061999999999998</v>
      </c>
      <c r="AM62" s="35">
        <f>RANK(AL62,$AL$8:$AL$75)</f>
        <v>50</v>
      </c>
    </row>
    <row r="63" spans="2:39" ht="19.899999999999999" customHeight="1" x14ac:dyDescent="0.2">
      <c r="B63" s="36" t="s">
        <v>37</v>
      </c>
      <c r="C63" s="34">
        <f>IFERROR(1+C$5-'Classement étapes'!D63,0)</f>
        <v>7</v>
      </c>
      <c r="D63" s="37">
        <f>IFERROR(1+D$5-'Classement étapes'!E63,0)</f>
        <v>22</v>
      </c>
      <c r="E63" s="37">
        <f>IFERROR(1+E$5-'Classement étapes'!F63,0)</f>
        <v>29</v>
      </c>
      <c r="F63" s="37">
        <f>IFERROR(1+F$5-'Classement étapes'!G63,0)</f>
        <v>3</v>
      </c>
      <c r="G63" s="37">
        <f>IFERROR(1+G$5-'Classement étapes'!H63,0)</f>
        <v>29</v>
      </c>
      <c r="H63" s="37">
        <f>IFERROR(1+H$5-'Classement étapes'!I63,0)</f>
        <v>16</v>
      </c>
      <c r="I63" s="37">
        <f>IFERROR(1+I$5-'Classement étapes'!J63,0)</f>
        <v>22</v>
      </c>
      <c r="J63" s="37">
        <f>IFERROR(1+J$5-'Classement étapes'!K63,0)</f>
        <v>30</v>
      </c>
      <c r="K63" s="37">
        <f>IFERROR(1+K$5-'Classement étapes'!L63,0)+1</f>
        <v>40</v>
      </c>
      <c r="L63" s="37">
        <f>IFERROR(1+L$5-'Classement étapes'!M63,0)</f>
        <v>26</v>
      </c>
      <c r="M63" s="37">
        <f>IFERROR(1+M$5-'Classement étapes'!N63,0)</f>
        <v>18</v>
      </c>
      <c r="N63" s="37">
        <f>IFERROR(1+N$5-'Classement étapes'!O63,0)</f>
        <v>14</v>
      </c>
      <c r="O63" s="37">
        <f>IFERROR(1+O$5-'Classement étapes'!P63,0)</f>
        <v>23</v>
      </c>
      <c r="P63" s="37">
        <f>IFERROR(1+P$5-'Classement étapes'!Q63,0)</f>
        <v>13</v>
      </c>
      <c r="Q63" s="37">
        <f>IFERROR(1+Q$5-'Classement étapes'!R63,0)</f>
        <v>30</v>
      </c>
      <c r="R63" s="37">
        <f>IFERROR(1+R$5-'Classement étapes'!S63,0)</f>
        <v>0</v>
      </c>
      <c r="S63" s="37">
        <f>IFERROR(1+S$5-'Classement étapes'!T63,0)</f>
        <v>24</v>
      </c>
      <c r="T63" s="38">
        <f>IFERROR(1+T$5-'Classement étapes'!U63,0)</f>
        <v>6</v>
      </c>
      <c r="U63" s="34">
        <f>IFERROR(1+U$5-'Classement étapes'!V63,0)</f>
        <v>22</v>
      </c>
      <c r="V63" s="34">
        <f>IFERROR(1+V$5-'Classement étapes'!W63,0)</f>
        <v>37</v>
      </c>
      <c r="W63" s="34">
        <f>IFERROR(1+W$5-'Classement étapes'!X63,0)</f>
        <v>22</v>
      </c>
      <c r="X63" s="34">
        <f>IFERROR(1+X$5-'Classement étapes'!Y63,0)+7</f>
        <v>44</v>
      </c>
      <c r="Y63" s="34">
        <f>IFERROR(1+Y$5-'Classement étapes'!Z63,0)</f>
        <v>0</v>
      </c>
      <c r="Z63" s="34">
        <f>IFERROR(1+Z$5-'Classement étapes'!AA63,0)</f>
        <v>0</v>
      </c>
      <c r="AA63" s="34">
        <f>IFERROR(1+AA$5-'Classement étapes'!AB63,0)</f>
        <v>0</v>
      </c>
      <c r="AB63" s="34">
        <f>IFERROR(1+AB$5-'Classement étapes'!AC63,0)</f>
        <v>0</v>
      </c>
      <c r="AC63" s="34">
        <f>IFERROR(1+AC$5-'Classement étapes'!AD63,0)</f>
        <v>0</v>
      </c>
      <c r="AD63" s="34">
        <f>IFERROR(1+AD$5-'Classement étapes'!AE63,0)</f>
        <v>0</v>
      </c>
      <c r="AE63" s="34">
        <f>IFERROR(1+AE$5-'Classement étapes'!AF63,0)</f>
        <v>0</v>
      </c>
      <c r="AF63" s="34">
        <f>IFERROR(1+AF$5-'Classement étapes'!AG63,0)</f>
        <v>0</v>
      </c>
      <c r="AG63" s="34">
        <f>IFERROR(1+AG$5-'Classement étapes'!AH63,0)</f>
        <v>0</v>
      </c>
      <c r="AH63" s="34">
        <f>IFERROR(1+AH$5-'Classement étapes'!AI63,0)</f>
        <v>0</v>
      </c>
      <c r="AI63" s="34">
        <f>IFERROR(1+AI$5-'Classement étapes'!AJ63,0)</f>
        <v>0</v>
      </c>
      <c r="AJ63" s="34">
        <f>IFERROR(1+AJ$5-'Classement étapes'!AK63,0)</f>
        <v>0</v>
      </c>
      <c r="AK63" s="34">
        <f>IFERROR(1+AK$5-'Classement étapes'!AL63,0)</f>
        <v>0</v>
      </c>
      <c r="AL63" s="34">
        <f t="shared" si="0"/>
        <v>477.06299999999999</v>
      </c>
      <c r="AM63" s="35">
        <f>RANK(AL63,$AL$8:$AL$75)</f>
        <v>4</v>
      </c>
    </row>
    <row r="64" spans="2:39" ht="19.899999999999999" customHeight="1" x14ac:dyDescent="0.2">
      <c r="B64" s="36" t="s">
        <v>38</v>
      </c>
      <c r="C64" s="34">
        <f>IFERROR(1+C$5-'Classement étapes'!D64,0)</f>
        <v>0</v>
      </c>
      <c r="D64" s="37">
        <f>IFERROR(1+D$5-'Classement étapes'!E64,0)</f>
        <v>18</v>
      </c>
      <c r="E64" s="37">
        <f>IFERROR(1+E$5-'Classement étapes'!F64,0)</f>
        <v>17</v>
      </c>
      <c r="F64" s="37">
        <f>IFERROR(1+F$5-'Classement étapes'!G64,0)</f>
        <v>30</v>
      </c>
      <c r="G64" s="37">
        <f>IFERROR(1+G$5-'Classement étapes'!H64,0)</f>
        <v>16</v>
      </c>
      <c r="H64" s="37">
        <f>IFERROR(1+H$5-'Classement étapes'!I64,0)+4</f>
        <v>35</v>
      </c>
      <c r="I64" s="37">
        <f>IFERROR(1+I$5-'Classement étapes'!J64,0)</f>
        <v>28</v>
      </c>
      <c r="J64" s="37">
        <f>IFERROR(1+J$5-'Classement étapes'!K64,0)</f>
        <v>32</v>
      </c>
      <c r="K64" s="37">
        <f>IFERROR(1+K$5-'Classement étapes'!L64,0)</f>
        <v>35</v>
      </c>
      <c r="L64" s="37">
        <f>IFERROR(1+L$5-'Classement étapes'!M64,0)</f>
        <v>9</v>
      </c>
      <c r="M64" s="37">
        <f>IFERROR(1+M$5-'Classement étapes'!N64,0)</f>
        <v>0</v>
      </c>
      <c r="N64" s="37">
        <f>IFERROR(1+N$5-'Classement étapes'!O64,0)</f>
        <v>23</v>
      </c>
      <c r="O64" s="37">
        <f>IFERROR(1+O$5-'Classement étapes'!P64,0)</f>
        <v>4</v>
      </c>
      <c r="P64" s="37">
        <f>IFERROR(1+P$5-'Classement étapes'!Q64,0)</f>
        <v>29</v>
      </c>
      <c r="Q64" s="37">
        <f>IFERROR(1+Q$5-'Classement étapes'!R64,0)</f>
        <v>24</v>
      </c>
      <c r="R64" s="37">
        <f>IFERROR(1+R$5-'Classement étapes'!S64,0)+1</f>
        <v>40</v>
      </c>
      <c r="S64" s="37">
        <f>IFERROR(1+S$5-'Classement étapes'!T64,0)</f>
        <v>13</v>
      </c>
      <c r="T64" s="38">
        <f>IFERROR(1+T$5-'Classement étapes'!U64,0)</f>
        <v>33</v>
      </c>
      <c r="U64" s="34">
        <f>IFERROR(1+U$5-'Classement étapes'!V64,0)+7</f>
        <v>46</v>
      </c>
      <c r="V64" s="34">
        <f>IFERROR(1+V$5-'Classement étapes'!W64,0)</f>
        <v>35</v>
      </c>
      <c r="W64" s="34">
        <f>IFERROR(1+W$5-'Classement étapes'!X64,0)+7</f>
        <v>44</v>
      </c>
      <c r="X64" s="34">
        <f>IFERROR(1+X$5-'Classement étapes'!Y64,0)</f>
        <v>0</v>
      </c>
      <c r="Y64" s="34">
        <f>IFERROR(1+Y$5-'Classement étapes'!Z64,0)</f>
        <v>0</v>
      </c>
      <c r="Z64" s="34">
        <f>IFERROR(1+Z$5-'Classement étapes'!AA64,0)</f>
        <v>0</v>
      </c>
      <c r="AA64" s="34">
        <f>IFERROR(1+AA$5-'Classement étapes'!AB64,0)</f>
        <v>0</v>
      </c>
      <c r="AB64" s="34">
        <f>IFERROR(1+AB$5-'Classement étapes'!AC64,0)</f>
        <v>0</v>
      </c>
      <c r="AC64" s="34">
        <f>IFERROR(1+AC$5-'Classement étapes'!AD64,0)</f>
        <v>0</v>
      </c>
      <c r="AD64" s="34">
        <f>IFERROR(1+AD$5-'Classement étapes'!AE64,0)</f>
        <v>0</v>
      </c>
      <c r="AE64" s="34">
        <f>IFERROR(1+AE$5-'Classement étapes'!AF64,0)</f>
        <v>0</v>
      </c>
      <c r="AF64" s="34">
        <f>IFERROR(1+AF$5-'Classement étapes'!AG64,0)</f>
        <v>0</v>
      </c>
      <c r="AG64" s="34">
        <f>IFERROR(1+AG$5-'Classement étapes'!AH64,0)</f>
        <v>0</v>
      </c>
      <c r="AH64" s="34">
        <f>IFERROR(1+AH$5-'Classement étapes'!AI64,0)</f>
        <v>0</v>
      </c>
      <c r="AI64" s="34">
        <f>IFERROR(1+AI$5-'Classement étapes'!AJ64,0)</f>
        <v>0</v>
      </c>
      <c r="AJ64" s="34">
        <f>IFERROR(1+AJ$5-'Classement étapes'!AK64,0)</f>
        <v>0</v>
      </c>
      <c r="AK64" s="34">
        <f>IFERROR(1+AK$5-'Classement étapes'!AL64,0)</f>
        <v>0</v>
      </c>
      <c r="AL64" s="34">
        <f t="shared" si="0"/>
        <v>511.06400000000002</v>
      </c>
      <c r="AM64" s="35">
        <f>RANK(AL64,$AL$8:$AL$75)</f>
        <v>2</v>
      </c>
    </row>
    <row r="65" spans="1:39" ht="19.899999999999999" customHeight="1" x14ac:dyDescent="0.2">
      <c r="B65" s="36" t="s">
        <v>39</v>
      </c>
      <c r="C65" s="34">
        <f>IFERROR(1+C$5-'Classement étapes'!D65,0)</f>
        <v>19</v>
      </c>
      <c r="D65" s="37">
        <f>IFERROR(1+D$5-'Classement étapes'!E65,0)</f>
        <v>4</v>
      </c>
      <c r="E65" s="37">
        <f>IFERROR(1+E$5-'Classement étapes'!F65,0)</f>
        <v>31</v>
      </c>
      <c r="F65" s="37">
        <f>IFERROR(1+F$5-'Classement étapes'!G65,0)</f>
        <v>24</v>
      </c>
      <c r="G65" s="37">
        <f>IFERROR(1+G$5-'Classement étapes'!H65,0)</f>
        <v>24</v>
      </c>
      <c r="H65" s="37">
        <f>IFERROR(1+H$5-'Classement étapes'!I65,0)</f>
        <v>0</v>
      </c>
      <c r="I65" s="37">
        <f>IFERROR(1+I$5-'Classement étapes'!J65,0)+7</f>
        <v>38</v>
      </c>
      <c r="J65" s="37">
        <f>IFERROR(1+J$5-'Classement étapes'!K65,0)</f>
        <v>35</v>
      </c>
      <c r="K65" s="37">
        <f>IFERROR(1+K$5-'Classement étapes'!L65,0)</f>
        <v>27</v>
      </c>
      <c r="L65" s="37">
        <f>IFERROR(1+L$5-'Classement étapes'!M65,0)</f>
        <v>0</v>
      </c>
      <c r="M65" s="37">
        <f>IFERROR(1+M$5-'Classement étapes'!N65,0)</f>
        <v>16</v>
      </c>
      <c r="N65" s="37">
        <f>IFERROR(1+N$5-'Classement étapes'!O65,0)</f>
        <v>0</v>
      </c>
      <c r="O65" s="37">
        <f>IFERROR(1+O$5-'Classement étapes'!P65,0)</f>
        <v>35</v>
      </c>
      <c r="P65" s="37">
        <f>IFERROR(1+P$5-'Classement étapes'!Q65,0)</f>
        <v>12</v>
      </c>
      <c r="Q65" s="37">
        <f>IFERROR(1+Q$5-'Classement étapes'!R65,0)</f>
        <v>21</v>
      </c>
      <c r="R65" s="37">
        <f>IFERROR(1+R$5-'Classement étapes'!S65,0)</f>
        <v>11</v>
      </c>
      <c r="S65" s="37">
        <f>IFERROR(1+S$5-'Classement étapes'!T65,0)</f>
        <v>8</v>
      </c>
      <c r="T65" s="38">
        <f>IFERROR(1+T$5-'Classement étapes'!U65,0)</f>
        <v>0</v>
      </c>
      <c r="U65" s="34">
        <f>IFERROR(1+U$5-'Classement étapes'!V65,0)</f>
        <v>0</v>
      </c>
      <c r="V65" s="34">
        <f>IFERROR(1+V$5-'Classement étapes'!W65,0)</f>
        <v>28</v>
      </c>
      <c r="W65" s="34">
        <f>IFERROR(1+W$5-'Classement étapes'!X65,0)</f>
        <v>0</v>
      </c>
      <c r="X65" s="34">
        <f>IFERROR(1+X$5-'Classement étapes'!Y65,0)</f>
        <v>18</v>
      </c>
      <c r="Y65" s="34">
        <f>IFERROR(1+Y$5-'Classement étapes'!Z65,0)</f>
        <v>0</v>
      </c>
      <c r="Z65" s="34">
        <f>IFERROR(1+Z$5-'Classement étapes'!AA65,0)</f>
        <v>0</v>
      </c>
      <c r="AA65" s="34">
        <f>IFERROR(1+AA$5-'Classement étapes'!AB65,0)</f>
        <v>0</v>
      </c>
      <c r="AB65" s="34">
        <f>IFERROR(1+AB$5-'Classement étapes'!AC65,0)</f>
        <v>0</v>
      </c>
      <c r="AC65" s="34">
        <f>IFERROR(1+AC$5-'Classement étapes'!AD65,0)</f>
        <v>0</v>
      </c>
      <c r="AD65" s="34">
        <f>IFERROR(1+AD$5-'Classement étapes'!AE65,0)</f>
        <v>0</v>
      </c>
      <c r="AE65" s="34">
        <f>IFERROR(1+AE$5-'Classement étapes'!AF65,0)</f>
        <v>0</v>
      </c>
      <c r="AF65" s="34">
        <f>IFERROR(1+AF$5-'Classement étapes'!AG65,0)</f>
        <v>0</v>
      </c>
      <c r="AG65" s="34">
        <f>IFERROR(1+AG$5-'Classement étapes'!AH65,0)</f>
        <v>0</v>
      </c>
      <c r="AH65" s="34">
        <f>IFERROR(1+AH$5-'Classement étapes'!AI65,0)</f>
        <v>0</v>
      </c>
      <c r="AI65" s="34">
        <f>IFERROR(1+AI$5-'Classement étapes'!AJ65,0)</f>
        <v>0</v>
      </c>
      <c r="AJ65" s="34">
        <f>IFERROR(1+AJ$5-'Classement étapes'!AK65,0)</f>
        <v>0</v>
      </c>
      <c r="AK65" s="34">
        <f>IFERROR(1+AK$5-'Classement étapes'!AL65,0)</f>
        <v>0</v>
      </c>
      <c r="AL65" s="34">
        <f t="shared" si="0"/>
        <v>351.065</v>
      </c>
      <c r="AM65" s="35">
        <f>RANK(AL65,$AL$8:$AL$75)</f>
        <v>22</v>
      </c>
    </row>
    <row r="66" spans="1:39" ht="19.899999999999999" customHeight="1" x14ac:dyDescent="0.2">
      <c r="B66" s="36" t="s">
        <v>40</v>
      </c>
      <c r="C66" s="34">
        <f>IFERROR(1+C$5-'Classement étapes'!D66,0)</f>
        <v>0</v>
      </c>
      <c r="D66" s="37">
        <f>IFERROR(1+D$5-'Classement étapes'!E66,0)</f>
        <v>25</v>
      </c>
      <c r="E66" s="37">
        <f>IFERROR(1+E$5-'Classement étapes'!F66,0)</f>
        <v>11</v>
      </c>
      <c r="F66" s="37">
        <f>IFERROR(1+F$5-'Classement étapes'!G66,0)</f>
        <v>0</v>
      </c>
      <c r="G66" s="37">
        <f>IFERROR(1+G$5-'Classement étapes'!H66,0)</f>
        <v>10</v>
      </c>
      <c r="H66" s="37">
        <f>IFERROR(1+H$5-'Classement étapes'!I66,0)</f>
        <v>20</v>
      </c>
      <c r="I66" s="37">
        <f>IFERROR(1+I$5-'Classement étapes'!J66,0)</f>
        <v>0</v>
      </c>
      <c r="J66" s="37">
        <f>IFERROR(1+J$5-'Classement étapes'!K66,0)</f>
        <v>8</v>
      </c>
      <c r="K66" s="37">
        <f>IFERROR(1+K$5-'Classement étapes'!L66,0)</f>
        <v>20</v>
      </c>
      <c r="L66" s="37">
        <f>IFERROR(1+L$5-'Classement étapes'!M66,0)+4</f>
        <v>38</v>
      </c>
      <c r="M66" s="37">
        <f>IFERROR(1+M$5-'Classement étapes'!N66,0)</f>
        <v>2</v>
      </c>
      <c r="N66" s="37">
        <f>IFERROR(1+N$5-'Classement étapes'!O66,0)</f>
        <v>16</v>
      </c>
      <c r="O66" s="37">
        <f>IFERROR(1+O$5-'Classement étapes'!P66,0)</f>
        <v>29</v>
      </c>
      <c r="P66" s="37">
        <f>IFERROR(1+P$5-'Classement étapes'!Q66,0)</f>
        <v>21</v>
      </c>
      <c r="Q66" s="37">
        <f>IFERROR(1+Q$5-'Classement étapes'!R66,0)</f>
        <v>31</v>
      </c>
      <c r="R66" s="37">
        <f>IFERROR(1+R$5-'Classement étapes'!S66,0)</f>
        <v>30</v>
      </c>
      <c r="S66" s="37">
        <f>IFERROR(1+S$5-'Classement étapes'!T66,0)</f>
        <v>9</v>
      </c>
      <c r="T66" s="38">
        <f>IFERROR(1+T$5-'Classement étapes'!U66,0)</f>
        <v>0</v>
      </c>
      <c r="U66" s="34">
        <f>IFERROR(1+U$5-'Classement étapes'!V66,0)</f>
        <v>13</v>
      </c>
      <c r="V66" s="34">
        <f>IFERROR(1+V$5-'Classement étapes'!W66,0)</f>
        <v>2</v>
      </c>
      <c r="W66" s="34">
        <f>IFERROR(1+W$5-'Classement étapes'!X66,0)</f>
        <v>23</v>
      </c>
      <c r="X66" s="34">
        <f>IFERROR(1+X$5-'Classement étapes'!Y66,0)</f>
        <v>17</v>
      </c>
      <c r="Y66" s="34">
        <f>IFERROR(1+Y$5-'Classement étapes'!Z66,0)</f>
        <v>0</v>
      </c>
      <c r="Z66" s="34">
        <f>IFERROR(1+Z$5-'Classement étapes'!AA66,0)</f>
        <v>0</v>
      </c>
      <c r="AA66" s="34">
        <f>IFERROR(1+AA$5-'Classement étapes'!AB66,0)</f>
        <v>0</v>
      </c>
      <c r="AB66" s="34">
        <f>IFERROR(1+AB$5-'Classement étapes'!AC66,0)</f>
        <v>0</v>
      </c>
      <c r="AC66" s="34">
        <f>IFERROR(1+AC$5-'Classement étapes'!AD66,0)</f>
        <v>0</v>
      </c>
      <c r="AD66" s="34">
        <f>IFERROR(1+AD$5-'Classement étapes'!AE66,0)</f>
        <v>0</v>
      </c>
      <c r="AE66" s="34">
        <f>IFERROR(1+AE$5-'Classement étapes'!AF66,0)</f>
        <v>0</v>
      </c>
      <c r="AF66" s="34">
        <f>IFERROR(1+AF$5-'Classement étapes'!AG66,0)</f>
        <v>0</v>
      </c>
      <c r="AG66" s="34">
        <f>IFERROR(1+AG$5-'Classement étapes'!AH66,0)</f>
        <v>0</v>
      </c>
      <c r="AH66" s="34">
        <f>IFERROR(1+AH$5-'Classement étapes'!AI66,0)</f>
        <v>0</v>
      </c>
      <c r="AI66" s="34">
        <f>IFERROR(1+AI$5-'Classement étapes'!AJ66,0)</f>
        <v>0</v>
      </c>
      <c r="AJ66" s="34">
        <f>IFERROR(1+AJ$5-'Classement étapes'!AK66,0)</f>
        <v>0</v>
      </c>
      <c r="AK66" s="34">
        <f>IFERROR(1+AK$5-'Classement étapes'!AL66,0)</f>
        <v>0</v>
      </c>
      <c r="AL66" s="34">
        <f t="shared" si="0"/>
        <v>325.06599999999997</v>
      </c>
      <c r="AM66" s="35">
        <f>RANK(AL66,$AL$8:$AL$75)</f>
        <v>24</v>
      </c>
    </row>
    <row r="67" spans="1:39" ht="19.899999999999999" customHeight="1" x14ac:dyDescent="0.2">
      <c r="B67" s="36" t="s">
        <v>54</v>
      </c>
      <c r="C67" s="34">
        <f>IFERROR(1+C$5-'Classement étapes'!D67,0)</f>
        <v>10</v>
      </c>
      <c r="D67" s="34">
        <f>IFERROR(1+D$5-'Classement étapes'!E67,0)+1</f>
        <v>29</v>
      </c>
      <c r="E67" s="34">
        <f>IFERROR(1+E$5-'Classement étapes'!F67,0)+4</f>
        <v>41</v>
      </c>
      <c r="F67" s="34">
        <f>IFERROR(1+F$5-'Classement étapes'!G67,0)</f>
        <v>1</v>
      </c>
      <c r="G67" s="34">
        <f>IFERROR(1+G$5-'Classement étapes'!H67,0)</f>
        <v>2</v>
      </c>
      <c r="H67" s="34">
        <f>IFERROR(1+H$5-'Classement étapes'!I67,0)</f>
        <v>18</v>
      </c>
      <c r="I67" s="34">
        <f>IFERROR(1+I$5-'Classement étapes'!J67,0)</f>
        <v>7</v>
      </c>
      <c r="J67" s="34">
        <f>IFERROR(1+J$5-'Classement étapes'!K67,0)</f>
        <v>24</v>
      </c>
      <c r="K67" s="34">
        <f>IFERROR(1+K$5-'Classement étapes'!L67,0)</f>
        <v>15</v>
      </c>
      <c r="L67" s="34">
        <f>IFERROR(1+L$5-'Classement étapes'!M67,0)</f>
        <v>1</v>
      </c>
      <c r="M67" s="34">
        <f>IFERROR(1+M$5-'Classement étapes'!N67,0)</f>
        <v>6</v>
      </c>
      <c r="N67" s="34">
        <f>IFERROR(1+N$5-'Classement étapes'!O67,0)</f>
        <v>6</v>
      </c>
      <c r="O67" s="34">
        <f>IFERROR(1+O$5-'Classement étapes'!P67,0)</f>
        <v>1</v>
      </c>
      <c r="P67" s="34">
        <f>IFERROR(1+P$5-'Classement étapes'!Q67,0)</f>
        <v>3</v>
      </c>
      <c r="Q67" s="34">
        <f>IFERROR(1+Q$5-'Classement étapes'!R67,0)</f>
        <v>8</v>
      </c>
      <c r="R67" s="34">
        <f>IFERROR(1+R$5-'Classement étapes'!S67,0)</f>
        <v>8</v>
      </c>
      <c r="S67" s="34">
        <f>IFERROR(1+S$5-'Classement étapes'!T67,0)</f>
        <v>21</v>
      </c>
      <c r="T67" s="34">
        <f>IFERROR(1+T$5-'Classement étapes'!U67,0)</f>
        <v>4</v>
      </c>
      <c r="U67" s="34">
        <f>IFERROR(1+U$5-'Classement étapes'!V67,0)</f>
        <v>3</v>
      </c>
      <c r="V67" s="34">
        <f>IFERROR(1+V$5-'Classement étapes'!W67,0)</f>
        <v>27</v>
      </c>
      <c r="W67" s="34">
        <f>IFERROR(1+W$5-'Classement étapes'!X67,0)</f>
        <v>5</v>
      </c>
      <c r="X67" s="34">
        <f>IFERROR(1+X$5-'Classement étapes'!Y67,0)</f>
        <v>25</v>
      </c>
      <c r="Y67" s="34">
        <f>IFERROR(1+Y$5-'Classement étapes'!Z67,0)</f>
        <v>0</v>
      </c>
      <c r="Z67" s="34">
        <f>IFERROR(1+Z$5-'Classement étapes'!AA67,0)</f>
        <v>0</v>
      </c>
      <c r="AA67" s="34">
        <f>IFERROR(1+AA$5-'Classement étapes'!AB67,0)</f>
        <v>0</v>
      </c>
      <c r="AB67" s="34">
        <f>IFERROR(1+AB$5-'Classement étapes'!AC67,0)</f>
        <v>0</v>
      </c>
      <c r="AC67" s="34">
        <f>IFERROR(1+AC$5-'Classement étapes'!AD67,0)</f>
        <v>0</v>
      </c>
      <c r="AD67" s="34">
        <f>IFERROR(1+AD$5-'Classement étapes'!AE67,0)</f>
        <v>0</v>
      </c>
      <c r="AE67" s="34">
        <f>IFERROR(1+AE$5-'Classement étapes'!AF67,0)</f>
        <v>0</v>
      </c>
      <c r="AF67" s="34">
        <f>IFERROR(1+AF$5-'Classement étapes'!AG67,0)</f>
        <v>0</v>
      </c>
      <c r="AG67" s="34">
        <f>IFERROR(1+AG$5-'Classement étapes'!AH67,0)</f>
        <v>0</v>
      </c>
      <c r="AH67" s="34">
        <f>IFERROR(1+AH$5-'Classement étapes'!AI67,0)</f>
        <v>0</v>
      </c>
      <c r="AI67" s="34">
        <f>IFERROR(1+AI$5-'Classement étapes'!AJ67,0)</f>
        <v>0</v>
      </c>
      <c r="AJ67" s="34">
        <f>IFERROR(1+AJ$5-'Classement étapes'!AK67,0)</f>
        <v>0</v>
      </c>
      <c r="AK67" s="34">
        <f>IFERROR(1+AK$5-'Classement étapes'!AL67,0)</f>
        <v>0</v>
      </c>
      <c r="AL67" s="34">
        <f t="shared" si="0"/>
        <v>265.06700000000001</v>
      </c>
      <c r="AM67" s="35">
        <f>RANK(AL67,$AL$8:$AL$75)</f>
        <v>27</v>
      </c>
    </row>
    <row r="68" spans="1:39" ht="19.899999999999999" customHeight="1" x14ac:dyDescent="0.2">
      <c r="B68" s="36" t="s">
        <v>41</v>
      </c>
      <c r="C68" s="34">
        <f>IFERROR(1+C$5-'Classement étapes'!D68,0)</f>
        <v>0</v>
      </c>
      <c r="D68" s="34">
        <f>IFERROR(1+D$5-'Classement étapes'!E68,0)</f>
        <v>0</v>
      </c>
      <c r="E68" s="34">
        <f>IFERROR(1+E$5-'Classement étapes'!F68,0)+1</f>
        <v>37</v>
      </c>
      <c r="F68" s="34">
        <f>IFERROR(1+F$5-'Classement étapes'!G68,0)</f>
        <v>8</v>
      </c>
      <c r="G68" s="34">
        <f>IFERROR(1+G$5-'Classement étapes'!H68,0)</f>
        <v>30</v>
      </c>
      <c r="H68" s="34">
        <f>IFERROR(1+H$5-'Classement étapes'!I68,0)</f>
        <v>17</v>
      </c>
      <c r="I68" s="34">
        <f>IFERROR(1+I$5-'Classement étapes'!J68,0)</f>
        <v>23</v>
      </c>
      <c r="J68" s="34">
        <f>IFERROR(1+J$5-'Classement étapes'!K68,0)</f>
        <v>19</v>
      </c>
      <c r="K68" s="34">
        <f>IFERROR(1+K$5-'Classement étapes'!L68,0)</f>
        <v>0</v>
      </c>
      <c r="L68" s="34">
        <f>IFERROR(1+L$5-'Classement étapes'!M68,0)</f>
        <v>12</v>
      </c>
      <c r="M68" s="34">
        <f>IFERROR(1+M$5-'Classement étapes'!N68,0)</f>
        <v>3</v>
      </c>
      <c r="N68" s="34">
        <f>IFERROR(1+N$5-'Classement étapes'!O68,0)</f>
        <v>2</v>
      </c>
      <c r="O68" s="34">
        <f>IFERROR(1+O$5-'Classement étapes'!P68,0)</f>
        <v>33</v>
      </c>
      <c r="P68" s="34">
        <f>IFERROR(1+P$5-'Classement étapes'!Q68,0)</f>
        <v>18</v>
      </c>
      <c r="Q68" s="34">
        <f>IFERROR(1+Q$5-'Classement étapes'!R68,0)</f>
        <v>26</v>
      </c>
      <c r="R68" s="34">
        <f>IFERROR(1+R$5-'Classement étapes'!S68,0)</f>
        <v>37</v>
      </c>
      <c r="S68" s="34">
        <f>IFERROR(1+S$5-'Classement étapes'!T68,0)</f>
        <v>27</v>
      </c>
      <c r="T68" s="34">
        <f>IFERROR(1+T$5-'Classement étapes'!U68,0)+1</f>
        <v>36</v>
      </c>
      <c r="U68" s="34">
        <f>IFERROR(1+U$5-'Classement étapes'!V68,0)</f>
        <v>27</v>
      </c>
      <c r="V68" s="34">
        <f>IFERROR(1+V$5-'Classement étapes'!W68,0)</f>
        <v>10</v>
      </c>
      <c r="W68" s="34">
        <f>IFERROR(1+W$5-'Classement étapes'!X68,0)</f>
        <v>14</v>
      </c>
      <c r="X68" s="34">
        <f>IFERROR(1+X$5-'Classement étapes'!Y68,0)</f>
        <v>28</v>
      </c>
      <c r="Y68" s="34">
        <f>IFERROR(1+Y$5-'Classement étapes'!Z68,0)</f>
        <v>0</v>
      </c>
      <c r="Z68" s="34">
        <f>IFERROR(1+Z$5-'Classement étapes'!AA68,0)</f>
        <v>0</v>
      </c>
      <c r="AA68" s="34">
        <f>IFERROR(1+AA$5-'Classement étapes'!AB68,0)</f>
        <v>0</v>
      </c>
      <c r="AB68" s="34">
        <f>IFERROR(1+AB$5-'Classement étapes'!AC68,0)</f>
        <v>0</v>
      </c>
      <c r="AC68" s="34">
        <f>IFERROR(1+AC$5-'Classement étapes'!AD68,0)</f>
        <v>0</v>
      </c>
      <c r="AD68" s="34">
        <f>IFERROR(1+AD$5-'Classement étapes'!AE68,0)</f>
        <v>0</v>
      </c>
      <c r="AE68" s="34">
        <f>IFERROR(1+AE$5-'Classement étapes'!AF68,0)</f>
        <v>0</v>
      </c>
      <c r="AF68" s="34">
        <f>IFERROR(1+AF$5-'Classement étapes'!AG68,0)</f>
        <v>0</v>
      </c>
      <c r="AG68" s="34">
        <f>IFERROR(1+AG$5-'Classement étapes'!AH68,0)</f>
        <v>0</v>
      </c>
      <c r="AH68" s="34">
        <f>IFERROR(1+AH$5-'Classement étapes'!AI68,0)</f>
        <v>0</v>
      </c>
      <c r="AI68" s="34">
        <f>IFERROR(1+AI$5-'Classement étapes'!AJ68,0)</f>
        <v>0</v>
      </c>
      <c r="AJ68" s="34">
        <f>IFERROR(1+AJ$5-'Classement étapes'!AK68,0)</f>
        <v>0</v>
      </c>
      <c r="AK68" s="34">
        <f>IFERROR(1+AK$5-'Classement étapes'!AL68,0)</f>
        <v>0</v>
      </c>
      <c r="AL68" s="34">
        <f t="shared" si="0"/>
        <v>407.06799999999998</v>
      </c>
      <c r="AM68" s="35">
        <f>RANK(AL68,$AL$8:$AL$75)</f>
        <v>12</v>
      </c>
    </row>
    <row r="69" spans="1:39" ht="19.899999999999999" customHeight="1" x14ac:dyDescent="0.2">
      <c r="B69" s="36" t="s">
        <v>76</v>
      </c>
      <c r="C69" s="34">
        <f>IFERROR(1+C$5-'Classement étapes'!D69,0)</f>
        <v>0</v>
      </c>
      <c r="D69" s="34">
        <f>IFERROR(1+D$5-'Classement étapes'!E69,0)</f>
        <v>0</v>
      </c>
      <c r="E69" s="34">
        <f>IFERROR(1+E$5-'Classement étapes'!F69,0)</f>
        <v>0</v>
      </c>
      <c r="F69" s="34">
        <f>IFERROR(1+F$5-'Classement étapes'!G69,0)</f>
        <v>0</v>
      </c>
      <c r="G69" s="34">
        <f>IFERROR(1+G$5-'Classement étapes'!H69,0)</f>
        <v>0</v>
      </c>
      <c r="H69" s="34">
        <f>IFERROR(1+H$5-'Classement étapes'!I69,0)</f>
        <v>0</v>
      </c>
      <c r="I69" s="34">
        <f>IFERROR(1+I$5-'Classement étapes'!J69,0)</f>
        <v>0</v>
      </c>
      <c r="J69" s="34">
        <f>IFERROR(1+J$5-'Classement étapes'!K69,0)</f>
        <v>0</v>
      </c>
      <c r="K69" s="34">
        <f>IFERROR(1+K$5-'Classement étapes'!L69,0)</f>
        <v>0</v>
      </c>
      <c r="L69" s="34">
        <f>IFERROR(1+L$5-'Classement étapes'!M69,0)</f>
        <v>0</v>
      </c>
      <c r="M69" s="34">
        <f>IFERROR(1+M$5-'Classement étapes'!N69,0)</f>
        <v>0</v>
      </c>
      <c r="N69" s="34">
        <f>IFERROR(1+N$5-'Classement étapes'!O69,0)</f>
        <v>0</v>
      </c>
      <c r="O69" s="34">
        <f>IFERROR(1+O$5-'Classement étapes'!P69,0)</f>
        <v>0</v>
      </c>
      <c r="P69" s="34">
        <f>IFERROR(1+P$5-'Classement étapes'!Q69,0)</f>
        <v>0</v>
      </c>
      <c r="Q69" s="34">
        <f>IFERROR(1+Q$5-'Classement étapes'!R69,0)</f>
        <v>0</v>
      </c>
      <c r="R69" s="34">
        <f>IFERROR(1+R$5-'Classement étapes'!S69,0)</f>
        <v>0</v>
      </c>
      <c r="S69" s="34">
        <f>IFERROR(1+S$5-'Classement étapes'!T69,0)</f>
        <v>4</v>
      </c>
      <c r="T69" s="34">
        <f>IFERROR(1+T$5-'Classement étapes'!U69,0)</f>
        <v>0</v>
      </c>
      <c r="U69" s="34">
        <f>IFERROR(1+U$5-'Classement étapes'!V69,0)</f>
        <v>16</v>
      </c>
      <c r="V69" s="34">
        <f>IFERROR(1+V$5-'Classement étapes'!W69,0)</f>
        <v>36</v>
      </c>
      <c r="W69" s="34">
        <f>IFERROR(1+W$5-'Classement étapes'!X69,0)</f>
        <v>0</v>
      </c>
      <c r="X69" s="34">
        <f>IFERROR(1+X$5-'Classement étapes'!Y69,0)</f>
        <v>1</v>
      </c>
      <c r="Y69" s="34">
        <f>IFERROR(1+Y$5-'Classement étapes'!Z69,0)</f>
        <v>0</v>
      </c>
      <c r="Z69" s="34">
        <f>IFERROR(1+Z$5-'Classement étapes'!AA69,0)</f>
        <v>0</v>
      </c>
      <c r="AA69" s="34">
        <f>IFERROR(1+AA$5-'Classement étapes'!AB69,0)</f>
        <v>0</v>
      </c>
      <c r="AB69" s="34">
        <f>IFERROR(1+AB$5-'Classement étapes'!AC69,0)</f>
        <v>0</v>
      </c>
      <c r="AC69" s="34">
        <f>IFERROR(1+AC$5-'Classement étapes'!AD69,0)</f>
        <v>0</v>
      </c>
      <c r="AD69" s="34">
        <f>IFERROR(1+AD$5-'Classement étapes'!AE69,0)</f>
        <v>0</v>
      </c>
      <c r="AE69" s="34">
        <f>IFERROR(1+AE$5-'Classement étapes'!AF69,0)</f>
        <v>0</v>
      </c>
      <c r="AF69" s="34">
        <f>IFERROR(1+AF$5-'Classement étapes'!AG69,0)</f>
        <v>0</v>
      </c>
      <c r="AG69" s="34">
        <f>IFERROR(1+AG$5-'Classement étapes'!AH69,0)</f>
        <v>0</v>
      </c>
      <c r="AH69" s="34">
        <f>IFERROR(1+AH$5-'Classement étapes'!AI69,0)</f>
        <v>0</v>
      </c>
      <c r="AI69" s="34">
        <f>IFERROR(1+AI$5-'Classement étapes'!AJ69,0)</f>
        <v>0</v>
      </c>
      <c r="AJ69" s="34">
        <f>IFERROR(1+AJ$5-'Classement étapes'!AK69,0)</f>
        <v>0</v>
      </c>
      <c r="AK69" s="34">
        <f>IFERROR(1+AK$5-'Classement étapes'!AL69,0)</f>
        <v>0</v>
      </c>
      <c r="AL69" s="34">
        <f t="shared" si="0"/>
        <v>57.069000000000003</v>
      </c>
      <c r="AM69" s="35">
        <f>RANK(AL69,$AL$8:$AL$75)</f>
        <v>52</v>
      </c>
    </row>
    <row r="70" spans="1:39" ht="19.899999999999999" customHeight="1" x14ac:dyDescent="0.2">
      <c r="B70" s="36" t="s">
        <v>42</v>
      </c>
      <c r="C70" s="34">
        <f>IFERROR(1+C$5-'Classement étapes'!D70,0)</f>
        <v>17</v>
      </c>
      <c r="D70" s="34">
        <f>IFERROR(1+D$5-'Classement étapes'!E70,0)+7</f>
        <v>37</v>
      </c>
      <c r="E70" s="34">
        <f>IFERROR(1+E$5-'Classement étapes'!F70,0)</f>
        <v>9</v>
      </c>
      <c r="F70" s="34">
        <f>IFERROR(1+F$5-'Classement étapes'!G70,0)</f>
        <v>4</v>
      </c>
      <c r="G70" s="34">
        <f>IFERROR(1+G$5-'Classement étapes'!H70,0)</f>
        <v>32</v>
      </c>
      <c r="H70" s="34">
        <f>IFERROR(1+H$5-'Classement étapes'!I70,0)</f>
        <v>19</v>
      </c>
      <c r="I70" s="34">
        <f>IFERROR(1+I$5-'Classement étapes'!J70,0)</f>
        <v>17</v>
      </c>
      <c r="J70" s="34">
        <f>IFERROR(1+J$5-'Classement étapes'!K70,0)</f>
        <v>34</v>
      </c>
      <c r="K70" s="34">
        <f>IFERROR(1+K$5-'Classement étapes'!L70,0)</f>
        <v>6</v>
      </c>
      <c r="L70" s="34">
        <f>IFERROR(1+L$5-'Classement étapes'!M70,0)</f>
        <v>6</v>
      </c>
      <c r="M70" s="34">
        <f>IFERROR(1+M$5-'Classement étapes'!N70,0)</f>
        <v>19</v>
      </c>
      <c r="N70" s="34">
        <f>IFERROR(1+N$5-'Classement étapes'!O70,0)</f>
        <v>32</v>
      </c>
      <c r="O70" s="34">
        <f>IFERROR(1+O$5-'Classement étapes'!P70,0)</f>
        <v>7</v>
      </c>
      <c r="P70" s="34">
        <f>IFERROR(1+P$5-'Classement étapes'!Q70,0)</f>
        <v>9</v>
      </c>
      <c r="Q70" s="34">
        <f>IFERROR(1+Q$5-'Classement étapes'!R70,0)</f>
        <v>20</v>
      </c>
      <c r="R70" s="34">
        <f>IFERROR(1+R$5-'Classement étapes'!S70,0)</f>
        <v>31</v>
      </c>
      <c r="S70" s="34">
        <f>IFERROR(1+S$5-'Classement étapes'!T70,0)</f>
        <v>2</v>
      </c>
      <c r="T70" s="34">
        <f>IFERROR(1+T$5-'Classement étapes'!U70,0)</f>
        <v>24</v>
      </c>
      <c r="U70" s="34">
        <f>IFERROR(1+U$5-'Classement étapes'!V70,0)</f>
        <v>24</v>
      </c>
      <c r="V70" s="34">
        <f>IFERROR(1+V$5-'Classement étapes'!W70,0)</f>
        <v>34</v>
      </c>
      <c r="W70" s="34">
        <f>IFERROR(1+W$5-'Classement étapes'!X70,0)</f>
        <v>19</v>
      </c>
      <c r="X70" s="34">
        <f>IFERROR(1+X$5-'Classement étapes'!Y70,0)+1</f>
        <v>36</v>
      </c>
      <c r="Y70" s="34">
        <f>IFERROR(1+Y$5-'Classement étapes'!Z70,0)</f>
        <v>0</v>
      </c>
      <c r="Z70" s="34">
        <f>IFERROR(1+Z$5-'Classement étapes'!AA70,0)</f>
        <v>0</v>
      </c>
      <c r="AA70" s="34">
        <f>IFERROR(1+AA$5-'Classement étapes'!AB70,0)</f>
        <v>0</v>
      </c>
      <c r="AB70" s="34">
        <f>IFERROR(1+AB$5-'Classement étapes'!AC70,0)</f>
        <v>0</v>
      </c>
      <c r="AC70" s="34">
        <f>IFERROR(1+AC$5-'Classement étapes'!AD70,0)</f>
        <v>0</v>
      </c>
      <c r="AD70" s="34">
        <f>IFERROR(1+AD$5-'Classement étapes'!AE70,0)</f>
        <v>0</v>
      </c>
      <c r="AE70" s="34">
        <f>IFERROR(1+AE$5-'Classement étapes'!AF70,0)</f>
        <v>0</v>
      </c>
      <c r="AF70" s="34">
        <f>IFERROR(1+AF$5-'Classement étapes'!AG70,0)</f>
        <v>0</v>
      </c>
      <c r="AG70" s="34">
        <f>IFERROR(1+AG$5-'Classement étapes'!AH70,0)</f>
        <v>0</v>
      </c>
      <c r="AH70" s="34">
        <f>IFERROR(1+AH$5-'Classement étapes'!AI70,0)</f>
        <v>0</v>
      </c>
      <c r="AI70" s="34">
        <f>IFERROR(1+AI$5-'Classement étapes'!AJ70,0)</f>
        <v>0</v>
      </c>
      <c r="AJ70" s="34">
        <f>IFERROR(1+AJ$5-'Classement étapes'!AK70,0)</f>
        <v>0</v>
      </c>
      <c r="AK70" s="34">
        <f>IFERROR(1+AK$5-'Classement étapes'!AL70,0)</f>
        <v>0</v>
      </c>
      <c r="AL70" s="34">
        <f t="shared" si="0"/>
        <v>438.07</v>
      </c>
      <c r="AM70" s="35">
        <f>RANK(AL70,$AL$8:$AL$75)</f>
        <v>7</v>
      </c>
    </row>
    <row r="71" spans="1:39" ht="19.899999999999999" customHeight="1" x14ac:dyDescent="0.2">
      <c r="B71" s="36" t="s">
        <v>43</v>
      </c>
      <c r="C71" s="34">
        <f>IFERROR(1+C$5-'Classement étapes'!D71,0)</f>
        <v>14</v>
      </c>
      <c r="D71" s="37">
        <f>IFERROR(1+D$5-'Classement étapes'!E71,0)</f>
        <v>0</v>
      </c>
      <c r="E71" s="37">
        <f>IFERROR(1+E$5-'Classement étapes'!F71,0)</f>
        <v>0</v>
      </c>
      <c r="F71" s="37">
        <f>IFERROR(1+F$5-'Classement étapes'!G71,0)</f>
        <v>0</v>
      </c>
      <c r="G71" s="37">
        <f>IFERROR(1+G$5-'Classement étapes'!H71,0)</f>
        <v>0</v>
      </c>
      <c r="H71" s="37">
        <f>IFERROR(1+H$5-'Classement étapes'!I71,0)</f>
        <v>0</v>
      </c>
      <c r="I71" s="37">
        <f>IFERROR(1+I$5-'Classement étapes'!J71,0)</f>
        <v>0</v>
      </c>
      <c r="J71" s="37">
        <f>IFERROR(1+J$5-'Classement étapes'!K71,0)</f>
        <v>0</v>
      </c>
      <c r="K71" s="37">
        <f>IFERROR(1+K$5-'Classement étapes'!L71,0)</f>
        <v>0</v>
      </c>
      <c r="L71" s="37">
        <f>IFERROR(1+L$5-'Classement étapes'!M71,0)</f>
        <v>0</v>
      </c>
      <c r="M71" s="37">
        <f>IFERROR(1+M$5-'Classement étapes'!N71,0)</f>
        <v>0</v>
      </c>
      <c r="N71" s="37">
        <f>IFERROR(1+N$5-'Classement étapes'!O71,0)</f>
        <v>0</v>
      </c>
      <c r="O71" s="37">
        <f>IFERROR(1+O$5-'Classement étapes'!P71,0)</f>
        <v>18</v>
      </c>
      <c r="P71" s="37">
        <f>IFERROR(1+P$5-'Classement étapes'!Q71,0)</f>
        <v>0</v>
      </c>
      <c r="Q71" s="37">
        <f>IFERROR(1+Q$5-'Classement étapes'!R71,0)</f>
        <v>1</v>
      </c>
      <c r="R71" s="37">
        <f>IFERROR(1+R$5-'Classement étapes'!S71,0)</f>
        <v>0</v>
      </c>
      <c r="S71" s="37">
        <f>IFERROR(1+S$5-'Classement étapes'!T71,0)</f>
        <v>0</v>
      </c>
      <c r="T71" s="38">
        <f>IFERROR(1+T$5-'Classement étapes'!U71,0)</f>
        <v>0</v>
      </c>
      <c r="U71" s="34">
        <f>IFERROR(1+U$5-'Classement étapes'!V71,0)</f>
        <v>0</v>
      </c>
      <c r="V71" s="34">
        <f>IFERROR(1+V$5-'Classement étapes'!W71,0)</f>
        <v>0</v>
      </c>
      <c r="W71" s="34">
        <f>IFERROR(1+W$5-'Classement étapes'!X71,0)</f>
        <v>0</v>
      </c>
      <c r="X71" s="34">
        <f>IFERROR(1+X$5-'Classement étapes'!Y71,0)</f>
        <v>0</v>
      </c>
      <c r="Y71" s="34">
        <f>IFERROR(1+Y$5-'Classement étapes'!Z71,0)</f>
        <v>0</v>
      </c>
      <c r="Z71" s="34">
        <f>IFERROR(1+Z$5-'Classement étapes'!AA71,0)</f>
        <v>0</v>
      </c>
      <c r="AA71" s="34">
        <f>IFERROR(1+AA$5-'Classement étapes'!AB71,0)</f>
        <v>0</v>
      </c>
      <c r="AB71" s="34">
        <f>IFERROR(1+AB$5-'Classement étapes'!AC71,0)</f>
        <v>0</v>
      </c>
      <c r="AC71" s="34">
        <f>IFERROR(1+AC$5-'Classement étapes'!AD71,0)</f>
        <v>0</v>
      </c>
      <c r="AD71" s="34">
        <f>IFERROR(1+AD$5-'Classement étapes'!AE71,0)</f>
        <v>0</v>
      </c>
      <c r="AE71" s="34">
        <f>IFERROR(1+AE$5-'Classement étapes'!AF71,0)</f>
        <v>0</v>
      </c>
      <c r="AF71" s="34">
        <f>IFERROR(1+AF$5-'Classement étapes'!AG71,0)</f>
        <v>0</v>
      </c>
      <c r="AG71" s="34">
        <f>IFERROR(1+AG$5-'Classement étapes'!AH71,0)</f>
        <v>0</v>
      </c>
      <c r="AH71" s="34">
        <f>IFERROR(1+AH$5-'Classement étapes'!AI71,0)</f>
        <v>0</v>
      </c>
      <c r="AI71" s="34">
        <f>IFERROR(1+AI$5-'Classement étapes'!AJ71,0)</f>
        <v>0</v>
      </c>
      <c r="AJ71" s="34">
        <f>IFERROR(1+AJ$5-'Classement étapes'!AK71,0)</f>
        <v>0</v>
      </c>
      <c r="AK71" s="34">
        <f>IFERROR(1+AK$5-'Classement étapes'!AL71,0)</f>
        <v>0</v>
      </c>
      <c r="AL71" s="34">
        <f t="shared" si="0"/>
        <v>33.070999999999998</v>
      </c>
      <c r="AM71" s="35">
        <f>RANK(AL71,$AL$8:$AL$75)</f>
        <v>56</v>
      </c>
    </row>
    <row r="72" spans="1:39" ht="19.899999999999999" customHeight="1" x14ac:dyDescent="0.2">
      <c r="B72" s="36" t="s">
        <v>68</v>
      </c>
      <c r="C72" s="34">
        <f>IFERROR(1+C$5-'Classement étapes'!D72,0)</f>
        <v>0</v>
      </c>
      <c r="D72" s="34">
        <f>IFERROR(1+D$5-'Classement étapes'!E72,0)</f>
        <v>0</v>
      </c>
      <c r="E72" s="34">
        <f>IFERROR(1+E$5-'Classement étapes'!F72,0)</f>
        <v>0</v>
      </c>
      <c r="F72" s="34">
        <f>IFERROR(1+F$5-'Classement étapes'!G72,0)</f>
        <v>0</v>
      </c>
      <c r="G72" s="34">
        <f>IFERROR(1+G$5-'Classement étapes'!H72,0)</f>
        <v>0</v>
      </c>
      <c r="H72" s="34">
        <f>IFERROR(1+H$5-'Classement étapes'!I72,0)</f>
        <v>0</v>
      </c>
      <c r="I72" s="34">
        <f>IFERROR(1+I$5-'Classement étapes'!J72,0)</f>
        <v>0</v>
      </c>
      <c r="J72" s="34">
        <f>IFERROR(1+J$5-'Classement étapes'!K72,0)</f>
        <v>0</v>
      </c>
      <c r="K72" s="34">
        <f>IFERROR(1+K$5-'Classement étapes'!L72,0)</f>
        <v>0</v>
      </c>
      <c r="L72" s="34">
        <f>IFERROR(1+L$5-'Classement étapes'!M72,0)</f>
        <v>16</v>
      </c>
      <c r="M72" s="34">
        <f>IFERROR(1+M$5-'Classement étapes'!N72,0)</f>
        <v>0</v>
      </c>
      <c r="N72" s="34">
        <f>IFERROR(1+N$5-'Classement étapes'!O72,0)</f>
        <v>0</v>
      </c>
      <c r="O72" s="34">
        <f>IFERROR(1+O$5-'Classement étapes'!P72,0)</f>
        <v>0</v>
      </c>
      <c r="P72" s="34">
        <f>IFERROR(1+P$5-'Classement étapes'!Q72,0)</f>
        <v>26</v>
      </c>
      <c r="Q72" s="34">
        <f>IFERROR(1+Q$5-'Classement étapes'!R72,0)</f>
        <v>7</v>
      </c>
      <c r="R72" s="34">
        <f>IFERROR(1+R$5-'Classement étapes'!S72,0)</f>
        <v>19</v>
      </c>
      <c r="S72" s="34">
        <f>IFERROR(1+S$5-'Classement étapes'!T72,0)</f>
        <v>3</v>
      </c>
      <c r="T72" s="34">
        <f>IFERROR(1+T$5-'Classement étapes'!U72,0)</f>
        <v>23</v>
      </c>
      <c r="U72" s="34">
        <f>IFERROR(1+U$5-'Classement étapes'!V72,0)</f>
        <v>35</v>
      </c>
      <c r="V72" s="34">
        <f>IFERROR(1+V$5-'Classement étapes'!W72,0)</f>
        <v>17</v>
      </c>
      <c r="W72" s="34">
        <f>IFERROR(1+W$5-'Classement étapes'!X72,0)</f>
        <v>0</v>
      </c>
      <c r="X72" s="34">
        <f>IFERROR(1+X$5-'Classement étapes'!Y72,0)</f>
        <v>0</v>
      </c>
      <c r="Y72" s="34">
        <f>IFERROR(1+Y$5-'Classement étapes'!Z72,0)</f>
        <v>0</v>
      </c>
      <c r="Z72" s="34">
        <f>IFERROR(1+Z$5-'Classement étapes'!AA72,0)</f>
        <v>0</v>
      </c>
      <c r="AA72" s="34">
        <f>IFERROR(1+AA$5-'Classement étapes'!AB72,0)</f>
        <v>0</v>
      </c>
      <c r="AB72" s="34">
        <f>IFERROR(1+AB$5-'Classement étapes'!AC72,0)</f>
        <v>0</v>
      </c>
      <c r="AC72" s="34">
        <f>IFERROR(1+AC$5-'Classement étapes'!AD72,0)</f>
        <v>0</v>
      </c>
      <c r="AD72" s="34">
        <f>IFERROR(1+AD$5-'Classement étapes'!AE72,0)</f>
        <v>0</v>
      </c>
      <c r="AE72" s="34">
        <f>IFERROR(1+AE$5-'Classement étapes'!AF72,0)</f>
        <v>0</v>
      </c>
      <c r="AF72" s="34">
        <f>IFERROR(1+AF$5-'Classement étapes'!AG72,0)</f>
        <v>0</v>
      </c>
      <c r="AG72" s="34">
        <f>IFERROR(1+AG$5-'Classement étapes'!AH72,0)</f>
        <v>0</v>
      </c>
      <c r="AH72" s="34">
        <f>IFERROR(1+AH$5-'Classement étapes'!AI72,0)</f>
        <v>0</v>
      </c>
      <c r="AI72" s="34">
        <f>IFERROR(1+AI$5-'Classement étapes'!AJ72,0)</f>
        <v>0</v>
      </c>
      <c r="AJ72" s="34">
        <f>IFERROR(1+AJ$5-'Classement étapes'!AK72,0)</f>
        <v>0</v>
      </c>
      <c r="AK72" s="34">
        <f>IFERROR(1+AK$5-'Classement étapes'!AL72,0)</f>
        <v>0</v>
      </c>
      <c r="AL72" s="34">
        <f t="shared" si="0"/>
        <v>146.072</v>
      </c>
      <c r="AM72" s="35">
        <f>RANK(AL72,$AL$8:$AL$75)</f>
        <v>41</v>
      </c>
    </row>
    <row r="73" spans="1:39" ht="19.899999999999999" customHeight="1" x14ac:dyDescent="0.2">
      <c r="B73" s="36" t="s">
        <v>44</v>
      </c>
      <c r="C73" s="34">
        <f>IFERROR(1+C$5-'Classement étapes'!D73,0)</f>
        <v>6</v>
      </c>
      <c r="D73" s="37">
        <f>IFERROR(1+D$5-'Classement étapes'!E73,0)</f>
        <v>21</v>
      </c>
      <c r="E73" s="37">
        <f>IFERROR(1+E$5-'Classement étapes'!F73,0)</f>
        <v>0</v>
      </c>
      <c r="F73" s="37">
        <f>IFERROR(1+F$5-'Classement étapes'!G73,0)</f>
        <v>0</v>
      </c>
      <c r="G73" s="37">
        <f>IFERROR(1+G$5-'Classement étapes'!H73,0)</f>
        <v>0</v>
      </c>
      <c r="H73" s="37">
        <f>IFERROR(1+H$5-'Classement étapes'!I73,0)</f>
        <v>5</v>
      </c>
      <c r="I73" s="37">
        <f>IFERROR(1+I$5-'Classement étapes'!J73,0)</f>
        <v>2</v>
      </c>
      <c r="J73" s="37">
        <f>IFERROR(1+J$5-'Classement étapes'!K73,0)</f>
        <v>2</v>
      </c>
      <c r="K73" s="37">
        <f>IFERROR(1+K$5-'Classement étapes'!L73,0)</f>
        <v>1</v>
      </c>
      <c r="L73" s="37">
        <f>IFERROR(1+L$5-'Classement étapes'!M73,0)</f>
        <v>0</v>
      </c>
      <c r="M73" s="37">
        <f>IFERROR(1+M$5-'Classement étapes'!N73,0)</f>
        <v>0</v>
      </c>
      <c r="N73" s="37">
        <f>IFERROR(1+N$5-'Classement étapes'!O73,0)</f>
        <v>0</v>
      </c>
      <c r="O73" s="37">
        <f>IFERROR(1+O$5-'Classement étapes'!P73,0)</f>
        <v>0</v>
      </c>
      <c r="P73" s="37">
        <f>IFERROR(1+P$5-'Classement étapes'!Q73,0)</f>
        <v>0</v>
      </c>
      <c r="Q73" s="37">
        <f>IFERROR(1+Q$5-'Classement étapes'!R73,0)</f>
        <v>0</v>
      </c>
      <c r="R73" s="37">
        <f>IFERROR(1+R$5-'Classement étapes'!S73,0)</f>
        <v>0</v>
      </c>
      <c r="S73" s="37">
        <f>IFERROR(1+S$5-'Classement étapes'!T73,0)</f>
        <v>0</v>
      </c>
      <c r="T73" s="38">
        <f>IFERROR(1+T$5-'Classement étapes'!U73,0)</f>
        <v>0</v>
      </c>
      <c r="U73" s="34">
        <f>IFERROR(1+U$5-'Classement étapes'!V73,0)</f>
        <v>0</v>
      </c>
      <c r="V73" s="34">
        <f>IFERROR(1+V$5-'Classement étapes'!W73,0)</f>
        <v>0</v>
      </c>
      <c r="W73" s="34">
        <f>IFERROR(1+W$5-'Classement étapes'!X73,0)</f>
        <v>0</v>
      </c>
      <c r="X73" s="34">
        <f>IFERROR(1+X$5-'Classement étapes'!Y73,0)</f>
        <v>0</v>
      </c>
      <c r="Y73" s="34">
        <f>IFERROR(1+Y$5-'Classement étapes'!Z73,0)</f>
        <v>0</v>
      </c>
      <c r="Z73" s="34">
        <f>IFERROR(1+Z$5-'Classement étapes'!AA73,0)</f>
        <v>0</v>
      </c>
      <c r="AA73" s="34">
        <f>IFERROR(1+AA$5-'Classement étapes'!AB73,0)</f>
        <v>0</v>
      </c>
      <c r="AB73" s="34">
        <f>IFERROR(1+AB$5-'Classement étapes'!AC73,0)</f>
        <v>0</v>
      </c>
      <c r="AC73" s="34">
        <f>IFERROR(1+AC$5-'Classement étapes'!AD73,0)</f>
        <v>0</v>
      </c>
      <c r="AD73" s="34">
        <f>IFERROR(1+AD$5-'Classement étapes'!AE73,0)</f>
        <v>0</v>
      </c>
      <c r="AE73" s="34">
        <f>IFERROR(1+AE$5-'Classement étapes'!AF73,0)</f>
        <v>0</v>
      </c>
      <c r="AF73" s="34">
        <f>IFERROR(1+AF$5-'Classement étapes'!AG73,0)</f>
        <v>0</v>
      </c>
      <c r="AG73" s="34">
        <f>IFERROR(1+AG$5-'Classement étapes'!AH73,0)</f>
        <v>0</v>
      </c>
      <c r="AH73" s="34">
        <f>IFERROR(1+AH$5-'Classement étapes'!AI73,0)</f>
        <v>0</v>
      </c>
      <c r="AI73" s="34">
        <f>IFERROR(1+AI$5-'Classement étapes'!AJ73,0)</f>
        <v>0</v>
      </c>
      <c r="AJ73" s="34">
        <f>IFERROR(1+AJ$5-'Classement étapes'!AK73,0)</f>
        <v>0</v>
      </c>
      <c r="AK73" s="34">
        <f>IFERROR(1+AK$5-'Classement étapes'!AL73,0)</f>
        <v>0</v>
      </c>
      <c r="AL73" s="34">
        <f t="shared" si="0"/>
        <v>37.073</v>
      </c>
      <c r="AM73" s="35">
        <f>RANK(AL73,$AL$8:$AL$75)</f>
        <v>55</v>
      </c>
    </row>
    <row r="74" spans="1:39" ht="19.899999999999999" customHeight="1" x14ac:dyDescent="0.2">
      <c r="B74" s="55" t="s">
        <v>55</v>
      </c>
      <c r="C74" s="34">
        <f>IFERROR(1+C$5-'Classement étapes'!D74,0)</f>
        <v>0</v>
      </c>
      <c r="D74" s="34">
        <f>IFERROR(1+D$5-'Classement étapes'!E74,0)</f>
        <v>0</v>
      </c>
      <c r="E74" s="34">
        <f>IFERROR(1+E$5-'Classement étapes'!F74,0)</f>
        <v>0</v>
      </c>
      <c r="F74" s="34">
        <f>IFERROR(1+F$5-'Classement étapes'!G74,0)</f>
        <v>31</v>
      </c>
      <c r="G74" s="34">
        <f>IFERROR(1+G$5-'Classement étapes'!H74,0)</f>
        <v>0</v>
      </c>
      <c r="H74" s="34">
        <f>IFERROR(1+H$5-'Classement étapes'!I74,0)</f>
        <v>0</v>
      </c>
      <c r="I74" s="34">
        <f>IFERROR(1+I$5-'Classement étapes'!J74,0)</f>
        <v>0</v>
      </c>
      <c r="J74" s="34">
        <f>IFERROR(1+J$5-'Classement étapes'!K74,0)</f>
        <v>0</v>
      </c>
      <c r="K74" s="34">
        <f>IFERROR(1+K$5-'Classement étapes'!L74,0)</f>
        <v>0</v>
      </c>
      <c r="L74" s="34">
        <f>IFERROR(1+L$5-'Classement étapes'!M74,0)</f>
        <v>0</v>
      </c>
      <c r="M74" s="34">
        <f>IFERROR(1+M$5-'Classement étapes'!N74,0)</f>
        <v>0</v>
      </c>
      <c r="N74" s="34">
        <f>IFERROR(1+N$5-'Classement étapes'!O74,0)</f>
        <v>0</v>
      </c>
      <c r="O74" s="34">
        <f>IFERROR(1+O$5-'Classement étapes'!P74,0)</f>
        <v>0</v>
      </c>
      <c r="P74" s="34">
        <f>IFERROR(1+P$5-'Classement étapes'!Q74,0)</f>
        <v>0</v>
      </c>
      <c r="Q74" s="34">
        <f>IFERROR(1+Q$5-'Classement étapes'!R74,0)</f>
        <v>0</v>
      </c>
      <c r="R74" s="34">
        <f>IFERROR(1+R$5-'Classement étapes'!S74,0)</f>
        <v>0</v>
      </c>
      <c r="S74" s="34">
        <f>IFERROR(1+S$5-'Classement étapes'!T74,0)</f>
        <v>0</v>
      </c>
      <c r="T74" s="34">
        <f>IFERROR(1+T$5-'Classement étapes'!U74,0)</f>
        <v>0</v>
      </c>
      <c r="U74" s="34">
        <f>IFERROR(1+U$5-'Classement étapes'!V74,0)</f>
        <v>0</v>
      </c>
      <c r="V74" s="34">
        <f>IFERROR(1+V$5-'Classement étapes'!W74,0)</f>
        <v>0</v>
      </c>
      <c r="W74" s="34">
        <f>IFERROR(1+W$5-'Classement étapes'!X74,0)</f>
        <v>0</v>
      </c>
      <c r="X74" s="34">
        <f>IFERROR(1+X$5-'Classement étapes'!Y74,0)</f>
        <v>0</v>
      </c>
      <c r="Y74" s="34">
        <f>IFERROR(1+Y$5-'Classement étapes'!Z74,0)</f>
        <v>0</v>
      </c>
      <c r="Z74" s="34">
        <f>IFERROR(1+Z$5-'Classement étapes'!AA74,0)</f>
        <v>0</v>
      </c>
      <c r="AA74" s="34">
        <f>IFERROR(1+AA$5-'Classement étapes'!AB74,0)</f>
        <v>0</v>
      </c>
      <c r="AB74" s="34">
        <f>IFERROR(1+AB$5-'Classement étapes'!AC74,0)</f>
        <v>0</v>
      </c>
      <c r="AC74" s="34">
        <f>IFERROR(1+AC$5-'Classement étapes'!AD74,0)</f>
        <v>0</v>
      </c>
      <c r="AD74" s="34">
        <f>IFERROR(1+AD$5-'Classement étapes'!AE74,0)</f>
        <v>0</v>
      </c>
      <c r="AE74" s="34">
        <f>IFERROR(1+AE$5-'Classement étapes'!AF74,0)</f>
        <v>0</v>
      </c>
      <c r="AF74" s="34">
        <f>IFERROR(1+AF$5-'Classement étapes'!AG74,0)</f>
        <v>0</v>
      </c>
      <c r="AG74" s="34">
        <f>IFERROR(1+AG$5-'Classement étapes'!AH74,0)</f>
        <v>0</v>
      </c>
      <c r="AH74" s="34">
        <f>IFERROR(1+AH$5-'Classement étapes'!AI74,0)</f>
        <v>0</v>
      </c>
      <c r="AI74" s="34">
        <f>IFERROR(1+AI$5-'Classement étapes'!AJ74,0)</f>
        <v>0</v>
      </c>
      <c r="AJ74" s="34">
        <f>IFERROR(1+AJ$5-'Classement étapes'!AK74,0)</f>
        <v>0</v>
      </c>
      <c r="AK74" s="34">
        <f>IFERROR(1+AK$5-'Classement étapes'!AL74,0)</f>
        <v>0</v>
      </c>
      <c r="AL74" s="34">
        <f t="shared" si="0"/>
        <v>31.074000000000002</v>
      </c>
      <c r="AM74" s="35">
        <f>RANK(AL74,$AL$8:$AL$75)</f>
        <v>57</v>
      </c>
    </row>
    <row r="75" spans="1:39" ht="19.899999999999999" customHeight="1" x14ac:dyDescent="0.3">
      <c r="A75" s="39"/>
      <c r="B75" s="40" t="s">
        <v>45</v>
      </c>
      <c r="C75" s="34">
        <f>IFERROR(1+C$5-'Classement étapes'!D75,0)</f>
        <v>9</v>
      </c>
      <c r="D75" s="37">
        <f>IFERROR(1+D$5-'Classement étapes'!E75,0)</f>
        <v>0</v>
      </c>
      <c r="E75" s="37">
        <f>IFERROR(1+E$5-'Classement étapes'!F75,0)</f>
        <v>8</v>
      </c>
      <c r="F75" s="37">
        <f>IFERROR(1+F$5-'Classement étapes'!G75,0)</f>
        <v>0</v>
      </c>
      <c r="G75" s="37">
        <f>IFERROR(1+G$5-'Classement étapes'!H75,0)</f>
        <v>0</v>
      </c>
      <c r="H75" s="37">
        <f>IFERROR(1+H$5-'Classement étapes'!I75,0)</f>
        <v>0</v>
      </c>
      <c r="I75" s="37">
        <f>IFERROR(1+I$5-'Classement étapes'!J75,0)</f>
        <v>3</v>
      </c>
      <c r="J75" s="37">
        <f>IFERROR(1+J$5-'Classement étapes'!K75,0)+7</f>
        <v>46</v>
      </c>
      <c r="K75" s="37">
        <f>IFERROR(1+K$5-'Classement étapes'!L75,0)</f>
        <v>0</v>
      </c>
      <c r="L75" s="37">
        <f>IFERROR(1+L$5-'Classement étapes'!M75,0)</f>
        <v>0</v>
      </c>
      <c r="M75" s="37">
        <f>IFERROR(1+M$5-'Classement étapes'!N75,0)</f>
        <v>0</v>
      </c>
      <c r="N75" s="37">
        <f>IFERROR(1+N$5-'Classement étapes'!O75,0)</f>
        <v>0</v>
      </c>
      <c r="O75" s="37">
        <f>IFERROR(1+O$5-'Classement étapes'!P75,0)</f>
        <v>0</v>
      </c>
      <c r="P75" s="37">
        <f>IFERROR(1+P$5-'Classement étapes'!Q75,0)</f>
        <v>0</v>
      </c>
      <c r="Q75" s="37">
        <f>IFERROR(1+Q$5-'Classement étapes'!R75,0)</f>
        <v>0</v>
      </c>
      <c r="R75" s="37">
        <f>IFERROR(1+R$5-'Classement étapes'!S75,0)</f>
        <v>0</v>
      </c>
      <c r="S75" s="37">
        <f>IFERROR(1+S$5-'Classement étapes'!T75,0)</f>
        <v>0</v>
      </c>
      <c r="T75" s="38">
        <f>IFERROR(1+T$5-'Classement étapes'!U75,0)</f>
        <v>0</v>
      </c>
      <c r="U75" s="34">
        <f>IFERROR(1+U$5-'Classement étapes'!V75,0)</f>
        <v>7</v>
      </c>
      <c r="V75" s="34">
        <f>IFERROR(1+V$5-'Classement étapes'!W75,0)</f>
        <v>0</v>
      </c>
      <c r="W75" s="34">
        <f>IFERROR(1+W$5-'Classement étapes'!X75,0)</f>
        <v>0</v>
      </c>
      <c r="X75" s="34">
        <f>IFERROR(1+X$5-'Classement étapes'!Y75,0)</f>
        <v>14</v>
      </c>
      <c r="Y75" s="34">
        <f>IFERROR(1+Y$5-'Classement étapes'!Z75,0)</f>
        <v>0</v>
      </c>
      <c r="Z75" s="34">
        <f>IFERROR(1+Z$5-'Classement étapes'!AA75,0)</f>
        <v>0</v>
      </c>
      <c r="AA75" s="34">
        <f>IFERROR(1+AA$5-'Classement étapes'!AB75,0)</f>
        <v>0</v>
      </c>
      <c r="AB75" s="34">
        <f>IFERROR(1+AB$5-'Classement étapes'!AC75,0)</f>
        <v>0</v>
      </c>
      <c r="AC75" s="34">
        <f>IFERROR(1+AC$5-'Classement étapes'!AD75,0)</f>
        <v>0</v>
      </c>
      <c r="AD75" s="34">
        <f>IFERROR(1+AD$5-'Classement étapes'!AE75,0)</f>
        <v>0</v>
      </c>
      <c r="AE75" s="34">
        <f>IFERROR(1+AE$5-'Classement étapes'!AF75,0)</f>
        <v>0</v>
      </c>
      <c r="AF75" s="34">
        <f>IFERROR(1+AF$5-'Classement étapes'!AG75,0)</f>
        <v>0</v>
      </c>
      <c r="AG75" s="34">
        <f>IFERROR(1+AG$5-'Classement étapes'!AH75,0)</f>
        <v>0</v>
      </c>
      <c r="AH75" s="34">
        <f>IFERROR(1+AH$5-'Classement étapes'!AI75,0)</f>
        <v>0</v>
      </c>
      <c r="AI75" s="34">
        <f>IFERROR(1+AI$5-'Classement étapes'!AJ75,0)</f>
        <v>0</v>
      </c>
      <c r="AJ75" s="34">
        <f>IFERROR(1+AJ$5-'Classement étapes'!AK75,0)</f>
        <v>0</v>
      </c>
      <c r="AK75" s="34">
        <f>IFERROR(1+AK$5-'Classement étapes'!AL75,0)</f>
        <v>0</v>
      </c>
      <c r="AL75" s="34">
        <f t="shared" si="0"/>
        <v>87.075000000000003</v>
      </c>
      <c r="AM75" s="35">
        <f>RANK(AL75,$AL$8:$AL$75)</f>
        <v>51</v>
      </c>
    </row>
    <row r="76" spans="1:39" ht="23.25" x14ac:dyDescent="0.3">
      <c r="A76" s="39"/>
      <c r="B76" s="40" t="s">
        <v>77</v>
      </c>
      <c r="C76" s="34">
        <f>IFERROR(1+C$5-'Classement étapes'!D76,0)</f>
        <v>0</v>
      </c>
      <c r="D76" s="34">
        <f>IFERROR(1+D$5-'Classement étapes'!E76,0)</f>
        <v>0</v>
      </c>
      <c r="E76" s="34">
        <f>IFERROR(1+E$5-'Classement étapes'!F76,0)</f>
        <v>0</v>
      </c>
      <c r="F76" s="34">
        <f>IFERROR(1+F$5-'Classement étapes'!G76,0)</f>
        <v>0</v>
      </c>
      <c r="G76" s="34">
        <f>IFERROR(1+G$5-'Classement étapes'!H76,0)</f>
        <v>0</v>
      </c>
      <c r="H76" s="34">
        <f>IFERROR(1+H$5-'Classement étapes'!I76,0)</f>
        <v>0</v>
      </c>
      <c r="I76" s="34">
        <f>IFERROR(1+I$5-'Classement étapes'!J76,0)</f>
        <v>0</v>
      </c>
      <c r="J76" s="34">
        <f>IFERROR(1+J$5-'Classement étapes'!K76,0)</f>
        <v>0</v>
      </c>
      <c r="K76" s="34">
        <f>IFERROR(1+K$5-'Classement étapes'!L76,0)</f>
        <v>0</v>
      </c>
      <c r="L76" s="34">
        <f>IFERROR(1+L$5-'Classement étapes'!M76,0)</f>
        <v>0</v>
      </c>
      <c r="M76" s="34">
        <f>IFERROR(1+M$5-'Classement étapes'!N76,0)</f>
        <v>0</v>
      </c>
      <c r="N76" s="34">
        <f>IFERROR(1+N$5-'Classement étapes'!O76,0)</f>
        <v>0</v>
      </c>
      <c r="O76" s="34">
        <f>IFERROR(1+O$5-'Classement étapes'!P76,0)</f>
        <v>0</v>
      </c>
      <c r="P76" s="34">
        <f>IFERROR(1+P$5-'Classement étapes'!Q76,0)</f>
        <v>0</v>
      </c>
      <c r="Q76" s="34">
        <f>IFERROR(1+Q$5-'Classement étapes'!R76,0)</f>
        <v>0</v>
      </c>
      <c r="R76" s="34">
        <f>IFERROR(1+R$5-'Classement étapes'!S76,0)</f>
        <v>0</v>
      </c>
      <c r="S76" s="34">
        <f>IFERROR(1+S$5-'Classement étapes'!T76,0)</f>
        <v>33</v>
      </c>
      <c r="T76" s="34">
        <f>IFERROR(1+T$5-'Classement étapes'!U76,0)</f>
        <v>18</v>
      </c>
      <c r="U76" s="34">
        <f>IFERROR(1+U$5-'Classement étapes'!V76,0)</f>
        <v>0</v>
      </c>
      <c r="V76" s="34">
        <f>IFERROR(1+V$5-'Classement étapes'!W76,0)</f>
        <v>16</v>
      </c>
      <c r="W76" s="34">
        <f>IFERROR(1+W$5-'Classement étapes'!X76,0)</f>
        <v>8</v>
      </c>
      <c r="X76" s="34">
        <f>IFERROR(1+X$5-'Classement étapes'!Y76,0)</f>
        <v>0</v>
      </c>
      <c r="Y76" s="34">
        <f>IFERROR(1+Y$5-'Classement étapes'!Z76,0)</f>
        <v>0</v>
      </c>
      <c r="Z76" s="34">
        <f>IFERROR(1+Z$5-'Classement étapes'!AA76,0)</f>
        <v>0</v>
      </c>
      <c r="AA76" s="34">
        <f>IFERROR(1+AA$5-'Classement étapes'!AB76,0)</f>
        <v>0</v>
      </c>
      <c r="AB76" s="34">
        <f>IFERROR(1+AB$5-'Classement étapes'!AC76,0)</f>
        <v>0</v>
      </c>
      <c r="AC76" s="34">
        <f>IFERROR(1+AC$5-'Classement étapes'!AD76,0)</f>
        <v>0</v>
      </c>
      <c r="AD76" s="34">
        <f>IFERROR(1+AD$5-'Classement étapes'!AE76,0)</f>
        <v>0</v>
      </c>
      <c r="AE76" s="34">
        <f>IFERROR(1+AE$5-'Classement étapes'!AF76,0)</f>
        <v>0</v>
      </c>
      <c r="AF76" s="34">
        <f>IFERROR(1+AF$5-'Classement étapes'!AG76,0)</f>
        <v>0</v>
      </c>
      <c r="AG76" s="34">
        <f>IFERROR(1+AG$5-'Classement étapes'!AH76,0)</f>
        <v>0</v>
      </c>
      <c r="AH76" s="34">
        <f>IFERROR(1+AH$5-'Classement étapes'!AI76,0)</f>
        <v>0</v>
      </c>
      <c r="AI76" s="34">
        <f>IFERROR(1+AI$5-'Classement étapes'!AJ76,0)</f>
        <v>0</v>
      </c>
      <c r="AJ76" s="34">
        <f>IFERROR(1+AJ$5-'Classement étapes'!AK76,0)</f>
        <v>0</v>
      </c>
      <c r="AK76" s="34">
        <f>IFERROR(1+AK$5-'Classement étapes'!AL76,0)</f>
        <v>0</v>
      </c>
      <c r="AL76" s="34">
        <f t="shared" si="0"/>
        <v>75.075999999999993</v>
      </c>
      <c r="AM76" s="35">
        <f>RANK(AL76,$AL$8:$AL$76)</f>
        <v>52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DZ152"/>
  <sheetViews>
    <sheetView tabSelected="1" zoomScale="55" zoomScaleNormal="55" workbookViewId="0" xr3:uid="{842E5F09-E766-5B8D-85AF-A39847EA96FD}">
      <selection activeCell="L34" sqref="L34"/>
    </sheetView>
  </sheetViews>
  <sheetFormatPr defaultColWidth="8.7421875" defaultRowHeight="18" x14ac:dyDescent="0.25"/>
  <cols>
    <col min="1" max="1" width="79.09765625" customWidth="1"/>
    <col min="2" max="2" width="7.93359375" style="41" customWidth="1"/>
    <col min="3" max="3" width="39.953125" style="42" customWidth="1"/>
    <col min="4" max="4" width="19.234375" style="41" customWidth="1"/>
    <col min="5" max="5" width="16.140625" customWidth="1"/>
    <col min="6" max="6" width="22.46484375" style="69" customWidth="1"/>
    <col min="7" max="7" width="16.41015625" style="72" customWidth="1"/>
    <col min="8" max="8" width="18.16015625" customWidth="1"/>
    <col min="9" max="9" width="16.140625" customWidth="1"/>
    <col min="10" max="1025" width="8.875" customWidth="1"/>
  </cols>
  <sheetData>
    <row r="1" spans="1:130" hidden="1" x14ac:dyDescent="0.25">
      <c r="B1" s="41" t="b">
        <f>ISBLANK(A1)</f>
        <v>1</v>
      </c>
      <c r="E1" s="43"/>
      <c r="F1" s="67"/>
      <c r="G1" s="70"/>
      <c r="H1" s="43"/>
      <c r="I1" s="43"/>
      <c r="J1" s="43"/>
      <c r="K1" s="43"/>
      <c r="AX1" s="44"/>
      <c r="AY1" s="44"/>
      <c r="AZ1" s="44"/>
      <c r="BA1" s="44"/>
      <c r="BB1" s="44"/>
      <c r="BC1" s="44"/>
      <c r="BD1" s="44"/>
      <c r="BE1" s="44"/>
      <c r="BF1" s="44"/>
      <c r="BG1" s="44"/>
      <c r="BH1" s="44"/>
      <c r="BI1" s="44"/>
      <c r="BJ1" s="44"/>
      <c r="BK1" s="44"/>
      <c r="BL1" s="44"/>
      <c r="BM1" s="44"/>
      <c r="BN1" s="44"/>
      <c r="BO1" s="44"/>
      <c r="BP1" s="44"/>
      <c r="BQ1" s="44"/>
      <c r="BR1" s="44"/>
      <c r="BS1" s="44"/>
      <c r="BT1" s="44"/>
      <c r="BU1" s="44"/>
      <c r="BV1" s="44"/>
      <c r="BW1" s="44"/>
      <c r="BX1" s="44"/>
      <c r="BY1" s="44"/>
      <c r="BZ1" s="44"/>
      <c r="CA1" s="44"/>
      <c r="CB1" s="44"/>
      <c r="CC1" s="44"/>
      <c r="CD1" s="44"/>
      <c r="CE1" s="44"/>
      <c r="CF1" s="44"/>
      <c r="CG1" s="44"/>
      <c r="CH1" s="44"/>
      <c r="CI1" s="44"/>
      <c r="CJ1" s="44"/>
      <c r="CK1" s="44"/>
      <c r="CL1" s="44"/>
      <c r="CM1" s="44"/>
      <c r="CN1" s="44"/>
      <c r="CO1" s="44"/>
      <c r="CP1" s="44"/>
      <c r="CQ1" s="44"/>
      <c r="CR1" s="44"/>
      <c r="CS1" s="44"/>
      <c r="CT1" s="44"/>
      <c r="CU1" s="44"/>
      <c r="CV1" s="44"/>
      <c r="CW1" s="44"/>
      <c r="CX1" s="44"/>
      <c r="CY1" s="44"/>
      <c r="CZ1" s="44"/>
      <c r="DA1" s="44"/>
      <c r="DB1" s="44"/>
      <c r="DC1" s="44"/>
      <c r="DD1" s="44"/>
      <c r="DE1" s="44"/>
      <c r="DF1" s="44"/>
      <c r="DG1" s="44"/>
      <c r="DH1" s="44"/>
      <c r="DI1" s="44"/>
      <c r="DJ1" s="44"/>
      <c r="DK1" s="44"/>
      <c r="DL1" s="44"/>
      <c r="DM1" s="44"/>
      <c r="DN1" s="44"/>
      <c r="DO1" s="44"/>
      <c r="DP1" s="44"/>
      <c r="DQ1" s="44"/>
      <c r="DR1" s="44"/>
      <c r="DS1" s="44"/>
      <c r="DT1" s="44"/>
      <c r="DU1" s="44"/>
      <c r="DV1" s="44"/>
      <c r="DW1" s="44"/>
      <c r="DX1" s="44"/>
      <c r="DY1" s="44"/>
      <c r="DZ1" s="44"/>
    </row>
    <row r="2" spans="1:130" hidden="1" x14ac:dyDescent="0.25">
      <c r="E2" s="43"/>
      <c r="F2" s="67"/>
      <c r="G2" s="70"/>
      <c r="H2" s="43"/>
      <c r="I2" s="43"/>
      <c r="J2" s="43"/>
      <c r="K2" s="43"/>
      <c r="AX2" s="44"/>
      <c r="AY2" s="44"/>
      <c r="AZ2" s="44"/>
      <c r="BA2" s="44"/>
      <c r="BB2" s="44"/>
      <c r="BC2" s="44"/>
      <c r="BD2" s="44"/>
      <c r="BE2" s="44"/>
      <c r="BF2" s="44"/>
      <c r="BG2" s="44"/>
      <c r="BH2" s="44"/>
      <c r="BI2" s="44"/>
      <c r="BJ2" s="44"/>
      <c r="BK2" s="44"/>
      <c r="BL2" s="44"/>
      <c r="BM2" s="44"/>
      <c r="BN2" s="44"/>
      <c r="BO2" s="44"/>
      <c r="BP2" s="44"/>
      <c r="BQ2" s="44"/>
      <c r="BR2" s="44"/>
      <c r="BS2" s="44"/>
      <c r="BT2" s="44"/>
      <c r="BU2" s="44"/>
      <c r="BV2" s="44"/>
      <c r="BW2" s="44"/>
      <c r="BX2" s="44"/>
      <c r="BY2" s="44"/>
      <c r="BZ2" s="44"/>
      <c r="CA2" s="44"/>
      <c r="CB2" s="44"/>
      <c r="CC2" s="44"/>
      <c r="CD2" s="44"/>
      <c r="CE2" s="44"/>
      <c r="CF2" s="44"/>
      <c r="CG2" s="44"/>
      <c r="CH2" s="44"/>
      <c r="CI2" s="44"/>
      <c r="CJ2" s="44"/>
      <c r="CK2" s="44"/>
      <c r="CL2" s="44"/>
      <c r="CM2" s="44"/>
      <c r="CN2" s="44"/>
      <c r="CO2" s="44"/>
      <c r="CP2" s="44"/>
      <c r="CQ2" s="44"/>
      <c r="CR2" s="44"/>
      <c r="CS2" s="44"/>
      <c r="CT2" s="44"/>
      <c r="CU2" s="44"/>
      <c r="CV2" s="44"/>
      <c r="CW2" s="44"/>
      <c r="CX2" s="44"/>
      <c r="CY2" s="44"/>
      <c r="CZ2" s="44"/>
      <c r="DA2" s="44"/>
      <c r="DB2" s="44"/>
      <c r="DC2" s="44"/>
      <c r="DD2" s="44"/>
      <c r="DE2" s="44"/>
      <c r="DF2" s="44"/>
      <c r="DG2" s="44"/>
      <c r="DH2" s="44"/>
      <c r="DI2" s="44"/>
      <c r="DJ2" s="44"/>
      <c r="DK2" s="44"/>
      <c r="DL2" s="44"/>
      <c r="DM2" s="44"/>
      <c r="DN2" s="44"/>
      <c r="DO2" s="44"/>
      <c r="DP2" s="44"/>
      <c r="DQ2" s="44"/>
      <c r="DR2" s="44"/>
      <c r="DS2" s="44"/>
      <c r="DT2" s="44"/>
      <c r="DU2" s="44"/>
      <c r="DV2" s="44"/>
      <c r="DW2" s="44"/>
      <c r="DX2" s="44"/>
      <c r="DY2" s="44"/>
      <c r="DZ2" s="44"/>
    </row>
    <row r="3" spans="1:130" hidden="1" x14ac:dyDescent="0.25">
      <c r="E3" s="43"/>
      <c r="F3" s="67"/>
      <c r="G3" s="70"/>
      <c r="H3" s="43"/>
      <c r="I3" s="43"/>
      <c r="J3" s="43"/>
      <c r="K3" s="43"/>
      <c r="AX3" s="44"/>
      <c r="AY3" s="44"/>
      <c r="AZ3" s="44"/>
      <c r="BA3" s="44"/>
      <c r="BB3" s="44"/>
      <c r="BC3" s="44"/>
      <c r="BD3" s="44"/>
      <c r="BE3" s="44"/>
      <c r="BF3" s="44"/>
      <c r="BG3" s="44"/>
      <c r="BH3" s="44"/>
      <c r="BI3" s="44"/>
      <c r="BJ3" s="44"/>
      <c r="BK3" s="44"/>
      <c r="BL3" s="44"/>
      <c r="BM3" s="44"/>
      <c r="BN3" s="44"/>
      <c r="BO3" s="44"/>
      <c r="BP3" s="44"/>
      <c r="BQ3" s="44"/>
      <c r="BR3" s="44"/>
      <c r="BS3" s="44"/>
      <c r="BT3" s="44"/>
      <c r="BU3" s="44"/>
      <c r="BV3" s="44"/>
      <c r="BW3" s="44"/>
      <c r="BX3" s="44"/>
      <c r="BY3" s="44"/>
      <c r="BZ3" s="44"/>
      <c r="CA3" s="44"/>
      <c r="CB3" s="44"/>
      <c r="CC3" s="44"/>
      <c r="CD3" s="44"/>
      <c r="CE3" s="44"/>
      <c r="CF3" s="44"/>
      <c r="CG3" s="44"/>
      <c r="CH3" s="44"/>
      <c r="CI3" s="44"/>
      <c r="CJ3" s="44"/>
      <c r="CK3" s="44"/>
      <c r="CL3" s="44"/>
      <c r="CM3" s="44"/>
      <c r="CN3" s="44"/>
      <c r="CO3" s="44"/>
      <c r="CP3" s="44"/>
      <c r="CQ3" s="44"/>
      <c r="CR3" s="44"/>
      <c r="CS3" s="44"/>
      <c r="CT3" s="44"/>
      <c r="CU3" s="44"/>
      <c r="CV3" s="44"/>
      <c r="CW3" s="44"/>
      <c r="CX3" s="44"/>
      <c r="CY3" s="44"/>
      <c r="CZ3" s="44"/>
      <c r="DA3" s="44"/>
      <c r="DB3" s="44"/>
      <c r="DC3" s="44"/>
      <c r="DD3" s="44"/>
      <c r="DE3" s="44"/>
      <c r="DF3" s="44"/>
      <c r="DG3" s="44"/>
      <c r="DH3" s="44"/>
      <c r="DI3" s="44"/>
      <c r="DJ3" s="44"/>
      <c r="DK3" s="44"/>
      <c r="DL3" s="44"/>
      <c r="DM3" s="44"/>
      <c r="DN3" s="44"/>
      <c r="DO3" s="44"/>
      <c r="DP3" s="44"/>
      <c r="DQ3" s="44"/>
      <c r="DR3" s="44"/>
      <c r="DS3" s="44"/>
      <c r="DT3" s="44"/>
      <c r="DU3" s="44"/>
      <c r="DV3" s="44"/>
      <c r="DW3" s="44"/>
      <c r="DX3" s="44"/>
      <c r="DY3" s="44"/>
      <c r="DZ3" s="44"/>
    </row>
    <row r="4" spans="1:130" ht="46.35" customHeight="1" x14ac:dyDescent="0.25">
      <c r="A4" s="56"/>
      <c r="B4" s="57"/>
      <c r="C4" s="58"/>
      <c r="D4" s="57"/>
      <c r="E4" s="56"/>
      <c r="F4" s="68"/>
      <c r="G4" s="71"/>
      <c r="H4" s="56"/>
      <c r="I4" s="56"/>
      <c r="J4" s="56"/>
      <c r="K4" s="56"/>
      <c r="L4" s="56"/>
      <c r="M4" s="56"/>
      <c r="N4" s="56"/>
      <c r="O4" s="56"/>
      <c r="P4" s="56"/>
      <c r="Q4" s="43"/>
      <c r="R4" s="43"/>
      <c r="S4" s="43"/>
      <c r="T4" s="43"/>
      <c r="U4" s="43"/>
      <c r="V4" s="43"/>
      <c r="W4" s="43"/>
      <c r="X4" s="43"/>
      <c r="Y4" s="43"/>
      <c r="Z4" s="43"/>
      <c r="AA4" s="43"/>
      <c r="AB4" s="43"/>
      <c r="AC4" s="43"/>
      <c r="AD4" s="43"/>
      <c r="AE4" s="43"/>
      <c r="AF4" s="43"/>
      <c r="AG4" s="43"/>
      <c r="AH4" s="43"/>
      <c r="AI4" s="43"/>
      <c r="AJ4" s="43"/>
      <c r="AK4" s="43"/>
      <c r="AL4" s="43"/>
      <c r="AM4" s="43"/>
      <c r="AN4" s="43"/>
      <c r="AO4" s="43"/>
      <c r="AP4" s="43"/>
      <c r="AQ4" s="43"/>
      <c r="AR4" s="43"/>
      <c r="AS4" s="43"/>
      <c r="AT4" s="43"/>
      <c r="AU4" s="43"/>
      <c r="AV4" s="43"/>
      <c r="AW4" s="43"/>
      <c r="AX4" s="44"/>
      <c r="AY4" s="44"/>
      <c r="AZ4" s="44"/>
      <c r="BA4" s="44"/>
      <c r="BB4" s="44"/>
      <c r="BC4" s="44"/>
      <c r="BD4" s="44"/>
      <c r="BE4" s="44"/>
      <c r="BF4" s="44"/>
      <c r="BG4" s="44"/>
      <c r="BH4" s="44"/>
      <c r="BI4" s="44"/>
      <c r="BJ4" s="44"/>
      <c r="BK4" s="44"/>
      <c r="BL4" s="44"/>
      <c r="BM4" s="44"/>
      <c r="BN4" s="44"/>
      <c r="BO4" s="44"/>
      <c r="BP4" s="44"/>
      <c r="BQ4" s="44"/>
      <c r="BR4" s="44"/>
      <c r="BS4" s="44"/>
      <c r="BT4" s="44"/>
      <c r="BU4" s="44"/>
      <c r="BV4" s="44"/>
      <c r="BW4" s="44"/>
      <c r="BX4" s="44"/>
      <c r="BY4" s="44"/>
      <c r="BZ4" s="44"/>
      <c r="CA4" s="44"/>
      <c r="CB4" s="44"/>
      <c r="CC4" s="44"/>
      <c r="CD4" s="44"/>
      <c r="CE4" s="44"/>
      <c r="CF4" s="44"/>
      <c r="CG4" s="44"/>
      <c r="CH4" s="44"/>
      <c r="CI4" s="44"/>
      <c r="CJ4" s="44"/>
      <c r="CK4" s="44"/>
      <c r="CL4" s="44"/>
      <c r="CM4" s="44"/>
      <c r="CN4" s="44"/>
      <c r="CO4" s="44"/>
      <c r="CP4" s="44"/>
      <c r="CQ4" s="44"/>
      <c r="CR4" s="44"/>
      <c r="CS4" s="44"/>
      <c r="CT4" s="44"/>
      <c r="CU4" s="44"/>
      <c r="CV4" s="44"/>
      <c r="CW4" s="44"/>
      <c r="CX4" s="44"/>
      <c r="CY4" s="44"/>
      <c r="CZ4" s="44"/>
      <c r="DA4" s="44"/>
      <c r="DB4" s="44"/>
      <c r="DC4" s="44"/>
      <c r="DD4" s="44"/>
      <c r="DE4" s="44"/>
      <c r="DF4" s="44"/>
      <c r="DG4" s="44"/>
      <c r="DH4" s="44"/>
      <c r="DI4" s="44"/>
      <c r="DJ4" s="44"/>
      <c r="DK4" s="44"/>
      <c r="DL4" s="44"/>
      <c r="DM4" s="44"/>
      <c r="DN4" s="44"/>
      <c r="DO4" s="44"/>
      <c r="DP4" s="44"/>
      <c r="DQ4" s="44"/>
      <c r="DR4" s="44"/>
      <c r="DS4" s="44"/>
      <c r="DT4" s="44"/>
      <c r="DU4" s="44"/>
      <c r="DV4" s="44"/>
      <c r="DW4" s="44"/>
      <c r="DX4" s="44"/>
      <c r="DY4" s="44"/>
      <c r="DZ4" s="44"/>
    </row>
    <row r="5" spans="1:130" ht="237.2" customHeight="1" x14ac:dyDescent="0.25">
      <c r="A5" s="73"/>
      <c r="B5" s="74"/>
      <c r="C5" s="75"/>
      <c r="D5" s="74"/>
      <c r="E5" s="73"/>
      <c r="F5" s="76"/>
      <c r="G5" s="77"/>
      <c r="H5" s="73"/>
      <c r="I5" s="73"/>
      <c r="J5" s="73"/>
      <c r="K5" s="73"/>
      <c r="L5" s="73"/>
      <c r="M5" s="73"/>
      <c r="N5" s="73"/>
      <c r="O5" s="73"/>
      <c r="P5" s="73"/>
      <c r="Q5" s="78"/>
      <c r="R5" s="78"/>
      <c r="S5" s="78"/>
      <c r="T5" s="78"/>
      <c r="U5" s="78"/>
      <c r="V5" s="45"/>
      <c r="W5" s="45"/>
      <c r="X5" s="45"/>
      <c r="Y5" s="45"/>
      <c r="Z5" s="45"/>
      <c r="AA5" s="45"/>
      <c r="AB5" s="45"/>
      <c r="AC5" s="45"/>
      <c r="AD5" s="45"/>
      <c r="AE5" s="45"/>
      <c r="AF5" s="45"/>
      <c r="AG5" s="45"/>
      <c r="AH5" s="45"/>
      <c r="AI5" s="45"/>
      <c r="AJ5" s="45"/>
      <c r="AK5" s="45"/>
      <c r="AL5" s="45"/>
      <c r="AM5" s="45"/>
      <c r="AN5" s="45"/>
      <c r="AO5" s="45"/>
      <c r="AP5" s="45"/>
      <c r="AQ5" s="45"/>
      <c r="AR5" s="45"/>
      <c r="AS5" s="45"/>
      <c r="AT5" s="45"/>
      <c r="AU5" s="45"/>
      <c r="AV5" s="45"/>
      <c r="AW5" s="45"/>
      <c r="AX5" s="46"/>
      <c r="AY5" s="46"/>
      <c r="AZ5" s="46"/>
      <c r="BA5" s="46"/>
      <c r="BB5" s="46"/>
      <c r="BC5" s="46"/>
      <c r="BD5" s="46"/>
      <c r="BE5" s="46"/>
      <c r="BF5" s="46"/>
      <c r="BG5" s="46"/>
      <c r="BH5" s="46"/>
      <c r="BI5" s="46"/>
      <c r="BJ5" s="46"/>
      <c r="BK5" s="46"/>
      <c r="BL5" s="46"/>
      <c r="BM5" s="46"/>
      <c r="BN5" s="46"/>
      <c r="BO5" s="46"/>
      <c r="BP5" s="46"/>
      <c r="BQ5" s="46"/>
      <c r="BR5" s="46"/>
      <c r="BS5" s="46"/>
      <c r="BT5" s="44"/>
      <c r="BU5" s="44"/>
      <c r="BV5" s="44"/>
      <c r="BW5" s="44"/>
      <c r="BX5" s="44"/>
      <c r="BY5" s="44"/>
      <c r="BZ5" s="44"/>
      <c r="CA5" s="44"/>
      <c r="CB5" s="44"/>
      <c r="CC5" s="44"/>
      <c r="CD5" s="44"/>
      <c r="CE5" s="44"/>
      <c r="CF5" s="44"/>
      <c r="CG5" s="44"/>
      <c r="CH5" s="44"/>
      <c r="CI5" s="44"/>
      <c r="CJ5" s="44"/>
      <c r="CK5" s="44"/>
      <c r="CL5" s="44"/>
      <c r="CM5" s="44"/>
      <c r="CN5" s="44"/>
      <c r="CO5" s="44"/>
      <c r="CP5" s="44"/>
      <c r="CQ5" s="44"/>
      <c r="CR5" s="44"/>
      <c r="CS5" s="44"/>
      <c r="CT5" s="44"/>
      <c r="CU5" s="44"/>
      <c r="CV5" s="44"/>
      <c r="CW5" s="44"/>
      <c r="CX5" s="44"/>
      <c r="CY5" s="44"/>
      <c r="CZ5" s="44"/>
      <c r="DA5" s="44"/>
      <c r="DB5" s="44"/>
      <c r="DC5" s="44"/>
      <c r="DD5" s="44"/>
      <c r="DE5" s="44"/>
      <c r="DF5" s="44"/>
      <c r="DG5" s="44"/>
      <c r="DH5" s="44"/>
      <c r="DI5" s="44"/>
      <c r="DJ5" s="44"/>
      <c r="DK5" s="44"/>
      <c r="DL5" s="44"/>
      <c r="DM5" s="44"/>
      <c r="DN5" s="44"/>
      <c r="DO5" s="44"/>
      <c r="DP5" s="44"/>
      <c r="DQ5" s="44"/>
      <c r="DR5" s="44"/>
      <c r="DS5" s="44"/>
      <c r="DT5" s="44"/>
      <c r="DU5" s="44"/>
      <c r="DV5" s="44"/>
      <c r="DW5" s="44"/>
      <c r="DX5" s="44"/>
      <c r="DY5" s="44"/>
      <c r="DZ5" s="44"/>
    </row>
    <row r="6" spans="1:130" s="50" customFormat="1" ht="118.7" customHeight="1" x14ac:dyDescent="0.55000000000000004">
      <c r="A6" s="109" t="s">
        <v>73</v>
      </c>
      <c r="B6" s="109"/>
      <c r="C6" s="109"/>
      <c r="D6" s="109"/>
      <c r="E6" s="109"/>
      <c r="F6" s="109"/>
      <c r="G6" s="109"/>
      <c r="H6" s="109"/>
      <c r="I6" s="109"/>
      <c r="J6" s="109"/>
      <c r="K6" s="109"/>
      <c r="L6" s="79"/>
      <c r="M6" s="79"/>
      <c r="N6" s="79"/>
      <c r="O6" s="79"/>
      <c r="P6" s="79"/>
      <c r="Q6" s="80"/>
      <c r="R6" s="81"/>
      <c r="S6" s="80"/>
      <c r="T6" s="80"/>
      <c r="U6" s="80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  <c r="AK6" s="47"/>
      <c r="AL6" s="47"/>
      <c r="AM6" s="47"/>
      <c r="AN6" s="47"/>
      <c r="AO6" s="47"/>
      <c r="AP6" s="47"/>
      <c r="AQ6" s="47"/>
      <c r="AR6" s="47"/>
      <c r="AS6" s="47"/>
      <c r="AT6" s="47"/>
      <c r="AU6" s="47"/>
      <c r="AV6" s="47"/>
      <c r="AW6" s="47"/>
      <c r="AX6" s="48"/>
      <c r="AY6" s="48"/>
      <c r="AZ6" s="48"/>
      <c r="BA6" s="48"/>
      <c r="BB6" s="48"/>
      <c r="BC6" s="48"/>
      <c r="BD6" s="48"/>
      <c r="BE6" s="48"/>
      <c r="BF6" s="48"/>
      <c r="BG6" s="48"/>
      <c r="BH6" s="48"/>
      <c r="BI6" s="48"/>
      <c r="BJ6" s="48"/>
      <c r="BK6" s="48"/>
      <c r="BL6" s="48"/>
      <c r="BM6" s="48"/>
      <c r="BN6" s="48"/>
      <c r="BO6" s="48"/>
      <c r="BP6" s="48"/>
      <c r="BQ6" s="48"/>
      <c r="BR6" s="48"/>
      <c r="BS6" s="48"/>
      <c r="BT6" s="49"/>
      <c r="BU6" s="49"/>
      <c r="BV6" s="49"/>
      <c r="BW6" s="49"/>
      <c r="BX6" s="49"/>
      <c r="BY6" s="49"/>
      <c r="BZ6" s="49"/>
      <c r="CA6" s="49"/>
      <c r="CB6" s="49"/>
      <c r="CC6" s="49"/>
      <c r="CD6" s="49"/>
      <c r="CE6" s="49"/>
      <c r="CF6" s="49"/>
      <c r="CG6" s="49"/>
      <c r="CH6" s="49"/>
      <c r="CI6" s="49"/>
      <c r="CJ6" s="49"/>
      <c r="CK6" s="49"/>
      <c r="CL6" s="49"/>
      <c r="CM6" s="49"/>
      <c r="CN6" s="49"/>
      <c r="CO6" s="49"/>
      <c r="CP6" s="49"/>
      <c r="CQ6" s="49"/>
      <c r="CR6" s="49"/>
      <c r="CS6" s="49"/>
      <c r="CT6" s="49"/>
      <c r="CU6" s="49"/>
      <c r="CV6" s="49"/>
      <c r="CW6" s="49"/>
      <c r="CX6" s="49"/>
      <c r="CY6" s="49"/>
      <c r="CZ6" s="49"/>
      <c r="DA6" s="49"/>
      <c r="DB6" s="49"/>
      <c r="DC6" s="49"/>
      <c r="DD6" s="49"/>
      <c r="DE6" s="49"/>
      <c r="DF6" s="49"/>
      <c r="DG6" s="49"/>
      <c r="DH6" s="49"/>
      <c r="DI6" s="49"/>
      <c r="DJ6" s="49"/>
      <c r="DK6" s="49"/>
      <c r="DL6" s="49"/>
      <c r="DM6" s="49"/>
      <c r="DN6" s="49"/>
      <c r="DO6" s="49"/>
      <c r="DP6" s="49"/>
      <c r="DQ6" s="49"/>
      <c r="DR6" s="49"/>
      <c r="DS6" s="49"/>
      <c r="DT6" s="49"/>
      <c r="DU6" s="49"/>
      <c r="DV6" s="49"/>
      <c r="DW6" s="49"/>
      <c r="DX6" s="49"/>
      <c r="DY6" s="49"/>
      <c r="DZ6" s="49"/>
    </row>
    <row r="7" spans="1:130" ht="76.349999999999994" customHeight="1" x14ac:dyDescent="0.35">
      <c r="A7" s="73"/>
      <c r="B7" s="95" t="s">
        <v>49</v>
      </c>
      <c r="C7" s="87" t="s">
        <v>50</v>
      </c>
      <c r="D7" s="88" t="s">
        <v>51</v>
      </c>
      <c r="E7" s="89" t="s">
        <v>57</v>
      </c>
      <c r="F7" s="90" t="s">
        <v>85</v>
      </c>
      <c r="G7" s="89" t="s">
        <v>86</v>
      </c>
      <c r="H7" s="89" t="s">
        <v>81</v>
      </c>
      <c r="I7" s="73"/>
      <c r="J7" s="73"/>
      <c r="K7" s="73"/>
      <c r="L7" s="73"/>
      <c r="M7" s="73"/>
      <c r="N7" s="73"/>
      <c r="O7" s="73"/>
      <c r="P7" s="73"/>
      <c r="Q7" s="78"/>
      <c r="R7" s="78"/>
      <c r="S7" s="78"/>
      <c r="T7" s="78"/>
      <c r="U7" s="78"/>
      <c r="V7" s="45"/>
      <c r="W7" s="45"/>
      <c r="X7" s="45"/>
      <c r="Y7" s="45"/>
      <c r="Z7" s="45"/>
      <c r="AA7" s="45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6"/>
      <c r="AY7" s="46"/>
      <c r="AZ7" s="46"/>
      <c r="BA7" s="46"/>
      <c r="BB7" s="46"/>
      <c r="BC7" s="46"/>
      <c r="BD7" s="46"/>
      <c r="BE7" s="46"/>
      <c r="BF7" s="46"/>
      <c r="BG7" s="46"/>
      <c r="BH7" s="46"/>
      <c r="BI7" s="46"/>
      <c r="BJ7" s="46"/>
      <c r="BK7" s="46"/>
      <c r="BL7" s="46"/>
      <c r="BM7" s="46"/>
      <c r="BN7" s="46"/>
      <c r="BO7" s="46"/>
      <c r="BP7" s="46"/>
      <c r="BQ7" s="46"/>
      <c r="BR7" s="46"/>
      <c r="BS7" s="46"/>
      <c r="BT7" s="44"/>
      <c r="BU7" s="44"/>
      <c r="BV7" s="44"/>
      <c r="BW7" s="44"/>
      <c r="BX7" s="44"/>
      <c r="BY7" s="44"/>
      <c r="BZ7" s="44"/>
      <c r="CA7" s="44"/>
      <c r="CB7" s="44"/>
      <c r="CC7" s="44"/>
      <c r="CD7" s="44"/>
      <c r="CE7" s="44"/>
      <c r="CF7" s="44"/>
      <c r="CG7" s="44"/>
      <c r="CH7" s="44"/>
      <c r="CI7" s="44"/>
      <c r="CJ7" s="44"/>
      <c r="CK7" s="44"/>
      <c r="CL7" s="44"/>
      <c r="CM7" s="44"/>
      <c r="CN7" s="44"/>
      <c r="CO7" s="44"/>
      <c r="CP7" s="44"/>
      <c r="CQ7" s="44"/>
      <c r="CR7" s="44"/>
      <c r="CS7" s="44"/>
      <c r="CT7" s="44"/>
      <c r="CU7" s="44"/>
      <c r="CV7" s="44"/>
      <c r="CW7" s="44"/>
      <c r="CX7" s="44"/>
      <c r="CY7" s="44"/>
      <c r="CZ7" s="44"/>
      <c r="DA7" s="44"/>
      <c r="DB7" s="44"/>
      <c r="DC7" s="44"/>
      <c r="DD7" s="44"/>
      <c r="DE7" s="44"/>
      <c r="DF7" s="44"/>
      <c r="DG7" s="44"/>
      <c r="DH7" s="44"/>
      <c r="DI7" s="44"/>
      <c r="DJ7" s="44"/>
      <c r="DK7" s="44"/>
      <c r="DL7" s="44"/>
      <c r="DM7" s="44"/>
      <c r="DN7" s="44"/>
      <c r="DO7" s="44"/>
      <c r="DP7" s="44"/>
      <c r="DQ7" s="44"/>
      <c r="DR7" s="44"/>
      <c r="DS7" s="44"/>
      <c r="DT7" s="44"/>
      <c r="DU7" s="44"/>
      <c r="DV7" s="44"/>
      <c r="DW7" s="44"/>
      <c r="DX7" s="44"/>
      <c r="DY7" s="44"/>
      <c r="DZ7" s="44"/>
    </row>
    <row r="8" spans="1:130" ht="21" customHeight="1" x14ac:dyDescent="0.35">
      <c r="A8" s="73"/>
      <c r="B8" s="108">
        <v>1</v>
      </c>
      <c r="C8" s="99" t="str">
        <f>INDEX('Calcul des points'!B$8:B$76,MATCH(D8,'Calcul des points'!AL$8:AL$76,0))</f>
        <v>Résilience19</v>
      </c>
      <c r="D8" s="100">
        <f>LARGE('Calcul des points'!AL$8:AL$76,ROWS(D$7:D7))</f>
        <v>536.05999999999995</v>
      </c>
      <c r="E8" s="101">
        <f>VLOOKUP(C8,'Classement étapes'!C:AM,37,FALSE)</f>
        <v>21</v>
      </c>
      <c r="F8" s="102">
        <f>VLOOKUP(C8,'Classement étapes'!C:AO,38,FALSE)</f>
        <v>9</v>
      </c>
      <c r="G8" s="103">
        <f>VLOOKUP(C8,'Classement étapes'!C:AO,39,FALSE)</f>
        <v>4</v>
      </c>
      <c r="H8" s="104">
        <f>D8/E8</f>
        <v>25.526666666666664</v>
      </c>
      <c r="I8" s="82"/>
      <c r="J8" s="73"/>
      <c r="K8" s="73"/>
      <c r="L8" s="73"/>
      <c r="M8" s="73"/>
      <c r="N8" s="73"/>
      <c r="O8" s="73"/>
      <c r="P8" s="73"/>
      <c r="Q8" s="78"/>
      <c r="R8" s="78"/>
      <c r="S8" s="78"/>
      <c r="T8" s="78"/>
      <c r="U8" s="78"/>
      <c r="V8" s="45"/>
      <c r="W8" s="45"/>
      <c r="X8" s="45"/>
      <c r="Y8" s="45"/>
      <c r="Z8" s="45"/>
      <c r="AA8" s="45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6"/>
      <c r="AY8" s="46"/>
      <c r="AZ8" s="46"/>
      <c r="BA8" s="46"/>
      <c r="BB8" s="46"/>
      <c r="BC8" s="46"/>
      <c r="BD8" s="46"/>
      <c r="BE8" s="46"/>
      <c r="BF8" s="46"/>
      <c r="BG8" s="46"/>
      <c r="BH8" s="46"/>
      <c r="BI8" s="46"/>
      <c r="BJ8" s="46"/>
      <c r="BK8" s="46"/>
      <c r="BL8" s="46"/>
      <c r="BM8" s="46"/>
      <c r="BN8" s="46"/>
      <c r="BO8" s="46"/>
      <c r="BP8" s="46"/>
      <c r="BQ8" s="46"/>
      <c r="BR8" s="46"/>
      <c r="BS8" s="46"/>
      <c r="BT8" s="44"/>
      <c r="BU8" s="44"/>
      <c r="BV8" s="44"/>
      <c r="BW8" s="44"/>
      <c r="BX8" s="44"/>
      <c r="BY8" s="44"/>
      <c r="BZ8" s="44"/>
      <c r="CA8" s="44"/>
      <c r="CB8" s="44"/>
      <c r="CC8" s="44"/>
      <c r="CD8" s="44"/>
      <c r="CE8" s="44"/>
      <c r="CF8" s="44"/>
      <c r="CG8" s="44"/>
      <c r="CH8" s="44"/>
      <c r="CI8" s="44"/>
      <c r="CJ8" s="44"/>
      <c r="CK8" s="44"/>
      <c r="CL8" s="44"/>
      <c r="CM8" s="44"/>
      <c r="CN8" s="44"/>
      <c r="CO8" s="44"/>
      <c r="CP8" s="44"/>
      <c r="CQ8" s="44"/>
      <c r="CR8" s="44"/>
      <c r="CS8" s="44"/>
      <c r="CT8" s="44"/>
      <c r="CU8" s="44"/>
      <c r="CV8" s="44"/>
      <c r="CW8" s="44"/>
      <c r="CX8" s="44"/>
      <c r="CY8" s="44"/>
      <c r="CZ8" s="44"/>
      <c r="DA8" s="44"/>
      <c r="DB8" s="44"/>
      <c r="DC8" s="44"/>
      <c r="DD8" s="44"/>
      <c r="DE8" s="44"/>
      <c r="DF8" s="44"/>
      <c r="DG8" s="44"/>
      <c r="DH8" s="44"/>
      <c r="DI8" s="44"/>
      <c r="DJ8" s="44"/>
      <c r="DK8" s="44"/>
      <c r="DL8" s="44"/>
      <c r="DM8" s="44"/>
      <c r="DN8" s="44"/>
      <c r="DO8" s="44"/>
      <c r="DP8" s="44"/>
      <c r="DQ8" s="44"/>
      <c r="DR8" s="44"/>
      <c r="DS8" s="44"/>
      <c r="DT8" s="44"/>
      <c r="DU8" s="44"/>
      <c r="DV8" s="44"/>
      <c r="DW8" s="44"/>
      <c r="DX8" s="44"/>
      <c r="DY8" s="44"/>
      <c r="DZ8" s="44"/>
    </row>
    <row r="9" spans="1:130" ht="21" customHeight="1" x14ac:dyDescent="0.35">
      <c r="A9" s="73"/>
      <c r="B9" s="106">
        <v>2</v>
      </c>
      <c r="C9" s="96" t="str">
        <f>INDEX('Calcul des points'!B$8:B$76,MATCH(D9,'Calcul des points'!AL$8:AL$76,0))</f>
        <v>Senso</v>
      </c>
      <c r="D9" s="98">
        <f>LARGE('Calcul des points'!AL$8:AL$76,ROWS(D$7:D8))</f>
        <v>511.06400000000002</v>
      </c>
      <c r="E9" s="91">
        <f>VLOOKUP(C9,'Classement étapes'!C:AM,37,FALSE)</f>
        <v>19</v>
      </c>
      <c r="F9" s="92">
        <f>VLOOKUP(C9,'Classement étapes'!C:AO,38,FALSE)</f>
        <v>10</v>
      </c>
      <c r="G9" s="93">
        <f>VLOOKUP(C9,'Classement étapes'!C:AO,39,FALSE)</f>
        <v>4</v>
      </c>
      <c r="H9" s="94">
        <f>D9/E9</f>
        <v>26.898105263157895</v>
      </c>
      <c r="I9" s="82"/>
      <c r="J9" s="73"/>
      <c r="K9" s="73"/>
      <c r="L9" s="73"/>
      <c r="M9" s="73"/>
      <c r="N9" s="73"/>
      <c r="O9" s="73"/>
      <c r="P9" s="73"/>
      <c r="Q9" s="78"/>
      <c r="R9" s="78"/>
      <c r="S9" s="78"/>
      <c r="T9" s="78"/>
      <c r="U9" s="78"/>
      <c r="V9" s="45"/>
      <c r="W9" s="45"/>
      <c r="X9" s="45"/>
      <c r="Y9" s="45"/>
      <c r="Z9" s="45"/>
      <c r="AA9" s="45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6"/>
      <c r="AY9" s="46"/>
      <c r="AZ9" s="46"/>
      <c r="BA9" s="46"/>
      <c r="BB9" s="46"/>
      <c r="BC9" s="46"/>
      <c r="BD9" s="46"/>
      <c r="BE9" s="46"/>
      <c r="BF9" s="46"/>
      <c r="BG9" s="46"/>
      <c r="BH9" s="46"/>
      <c r="BI9" s="46"/>
      <c r="BJ9" s="46"/>
      <c r="BK9" s="46"/>
      <c r="BL9" s="46"/>
      <c r="BM9" s="46"/>
      <c r="BN9" s="46"/>
      <c r="BO9" s="46"/>
      <c r="BP9" s="46"/>
      <c r="BQ9" s="46"/>
      <c r="BR9" s="46"/>
      <c r="BS9" s="46"/>
      <c r="BT9" s="44"/>
      <c r="BU9" s="44"/>
      <c r="BV9" s="44"/>
      <c r="BW9" s="44"/>
      <c r="BX9" s="44"/>
      <c r="BY9" s="44"/>
      <c r="BZ9" s="44"/>
      <c r="CA9" s="44"/>
      <c r="CB9" s="44"/>
      <c r="CC9" s="44"/>
      <c r="CD9" s="44"/>
      <c r="CE9" s="44"/>
      <c r="CF9" s="44"/>
      <c r="CG9" s="44"/>
      <c r="CH9" s="44"/>
      <c r="CI9" s="44"/>
      <c r="CJ9" s="44"/>
      <c r="CK9" s="44"/>
      <c r="CL9" s="44"/>
      <c r="CM9" s="44"/>
      <c r="CN9" s="44"/>
      <c r="CO9" s="44"/>
      <c r="CP9" s="44"/>
      <c r="CQ9" s="44"/>
      <c r="CR9" s="44"/>
      <c r="CS9" s="44"/>
      <c r="CT9" s="44"/>
      <c r="CU9" s="44"/>
      <c r="CV9" s="44"/>
      <c r="CW9" s="44"/>
      <c r="CX9" s="44"/>
      <c r="CY9" s="44"/>
      <c r="CZ9" s="44"/>
      <c r="DA9" s="44"/>
      <c r="DB9" s="44"/>
      <c r="DC9" s="44"/>
      <c r="DD9" s="44"/>
      <c r="DE9" s="44"/>
      <c r="DF9" s="44"/>
      <c r="DG9" s="44"/>
      <c r="DH9" s="44"/>
      <c r="DI9" s="44"/>
      <c r="DJ9" s="44"/>
      <c r="DK9" s="44"/>
      <c r="DL9" s="44"/>
      <c r="DM9" s="44"/>
      <c r="DN9" s="44"/>
      <c r="DO9" s="44"/>
      <c r="DP9" s="44"/>
      <c r="DQ9" s="44"/>
      <c r="DR9" s="44"/>
      <c r="DS9" s="44"/>
      <c r="DT9" s="44"/>
      <c r="DU9" s="44"/>
      <c r="DV9" s="44"/>
      <c r="DW9" s="44"/>
      <c r="DX9" s="44"/>
      <c r="DY9" s="44"/>
      <c r="DZ9" s="44"/>
    </row>
    <row r="10" spans="1:130" ht="21" customHeight="1" x14ac:dyDescent="0.35">
      <c r="A10" s="73"/>
      <c r="B10" s="107">
        <v>3</v>
      </c>
      <c r="C10" s="99" t="str">
        <f>INDEX('Calcul des points'!B$8:B$76,MATCH(D10,'Calcul des points'!AL$8:AL$76,0))</f>
        <v>Ptidav</v>
      </c>
      <c r="D10" s="100">
        <f>LARGE('Calcul des points'!AL$8:AL$76,ROWS(D$7:D9))</f>
        <v>508.05799999999999</v>
      </c>
      <c r="E10" s="101">
        <f>VLOOKUP(C10,'Classement étapes'!C:AM,37,FALSE)</f>
        <v>21</v>
      </c>
      <c r="F10" s="102">
        <f>VLOOKUP(C10,'Classement étapes'!C:AO,38,FALSE)</f>
        <v>9</v>
      </c>
      <c r="G10" s="103">
        <f>VLOOKUP(C10,'Classement étapes'!C:AO,39,FALSE)</f>
        <v>3</v>
      </c>
      <c r="H10" s="104">
        <f>D10/E10</f>
        <v>24.193238095238094</v>
      </c>
      <c r="I10" s="82"/>
      <c r="J10" s="73"/>
      <c r="K10" s="73"/>
      <c r="L10" s="73"/>
      <c r="M10" s="73"/>
      <c r="N10" s="73"/>
      <c r="O10" s="73"/>
      <c r="P10" s="73"/>
      <c r="Q10" s="78"/>
      <c r="R10" s="78"/>
      <c r="S10" s="78"/>
      <c r="T10" s="78"/>
      <c r="U10" s="78"/>
      <c r="V10" s="45"/>
      <c r="W10" s="45"/>
      <c r="X10" s="45"/>
      <c r="Y10" s="45"/>
      <c r="Z10" s="45"/>
      <c r="AA10" s="45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6"/>
      <c r="AY10" s="46"/>
      <c r="AZ10" s="46"/>
      <c r="BA10" s="46"/>
      <c r="BB10" s="46"/>
      <c r="BC10" s="46"/>
      <c r="BD10" s="46"/>
      <c r="BE10" s="46"/>
      <c r="BF10" s="46"/>
      <c r="BG10" s="46"/>
      <c r="BH10" s="46"/>
      <c r="BI10" s="46"/>
      <c r="BJ10" s="46"/>
      <c r="BK10" s="46"/>
      <c r="BL10" s="46"/>
      <c r="BM10" s="46"/>
      <c r="BN10" s="46"/>
      <c r="BO10" s="46"/>
      <c r="BP10" s="46"/>
      <c r="BQ10" s="46"/>
      <c r="BR10" s="46"/>
      <c r="BS10" s="46"/>
      <c r="BT10" s="44"/>
      <c r="BU10" s="44"/>
      <c r="BV10" s="44"/>
      <c r="BW10" s="44"/>
      <c r="BX10" s="44"/>
      <c r="BY10" s="44"/>
      <c r="BZ10" s="44"/>
      <c r="CA10" s="44"/>
      <c r="CB10" s="44"/>
      <c r="CC10" s="44"/>
      <c r="CD10" s="44"/>
      <c r="CE10" s="44"/>
      <c r="CF10" s="44"/>
      <c r="CG10" s="44"/>
      <c r="CH10" s="44"/>
      <c r="CI10" s="44"/>
      <c r="CJ10" s="44"/>
      <c r="CK10" s="44"/>
      <c r="CL10" s="44"/>
      <c r="CM10" s="44"/>
      <c r="CN10" s="44"/>
      <c r="CO10" s="44"/>
      <c r="CP10" s="44"/>
      <c r="CQ10" s="44"/>
      <c r="CR10" s="44"/>
      <c r="CS10" s="44"/>
      <c r="CT10" s="44"/>
      <c r="CU10" s="44"/>
      <c r="CV10" s="44"/>
      <c r="CW10" s="44"/>
      <c r="CX10" s="44"/>
      <c r="CY10" s="44"/>
      <c r="CZ10" s="44"/>
      <c r="DA10" s="44"/>
      <c r="DB10" s="44"/>
      <c r="DC10" s="44"/>
      <c r="DD10" s="44"/>
      <c r="DE10" s="44"/>
      <c r="DF10" s="44"/>
      <c r="DG10" s="44"/>
      <c r="DH10" s="44"/>
      <c r="DI10" s="44"/>
      <c r="DJ10" s="44"/>
      <c r="DK10" s="44"/>
      <c r="DL10" s="44"/>
      <c r="DM10" s="44"/>
      <c r="DN10" s="44"/>
      <c r="DO10" s="44"/>
      <c r="DP10" s="44"/>
      <c r="DQ10" s="44"/>
      <c r="DR10" s="44"/>
      <c r="DS10" s="44"/>
      <c r="DT10" s="44"/>
      <c r="DU10" s="44"/>
      <c r="DV10" s="44"/>
      <c r="DW10" s="44"/>
      <c r="DX10" s="44"/>
      <c r="DY10" s="44"/>
      <c r="DZ10" s="44"/>
    </row>
    <row r="11" spans="1:130" ht="21" customHeight="1" x14ac:dyDescent="0.35">
      <c r="A11" s="73"/>
      <c r="B11" s="105">
        <v>4</v>
      </c>
      <c r="C11" s="96" t="str">
        <f>INDEX('Calcul des points'!B$8:B$76,MATCH(D11,'Calcul des points'!AL$8:AL$76,0))</f>
        <v>Scandi</v>
      </c>
      <c r="D11" s="98">
        <f>LARGE('Calcul des points'!AL$8:AL$76,ROWS(D$7:D10))</f>
        <v>477.06299999999999</v>
      </c>
      <c r="E11" s="91">
        <f>VLOOKUP(C11,'Classement étapes'!C:AM,37,FALSE)</f>
        <v>21</v>
      </c>
      <c r="F11" s="92">
        <f>VLOOKUP(C11,'Classement étapes'!C:AO,38,FALSE)</f>
        <v>5</v>
      </c>
      <c r="G11" s="93">
        <f>VLOOKUP(C11,'Classement étapes'!C:AO,39,FALSE)</f>
        <v>2</v>
      </c>
      <c r="H11" s="94">
        <f>D11/E11</f>
        <v>22.717285714285715</v>
      </c>
      <c r="I11" s="82"/>
      <c r="J11" s="73"/>
      <c r="K11" s="73"/>
      <c r="L11" s="73"/>
      <c r="M11" s="73"/>
      <c r="N11" s="73"/>
      <c r="O11" s="73"/>
      <c r="P11" s="73"/>
      <c r="Q11" s="78"/>
      <c r="R11" s="78"/>
      <c r="S11" s="78"/>
      <c r="T11" s="78"/>
      <c r="U11" s="78"/>
      <c r="V11" s="45"/>
      <c r="W11" s="45"/>
      <c r="X11" s="45"/>
      <c r="Y11" s="45"/>
      <c r="Z11" s="45"/>
      <c r="AA11" s="45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6"/>
      <c r="AY11" s="46"/>
      <c r="AZ11" s="46"/>
      <c r="BA11" s="46"/>
      <c r="BB11" s="46"/>
      <c r="BC11" s="46"/>
      <c r="BD11" s="46"/>
      <c r="BE11" s="46"/>
      <c r="BF11" s="46"/>
      <c r="BG11" s="46"/>
      <c r="BH11" s="46"/>
      <c r="BI11" s="46"/>
      <c r="BJ11" s="46"/>
      <c r="BK11" s="46"/>
      <c r="BL11" s="46"/>
      <c r="BM11" s="46"/>
      <c r="BN11" s="46"/>
      <c r="BO11" s="46"/>
      <c r="BP11" s="46"/>
      <c r="BQ11" s="46"/>
      <c r="BR11" s="46"/>
      <c r="BS11" s="46"/>
      <c r="BT11" s="44"/>
      <c r="BU11" s="44"/>
      <c r="BV11" s="44"/>
      <c r="BW11" s="44"/>
      <c r="BX11" s="44"/>
      <c r="BY11" s="44"/>
      <c r="BZ11" s="44"/>
      <c r="CA11" s="44"/>
      <c r="CB11" s="44"/>
      <c r="CC11" s="44"/>
      <c r="CD11" s="44"/>
      <c r="CE11" s="44"/>
      <c r="CF11" s="44"/>
      <c r="CG11" s="44"/>
      <c r="CH11" s="44"/>
      <c r="CI11" s="44"/>
      <c r="CJ11" s="44"/>
      <c r="CK11" s="44"/>
      <c r="CL11" s="44"/>
      <c r="CM11" s="44"/>
      <c r="CN11" s="44"/>
      <c r="CO11" s="44"/>
      <c r="CP11" s="44"/>
      <c r="CQ11" s="44"/>
      <c r="CR11" s="44"/>
      <c r="CS11" s="44"/>
      <c r="CT11" s="44"/>
      <c r="CU11" s="44"/>
      <c r="CV11" s="44"/>
      <c r="CW11" s="44"/>
      <c r="CX11" s="44"/>
      <c r="CY11" s="44"/>
      <c r="CZ11" s="44"/>
      <c r="DA11" s="44"/>
      <c r="DB11" s="44"/>
      <c r="DC11" s="44"/>
      <c r="DD11" s="44"/>
      <c r="DE11" s="44"/>
      <c r="DF11" s="44"/>
      <c r="DG11" s="44"/>
      <c r="DH11" s="44"/>
      <c r="DI11" s="44"/>
      <c r="DJ11" s="44"/>
      <c r="DK11" s="44"/>
      <c r="DL11" s="44"/>
      <c r="DM11" s="44"/>
      <c r="DN11" s="44"/>
      <c r="DO11" s="44"/>
      <c r="DP11" s="44"/>
      <c r="DQ11" s="44"/>
      <c r="DR11" s="44"/>
      <c r="DS11" s="44"/>
      <c r="DT11" s="44"/>
      <c r="DU11" s="44"/>
      <c r="DV11" s="44"/>
      <c r="DW11" s="44"/>
      <c r="DX11" s="44"/>
      <c r="DY11" s="44"/>
      <c r="DZ11" s="44"/>
    </row>
    <row r="12" spans="1:130" ht="21" customHeight="1" x14ac:dyDescent="0.35">
      <c r="A12" s="73"/>
      <c r="B12" s="105">
        <v>5</v>
      </c>
      <c r="C12" s="99" t="str">
        <f>INDEX('Calcul des points'!B$8:B$76,MATCH(D12,'Calcul des points'!AL$8:AL$76,0))</f>
        <v>Pef</v>
      </c>
      <c r="D12" s="100">
        <f>LARGE('Calcul des points'!AL$8:AL$76,ROWS(D$7:D11))</f>
        <v>460.053</v>
      </c>
      <c r="E12" s="101">
        <f>VLOOKUP(C12,'Classement étapes'!C:AM,37,FALSE)</f>
        <v>20</v>
      </c>
      <c r="F12" s="102">
        <f>VLOOKUP(C12,'Classement étapes'!C:AO,38,FALSE)</f>
        <v>8</v>
      </c>
      <c r="G12" s="103">
        <f>VLOOKUP(C12,'Classement étapes'!C:AO,39,FALSE)</f>
        <v>4</v>
      </c>
      <c r="H12" s="104">
        <f>D12/E12</f>
        <v>23.002649999999999</v>
      </c>
      <c r="I12" s="82"/>
      <c r="J12" s="73"/>
      <c r="K12" s="73"/>
      <c r="L12" s="73"/>
      <c r="M12" s="73"/>
      <c r="N12" s="73"/>
      <c r="O12" s="73"/>
      <c r="P12" s="73"/>
      <c r="Q12" s="78"/>
      <c r="R12" s="78"/>
      <c r="S12" s="78"/>
      <c r="T12" s="78"/>
      <c r="U12" s="78"/>
      <c r="V12" s="45"/>
      <c r="W12" s="45"/>
      <c r="X12" s="45"/>
      <c r="Y12" s="45"/>
      <c r="Z12" s="45"/>
      <c r="AA12" s="45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6"/>
      <c r="AY12" s="46"/>
      <c r="AZ12" s="46"/>
      <c r="BA12" s="46"/>
      <c r="BB12" s="46"/>
      <c r="BC12" s="46"/>
      <c r="BD12" s="46"/>
      <c r="BE12" s="46"/>
      <c r="BF12" s="46"/>
      <c r="BG12" s="46"/>
      <c r="BH12" s="46"/>
      <c r="BI12" s="46"/>
      <c r="BJ12" s="46"/>
      <c r="BK12" s="46"/>
      <c r="BL12" s="46"/>
      <c r="BM12" s="46"/>
      <c r="BN12" s="46"/>
      <c r="BO12" s="46"/>
      <c r="BP12" s="46"/>
      <c r="BQ12" s="46"/>
      <c r="BR12" s="46"/>
      <c r="BS12" s="46"/>
      <c r="BT12" s="44"/>
      <c r="BU12" s="44"/>
      <c r="BV12" s="44"/>
      <c r="BW12" s="44"/>
      <c r="BX12" s="44"/>
      <c r="BY12" s="44"/>
      <c r="BZ12" s="44"/>
      <c r="CA12" s="44"/>
      <c r="CB12" s="44"/>
      <c r="CC12" s="44"/>
      <c r="CD12" s="44"/>
      <c r="CE12" s="44"/>
      <c r="CF12" s="44"/>
      <c r="CG12" s="44"/>
      <c r="CH12" s="44"/>
      <c r="CI12" s="44"/>
      <c r="CJ12" s="44"/>
      <c r="CK12" s="44"/>
      <c r="CL12" s="44"/>
      <c r="CM12" s="44"/>
      <c r="CN12" s="44"/>
      <c r="CO12" s="44"/>
      <c r="CP12" s="44"/>
      <c r="CQ12" s="44"/>
      <c r="CR12" s="44"/>
      <c r="CS12" s="44"/>
      <c r="CT12" s="44"/>
      <c r="CU12" s="44"/>
      <c r="CV12" s="44"/>
      <c r="CW12" s="44"/>
      <c r="CX12" s="44"/>
      <c r="CY12" s="44"/>
      <c r="CZ12" s="44"/>
      <c r="DA12" s="44"/>
      <c r="DB12" s="44"/>
      <c r="DC12" s="44"/>
      <c r="DD12" s="44"/>
      <c r="DE12" s="44"/>
      <c r="DF12" s="44"/>
      <c r="DG12" s="44"/>
      <c r="DH12" s="44"/>
      <c r="DI12" s="44"/>
      <c r="DJ12" s="44"/>
      <c r="DK12" s="44"/>
      <c r="DL12" s="44"/>
      <c r="DM12" s="44"/>
      <c r="DN12" s="44"/>
      <c r="DO12" s="44"/>
      <c r="DP12" s="44"/>
      <c r="DQ12" s="44"/>
      <c r="DR12" s="44"/>
      <c r="DS12" s="44"/>
      <c r="DT12" s="44"/>
      <c r="DU12" s="44"/>
      <c r="DV12" s="44"/>
      <c r="DW12" s="44"/>
      <c r="DX12" s="44"/>
      <c r="DY12" s="44"/>
      <c r="DZ12" s="44"/>
    </row>
    <row r="13" spans="1:130" ht="21" customHeight="1" x14ac:dyDescent="0.35">
      <c r="A13" s="73"/>
      <c r="B13" s="105">
        <v>6</v>
      </c>
      <c r="C13" s="96" t="str">
        <f>INDEX('Calcul des points'!B$8:B$76,MATCH(D13,'Calcul des points'!AL$8:AL$76,0))</f>
        <v>Lilou</v>
      </c>
      <c r="D13" s="98">
        <f>LARGE('Calcul des points'!AL$8:AL$76,ROWS(D$7:D12))</f>
        <v>460.04300000000001</v>
      </c>
      <c r="E13" s="91">
        <f>VLOOKUP(C13,'Classement étapes'!C:AM,37,FALSE)</f>
        <v>21</v>
      </c>
      <c r="F13" s="92">
        <f>VLOOKUP(C13,'Classement étapes'!C:AO,38,FALSE)</f>
        <v>4</v>
      </c>
      <c r="G13" s="93">
        <f>VLOOKUP(C13,'Classement étapes'!C:AO,39,FALSE)</f>
        <v>1</v>
      </c>
      <c r="H13" s="94">
        <f>D13/E13</f>
        <v>21.906809523809525</v>
      </c>
      <c r="I13" s="82"/>
      <c r="J13" s="73"/>
      <c r="K13" s="73"/>
      <c r="L13" s="73"/>
      <c r="M13" s="73"/>
      <c r="N13" s="73"/>
      <c r="O13" s="73"/>
      <c r="P13" s="73"/>
      <c r="Q13" s="78"/>
      <c r="R13" s="78"/>
      <c r="S13" s="78"/>
      <c r="T13" s="78"/>
      <c r="U13" s="78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  <c r="AO13" s="45"/>
      <c r="AP13" s="45"/>
      <c r="AQ13" s="45"/>
      <c r="AR13" s="45"/>
      <c r="AS13" s="45"/>
      <c r="AT13" s="45"/>
      <c r="AU13" s="45"/>
      <c r="AV13" s="45"/>
      <c r="AW13" s="45"/>
      <c r="AX13" s="46"/>
      <c r="AY13" s="46"/>
      <c r="AZ13" s="46"/>
      <c r="BA13" s="46"/>
      <c r="BB13" s="46"/>
      <c r="BC13" s="46"/>
      <c r="BD13" s="46"/>
      <c r="BE13" s="46"/>
      <c r="BF13" s="46"/>
      <c r="BG13" s="46"/>
      <c r="BH13" s="46"/>
      <c r="BI13" s="46"/>
      <c r="BJ13" s="46"/>
      <c r="BK13" s="46"/>
      <c r="BL13" s="46"/>
      <c r="BM13" s="46"/>
      <c r="BN13" s="46"/>
      <c r="BO13" s="46"/>
      <c r="BP13" s="46"/>
      <c r="BQ13" s="46"/>
      <c r="BR13" s="46"/>
      <c r="BS13" s="46"/>
      <c r="BT13" s="44"/>
      <c r="BU13" s="44"/>
      <c r="BV13" s="44"/>
      <c r="BW13" s="44"/>
      <c r="BX13" s="44"/>
      <c r="BY13" s="44"/>
      <c r="BZ13" s="44"/>
      <c r="CA13" s="44"/>
      <c r="CB13" s="44"/>
      <c r="CC13" s="44"/>
      <c r="CD13" s="44"/>
      <c r="CE13" s="44"/>
      <c r="CF13" s="44"/>
      <c r="CG13" s="44"/>
      <c r="CH13" s="44"/>
      <c r="CI13" s="44"/>
      <c r="CJ13" s="44"/>
      <c r="CK13" s="44"/>
      <c r="CL13" s="44"/>
      <c r="CM13" s="44"/>
      <c r="CN13" s="44"/>
      <c r="CO13" s="44"/>
      <c r="CP13" s="44"/>
      <c r="CQ13" s="44"/>
      <c r="CR13" s="44"/>
      <c r="CS13" s="44"/>
      <c r="CT13" s="44"/>
      <c r="CU13" s="44"/>
      <c r="CV13" s="44"/>
      <c r="CW13" s="44"/>
      <c r="CX13" s="44"/>
      <c r="CY13" s="44"/>
      <c r="CZ13" s="44"/>
      <c r="DA13" s="44"/>
      <c r="DB13" s="44"/>
      <c r="DC13" s="44"/>
      <c r="DD13" s="44"/>
      <c r="DE13" s="44"/>
      <c r="DF13" s="44"/>
      <c r="DG13" s="44"/>
      <c r="DH13" s="44"/>
      <c r="DI13" s="44"/>
      <c r="DJ13" s="44"/>
      <c r="DK13" s="44"/>
      <c r="DL13" s="44"/>
      <c r="DM13" s="44"/>
      <c r="DN13" s="44"/>
      <c r="DO13" s="44"/>
      <c r="DP13" s="44"/>
      <c r="DQ13" s="44"/>
      <c r="DR13" s="44"/>
      <c r="DS13" s="44"/>
      <c r="DT13" s="44"/>
      <c r="DU13" s="44"/>
      <c r="DV13" s="44"/>
      <c r="DW13" s="44"/>
      <c r="DX13" s="44"/>
      <c r="DY13" s="44"/>
      <c r="DZ13" s="44"/>
    </row>
    <row r="14" spans="1:130" ht="21" customHeight="1" x14ac:dyDescent="0.35">
      <c r="A14" s="73"/>
      <c r="B14" s="105">
        <v>7</v>
      </c>
      <c r="C14" s="99" t="str">
        <f>INDEX('Calcul des points'!B$8:B$76,MATCH(D14,'Calcul des points'!AL$8:AL$76,0))</f>
        <v>Tati</v>
      </c>
      <c r="D14" s="100">
        <f>LARGE('Calcul des points'!AL$8:AL$76,ROWS(D$7:D13))</f>
        <v>438.07</v>
      </c>
      <c r="E14" s="101">
        <f>VLOOKUP(C14,'Classement étapes'!C:AM,37)</f>
        <v>22</v>
      </c>
      <c r="F14" s="102">
        <f>VLOOKUP(C14,'Classement étapes'!C:AO,38,FALSE)</f>
        <v>6</v>
      </c>
      <c r="G14" s="103">
        <f>VLOOKUP(C14,'Classement étapes'!C:AO,39,FALSE)</f>
        <v>2</v>
      </c>
      <c r="H14" s="104">
        <f>D14/E14</f>
        <v>19.912272727272725</v>
      </c>
      <c r="I14" s="82"/>
      <c r="J14" s="73"/>
      <c r="K14" s="73"/>
      <c r="L14" s="73"/>
      <c r="M14" s="73"/>
      <c r="N14" s="73"/>
      <c r="O14" s="73"/>
      <c r="P14" s="73"/>
      <c r="Q14" s="78"/>
      <c r="R14" s="78"/>
      <c r="S14" s="78"/>
      <c r="T14" s="78"/>
      <c r="U14" s="78"/>
      <c r="V14" s="45"/>
      <c r="W14" s="45"/>
      <c r="X14" s="45"/>
      <c r="Y14" s="45"/>
      <c r="Z14" s="45"/>
      <c r="AA14" s="45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  <c r="AO14" s="45"/>
      <c r="AP14" s="45"/>
      <c r="AQ14" s="45"/>
      <c r="AR14" s="45"/>
      <c r="AS14" s="45"/>
      <c r="AT14" s="45"/>
      <c r="AU14" s="45"/>
      <c r="AV14" s="45"/>
      <c r="AW14" s="45"/>
      <c r="AX14" s="46"/>
      <c r="AY14" s="46"/>
      <c r="AZ14" s="46"/>
      <c r="BA14" s="46"/>
      <c r="BB14" s="46"/>
      <c r="BC14" s="46"/>
      <c r="BD14" s="46"/>
      <c r="BE14" s="46"/>
      <c r="BF14" s="46"/>
      <c r="BG14" s="46"/>
      <c r="BH14" s="46"/>
      <c r="BI14" s="46"/>
      <c r="BJ14" s="46"/>
      <c r="BK14" s="46"/>
      <c r="BL14" s="46"/>
      <c r="BM14" s="46"/>
      <c r="BN14" s="46"/>
      <c r="BO14" s="46"/>
      <c r="BP14" s="46"/>
      <c r="BQ14" s="46"/>
      <c r="BR14" s="46"/>
      <c r="BS14" s="46"/>
      <c r="BT14" s="44"/>
      <c r="BU14" s="44"/>
      <c r="BV14" s="44"/>
      <c r="BW14" s="44"/>
      <c r="BX14" s="44"/>
      <c r="BY14" s="44"/>
      <c r="BZ14" s="44"/>
      <c r="CA14" s="44"/>
      <c r="CB14" s="44"/>
      <c r="CC14" s="44"/>
      <c r="CD14" s="44"/>
      <c r="CE14" s="44"/>
      <c r="CF14" s="44"/>
      <c r="CG14" s="44"/>
      <c r="CH14" s="44"/>
      <c r="CI14" s="44"/>
      <c r="CJ14" s="44"/>
      <c r="CK14" s="44"/>
      <c r="CL14" s="44"/>
      <c r="CM14" s="44"/>
      <c r="CN14" s="44"/>
      <c r="CO14" s="44"/>
      <c r="CP14" s="44"/>
      <c r="CQ14" s="44"/>
      <c r="CR14" s="44"/>
      <c r="CS14" s="44"/>
      <c r="CT14" s="44"/>
      <c r="CU14" s="44"/>
      <c r="CV14" s="44"/>
      <c r="CW14" s="44"/>
      <c r="CX14" s="44"/>
      <c r="CY14" s="44"/>
      <c r="CZ14" s="44"/>
      <c r="DA14" s="44"/>
      <c r="DB14" s="44"/>
      <c r="DC14" s="44"/>
      <c r="DD14" s="44"/>
      <c r="DE14" s="44"/>
      <c r="DF14" s="44"/>
      <c r="DG14" s="44"/>
      <c r="DH14" s="44"/>
      <c r="DI14" s="44"/>
      <c r="DJ14" s="44"/>
      <c r="DK14" s="44"/>
      <c r="DL14" s="44"/>
      <c r="DM14" s="44"/>
      <c r="DN14" s="44"/>
      <c r="DO14" s="44"/>
      <c r="DP14" s="44"/>
      <c r="DQ14" s="44"/>
      <c r="DR14" s="44"/>
      <c r="DS14" s="44"/>
      <c r="DT14" s="44"/>
      <c r="DU14" s="44"/>
      <c r="DV14" s="44"/>
      <c r="DW14" s="44"/>
      <c r="DX14" s="44"/>
      <c r="DY14" s="44"/>
      <c r="DZ14" s="44"/>
    </row>
    <row r="15" spans="1:130" ht="21" customHeight="1" x14ac:dyDescent="0.35">
      <c r="A15" s="73"/>
      <c r="B15" s="105">
        <v>8</v>
      </c>
      <c r="C15" s="96" t="str">
        <f>INDEX('Calcul des points'!B$8:B$76,MATCH(D15,'Calcul des points'!AL$8:AL$76,0))</f>
        <v>Jules19</v>
      </c>
      <c r="D15" s="98">
        <f>LARGE('Calcul des points'!AL$8:AL$76,ROWS(D$7:D14))</f>
        <v>435.03899999999999</v>
      </c>
      <c r="E15" s="91">
        <f>VLOOKUP(C15,'Classement étapes'!C:AM,37,FALSE)</f>
        <v>20</v>
      </c>
      <c r="F15" s="92">
        <f>VLOOKUP(C15,'Classement étapes'!C:AO,38,FALSE)</f>
        <v>5</v>
      </c>
      <c r="G15" s="93">
        <f>VLOOKUP(C15,'Classement étapes'!C:AO,39,FALSE)</f>
        <v>1</v>
      </c>
      <c r="H15" s="94">
        <f>D15/E15</f>
        <v>21.751950000000001</v>
      </c>
      <c r="I15" s="82"/>
      <c r="J15" s="73"/>
      <c r="K15" s="73"/>
      <c r="L15" s="73"/>
      <c r="M15" s="73"/>
      <c r="N15" s="73"/>
      <c r="O15" s="73"/>
      <c r="P15" s="73"/>
      <c r="Q15" s="78"/>
      <c r="R15" s="78"/>
      <c r="S15" s="78"/>
      <c r="T15" s="78"/>
      <c r="U15" s="78"/>
      <c r="V15" s="45"/>
      <c r="W15" s="45"/>
      <c r="X15" s="45"/>
      <c r="Y15" s="45"/>
      <c r="Z15" s="45"/>
      <c r="AA15" s="45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  <c r="AX15" s="46"/>
      <c r="AY15" s="46"/>
      <c r="AZ15" s="46"/>
      <c r="BA15" s="46"/>
      <c r="BB15" s="46"/>
      <c r="BC15" s="46"/>
      <c r="BD15" s="46"/>
      <c r="BE15" s="46"/>
      <c r="BF15" s="46"/>
      <c r="BG15" s="46"/>
      <c r="BH15" s="46"/>
      <c r="BI15" s="46"/>
      <c r="BJ15" s="46"/>
      <c r="BK15" s="46"/>
      <c r="BL15" s="46"/>
      <c r="BM15" s="46"/>
      <c r="BN15" s="46"/>
      <c r="BO15" s="46"/>
      <c r="BP15" s="46"/>
      <c r="BQ15" s="46"/>
      <c r="BR15" s="46"/>
      <c r="BS15" s="46"/>
      <c r="BT15" s="44"/>
      <c r="BU15" s="44"/>
      <c r="BV15" s="44"/>
      <c r="BW15" s="44"/>
      <c r="BX15" s="44"/>
      <c r="BY15" s="44"/>
      <c r="BZ15" s="44"/>
      <c r="CA15" s="44"/>
      <c r="CB15" s="44"/>
      <c r="CC15" s="44"/>
      <c r="CD15" s="44"/>
      <c r="CE15" s="44"/>
      <c r="CF15" s="44"/>
      <c r="CG15" s="44"/>
      <c r="CH15" s="44"/>
      <c r="CI15" s="44"/>
      <c r="CJ15" s="44"/>
      <c r="CK15" s="44"/>
      <c r="CL15" s="44"/>
      <c r="CM15" s="44"/>
      <c r="CN15" s="44"/>
      <c r="CO15" s="44"/>
      <c r="CP15" s="44"/>
      <c r="CQ15" s="44"/>
      <c r="CR15" s="44"/>
      <c r="CS15" s="44"/>
      <c r="CT15" s="44"/>
      <c r="CU15" s="44"/>
      <c r="CV15" s="44"/>
      <c r="CW15" s="44"/>
      <c r="CX15" s="44"/>
      <c r="CY15" s="44"/>
      <c r="CZ15" s="44"/>
      <c r="DA15" s="44"/>
      <c r="DB15" s="44"/>
      <c r="DC15" s="44"/>
      <c r="DD15" s="44"/>
      <c r="DE15" s="44"/>
      <c r="DF15" s="44"/>
      <c r="DG15" s="44"/>
      <c r="DH15" s="44"/>
      <c r="DI15" s="44"/>
      <c r="DJ15" s="44"/>
      <c r="DK15" s="44"/>
      <c r="DL15" s="44"/>
      <c r="DM15" s="44"/>
      <c r="DN15" s="44"/>
      <c r="DO15" s="44"/>
      <c r="DP15" s="44"/>
      <c r="DQ15" s="44"/>
      <c r="DR15" s="44"/>
      <c r="DS15" s="44"/>
      <c r="DT15" s="44"/>
      <c r="DU15" s="44"/>
      <c r="DV15" s="44"/>
      <c r="DW15" s="44"/>
      <c r="DX15" s="44"/>
      <c r="DY15" s="44"/>
      <c r="DZ15" s="44"/>
    </row>
    <row r="16" spans="1:130" ht="21" customHeight="1" x14ac:dyDescent="0.35">
      <c r="A16" s="73"/>
      <c r="B16" s="97">
        <v>9</v>
      </c>
      <c r="C16" s="99" t="str">
        <f>INDEX('Calcul des points'!B$8:B$76,MATCH(D16,'Calcul des points'!AL$8:AL$76,0))</f>
        <v>Bigboules</v>
      </c>
      <c r="D16" s="100">
        <f>LARGE('Calcul des points'!AL$8:AL$76,ROWS(D$7:D15))</f>
        <v>433.01299999999998</v>
      </c>
      <c r="E16" s="101">
        <f>VLOOKUP(C16,'Classement étapes'!C:AM,37,FALSE)</f>
        <v>21</v>
      </c>
      <c r="F16" s="102">
        <f>VLOOKUP(C16,'Classement étapes'!C:AO,38,FALSE)</f>
        <v>6</v>
      </c>
      <c r="G16" s="103">
        <f>VLOOKUP(C16,'Classement étapes'!C:AO,39,FALSE)</f>
        <v>3</v>
      </c>
      <c r="H16" s="104">
        <f>D16/E16</f>
        <v>20.619666666666667</v>
      </c>
      <c r="I16" s="82"/>
      <c r="J16" s="73"/>
      <c r="K16" s="73"/>
      <c r="L16" s="73"/>
      <c r="M16" s="73"/>
      <c r="N16" s="73"/>
      <c r="O16" s="73"/>
      <c r="P16" s="73"/>
      <c r="Q16" s="78"/>
      <c r="R16" s="78"/>
      <c r="S16" s="78"/>
      <c r="T16" s="78"/>
      <c r="U16" s="78"/>
      <c r="V16" s="45"/>
      <c r="W16" s="45"/>
      <c r="X16" s="45"/>
      <c r="Y16" s="45"/>
      <c r="Z16" s="45"/>
      <c r="AA16" s="45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  <c r="AN16" s="45"/>
      <c r="AO16" s="45"/>
      <c r="AP16" s="45"/>
      <c r="AQ16" s="45"/>
      <c r="AR16" s="45"/>
      <c r="AS16" s="45"/>
      <c r="AT16" s="45"/>
      <c r="AU16" s="45"/>
      <c r="AV16" s="45"/>
      <c r="AW16" s="45"/>
      <c r="AX16" s="46"/>
      <c r="AY16" s="46"/>
      <c r="AZ16" s="46"/>
      <c r="BA16" s="46"/>
      <c r="BB16" s="46"/>
      <c r="BC16" s="46"/>
      <c r="BD16" s="46"/>
      <c r="BE16" s="46"/>
      <c r="BF16" s="46"/>
      <c r="BG16" s="46"/>
      <c r="BH16" s="46"/>
      <c r="BI16" s="46"/>
      <c r="BJ16" s="46"/>
      <c r="BK16" s="46"/>
      <c r="BL16" s="46"/>
      <c r="BM16" s="46"/>
      <c r="BN16" s="46"/>
      <c r="BO16" s="46"/>
      <c r="BP16" s="46"/>
      <c r="BQ16" s="46"/>
      <c r="BR16" s="46"/>
      <c r="BS16" s="46"/>
      <c r="BT16" s="44"/>
      <c r="BU16" s="44"/>
      <c r="BV16" s="44"/>
      <c r="BW16" s="44"/>
      <c r="BX16" s="44"/>
      <c r="BY16" s="44"/>
      <c r="BZ16" s="44"/>
      <c r="CA16" s="44"/>
      <c r="CB16" s="44"/>
      <c r="CC16" s="44"/>
      <c r="CD16" s="44"/>
      <c r="CE16" s="44"/>
      <c r="CF16" s="44"/>
      <c r="CG16" s="44"/>
      <c r="CH16" s="44"/>
      <c r="CI16" s="44"/>
      <c r="CJ16" s="44"/>
      <c r="CK16" s="44"/>
      <c r="CL16" s="44"/>
      <c r="CM16" s="44"/>
      <c r="CN16" s="44"/>
      <c r="CO16" s="44"/>
      <c r="CP16" s="44"/>
      <c r="CQ16" s="44"/>
      <c r="CR16" s="44"/>
      <c r="CS16" s="44"/>
      <c r="CT16" s="44"/>
      <c r="CU16" s="44"/>
      <c r="CV16" s="44"/>
      <c r="CW16" s="44"/>
      <c r="CX16" s="44"/>
      <c r="CY16" s="44"/>
      <c r="CZ16" s="44"/>
      <c r="DA16" s="44"/>
      <c r="DB16" s="44"/>
      <c r="DC16" s="44"/>
      <c r="DD16" s="44"/>
      <c r="DE16" s="44"/>
      <c r="DF16" s="44"/>
      <c r="DG16" s="44"/>
      <c r="DH16" s="44"/>
      <c r="DI16" s="44"/>
      <c r="DJ16" s="44"/>
      <c r="DK16" s="44"/>
      <c r="DL16" s="44"/>
      <c r="DM16" s="44"/>
      <c r="DN16" s="44"/>
      <c r="DO16" s="44"/>
      <c r="DP16" s="44"/>
      <c r="DQ16" s="44"/>
      <c r="DR16" s="44"/>
      <c r="DS16" s="44"/>
      <c r="DT16" s="44"/>
      <c r="DU16" s="44"/>
      <c r="DV16" s="44"/>
      <c r="DW16" s="44"/>
      <c r="DX16" s="44"/>
      <c r="DY16" s="44"/>
      <c r="DZ16" s="44"/>
    </row>
    <row r="17" spans="1:130" ht="21" customHeight="1" x14ac:dyDescent="0.35">
      <c r="A17" s="73"/>
      <c r="B17" s="97">
        <v>10</v>
      </c>
      <c r="C17" s="96" t="str">
        <f>INDEX('Calcul des points'!B$8:B$76,MATCH(D17,'Calcul des points'!AL$8:AL$76,0))</f>
        <v>Courjus</v>
      </c>
      <c r="D17" s="98">
        <f>LARGE('Calcul des points'!AL$8:AL$76,ROWS(D$7:D16))</f>
        <v>410.02100000000002</v>
      </c>
      <c r="E17" s="91">
        <f>VLOOKUP(C17,'Classement étapes'!C:AM,37,FALSE)</f>
        <v>22</v>
      </c>
      <c r="F17" s="92">
        <f>VLOOKUP(C17,'Classement étapes'!C:AO,38,FALSE)</f>
        <v>5</v>
      </c>
      <c r="G17" s="93">
        <f>VLOOKUP(C17,'Classement étapes'!C:AO,39,FALSE)</f>
        <v>1</v>
      </c>
      <c r="H17" s="94">
        <f>D17/E17</f>
        <v>18.637318181818184</v>
      </c>
      <c r="I17" s="82"/>
      <c r="J17" s="73"/>
      <c r="K17" s="73"/>
      <c r="L17" s="73"/>
      <c r="M17" s="73"/>
      <c r="N17" s="73"/>
      <c r="O17" s="73"/>
      <c r="P17" s="73"/>
      <c r="Q17" s="78"/>
      <c r="R17" s="78"/>
      <c r="S17" s="78"/>
      <c r="T17" s="78"/>
      <c r="U17" s="78"/>
      <c r="V17" s="45"/>
      <c r="W17" s="45"/>
      <c r="X17" s="45"/>
      <c r="Y17" s="45"/>
      <c r="Z17" s="45"/>
      <c r="AA17" s="45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6"/>
      <c r="AY17" s="46"/>
      <c r="AZ17" s="46"/>
      <c r="BA17" s="46"/>
      <c r="BB17" s="46"/>
      <c r="BC17" s="46"/>
      <c r="BD17" s="46"/>
      <c r="BE17" s="46"/>
      <c r="BF17" s="46"/>
      <c r="BG17" s="46"/>
      <c r="BH17" s="46"/>
      <c r="BI17" s="46"/>
      <c r="BJ17" s="46"/>
      <c r="BK17" s="46"/>
      <c r="BL17" s="46"/>
      <c r="BM17" s="46"/>
      <c r="BN17" s="46"/>
      <c r="BO17" s="46"/>
      <c r="BP17" s="46"/>
      <c r="BQ17" s="46"/>
      <c r="BR17" s="46"/>
      <c r="BS17" s="46"/>
      <c r="BT17" s="44"/>
      <c r="BU17" s="44"/>
      <c r="BV17" s="44"/>
      <c r="BW17" s="44"/>
      <c r="BX17" s="44"/>
      <c r="BY17" s="44"/>
      <c r="BZ17" s="44"/>
      <c r="CA17" s="44"/>
      <c r="CB17" s="44"/>
      <c r="CC17" s="44"/>
      <c r="CD17" s="44"/>
      <c r="CE17" s="44"/>
      <c r="CF17" s="44"/>
      <c r="CG17" s="44"/>
      <c r="CH17" s="44"/>
      <c r="CI17" s="44"/>
      <c r="CJ17" s="44"/>
      <c r="CK17" s="44"/>
      <c r="CL17" s="44"/>
      <c r="CM17" s="44"/>
      <c r="CN17" s="44"/>
      <c r="CO17" s="44"/>
      <c r="CP17" s="44"/>
      <c r="CQ17" s="44"/>
      <c r="CR17" s="44"/>
      <c r="CS17" s="44"/>
      <c r="CT17" s="44"/>
      <c r="CU17" s="44"/>
      <c r="CV17" s="44"/>
      <c r="CW17" s="44"/>
      <c r="CX17" s="44"/>
      <c r="CY17" s="44"/>
      <c r="CZ17" s="44"/>
      <c r="DA17" s="44"/>
      <c r="DB17" s="44"/>
      <c r="DC17" s="44"/>
      <c r="DD17" s="44"/>
      <c r="DE17" s="44"/>
      <c r="DF17" s="44"/>
      <c r="DG17" s="44"/>
      <c r="DH17" s="44"/>
      <c r="DI17" s="44"/>
      <c r="DJ17" s="44"/>
      <c r="DK17" s="44"/>
      <c r="DL17" s="44"/>
      <c r="DM17" s="44"/>
      <c r="DN17" s="44"/>
      <c r="DO17" s="44"/>
      <c r="DP17" s="44"/>
      <c r="DQ17" s="44"/>
      <c r="DR17" s="44"/>
      <c r="DS17" s="44"/>
      <c r="DT17" s="44"/>
      <c r="DU17" s="44"/>
      <c r="DV17" s="44"/>
      <c r="DW17" s="44"/>
      <c r="DX17" s="44"/>
      <c r="DY17" s="44"/>
      <c r="DZ17" s="44"/>
    </row>
    <row r="18" spans="1:130" ht="21" customHeight="1" x14ac:dyDescent="0.35">
      <c r="A18" s="73"/>
      <c r="B18" s="97">
        <v>11</v>
      </c>
      <c r="C18" s="99" t="str">
        <f>INDEX('Calcul des points'!B$8:B$76,MATCH(D18,'Calcul des points'!AL$8:AL$76,0))</f>
        <v>Dickies</v>
      </c>
      <c r="D18" s="100">
        <f>LARGE('Calcul des points'!AL$8:AL$76,ROWS(D$7:D17))</f>
        <v>409.024</v>
      </c>
      <c r="E18" s="101">
        <f>VLOOKUP(C18,'Classement étapes'!C:AM,37,FALSE)</f>
        <v>21</v>
      </c>
      <c r="F18" s="102">
        <f>VLOOKUP(C18,'Classement étapes'!C:AO,38,FALSE)</f>
        <v>5</v>
      </c>
      <c r="G18" s="103">
        <f>VLOOKUP(C18,'Classement étapes'!C:AO,39,FALSE)</f>
        <v>0</v>
      </c>
      <c r="H18" s="104">
        <f>D18/E18</f>
        <v>19.477333333333334</v>
      </c>
      <c r="I18" s="82"/>
      <c r="J18" s="73"/>
      <c r="K18" s="73"/>
      <c r="L18" s="73"/>
      <c r="M18" s="73"/>
      <c r="N18" s="73"/>
      <c r="O18" s="73"/>
      <c r="P18" s="73"/>
      <c r="Q18" s="78"/>
      <c r="R18" s="78"/>
      <c r="S18" s="78"/>
      <c r="T18" s="78"/>
      <c r="U18" s="78"/>
      <c r="V18" s="45"/>
      <c r="W18" s="45"/>
      <c r="X18" s="45"/>
      <c r="Y18" s="45"/>
      <c r="Z18" s="45"/>
      <c r="AA18" s="45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6"/>
      <c r="AY18" s="46"/>
      <c r="AZ18" s="46"/>
      <c r="BA18" s="46"/>
      <c r="BB18" s="46"/>
      <c r="BC18" s="46"/>
      <c r="BD18" s="46"/>
      <c r="BE18" s="46"/>
      <c r="BF18" s="46"/>
      <c r="BG18" s="46"/>
      <c r="BH18" s="46"/>
      <c r="BI18" s="46"/>
      <c r="BJ18" s="46"/>
      <c r="BK18" s="46"/>
      <c r="BL18" s="46"/>
      <c r="BM18" s="46"/>
      <c r="BN18" s="46"/>
      <c r="BO18" s="46"/>
      <c r="BP18" s="46"/>
      <c r="BQ18" s="46"/>
      <c r="BR18" s="46"/>
      <c r="BS18" s="46"/>
      <c r="BT18" s="44"/>
      <c r="BU18" s="44"/>
      <c r="BV18" s="44"/>
      <c r="BW18" s="44"/>
      <c r="BX18" s="44"/>
      <c r="BY18" s="44"/>
      <c r="BZ18" s="44"/>
      <c r="CA18" s="44"/>
      <c r="CB18" s="44"/>
      <c r="CC18" s="44"/>
      <c r="CD18" s="44"/>
      <c r="CE18" s="44"/>
      <c r="CF18" s="44"/>
      <c r="CG18" s="44"/>
      <c r="CH18" s="44"/>
      <c r="CI18" s="44"/>
      <c r="CJ18" s="44"/>
      <c r="CK18" s="44"/>
      <c r="CL18" s="44"/>
      <c r="CM18" s="44"/>
      <c r="CN18" s="44"/>
      <c r="CO18" s="44"/>
      <c r="CP18" s="44"/>
      <c r="CQ18" s="44"/>
      <c r="CR18" s="44"/>
      <c r="CS18" s="44"/>
      <c r="CT18" s="44"/>
      <c r="CU18" s="44"/>
      <c r="CV18" s="44"/>
      <c r="CW18" s="44"/>
      <c r="CX18" s="44"/>
      <c r="CY18" s="44"/>
      <c r="CZ18" s="44"/>
      <c r="DA18" s="44"/>
      <c r="DB18" s="44"/>
      <c r="DC18" s="44"/>
      <c r="DD18" s="44"/>
      <c r="DE18" s="44"/>
      <c r="DF18" s="44"/>
      <c r="DG18" s="44"/>
      <c r="DH18" s="44"/>
      <c r="DI18" s="44"/>
      <c r="DJ18" s="44"/>
      <c r="DK18" s="44"/>
      <c r="DL18" s="44"/>
      <c r="DM18" s="44"/>
      <c r="DN18" s="44"/>
      <c r="DO18" s="44"/>
      <c r="DP18" s="44"/>
      <c r="DQ18" s="44"/>
      <c r="DR18" s="44"/>
      <c r="DS18" s="44"/>
      <c r="DT18" s="44"/>
      <c r="DU18" s="44"/>
      <c r="DV18" s="44"/>
      <c r="DW18" s="44"/>
      <c r="DX18" s="44"/>
      <c r="DY18" s="44"/>
      <c r="DZ18" s="44"/>
    </row>
    <row r="19" spans="1:130" ht="21" customHeight="1" x14ac:dyDescent="0.35">
      <c r="A19" s="73"/>
      <c r="B19" s="97">
        <v>12</v>
      </c>
      <c r="C19" s="96" t="str">
        <f>INDEX('Calcul des points'!B$8:B$76,MATCH(D19,'Calcul des points'!AL$8:AL$76,0))</f>
        <v>Stef</v>
      </c>
      <c r="D19" s="98">
        <f>LARGE('Calcul des points'!AL$8:AL$76,ROWS(D$7:D18))</f>
        <v>407.06799999999998</v>
      </c>
      <c r="E19" s="91">
        <f>VLOOKUP(C19,'Classement étapes'!C:AM,37,FALSE)</f>
        <v>19</v>
      </c>
      <c r="F19" s="92">
        <f>VLOOKUP(C19,'Classement étapes'!C:AO,38,FALSE)</f>
        <v>6</v>
      </c>
      <c r="G19" s="93">
        <f>VLOOKUP(C19,'Classement étapes'!C:AO,39,FALSE)</f>
        <v>2</v>
      </c>
      <c r="H19" s="94">
        <f>D19/E19</f>
        <v>21.424631578947366</v>
      </c>
      <c r="I19" s="82"/>
      <c r="J19" s="73"/>
      <c r="K19" s="73"/>
      <c r="L19" s="73"/>
      <c r="M19" s="73"/>
      <c r="N19" s="73"/>
      <c r="O19" s="73"/>
      <c r="P19" s="73"/>
      <c r="Q19" s="78"/>
      <c r="R19" s="78"/>
      <c r="S19" s="78"/>
      <c r="T19" s="78"/>
      <c r="U19" s="78"/>
      <c r="V19" s="45"/>
      <c r="W19" s="45"/>
      <c r="X19" s="45"/>
      <c r="Y19" s="45"/>
      <c r="Z19" s="45"/>
      <c r="AA19" s="45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  <c r="AO19" s="45"/>
      <c r="AP19" s="45"/>
      <c r="AQ19" s="45"/>
      <c r="AR19" s="45"/>
      <c r="AS19" s="45"/>
      <c r="AT19" s="45"/>
      <c r="AU19" s="45"/>
      <c r="AV19" s="45"/>
      <c r="AW19" s="45"/>
      <c r="AX19" s="46"/>
      <c r="AY19" s="46"/>
      <c r="AZ19" s="46"/>
      <c r="BA19" s="46"/>
      <c r="BB19" s="46"/>
      <c r="BC19" s="46"/>
      <c r="BD19" s="46"/>
      <c r="BE19" s="46"/>
      <c r="BF19" s="46"/>
      <c r="BG19" s="46"/>
      <c r="BH19" s="46"/>
      <c r="BI19" s="46"/>
      <c r="BJ19" s="46"/>
      <c r="BK19" s="46"/>
      <c r="BL19" s="46"/>
      <c r="BM19" s="46"/>
      <c r="BN19" s="46"/>
      <c r="BO19" s="46"/>
      <c r="BP19" s="46"/>
      <c r="BQ19" s="46"/>
      <c r="BR19" s="46"/>
      <c r="BS19" s="46"/>
      <c r="BT19" s="44"/>
      <c r="BU19" s="44"/>
      <c r="BV19" s="44"/>
      <c r="BW19" s="44"/>
      <c r="BX19" s="44"/>
      <c r="BY19" s="44"/>
      <c r="BZ19" s="44"/>
      <c r="CA19" s="44"/>
      <c r="CB19" s="44"/>
      <c r="CC19" s="44"/>
      <c r="CD19" s="44"/>
      <c r="CE19" s="44"/>
      <c r="CF19" s="44"/>
      <c r="CG19" s="44"/>
      <c r="CH19" s="44"/>
      <c r="CI19" s="44"/>
      <c r="CJ19" s="44"/>
      <c r="CK19" s="44"/>
      <c r="CL19" s="44"/>
      <c r="CM19" s="44"/>
      <c r="CN19" s="44"/>
      <c r="CO19" s="44"/>
      <c r="CP19" s="44"/>
      <c r="CQ19" s="44"/>
      <c r="CR19" s="44"/>
      <c r="CS19" s="44"/>
      <c r="CT19" s="44"/>
      <c r="CU19" s="44"/>
      <c r="CV19" s="44"/>
      <c r="CW19" s="44"/>
      <c r="CX19" s="44"/>
      <c r="CY19" s="44"/>
      <c r="CZ19" s="44"/>
      <c r="DA19" s="44"/>
      <c r="DB19" s="44"/>
      <c r="DC19" s="44"/>
      <c r="DD19" s="44"/>
      <c r="DE19" s="44"/>
      <c r="DF19" s="44"/>
      <c r="DG19" s="44"/>
      <c r="DH19" s="44"/>
      <c r="DI19" s="44"/>
      <c r="DJ19" s="44"/>
      <c r="DK19" s="44"/>
      <c r="DL19" s="44"/>
      <c r="DM19" s="44"/>
      <c r="DN19" s="44"/>
      <c r="DO19" s="44"/>
      <c r="DP19" s="44"/>
      <c r="DQ19" s="44"/>
      <c r="DR19" s="44"/>
      <c r="DS19" s="44"/>
      <c r="DT19" s="44"/>
      <c r="DU19" s="44"/>
      <c r="DV19" s="44"/>
      <c r="DW19" s="44"/>
      <c r="DX19" s="44"/>
      <c r="DY19" s="44"/>
      <c r="DZ19" s="44"/>
    </row>
    <row r="20" spans="1:130" ht="21" customHeight="1" x14ac:dyDescent="0.35">
      <c r="A20" s="73"/>
      <c r="B20" s="97">
        <v>13</v>
      </c>
      <c r="C20" s="99" t="str">
        <f>INDEX('Calcul des points'!B$8:B$76,MATCH(D20,'Calcul des points'!AL$8:AL$76,0))</f>
        <v>Pacman</v>
      </c>
      <c r="D20" s="100">
        <f>LARGE('Calcul des points'!AL$8:AL$76,ROWS(D$7:D19))</f>
        <v>403.05200000000002</v>
      </c>
      <c r="E20" s="101">
        <f>VLOOKUP(C20,'Classement étapes'!C:AM,37,FALSE)</f>
        <v>18</v>
      </c>
      <c r="F20" s="102">
        <f>VLOOKUP(C20,'Classement étapes'!C:AO,38,FALSE)</f>
        <v>7</v>
      </c>
      <c r="G20" s="103">
        <f>VLOOKUP(C20,'Classement étapes'!C:AO,39,FALSE)</f>
        <v>3</v>
      </c>
      <c r="H20" s="104">
        <f>D20/E20</f>
        <v>22.391777777777779</v>
      </c>
      <c r="I20" s="82"/>
      <c r="J20" s="73"/>
      <c r="K20" s="73"/>
      <c r="L20" s="73"/>
      <c r="M20" s="73"/>
      <c r="N20" s="73"/>
      <c r="O20" s="73"/>
      <c r="P20" s="73"/>
      <c r="Q20" s="78"/>
      <c r="R20" s="78"/>
      <c r="S20" s="78"/>
      <c r="T20" s="78"/>
      <c r="U20" s="78"/>
      <c r="V20" s="45"/>
      <c r="W20" s="45"/>
      <c r="X20" s="45"/>
      <c r="Y20" s="45"/>
      <c r="Z20" s="45"/>
      <c r="AA20" s="45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6"/>
      <c r="AY20" s="46"/>
      <c r="AZ20" s="46"/>
      <c r="BA20" s="46"/>
      <c r="BB20" s="46"/>
      <c r="BC20" s="46"/>
      <c r="BD20" s="46"/>
      <c r="BE20" s="46"/>
      <c r="BF20" s="46"/>
      <c r="BG20" s="46"/>
      <c r="BH20" s="46"/>
      <c r="BI20" s="46"/>
      <c r="BJ20" s="46"/>
      <c r="BK20" s="46"/>
      <c r="BL20" s="46"/>
      <c r="BM20" s="46"/>
      <c r="BN20" s="46"/>
      <c r="BO20" s="46"/>
      <c r="BP20" s="46"/>
      <c r="BQ20" s="46"/>
      <c r="BR20" s="46"/>
      <c r="BS20" s="46"/>
      <c r="BT20" s="44"/>
      <c r="BU20" s="44"/>
      <c r="BV20" s="44"/>
      <c r="BW20" s="44"/>
      <c r="BX20" s="44"/>
      <c r="BY20" s="44"/>
      <c r="BZ20" s="44"/>
      <c r="CA20" s="44"/>
      <c r="CB20" s="44"/>
      <c r="CC20" s="44"/>
      <c r="CD20" s="44"/>
      <c r="CE20" s="44"/>
      <c r="CF20" s="44"/>
      <c r="CG20" s="44"/>
      <c r="CH20" s="44"/>
      <c r="CI20" s="44"/>
      <c r="CJ20" s="44"/>
      <c r="CK20" s="44"/>
      <c r="CL20" s="44"/>
      <c r="CM20" s="44"/>
      <c r="CN20" s="44"/>
      <c r="CO20" s="44"/>
      <c r="CP20" s="44"/>
      <c r="CQ20" s="44"/>
      <c r="CR20" s="44"/>
      <c r="CS20" s="44"/>
      <c r="CT20" s="44"/>
      <c r="CU20" s="44"/>
      <c r="CV20" s="44"/>
      <c r="CW20" s="44"/>
      <c r="CX20" s="44"/>
      <c r="CY20" s="44"/>
      <c r="CZ20" s="44"/>
      <c r="DA20" s="44"/>
      <c r="DB20" s="44"/>
      <c r="DC20" s="44"/>
      <c r="DD20" s="44"/>
      <c r="DE20" s="44"/>
      <c r="DF20" s="44"/>
      <c r="DG20" s="44"/>
      <c r="DH20" s="44"/>
      <c r="DI20" s="44"/>
      <c r="DJ20" s="44"/>
      <c r="DK20" s="44"/>
      <c r="DL20" s="44"/>
      <c r="DM20" s="44"/>
      <c r="DN20" s="44"/>
      <c r="DO20" s="44"/>
      <c r="DP20" s="44"/>
      <c r="DQ20" s="44"/>
      <c r="DR20" s="44"/>
      <c r="DS20" s="44"/>
      <c r="DT20" s="44"/>
      <c r="DU20" s="44"/>
      <c r="DV20" s="44"/>
      <c r="DW20" s="44"/>
      <c r="DX20" s="44"/>
      <c r="DY20" s="44"/>
      <c r="DZ20" s="44"/>
    </row>
    <row r="21" spans="1:130" ht="21" customHeight="1" x14ac:dyDescent="0.35">
      <c r="A21" s="73"/>
      <c r="B21" s="97">
        <v>14</v>
      </c>
      <c r="C21" s="96" t="str">
        <f>INDEX('Calcul des points'!B$8:B$76,MATCH(D21,'Calcul des points'!AL$8:AL$76,0))</f>
        <v>Justcall</v>
      </c>
      <c r="D21" s="98">
        <f>LARGE('Calcul des points'!AL$8:AL$76,ROWS(D$7:D20))</f>
        <v>395.04</v>
      </c>
      <c r="E21" s="91">
        <f>VLOOKUP(C21,'Classement étapes'!C:AM,37)</f>
        <v>21</v>
      </c>
      <c r="F21" s="92">
        <f>VLOOKUP(C21,'Classement étapes'!C:AO,38,FALSE)</f>
        <v>4</v>
      </c>
      <c r="G21" s="93">
        <f>VLOOKUP(C21,'Classement étapes'!C:AO,39,FALSE)</f>
        <v>0</v>
      </c>
      <c r="H21" s="94">
        <f>D21/E21</f>
        <v>18.811428571428571</v>
      </c>
      <c r="I21" s="82"/>
      <c r="J21" s="73"/>
      <c r="K21" s="73"/>
      <c r="L21" s="73"/>
      <c r="M21" s="73"/>
      <c r="N21" s="73"/>
      <c r="O21" s="73"/>
      <c r="P21" s="73"/>
      <c r="Q21" s="78"/>
      <c r="R21" s="78"/>
      <c r="S21" s="78"/>
      <c r="T21" s="78"/>
      <c r="U21" s="78"/>
      <c r="V21" s="45"/>
      <c r="W21" s="45"/>
      <c r="X21" s="45"/>
      <c r="Y21" s="45"/>
      <c r="Z21" s="45"/>
      <c r="AA21" s="45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6"/>
      <c r="AY21" s="46"/>
      <c r="AZ21" s="46"/>
      <c r="BA21" s="46"/>
      <c r="BB21" s="46"/>
      <c r="BC21" s="46"/>
      <c r="BD21" s="46"/>
      <c r="BE21" s="46"/>
      <c r="BF21" s="46"/>
      <c r="BG21" s="46"/>
      <c r="BH21" s="46"/>
      <c r="BI21" s="46"/>
      <c r="BJ21" s="46"/>
      <c r="BK21" s="46"/>
      <c r="BL21" s="46"/>
      <c r="BM21" s="46"/>
      <c r="BN21" s="46"/>
      <c r="BO21" s="46"/>
      <c r="BP21" s="46"/>
      <c r="BQ21" s="46"/>
      <c r="BR21" s="46"/>
      <c r="BS21" s="46"/>
      <c r="BT21" s="44"/>
      <c r="BU21" s="44"/>
      <c r="BV21" s="44"/>
      <c r="BW21" s="44"/>
      <c r="BX21" s="44"/>
      <c r="BY21" s="44"/>
      <c r="BZ21" s="44"/>
      <c r="CA21" s="44"/>
      <c r="CB21" s="44"/>
      <c r="CC21" s="44"/>
      <c r="CD21" s="44"/>
      <c r="CE21" s="44"/>
      <c r="CF21" s="44"/>
      <c r="CG21" s="44"/>
      <c r="CH21" s="44"/>
      <c r="CI21" s="44"/>
      <c r="CJ21" s="44"/>
      <c r="CK21" s="44"/>
      <c r="CL21" s="44"/>
      <c r="CM21" s="44"/>
      <c r="CN21" s="44"/>
      <c r="CO21" s="44"/>
      <c r="CP21" s="44"/>
      <c r="CQ21" s="44"/>
      <c r="CR21" s="44"/>
      <c r="CS21" s="44"/>
      <c r="CT21" s="44"/>
      <c r="CU21" s="44"/>
      <c r="CV21" s="44"/>
      <c r="CW21" s="44"/>
      <c r="CX21" s="44"/>
      <c r="CY21" s="44"/>
      <c r="CZ21" s="44"/>
      <c r="DA21" s="44"/>
      <c r="DB21" s="44"/>
      <c r="DC21" s="44"/>
      <c r="DD21" s="44"/>
      <c r="DE21" s="44"/>
      <c r="DF21" s="44"/>
      <c r="DG21" s="44"/>
      <c r="DH21" s="44"/>
      <c r="DI21" s="44"/>
      <c r="DJ21" s="44"/>
      <c r="DK21" s="44"/>
      <c r="DL21" s="44"/>
      <c r="DM21" s="44"/>
      <c r="DN21" s="44"/>
      <c r="DO21" s="44"/>
      <c r="DP21" s="44"/>
      <c r="DQ21" s="44"/>
      <c r="DR21" s="44"/>
      <c r="DS21" s="44"/>
      <c r="DT21" s="44"/>
      <c r="DU21" s="44"/>
      <c r="DV21" s="44"/>
      <c r="DW21" s="44"/>
      <c r="DX21" s="44"/>
      <c r="DY21" s="44"/>
      <c r="DZ21" s="44"/>
    </row>
    <row r="22" spans="1:130" ht="21" customHeight="1" x14ac:dyDescent="0.35">
      <c r="A22" s="73"/>
      <c r="B22" s="97">
        <v>15</v>
      </c>
      <c r="C22" s="99" t="str">
        <f>INDEX('Calcul des points'!B$8:B$76,MATCH(D22,'Calcul des points'!AL$8:AL$76,0))</f>
        <v>Donguigui</v>
      </c>
      <c r="D22" s="100">
        <f>LARGE('Calcul des points'!AL$8:AL$76,ROWS(D$7:D21))</f>
        <v>394.02499999999998</v>
      </c>
      <c r="E22" s="101">
        <f>VLOOKUP(C22,'Classement étapes'!C:AM,37,FALSE)</f>
        <v>18</v>
      </c>
      <c r="F22" s="102">
        <f>VLOOKUP(C22,'Classement étapes'!C:AO,38,FALSE)</f>
        <v>7</v>
      </c>
      <c r="G22" s="103">
        <f>VLOOKUP(C22,'Classement étapes'!C:AO,39,FALSE)</f>
        <v>2</v>
      </c>
      <c r="H22" s="104">
        <f>D22/E22</f>
        <v>21.890277777777776</v>
      </c>
      <c r="I22" s="82"/>
      <c r="J22" s="73"/>
      <c r="K22" s="73"/>
      <c r="L22" s="73"/>
      <c r="M22" s="73"/>
      <c r="N22" s="73"/>
      <c r="O22" s="73"/>
      <c r="P22" s="73"/>
      <c r="Q22" s="78"/>
      <c r="R22" s="78"/>
      <c r="S22" s="78"/>
      <c r="T22" s="78"/>
      <c r="U22" s="78"/>
      <c r="V22" s="45"/>
      <c r="W22" s="45"/>
      <c r="X22" s="45"/>
      <c r="Y22" s="45"/>
      <c r="Z22" s="45"/>
      <c r="AA22" s="45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  <c r="AT22" s="45"/>
      <c r="AU22" s="45"/>
      <c r="AV22" s="45"/>
      <c r="AW22" s="45"/>
      <c r="AX22" s="46"/>
      <c r="AY22" s="46"/>
      <c r="AZ22" s="46"/>
      <c r="BA22" s="46"/>
      <c r="BB22" s="46"/>
      <c r="BC22" s="46"/>
      <c r="BD22" s="46"/>
      <c r="BE22" s="46"/>
      <c r="BF22" s="46"/>
      <c r="BG22" s="46"/>
      <c r="BH22" s="46"/>
      <c r="BI22" s="46"/>
      <c r="BJ22" s="46"/>
      <c r="BK22" s="46"/>
      <c r="BL22" s="46"/>
      <c r="BM22" s="46"/>
      <c r="BN22" s="46"/>
      <c r="BO22" s="46"/>
      <c r="BP22" s="46"/>
      <c r="BQ22" s="46"/>
      <c r="BR22" s="46"/>
      <c r="BS22" s="46"/>
      <c r="BT22" s="44"/>
      <c r="BU22" s="44"/>
      <c r="BV22" s="44"/>
      <c r="BW22" s="44"/>
      <c r="BX22" s="44"/>
      <c r="BY22" s="44"/>
      <c r="BZ22" s="44"/>
      <c r="CA22" s="44"/>
      <c r="CB22" s="44"/>
      <c r="CC22" s="44"/>
      <c r="CD22" s="44"/>
      <c r="CE22" s="44"/>
      <c r="CF22" s="44"/>
      <c r="CG22" s="44"/>
      <c r="CH22" s="44"/>
      <c r="CI22" s="44"/>
      <c r="CJ22" s="44"/>
      <c r="CK22" s="44"/>
      <c r="CL22" s="44"/>
      <c r="CM22" s="44"/>
      <c r="CN22" s="44"/>
      <c r="CO22" s="44"/>
      <c r="CP22" s="44"/>
      <c r="CQ22" s="44"/>
      <c r="CR22" s="44"/>
      <c r="CS22" s="44"/>
      <c r="CT22" s="44"/>
      <c r="CU22" s="44"/>
      <c r="CV22" s="44"/>
      <c r="CW22" s="44"/>
      <c r="CX22" s="44"/>
      <c r="CY22" s="44"/>
      <c r="CZ22" s="44"/>
      <c r="DA22" s="44"/>
      <c r="DB22" s="44"/>
      <c r="DC22" s="44"/>
      <c r="DD22" s="44"/>
      <c r="DE22" s="44"/>
      <c r="DF22" s="44"/>
      <c r="DG22" s="44"/>
      <c r="DH22" s="44"/>
      <c r="DI22" s="44"/>
      <c r="DJ22" s="44"/>
      <c r="DK22" s="44"/>
      <c r="DL22" s="44"/>
      <c r="DM22" s="44"/>
      <c r="DN22" s="44"/>
      <c r="DO22" s="44"/>
      <c r="DP22" s="44"/>
      <c r="DQ22" s="44"/>
      <c r="DR22" s="44"/>
      <c r="DS22" s="44"/>
      <c r="DT22" s="44"/>
      <c r="DU22" s="44"/>
      <c r="DV22" s="44"/>
      <c r="DW22" s="44"/>
      <c r="DX22" s="44"/>
      <c r="DY22" s="44"/>
      <c r="DZ22" s="44"/>
    </row>
    <row r="23" spans="1:130" ht="21" customHeight="1" x14ac:dyDescent="0.35">
      <c r="A23" s="73"/>
      <c r="B23" s="97">
        <v>16</v>
      </c>
      <c r="C23" s="96" t="str">
        <f>INDEX('Calcul des points'!B$8:B$76,MATCH(D23,'Calcul des points'!AL$8:AL$76,0))</f>
        <v>Kekos</v>
      </c>
      <c r="D23" s="98">
        <f>LARGE('Calcul des points'!AL$8:AL$76,ROWS(D$7:D22))</f>
        <v>388.04199999999997</v>
      </c>
      <c r="E23" s="91">
        <f>VLOOKUP(C23,'Classement étapes'!C:AM,37)</f>
        <v>19</v>
      </c>
      <c r="F23" s="92">
        <f>VLOOKUP(C23,'Classement étapes'!C:AO,38,FALSE)</f>
        <v>5</v>
      </c>
      <c r="G23" s="93">
        <f>VLOOKUP(C23,'Classement étapes'!C:AO,39,FALSE)</f>
        <v>2</v>
      </c>
      <c r="H23" s="94">
        <f>D23/E23</f>
        <v>20.423263157894734</v>
      </c>
      <c r="I23" s="82"/>
      <c r="J23" s="73"/>
      <c r="K23" s="73"/>
      <c r="L23" s="73"/>
      <c r="M23" s="73"/>
      <c r="N23" s="73"/>
      <c r="O23" s="73"/>
      <c r="P23" s="73"/>
      <c r="Q23" s="78"/>
      <c r="R23" s="78"/>
      <c r="S23" s="78"/>
      <c r="T23" s="78"/>
      <c r="U23" s="78"/>
      <c r="V23" s="45"/>
      <c r="W23" s="45"/>
      <c r="X23" s="45"/>
      <c r="Y23" s="45"/>
      <c r="Z23" s="45"/>
      <c r="AA23" s="45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6"/>
      <c r="AY23" s="46"/>
      <c r="AZ23" s="46"/>
      <c r="BA23" s="46"/>
      <c r="BB23" s="46"/>
      <c r="BC23" s="46"/>
      <c r="BD23" s="46"/>
      <c r="BE23" s="46"/>
      <c r="BF23" s="46"/>
      <c r="BG23" s="46"/>
      <c r="BH23" s="46"/>
      <c r="BI23" s="46"/>
      <c r="BJ23" s="46"/>
      <c r="BK23" s="46"/>
      <c r="BL23" s="46"/>
      <c r="BM23" s="46"/>
      <c r="BN23" s="46"/>
      <c r="BO23" s="46"/>
      <c r="BP23" s="46"/>
      <c r="BQ23" s="46"/>
      <c r="BR23" s="46"/>
      <c r="BS23" s="46"/>
      <c r="BT23" s="44"/>
      <c r="BU23" s="44"/>
      <c r="BV23" s="44"/>
      <c r="BW23" s="44"/>
      <c r="BX23" s="44"/>
      <c r="BY23" s="44"/>
      <c r="BZ23" s="44"/>
      <c r="CA23" s="44"/>
      <c r="CB23" s="44"/>
      <c r="CC23" s="44"/>
      <c r="CD23" s="44"/>
      <c r="CE23" s="44"/>
      <c r="CF23" s="44"/>
      <c r="CG23" s="44"/>
      <c r="CH23" s="44"/>
      <c r="CI23" s="44"/>
      <c r="CJ23" s="44"/>
      <c r="CK23" s="44"/>
      <c r="CL23" s="44"/>
      <c r="CM23" s="44"/>
      <c r="CN23" s="44"/>
      <c r="CO23" s="44"/>
      <c r="CP23" s="44"/>
      <c r="CQ23" s="44"/>
      <c r="CR23" s="44"/>
      <c r="CS23" s="44"/>
      <c r="CT23" s="44"/>
      <c r="CU23" s="44"/>
      <c r="CV23" s="44"/>
      <c r="CW23" s="44"/>
      <c r="CX23" s="44"/>
      <c r="CY23" s="44"/>
      <c r="CZ23" s="44"/>
      <c r="DA23" s="44"/>
      <c r="DB23" s="44"/>
      <c r="DC23" s="44"/>
      <c r="DD23" s="44"/>
      <c r="DE23" s="44"/>
      <c r="DF23" s="44"/>
      <c r="DG23" s="44"/>
      <c r="DH23" s="44"/>
      <c r="DI23" s="44"/>
      <c r="DJ23" s="44"/>
      <c r="DK23" s="44"/>
      <c r="DL23" s="44"/>
      <c r="DM23" s="44"/>
      <c r="DN23" s="44"/>
      <c r="DO23" s="44"/>
      <c r="DP23" s="44"/>
      <c r="DQ23" s="44"/>
      <c r="DR23" s="44"/>
      <c r="DS23" s="44"/>
      <c r="DT23" s="44"/>
      <c r="DU23" s="44"/>
      <c r="DV23" s="44"/>
      <c r="DW23" s="44"/>
      <c r="DX23" s="44"/>
      <c r="DY23" s="44"/>
      <c r="DZ23" s="44"/>
    </row>
    <row r="24" spans="1:130" ht="21" customHeight="1" x14ac:dyDescent="0.35">
      <c r="A24" s="73"/>
      <c r="B24" s="97">
        <v>17</v>
      </c>
      <c r="C24" s="99" t="str">
        <f>INDEX('Calcul des points'!B$8:B$76,MATCH(D24,'Calcul des points'!AL$8:AL$76,0))</f>
        <v>Freerun</v>
      </c>
      <c r="D24" s="100">
        <f>LARGE('Calcul des points'!AL$8:AL$76,ROWS(D$7:D23))</f>
        <v>375.03199999999998</v>
      </c>
      <c r="E24" s="101">
        <f>VLOOKUP(C24,'Classement étapes'!C:AM,37,FALSE)</f>
        <v>17</v>
      </c>
      <c r="F24" s="102">
        <f>VLOOKUP(C24,'Classement étapes'!C:AO,38,FALSE)</f>
        <v>4</v>
      </c>
      <c r="G24" s="103">
        <f>VLOOKUP(C24,'Classement étapes'!C:AO,39,FALSE)</f>
        <v>0</v>
      </c>
      <c r="H24" s="104">
        <f>D24/E24</f>
        <v>22.060705882352941</v>
      </c>
      <c r="I24" s="82"/>
      <c r="J24" s="73"/>
      <c r="K24" s="73"/>
      <c r="L24" s="73"/>
      <c r="M24" s="73"/>
      <c r="N24" s="73"/>
      <c r="O24" s="73"/>
      <c r="P24" s="73"/>
      <c r="Q24" s="78"/>
      <c r="R24" s="78"/>
      <c r="S24" s="78"/>
      <c r="T24" s="78"/>
      <c r="U24" s="78"/>
      <c r="V24" s="45"/>
      <c r="W24" s="45"/>
      <c r="X24" s="45"/>
      <c r="Y24" s="45"/>
      <c r="Z24" s="45"/>
      <c r="AA24" s="45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6"/>
      <c r="AY24" s="46"/>
      <c r="AZ24" s="46"/>
      <c r="BA24" s="46"/>
      <c r="BB24" s="46"/>
      <c r="BC24" s="46"/>
      <c r="BD24" s="46"/>
      <c r="BE24" s="46"/>
      <c r="BF24" s="46"/>
      <c r="BG24" s="46"/>
      <c r="BH24" s="46"/>
      <c r="BI24" s="46"/>
      <c r="BJ24" s="46"/>
      <c r="BK24" s="46"/>
      <c r="BL24" s="46"/>
      <c r="BM24" s="46"/>
      <c r="BN24" s="46"/>
      <c r="BO24" s="46"/>
      <c r="BP24" s="46"/>
      <c r="BQ24" s="46"/>
      <c r="BR24" s="46"/>
      <c r="BS24" s="46"/>
      <c r="BT24" s="44"/>
      <c r="BU24" s="44"/>
      <c r="BV24" s="44"/>
      <c r="BW24" s="44"/>
      <c r="BX24" s="44"/>
      <c r="BY24" s="44"/>
      <c r="BZ24" s="44"/>
      <c r="CA24" s="44"/>
      <c r="CB24" s="44"/>
      <c r="CC24" s="44"/>
      <c r="CD24" s="44"/>
      <c r="CE24" s="44"/>
      <c r="CF24" s="44"/>
      <c r="CG24" s="44"/>
      <c r="CH24" s="44"/>
      <c r="CI24" s="44"/>
      <c r="CJ24" s="44"/>
      <c r="CK24" s="44"/>
      <c r="CL24" s="44"/>
      <c r="CM24" s="44"/>
      <c r="CN24" s="44"/>
      <c r="CO24" s="44"/>
      <c r="CP24" s="44"/>
      <c r="CQ24" s="44"/>
      <c r="CR24" s="44"/>
      <c r="CS24" s="44"/>
      <c r="CT24" s="44"/>
      <c r="CU24" s="44"/>
      <c r="CV24" s="44"/>
      <c r="CW24" s="44"/>
      <c r="CX24" s="44"/>
      <c r="CY24" s="44"/>
      <c r="CZ24" s="44"/>
      <c r="DA24" s="44"/>
      <c r="DB24" s="44"/>
      <c r="DC24" s="44"/>
      <c r="DD24" s="44"/>
      <c r="DE24" s="44"/>
      <c r="DF24" s="44"/>
      <c r="DG24" s="44"/>
      <c r="DH24" s="44"/>
      <c r="DI24" s="44"/>
      <c r="DJ24" s="44"/>
      <c r="DK24" s="44"/>
      <c r="DL24" s="44"/>
      <c r="DM24" s="44"/>
      <c r="DN24" s="44"/>
      <c r="DO24" s="44"/>
      <c r="DP24" s="44"/>
      <c r="DQ24" s="44"/>
      <c r="DR24" s="44"/>
      <c r="DS24" s="44"/>
      <c r="DT24" s="44"/>
      <c r="DU24" s="44"/>
      <c r="DV24" s="44"/>
      <c r="DW24" s="44"/>
      <c r="DX24" s="44"/>
      <c r="DY24" s="44"/>
      <c r="DZ24" s="44"/>
    </row>
    <row r="25" spans="1:130" ht="21" customHeight="1" x14ac:dyDescent="0.35">
      <c r="A25" s="73"/>
      <c r="B25" s="97">
        <v>18</v>
      </c>
      <c r="C25" s="96" t="str">
        <f>INDEX('Calcul des points'!B$8:B$76,MATCH(D25,'Calcul des points'!AL$8:AL$76,0))</f>
        <v>Jibey_</v>
      </c>
      <c r="D25" s="98">
        <f>LARGE('Calcul des points'!AL$8:AL$76,ROWS(D$7:D24))</f>
        <v>367.03699999999998</v>
      </c>
      <c r="E25" s="91">
        <f>VLOOKUP(C25,'Classement étapes'!C:AM,37)</f>
        <v>15</v>
      </c>
      <c r="F25" s="92">
        <f>VLOOKUP(C25,'Classement étapes'!C:AO,38,FALSE)</f>
        <v>6</v>
      </c>
      <c r="G25" s="93">
        <f>VLOOKUP(C25,'Classement étapes'!C:AO,39,FALSE)</f>
        <v>1</v>
      </c>
      <c r="H25" s="94">
        <f>D25/E25</f>
        <v>24.469133333333332</v>
      </c>
      <c r="I25" s="82"/>
      <c r="J25" s="73"/>
      <c r="K25" s="73"/>
      <c r="L25" s="73"/>
      <c r="M25" s="73"/>
      <c r="N25" s="73"/>
      <c r="O25" s="73"/>
      <c r="P25" s="73"/>
      <c r="Q25" s="78"/>
      <c r="R25" s="78"/>
      <c r="S25" s="78"/>
      <c r="T25" s="78"/>
      <c r="U25" s="78"/>
      <c r="V25" s="45"/>
      <c r="W25" s="45"/>
      <c r="X25" s="45"/>
      <c r="Y25" s="45"/>
      <c r="Z25" s="45"/>
      <c r="AA25" s="45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6"/>
      <c r="AY25" s="46"/>
      <c r="AZ25" s="46"/>
      <c r="BA25" s="46"/>
      <c r="BB25" s="46"/>
      <c r="BC25" s="46"/>
      <c r="BD25" s="46"/>
      <c r="BE25" s="46"/>
      <c r="BF25" s="46"/>
      <c r="BG25" s="46"/>
      <c r="BH25" s="46"/>
      <c r="BI25" s="46"/>
      <c r="BJ25" s="46"/>
      <c r="BK25" s="46"/>
      <c r="BL25" s="46"/>
      <c r="BM25" s="46"/>
      <c r="BN25" s="46"/>
      <c r="BO25" s="46"/>
      <c r="BP25" s="46"/>
      <c r="BQ25" s="46"/>
      <c r="BR25" s="46"/>
      <c r="BS25" s="46"/>
      <c r="BT25" s="44"/>
      <c r="BU25" s="44"/>
      <c r="BV25" s="44"/>
      <c r="BW25" s="44"/>
      <c r="BX25" s="44"/>
      <c r="BY25" s="44"/>
      <c r="BZ25" s="44"/>
      <c r="CA25" s="44"/>
      <c r="CB25" s="44"/>
      <c r="CC25" s="44"/>
      <c r="CD25" s="44"/>
      <c r="CE25" s="44"/>
      <c r="CF25" s="44"/>
      <c r="CG25" s="44"/>
      <c r="CH25" s="44"/>
      <c r="CI25" s="44"/>
      <c r="CJ25" s="44"/>
      <c r="CK25" s="44"/>
      <c r="CL25" s="44"/>
      <c r="CM25" s="44"/>
      <c r="CN25" s="44"/>
      <c r="CO25" s="44"/>
      <c r="CP25" s="44"/>
      <c r="CQ25" s="44"/>
      <c r="CR25" s="44"/>
      <c r="CS25" s="44"/>
      <c r="CT25" s="44"/>
      <c r="CU25" s="44"/>
      <c r="CV25" s="44"/>
      <c r="CW25" s="44"/>
      <c r="CX25" s="44"/>
      <c r="CY25" s="44"/>
      <c r="CZ25" s="44"/>
      <c r="DA25" s="44"/>
      <c r="DB25" s="44"/>
      <c r="DC25" s="44"/>
      <c r="DD25" s="44"/>
      <c r="DE25" s="44"/>
      <c r="DF25" s="44"/>
      <c r="DG25" s="44"/>
      <c r="DH25" s="44"/>
      <c r="DI25" s="44"/>
      <c r="DJ25" s="44"/>
      <c r="DK25" s="44"/>
      <c r="DL25" s="44"/>
      <c r="DM25" s="44"/>
      <c r="DN25" s="44"/>
      <c r="DO25" s="44"/>
      <c r="DP25" s="44"/>
      <c r="DQ25" s="44"/>
      <c r="DR25" s="44"/>
      <c r="DS25" s="44"/>
      <c r="DT25" s="44"/>
      <c r="DU25" s="44"/>
      <c r="DV25" s="44"/>
      <c r="DW25" s="44"/>
      <c r="DX25" s="44"/>
      <c r="DY25" s="44"/>
      <c r="DZ25" s="44"/>
    </row>
    <row r="26" spans="1:130" ht="21" customHeight="1" x14ac:dyDescent="0.35">
      <c r="A26" s="73"/>
      <c r="B26" s="97">
        <v>19</v>
      </c>
      <c r="C26" s="99" t="str">
        <f>INDEX('Calcul des points'!B$8:B$76,MATCH(D26,'Calcul des points'!AL$8:AL$76,0))</f>
        <v>Oribu</v>
      </c>
      <c r="D26" s="100">
        <f>LARGE('Calcul des points'!AL$8:AL$76,ROWS(D$7:D25))</f>
        <v>365.05099999999999</v>
      </c>
      <c r="E26" s="101">
        <f>VLOOKUP(C26,'Classement étapes'!C:AM,37,FALSE)</f>
        <v>21</v>
      </c>
      <c r="F26" s="102">
        <f>VLOOKUP(C26,'Classement étapes'!C:AO,38,FALSE)</f>
        <v>2</v>
      </c>
      <c r="G26" s="103">
        <f>VLOOKUP(C26,'Classement étapes'!C:AO,39,FALSE)</f>
        <v>0</v>
      </c>
      <c r="H26" s="104">
        <f>D26/E26</f>
        <v>17.383380952380953</v>
      </c>
      <c r="I26" s="82"/>
      <c r="J26" s="73"/>
      <c r="K26" s="73"/>
      <c r="L26" s="73"/>
      <c r="M26" s="73"/>
      <c r="N26" s="73"/>
      <c r="O26" s="73"/>
      <c r="P26" s="73"/>
      <c r="Q26" s="78"/>
      <c r="R26" s="78"/>
      <c r="S26" s="78"/>
      <c r="T26" s="78"/>
      <c r="U26" s="78"/>
      <c r="V26" s="45"/>
      <c r="W26" s="45"/>
      <c r="X26" s="45"/>
      <c r="Y26" s="45"/>
      <c r="Z26" s="45"/>
      <c r="AA26" s="45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  <c r="AT26" s="45"/>
      <c r="AU26" s="45"/>
      <c r="AV26" s="45"/>
      <c r="AW26" s="45"/>
      <c r="AX26" s="46"/>
      <c r="AY26" s="46"/>
      <c r="AZ26" s="46"/>
      <c r="BA26" s="46"/>
      <c r="BB26" s="46"/>
      <c r="BC26" s="46"/>
      <c r="BD26" s="46"/>
      <c r="BE26" s="46"/>
      <c r="BF26" s="46"/>
      <c r="BG26" s="46"/>
      <c r="BH26" s="46"/>
      <c r="BI26" s="46"/>
      <c r="BJ26" s="46"/>
      <c r="BK26" s="46"/>
      <c r="BL26" s="46"/>
      <c r="BM26" s="46"/>
      <c r="BN26" s="46"/>
      <c r="BO26" s="46"/>
      <c r="BP26" s="46"/>
      <c r="BQ26" s="46"/>
      <c r="BR26" s="46"/>
      <c r="BS26" s="46"/>
      <c r="BT26" s="44"/>
      <c r="BU26" s="44"/>
      <c r="BV26" s="44"/>
      <c r="BW26" s="44"/>
      <c r="BX26" s="44"/>
      <c r="BY26" s="44"/>
      <c r="BZ26" s="44"/>
      <c r="CA26" s="44"/>
      <c r="CB26" s="44"/>
      <c r="CC26" s="44"/>
      <c r="CD26" s="44"/>
      <c r="CE26" s="44"/>
      <c r="CF26" s="44"/>
      <c r="CG26" s="44"/>
      <c r="CH26" s="44"/>
      <c r="CI26" s="44"/>
      <c r="CJ26" s="44"/>
      <c r="CK26" s="44"/>
      <c r="CL26" s="44"/>
      <c r="CM26" s="44"/>
      <c r="CN26" s="44"/>
      <c r="CO26" s="44"/>
      <c r="CP26" s="44"/>
      <c r="CQ26" s="44"/>
      <c r="CR26" s="44"/>
      <c r="CS26" s="44"/>
      <c r="CT26" s="44"/>
      <c r="CU26" s="44"/>
      <c r="CV26" s="44"/>
      <c r="CW26" s="44"/>
      <c r="CX26" s="44"/>
      <c r="CY26" s="44"/>
      <c r="CZ26" s="44"/>
      <c r="DA26" s="44"/>
      <c r="DB26" s="44"/>
      <c r="DC26" s="44"/>
      <c r="DD26" s="44"/>
      <c r="DE26" s="44"/>
      <c r="DF26" s="44"/>
      <c r="DG26" s="44"/>
      <c r="DH26" s="44"/>
      <c r="DI26" s="44"/>
      <c r="DJ26" s="44"/>
      <c r="DK26" s="44"/>
      <c r="DL26" s="44"/>
      <c r="DM26" s="44"/>
      <c r="DN26" s="44"/>
      <c r="DO26" s="44"/>
      <c r="DP26" s="44"/>
      <c r="DQ26" s="44"/>
      <c r="DR26" s="44"/>
      <c r="DS26" s="44"/>
      <c r="DT26" s="44"/>
      <c r="DU26" s="44"/>
      <c r="DV26" s="44"/>
      <c r="DW26" s="44"/>
      <c r="DX26" s="44"/>
      <c r="DY26" s="44"/>
      <c r="DZ26" s="44"/>
    </row>
    <row r="27" spans="1:130" ht="21" customHeight="1" x14ac:dyDescent="0.35">
      <c r="A27" s="73"/>
      <c r="B27" s="97">
        <v>20</v>
      </c>
      <c r="C27" s="96" t="str">
        <f>INDEX('Calcul des points'!B$8:B$76,MATCH(D27,'Calcul des points'!AL$8:AL$76,0))</f>
        <v>Benco</v>
      </c>
      <c r="D27" s="98">
        <f>LARGE('Calcul des points'!AL$8:AL$76,ROWS(D$7:D26))</f>
        <v>363.01100000000002</v>
      </c>
      <c r="E27" s="91">
        <f>VLOOKUP(C27,'Classement étapes'!C:AM,37)</f>
        <v>20</v>
      </c>
      <c r="F27" s="92">
        <f>VLOOKUP(C27,'Classement étapes'!C:AO,38,FALSE)</f>
        <v>3</v>
      </c>
      <c r="G27" s="93">
        <f>VLOOKUP(C27,'Classement étapes'!C:AO,39,FALSE)</f>
        <v>1</v>
      </c>
      <c r="H27" s="94">
        <f>D27/E27</f>
        <v>18.150550000000003</v>
      </c>
      <c r="I27" s="82"/>
      <c r="J27" s="73"/>
      <c r="K27" s="73"/>
      <c r="L27" s="73"/>
      <c r="M27" s="73"/>
      <c r="N27" s="73"/>
      <c r="O27" s="73"/>
      <c r="P27" s="73"/>
      <c r="Q27" s="78"/>
      <c r="R27" s="78"/>
      <c r="S27" s="78"/>
      <c r="T27" s="78"/>
      <c r="U27" s="78"/>
      <c r="V27" s="45"/>
      <c r="W27" s="45"/>
      <c r="X27" s="45"/>
      <c r="Y27" s="45"/>
      <c r="Z27" s="45"/>
      <c r="AA27" s="45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6"/>
      <c r="AY27" s="46"/>
      <c r="AZ27" s="46"/>
      <c r="BA27" s="46"/>
      <c r="BB27" s="46"/>
      <c r="BC27" s="46"/>
      <c r="BD27" s="46"/>
      <c r="BE27" s="46"/>
      <c r="BF27" s="46"/>
      <c r="BG27" s="46"/>
      <c r="BH27" s="46"/>
      <c r="BI27" s="46"/>
      <c r="BJ27" s="46"/>
      <c r="BK27" s="46"/>
      <c r="BL27" s="46"/>
      <c r="BM27" s="46"/>
      <c r="BN27" s="46"/>
      <c r="BO27" s="46"/>
      <c r="BP27" s="46"/>
      <c r="BQ27" s="46"/>
      <c r="BR27" s="46"/>
      <c r="BS27" s="46"/>
      <c r="BT27" s="44"/>
      <c r="BU27" s="44"/>
      <c r="BV27" s="44"/>
      <c r="BW27" s="44"/>
      <c r="BX27" s="44"/>
      <c r="BY27" s="44"/>
      <c r="BZ27" s="44"/>
      <c r="CA27" s="44"/>
      <c r="CB27" s="44"/>
      <c r="CC27" s="44"/>
      <c r="CD27" s="44"/>
      <c r="CE27" s="44"/>
      <c r="CF27" s="44"/>
      <c r="CG27" s="44"/>
      <c r="CH27" s="44"/>
      <c r="CI27" s="44"/>
      <c r="CJ27" s="44"/>
      <c r="CK27" s="44"/>
      <c r="CL27" s="44"/>
      <c r="CM27" s="44"/>
      <c r="CN27" s="44"/>
      <c r="CO27" s="44"/>
      <c r="CP27" s="44"/>
      <c r="CQ27" s="44"/>
      <c r="CR27" s="44"/>
      <c r="CS27" s="44"/>
      <c r="CT27" s="44"/>
      <c r="CU27" s="44"/>
      <c r="CV27" s="44"/>
      <c r="CW27" s="44"/>
      <c r="CX27" s="44"/>
      <c r="CY27" s="44"/>
      <c r="CZ27" s="44"/>
      <c r="DA27" s="44"/>
      <c r="DB27" s="44"/>
      <c r="DC27" s="44"/>
      <c r="DD27" s="44"/>
      <c r="DE27" s="44"/>
      <c r="DF27" s="44"/>
      <c r="DG27" s="44"/>
      <c r="DH27" s="44"/>
      <c r="DI27" s="44"/>
      <c r="DJ27" s="44"/>
      <c r="DK27" s="44"/>
      <c r="DL27" s="44"/>
      <c r="DM27" s="44"/>
      <c r="DN27" s="44"/>
      <c r="DO27" s="44"/>
      <c r="DP27" s="44"/>
      <c r="DQ27" s="44"/>
      <c r="DR27" s="44"/>
      <c r="DS27" s="44"/>
      <c r="DT27" s="44"/>
      <c r="DU27" s="44"/>
      <c r="DV27" s="44"/>
      <c r="DW27" s="44"/>
      <c r="DX27" s="44"/>
      <c r="DY27" s="44"/>
      <c r="DZ27" s="44"/>
    </row>
    <row r="28" spans="1:130" ht="21" customHeight="1" x14ac:dyDescent="0.35">
      <c r="A28" s="73"/>
      <c r="B28" s="97">
        <v>21</v>
      </c>
      <c r="C28" s="99" t="str">
        <f>INDEX('Calcul des points'!B$8:B$76,MATCH(D28,'Calcul des points'!AL$8:AL$76,0))</f>
        <v>Nico Sokolov</v>
      </c>
      <c r="D28" s="100">
        <f>LARGE('Calcul des points'!AL$8:AL$76,ROWS(D$7:D27))</f>
        <v>352.04899999999998</v>
      </c>
      <c r="E28" s="101">
        <f>VLOOKUP(C28,'Classement étapes'!C:AM,37)</f>
        <v>14</v>
      </c>
      <c r="F28" s="102">
        <f>VLOOKUP(C28,'Classement étapes'!C:AO,38,FALSE)</f>
        <v>7</v>
      </c>
      <c r="G28" s="103">
        <f>VLOOKUP(C28,'Classement étapes'!C:AO,39,FALSE)</f>
        <v>3</v>
      </c>
      <c r="H28" s="104">
        <f>D28/E28</f>
        <v>25.146357142857141</v>
      </c>
      <c r="I28" s="82"/>
      <c r="J28" s="73"/>
      <c r="K28" s="73"/>
      <c r="L28" s="73"/>
      <c r="M28" s="73"/>
      <c r="N28" s="73"/>
      <c r="O28" s="73"/>
      <c r="P28" s="73"/>
      <c r="Q28" s="78"/>
      <c r="R28" s="78"/>
      <c r="S28" s="78"/>
      <c r="T28" s="78"/>
      <c r="U28" s="78"/>
      <c r="V28" s="45"/>
      <c r="W28" s="45"/>
      <c r="X28" s="45"/>
      <c r="Y28" s="45"/>
      <c r="Z28" s="45"/>
      <c r="AA28" s="45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6"/>
      <c r="AY28" s="46"/>
      <c r="AZ28" s="46"/>
      <c r="BA28" s="46"/>
      <c r="BB28" s="46"/>
      <c r="BC28" s="46"/>
      <c r="BD28" s="46"/>
      <c r="BE28" s="46"/>
      <c r="BF28" s="46"/>
      <c r="BG28" s="46"/>
      <c r="BH28" s="46"/>
      <c r="BI28" s="46"/>
      <c r="BJ28" s="46"/>
      <c r="BK28" s="46"/>
      <c r="BL28" s="46"/>
      <c r="BM28" s="46"/>
      <c r="BN28" s="46"/>
      <c r="BO28" s="46"/>
      <c r="BP28" s="46"/>
      <c r="BQ28" s="46"/>
      <c r="BR28" s="46"/>
      <c r="BS28" s="46"/>
      <c r="BT28" s="44"/>
      <c r="BU28" s="44"/>
      <c r="BV28" s="44"/>
      <c r="BW28" s="44"/>
      <c r="BX28" s="44"/>
      <c r="BY28" s="44"/>
      <c r="BZ28" s="44"/>
      <c r="CA28" s="44"/>
      <c r="CB28" s="44"/>
      <c r="CC28" s="44"/>
      <c r="CD28" s="44"/>
      <c r="CE28" s="44"/>
      <c r="CF28" s="44"/>
      <c r="CG28" s="44"/>
      <c r="CH28" s="44"/>
      <c r="CI28" s="44"/>
      <c r="CJ28" s="44"/>
      <c r="CK28" s="44"/>
      <c r="CL28" s="44"/>
      <c r="CM28" s="44"/>
      <c r="CN28" s="44"/>
      <c r="CO28" s="44"/>
      <c r="CP28" s="44"/>
      <c r="CQ28" s="44"/>
      <c r="CR28" s="44"/>
      <c r="CS28" s="44"/>
      <c r="CT28" s="44"/>
      <c r="CU28" s="44"/>
      <c r="CV28" s="44"/>
      <c r="CW28" s="44"/>
      <c r="CX28" s="44"/>
      <c r="CY28" s="44"/>
      <c r="CZ28" s="44"/>
      <c r="DA28" s="44"/>
      <c r="DB28" s="44"/>
      <c r="DC28" s="44"/>
      <c r="DD28" s="44"/>
      <c r="DE28" s="44"/>
      <c r="DF28" s="44"/>
      <c r="DG28" s="44"/>
      <c r="DH28" s="44"/>
      <c r="DI28" s="44"/>
      <c r="DJ28" s="44"/>
      <c r="DK28" s="44"/>
      <c r="DL28" s="44"/>
      <c r="DM28" s="44"/>
      <c r="DN28" s="44"/>
      <c r="DO28" s="44"/>
      <c r="DP28" s="44"/>
      <c r="DQ28" s="44"/>
      <c r="DR28" s="44"/>
      <c r="DS28" s="44"/>
      <c r="DT28" s="44"/>
      <c r="DU28" s="44"/>
      <c r="DV28" s="44"/>
      <c r="DW28" s="44"/>
      <c r="DX28" s="44"/>
      <c r="DY28" s="44"/>
      <c r="DZ28" s="44"/>
    </row>
    <row r="29" spans="1:130" ht="21" customHeight="1" x14ac:dyDescent="0.35">
      <c r="A29" s="73"/>
      <c r="B29" s="97">
        <v>22</v>
      </c>
      <c r="C29" s="96" t="str">
        <f>INDEX('Calcul des points'!B$8:B$76,MATCH(D29,'Calcul des points'!AL$8:AL$76,0))</f>
        <v>Shaman-white</v>
      </c>
      <c r="D29" s="98">
        <f>LARGE('Calcul des points'!AL$8:AL$76,ROWS(D$7:D28))</f>
        <v>351.065</v>
      </c>
      <c r="E29" s="91">
        <f>VLOOKUP(C29,'Classement étapes'!C:AM,37)</f>
        <v>16</v>
      </c>
      <c r="F29" s="92">
        <f>VLOOKUP(C29,'Classement étapes'!C:AO,38,FALSE)</f>
        <v>4</v>
      </c>
      <c r="G29" s="93">
        <f>VLOOKUP(C29,'Classement étapes'!C:AO,39,FALSE)</f>
        <v>1</v>
      </c>
      <c r="H29" s="94">
        <f>D29/E29</f>
        <v>21.9415625</v>
      </c>
      <c r="I29" s="82"/>
      <c r="J29" s="73"/>
      <c r="K29" s="73"/>
      <c r="L29" s="73"/>
      <c r="M29" s="73"/>
      <c r="N29" s="73"/>
      <c r="O29" s="73"/>
      <c r="P29" s="73"/>
      <c r="Q29" s="78"/>
      <c r="R29" s="78"/>
      <c r="S29" s="78"/>
      <c r="T29" s="78"/>
      <c r="U29" s="78"/>
      <c r="V29" s="45"/>
      <c r="W29" s="45"/>
      <c r="X29" s="45"/>
      <c r="Y29" s="45"/>
      <c r="Z29" s="45"/>
      <c r="AA29" s="45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6"/>
      <c r="AY29" s="46"/>
      <c r="AZ29" s="46"/>
      <c r="BA29" s="46"/>
      <c r="BB29" s="46"/>
      <c r="BC29" s="46"/>
      <c r="BD29" s="46"/>
      <c r="BE29" s="46"/>
      <c r="BF29" s="46"/>
      <c r="BG29" s="46"/>
      <c r="BH29" s="46"/>
      <c r="BI29" s="46"/>
      <c r="BJ29" s="46"/>
      <c r="BK29" s="46"/>
      <c r="BL29" s="46"/>
      <c r="BM29" s="46"/>
      <c r="BN29" s="46"/>
      <c r="BO29" s="46"/>
      <c r="BP29" s="46"/>
      <c r="BQ29" s="46"/>
      <c r="BR29" s="46"/>
      <c r="BS29" s="46"/>
      <c r="BT29" s="44"/>
      <c r="BU29" s="44"/>
      <c r="BV29" s="44"/>
      <c r="BW29" s="44"/>
      <c r="BX29" s="44"/>
      <c r="BY29" s="44"/>
      <c r="BZ29" s="44"/>
      <c r="CA29" s="44"/>
      <c r="CB29" s="44"/>
      <c r="CC29" s="44"/>
      <c r="CD29" s="44"/>
      <c r="CE29" s="44"/>
      <c r="CF29" s="44"/>
      <c r="CG29" s="44"/>
      <c r="CH29" s="44"/>
      <c r="CI29" s="44"/>
      <c r="CJ29" s="44"/>
      <c r="CK29" s="44"/>
      <c r="CL29" s="44"/>
      <c r="CM29" s="44"/>
      <c r="CN29" s="44"/>
      <c r="CO29" s="44"/>
      <c r="CP29" s="44"/>
      <c r="CQ29" s="44"/>
      <c r="CR29" s="44"/>
      <c r="CS29" s="44"/>
      <c r="CT29" s="44"/>
      <c r="CU29" s="44"/>
      <c r="CV29" s="44"/>
      <c r="CW29" s="44"/>
      <c r="CX29" s="44"/>
      <c r="CY29" s="44"/>
      <c r="CZ29" s="44"/>
      <c r="DA29" s="44"/>
      <c r="DB29" s="44"/>
      <c r="DC29" s="44"/>
      <c r="DD29" s="44"/>
      <c r="DE29" s="44"/>
      <c r="DF29" s="44"/>
      <c r="DG29" s="44"/>
      <c r="DH29" s="44"/>
      <c r="DI29" s="44"/>
      <c r="DJ29" s="44"/>
      <c r="DK29" s="44"/>
      <c r="DL29" s="44"/>
      <c r="DM29" s="44"/>
      <c r="DN29" s="44"/>
      <c r="DO29" s="44"/>
      <c r="DP29" s="44"/>
      <c r="DQ29" s="44"/>
      <c r="DR29" s="44"/>
      <c r="DS29" s="44"/>
      <c r="DT29" s="44"/>
      <c r="DU29" s="44"/>
      <c r="DV29" s="44"/>
      <c r="DW29" s="44"/>
      <c r="DX29" s="44"/>
      <c r="DY29" s="44"/>
      <c r="DZ29" s="44"/>
    </row>
    <row r="30" spans="1:130" ht="21" customHeight="1" x14ac:dyDescent="0.35">
      <c r="A30" s="73"/>
      <c r="B30" s="97">
        <v>23</v>
      </c>
      <c r="C30" s="99" t="str">
        <f>INDEX('Calcul des points'!B$8:B$76,MATCH(D30,'Calcul des points'!AL$8:AL$76,0))</f>
        <v>Gravis</v>
      </c>
      <c r="D30" s="100">
        <f>LARGE('Calcul des points'!AL$8:AL$76,ROWS(D$7:D29))</f>
        <v>346.03399999999999</v>
      </c>
      <c r="E30" s="101">
        <f>VLOOKUP(C30,'Classement étapes'!C:AM,37,FALSE)</f>
        <v>16</v>
      </c>
      <c r="F30" s="102">
        <f>VLOOKUP(C30,'Classement étapes'!C:AO,38,FALSE)</f>
        <v>4</v>
      </c>
      <c r="G30" s="103">
        <f>VLOOKUP(C30,'Classement étapes'!C:AO,39,FALSE)</f>
        <v>1</v>
      </c>
      <c r="H30" s="104">
        <f>D30/E30</f>
        <v>21.627124999999999</v>
      </c>
      <c r="I30" s="82"/>
      <c r="J30" s="73"/>
      <c r="K30" s="73"/>
      <c r="L30" s="73"/>
      <c r="M30" s="73"/>
      <c r="N30" s="73"/>
      <c r="O30" s="73"/>
      <c r="P30" s="73"/>
      <c r="Q30" s="78"/>
      <c r="R30" s="78"/>
      <c r="S30" s="78"/>
      <c r="T30" s="78"/>
      <c r="U30" s="78"/>
      <c r="V30" s="45"/>
      <c r="W30" s="45"/>
      <c r="X30" s="45"/>
      <c r="Y30" s="45"/>
      <c r="Z30" s="45"/>
      <c r="AA30" s="45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6"/>
      <c r="AY30" s="46"/>
      <c r="AZ30" s="46"/>
      <c r="BA30" s="46"/>
      <c r="BB30" s="46"/>
      <c r="BC30" s="46"/>
      <c r="BD30" s="46"/>
      <c r="BE30" s="46"/>
      <c r="BF30" s="46"/>
      <c r="BG30" s="46"/>
      <c r="BH30" s="46"/>
      <c r="BI30" s="46"/>
      <c r="BJ30" s="46"/>
      <c r="BK30" s="46"/>
      <c r="BL30" s="46"/>
      <c r="BM30" s="46"/>
      <c r="BN30" s="46"/>
      <c r="BO30" s="46"/>
      <c r="BP30" s="46"/>
      <c r="BQ30" s="46"/>
      <c r="BR30" s="46"/>
      <c r="BS30" s="46"/>
      <c r="BT30" s="44"/>
      <c r="BU30" s="44"/>
      <c r="BV30" s="44"/>
      <c r="BW30" s="44"/>
      <c r="BX30" s="44"/>
      <c r="BY30" s="44"/>
      <c r="BZ30" s="44"/>
      <c r="CA30" s="44"/>
      <c r="CB30" s="44"/>
      <c r="CC30" s="44"/>
      <c r="CD30" s="44"/>
      <c r="CE30" s="44"/>
      <c r="CF30" s="44"/>
      <c r="CG30" s="44"/>
      <c r="CH30" s="44"/>
      <c r="CI30" s="44"/>
      <c r="CJ30" s="44"/>
      <c r="CK30" s="44"/>
      <c r="CL30" s="44"/>
      <c r="CM30" s="44"/>
      <c r="CN30" s="44"/>
      <c r="CO30" s="44"/>
      <c r="CP30" s="44"/>
      <c r="CQ30" s="44"/>
      <c r="CR30" s="44"/>
      <c r="CS30" s="44"/>
      <c r="CT30" s="44"/>
      <c r="CU30" s="44"/>
      <c r="CV30" s="44"/>
      <c r="CW30" s="44"/>
      <c r="CX30" s="44"/>
      <c r="CY30" s="44"/>
      <c r="CZ30" s="44"/>
      <c r="DA30" s="44"/>
      <c r="DB30" s="44"/>
      <c r="DC30" s="44"/>
      <c r="DD30" s="44"/>
      <c r="DE30" s="44"/>
      <c r="DF30" s="44"/>
      <c r="DG30" s="44"/>
      <c r="DH30" s="44"/>
      <c r="DI30" s="44"/>
      <c r="DJ30" s="44"/>
      <c r="DK30" s="44"/>
      <c r="DL30" s="44"/>
      <c r="DM30" s="44"/>
      <c r="DN30" s="44"/>
      <c r="DO30" s="44"/>
      <c r="DP30" s="44"/>
      <c r="DQ30" s="44"/>
      <c r="DR30" s="44"/>
      <c r="DS30" s="44"/>
      <c r="DT30" s="44"/>
      <c r="DU30" s="44"/>
      <c r="DV30" s="44"/>
      <c r="DW30" s="44"/>
      <c r="DX30" s="44"/>
      <c r="DY30" s="44"/>
      <c r="DZ30" s="44"/>
    </row>
    <row r="31" spans="1:130" ht="21" customHeight="1" x14ac:dyDescent="0.35">
      <c r="A31" s="73"/>
      <c r="B31" s="97">
        <v>24</v>
      </c>
      <c r="C31" s="96" t="str">
        <f>INDEX('Calcul des points'!B$8:B$76,MATCH(D31,'Calcul des points'!AL$8:AL$76,0))</f>
        <v>Skunk</v>
      </c>
      <c r="D31" s="98">
        <f>LARGE('Calcul des points'!AL$8:AL$76,ROWS(D$7:D30))</f>
        <v>325.06599999999997</v>
      </c>
      <c r="E31" s="91">
        <f>VLOOKUP(C31,'Classement étapes'!C:AM,37)</f>
        <v>18</v>
      </c>
      <c r="F31" s="92">
        <f>VLOOKUP(C31,'Classement étapes'!C:AO,38,FALSE)</f>
        <v>3</v>
      </c>
      <c r="G31" s="93">
        <f>VLOOKUP(C31,'Classement étapes'!C:AO,39,FALSE)</f>
        <v>1</v>
      </c>
      <c r="H31" s="94">
        <f>D31/E31</f>
        <v>18.059222222222221</v>
      </c>
      <c r="I31" s="82"/>
      <c r="J31" s="73"/>
      <c r="K31" s="73"/>
      <c r="L31" s="73"/>
      <c r="M31" s="73"/>
      <c r="N31" s="73"/>
      <c r="O31" s="73"/>
      <c r="P31" s="73"/>
      <c r="Q31" s="78"/>
      <c r="R31" s="78"/>
      <c r="S31" s="78"/>
      <c r="T31" s="78"/>
      <c r="U31" s="78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  <c r="AQ31" s="45"/>
      <c r="AR31" s="45"/>
      <c r="AS31" s="45"/>
      <c r="AT31" s="45"/>
      <c r="AU31" s="45"/>
      <c r="AV31" s="45"/>
      <c r="AW31" s="45"/>
      <c r="AX31" s="46"/>
      <c r="AY31" s="46"/>
      <c r="AZ31" s="46"/>
      <c r="BA31" s="46"/>
      <c r="BB31" s="46"/>
      <c r="BC31" s="46"/>
      <c r="BD31" s="46"/>
      <c r="BE31" s="46"/>
      <c r="BF31" s="46"/>
      <c r="BG31" s="46"/>
      <c r="BH31" s="46"/>
      <c r="BI31" s="46"/>
      <c r="BJ31" s="46"/>
      <c r="BK31" s="46"/>
      <c r="BL31" s="46"/>
      <c r="BM31" s="46"/>
      <c r="BN31" s="46"/>
      <c r="BO31" s="46"/>
      <c r="BP31" s="46"/>
      <c r="BQ31" s="46"/>
      <c r="BR31" s="46"/>
      <c r="BS31" s="46"/>
      <c r="BT31" s="44"/>
      <c r="BU31" s="44"/>
      <c r="BV31" s="44"/>
      <c r="BW31" s="44"/>
      <c r="BX31" s="44"/>
      <c r="BY31" s="44"/>
      <c r="BZ31" s="44"/>
      <c r="CA31" s="44"/>
      <c r="CB31" s="44"/>
      <c r="CC31" s="44"/>
      <c r="CD31" s="44"/>
      <c r="CE31" s="44"/>
      <c r="CF31" s="44"/>
      <c r="CG31" s="44"/>
      <c r="CH31" s="44"/>
      <c r="CI31" s="44"/>
      <c r="CJ31" s="44"/>
      <c r="CK31" s="44"/>
      <c r="CL31" s="44"/>
      <c r="CM31" s="44"/>
      <c r="CN31" s="44"/>
      <c r="CO31" s="44"/>
      <c r="CP31" s="44"/>
      <c r="CQ31" s="44"/>
      <c r="CR31" s="44"/>
      <c r="CS31" s="44"/>
      <c r="CT31" s="44"/>
      <c r="CU31" s="44"/>
      <c r="CV31" s="44"/>
      <c r="CW31" s="44"/>
      <c r="CX31" s="44"/>
      <c r="CY31" s="44"/>
      <c r="CZ31" s="44"/>
      <c r="DA31" s="44"/>
      <c r="DB31" s="44"/>
      <c r="DC31" s="44"/>
      <c r="DD31" s="44"/>
      <c r="DE31" s="44"/>
      <c r="DF31" s="44"/>
      <c r="DG31" s="44"/>
      <c r="DH31" s="44"/>
      <c r="DI31" s="44"/>
      <c r="DJ31" s="44"/>
      <c r="DK31" s="44"/>
      <c r="DL31" s="44"/>
      <c r="DM31" s="44"/>
      <c r="DN31" s="44"/>
      <c r="DO31" s="44"/>
      <c r="DP31" s="44"/>
      <c r="DQ31" s="44"/>
      <c r="DR31" s="44"/>
      <c r="DS31" s="44"/>
      <c r="DT31" s="44"/>
      <c r="DU31" s="44"/>
      <c r="DV31" s="44"/>
      <c r="DW31" s="44"/>
      <c r="DX31" s="44"/>
      <c r="DY31" s="44"/>
      <c r="DZ31" s="44"/>
    </row>
    <row r="32" spans="1:130" ht="21" customHeight="1" x14ac:dyDescent="0.35">
      <c r="A32" s="73"/>
      <c r="B32" s="97">
        <v>25</v>
      </c>
      <c r="C32" s="99" t="str">
        <f>INDEX('Calcul des points'!B$8:B$76,MATCH(D32,'Calcul des points'!AL$8:AL$76,0))</f>
        <v>Fredwpt</v>
      </c>
      <c r="D32" s="100">
        <f>LARGE('Calcul des points'!AL$8:AL$76,ROWS(D$7:D31))</f>
        <v>310.02999999999997</v>
      </c>
      <c r="E32" s="101">
        <f>VLOOKUP(C32,'Classement étapes'!C:AM,37,FALSE)</f>
        <v>16</v>
      </c>
      <c r="F32" s="102">
        <f>VLOOKUP(C32,'Classement étapes'!C:AO,38,FALSE)</f>
        <v>3</v>
      </c>
      <c r="G32" s="103">
        <f>VLOOKUP(C32,'Classement étapes'!C:AO,39,FALSE)</f>
        <v>1</v>
      </c>
      <c r="H32" s="104">
        <f>D32/E32</f>
        <v>19.376874999999998</v>
      </c>
      <c r="I32" s="82"/>
      <c r="J32" s="73"/>
      <c r="K32" s="73"/>
      <c r="L32" s="73"/>
      <c r="M32" s="73"/>
      <c r="N32" s="73"/>
      <c r="O32" s="73"/>
      <c r="P32" s="73"/>
      <c r="Q32" s="78"/>
      <c r="R32" s="78"/>
      <c r="S32" s="78"/>
      <c r="T32" s="78"/>
      <c r="U32" s="78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5"/>
      <c r="AP32" s="45"/>
      <c r="AQ32" s="45"/>
      <c r="AR32" s="45"/>
      <c r="AS32" s="45"/>
      <c r="AT32" s="45"/>
      <c r="AU32" s="45"/>
      <c r="AV32" s="45"/>
      <c r="AW32" s="45"/>
      <c r="AX32" s="46"/>
      <c r="AY32" s="46"/>
      <c r="AZ32" s="46"/>
      <c r="BA32" s="46"/>
      <c r="BB32" s="46"/>
      <c r="BC32" s="46"/>
      <c r="BD32" s="46"/>
      <c r="BE32" s="46"/>
      <c r="BF32" s="46"/>
      <c r="BG32" s="46"/>
      <c r="BH32" s="46"/>
      <c r="BI32" s="46"/>
      <c r="BJ32" s="46"/>
      <c r="BK32" s="46"/>
      <c r="BL32" s="46"/>
      <c r="BM32" s="46"/>
      <c r="BN32" s="46"/>
      <c r="BO32" s="46"/>
      <c r="BP32" s="46"/>
      <c r="BQ32" s="46"/>
      <c r="BR32" s="46"/>
      <c r="BS32" s="46"/>
      <c r="BT32" s="44"/>
      <c r="BU32" s="44"/>
      <c r="BV32" s="44"/>
      <c r="BW32" s="44"/>
      <c r="BX32" s="44"/>
      <c r="BY32" s="44"/>
      <c r="BZ32" s="44"/>
      <c r="CA32" s="44"/>
      <c r="CB32" s="44"/>
      <c r="CC32" s="44"/>
      <c r="CD32" s="44"/>
      <c r="CE32" s="44"/>
      <c r="CF32" s="44"/>
      <c r="CG32" s="44"/>
      <c r="CH32" s="44"/>
      <c r="CI32" s="44"/>
      <c r="CJ32" s="44"/>
      <c r="CK32" s="44"/>
      <c r="CL32" s="44"/>
      <c r="CM32" s="44"/>
      <c r="CN32" s="44"/>
      <c r="CO32" s="44"/>
      <c r="CP32" s="44"/>
      <c r="CQ32" s="44"/>
      <c r="CR32" s="44"/>
      <c r="CS32" s="44"/>
      <c r="CT32" s="44"/>
      <c r="CU32" s="44"/>
      <c r="CV32" s="44"/>
      <c r="CW32" s="44"/>
      <c r="CX32" s="44"/>
      <c r="CY32" s="44"/>
      <c r="CZ32" s="44"/>
      <c r="DA32" s="44"/>
      <c r="DB32" s="44"/>
      <c r="DC32" s="44"/>
      <c r="DD32" s="44"/>
      <c r="DE32" s="44"/>
      <c r="DF32" s="44"/>
      <c r="DG32" s="44"/>
      <c r="DH32" s="44"/>
      <c r="DI32" s="44"/>
      <c r="DJ32" s="44"/>
      <c r="DK32" s="44"/>
      <c r="DL32" s="44"/>
      <c r="DM32" s="44"/>
      <c r="DN32" s="44"/>
      <c r="DO32" s="44"/>
      <c r="DP32" s="44"/>
      <c r="DQ32" s="44"/>
      <c r="DR32" s="44"/>
      <c r="DS32" s="44"/>
      <c r="DT32" s="44"/>
      <c r="DU32" s="44"/>
      <c r="DV32" s="44"/>
      <c r="DW32" s="44"/>
      <c r="DX32" s="44"/>
      <c r="DY32" s="44"/>
      <c r="DZ32" s="44"/>
    </row>
    <row r="33" spans="1:130" ht="21" customHeight="1" x14ac:dyDescent="0.35">
      <c r="A33" s="73"/>
      <c r="B33" s="97">
        <v>26</v>
      </c>
      <c r="C33" s="96" t="str">
        <f>INDEX('Calcul des points'!B$8:B$76,MATCH(D33,'Calcul des points'!AL$8:AL$76,0))</f>
        <v>Malik</v>
      </c>
      <c r="D33" s="98">
        <f>LARGE('Calcul des points'!AL$8:AL$76,ROWS(D$7:D32))</f>
        <v>293.04500000000002</v>
      </c>
      <c r="E33" s="91">
        <f>VLOOKUP(C33,'Classement étapes'!C:AM,37)</f>
        <v>21</v>
      </c>
      <c r="F33" s="92">
        <f>VLOOKUP(C33,'Classement étapes'!C:AO,38,FALSE)</f>
        <v>5</v>
      </c>
      <c r="G33" s="93">
        <f>VLOOKUP(C33,'Classement étapes'!C:AO,39,FALSE)</f>
        <v>1</v>
      </c>
      <c r="H33" s="94">
        <f>D33/E33</f>
        <v>13.95452380952381</v>
      </c>
      <c r="I33" s="82"/>
      <c r="J33" s="73"/>
      <c r="K33" s="73"/>
      <c r="L33" s="73"/>
      <c r="M33" s="73"/>
      <c r="N33" s="73"/>
      <c r="O33" s="73"/>
      <c r="P33" s="73"/>
      <c r="Q33" s="78"/>
      <c r="R33" s="78"/>
      <c r="S33" s="78"/>
      <c r="T33" s="78"/>
      <c r="U33" s="78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6"/>
      <c r="AY33" s="46"/>
      <c r="AZ33" s="46"/>
      <c r="BA33" s="46"/>
      <c r="BB33" s="46"/>
      <c r="BC33" s="46"/>
      <c r="BD33" s="46"/>
      <c r="BE33" s="46"/>
      <c r="BF33" s="46"/>
      <c r="BG33" s="46"/>
      <c r="BH33" s="46"/>
      <c r="BI33" s="46"/>
      <c r="BJ33" s="46"/>
      <c r="BK33" s="46"/>
      <c r="BL33" s="46"/>
      <c r="BM33" s="46"/>
      <c r="BN33" s="46"/>
      <c r="BO33" s="46"/>
      <c r="BP33" s="46"/>
      <c r="BQ33" s="46"/>
      <c r="BR33" s="46"/>
      <c r="BS33" s="46"/>
      <c r="BT33" s="44"/>
      <c r="BU33" s="44"/>
      <c r="BV33" s="44"/>
      <c r="BW33" s="44"/>
      <c r="BX33" s="44"/>
      <c r="BY33" s="44"/>
      <c r="BZ33" s="44"/>
      <c r="CA33" s="44"/>
      <c r="CB33" s="44"/>
      <c r="CC33" s="44"/>
      <c r="CD33" s="44"/>
      <c r="CE33" s="44"/>
      <c r="CF33" s="44"/>
      <c r="CG33" s="44"/>
      <c r="CH33" s="44"/>
      <c r="CI33" s="44"/>
      <c r="CJ33" s="44"/>
      <c r="CK33" s="44"/>
      <c r="CL33" s="44"/>
      <c r="CM33" s="44"/>
      <c r="CN33" s="44"/>
      <c r="CO33" s="44"/>
      <c r="CP33" s="44"/>
      <c r="CQ33" s="44"/>
      <c r="CR33" s="44"/>
      <c r="CS33" s="44"/>
      <c r="CT33" s="44"/>
      <c r="CU33" s="44"/>
      <c r="CV33" s="44"/>
      <c r="CW33" s="44"/>
      <c r="CX33" s="44"/>
      <c r="CY33" s="44"/>
      <c r="CZ33" s="44"/>
      <c r="DA33" s="44"/>
      <c r="DB33" s="44"/>
      <c r="DC33" s="44"/>
      <c r="DD33" s="44"/>
      <c r="DE33" s="44"/>
      <c r="DF33" s="44"/>
      <c r="DG33" s="44"/>
      <c r="DH33" s="44"/>
      <c r="DI33" s="44"/>
      <c r="DJ33" s="44"/>
      <c r="DK33" s="44"/>
      <c r="DL33" s="44"/>
      <c r="DM33" s="44"/>
      <c r="DN33" s="44"/>
      <c r="DO33" s="44"/>
      <c r="DP33" s="44"/>
      <c r="DQ33" s="44"/>
      <c r="DR33" s="44"/>
      <c r="DS33" s="44"/>
      <c r="DT33" s="44"/>
      <c r="DU33" s="44"/>
      <c r="DV33" s="44"/>
      <c r="DW33" s="44"/>
      <c r="DX33" s="44"/>
      <c r="DY33" s="44"/>
      <c r="DZ33" s="44"/>
    </row>
    <row r="34" spans="1:130" ht="21" customHeight="1" x14ac:dyDescent="0.35">
      <c r="A34" s="73"/>
      <c r="B34" s="97">
        <v>27</v>
      </c>
      <c r="C34" s="99" t="str">
        <f>INDEX('Calcul des points'!B$8:B$76,MATCH(D34,'Calcul des points'!AL$8:AL$76,0))</f>
        <v xml:space="preserve">Smiley46 </v>
      </c>
      <c r="D34" s="100">
        <f>LARGE('Calcul des points'!AL$8:AL$76,ROWS(D$7:D33))</f>
        <v>265.06700000000001</v>
      </c>
      <c r="E34" s="101">
        <f>VLOOKUP(C34,'Classement étapes'!C:AM,37)</f>
        <v>22</v>
      </c>
      <c r="F34" s="102">
        <f>VLOOKUP(C34,'Classement étapes'!C:AO,38)</f>
        <v>2</v>
      </c>
      <c r="G34" s="103">
        <f>VLOOKUP(C34,'Classement étapes'!C:AO,39)</f>
        <v>2</v>
      </c>
      <c r="H34" s="104">
        <f>D34/E34</f>
        <v>12.048500000000001</v>
      </c>
      <c r="I34" s="82"/>
      <c r="J34" s="73"/>
      <c r="K34" s="73"/>
      <c r="L34" s="73"/>
      <c r="M34" s="73"/>
      <c r="N34" s="73"/>
      <c r="O34" s="73"/>
      <c r="P34" s="73"/>
      <c r="Q34" s="78"/>
      <c r="R34" s="78"/>
      <c r="S34" s="78"/>
      <c r="T34" s="78"/>
      <c r="U34" s="78"/>
      <c r="V34" s="45"/>
      <c r="W34" s="45"/>
      <c r="X34" s="45"/>
      <c r="Y34" s="45"/>
      <c r="Z34" s="45"/>
      <c r="AA34" s="45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6"/>
      <c r="AY34" s="46"/>
      <c r="AZ34" s="46"/>
      <c r="BA34" s="46"/>
      <c r="BB34" s="46"/>
      <c r="BC34" s="46"/>
      <c r="BD34" s="46"/>
      <c r="BE34" s="46"/>
      <c r="BF34" s="46"/>
      <c r="BG34" s="46"/>
      <c r="BH34" s="46"/>
      <c r="BI34" s="46"/>
      <c r="BJ34" s="46"/>
      <c r="BK34" s="46"/>
      <c r="BL34" s="46"/>
      <c r="BM34" s="46"/>
      <c r="BN34" s="46"/>
      <c r="BO34" s="46"/>
      <c r="BP34" s="46"/>
      <c r="BQ34" s="46"/>
      <c r="BR34" s="46"/>
      <c r="BS34" s="46"/>
      <c r="BT34" s="44"/>
      <c r="BU34" s="44"/>
      <c r="BV34" s="44"/>
      <c r="BW34" s="44"/>
      <c r="BX34" s="44"/>
      <c r="BY34" s="44"/>
      <c r="BZ34" s="44"/>
      <c r="CA34" s="44"/>
      <c r="CB34" s="44"/>
      <c r="CC34" s="44"/>
      <c r="CD34" s="44"/>
      <c r="CE34" s="44"/>
      <c r="CF34" s="44"/>
      <c r="CG34" s="44"/>
      <c r="CH34" s="44"/>
      <c r="CI34" s="44"/>
      <c r="CJ34" s="44"/>
      <c r="CK34" s="44"/>
      <c r="CL34" s="44"/>
      <c r="CM34" s="44"/>
      <c r="CN34" s="44"/>
      <c r="CO34" s="44"/>
      <c r="CP34" s="44"/>
      <c r="CQ34" s="44"/>
      <c r="CR34" s="44"/>
      <c r="CS34" s="44"/>
      <c r="CT34" s="44"/>
      <c r="CU34" s="44"/>
      <c r="CV34" s="44"/>
      <c r="CW34" s="44"/>
      <c r="CX34" s="44"/>
      <c r="CY34" s="44"/>
      <c r="CZ34" s="44"/>
      <c r="DA34" s="44"/>
      <c r="DB34" s="44"/>
      <c r="DC34" s="44"/>
      <c r="DD34" s="44"/>
      <c r="DE34" s="44"/>
      <c r="DF34" s="44"/>
      <c r="DG34" s="44"/>
      <c r="DH34" s="44"/>
      <c r="DI34" s="44"/>
      <c r="DJ34" s="44"/>
      <c r="DK34" s="44"/>
      <c r="DL34" s="44"/>
      <c r="DM34" s="44"/>
      <c r="DN34" s="44"/>
      <c r="DO34" s="44"/>
      <c r="DP34" s="44"/>
      <c r="DQ34" s="44"/>
      <c r="DR34" s="44"/>
      <c r="DS34" s="44"/>
      <c r="DT34" s="44"/>
      <c r="DU34" s="44"/>
      <c r="DV34" s="44"/>
      <c r="DW34" s="44"/>
      <c r="DX34" s="44"/>
      <c r="DY34" s="44"/>
      <c r="DZ34" s="44"/>
    </row>
    <row r="35" spans="1:130" ht="21" customHeight="1" x14ac:dyDescent="0.35">
      <c r="A35" s="73"/>
      <c r="B35" s="97">
        <v>28</v>
      </c>
      <c r="C35" s="96" t="str">
        <f>INDEX('Calcul des points'!B$8:B$76,MATCH(D35,'Calcul des points'!AL$8:AL$76,0))</f>
        <v>Raphael</v>
      </c>
      <c r="D35" s="98">
        <f>LARGE('Calcul des points'!AL$8:AL$76,ROWS(D$7:D34))</f>
        <v>265.05900000000003</v>
      </c>
      <c r="E35" s="91">
        <f>VLOOKUP(C35,'Classement étapes'!C:AM,37)</f>
        <v>15</v>
      </c>
      <c r="F35" s="92">
        <f>VLOOKUP(C35,'Classement étapes'!C:AO,38)</f>
        <v>4</v>
      </c>
      <c r="G35" s="93">
        <f>VLOOKUP(C35,'Classement étapes'!C:AO,39)</f>
        <v>1</v>
      </c>
      <c r="H35" s="94">
        <f>D35/E35</f>
        <v>17.6706</v>
      </c>
      <c r="I35" s="82"/>
      <c r="J35" s="73"/>
      <c r="K35" s="73"/>
      <c r="L35" s="73"/>
      <c r="M35" s="73"/>
      <c r="N35" s="73"/>
      <c r="O35" s="73"/>
      <c r="P35" s="73"/>
      <c r="Q35" s="78"/>
      <c r="R35" s="78"/>
      <c r="S35" s="78"/>
      <c r="T35" s="78"/>
      <c r="U35" s="78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6"/>
      <c r="AY35" s="46"/>
      <c r="AZ35" s="46"/>
      <c r="BA35" s="46"/>
      <c r="BB35" s="46"/>
      <c r="BC35" s="46"/>
      <c r="BD35" s="46"/>
      <c r="BE35" s="46"/>
      <c r="BF35" s="46"/>
      <c r="BG35" s="46"/>
      <c r="BH35" s="46"/>
      <c r="BI35" s="46"/>
      <c r="BJ35" s="46"/>
      <c r="BK35" s="46"/>
      <c r="BL35" s="46"/>
      <c r="BM35" s="46"/>
      <c r="BN35" s="46"/>
      <c r="BO35" s="46"/>
      <c r="BP35" s="46"/>
      <c r="BQ35" s="46"/>
      <c r="BR35" s="46"/>
      <c r="BS35" s="46"/>
      <c r="BT35" s="44"/>
      <c r="BU35" s="44"/>
      <c r="BV35" s="44"/>
      <c r="BW35" s="44"/>
      <c r="BX35" s="44"/>
      <c r="BY35" s="44"/>
      <c r="BZ35" s="44"/>
      <c r="CA35" s="44"/>
      <c r="CB35" s="44"/>
      <c r="CC35" s="44"/>
      <c r="CD35" s="44"/>
      <c r="CE35" s="44"/>
      <c r="CF35" s="44"/>
      <c r="CG35" s="44"/>
      <c r="CH35" s="44"/>
      <c r="CI35" s="44"/>
      <c r="CJ35" s="44"/>
      <c r="CK35" s="44"/>
      <c r="CL35" s="44"/>
      <c r="CM35" s="44"/>
      <c r="CN35" s="44"/>
      <c r="CO35" s="44"/>
      <c r="CP35" s="44"/>
      <c r="CQ35" s="44"/>
      <c r="CR35" s="44"/>
      <c r="CS35" s="44"/>
      <c r="CT35" s="44"/>
      <c r="CU35" s="44"/>
      <c r="CV35" s="44"/>
      <c r="CW35" s="44"/>
      <c r="CX35" s="44"/>
      <c r="CY35" s="44"/>
      <c r="CZ35" s="44"/>
      <c r="DA35" s="44"/>
      <c r="DB35" s="44"/>
      <c r="DC35" s="44"/>
      <c r="DD35" s="44"/>
      <c r="DE35" s="44"/>
      <c r="DF35" s="44"/>
      <c r="DG35" s="44"/>
      <c r="DH35" s="44"/>
      <c r="DI35" s="44"/>
      <c r="DJ35" s="44"/>
      <c r="DK35" s="44"/>
      <c r="DL35" s="44"/>
      <c r="DM35" s="44"/>
      <c r="DN35" s="44"/>
      <c r="DO35" s="44"/>
      <c r="DP35" s="44"/>
      <c r="DQ35" s="44"/>
      <c r="DR35" s="44"/>
      <c r="DS35" s="44"/>
      <c r="DT35" s="44"/>
      <c r="DU35" s="44"/>
      <c r="DV35" s="44"/>
      <c r="DW35" s="44"/>
      <c r="DX35" s="44"/>
      <c r="DY35" s="44"/>
      <c r="DZ35" s="44"/>
    </row>
    <row r="36" spans="1:130" ht="21" customHeight="1" x14ac:dyDescent="0.35">
      <c r="A36" s="73"/>
      <c r="B36" s="97">
        <v>29</v>
      </c>
      <c r="C36" s="99" t="str">
        <f>INDEX('Calcul des points'!B$8:B$76,MATCH(D36,'Calcul des points'!AL$8:AL$76,0))</f>
        <v>Max</v>
      </c>
      <c r="D36" s="100">
        <f>LARGE('Calcul des points'!AL$8:AL$76,ROWS(D$7:D35))</f>
        <v>247.04400000000001</v>
      </c>
      <c r="E36" s="101">
        <f>VLOOKUP(C36,'Classement étapes'!C:AM,37)</f>
        <v>12</v>
      </c>
      <c r="F36" s="102">
        <f>VLOOKUP(C36,'Classement étapes'!C:AO,38)</f>
        <v>3</v>
      </c>
      <c r="G36" s="103">
        <f>VLOOKUP(C36,'Classement étapes'!C:AO,39)</f>
        <v>1</v>
      </c>
      <c r="H36" s="104">
        <f>D36/E36</f>
        <v>20.587</v>
      </c>
      <c r="I36" s="82"/>
      <c r="J36" s="73"/>
      <c r="K36" s="73"/>
      <c r="L36" s="73"/>
      <c r="M36" s="73"/>
      <c r="N36" s="73"/>
      <c r="O36" s="73"/>
      <c r="P36" s="73"/>
      <c r="Q36" s="78"/>
      <c r="R36" s="78"/>
      <c r="S36" s="78"/>
      <c r="T36" s="78"/>
      <c r="U36" s="78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  <c r="AV36" s="45"/>
      <c r="AW36" s="45"/>
      <c r="AX36" s="46"/>
      <c r="AY36" s="46"/>
      <c r="AZ36" s="46"/>
      <c r="BA36" s="46"/>
      <c r="BB36" s="46"/>
      <c r="BC36" s="46"/>
      <c r="BD36" s="46"/>
      <c r="BE36" s="46"/>
      <c r="BF36" s="46"/>
      <c r="BG36" s="46"/>
      <c r="BH36" s="46"/>
      <c r="BI36" s="46"/>
      <c r="BJ36" s="46"/>
      <c r="BK36" s="46"/>
      <c r="BL36" s="46"/>
      <c r="BM36" s="46"/>
      <c r="BN36" s="46"/>
      <c r="BO36" s="46"/>
      <c r="BP36" s="46"/>
      <c r="BQ36" s="46"/>
      <c r="BR36" s="46"/>
      <c r="BS36" s="46"/>
      <c r="BT36" s="44"/>
      <c r="BU36" s="44"/>
      <c r="BV36" s="44"/>
      <c r="BW36" s="44"/>
      <c r="BX36" s="44"/>
      <c r="BY36" s="44"/>
      <c r="BZ36" s="44"/>
      <c r="CA36" s="44"/>
      <c r="CB36" s="44"/>
      <c r="CC36" s="44"/>
      <c r="CD36" s="44"/>
      <c r="CE36" s="44"/>
      <c r="CF36" s="44"/>
      <c r="CG36" s="44"/>
      <c r="CH36" s="44"/>
      <c r="CI36" s="44"/>
      <c r="CJ36" s="44"/>
      <c r="CK36" s="44"/>
      <c r="CL36" s="44"/>
      <c r="CM36" s="44"/>
      <c r="CN36" s="44"/>
      <c r="CO36" s="44"/>
      <c r="CP36" s="44"/>
      <c r="CQ36" s="44"/>
      <c r="CR36" s="44"/>
      <c r="CS36" s="44"/>
      <c r="CT36" s="44"/>
      <c r="CU36" s="44"/>
      <c r="CV36" s="44"/>
      <c r="CW36" s="44"/>
      <c r="CX36" s="44"/>
      <c r="CY36" s="44"/>
      <c r="CZ36" s="44"/>
      <c r="DA36" s="44"/>
      <c r="DB36" s="44"/>
      <c r="DC36" s="44"/>
      <c r="DD36" s="44"/>
      <c r="DE36" s="44"/>
      <c r="DF36" s="44"/>
      <c r="DG36" s="44"/>
      <c r="DH36" s="44"/>
      <c r="DI36" s="44"/>
      <c r="DJ36" s="44"/>
      <c r="DK36" s="44"/>
      <c r="DL36" s="44"/>
      <c r="DM36" s="44"/>
      <c r="DN36" s="44"/>
      <c r="DO36" s="44"/>
      <c r="DP36" s="44"/>
      <c r="DQ36" s="44"/>
      <c r="DR36" s="44"/>
      <c r="DS36" s="44"/>
      <c r="DT36" s="44"/>
      <c r="DU36" s="44"/>
      <c r="DV36" s="44"/>
      <c r="DW36" s="44"/>
      <c r="DX36" s="44"/>
      <c r="DY36" s="44"/>
      <c r="DZ36" s="44"/>
    </row>
    <row r="37" spans="1:130" ht="21" customHeight="1" x14ac:dyDescent="0.35">
      <c r="A37" s="73"/>
      <c r="B37" s="97">
        <v>30</v>
      </c>
      <c r="C37" s="96" t="str">
        <f>INDEX('Calcul des points'!B$8:B$76,MATCH(D37,'Calcul des points'!AL$8:AL$76,0))</f>
        <v>Dadroc</v>
      </c>
      <c r="D37" s="98">
        <f>LARGE('Calcul des points'!AL$8:AL$76,ROWS(D$7:D36))</f>
        <v>230.023</v>
      </c>
      <c r="E37" s="91">
        <f>VLOOKUP(C37,'Classement étapes'!C:AM,37)</f>
        <v>11</v>
      </c>
      <c r="F37" s="92">
        <f>VLOOKUP(C37,'Classement étapes'!C:AO,38,FALSE)</f>
        <v>3</v>
      </c>
      <c r="G37" s="93">
        <f>VLOOKUP(C37,'Classement étapes'!C:AO,39,FALSE)</f>
        <v>2</v>
      </c>
      <c r="H37" s="94">
        <f>D37/E37</f>
        <v>20.911181818181817</v>
      </c>
      <c r="I37" s="82"/>
      <c r="J37" s="73"/>
      <c r="K37" s="73"/>
      <c r="L37" s="73"/>
      <c r="M37" s="73"/>
      <c r="N37" s="73"/>
      <c r="O37" s="73"/>
      <c r="P37" s="73"/>
      <c r="Q37" s="78"/>
      <c r="R37" s="78"/>
      <c r="S37" s="78"/>
      <c r="T37" s="78"/>
      <c r="U37" s="78"/>
      <c r="V37" s="45"/>
      <c r="W37" s="45"/>
      <c r="X37" s="45"/>
      <c r="Y37" s="45"/>
      <c r="Z37" s="45"/>
      <c r="AA37" s="45"/>
      <c r="AB37" s="45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  <c r="AN37" s="45"/>
      <c r="AO37" s="45"/>
      <c r="AP37" s="45"/>
      <c r="AQ37" s="45"/>
      <c r="AR37" s="45"/>
      <c r="AS37" s="45"/>
      <c r="AT37" s="45"/>
      <c r="AU37" s="45"/>
      <c r="AV37" s="45"/>
      <c r="AW37" s="45"/>
      <c r="AX37" s="46"/>
      <c r="AY37" s="46"/>
      <c r="AZ37" s="46"/>
      <c r="BA37" s="46"/>
      <c r="BB37" s="46"/>
      <c r="BC37" s="46"/>
      <c r="BD37" s="46"/>
      <c r="BE37" s="46"/>
      <c r="BF37" s="46"/>
      <c r="BG37" s="46"/>
      <c r="BH37" s="46"/>
      <c r="BI37" s="46"/>
      <c r="BJ37" s="46"/>
      <c r="BK37" s="46"/>
      <c r="BL37" s="46"/>
      <c r="BM37" s="46"/>
      <c r="BN37" s="46"/>
      <c r="BO37" s="46"/>
      <c r="BP37" s="46"/>
      <c r="BQ37" s="46"/>
      <c r="BR37" s="46"/>
      <c r="BS37" s="46"/>
      <c r="BT37" s="44"/>
      <c r="BU37" s="44"/>
      <c r="BV37" s="44"/>
      <c r="BW37" s="44"/>
      <c r="BX37" s="44"/>
      <c r="BY37" s="44"/>
      <c r="BZ37" s="44"/>
      <c r="CA37" s="44"/>
      <c r="CB37" s="44"/>
      <c r="CC37" s="44"/>
      <c r="CD37" s="44"/>
      <c r="CE37" s="44"/>
      <c r="CF37" s="44"/>
      <c r="CG37" s="44"/>
      <c r="CH37" s="44"/>
      <c r="CI37" s="44"/>
      <c r="CJ37" s="44"/>
      <c r="CK37" s="44"/>
      <c r="CL37" s="44"/>
      <c r="CM37" s="44"/>
      <c r="CN37" s="44"/>
      <c r="CO37" s="44"/>
      <c r="CP37" s="44"/>
      <c r="CQ37" s="44"/>
      <c r="CR37" s="44"/>
      <c r="CS37" s="44"/>
      <c r="CT37" s="44"/>
      <c r="CU37" s="44"/>
      <c r="CV37" s="44"/>
      <c r="CW37" s="44"/>
      <c r="CX37" s="44"/>
      <c r="CY37" s="44"/>
      <c r="CZ37" s="44"/>
      <c r="DA37" s="44"/>
      <c r="DB37" s="44"/>
      <c r="DC37" s="44"/>
      <c r="DD37" s="44"/>
      <c r="DE37" s="44"/>
      <c r="DF37" s="44"/>
      <c r="DG37" s="44"/>
      <c r="DH37" s="44"/>
      <c r="DI37" s="44"/>
      <c r="DJ37" s="44"/>
      <c r="DK37" s="44"/>
      <c r="DL37" s="44"/>
      <c r="DM37" s="44"/>
      <c r="DN37" s="44"/>
      <c r="DO37" s="44"/>
      <c r="DP37" s="44"/>
      <c r="DQ37" s="44"/>
      <c r="DR37" s="44"/>
      <c r="DS37" s="44"/>
      <c r="DT37" s="44"/>
      <c r="DU37" s="44"/>
      <c r="DV37" s="44"/>
      <c r="DW37" s="44"/>
      <c r="DX37" s="44"/>
      <c r="DY37" s="44"/>
      <c r="DZ37" s="44"/>
    </row>
    <row r="38" spans="1:130" ht="21" customHeight="1" x14ac:dyDescent="0.35">
      <c r="A38" s="73"/>
      <c r="B38" s="97">
        <v>31</v>
      </c>
      <c r="C38" s="99" t="str">
        <f>INDEX('Calcul des points'!B$8:B$76,MATCH(D38,'Calcul des points'!AL$8:AL$76,0))</f>
        <v>Fracha666</v>
      </c>
      <c r="D38" s="100">
        <f>LARGE('Calcul des points'!AL$8:AL$76,ROWS(D$7:D37))</f>
        <v>224.029</v>
      </c>
      <c r="E38" s="101">
        <f>VLOOKUP(C38,'Classement étapes'!C:AM,37,FALSE)</f>
        <v>9</v>
      </c>
      <c r="F38" s="102">
        <f>VLOOKUP(C38,'Classement étapes'!C:AO,38,FALSE)</f>
        <v>1</v>
      </c>
      <c r="G38" s="103">
        <f>VLOOKUP(C38,'Classement étapes'!C:AO,39,FALSE)</f>
        <v>1</v>
      </c>
      <c r="H38" s="104">
        <f>D38/E38</f>
        <v>24.89211111111111</v>
      </c>
      <c r="I38" s="82"/>
      <c r="J38" s="73"/>
      <c r="K38" s="73"/>
      <c r="L38" s="73"/>
      <c r="M38" s="73"/>
      <c r="N38" s="73"/>
      <c r="O38" s="73"/>
      <c r="P38" s="73"/>
      <c r="Q38" s="78"/>
      <c r="R38" s="78"/>
      <c r="S38" s="78"/>
      <c r="T38" s="78"/>
      <c r="U38" s="78"/>
      <c r="V38" s="45"/>
      <c r="W38" s="45"/>
      <c r="X38" s="45"/>
      <c r="Y38" s="45"/>
      <c r="Z38" s="45"/>
      <c r="AA38" s="45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  <c r="AW38" s="45"/>
      <c r="AX38" s="46"/>
      <c r="AY38" s="46"/>
      <c r="AZ38" s="46"/>
      <c r="BA38" s="46"/>
      <c r="BB38" s="46"/>
      <c r="BC38" s="46"/>
      <c r="BD38" s="46"/>
      <c r="BE38" s="46"/>
      <c r="BF38" s="46"/>
      <c r="BG38" s="46"/>
      <c r="BH38" s="46"/>
      <c r="BI38" s="46"/>
      <c r="BJ38" s="46"/>
      <c r="BK38" s="46"/>
      <c r="BL38" s="46"/>
      <c r="BM38" s="46"/>
      <c r="BN38" s="46"/>
      <c r="BO38" s="46"/>
      <c r="BP38" s="46"/>
      <c r="BQ38" s="46"/>
      <c r="BR38" s="46"/>
      <c r="BS38" s="46"/>
      <c r="BT38" s="44"/>
      <c r="BU38" s="44"/>
      <c r="BV38" s="44"/>
      <c r="BW38" s="44"/>
      <c r="BX38" s="44"/>
      <c r="BY38" s="44"/>
      <c r="BZ38" s="44"/>
      <c r="CA38" s="44"/>
      <c r="CB38" s="44"/>
      <c r="CC38" s="44"/>
      <c r="CD38" s="44"/>
      <c r="CE38" s="44"/>
      <c r="CF38" s="44"/>
      <c r="CG38" s="44"/>
      <c r="CH38" s="44"/>
      <c r="CI38" s="44"/>
      <c r="CJ38" s="44"/>
      <c r="CK38" s="44"/>
      <c r="CL38" s="44"/>
      <c r="CM38" s="44"/>
      <c r="CN38" s="44"/>
      <c r="CO38" s="44"/>
      <c r="CP38" s="44"/>
      <c r="CQ38" s="44"/>
      <c r="CR38" s="44"/>
      <c r="CS38" s="44"/>
      <c r="CT38" s="44"/>
      <c r="CU38" s="44"/>
      <c r="CV38" s="44"/>
      <c r="CW38" s="44"/>
      <c r="CX38" s="44"/>
      <c r="CY38" s="44"/>
      <c r="CZ38" s="44"/>
      <c r="DA38" s="44"/>
      <c r="DB38" s="44"/>
      <c r="DC38" s="44"/>
      <c r="DD38" s="44"/>
      <c r="DE38" s="44"/>
      <c r="DF38" s="44"/>
      <c r="DG38" s="44"/>
      <c r="DH38" s="44"/>
      <c r="DI38" s="44"/>
      <c r="DJ38" s="44"/>
      <c r="DK38" s="44"/>
      <c r="DL38" s="44"/>
      <c r="DM38" s="44"/>
      <c r="DN38" s="44"/>
      <c r="DO38" s="44"/>
      <c r="DP38" s="44"/>
      <c r="DQ38" s="44"/>
      <c r="DR38" s="44"/>
      <c r="DS38" s="44"/>
      <c r="DT38" s="44"/>
      <c r="DU38" s="44"/>
      <c r="DV38" s="44"/>
      <c r="DW38" s="44"/>
      <c r="DX38" s="44"/>
      <c r="DY38" s="44"/>
      <c r="DZ38" s="44"/>
    </row>
    <row r="39" spans="1:130" ht="21" customHeight="1" x14ac:dyDescent="0.35">
      <c r="A39" s="73"/>
      <c r="B39" s="97">
        <v>32</v>
      </c>
      <c r="C39" s="96" t="str">
        <f>INDEX('Calcul des points'!B$8:B$76,MATCH(D39,'Calcul des points'!AL$8:AL$76,0))</f>
        <v>Coach</v>
      </c>
      <c r="D39" s="98">
        <f>LARGE('Calcul des points'!AL$8:AL$76,ROWS(D$7:D38))</f>
        <v>224.018</v>
      </c>
      <c r="E39" s="91">
        <f>VLOOKUP(C39,'Classement étapes'!C:AM,37,FALSE)</f>
        <v>9</v>
      </c>
      <c r="F39" s="92">
        <f>VLOOKUP(C39,'Classement étapes'!C:AO,38,FALSE)</f>
        <v>4</v>
      </c>
      <c r="G39" s="93">
        <f>VLOOKUP(C39,'Classement étapes'!C:AO,39,FALSE)</f>
        <v>2</v>
      </c>
      <c r="H39" s="94">
        <f>D39/E39</f>
        <v>24.890888888888888</v>
      </c>
      <c r="I39" s="82"/>
      <c r="J39" s="73"/>
      <c r="K39" s="73"/>
      <c r="L39" s="73"/>
      <c r="M39" s="73"/>
      <c r="N39" s="73"/>
      <c r="O39" s="73"/>
      <c r="P39" s="73"/>
      <c r="Q39" s="78"/>
      <c r="R39" s="78"/>
      <c r="S39" s="78"/>
      <c r="T39" s="78"/>
      <c r="U39" s="78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6"/>
      <c r="AY39" s="46"/>
      <c r="AZ39" s="46"/>
      <c r="BA39" s="46"/>
      <c r="BB39" s="46"/>
      <c r="BC39" s="46"/>
      <c r="BD39" s="46"/>
      <c r="BE39" s="46"/>
      <c r="BF39" s="46"/>
      <c r="BG39" s="46"/>
      <c r="BH39" s="46"/>
      <c r="BI39" s="46"/>
      <c r="BJ39" s="46"/>
      <c r="BK39" s="46"/>
      <c r="BL39" s="46"/>
      <c r="BM39" s="46"/>
      <c r="BN39" s="46"/>
      <c r="BO39" s="46"/>
      <c r="BP39" s="46"/>
      <c r="BQ39" s="46"/>
      <c r="BR39" s="46"/>
      <c r="BS39" s="46"/>
      <c r="BT39" s="44"/>
      <c r="BU39" s="44"/>
      <c r="BV39" s="44"/>
      <c r="BW39" s="44"/>
      <c r="BX39" s="44"/>
      <c r="BY39" s="44"/>
      <c r="BZ39" s="44"/>
      <c r="CA39" s="44"/>
      <c r="CB39" s="44"/>
      <c r="CC39" s="44"/>
      <c r="CD39" s="44"/>
      <c r="CE39" s="44"/>
      <c r="CF39" s="44"/>
      <c r="CG39" s="44"/>
      <c r="CH39" s="44"/>
      <c r="CI39" s="44"/>
      <c r="CJ39" s="44"/>
      <c r="CK39" s="44"/>
      <c r="CL39" s="44"/>
      <c r="CM39" s="44"/>
      <c r="CN39" s="44"/>
      <c r="CO39" s="44"/>
      <c r="CP39" s="44"/>
      <c r="CQ39" s="44"/>
      <c r="CR39" s="44"/>
      <c r="CS39" s="44"/>
      <c r="CT39" s="44"/>
      <c r="CU39" s="44"/>
      <c r="CV39" s="44"/>
      <c r="CW39" s="44"/>
      <c r="CX39" s="44"/>
      <c r="CY39" s="44"/>
      <c r="CZ39" s="44"/>
      <c r="DA39" s="44"/>
      <c r="DB39" s="44"/>
      <c r="DC39" s="44"/>
      <c r="DD39" s="44"/>
      <c r="DE39" s="44"/>
      <c r="DF39" s="44"/>
      <c r="DG39" s="44"/>
      <c r="DH39" s="44"/>
      <c r="DI39" s="44"/>
      <c r="DJ39" s="44"/>
      <c r="DK39" s="44"/>
      <c r="DL39" s="44"/>
      <c r="DM39" s="44"/>
      <c r="DN39" s="44"/>
      <c r="DO39" s="44"/>
      <c r="DP39" s="44"/>
      <c r="DQ39" s="44"/>
      <c r="DR39" s="44"/>
      <c r="DS39" s="44"/>
      <c r="DT39" s="44"/>
      <c r="DU39" s="44"/>
      <c r="DV39" s="44"/>
      <c r="DW39" s="44"/>
      <c r="DX39" s="44"/>
      <c r="DY39" s="44"/>
      <c r="DZ39" s="44"/>
    </row>
    <row r="40" spans="1:130" ht="21" customHeight="1" x14ac:dyDescent="0.35">
      <c r="A40" s="73"/>
      <c r="B40" s="97">
        <v>33</v>
      </c>
      <c r="C40" s="99" t="str">
        <f>INDEX('Calcul des points'!B$8:B$76,MATCH(D40,'Calcul des points'!AL$8:AL$76,0))</f>
        <v>Fossoyeur72</v>
      </c>
      <c r="D40" s="100">
        <f>LARGE('Calcul des points'!AL$8:AL$76,ROWS(D$7:D39))</f>
        <v>222.02799999999999</v>
      </c>
      <c r="E40" s="101">
        <f>VLOOKUP(C40,'Classement étapes'!C:AM,37,FALSE)</f>
        <v>10</v>
      </c>
      <c r="F40" s="102">
        <f>VLOOKUP(C40,'Classement étapes'!C:AO,38,FALSE)</f>
        <v>2</v>
      </c>
      <c r="G40" s="103">
        <f>VLOOKUP(C40,'Classement étapes'!C:AO,39,FALSE)</f>
        <v>1</v>
      </c>
      <c r="H40" s="104">
        <f>D40/E40</f>
        <v>22.2028</v>
      </c>
      <c r="I40" s="82"/>
      <c r="J40" s="73"/>
      <c r="K40" s="73"/>
      <c r="L40" s="73"/>
      <c r="M40" s="73"/>
      <c r="N40" s="73"/>
      <c r="O40" s="73"/>
      <c r="P40" s="73"/>
      <c r="Q40" s="78"/>
      <c r="R40" s="78"/>
      <c r="S40" s="78"/>
      <c r="T40" s="78"/>
      <c r="U40" s="78"/>
      <c r="V40" s="45"/>
      <c r="W40" s="45"/>
      <c r="X40" s="45"/>
      <c r="Y40" s="45"/>
      <c r="Z40" s="45"/>
      <c r="AA40" s="45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6"/>
      <c r="AY40" s="46"/>
      <c r="AZ40" s="46"/>
      <c r="BA40" s="46"/>
      <c r="BB40" s="46"/>
      <c r="BC40" s="46"/>
      <c r="BD40" s="46"/>
      <c r="BE40" s="46"/>
      <c r="BF40" s="46"/>
      <c r="BG40" s="46"/>
      <c r="BH40" s="46"/>
      <c r="BI40" s="46"/>
      <c r="BJ40" s="46"/>
      <c r="BK40" s="46"/>
      <c r="BL40" s="46"/>
      <c r="BM40" s="46"/>
      <c r="BN40" s="46"/>
      <c r="BO40" s="46"/>
      <c r="BP40" s="46"/>
      <c r="BQ40" s="46"/>
      <c r="BR40" s="46"/>
      <c r="BS40" s="46"/>
      <c r="BT40" s="44"/>
      <c r="BU40" s="44"/>
      <c r="BV40" s="44"/>
      <c r="BW40" s="44"/>
      <c r="BX40" s="44"/>
      <c r="BY40" s="44"/>
      <c r="BZ40" s="44"/>
      <c r="CA40" s="44"/>
      <c r="CB40" s="44"/>
      <c r="CC40" s="44"/>
      <c r="CD40" s="44"/>
      <c r="CE40" s="44"/>
      <c r="CF40" s="44"/>
      <c r="CG40" s="44"/>
      <c r="CH40" s="44"/>
      <c r="CI40" s="44"/>
      <c r="CJ40" s="44"/>
      <c r="CK40" s="44"/>
      <c r="CL40" s="44"/>
      <c r="CM40" s="44"/>
      <c r="CN40" s="44"/>
      <c r="CO40" s="44"/>
      <c r="CP40" s="44"/>
      <c r="CQ40" s="44"/>
      <c r="CR40" s="44"/>
      <c r="CS40" s="44"/>
      <c r="CT40" s="44"/>
      <c r="CU40" s="44"/>
      <c r="CV40" s="44"/>
      <c r="CW40" s="44"/>
      <c r="CX40" s="44"/>
      <c r="CY40" s="44"/>
      <c r="CZ40" s="44"/>
      <c r="DA40" s="44"/>
      <c r="DB40" s="44"/>
      <c r="DC40" s="44"/>
      <c r="DD40" s="44"/>
      <c r="DE40" s="44"/>
      <c r="DF40" s="44"/>
      <c r="DG40" s="44"/>
      <c r="DH40" s="44"/>
      <c r="DI40" s="44"/>
      <c r="DJ40" s="44"/>
      <c r="DK40" s="44"/>
      <c r="DL40" s="44"/>
      <c r="DM40" s="44"/>
      <c r="DN40" s="44"/>
      <c r="DO40" s="44"/>
      <c r="DP40" s="44"/>
      <c r="DQ40" s="44"/>
      <c r="DR40" s="44"/>
      <c r="DS40" s="44"/>
      <c r="DT40" s="44"/>
      <c r="DU40" s="44"/>
      <c r="DV40" s="44"/>
      <c r="DW40" s="44"/>
      <c r="DX40" s="44"/>
      <c r="DY40" s="44"/>
      <c r="DZ40" s="44"/>
    </row>
    <row r="41" spans="1:130" ht="21" customHeight="1" x14ac:dyDescent="0.35">
      <c r="A41" s="73"/>
      <c r="B41" s="97">
        <v>34</v>
      </c>
      <c r="C41" s="96" t="str">
        <f>INDEX('Calcul des points'!B$8:B$76,MATCH(D41,'Calcul des points'!AL$8:AL$76,0))</f>
        <v>Ankh</v>
      </c>
      <c r="D41" s="98">
        <f>LARGE('Calcul des points'!AL$8:AL$76,ROWS(D$7:D40))</f>
        <v>222.00800000000001</v>
      </c>
      <c r="E41" s="91">
        <f>VLOOKUP(C41,'Classement étapes'!C:AM,37,FALSE)</f>
        <v>12</v>
      </c>
      <c r="F41" s="92">
        <f>VLOOKUP(C41,'Classement étapes'!C:AO,38,FALSE)</f>
        <v>4</v>
      </c>
      <c r="G41" s="93">
        <f>VLOOKUP(C41,'Classement étapes'!C:AO,39,FALSE)</f>
        <v>0</v>
      </c>
      <c r="H41" s="94">
        <f>D41/E41</f>
        <v>18.500666666666667</v>
      </c>
      <c r="I41" s="82"/>
      <c r="J41" s="73"/>
      <c r="K41" s="73"/>
      <c r="L41" s="73"/>
      <c r="M41" s="73"/>
      <c r="N41" s="73"/>
      <c r="O41" s="73"/>
      <c r="P41" s="73"/>
      <c r="Q41" s="78"/>
      <c r="R41" s="78"/>
      <c r="S41" s="78"/>
      <c r="T41" s="78"/>
      <c r="U41" s="78"/>
      <c r="V41" s="45"/>
      <c r="W41" s="45"/>
      <c r="X41" s="45"/>
      <c r="Y41" s="45"/>
      <c r="Z41" s="45"/>
      <c r="AA41" s="45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6"/>
      <c r="AY41" s="46"/>
      <c r="AZ41" s="46"/>
      <c r="BA41" s="46"/>
      <c r="BB41" s="46"/>
      <c r="BC41" s="46"/>
      <c r="BD41" s="46"/>
      <c r="BE41" s="46"/>
      <c r="BF41" s="46"/>
      <c r="BG41" s="46"/>
      <c r="BH41" s="46"/>
      <c r="BI41" s="46"/>
      <c r="BJ41" s="46"/>
      <c r="BK41" s="46"/>
      <c r="BL41" s="46"/>
      <c r="BM41" s="46"/>
      <c r="BN41" s="46"/>
      <c r="BO41" s="46"/>
      <c r="BP41" s="46"/>
      <c r="BQ41" s="46"/>
      <c r="BR41" s="46"/>
      <c r="BS41" s="46"/>
      <c r="BT41" s="44"/>
      <c r="BU41" s="44"/>
      <c r="BV41" s="44"/>
      <c r="BW41" s="44"/>
      <c r="BX41" s="44"/>
      <c r="BY41" s="44"/>
      <c r="BZ41" s="44"/>
      <c r="CA41" s="44"/>
      <c r="CB41" s="44"/>
      <c r="CC41" s="44"/>
      <c r="CD41" s="44"/>
      <c r="CE41" s="44"/>
      <c r="CF41" s="44"/>
      <c r="CG41" s="44"/>
      <c r="CH41" s="44"/>
      <c r="CI41" s="44"/>
      <c r="CJ41" s="44"/>
      <c r="CK41" s="44"/>
      <c r="CL41" s="44"/>
      <c r="CM41" s="44"/>
      <c r="CN41" s="44"/>
      <c r="CO41" s="44"/>
      <c r="CP41" s="44"/>
      <c r="CQ41" s="44"/>
      <c r="CR41" s="44"/>
      <c r="CS41" s="44"/>
      <c r="CT41" s="44"/>
      <c r="CU41" s="44"/>
      <c r="CV41" s="44"/>
      <c r="CW41" s="44"/>
      <c r="CX41" s="44"/>
      <c r="CY41" s="44"/>
      <c r="CZ41" s="44"/>
      <c r="DA41" s="44"/>
      <c r="DB41" s="44"/>
      <c r="DC41" s="44"/>
      <c r="DD41" s="44"/>
      <c r="DE41" s="44"/>
      <c r="DF41" s="44"/>
      <c r="DG41" s="44"/>
      <c r="DH41" s="44"/>
      <c r="DI41" s="44"/>
      <c r="DJ41" s="44"/>
      <c r="DK41" s="44"/>
      <c r="DL41" s="44"/>
      <c r="DM41" s="44"/>
      <c r="DN41" s="44"/>
      <c r="DO41" s="44"/>
      <c r="DP41" s="44"/>
      <c r="DQ41" s="44"/>
      <c r="DR41" s="44"/>
      <c r="DS41" s="44"/>
      <c r="DT41" s="44"/>
      <c r="DU41" s="44"/>
      <c r="DV41" s="44"/>
      <c r="DW41" s="44"/>
      <c r="DX41" s="44"/>
      <c r="DY41" s="44"/>
      <c r="DZ41" s="44"/>
    </row>
    <row r="42" spans="1:130" ht="21" customHeight="1" x14ac:dyDescent="0.35">
      <c r="A42" s="73"/>
      <c r="B42" s="97">
        <v>35</v>
      </c>
      <c r="C42" s="99" t="str">
        <f>INDEX('Calcul des points'!B$8:B$76,MATCH(D42,'Calcul des points'!AL$8:AL$76,0))</f>
        <v>Alain</v>
      </c>
      <c r="D42" s="100">
        <f>LARGE('Calcul des points'!AL$8:AL$76,ROWS(D$7:D41))</f>
        <v>215.00899999999999</v>
      </c>
      <c r="E42" s="101">
        <f>VLOOKUP(C42,'Classement étapes'!C:AM,37,FALSE)</f>
        <v>9</v>
      </c>
      <c r="F42" s="102">
        <f>VLOOKUP(C42,'Classement étapes'!C:AO,38,FALSE)</f>
        <v>2</v>
      </c>
      <c r="G42" s="103">
        <f>VLOOKUP(C42,'Classement étapes'!C:AO,39,FALSE)</f>
        <v>1</v>
      </c>
      <c r="H42" s="104">
        <f>D42/E42</f>
        <v>23.889888888888887</v>
      </c>
      <c r="I42" s="82"/>
      <c r="J42" s="73"/>
      <c r="K42" s="73"/>
      <c r="L42" s="73"/>
      <c r="M42" s="73"/>
      <c r="N42" s="73"/>
      <c r="O42" s="73"/>
      <c r="P42" s="73"/>
      <c r="Q42" s="78"/>
      <c r="R42" s="78"/>
      <c r="S42" s="78"/>
      <c r="T42" s="78"/>
      <c r="U42" s="78"/>
      <c r="V42" s="45"/>
      <c r="W42" s="45"/>
      <c r="X42" s="45"/>
      <c r="Y42" s="45"/>
      <c r="Z42" s="45"/>
      <c r="AA42" s="45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6"/>
      <c r="AY42" s="46"/>
      <c r="AZ42" s="46"/>
      <c r="BA42" s="46"/>
      <c r="BB42" s="46"/>
      <c r="BC42" s="46"/>
      <c r="BD42" s="46"/>
      <c r="BE42" s="46"/>
      <c r="BF42" s="46"/>
      <c r="BG42" s="46"/>
      <c r="BH42" s="46"/>
      <c r="BI42" s="46"/>
      <c r="BJ42" s="46"/>
      <c r="BK42" s="46"/>
      <c r="BL42" s="46"/>
      <c r="BM42" s="46"/>
      <c r="BN42" s="46"/>
      <c r="BO42" s="46"/>
      <c r="BP42" s="46"/>
      <c r="BQ42" s="46"/>
      <c r="BR42" s="46"/>
      <c r="BS42" s="46"/>
      <c r="BT42" s="44"/>
      <c r="BU42" s="44"/>
      <c r="BV42" s="44"/>
      <c r="BW42" s="44"/>
      <c r="BX42" s="44"/>
      <c r="BY42" s="44"/>
      <c r="BZ42" s="44"/>
      <c r="CA42" s="44"/>
      <c r="CB42" s="44"/>
      <c r="CC42" s="44"/>
      <c r="CD42" s="44"/>
      <c r="CE42" s="44"/>
      <c r="CF42" s="44"/>
      <c r="CG42" s="44"/>
      <c r="CH42" s="44"/>
      <c r="CI42" s="44"/>
      <c r="CJ42" s="44"/>
      <c r="CK42" s="44"/>
      <c r="CL42" s="44"/>
      <c r="CM42" s="44"/>
      <c r="CN42" s="44"/>
      <c r="CO42" s="44"/>
      <c r="CP42" s="44"/>
      <c r="CQ42" s="44"/>
      <c r="CR42" s="44"/>
      <c r="CS42" s="44"/>
      <c r="CT42" s="44"/>
      <c r="CU42" s="44"/>
      <c r="CV42" s="44"/>
      <c r="CW42" s="44"/>
      <c r="CX42" s="44"/>
      <c r="CY42" s="44"/>
      <c r="CZ42" s="44"/>
      <c r="DA42" s="44"/>
      <c r="DB42" s="44"/>
      <c r="DC42" s="44"/>
      <c r="DD42" s="44"/>
      <c r="DE42" s="44"/>
      <c r="DF42" s="44"/>
      <c r="DG42" s="44"/>
      <c r="DH42" s="44"/>
      <c r="DI42" s="44"/>
      <c r="DJ42" s="44"/>
      <c r="DK42" s="44"/>
      <c r="DL42" s="44"/>
      <c r="DM42" s="44"/>
      <c r="DN42" s="44"/>
      <c r="DO42" s="44"/>
      <c r="DP42" s="44"/>
      <c r="DQ42" s="44"/>
      <c r="DR42" s="44"/>
      <c r="DS42" s="44"/>
      <c r="DT42" s="44"/>
      <c r="DU42" s="44"/>
      <c r="DV42" s="44"/>
      <c r="DW42" s="44"/>
      <c r="DX42" s="44"/>
      <c r="DY42" s="44"/>
      <c r="DZ42" s="44"/>
    </row>
    <row r="43" spans="1:130" ht="21" customHeight="1" x14ac:dyDescent="0.35">
      <c r="A43" s="73"/>
      <c r="B43" s="97">
        <v>36</v>
      </c>
      <c r="C43" s="96" t="str">
        <f>INDEX('Calcul des points'!B$8:B$76,MATCH(D43,'Calcul des points'!AL$8:AL$76,0))</f>
        <v>Côme mael</v>
      </c>
      <c r="D43" s="98">
        <f>LARGE('Calcul des points'!AL$8:AL$76,ROWS(D$7:D42))</f>
        <v>202.02</v>
      </c>
      <c r="E43" s="91">
        <f>VLOOKUP(C43,'Classement étapes'!C:AM,37,FALSE)</f>
        <v>10</v>
      </c>
      <c r="F43" s="92">
        <f>VLOOKUP(C43,'Classement étapes'!C:AO,38,FALSE)</f>
        <v>1</v>
      </c>
      <c r="G43" s="93">
        <f>VLOOKUP(C43,'Classement étapes'!C:AO,39,FALSE)</f>
        <v>0</v>
      </c>
      <c r="H43" s="94">
        <f>D43/E43</f>
        <v>20.202000000000002</v>
      </c>
      <c r="I43" s="82"/>
      <c r="J43" s="73"/>
      <c r="K43" s="73"/>
      <c r="L43" s="73"/>
      <c r="M43" s="73"/>
      <c r="N43" s="73"/>
      <c r="O43" s="73"/>
      <c r="P43" s="73"/>
      <c r="Q43" s="78"/>
      <c r="R43" s="78"/>
      <c r="S43" s="78"/>
      <c r="T43" s="78"/>
      <c r="U43" s="78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6"/>
      <c r="AY43" s="46"/>
      <c r="AZ43" s="46"/>
      <c r="BA43" s="46"/>
      <c r="BB43" s="46"/>
      <c r="BC43" s="46"/>
      <c r="BD43" s="46"/>
      <c r="BE43" s="46"/>
      <c r="BF43" s="46"/>
      <c r="BG43" s="46"/>
      <c r="BH43" s="46"/>
      <c r="BI43" s="46"/>
      <c r="BJ43" s="46"/>
      <c r="BK43" s="46"/>
      <c r="BL43" s="46"/>
      <c r="BM43" s="46"/>
      <c r="BN43" s="46"/>
      <c r="BO43" s="46"/>
      <c r="BP43" s="46"/>
      <c r="BQ43" s="46"/>
      <c r="BR43" s="46"/>
      <c r="BS43" s="46"/>
      <c r="BT43" s="44"/>
      <c r="BU43" s="44"/>
      <c r="BV43" s="44"/>
      <c r="BW43" s="44"/>
      <c r="BX43" s="44"/>
      <c r="BY43" s="44"/>
      <c r="BZ43" s="44"/>
      <c r="CA43" s="44"/>
      <c r="CB43" s="44"/>
      <c r="CC43" s="44"/>
      <c r="CD43" s="44"/>
      <c r="CE43" s="44"/>
      <c r="CF43" s="44"/>
      <c r="CG43" s="44"/>
      <c r="CH43" s="44"/>
      <c r="CI43" s="44"/>
      <c r="CJ43" s="44"/>
      <c r="CK43" s="44"/>
      <c r="CL43" s="44"/>
      <c r="CM43" s="44"/>
      <c r="CN43" s="44"/>
      <c r="CO43" s="44"/>
      <c r="CP43" s="44"/>
      <c r="CQ43" s="44"/>
      <c r="CR43" s="44"/>
      <c r="CS43" s="44"/>
      <c r="CT43" s="44"/>
      <c r="CU43" s="44"/>
      <c r="CV43" s="44"/>
      <c r="CW43" s="44"/>
      <c r="CX43" s="44"/>
      <c r="CY43" s="44"/>
      <c r="CZ43" s="44"/>
      <c r="DA43" s="44"/>
      <c r="DB43" s="44"/>
      <c r="DC43" s="44"/>
      <c r="DD43" s="44"/>
      <c r="DE43" s="44"/>
      <c r="DF43" s="44"/>
      <c r="DG43" s="44"/>
      <c r="DH43" s="44"/>
      <c r="DI43" s="44"/>
      <c r="DJ43" s="44"/>
      <c r="DK43" s="44"/>
      <c r="DL43" s="44"/>
      <c r="DM43" s="44"/>
      <c r="DN43" s="44"/>
      <c r="DO43" s="44"/>
      <c r="DP43" s="44"/>
      <c r="DQ43" s="44"/>
      <c r="DR43" s="44"/>
      <c r="DS43" s="44"/>
      <c r="DT43" s="44"/>
      <c r="DU43" s="44"/>
      <c r="DV43" s="44"/>
      <c r="DW43" s="44"/>
      <c r="DX43" s="44"/>
      <c r="DY43" s="44"/>
      <c r="DZ43" s="44"/>
    </row>
    <row r="44" spans="1:130" ht="21" customHeight="1" x14ac:dyDescent="0.35">
      <c r="A44" s="73"/>
      <c r="B44" s="97">
        <v>37</v>
      </c>
      <c r="C44" s="99" t="str">
        <f>INDEX('Calcul des points'!B$8:B$76,MATCH(D44,'Calcul des points'!AL$8:AL$76,0))</f>
        <v>Pô Ker</v>
      </c>
      <c r="D44" s="100">
        <f>LARGE('Calcul des points'!AL$8:AL$76,ROWS(D$7:D43))</f>
        <v>198.05600000000001</v>
      </c>
      <c r="E44" s="101">
        <f>VLOOKUP(C44,'Classement étapes'!C:AM,37,FALSE)</f>
        <v>10</v>
      </c>
      <c r="F44" s="102">
        <f>VLOOKUP(C44,'Classement étapes'!C:AO,38,FALSE)</f>
        <v>1</v>
      </c>
      <c r="G44" s="103">
        <f>VLOOKUP(C44,'Classement étapes'!C:AO,39,FALSE)</f>
        <v>0</v>
      </c>
      <c r="H44" s="104">
        <f>D44/E44</f>
        <v>19.805600000000002</v>
      </c>
      <c r="I44" s="82"/>
      <c r="J44" s="73"/>
      <c r="K44" s="73"/>
      <c r="L44" s="73"/>
      <c r="M44" s="73"/>
      <c r="N44" s="73"/>
      <c r="O44" s="73"/>
      <c r="P44" s="73"/>
      <c r="Q44" s="78"/>
      <c r="R44" s="78"/>
      <c r="S44" s="78"/>
      <c r="T44" s="78"/>
      <c r="U44" s="78"/>
      <c r="V44" s="45"/>
      <c r="W44" s="45"/>
      <c r="X44" s="45"/>
      <c r="Y44" s="45"/>
      <c r="Z44" s="45"/>
      <c r="AA44" s="45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6"/>
      <c r="AY44" s="46"/>
      <c r="AZ44" s="46"/>
      <c r="BA44" s="46"/>
      <c r="BB44" s="46"/>
      <c r="BC44" s="46"/>
      <c r="BD44" s="46"/>
      <c r="BE44" s="46"/>
      <c r="BF44" s="46"/>
      <c r="BG44" s="46"/>
      <c r="BH44" s="46"/>
      <c r="BI44" s="46"/>
      <c r="BJ44" s="46"/>
      <c r="BK44" s="46"/>
      <c r="BL44" s="46"/>
      <c r="BM44" s="46"/>
      <c r="BN44" s="46"/>
      <c r="BO44" s="46"/>
      <c r="BP44" s="46"/>
      <c r="BQ44" s="46"/>
      <c r="BR44" s="46"/>
      <c r="BS44" s="46"/>
      <c r="BT44" s="44"/>
      <c r="BU44" s="44"/>
      <c r="BV44" s="44"/>
      <c r="BW44" s="44"/>
      <c r="BX44" s="44"/>
      <c r="BY44" s="44"/>
      <c r="BZ44" s="44"/>
      <c r="CA44" s="44"/>
      <c r="CB44" s="44"/>
      <c r="CC44" s="44"/>
      <c r="CD44" s="44"/>
      <c r="CE44" s="44"/>
      <c r="CF44" s="44"/>
      <c r="CG44" s="44"/>
      <c r="CH44" s="44"/>
      <c r="CI44" s="44"/>
      <c r="CJ44" s="44"/>
      <c r="CK44" s="44"/>
      <c r="CL44" s="44"/>
      <c r="CM44" s="44"/>
      <c r="CN44" s="44"/>
      <c r="CO44" s="44"/>
      <c r="CP44" s="44"/>
      <c r="CQ44" s="44"/>
      <c r="CR44" s="44"/>
      <c r="CS44" s="44"/>
      <c r="CT44" s="44"/>
      <c r="CU44" s="44"/>
      <c r="CV44" s="44"/>
      <c r="CW44" s="44"/>
      <c r="CX44" s="44"/>
      <c r="CY44" s="44"/>
      <c r="CZ44" s="44"/>
      <c r="DA44" s="44"/>
      <c r="DB44" s="44"/>
      <c r="DC44" s="44"/>
      <c r="DD44" s="44"/>
      <c r="DE44" s="44"/>
      <c r="DF44" s="44"/>
      <c r="DG44" s="44"/>
      <c r="DH44" s="44"/>
      <c r="DI44" s="44"/>
      <c r="DJ44" s="44"/>
      <c r="DK44" s="44"/>
      <c r="DL44" s="44"/>
      <c r="DM44" s="44"/>
      <c r="DN44" s="44"/>
      <c r="DO44" s="44"/>
      <c r="DP44" s="44"/>
      <c r="DQ44" s="44"/>
      <c r="DR44" s="44"/>
      <c r="DS44" s="44"/>
      <c r="DT44" s="44"/>
      <c r="DU44" s="44"/>
      <c r="DV44" s="44"/>
      <c r="DW44" s="44"/>
      <c r="DX44" s="44"/>
      <c r="DY44" s="44"/>
      <c r="DZ44" s="44"/>
    </row>
    <row r="45" spans="1:130" ht="21" customHeight="1" x14ac:dyDescent="0.35">
      <c r="A45" s="73"/>
      <c r="B45" s="97">
        <v>38</v>
      </c>
      <c r="C45" s="96" t="str">
        <f>INDEX('Calcul des points'!B$8:B$76,MATCH(D45,'Calcul des points'!AL$8:AL$76,0))</f>
        <v>Montana</v>
      </c>
      <c r="D45" s="98">
        <f>LARGE('Calcul des points'!AL$8:AL$76,ROWS(D$7:D44))</f>
        <v>198.048</v>
      </c>
      <c r="E45" s="91">
        <f>VLOOKUP(C45,'Classement étapes'!C:AM,37,FALSE)</f>
        <v>15</v>
      </c>
      <c r="F45" s="92">
        <f>VLOOKUP(C45,'Classement étapes'!C:AO,38,FALSE)</f>
        <v>1</v>
      </c>
      <c r="G45" s="93">
        <f>VLOOKUP(C45,'Classement étapes'!C:AO,39,FALSE)</f>
        <v>0</v>
      </c>
      <c r="H45" s="94">
        <f>D45/E45</f>
        <v>13.203200000000001</v>
      </c>
      <c r="I45" s="82"/>
      <c r="J45" s="73"/>
      <c r="K45" s="73"/>
      <c r="L45" s="73"/>
      <c r="M45" s="73"/>
      <c r="N45" s="73"/>
      <c r="O45" s="73"/>
      <c r="P45" s="73"/>
      <c r="Q45" s="78"/>
      <c r="R45" s="78"/>
      <c r="S45" s="78"/>
      <c r="T45" s="78"/>
      <c r="U45" s="78"/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  <c r="AQ45" s="45"/>
      <c r="AR45" s="45"/>
      <c r="AS45" s="45"/>
      <c r="AT45" s="45"/>
      <c r="AU45" s="45"/>
      <c r="AV45" s="45"/>
      <c r="AW45" s="45"/>
      <c r="AX45" s="46"/>
      <c r="AY45" s="46"/>
      <c r="AZ45" s="46"/>
      <c r="BA45" s="46"/>
      <c r="BB45" s="46"/>
      <c r="BC45" s="46"/>
      <c r="BD45" s="46"/>
      <c r="BE45" s="46"/>
      <c r="BF45" s="46"/>
      <c r="BG45" s="46"/>
      <c r="BH45" s="46"/>
      <c r="BI45" s="46"/>
      <c r="BJ45" s="46"/>
      <c r="BK45" s="46"/>
      <c r="BL45" s="46"/>
      <c r="BM45" s="46"/>
      <c r="BN45" s="46"/>
      <c r="BO45" s="46"/>
      <c r="BP45" s="46"/>
      <c r="BQ45" s="46"/>
      <c r="BR45" s="46"/>
      <c r="BS45" s="46"/>
      <c r="BT45" s="44"/>
      <c r="BU45" s="44"/>
      <c r="BV45" s="44"/>
      <c r="BW45" s="44"/>
      <c r="BX45" s="44"/>
      <c r="BY45" s="44"/>
      <c r="BZ45" s="44"/>
      <c r="CA45" s="44"/>
      <c r="CB45" s="44"/>
      <c r="CC45" s="44"/>
      <c r="CD45" s="44"/>
      <c r="CE45" s="44"/>
      <c r="CF45" s="44"/>
      <c r="CG45" s="44"/>
      <c r="CH45" s="44"/>
      <c r="CI45" s="44"/>
      <c r="CJ45" s="44"/>
      <c r="CK45" s="44"/>
      <c r="CL45" s="44"/>
      <c r="CM45" s="44"/>
      <c r="CN45" s="44"/>
      <c r="CO45" s="44"/>
      <c r="CP45" s="44"/>
      <c r="CQ45" s="44"/>
      <c r="CR45" s="44"/>
      <c r="CS45" s="44"/>
      <c r="CT45" s="44"/>
      <c r="CU45" s="44"/>
      <c r="CV45" s="44"/>
      <c r="CW45" s="44"/>
      <c r="CX45" s="44"/>
      <c r="CY45" s="44"/>
      <c r="CZ45" s="44"/>
      <c r="DA45" s="44"/>
      <c r="DB45" s="44"/>
      <c r="DC45" s="44"/>
      <c r="DD45" s="44"/>
      <c r="DE45" s="44"/>
      <c r="DF45" s="44"/>
      <c r="DG45" s="44"/>
      <c r="DH45" s="44"/>
      <c r="DI45" s="44"/>
      <c r="DJ45" s="44"/>
      <c r="DK45" s="44"/>
      <c r="DL45" s="44"/>
      <c r="DM45" s="44"/>
      <c r="DN45" s="44"/>
      <c r="DO45" s="44"/>
      <c r="DP45" s="44"/>
      <c r="DQ45" s="44"/>
      <c r="DR45" s="44"/>
      <c r="DS45" s="44"/>
      <c r="DT45" s="44"/>
      <c r="DU45" s="44"/>
      <c r="DV45" s="44"/>
      <c r="DW45" s="44"/>
      <c r="DX45" s="44"/>
      <c r="DY45" s="44"/>
      <c r="DZ45" s="44"/>
    </row>
    <row r="46" spans="1:130" ht="21" customHeight="1" x14ac:dyDescent="0.35">
      <c r="A46" s="73"/>
      <c r="B46" s="97">
        <v>39</v>
      </c>
      <c r="C46" s="99" t="str">
        <f>INDEX('Calcul des points'!B$8:B$76,MATCH(D46,'Calcul des points'!AL$8:AL$76,0))</f>
        <v>Jonce</v>
      </c>
      <c r="D46" s="100">
        <f>LARGE('Calcul des points'!AL$8:AL$76,ROWS(D$7:D45))</f>
        <v>184.03800000000001</v>
      </c>
      <c r="E46" s="101">
        <f>VLOOKUP(C46,'Classement étapes'!C:AM,37,FALSE)</f>
        <v>9</v>
      </c>
      <c r="F46" s="102">
        <f>VLOOKUP(C46,'Classement étapes'!C:AO,38,FALSE)</f>
        <v>3</v>
      </c>
      <c r="G46" s="103">
        <f>VLOOKUP(C46,'Classement étapes'!C:AO,39,FALSE)</f>
        <v>0</v>
      </c>
      <c r="H46" s="104">
        <f>D46/E46</f>
        <v>20.448666666666668</v>
      </c>
      <c r="I46" s="82"/>
      <c r="J46" s="73"/>
      <c r="K46" s="73"/>
      <c r="L46" s="73"/>
      <c r="M46" s="73"/>
      <c r="N46" s="73"/>
      <c r="O46" s="73"/>
      <c r="P46" s="73"/>
      <c r="Q46" s="78"/>
      <c r="R46" s="78"/>
      <c r="S46" s="78"/>
      <c r="T46" s="78"/>
      <c r="U46" s="78"/>
      <c r="V46" s="45"/>
      <c r="W46" s="45"/>
      <c r="X46" s="45"/>
      <c r="Y46" s="45"/>
      <c r="Z46" s="45"/>
      <c r="AA46" s="45"/>
      <c r="AB46" s="45"/>
      <c r="AC46" s="45"/>
      <c r="AD46" s="45"/>
      <c r="AE46" s="45"/>
      <c r="AF46" s="45"/>
      <c r="AG46" s="45"/>
      <c r="AH46" s="45"/>
      <c r="AI46" s="45"/>
      <c r="AJ46" s="45"/>
      <c r="AK46" s="45"/>
      <c r="AL46" s="45"/>
      <c r="AM46" s="45"/>
      <c r="AN46" s="45"/>
      <c r="AO46" s="45"/>
      <c r="AP46" s="45"/>
      <c r="AQ46" s="45"/>
      <c r="AR46" s="45"/>
      <c r="AS46" s="45"/>
      <c r="AT46" s="45"/>
      <c r="AU46" s="45"/>
      <c r="AV46" s="45"/>
      <c r="AW46" s="45"/>
      <c r="AX46" s="46"/>
      <c r="AY46" s="46"/>
      <c r="AZ46" s="46"/>
      <c r="BA46" s="46"/>
      <c r="BB46" s="46"/>
      <c r="BC46" s="46"/>
      <c r="BD46" s="46"/>
      <c r="BE46" s="46"/>
      <c r="BF46" s="46"/>
      <c r="BG46" s="46"/>
      <c r="BH46" s="46"/>
      <c r="BI46" s="46"/>
      <c r="BJ46" s="46"/>
      <c r="BK46" s="46"/>
      <c r="BL46" s="46"/>
      <c r="BM46" s="46"/>
      <c r="BN46" s="46"/>
      <c r="BO46" s="46"/>
      <c r="BP46" s="46"/>
      <c r="BQ46" s="46"/>
      <c r="BR46" s="46"/>
      <c r="BS46" s="46"/>
      <c r="BT46" s="44"/>
      <c r="BU46" s="44"/>
      <c r="BV46" s="44"/>
      <c r="BW46" s="44"/>
      <c r="BX46" s="44"/>
      <c r="BY46" s="44"/>
      <c r="BZ46" s="44"/>
      <c r="CA46" s="44"/>
      <c r="CB46" s="44"/>
      <c r="CC46" s="44"/>
      <c r="CD46" s="44"/>
      <c r="CE46" s="44"/>
      <c r="CF46" s="44"/>
      <c r="CG46" s="44"/>
      <c r="CH46" s="44"/>
      <c r="CI46" s="44"/>
      <c r="CJ46" s="44"/>
      <c r="CK46" s="44"/>
      <c r="CL46" s="44"/>
      <c r="CM46" s="44"/>
      <c r="CN46" s="44"/>
      <c r="CO46" s="44"/>
      <c r="CP46" s="44"/>
      <c r="CQ46" s="44"/>
      <c r="CR46" s="44"/>
      <c r="CS46" s="44"/>
      <c r="CT46" s="44"/>
      <c r="CU46" s="44"/>
      <c r="CV46" s="44"/>
      <c r="CW46" s="44"/>
      <c r="CX46" s="44"/>
      <c r="CY46" s="44"/>
      <c r="CZ46" s="44"/>
      <c r="DA46" s="44"/>
      <c r="DB46" s="44"/>
      <c r="DC46" s="44"/>
      <c r="DD46" s="44"/>
      <c r="DE46" s="44"/>
      <c r="DF46" s="44"/>
      <c r="DG46" s="44"/>
      <c r="DH46" s="44"/>
      <c r="DI46" s="44"/>
      <c r="DJ46" s="44"/>
      <c r="DK46" s="44"/>
      <c r="DL46" s="44"/>
      <c r="DM46" s="44"/>
      <c r="DN46" s="44"/>
      <c r="DO46" s="44"/>
      <c r="DP46" s="44"/>
      <c r="DQ46" s="44"/>
      <c r="DR46" s="44"/>
      <c r="DS46" s="44"/>
      <c r="DT46" s="44"/>
      <c r="DU46" s="44"/>
      <c r="DV46" s="44"/>
      <c r="DW46" s="44"/>
      <c r="DX46" s="44"/>
      <c r="DY46" s="44"/>
      <c r="DZ46" s="44"/>
    </row>
    <row r="47" spans="1:130" ht="21" customHeight="1" x14ac:dyDescent="0.35">
      <c r="A47" s="73"/>
      <c r="B47" s="97">
        <v>40</v>
      </c>
      <c r="C47" s="96" t="str">
        <f>INDEX('Calcul des points'!B$8:B$76,MATCH(D47,'Calcul des points'!AL$8:AL$76,0))</f>
        <v>Pom's</v>
      </c>
      <c r="D47" s="98">
        <f>LARGE('Calcul des points'!AL$8:AL$76,ROWS(D$7:D46))</f>
        <v>176.05699999999999</v>
      </c>
      <c r="E47" s="91">
        <f>VLOOKUP(C47,'Classement étapes'!C:AM,37,FALSE)</f>
        <v>10</v>
      </c>
      <c r="F47" s="92">
        <f>VLOOKUP(C47,'Classement étapes'!C:AO,38,FALSE)</f>
        <v>4</v>
      </c>
      <c r="G47" s="93">
        <f>VLOOKUP(C47,'Classement étapes'!C:AO,39,FALSE)</f>
        <v>1</v>
      </c>
      <c r="H47" s="94">
        <f>D47/E47</f>
        <v>17.605699999999999</v>
      </c>
      <c r="I47" s="82"/>
      <c r="J47" s="73"/>
      <c r="K47" s="73"/>
      <c r="L47" s="73"/>
      <c r="M47" s="73"/>
      <c r="N47" s="73"/>
      <c r="O47" s="73"/>
      <c r="P47" s="73"/>
      <c r="Q47" s="78"/>
      <c r="R47" s="78"/>
      <c r="S47" s="78"/>
      <c r="T47" s="78"/>
      <c r="U47" s="78"/>
      <c r="V47" s="45"/>
      <c r="W47" s="45"/>
      <c r="X47" s="45"/>
      <c r="Y47" s="45"/>
      <c r="Z47" s="45"/>
      <c r="AA47" s="45"/>
      <c r="AB47" s="45"/>
      <c r="AC47" s="45"/>
      <c r="AD47" s="45"/>
      <c r="AE47" s="45"/>
      <c r="AF47" s="45"/>
      <c r="AG47" s="45"/>
      <c r="AH47" s="45"/>
      <c r="AI47" s="45"/>
      <c r="AJ47" s="45"/>
      <c r="AK47" s="45"/>
      <c r="AL47" s="45"/>
      <c r="AM47" s="45"/>
      <c r="AN47" s="45"/>
      <c r="AO47" s="45"/>
      <c r="AP47" s="45"/>
      <c r="AQ47" s="45"/>
      <c r="AR47" s="45"/>
      <c r="AS47" s="45"/>
      <c r="AT47" s="45"/>
      <c r="AU47" s="45"/>
      <c r="AV47" s="45"/>
      <c r="AW47" s="45"/>
      <c r="AX47" s="46"/>
      <c r="AY47" s="46"/>
      <c r="AZ47" s="46"/>
      <c r="BA47" s="46"/>
      <c r="BB47" s="46"/>
      <c r="BC47" s="46"/>
      <c r="BD47" s="46"/>
      <c r="BE47" s="46"/>
      <c r="BF47" s="46"/>
      <c r="BG47" s="46"/>
      <c r="BH47" s="46"/>
      <c r="BI47" s="46"/>
      <c r="BJ47" s="46"/>
      <c r="BK47" s="46"/>
      <c r="BL47" s="46"/>
      <c r="BM47" s="46"/>
      <c r="BN47" s="46"/>
      <c r="BO47" s="46"/>
      <c r="BP47" s="46"/>
      <c r="BQ47" s="46"/>
      <c r="BR47" s="46"/>
      <c r="BS47" s="46"/>
      <c r="BT47" s="44"/>
      <c r="BU47" s="44"/>
      <c r="BV47" s="44"/>
      <c r="BW47" s="44"/>
      <c r="BX47" s="44"/>
      <c r="BY47" s="44"/>
      <c r="BZ47" s="44"/>
      <c r="CA47" s="44"/>
      <c r="CB47" s="44"/>
      <c r="CC47" s="44"/>
      <c r="CD47" s="44"/>
      <c r="CE47" s="44"/>
      <c r="CF47" s="44"/>
      <c r="CG47" s="44"/>
      <c r="CH47" s="44"/>
      <c r="CI47" s="44"/>
      <c r="CJ47" s="44"/>
      <c r="CK47" s="44"/>
      <c r="CL47" s="44"/>
      <c r="CM47" s="44"/>
      <c r="CN47" s="44"/>
      <c r="CO47" s="44"/>
      <c r="CP47" s="44"/>
      <c r="CQ47" s="44"/>
      <c r="CR47" s="44"/>
      <c r="CS47" s="44"/>
      <c r="CT47" s="44"/>
      <c r="CU47" s="44"/>
      <c r="CV47" s="44"/>
      <c r="CW47" s="44"/>
      <c r="CX47" s="44"/>
      <c r="CY47" s="44"/>
      <c r="CZ47" s="44"/>
      <c r="DA47" s="44"/>
      <c r="DB47" s="44"/>
      <c r="DC47" s="44"/>
      <c r="DD47" s="44"/>
      <c r="DE47" s="44"/>
      <c r="DF47" s="44"/>
      <c r="DG47" s="44"/>
      <c r="DH47" s="44"/>
      <c r="DI47" s="44"/>
      <c r="DJ47" s="44"/>
      <c r="DK47" s="44"/>
      <c r="DL47" s="44"/>
      <c r="DM47" s="44"/>
      <c r="DN47" s="44"/>
      <c r="DO47" s="44"/>
      <c r="DP47" s="44"/>
      <c r="DQ47" s="44"/>
      <c r="DR47" s="44"/>
      <c r="DS47" s="44"/>
      <c r="DT47" s="44"/>
      <c r="DU47" s="44"/>
      <c r="DV47" s="44"/>
      <c r="DW47" s="44"/>
      <c r="DX47" s="44"/>
      <c r="DY47" s="44"/>
      <c r="DZ47" s="44"/>
    </row>
    <row r="48" spans="1:130" ht="21" customHeight="1" x14ac:dyDescent="0.35">
      <c r="A48" s="73"/>
      <c r="B48" s="97">
        <v>41</v>
      </c>
      <c r="C48" s="99" t="str">
        <f>INDEX('Calcul des points'!B$8:B$76,MATCH(D48,'Calcul des points'!AL$8:AL$76,0))</f>
        <v>Tonton Yo</v>
      </c>
      <c r="D48" s="100">
        <f>LARGE('Calcul des points'!AL$8:AL$76,ROWS(D$7:D47))</f>
        <v>146.072</v>
      </c>
      <c r="E48" s="101">
        <f>VLOOKUP(C48,'Classement étapes'!C:AM,37,FALSE)</f>
        <v>8</v>
      </c>
      <c r="F48" s="102">
        <f>VLOOKUP(C48,'Classement étapes'!C:AO,38,FALSE)</f>
        <v>1</v>
      </c>
      <c r="G48" s="103">
        <f>VLOOKUP(C48,'Classement étapes'!C:AO,39,FALSE)</f>
        <v>0</v>
      </c>
      <c r="H48" s="104">
        <f>D48/E48</f>
        <v>18.259</v>
      </c>
      <c r="I48" s="82"/>
      <c r="J48" s="73"/>
      <c r="K48" s="73"/>
      <c r="L48" s="73"/>
      <c r="M48" s="73"/>
      <c r="N48" s="73"/>
      <c r="O48" s="73"/>
      <c r="P48" s="73"/>
      <c r="Q48" s="78"/>
      <c r="R48" s="78"/>
      <c r="S48" s="78"/>
      <c r="T48" s="78"/>
      <c r="U48" s="78"/>
      <c r="V48" s="45"/>
      <c r="W48" s="45"/>
      <c r="X48" s="45"/>
      <c r="Y48" s="45"/>
      <c r="Z48" s="45"/>
      <c r="AA48" s="45"/>
      <c r="AB48" s="45"/>
      <c r="AC48" s="45"/>
      <c r="AD48" s="45"/>
      <c r="AE48" s="45"/>
      <c r="AF48" s="45"/>
      <c r="AG48" s="45"/>
      <c r="AH48" s="45"/>
      <c r="AI48" s="45"/>
      <c r="AJ48" s="45"/>
      <c r="AK48" s="45"/>
      <c r="AL48" s="45"/>
      <c r="AM48" s="45"/>
      <c r="AN48" s="45"/>
      <c r="AO48" s="45"/>
      <c r="AP48" s="45"/>
      <c r="AQ48" s="45"/>
      <c r="AR48" s="45"/>
      <c r="AS48" s="45"/>
      <c r="AT48" s="45"/>
      <c r="AU48" s="45"/>
      <c r="AV48" s="45"/>
      <c r="AW48" s="45"/>
      <c r="AX48" s="46"/>
      <c r="AY48" s="46"/>
      <c r="AZ48" s="46"/>
      <c r="BA48" s="46"/>
      <c r="BB48" s="46"/>
      <c r="BC48" s="46"/>
      <c r="BD48" s="46"/>
      <c r="BE48" s="46"/>
      <c r="BF48" s="46"/>
      <c r="BG48" s="46"/>
      <c r="BH48" s="46"/>
      <c r="BI48" s="46"/>
      <c r="BJ48" s="46"/>
      <c r="BK48" s="46"/>
      <c r="BL48" s="46"/>
      <c r="BM48" s="46"/>
      <c r="BN48" s="46"/>
      <c r="BO48" s="46"/>
      <c r="BP48" s="46"/>
      <c r="BQ48" s="46"/>
      <c r="BR48" s="46"/>
      <c r="BS48" s="46"/>
      <c r="BT48" s="44"/>
      <c r="BU48" s="44"/>
      <c r="BV48" s="44"/>
      <c r="BW48" s="44"/>
      <c r="BX48" s="44"/>
      <c r="BY48" s="44"/>
      <c r="BZ48" s="44"/>
      <c r="CA48" s="44"/>
      <c r="CB48" s="44"/>
      <c r="CC48" s="44"/>
      <c r="CD48" s="44"/>
      <c r="CE48" s="44"/>
      <c r="CF48" s="44"/>
      <c r="CG48" s="44"/>
      <c r="CH48" s="44"/>
      <c r="CI48" s="44"/>
      <c r="CJ48" s="44"/>
      <c r="CK48" s="44"/>
      <c r="CL48" s="44"/>
      <c r="CM48" s="44"/>
      <c r="CN48" s="44"/>
      <c r="CO48" s="44"/>
      <c r="CP48" s="44"/>
      <c r="CQ48" s="44"/>
      <c r="CR48" s="44"/>
      <c r="CS48" s="44"/>
      <c r="CT48" s="44"/>
      <c r="CU48" s="44"/>
      <c r="CV48" s="44"/>
      <c r="CW48" s="44"/>
      <c r="CX48" s="44"/>
      <c r="CY48" s="44"/>
      <c r="CZ48" s="44"/>
      <c r="DA48" s="44"/>
      <c r="DB48" s="44"/>
      <c r="DC48" s="44"/>
      <c r="DD48" s="44"/>
      <c r="DE48" s="44"/>
      <c r="DF48" s="44"/>
      <c r="DG48" s="44"/>
      <c r="DH48" s="44"/>
      <c r="DI48" s="44"/>
      <c r="DJ48" s="44"/>
      <c r="DK48" s="44"/>
      <c r="DL48" s="44"/>
      <c r="DM48" s="44"/>
      <c r="DN48" s="44"/>
      <c r="DO48" s="44"/>
      <c r="DP48" s="44"/>
      <c r="DQ48" s="44"/>
      <c r="DR48" s="44"/>
      <c r="DS48" s="44"/>
      <c r="DT48" s="44"/>
      <c r="DU48" s="44"/>
      <c r="DV48" s="44"/>
      <c r="DW48" s="44"/>
      <c r="DX48" s="44"/>
      <c r="DY48" s="44"/>
      <c r="DZ48" s="44"/>
    </row>
    <row r="49" spans="1:130" ht="21" customHeight="1" x14ac:dyDescent="0.35">
      <c r="A49" s="73"/>
      <c r="B49" s="97">
        <v>42</v>
      </c>
      <c r="C49" s="96" t="str">
        <f>INDEX('Calcul des points'!B$8:B$76,MATCH(D49,'Calcul des points'!AL$8:AL$76,0))</f>
        <v>Fabulous</v>
      </c>
      <c r="D49" s="98">
        <f>LARGE('Calcul des points'!AL$8:AL$76,ROWS(D$7:D48))</f>
        <v>142.02600000000001</v>
      </c>
      <c r="E49" s="91">
        <f>VLOOKUP(C49,'Classement étapes'!C:AM,37,FALSE)</f>
        <v>7</v>
      </c>
      <c r="F49" s="92">
        <f>VLOOKUP(C49,'Classement étapes'!C:AO,38,FALSE)</f>
        <v>2</v>
      </c>
      <c r="G49" s="93">
        <f>VLOOKUP(C49,'Classement étapes'!C:AO,39,FALSE)</f>
        <v>2</v>
      </c>
      <c r="H49" s="94">
        <f>D49/E49</f>
        <v>20.289428571428573</v>
      </c>
      <c r="I49" s="82"/>
      <c r="J49" s="73"/>
      <c r="K49" s="73"/>
      <c r="L49" s="73"/>
      <c r="M49" s="73"/>
      <c r="N49" s="73"/>
      <c r="O49" s="73"/>
      <c r="P49" s="73"/>
      <c r="Q49" s="78"/>
      <c r="R49" s="78"/>
      <c r="S49" s="78"/>
      <c r="T49" s="78"/>
      <c r="U49" s="78"/>
      <c r="V49" s="45"/>
      <c r="W49" s="45"/>
      <c r="X49" s="45"/>
      <c r="Y49" s="45"/>
      <c r="Z49" s="45"/>
      <c r="AA49" s="45"/>
      <c r="AB49" s="45"/>
      <c r="AC49" s="45"/>
      <c r="AD49" s="45"/>
      <c r="AE49" s="45"/>
      <c r="AF49" s="45"/>
      <c r="AG49" s="45"/>
      <c r="AH49" s="45"/>
      <c r="AI49" s="45"/>
      <c r="AJ49" s="45"/>
      <c r="AK49" s="45"/>
      <c r="AL49" s="45"/>
      <c r="AM49" s="45"/>
      <c r="AN49" s="45"/>
      <c r="AO49" s="45"/>
      <c r="AP49" s="45"/>
      <c r="AQ49" s="45"/>
      <c r="AR49" s="45"/>
      <c r="AS49" s="45"/>
      <c r="AT49" s="45"/>
      <c r="AU49" s="45"/>
      <c r="AV49" s="45"/>
      <c r="AW49" s="45"/>
      <c r="AX49" s="46"/>
      <c r="AY49" s="46"/>
      <c r="AZ49" s="46"/>
      <c r="BA49" s="46"/>
      <c r="BB49" s="46"/>
      <c r="BC49" s="46"/>
      <c r="BD49" s="46"/>
      <c r="BE49" s="46"/>
      <c r="BF49" s="46"/>
      <c r="BG49" s="46"/>
      <c r="BH49" s="46"/>
      <c r="BI49" s="46"/>
      <c r="BJ49" s="46"/>
      <c r="BK49" s="46"/>
      <c r="BL49" s="46"/>
      <c r="BM49" s="46"/>
      <c r="BN49" s="46"/>
      <c r="BO49" s="46"/>
      <c r="BP49" s="46"/>
      <c r="BQ49" s="46"/>
      <c r="BR49" s="46"/>
      <c r="BS49" s="46"/>
      <c r="BT49" s="44"/>
      <c r="BU49" s="44"/>
      <c r="BV49" s="44"/>
      <c r="BW49" s="44"/>
      <c r="BX49" s="44"/>
      <c r="BY49" s="44"/>
      <c r="BZ49" s="44"/>
      <c r="CA49" s="44"/>
      <c r="CB49" s="44"/>
      <c r="CC49" s="44"/>
      <c r="CD49" s="44"/>
      <c r="CE49" s="44"/>
      <c r="CF49" s="44"/>
      <c r="CG49" s="44"/>
      <c r="CH49" s="44"/>
      <c r="CI49" s="44"/>
      <c r="CJ49" s="44"/>
      <c r="CK49" s="44"/>
      <c r="CL49" s="44"/>
      <c r="CM49" s="44"/>
      <c r="CN49" s="44"/>
      <c r="CO49" s="44"/>
      <c r="CP49" s="44"/>
      <c r="CQ49" s="44"/>
      <c r="CR49" s="44"/>
      <c r="CS49" s="44"/>
      <c r="CT49" s="44"/>
      <c r="CU49" s="44"/>
      <c r="CV49" s="44"/>
      <c r="CW49" s="44"/>
      <c r="CX49" s="44"/>
      <c r="CY49" s="44"/>
      <c r="CZ49" s="44"/>
      <c r="DA49" s="44"/>
      <c r="DB49" s="44"/>
      <c r="DC49" s="44"/>
      <c r="DD49" s="44"/>
      <c r="DE49" s="44"/>
      <c r="DF49" s="44"/>
      <c r="DG49" s="44"/>
      <c r="DH49" s="44"/>
      <c r="DI49" s="44"/>
      <c r="DJ49" s="44"/>
      <c r="DK49" s="44"/>
      <c r="DL49" s="44"/>
      <c r="DM49" s="44"/>
      <c r="DN49" s="44"/>
      <c r="DO49" s="44"/>
      <c r="DP49" s="44"/>
      <c r="DQ49" s="44"/>
      <c r="DR49" s="44"/>
      <c r="DS49" s="44"/>
      <c r="DT49" s="44"/>
      <c r="DU49" s="44"/>
      <c r="DV49" s="44"/>
      <c r="DW49" s="44"/>
      <c r="DX49" s="44"/>
      <c r="DY49" s="44"/>
      <c r="DZ49" s="44"/>
    </row>
    <row r="50" spans="1:130" ht="21" customHeight="1" x14ac:dyDescent="0.35">
      <c r="A50" s="73"/>
      <c r="B50" s="97">
        <v>43</v>
      </c>
      <c r="C50" s="99" t="str">
        <f>INDEX('Calcul des points'!B$8:B$76,MATCH(D50,'Calcul des points'!AL$8:AL$76,0))</f>
        <v>Imim77</v>
      </c>
      <c r="D50" s="100">
        <f>LARGE('Calcul des points'!AL$8:AL$76,ROWS(D$7:D49))</f>
        <v>141.035</v>
      </c>
      <c r="E50" s="101">
        <f>VLOOKUP(C50,'Classement étapes'!C:AM,37,FALSE)</f>
        <v>11</v>
      </c>
      <c r="F50" s="102">
        <f>VLOOKUP(C50,'Classement étapes'!C:AO,38,FALSE)</f>
        <v>2</v>
      </c>
      <c r="G50" s="103">
        <f>VLOOKUP(C50,'Classement étapes'!C:AO,39,FALSE)</f>
        <v>0</v>
      </c>
      <c r="H50" s="104">
        <f>D50/E50</f>
        <v>12.821363636363635</v>
      </c>
      <c r="I50" s="82"/>
      <c r="J50" s="73"/>
      <c r="K50" s="73"/>
      <c r="L50" s="73"/>
      <c r="M50" s="73"/>
      <c r="N50" s="73"/>
      <c r="O50" s="73"/>
      <c r="P50" s="73"/>
      <c r="Q50" s="78"/>
      <c r="R50" s="78"/>
      <c r="S50" s="78"/>
      <c r="T50" s="78"/>
      <c r="U50" s="78"/>
      <c r="V50" s="45"/>
      <c r="W50" s="45"/>
      <c r="X50" s="45"/>
      <c r="Y50" s="45"/>
      <c r="Z50" s="45"/>
      <c r="AA50" s="45"/>
      <c r="AB50" s="45"/>
      <c r="AC50" s="45"/>
      <c r="AD50" s="45"/>
      <c r="AE50" s="45"/>
      <c r="AF50" s="45"/>
      <c r="AG50" s="45"/>
      <c r="AH50" s="45"/>
      <c r="AI50" s="45"/>
      <c r="AJ50" s="45"/>
      <c r="AK50" s="45"/>
      <c r="AL50" s="45"/>
      <c r="AM50" s="45"/>
      <c r="AN50" s="45"/>
      <c r="AO50" s="45"/>
      <c r="AP50" s="45"/>
      <c r="AQ50" s="45"/>
      <c r="AR50" s="45"/>
      <c r="AS50" s="45"/>
      <c r="AT50" s="45"/>
      <c r="AU50" s="45"/>
      <c r="AV50" s="45"/>
      <c r="AW50" s="45"/>
      <c r="AX50" s="46"/>
      <c r="AY50" s="46"/>
      <c r="AZ50" s="46"/>
      <c r="BA50" s="46"/>
      <c r="BB50" s="46"/>
      <c r="BC50" s="46"/>
      <c r="BD50" s="46"/>
      <c r="BE50" s="46"/>
      <c r="BF50" s="46"/>
      <c r="BG50" s="46"/>
      <c r="BH50" s="46"/>
      <c r="BI50" s="46"/>
      <c r="BJ50" s="46"/>
      <c r="BK50" s="46"/>
      <c r="BL50" s="46"/>
      <c r="BM50" s="46"/>
      <c r="BN50" s="46"/>
      <c r="BO50" s="46"/>
      <c r="BP50" s="46"/>
      <c r="BQ50" s="46"/>
      <c r="BR50" s="46"/>
      <c r="BS50" s="46"/>
      <c r="BT50" s="44"/>
      <c r="BU50" s="44"/>
      <c r="BV50" s="44"/>
      <c r="BW50" s="44"/>
      <c r="BX50" s="44"/>
      <c r="BY50" s="44"/>
      <c r="BZ50" s="44"/>
      <c r="CA50" s="44"/>
      <c r="CB50" s="44"/>
      <c r="CC50" s="44"/>
      <c r="CD50" s="44"/>
      <c r="CE50" s="44"/>
      <c r="CF50" s="44"/>
      <c r="CG50" s="44"/>
      <c r="CH50" s="44"/>
      <c r="CI50" s="44"/>
      <c r="CJ50" s="44"/>
      <c r="CK50" s="44"/>
      <c r="CL50" s="44"/>
      <c r="CM50" s="44"/>
      <c r="CN50" s="44"/>
      <c r="CO50" s="44"/>
      <c r="CP50" s="44"/>
      <c r="CQ50" s="44"/>
      <c r="CR50" s="44"/>
      <c r="CS50" s="44"/>
      <c r="CT50" s="44"/>
      <c r="CU50" s="44"/>
      <c r="CV50" s="44"/>
      <c r="CW50" s="44"/>
      <c r="CX50" s="44"/>
      <c r="CY50" s="44"/>
      <c r="CZ50" s="44"/>
      <c r="DA50" s="44"/>
      <c r="DB50" s="44"/>
      <c r="DC50" s="44"/>
      <c r="DD50" s="44"/>
      <c r="DE50" s="44"/>
      <c r="DF50" s="44"/>
      <c r="DG50" s="44"/>
      <c r="DH50" s="44"/>
      <c r="DI50" s="44"/>
      <c r="DJ50" s="44"/>
      <c r="DK50" s="44"/>
      <c r="DL50" s="44"/>
      <c r="DM50" s="44"/>
      <c r="DN50" s="44"/>
      <c r="DO50" s="44"/>
      <c r="DP50" s="44"/>
      <c r="DQ50" s="44"/>
      <c r="DR50" s="44"/>
      <c r="DS50" s="44"/>
      <c r="DT50" s="44"/>
      <c r="DU50" s="44"/>
      <c r="DV50" s="44"/>
      <c r="DW50" s="44"/>
      <c r="DX50" s="44"/>
      <c r="DY50" s="44"/>
      <c r="DZ50" s="44"/>
    </row>
    <row r="51" spans="1:130" ht="21" customHeight="1" x14ac:dyDescent="0.35">
      <c r="A51" s="73"/>
      <c r="B51" s="97">
        <v>44</v>
      </c>
      <c r="C51" s="96" t="str">
        <f>INDEX('Calcul des points'!B$8:B$76,MATCH(D51,'Calcul des points'!AL$8:AL$76,0))</f>
        <v>James</v>
      </c>
      <c r="D51" s="98">
        <f>LARGE('Calcul des points'!AL$8:AL$76,ROWS(D$7:D50))</f>
        <v>140.036</v>
      </c>
      <c r="E51" s="91">
        <f>VLOOKUP(C51,'Classement étapes'!C:AM,37,FALSE)</f>
        <v>13</v>
      </c>
      <c r="F51" s="92">
        <f>VLOOKUP(C51,'Classement étapes'!C:AO,38,FALSE)</f>
        <v>2</v>
      </c>
      <c r="G51" s="93">
        <f>VLOOKUP(C51,'Classement étapes'!C:AO,39,FALSE)</f>
        <v>0</v>
      </c>
      <c r="H51" s="94">
        <f>D51/E51</f>
        <v>10.772</v>
      </c>
      <c r="I51" s="82"/>
      <c r="J51" s="73"/>
      <c r="K51" s="73"/>
      <c r="L51" s="73"/>
      <c r="M51" s="73"/>
      <c r="N51" s="73"/>
      <c r="O51" s="73"/>
      <c r="P51" s="73"/>
      <c r="Q51" s="78"/>
      <c r="R51" s="78"/>
      <c r="S51" s="78"/>
      <c r="T51" s="78"/>
      <c r="U51" s="78"/>
      <c r="V51" s="45"/>
      <c r="W51" s="45"/>
      <c r="X51" s="45"/>
      <c r="Y51" s="45"/>
      <c r="Z51" s="45"/>
      <c r="AA51" s="45"/>
      <c r="AB51" s="45"/>
      <c r="AC51" s="45"/>
      <c r="AD51" s="45"/>
      <c r="AE51" s="45"/>
      <c r="AF51" s="45"/>
      <c r="AG51" s="45"/>
      <c r="AH51" s="45"/>
      <c r="AI51" s="45"/>
      <c r="AJ51" s="45"/>
      <c r="AK51" s="45"/>
      <c r="AL51" s="45"/>
      <c r="AM51" s="45"/>
      <c r="AN51" s="45"/>
      <c r="AO51" s="45"/>
      <c r="AP51" s="45"/>
      <c r="AQ51" s="45"/>
      <c r="AR51" s="45"/>
      <c r="AS51" s="45"/>
      <c r="AT51" s="45"/>
      <c r="AU51" s="45"/>
      <c r="AV51" s="45"/>
      <c r="AW51" s="45"/>
      <c r="AX51" s="46"/>
      <c r="AY51" s="46"/>
      <c r="AZ51" s="46"/>
      <c r="BA51" s="46"/>
      <c r="BB51" s="46"/>
      <c r="BC51" s="46"/>
      <c r="BD51" s="46"/>
      <c r="BE51" s="46"/>
      <c r="BF51" s="46"/>
      <c r="BG51" s="46"/>
      <c r="BH51" s="46"/>
      <c r="BI51" s="46"/>
      <c r="BJ51" s="46"/>
      <c r="BK51" s="46"/>
      <c r="BL51" s="46"/>
      <c r="BM51" s="46"/>
      <c r="BN51" s="46"/>
      <c r="BO51" s="46"/>
      <c r="BP51" s="46"/>
      <c r="BQ51" s="46"/>
      <c r="BR51" s="46"/>
      <c r="BS51" s="46"/>
      <c r="BT51" s="44"/>
      <c r="BU51" s="44"/>
      <c r="BV51" s="44"/>
      <c r="BW51" s="44"/>
      <c r="BX51" s="44"/>
      <c r="BY51" s="44"/>
      <c r="BZ51" s="44"/>
      <c r="CA51" s="44"/>
      <c r="CB51" s="44"/>
      <c r="CC51" s="44"/>
      <c r="CD51" s="44"/>
      <c r="CE51" s="44"/>
      <c r="CF51" s="44"/>
      <c r="CG51" s="44"/>
      <c r="CH51" s="44"/>
      <c r="CI51" s="44"/>
      <c r="CJ51" s="44"/>
      <c r="CK51" s="44"/>
      <c r="CL51" s="44"/>
      <c r="CM51" s="44"/>
      <c r="CN51" s="44"/>
      <c r="CO51" s="44"/>
      <c r="CP51" s="44"/>
      <c r="CQ51" s="44"/>
      <c r="CR51" s="44"/>
      <c r="CS51" s="44"/>
      <c r="CT51" s="44"/>
      <c r="CU51" s="44"/>
      <c r="CV51" s="44"/>
      <c r="CW51" s="44"/>
      <c r="CX51" s="44"/>
      <c r="CY51" s="44"/>
      <c r="CZ51" s="44"/>
      <c r="DA51" s="44"/>
      <c r="DB51" s="44"/>
      <c r="DC51" s="44"/>
      <c r="DD51" s="44"/>
      <c r="DE51" s="44"/>
      <c r="DF51" s="44"/>
      <c r="DG51" s="44"/>
      <c r="DH51" s="44"/>
      <c r="DI51" s="44"/>
      <c r="DJ51" s="44"/>
      <c r="DK51" s="44"/>
      <c r="DL51" s="44"/>
      <c r="DM51" s="44"/>
      <c r="DN51" s="44"/>
      <c r="DO51" s="44"/>
      <c r="DP51" s="44"/>
      <c r="DQ51" s="44"/>
      <c r="DR51" s="44"/>
      <c r="DS51" s="44"/>
      <c r="DT51" s="44"/>
      <c r="DU51" s="44"/>
      <c r="DV51" s="44"/>
      <c r="DW51" s="44"/>
      <c r="DX51" s="44"/>
      <c r="DY51" s="44"/>
      <c r="DZ51" s="44"/>
    </row>
    <row r="52" spans="1:130" ht="21" customHeight="1" x14ac:dyDescent="0.35">
      <c r="A52" s="73"/>
      <c r="B52" s="97">
        <v>45</v>
      </c>
      <c r="C52" s="99" t="str">
        <f>INDEX('Calcul des points'!B$8:B$76,MATCH(D52,'Calcul des points'!AL$8:AL$76,0))</f>
        <v xml:space="preserve">Monsterviral </v>
      </c>
      <c r="D52" s="100">
        <f>LARGE('Calcul des points'!AL$8:AL$76,ROWS(D$7:D51))</f>
        <v>132.047</v>
      </c>
      <c r="E52" s="101">
        <f>VLOOKUP(C52,'Classement étapes'!C:AM,37,FALSE)</f>
        <v>6</v>
      </c>
      <c r="F52" s="102">
        <f>VLOOKUP(C52,'Classement étapes'!C:AO,38,FALSE)</f>
        <v>1</v>
      </c>
      <c r="G52" s="103">
        <f>VLOOKUP(C52,'Classement étapes'!C:AO,39,FALSE)</f>
        <v>1</v>
      </c>
      <c r="H52" s="104">
        <f>D52/E52</f>
        <v>22.007833333333334</v>
      </c>
      <c r="I52" s="82"/>
      <c r="J52" s="73"/>
      <c r="K52" s="73"/>
      <c r="L52" s="73"/>
      <c r="M52" s="73"/>
      <c r="N52" s="73"/>
      <c r="O52" s="73"/>
      <c r="P52" s="73"/>
      <c r="Q52" s="78"/>
      <c r="R52" s="78"/>
      <c r="S52" s="78"/>
      <c r="T52" s="78"/>
      <c r="U52" s="78"/>
      <c r="V52" s="45"/>
      <c r="W52" s="45"/>
      <c r="X52" s="45"/>
      <c r="Y52" s="45"/>
      <c r="Z52" s="45"/>
      <c r="AA52" s="45"/>
      <c r="AB52" s="45"/>
      <c r="AC52" s="45"/>
      <c r="AD52" s="45"/>
      <c r="AE52" s="45"/>
      <c r="AF52" s="45"/>
      <c r="AG52" s="45"/>
      <c r="AH52" s="45"/>
      <c r="AI52" s="45"/>
      <c r="AJ52" s="45"/>
      <c r="AK52" s="45"/>
      <c r="AL52" s="45"/>
      <c r="AM52" s="45"/>
      <c r="AN52" s="45"/>
      <c r="AO52" s="45"/>
      <c r="AP52" s="45"/>
      <c r="AQ52" s="45"/>
      <c r="AR52" s="45"/>
      <c r="AS52" s="45"/>
      <c r="AT52" s="45"/>
      <c r="AU52" s="45"/>
      <c r="AV52" s="45"/>
      <c r="AW52" s="45"/>
      <c r="AX52" s="46"/>
      <c r="AY52" s="46"/>
      <c r="AZ52" s="46"/>
      <c r="BA52" s="46"/>
      <c r="BB52" s="46"/>
      <c r="BC52" s="46"/>
      <c r="BD52" s="46"/>
      <c r="BE52" s="46"/>
      <c r="BF52" s="46"/>
      <c r="BG52" s="46"/>
      <c r="BH52" s="46"/>
      <c r="BI52" s="46"/>
      <c r="BJ52" s="46"/>
      <c r="BK52" s="46"/>
      <c r="BL52" s="46"/>
      <c r="BM52" s="46"/>
      <c r="BN52" s="46"/>
      <c r="BO52" s="46"/>
      <c r="BP52" s="46"/>
      <c r="BQ52" s="46"/>
      <c r="BR52" s="46"/>
      <c r="BS52" s="46"/>
      <c r="BT52" s="44"/>
      <c r="BU52" s="44"/>
      <c r="BV52" s="44"/>
      <c r="BW52" s="44"/>
      <c r="BX52" s="44"/>
      <c r="BY52" s="44"/>
      <c r="BZ52" s="44"/>
      <c r="CA52" s="44"/>
      <c r="CB52" s="44"/>
      <c r="CC52" s="44"/>
      <c r="CD52" s="44"/>
      <c r="CE52" s="44"/>
      <c r="CF52" s="44"/>
      <c r="CG52" s="44"/>
      <c r="CH52" s="44"/>
      <c r="CI52" s="44"/>
      <c r="CJ52" s="44"/>
      <c r="CK52" s="44"/>
      <c r="CL52" s="44"/>
      <c r="CM52" s="44"/>
      <c r="CN52" s="44"/>
      <c r="CO52" s="44"/>
      <c r="CP52" s="44"/>
      <c r="CQ52" s="44"/>
      <c r="CR52" s="44"/>
      <c r="CS52" s="44"/>
      <c r="CT52" s="44"/>
      <c r="CU52" s="44"/>
      <c r="CV52" s="44"/>
      <c r="CW52" s="44"/>
      <c r="CX52" s="44"/>
      <c r="CY52" s="44"/>
      <c r="CZ52" s="44"/>
      <c r="DA52" s="44"/>
      <c r="DB52" s="44"/>
      <c r="DC52" s="44"/>
      <c r="DD52" s="44"/>
      <c r="DE52" s="44"/>
      <c r="DF52" s="44"/>
      <c r="DG52" s="44"/>
      <c r="DH52" s="44"/>
      <c r="DI52" s="44"/>
      <c r="DJ52" s="44"/>
      <c r="DK52" s="44"/>
      <c r="DL52" s="44"/>
      <c r="DM52" s="44"/>
      <c r="DN52" s="44"/>
      <c r="DO52" s="44"/>
      <c r="DP52" s="44"/>
      <c r="DQ52" s="44"/>
      <c r="DR52" s="44"/>
      <c r="DS52" s="44"/>
      <c r="DT52" s="44"/>
      <c r="DU52" s="44"/>
      <c r="DV52" s="44"/>
      <c r="DW52" s="44"/>
      <c r="DX52" s="44"/>
      <c r="DY52" s="44"/>
      <c r="DZ52" s="44"/>
    </row>
    <row r="53" spans="1:130" ht="21" customHeight="1" x14ac:dyDescent="0.35">
      <c r="A53" s="73"/>
      <c r="B53" s="97">
        <v>46</v>
      </c>
      <c r="C53" s="96" t="str">
        <f>INDEX('Calcul des points'!B$8:B$76,MATCH(D53,'Calcul des points'!AL$8:AL$76,0))</f>
        <v>Noys</v>
      </c>
      <c r="D53" s="98">
        <f>LARGE('Calcul des points'!AL$8:AL$76,ROWS(D$7:D52))</f>
        <v>126.05</v>
      </c>
      <c r="E53" s="91">
        <f>VLOOKUP(C53,'Classement étapes'!C:AM,37,FALSE)</f>
        <v>7</v>
      </c>
      <c r="F53" s="92">
        <f>VLOOKUP(C53,'Classement étapes'!C:AO,38,FALSE)</f>
        <v>1</v>
      </c>
      <c r="G53" s="93">
        <f>VLOOKUP(C53,'Classement étapes'!C:AO,39,FALSE)</f>
        <v>1</v>
      </c>
      <c r="H53" s="94">
        <f>D53/E53</f>
        <v>18.007142857142856</v>
      </c>
      <c r="I53" s="82"/>
      <c r="J53" s="73"/>
      <c r="K53" s="73"/>
      <c r="L53" s="73"/>
      <c r="M53" s="73"/>
      <c r="N53" s="73"/>
      <c r="O53" s="73"/>
      <c r="P53" s="73"/>
      <c r="Q53" s="82"/>
      <c r="R53" s="82"/>
      <c r="S53" s="82"/>
      <c r="T53" s="82"/>
      <c r="U53" s="82"/>
      <c r="V53" s="43"/>
      <c r="W53" s="43"/>
      <c r="X53" s="43"/>
      <c r="Y53" s="43"/>
      <c r="Z53" s="43"/>
      <c r="AA53" s="43"/>
      <c r="AB53" s="43"/>
      <c r="AC53" s="43"/>
      <c r="AD53" s="43"/>
      <c r="AE53" s="43"/>
      <c r="AF53" s="43"/>
      <c r="AG53" s="43"/>
      <c r="AH53" s="43"/>
      <c r="AI53" s="43"/>
      <c r="AJ53" s="43"/>
      <c r="AK53" s="43"/>
      <c r="AL53" s="43"/>
      <c r="AM53" s="43"/>
      <c r="AN53" s="43"/>
      <c r="AO53" s="43"/>
      <c r="AP53" s="43"/>
      <c r="AQ53" s="43"/>
      <c r="AR53" s="43"/>
      <c r="AS53" s="43"/>
      <c r="AT53" s="43"/>
      <c r="AU53" s="43"/>
      <c r="AV53" s="43"/>
      <c r="AW53" s="43"/>
    </row>
    <row r="54" spans="1:130" ht="21" customHeight="1" x14ac:dyDescent="0.35">
      <c r="A54" s="73"/>
      <c r="B54" s="97">
        <v>47</v>
      </c>
      <c r="C54" s="99" t="str">
        <f>INDEX('Calcul des points'!B$8:B$76,MATCH(D54,'Calcul des points'!AL$8:AL$76,0))</f>
        <v xml:space="preserve">Dadou24 </v>
      </c>
      <c r="D54" s="100">
        <f>LARGE('Calcul des points'!AL$8:AL$76,ROWS(D$7:D53))</f>
        <v>117.02200000000001</v>
      </c>
      <c r="E54" s="101">
        <f>VLOOKUP(C54,'Classement étapes'!C:AM,37,FALSE)</f>
        <v>7</v>
      </c>
      <c r="F54" s="102">
        <f>VLOOKUP(C54,'Classement étapes'!C:AO,38,FALSE)</f>
        <v>1</v>
      </c>
      <c r="G54" s="103">
        <f>VLOOKUP(C54,'Classement étapes'!C:AO,39,FALSE)</f>
        <v>0</v>
      </c>
      <c r="H54" s="104">
        <f>D54/E54</f>
        <v>16.717428571428574</v>
      </c>
      <c r="I54" s="82"/>
      <c r="J54" s="73"/>
      <c r="K54" s="73"/>
      <c r="L54" s="73"/>
      <c r="M54" s="73"/>
      <c r="N54" s="73"/>
      <c r="O54" s="73"/>
      <c r="P54" s="73"/>
      <c r="Q54" s="82"/>
      <c r="R54" s="82"/>
      <c r="S54" s="82"/>
      <c r="T54" s="82"/>
      <c r="U54" s="82"/>
      <c r="V54" s="43"/>
      <c r="W54" s="43"/>
      <c r="X54" s="43"/>
      <c r="Y54" s="43"/>
      <c r="Z54" s="43"/>
      <c r="AA54" s="43"/>
      <c r="AB54" s="43"/>
      <c r="AC54" s="43"/>
      <c r="AD54" s="43"/>
      <c r="AE54" s="43"/>
      <c r="AF54" s="43"/>
      <c r="AG54" s="43"/>
      <c r="AH54" s="43"/>
      <c r="AI54" s="43"/>
      <c r="AJ54" s="43"/>
      <c r="AK54" s="43"/>
      <c r="AL54" s="43"/>
      <c r="AM54" s="43"/>
      <c r="AN54" s="43"/>
      <c r="AO54" s="43"/>
      <c r="AP54" s="43"/>
      <c r="AQ54" s="43"/>
      <c r="AR54" s="43"/>
      <c r="AS54" s="43"/>
      <c r="AT54" s="43"/>
      <c r="AU54" s="43"/>
      <c r="AV54" s="43"/>
      <c r="AW54" s="43"/>
    </row>
    <row r="55" spans="1:130" ht="21" customHeight="1" x14ac:dyDescent="0.35">
      <c r="A55" s="73"/>
      <c r="B55" s="97">
        <v>48</v>
      </c>
      <c r="C55" s="96" t="str">
        <f>INDEX('Calcul des points'!B$8:B$76,MATCH(D55,'Calcul des points'!AL$8:AL$76,0))</f>
        <v>Free</v>
      </c>
      <c r="D55" s="98">
        <f>LARGE('Calcul des points'!AL$8:AL$76,ROWS(D$7:D54))</f>
        <v>112.03100000000001</v>
      </c>
      <c r="E55" s="91">
        <f>VLOOKUP(C55,'Classement étapes'!C:AM,37,FALSE)</f>
        <v>7</v>
      </c>
      <c r="F55" s="92">
        <f>VLOOKUP(C55,'Classement étapes'!C:AO,38,FALSE)</f>
        <v>0</v>
      </c>
      <c r="G55" s="93">
        <f>VLOOKUP(C55,'Classement étapes'!C:AO,39,FALSE)</f>
        <v>0</v>
      </c>
      <c r="H55" s="94">
        <f>D55/E55</f>
        <v>16.004428571428573</v>
      </c>
      <c r="I55" s="82"/>
      <c r="J55" s="73"/>
      <c r="K55" s="73"/>
      <c r="L55" s="73"/>
      <c r="M55" s="73"/>
      <c r="N55" s="73"/>
      <c r="O55" s="73"/>
      <c r="P55" s="73"/>
      <c r="Q55" s="82"/>
      <c r="R55" s="82"/>
      <c r="S55" s="82"/>
      <c r="T55" s="82"/>
      <c r="U55" s="82"/>
      <c r="V55" s="43"/>
      <c r="W55" s="43"/>
      <c r="X55" s="43"/>
      <c r="Y55" s="43"/>
      <c r="Z55" s="43"/>
      <c r="AA55" s="43"/>
      <c r="AB55" s="43"/>
      <c r="AC55" s="43"/>
      <c r="AD55" s="43"/>
      <c r="AE55" s="43"/>
      <c r="AF55" s="43"/>
      <c r="AG55" s="43"/>
      <c r="AH55" s="43"/>
      <c r="AI55" s="43"/>
      <c r="AJ55" s="43"/>
      <c r="AK55" s="43"/>
      <c r="AL55" s="43"/>
      <c r="AM55" s="43"/>
      <c r="AN55" s="43"/>
      <c r="AO55" s="43"/>
      <c r="AP55" s="43"/>
      <c r="AQ55" s="43"/>
      <c r="AR55" s="43"/>
      <c r="AS55" s="43"/>
      <c r="AT55" s="43"/>
      <c r="AU55" s="43"/>
      <c r="AV55" s="43"/>
      <c r="AW55" s="43"/>
    </row>
    <row r="56" spans="1:130" ht="21" customHeight="1" x14ac:dyDescent="0.35">
      <c r="A56" s="73"/>
      <c r="B56" s="97">
        <v>49</v>
      </c>
      <c r="C56" s="99" t="str">
        <f>INDEX('Calcul des points'!B$8:B$76,MATCH(D56,'Calcul des points'!AL$8:AL$76,0))</f>
        <v>Cedric</v>
      </c>
      <c r="D56" s="100">
        <f>LARGE('Calcul des points'!AL$8:AL$76,ROWS(D$7:D55))</f>
        <v>109.01600000000001</v>
      </c>
      <c r="E56" s="101">
        <f>VLOOKUP(C56,'Classement étapes'!C:AM,37,FALSE)</f>
        <v>8</v>
      </c>
      <c r="F56" s="102">
        <f>VLOOKUP(C56,'Classement étapes'!C:AO,38,FALSE)</f>
        <v>0</v>
      </c>
      <c r="G56" s="103">
        <f>VLOOKUP(C56,'Classement étapes'!C:AO,39,FALSE)</f>
        <v>0</v>
      </c>
      <c r="H56" s="104">
        <f>D56/E56</f>
        <v>13.627000000000001</v>
      </c>
      <c r="I56" s="82"/>
      <c r="J56" s="73"/>
      <c r="K56" s="73"/>
      <c r="L56" s="73"/>
      <c r="M56" s="73"/>
      <c r="N56" s="73"/>
      <c r="O56" s="73"/>
      <c r="P56" s="73"/>
      <c r="Q56" s="82"/>
      <c r="R56" s="82"/>
      <c r="S56" s="82"/>
      <c r="T56" s="82"/>
      <c r="U56" s="82"/>
      <c r="V56" s="43"/>
      <c r="W56" s="43"/>
      <c r="X56" s="43"/>
      <c r="Y56" s="43"/>
      <c r="Z56" s="43"/>
      <c r="AA56" s="43"/>
      <c r="AB56" s="43"/>
      <c r="AC56" s="43"/>
      <c r="AD56" s="43"/>
      <c r="AE56" s="43"/>
      <c r="AF56" s="43"/>
      <c r="AG56" s="43"/>
      <c r="AH56" s="43"/>
      <c r="AI56" s="43"/>
      <c r="AJ56" s="43"/>
      <c r="AK56" s="43"/>
      <c r="AL56" s="43"/>
      <c r="AM56" s="43"/>
      <c r="AN56" s="43"/>
      <c r="AO56" s="43"/>
      <c r="AP56" s="43"/>
      <c r="AQ56" s="43"/>
      <c r="AR56" s="43"/>
      <c r="AS56" s="43"/>
      <c r="AT56" s="43"/>
      <c r="AU56" s="43"/>
      <c r="AV56" s="43"/>
      <c r="AW56" s="43"/>
    </row>
    <row r="57" spans="1:130" ht="21" customHeight="1" x14ac:dyDescent="0.35">
      <c r="A57" s="73"/>
      <c r="B57" s="97">
        <v>50</v>
      </c>
      <c r="C57" s="96" t="str">
        <f>INDEX('Calcul des points'!B$8:B$76,MATCH(D57,'Calcul des points'!AL$8:AL$76,0))</f>
        <v>Sasha</v>
      </c>
      <c r="D57" s="98">
        <f>LARGE('Calcul des points'!AL$8:AL$76,ROWS(D$7:D56))</f>
        <v>94.061999999999998</v>
      </c>
      <c r="E57" s="91">
        <f>VLOOKUP(C57,'Classement étapes'!C:AM,37,FALSE)</f>
        <v>3</v>
      </c>
      <c r="F57" s="92">
        <f>VLOOKUP(C57,'Classement étapes'!C:AO,38)</f>
        <v>2</v>
      </c>
      <c r="G57" s="93">
        <f>VLOOKUP(C57,'Classement étapes'!C:AO,39,FALSE)</f>
        <v>1</v>
      </c>
      <c r="H57" s="94">
        <f>D57/E57</f>
        <v>31.353999999999999</v>
      </c>
      <c r="I57" s="82"/>
      <c r="J57" s="73"/>
      <c r="K57" s="73"/>
      <c r="L57" s="73"/>
      <c r="M57" s="73"/>
      <c r="N57" s="73"/>
      <c r="O57" s="73"/>
      <c r="P57" s="73"/>
      <c r="Q57" s="82"/>
      <c r="R57" s="82"/>
      <c r="S57" s="82"/>
      <c r="T57" s="82"/>
      <c r="U57" s="82"/>
      <c r="V57" s="43"/>
      <c r="W57" s="43"/>
      <c r="X57" s="43"/>
      <c r="Y57" s="43"/>
      <c r="Z57" s="43"/>
      <c r="AA57" s="43"/>
      <c r="AB57" s="43"/>
      <c r="AC57" s="43"/>
      <c r="AD57" s="43"/>
      <c r="AE57" s="43"/>
      <c r="AF57" s="43"/>
      <c r="AG57" s="43"/>
      <c r="AH57" s="43"/>
      <c r="AI57" s="43"/>
      <c r="AJ57" s="43"/>
      <c r="AK57" s="43"/>
      <c r="AL57" s="43"/>
      <c r="AM57" s="43"/>
      <c r="AN57" s="43"/>
      <c r="AO57" s="43"/>
      <c r="AP57" s="43"/>
      <c r="AQ57" s="43"/>
      <c r="AR57" s="43"/>
      <c r="AS57" s="43"/>
      <c r="AT57" s="43"/>
      <c r="AU57" s="43"/>
      <c r="AV57" s="43"/>
      <c r="AW57" s="43"/>
    </row>
    <row r="58" spans="1:130" ht="21" customHeight="1" x14ac:dyDescent="0.35">
      <c r="A58" s="73"/>
      <c r="B58" s="97">
        <v>51</v>
      </c>
      <c r="C58" s="99" t="str">
        <f>INDEX('Calcul des points'!B$8:B$76,MATCH(D58,'Calcul des points'!AL$8:AL$76,0))</f>
        <v>Trapanel</v>
      </c>
      <c r="D58" s="100">
        <f>LARGE('Calcul des points'!AL$8:AL$76,ROWS(D$7:D57))</f>
        <v>87.075000000000003</v>
      </c>
      <c r="E58" s="101">
        <f>VLOOKUP(C58,'Classement étapes'!C:AM,37,FALSE)</f>
        <v>6</v>
      </c>
      <c r="F58" s="102">
        <f>VLOOKUP(C58,'Classement étapes'!C:AO,38,FALSE)</f>
        <v>1</v>
      </c>
      <c r="G58" s="103">
        <f>VLOOKUP(C58,'Classement étapes'!C:AO,39,FALSE)</f>
        <v>1</v>
      </c>
      <c r="H58" s="104">
        <f>D58/E58</f>
        <v>14.512500000000001</v>
      </c>
      <c r="I58" s="82"/>
      <c r="J58" s="73"/>
      <c r="K58" s="73"/>
      <c r="L58" s="73"/>
      <c r="M58" s="73"/>
      <c r="N58" s="73"/>
      <c r="O58" s="73"/>
      <c r="P58" s="73"/>
      <c r="Q58" s="82"/>
      <c r="R58" s="82"/>
      <c r="S58" s="82"/>
      <c r="T58" s="82"/>
      <c r="U58" s="82"/>
      <c r="V58" s="43"/>
      <c r="W58" s="43"/>
      <c r="X58" s="43"/>
      <c r="Y58" s="43"/>
      <c r="Z58" s="43"/>
      <c r="AA58" s="43"/>
      <c r="AB58" s="43"/>
      <c r="AC58" s="43"/>
      <c r="AD58" s="43"/>
      <c r="AE58" s="43"/>
      <c r="AF58" s="43"/>
      <c r="AG58" s="43"/>
      <c r="AH58" s="43"/>
      <c r="AI58" s="43"/>
      <c r="AJ58" s="43"/>
      <c r="AK58" s="43"/>
      <c r="AL58" s="43"/>
      <c r="AM58" s="43"/>
      <c r="AN58" s="43"/>
      <c r="AO58" s="43"/>
      <c r="AP58" s="43"/>
      <c r="AQ58" s="43"/>
      <c r="AR58" s="43"/>
      <c r="AS58" s="43"/>
      <c r="AT58" s="43"/>
      <c r="AU58" s="43"/>
      <c r="AV58" s="43"/>
      <c r="AW58" s="43"/>
    </row>
    <row r="59" spans="1:130" ht="21" customHeight="1" x14ac:dyDescent="0.35">
      <c r="A59" s="73"/>
      <c r="B59" s="97">
        <v>52</v>
      </c>
      <c r="C59" s="96" t="str">
        <f>INDEX('Calcul des points'!B$8:B$76,MATCH(D59,'Calcul des points'!AL$8:AL$76,0))</f>
        <v>Zoondo</v>
      </c>
      <c r="D59" s="98">
        <f>LARGE('Calcul des points'!AL$8:AL$76,ROWS(D$7:D58))</f>
        <v>75.075999999999993</v>
      </c>
      <c r="E59" s="91">
        <f>VLOOKUP(C59,'Classement étapes'!C:AM,37)</f>
        <v>4</v>
      </c>
      <c r="F59" s="92">
        <f>VLOOKUP(C59,'Classement étapes'!C:AO,38)</f>
        <v>0</v>
      </c>
      <c r="G59" s="93">
        <f>VLOOKUP(C59,'Classement étapes'!C:AO,39)</f>
        <v>0</v>
      </c>
      <c r="H59" s="94">
        <f>D59/E59</f>
        <v>18.768999999999998</v>
      </c>
      <c r="I59" s="82"/>
      <c r="J59" s="73"/>
      <c r="K59" s="73"/>
      <c r="L59" s="73"/>
      <c r="M59" s="73"/>
      <c r="N59" s="73"/>
      <c r="O59" s="73"/>
      <c r="P59" s="73"/>
      <c r="Q59" s="82"/>
      <c r="R59" s="82"/>
      <c r="S59" s="82"/>
      <c r="T59" s="82"/>
      <c r="U59" s="82"/>
      <c r="V59" s="43"/>
      <c r="W59" s="43"/>
      <c r="X59" s="43"/>
      <c r="Y59" s="43"/>
      <c r="Z59" s="43"/>
      <c r="AA59" s="43"/>
      <c r="AB59" s="43"/>
      <c r="AC59" s="43"/>
      <c r="AD59" s="43"/>
      <c r="AE59" s="43"/>
      <c r="AF59" s="43"/>
      <c r="AG59" s="43"/>
      <c r="AH59" s="43"/>
      <c r="AI59" s="43"/>
      <c r="AJ59" s="43"/>
      <c r="AK59" s="43"/>
      <c r="AL59" s="43"/>
      <c r="AM59" s="43"/>
      <c r="AN59" s="43"/>
      <c r="AO59" s="43"/>
      <c r="AP59" s="43"/>
      <c r="AQ59" s="43"/>
      <c r="AR59" s="43"/>
      <c r="AS59" s="43"/>
      <c r="AT59" s="43"/>
      <c r="AU59" s="43"/>
      <c r="AV59" s="43"/>
      <c r="AW59" s="43"/>
    </row>
    <row r="60" spans="1:130" ht="21" customHeight="1" x14ac:dyDescent="0.35">
      <c r="A60" s="73"/>
      <c r="B60" s="97">
        <v>53</v>
      </c>
      <c r="C60" s="99" t="str">
        <f>INDEX('Calcul des points'!B$8:B$76,MATCH(D60,'Calcul des points'!AL$8:AL$76,0))</f>
        <v xml:space="preserve">Tala22 </v>
      </c>
      <c r="D60" s="100">
        <f>LARGE('Calcul des points'!AL$8:AL$76,ROWS(D$7:D59))</f>
        <v>57.069000000000003</v>
      </c>
      <c r="E60" s="101">
        <f>VLOOKUP(C60,'Classement étapes'!C:AM,37)</f>
        <v>4</v>
      </c>
      <c r="F60" s="102">
        <f>VLOOKUP(C60,'Classement étapes'!C:AO,38)</f>
        <v>1</v>
      </c>
      <c r="G60" s="103">
        <f>VLOOKUP(C60,'Classement étapes'!C:AO,39)</f>
        <v>0</v>
      </c>
      <c r="H60" s="104">
        <f>D60/E60</f>
        <v>14.267250000000001</v>
      </c>
      <c r="I60" s="82"/>
      <c r="J60" s="73"/>
      <c r="K60" s="73"/>
      <c r="L60" s="73"/>
      <c r="M60" s="73"/>
      <c r="N60" s="73"/>
      <c r="O60" s="73"/>
      <c r="P60" s="73"/>
      <c r="Q60" s="82"/>
      <c r="R60" s="82"/>
      <c r="S60" s="82"/>
      <c r="T60" s="82"/>
      <c r="U60" s="82"/>
      <c r="V60" s="43"/>
      <c r="W60" s="43"/>
      <c r="X60" s="43"/>
      <c r="Y60" s="43"/>
      <c r="Z60" s="43"/>
      <c r="AA60" s="43"/>
      <c r="AB60" s="43"/>
      <c r="AC60" s="43"/>
      <c r="AD60" s="43"/>
      <c r="AE60" s="43"/>
      <c r="AF60" s="43"/>
      <c r="AG60" s="43"/>
      <c r="AH60" s="43"/>
      <c r="AI60" s="43"/>
      <c r="AJ60" s="43"/>
      <c r="AK60" s="43"/>
      <c r="AL60" s="43"/>
      <c r="AM60" s="43"/>
      <c r="AN60" s="43"/>
      <c r="AO60" s="43"/>
      <c r="AP60" s="43"/>
      <c r="AQ60" s="43"/>
      <c r="AR60" s="43"/>
      <c r="AS60" s="43"/>
      <c r="AT60" s="43"/>
      <c r="AU60" s="43"/>
      <c r="AV60" s="43"/>
      <c r="AW60" s="43"/>
    </row>
    <row r="61" spans="1:130" ht="21" customHeight="1" x14ac:dyDescent="0.35">
      <c r="A61" s="73"/>
      <c r="B61" s="97">
        <v>54</v>
      </c>
      <c r="C61" s="96" t="str">
        <f>INDEX('Calcul des points'!B$8:B$76,MATCH(D61,'Calcul des points'!AL$8:AL$76,0))</f>
        <v>Boup</v>
      </c>
      <c r="D61" s="98">
        <f>LARGE('Calcul des points'!AL$8:AL$76,ROWS(D$7:D60))</f>
        <v>54.014000000000003</v>
      </c>
      <c r="E61" s="91">
        <f>VLOOKUP(C61,'Classement étapes'!C:AM,37,FALSE)</f>
        <v>3</v>
      </c>
      <c r="F61" s="92">
        <f>VLOOKUP(C61,'Classement étapes'!C:AO,38,FALSE)</f>
        <v>1</v>
      </c>
      <c r="G61" s="93">
        <f>VLOOKUP(C61,'Classement étapes'!C:AO,39,FALSE)</f>
        <v>1</v>
      </c>
      <c r="H61" s="94">
        <f>D61/E61</f>
        <v>18.004666666666669</v>
      </c>
      <c r="I61" s="82"/>
      <c r="J61" s="73"/>
      <c r="K61" s="73"/>
      <c r="L61" s="73"/>
      <c r="M61" s="73"/>
      <c r="N61" s="73"/>
      <c r="O61" s="73"/>
      <c r="P61" s="73"/>
      <c r="Q61" s="82"/>
      <c r="R61" s="82"/>
      <c r="S61" s="82"/>
      <c r="T61" s="82"/>
      <c r="U61" s="82"/>
    </row>
    <row r="62" spans="1:130" ht="21" customHeight="1" x14ac:dyDescent="0.35">
      <c r="A62" s="73"/>
      <c r="B62" s="97">
        <v>55</v>
      </c>
      <c r="C62" s="99" t="str">
        <f>INDEX('Calcul des points'!B$8:B$76,MATCH(D62,'Calcul des points'!AL$8:AL$76,0))</f>
        <v>Petitpierre</v>
      </c>
      <c r="D62" s="100">
        <f>LARGE('Calcul des points'!AL$8:AL$76,ROWS(D$7:D61))</f>
        <v>49.054000000000002</v>
      </c>
      <c r="E62" s="101">
        <f>VLOOKUP(C62,'Classement étapes'!C:AM,37,FALSE)</f>
        <v>5</v>
      </c>
      <c r="F62" s="102">
        <f>VLOOKUP(C62,'Classement étapes'!C:AO,38,FALSE)</f>
        <v>1</v>
      </c>
      <c r="G62" s="103">
        <f>VLOOKUP(C62,'Classement étapes'!C:AO,39,FALSE)</f>
        <v>0</v>
      </c>
      <c r="H62" s="104">
        <f>D62/E62</f>
        <v>9.8108000000000004</v>
      </c>
      <c r="I62" s="82"/>
      <c r="J62" s="73"/>
      <c r="K62" s="73"/>
      <c r="L62" s="73"/>
      <c r="M62" s="73"/>
      <c r="N62" s="73"/>
      <c r="O62" s="73"/>
      <c r="P62" s="73"/>
      <c r="Q62" s="82"/>
      <c r="R62" s="82"/>
      <c r="S62" s="82"/>
      <c r="T62" s="82"/>
      <c r="U62" s="82"/>
    </row>
    <row r="63" spans="1:130" ht="21" customHeight="1" x14ac:dyDescent="0.35">
      <c r="A63" s="73"/>
      <c r="B63" s="97">
        <v>56</v>
      </c>
      <c r="C63" s="96" t="str">
        <f>INDEX('Calcul des points'!B$8:B$76,MATCH(D63,'Calcul des points'!AL$8:AL$76,0))</f>
        <v>Tony</v>
      </c>
      <c r="D63" s="98">
        <f>LARGE('Calcul des points'!AL$8:AL$76,ROWS(D$7:D62))</f>
        <v>37.073</v>
      </c>
      <c r="E63" s="91">
        <f>VLOOKUP(C63,'Classement étapes'!C:AM,37,FALSE)</f>
        <v>6</v>
      </c>
      <c r="F63" s="92">
        <f>VLOOKUP(C63,'Classement étapes'!C:AO,38,FALSE)</f>
        <v>0</v>
      </c>
      <c r="G63" s="93">
        <f>VLOOKUP(C63,'Classement étapes'!C:AO,39,FALSE)</f>
        <v>0</v>
      </c>
      <c r="H63" s="94">
        <f>D63/E63</f>
        <v>6.1788333333333334</v>
      </c>
      <c r="I63" s="82"/>
      <c r="J63" s="73"/>
      <c r="K63" s="73"/>
      <c r="L63" s="73"/>
      <c r="M63" s="73"/>
      <c r="N63" s="73"/>
      <c r="O63" s="73"/>
      <c r="P63" s="73"/>
      <c r="Q63" s="82"/>
      <c r="R63" s="82"/>
      <c r="S63" s="82"/>
      <c r="T63" s="82"/>
      <c r="U63" s="82"/>
    </row>
    <row r="64" spans="1:130" ht="21" customHeight="1" x14ac:dyDescent="0.35">
      <c r="A64" s="73"/>
      <c r="B64" s="97">
        <v>57</v>
      </c>
      <c r="C64" s="99" t="str">
        <f>INDEX('Calcul des points'!B$8:B$76,MATCH(D64,'Calcul des points'!AL$8:AL$76,0))</f>
        <v>Timus</v>
      </c>
      <c r="D64" s="100">
        <f>LARGE('Calcul des points'!AL$8:AL$76,ROWS(D$7:D63))</f>
        <v>33.070999999999998</v>
      </c>
      <c r="E64" s="101">
        <f>VLOOKUP(C64,'Classement étapes'!C:AM,37,FALSE)</f>
        <v>3</v>
      </c>
      <c r="F64" s="102">
        <f>VLOOKUP(C64,'Classement étapes'!C:AO,38,FALSE)</f>
        <v>0</v>
      </c>
      <c r="G64" s="103">
        <f>VLOOKUP(C64,'Classement étapes'!C:AO,39,FALSE)</f>
        <v>0</v>
      </c>
      <c r="H64" s="104">
        <f>D64/E64</f>
        <v>11.023666666666665</v>
      </c>
      <c r="I64" s="82"/>
      <c r="J64" s="73"/>
      <c r="K64" s="73"/>
      <c r="L64" s="73"/>
      <c r="M64" s="73"/>
      <c r="N64" s="73"/>
      <c r="O64" s="73"/>
      <c r="P64" s="73"/>
      <c r="Q64" s="82"/>
      <c r="R64" s="82"/>
      <c r="S64" s="82"/>
      <c r="T64" s="82"/>
      <c r="U64" s="82"/>
    </row>
    <row r="65" spans="1:21" ht="21" customHeight="1" x14ac:dyDescent="0.35">
      <c r="A65" s="82"/>
      <c r="B65" s="97">
        <v>58</v>
      </c>
      <c r="C65" s="96" t="str">
        <f>INDEX('Calcul des points'!B$8:B$76,MATCH(D65,'Calcul des points'!AL$8:AL$76,0))</f>
        <v>Toinou</v>
      </c>
      <c r="D65" s="98">
        <f>LARGE('Calcul des points'!AL$8:AL$76,ROWS(D$7:D64))</f>
        <v>31.074000000000002</v>
      </c>
      <c r="E65" s="91">
        <f>VLOOKUP(C65,'Classement étapes'!C:AM,37,FALSE)</f>
        <v>1</v>
      </c>
      <c r="F65" s="92">
        <f>VLOOKUP(C65,'Classement étapes'!C:AO,38,FALSE)</f>
        <v>1</v>
      </c>
      <c r="G65" s="93">
        <f>VLOOKUP(C65,'Classement étapes'!C:AO,39,FALSE)</f>
        <v>0</v>
      </c>
      <c r="H65" s="94">
        <f>D65/E65</f>
        <v>31.074000000000002</v>
      </c>
      <c r="I65" s="82"/>
      <c r="J65" s="82"/>
      <c r="K65" s="82"/>
      <c r="L65" s="82"/>
      <c r="M65" s="82"/>
      <c r="N65" s="82"/>
      <c r="O65" s="82"/>
      <c r="P65" s="82"/>
      <c r="Q65" s="82"/>
      <c r="R65" s="82"/>
      <c r="S65" s="82"/>
      <c r="T65" s="82"/>
      <c r="U65" s="82"/>
    </row>
    <row r="66" spans="1:21" ht="21" customHeight="1" x14ac:dyDescent="0.35">
      <c r="A66" s="82"/>
      <c r="B66" s="97">
        <v>59</v>
      </c>
      <c r="C66" s="99" t="str">
        <f>INDEX('Calcul des points'!B$8:B$76,MATCH(D66,'Calcul des points'!AL$8:AL$76,0))</f>
        <v>Beni</v>
      </c>
      <c r="D66" s="100">
        <f>LARGE('Calcul des points'!AL$8:AL$76,ROWS(D$7:D65))</f>
        <v>21.012</v>
      </c>
      <c r="E66" s="101">
        <f>VLOOKUP(C66,'Classement étapes'!C:AM,37)</f>
        <v>2</v>
      </c>
      <c r="F66" s="102">
        <f>VLOOKUP(C66,'Classement étapes'!C:AO,38,FALSE)</f>
        <v>0</v>
      </c>
      <c r="G66" s="103">
        <f>VLOOKUP(C66,'Classement étapes'!C:AO,39,FALSE)</f>
        <v>0</v>
      </c>
      <c r="H66" s="104">
        <f>D66/E66</f>
        <v>10.506</v>
      </c>
      <c r="I66" s="82"/>
      <c r="J66" s="82"/>
      <c r="K66" s="82"/>
      <c r="L66" s="82"/>
      <c r="M66" s="82"/>
      <c r="N66" s="82"/>
      <c r="O66" s="82"/>
      <c r="P66" s="82"/>
      <c r="Q66" s="82"/>
      <c r="R66" s="82"/>
      <c r="S66" s="82"/>
      <c r="T66" s="82"/>
      <c r="U66" s="82"/>
    </row>
    <row r="67" spans="1:21" ht="21" customHeight="1" x14ac:dyDescent="0.35">
      <c r="A67" s="82"/>
      <c r="B67" s="97">
        <v>60</v>
      </c>
      <c r="C67" s="96" t="str">
        <f>INDEX('Calcul des points'!B$8:B$76,MATCH(D67,'Calcul des points'!AL$8:AL$76,0))</f>
        <v>Gloryholes</v>
      </c>
      <c r="D67" s="98">
        <f>LARGE('Calcul des points'!AL$8:AL$76,ROWS(D$7:D66))</f>
        <v>18.033000000000001</v>
      </c>
      <c r="E67" s="91">
        <f>VLOOKUP(C67,'Classement étapes'!C:AM,37)</f>
        <v>2</v>
      </c>
      <c r="F67" s="92">
        <f>VLOOKUP(C67,'Classement étapes'!C:AO,38,FALSE)</f>
        <v>0</v>
      </c>
      <c r="G67" s="93">
        <f>VLOOKUP(C67,'Classement étapes'!C:AO,39,FALSE)</f>
        <v>0</v>
      </c>
      <c r="H67" s="94">
        <f>D67/E67</f>
        <v>9.0165000000000006</v>
      </c>
      <c r="I67" s="82"/>
      <c r="J67" s="82"/>
      <c r="K67" s="82"/>
      <c r="L67" s="82"/>
      <c r="M67" s="82"/>
      <c r="N67" s="82"/>
      <c r="O67" s="82"/>
      <c r="P67" s="82"/>
      <c r="Q67" s="82"/>
      <c r="R67" s="82"/>
      <c r="S67" s="82"/>
      <c r="T67" s="82"/>
      <c r="U67" s="82"/>
    </row>
    <row r="68" spans="1:21" ht="21" customHeight="1" x14ac:dyDescent="0.35">
      <c r="A68" s="82"/>
      <c r="B68" s="97">
        <v>61</v>
      </c>
      <c r="C68" s="99" t="str">
        <f>INDEX('Calcul des points'!B$8:B$76,MATCH(D68,'Calcul des points'!AL$8:AL$76,0))</f>
        <v>Fourinio83</v>
      </c>
      <c r="D68" s="100">
        <f>LARGE('Calcul des points'!AL$8:AL$76,ROWS(D$7:D67))</f>
        <v>11.026999999999999</v>
      </c>
      <c r="E68" s="101">
        <f>VLOOKUP(C68,'Classement étapes'!C:AM,37,FALSE)</f>
        <v>1</v>
      </c>
      <c r="F68" s="102">
        <f>VLOOKUP(C68,'Classement étapes'!C:AO,38,FALSE)</f>
        <v>0</v>
      </c>
      <c r="G68" s="103">
        <f>VLOOKUP(C68,'Classement étapes'!C:AO,39,FALSE)</f>
        <v>0</v>
      </c>
      <c r="H68" s="104">
        <f>D68/E68</f>
        <v>11.026999999999999</v>
      </c>
      <c r="I68" s="82"/>
      <c r="J68" s="82"/>
      <c r="K68" s="82"/>
      <c r="L68" s="82"/>
      <c r="M68" s="82"/>
      <c r="N68" s="82"/>
      <c r="O68" s="82"/>
      <c r="P68" s="82"/>
      <c r="Q68" s="82"/>
      <c r="R68" s="82"/>
      <c r="S68" s="82"/>
      <c r="T68" s="82"/>
      <c r="U68" s="82"/>
    </row>
    <row r="69" spans="1:21" ht="21" customHeight="1" x14ac:dyDescent="0.35">
      <c r="A69" s="82"/>
      <c r="B69" s="97">
        <v>62</v>
      </c>
      <c r="C69" s="96" t="str">
        <f>INDEX('Calcul des points'!B$8:B$76,MATCH(D69,'Calcul des points'!AL$8:AL$76,0))</f>
        <v>Ro ro</v>
      </c>
      <c r="D69" s="98">
        <f>LARGE('Calcul des points'!AL$8:AL$76,ROWS(D$7:D68))</f>
        <v>4.0609999999999999</v>
      </c>
      <c r="E69" s="91">
        <f>VLOOKUP(C69,'Classement étapes'!C:AM,37,FALSE)</f>
        <v>1</v>
      </c>
      <c r="F69" s="92">
        <f>VLOOKUP(C69,'Classement étapes'!C:AO,38,FALSE)</f>
        <v>0</v>
      </c>
      <c r="G69" s="93">
        <f>VLOOKUP(C69,'Classement étapes'!C:AO,39,FALSE)</f>
        <v>0</v>
      </c>
      <c r="H69" s="94">
        <f>D69/E69</f>
        <v>4.0609999999999999</v>
      </c>
      <c r="I69" s="82"/>
      <c r="J69" s="82"/>
      <c r="K69" s="82"/>
      <c r="L69" s="82"/>
      <c r="M69" s="82"/>
      <c r="N69" s="82"/>
      <c r="O69" s="82"/>
      <c r="P69" s="82"/>
      <c r="Q69" s="82"/>
      <c r="R69" s="82"/>
      <c r="S69" s="82"/>
      <c r="T69" s="82"/>
      <c r="U69" s="82"/>
    </row>
    <row r="70" spans="1:21" ht="21" customHeight="1" x14ac:dyDescent="0.35">
      <c r="A70" s="82"/>
      <c r="B70" s="97">
        <v>63</v>
      </c>
      <c r="C70" s="99" t="str">
        <f>INDEX('Calcul des points'!B$8:B$76,MATCH(D70,'Calcul des points'!AL$8:AL$76,0))</f>
        <v>Cli klik</v>
      </c>
      <c r="D70" s="100">
        <f>LARGE('Calcul des points'!AL$8:AL$76,ROWS(D$7:D69))</f>
        <v>3.0169999999999999</v>
      </c>
      <c r="E70" s="101">
        <f>VLOOKUP(C70,'Classement étapes'!C:AM,37,FALSE)</f>
        <v>1</v>
      </c>
      <c r="F70" s="102">
        <f>VLOOKUP(C70,'Classement étapes'!C:AO,38,FALSE)</f>
        <v>0</v>
      </c>
      <c r="G70" s="103">
        <f>VLOOKUP(C70,'Classement étapes'!C:AO,39,FALSE)</f>
        <v>0</v>
      </c>
      <c r="H70" s="104">
        <f>D70/E70</f>
        <v>3.0169999999999999</v>
      </c>
      <c r="I70" s="82"/>
      <c r="J70" s="82"/>
      <c r="K70" s="82"/>
      <c r="L70" s="82"/>
      <c r="M70" s="82"/>
      <c r="N70" s="82"/>
      <c r="O70" s="82"/>
      <c r="P70" s="82"/>
      <c r="Q70" s="82"/>
      <c r="R70" s="82"/>
      <c r="S70" s="82"/>
      <c r="T70" s="82"/>
      <c r="U70" s="82"/>
    </row>
    <row r="71" spans="1:21" ht="21" customHeight="1" x14ac:dyDescent="0.35">
      <c r="A71" s="82"/>
      <c r="B71" s="97">
        <v>64</v>
      </c>
      <c r="C71" s="96" t="str">
        <f>INDEX('Calcul des points'!B$8:B$76,MATCH(D71,'Calcul des points'!AL$8:AL$76,0))</f>
        <v>Mike</v>
      </c>
      <c r="D71" s="98">
        <f>LARGE('Calcul des points'!AL$8:AL$76,ROWS(D$7:D70))</f>
        <v>2.0459999999999998</v>
      </c>
      <c r="E71" s="91">
        <f>VLOOKUP(C71,'Classement étapes'!C:AM,37,FALSE)</f>
        <v>1</v>
      </c>
      <c r="F71" s="92">
        <f>VLOOKUP(C71,'Classement étapes'!C:AO,38,FALSE)</f>
        <v>0</v>
      </c>
      <c r="G71" s="93">
        <f>VLOOKUP(C71,'Classement étapes'!C:AO,39,FALSE)</f>
        <v>0</v>
      </c>
      <c r="H71" s="94">
        <v>0</v>
      </c>
      <c r="I71" s="82"/>
      <c r="J71" s="82"/>
      <c r="K71" s="82"/>
      <c r="L71" s="82"/>
      <c r="M71" s="82"/>
      <c r="N71" s="82"/>
      <c r="O71" s="82"/>
      <c r="P71" s="82"/>
      <c r="Q71" s="82"/>
      <c r="R71" s="82"/>
      <c r="S71" s="82"/>
      <c r="T71" s="82"/>
      <c r="U71" s="82"/>
    </row>
    <row r="72" spans="1:21" ht="21" customHeight="1" x14ac:dyDescent="0.35">
      <c r="A72" s="82"/>
      <c r="B72" s="97">
        <v>65</v>
      </c>
      <c r="C72" s="99" t="str">
        <f>INDEX('Calcul des points'!B$8:B$76,MATCH(D72,'Calcul des points'!AL$8:AL$76,0))</f>
        <v>Karpov</v>
      </c>
      <c r="D72" s="100">
        <f>LARGE('Calcul des points'!AL$8:AL$76,ROWS(D$7:D71))</f>
        <v>2.0409999999999999</v>
      </c>
      <c r="E72" s="101">
        <f>VLOOKUP(C72,'Classement étapes'!C:AM,37,FALSE)</f>
        <v>1</v>
      </c>
      <c r="F72" s="102">
        <f>VLOOKUP(C72,'Classement étapes'!C:AO,38,FALSE)</f>
        <v>0</v>
      </c>
      <c r="G72" s="103">
        <f>VLOOKUP(C72,'Classement étapes'!C:AO,39,FALSE)</f>
        <v>0</v>
      </c>
      <c r="H72" s="104">
        <v>0</v>
      </c>
      <c r="I72" s="82"/>
      <c r="J72" s="82"/>
      <c r="K72" s="82"/>
      <c r="L72" s="82"/>
      <c r="M72" s="82"/>
      <c r="N72" s="82"/>
      <c r="O72" s="82"/>
      <c r="P72" s="82"/>
      <c r="Q72" s="82"/>
      <c r="R72" s="82"/>
      <c r="S72" s="82"/>
      <c r="T72" s="82"/>
      <c r="U72" s="82"/>
    </row>
    <row r="73" spans="1:21" ht="21" customHeight="1" x14ac:dyDescent="0.35">
      <c r="A73" s="82"/>
      <c r="B73" s="97">
        <v>66</v>
      </c>
      <c r="C73" s="96" t="str">
        <f>INDEX('Calcul des points'!B$8:B$76,MATCH(D73,'Calcul des points'!AL$8:AL$76,0))</f>
        <v>PK65000</v>
      </c>
      <c r="D73" s="98">
        <f>LARGE('Calcul des points'!AL$8:AL$76,ROWS(D$7:D72))</f>
        <v>5.5E-2</v>
      </c>
      <c r="E73" s="91">
        <f>VLOOKUP(C73,'Classement étapes'!C:AM,37,FALSE)</f>
        <v>0</v>
      </c>
      <c r="F73" s="92">
        <f>VLOOKUP(C73,'Classement étapes'!C:AO,38,FALSE)</f>
        <v>0</v>
      </c>
      <c r="G73" s="93">
        <f>VLOOKUP(C73,'Classement étapes'!C:AO,39,FALSE)</f>
        <v>0</v>
      </c>
      <c r="H73" s="94">
        <v>0</v>
      </c>
      <c r="I73" s="82"/>
      <c r="J73" s="82"/>
      <c r="K73" s="82"/>
      <c r="L73" s="82"/>
      <c r="M73" s="82"/>
      <c r="N73" s="82"/>
      <c r="O73" s="82"/>
      <c r="P73" s="82"/>
      <c r="Q73" s="82"/>
      <c r="R73" s="82"/>
      <c r="S73" s="82"/>
      <c r="T73" s="82"/>
      <c r="U73" s="82"/>
    </row>
    <row r="74" spans="1:21" ht="21" customHeight="1" x14ac:dyDescent="0.35">
      <c r="A74" s="82"/>
      <c r="B74" s="97">
        <v>67</v>
      </c>
      <c r="C74" s="99" t="str">
        <f>INDEX('Calcul des points'!B$8:B$76,MATCH(D74,'Calcul des points'!AL$8:AL$76,0))</f>
        <v>Coco</v>
      </c>
      <c r="D74" s="100">
        <f>LARGE('Calcul des points'!AL$8:AL$76,ROWS(D$7:D73))</f>
        <v>1.9E-2</v>
      </c>
      <c r="E74" s="101">
        <f>VLOOKUP(C74,'Classement étapes'!C:AM,37,FALSE)</f>
        <v>0</v>
      </c>
      <c r="F74" s="102">
        <f>VLOOKUP(C74,'Classement étapes'!C:AO,38,FALSE)</f>
        <v>0</v>
      </c>
      <c r="G74" s="103">
        <f>VLOOKUP(C74,'Classement étapes'!C:AO,39,FALSE)</f>
        <v>0</v>
      </c>
      <c r="H74" s="104">
        <v>0</v>
      </c>
      <c r="I74" s="82"/>
      <c r="J74" s="82"/>
      <c r="K74" s="82"/>
      <c r="L74" s="82"/>
      <c r="M74" s="82"/>
      <c r="N74" s="82"/>
      <c r="O74" s="82"/>
      <c r="P74" s="82"/>
      <c r="Q74" s="82"/>
      <c r="R74" s="82"/>
      <c r="S74" s="82"/>
      <c r="T74" s="82"/>
      <c r="U74" s="82"/>
    </row>
    <row r="75" spans="1:21" ht="21" customHeight="1" x14ac:dyDescent="0.35">
      <c r="A75" s="82"/>
      <c r="B75" s="97">
        <v>68</v>
      </c>
      <c r="C75" s="96" t="str">
        <f>INDEX('Calcul des points'!B$8:B$76,MATCH(D75,'Calcul des points'!AL$8:AL$76,0))</f>
        <v>Cha</v>
      </c>
      <c r="D75" s="98">
        <f>LARGE('Calcul des points'!AL$8:AL$76,ROWS(D$7:D74))</f>
        <v>1.4999999999999999E-2</v>
      </c>
      <c r="E75" s="91">
        <f>VLOOKUP(C75,'Classement étapes'!C:AM,37,FALSE)</f>
        <v>0</v>
      </c>
      <c r="F75" s="92">
        <f>VLOOKUP(C75,'Classement étapes'!C:AO,38,FALSE)</f>
        <v>0</v>
      </c>
      <c r="G75" s="93">
        <f>VLOOKUP(C75,'Classement étapes'!C:AO,39,FALSE)</f>
        <v>0</v>
      </c>
      <c r="H75" s="94">
        <v>0</v>
      </c>
      <c r="I75" s="82"/>
      <c r="J75" s="82"/>
      <c r="K75" s="82"/>
      <c r="L75" s="82"/>
      <c r="M75" s="82"/>
      <c r="N75" s="82"/>
      <c r="O75" s="82"/>
      <c r="P75" s="82"/>
      <c r="Q75" s="82"/>
      <c r="R75" s="82"/>
      <c r="S75" s="82"/>
      <c r="T75" s="82"/>
      <c r="U75" s="82"/>
    </row>
    <row r="76" spans="1:21" ht="21" customHeight="1" x14ac:dyDescent="0.35">
      <c r="A76" s="82"/>
      <c r="B76" s="97">
        <v>69</v>
      </c>
      <c r="C76" s="99" t="str">
        <f>INDEX('Calcul des points'!B$8:B$76,MATCH(D76,'Calcul des points'!AL$8:AL$76,0))</f>
        <v>Aurélie</v>
      </c>
      <c r="D76" s="100">
        <f>LARGE('Calcul des points'!AL$8:AL$76,ROWS(D$7:D75))</f>
        <v>0.01</v>
      </c>
      <c r="E76" s="101">
        <f>VLOOKUP(C76,'Classement étapes'!C:AM,37,FALSE)</f>
        <v>0</v>
      </c>
      <c r="F76" s="102">
        <f>VLOOKUP(C76,'Classement étapes'!C:AO,38,FALSE)</f>
        <v>0</v>
      </c>
      <c r="G76" s="103">
        <f>VLOOKUP(C76,'Classement étapes'!C:AO,39,FALSE)</f>
        <v>0</v>
      </c>
      <c r="H76" s="104">
        <v>0</v>
      </c>
      <c r="I76" s="82"/>
      <c r="J76" s="82"/>
      <c r="K76" s="82"/>
      <c r="L76" s="82"/>
      <c r="M76" s="82"/>
      <c r="N76" s="82"/>
      <c r="O76" s="82"/>
      <c r="P76" s="82"/>
      <c r="Q76" s="82"/>
      <c r="R76" s="82"/>
      <c r="S76" s="82"/>
      <c r="T76" s="82"/>
      <c r="U76" s="82"/>
    </row>
    <row r="77" spans="1:21" x14ac:dyDescent="0.25">
      <c r="A77" s="82"/>
      <c r="B77" s="83"/>
      <c r="C77" s="84"/>
      <c r="D77" s="83"/>
      <c r="E77" s="82"/>
      <c r="F77" s="85"/>
      <c r="G77" s="86"/>
      <c r="H77" s="82"/>
      <c r="I77" s="82"/>
      <c r="J77" s="82"/>
      <c r="K77" s="82"/>
      <c r="L77" s="82"/>
      <c r="M77" s="82"/>
      <c r="N77" s="82"/>
      <c r="O77" s="82"/>
      <c r="P77" s="82"/>
      <c r="Q77" s="82"/>
      <c r="R77" s="82"/>
      <c r="S77" s="82"/>
      <c r="T77" s="82"/>
      <c r="U77" s="82"/>
    </row>
    <row r="78" spans="1:21" x14ac:dyDescent="0.25">
      <c r="A78" s="82"/>
      <c r="B78" s="83"/>
      <c r="C78" s="84"/>
      <c r="D78" s="83"/>
      <c r="E78" s="82"/>
      <c r="F78" s="85"/>
      <c r="G78" s="86"/>
      <c r="H78" s="82"/>
      <c r="I78" s="82"/>
      <c r="J78" s="82"/>
      <c r="K78" s="82"/>
      <c r="L78" s="82"/>
      <c r="M78" s="82"/>
      <c r="N78" s="82"/>
      <c r="O78" s="82"/>
      <c r="P78" s="82"/>
      <c r="Q78" s="82"/>
      <c r="R78" s="82"/>
      <c r="S78" s="82"/>
      <c r="T78" s="82"/>
      <c r="U78" s="82"/>
    </row>
    <row r="79" spans="1:21" x14ac:dyDescent="0.25">
      <c r="A79" s="82"/>
      <c r="B79" s="83"/>
      <c r="C79" s="84"/>
      <c r="D79" s="83"/>
      <c r="E79" s="82"/>
      <c r="F79" s="85"/>
      <c r="G79" s="86"/>
      <c r="H79" s="82"/>
      <c r="I79" s="82"/>
      <c r="J79" s="82"/>
      <c r="K79" s="82"/>
      <c r="L79" s="82"/>
      <c r="M79" s="82"/>
      <c r="N79" s="82"/>
      <c r="O79" s="82"/>
      <c r="P79" s="82"/>
      <c r="Q79" s="82"/>
      <c r="R79" s="82"/>
      <c r="S79" s="82"/>
      <c r="T79" s="82"/>
      <c r="U79" s="82"/>
    </row>
    <row r="80" spans="1:21" x14ac:dyDescent="0.25">
      <c r="A80" s="82"/>
      <c r="B80" s="83"/>
      <c r="C80" s="84"/>
      <c r="D80" s="83"/>
      <c r="E80" s="82"/>
      <c r="F80" s="85"/>
      <c r="G80" s="86"/>
      <c r="H80" s="82"/>
      <c r="I80" s="82"/>
      <c r="J80" s="82"/>
      <c r="K80" s="82"/>
      <c r="L80" s="82"/>
      <c r="M80" s="82"/>
      <c r="N80" s="82"/>
      <c r="O80" s="82"/>
      <c r="P80" s="82"/>
      <c r="Q80" s="82"/>
      <c r="R80" s="82"/>
      <c r="S80" s="82"/>
      <c r="T80" s="82"/>
      <c r="U80" s="82"/>
    </row>
    <row r="81" spans="1:21" x14ac:dyDescent="0.25">
      <c r="A81" s="82"/>
      <c r="B81" s="83"/>
      <c r="C81" s="84"/>
      <c r="D81" s="83"/>
      <c r="E81" s="82"/>
      <c r="F81" s="85"/>
      <c r="G81" s="86"/>
      <c r="H81" s="82"/>
      <c r="I81" s="82"/>
      <c r="J81" s="82"/>
      <c r="K81" s="82"/>
      <c r="L81" s="82"/>
      <c r="M81" s="82"/>
      <c r="N81" s="82"/>
      <c r="O81" s="82"/>
      <c r="P81" s="82"/>
      <c r="Q81" s="82"/>
      <c r="R81" s="82"/>
      <c r="S81" s="82"/>
      <c r="T81" s="82"/>
      <c r="U81" s="82"/>
    </row>
    <row r="82" spans="1:21" x14ac:dyDescent="0.25">
      <c r="A82" s="82"/>
      <c r="B82" s="83"/>
      <c r="C82" s="84"/>
      <c r="D82" s="83"/>
      <c r="E82" s="82"/>
      <c r="F82" s="85"/>
      <c r="G82" s="86"/>
      <c r="H82" s="82"/>
      <c r="I82" s="82"/>
      <c r="J82" s="82"/>
      <c r="K82" s="82"/>
      <c r="L82" s="82"/>
      <c r="M82" s="82"/>
      <c r="N82" s="82"/>
      <c r="O82" s="82"/>
      <c r="P82" s="82"/>
      <c r="Q82" s="82"/>
      <c r="R82" s="82"/>
      <c r="S82" s="82"/>
      <c r="T82" s="82"/>
      <c r="U82" s="82"/>
    </row>
    <row r="83" spans="1:21" x14ac:dyDescent="0.25">
      <c r="A83" s="82"/>
      <c r="B83" s="83"/>
      <c r="C83" s="84"/>
      <c r="D83" s="83"/>
      <c r="E83" s="82"/>
      <c r="F83" s="85"/>
      <c r="G83" s="86"/>
      <c r="H83" s="82"/>
      <c r="I83" s="82"/>
      <c r="J83" s="82"/>
      <c r="K83" s="82"/>
      <c r="L83" s="82"/>
      <c r="M83" s="82"/>
      <c r="N83" s="82"/>
      <c r="O83" s="82"/>
      <c r="P83" s="82"/>
      <c r="Q83" s="82"/>
      <c r="R83" s="82"/>
      <c r="S83" s="82"/>
      <c r="T83" s="82"/>
      <c r="U83" s="82"/>
    </row>
    <row r="84" spans="1:21" x14ac:dyDescent="0.25">
      <c r="A84" s="82"/>
      <c r="B84" s="83"/>
      <c r="C84" s="84"/>
      <c r="D84" s="83"/>
      <c r="E84" s="82"/>
      <c r="F84" s="85"/>
      <c r="G84" s="86"/>
      <c r="H84" s="82"/>
      <c r="I84" s="82"/>
      <c r="J84" s="82"/>
      <c r="K84" s="82"/>
      <c r="L84" s="82"/>
      <c r="M84" s="82"/>
      <c r="N84" s="82"/>
      <c r="O84" s="82"/>
      <c r="P84" s="82"/>
      <c r="Q84" s="82"/>
      <c r="R84" s="82"/>
      <c r="S84" s="82"/>
      <c r="T84" s="82"/>
      <c r="U84" s="82"/>
    </row>
    <row r="85" spans="1:21" x14ac:dyDescent="0.25">
      <c r="A85" s="82"/>
      <c r="B85" s="83"/>
      <c r="C85" s="84"/>
      <c r="D85" s="83"/>
      <c r="E85" s="82"/>
      <c r="F85" s="85"/>
      <c r="G85" s="86"/>
      <c r="H85" s="82"/>
      <c r="I85" s="82"/>
      <c r="J85" s="82"/>
      <c r="K85" s="82"/>
      <c r="L85" s="82"/>
      <c r="M85" s="82"/>
      <c r="N85" s="82"/>
      <c r="O85" s="82"/>
      <c r="P85" s="82"/>
      <c r="Q85" s="82"/>
      <c r="R85" s="82"/>
      <c r="S85" s="82"/>
      <c r="T85" s="82"/>
      <c r="U85" s="82"/>
    </row>
    <row r="86" spans="1:21" x14ac:dyDescent="0.25">
      <c r="A86" s="82"/>
      <c r="B86" s="83"/>
      <c r="C86" s="84"/>
      <c r="D86" s="83"/>
      <c r="E86" s="82"/>
      <c r="F86" s="85"/>
      <c r="G86" s="86"/>
      <c r="H86" s="82"/>
      <c r="I86" s="82"/>
      <c r="J86" s="82"/>
      <c r="K86" s="82"/>
      <c r="L86" s="82"/>
      <c r="M86" s="82"/>
      <c r="N86" s="82"/>
      <c r="O86" s="82"/>
      <c r="P86" s="82"/>
      <c r="Q86" s="82"/>
      <c r="R86" s="82"/>
      <c r="S86" s="82"/>
      <c r="T86" s="82"/>
      <c r="U86" s="82"/>
    </row>
    <row r="87" spans="1:21" x14ac:dyDescent="0.25">
      <c r="A87" s="82"/>
      <c r="B87" s="83"/>
      <c r="C87" s="84"/>
      <c r="D87" s="83"/>
      <c r="E87" s="82"/>
      <c r="F87" s="85"/>
      <c r="G87" s="86"/>
      <c r="H87" s="82"/>
      <c r="I87" s="82"/>
      <c r="J87" s="82"/>
      <c r="K87" s="82"/>
      <c r="L87" s="82"/>
      <c r="M87" s="82"/>
      <c r="N87" s="82"/>
      <c r="O87" s="82"/>
      <c r="P87" s="82"/>
      <c r="Q87" s="82"/>
      <c r="R87" s="82"/>
      <c r="S87" s="82"/>
      <c r="T87" s="82"/>
      <c r="U87" s="82"/>
    </row>
    <row r="88" spans="1:21" x14ac:dyDescent="0.25">
      <c r="A88" s="82"/>
      <c r="B88" s="83"/>
      <c r="C88" s="84"/>
      <c r="D88" s="83"/>
      <c r="E88" s="82"/>
      <c r="F88" s="85"/>
      <c r="G88" s="86"/>
      <c r="H88" s="82"/>
      <c r="I88" s="82"/>
      <c r="J88" s="82"/>
      <c r="K88" s="82"/>
      <c r="L88" s="82"/>
      <c r="M88" s="82"/>
      <c r="N88" s="82"/>
      <c r="O88" s="82"/>
      <c r="P88" s="82"/>
      <c r="Q88" s="82"/>
      <c r="R88" s="82"/>
      <c r="S88" s="82"/>
      <c r="T88" s="82"/>
      <c r="U88" s="82"/>
    </row>
    <row r="89" spans="1:21" x14ac:dyDescent="0.25">
      <c r="A89" s="82"/>
      <c r="B89" s="83"/>
      <c r="C89" s="84"/>
      <c r="D89" s="83"/>
      <c r="E89" s="82"/>
      <c r="F89" s="85"/>
      <c r="G89" s="86"/>
      <c r="H89" s="82"/>
      <c r="I89" s="82"/>
      <c r="J89" s="82"/>
      <c r="K89" s="82"/>
      <c r="L89" s="82"/>
      <c r="M89" s="82"/>
      <c r="N89" s="82"/>
      <c r="O89" s="82"/>
      <c r="P89" s="82"/>
      <c r="Q89" s="82"/>
      <c r="R89" s="82"/>
      <c r="S89" s="82"/>
      <c r="T89" s="82"/>
      <c r="U89" s="82"/>
    </row>
    <row r="90" spans="1:21" x14ac:dyDescent="0.25">
      <c r="A90" s="82"/>
      <c r="B90" s="83"/>
      <c r="C90" s="84"/>
      <c r="D90" s="83"/>
      <c r="E90" s="82"/>
      <c r="F90" s="85"/>
      <c r="G90" s="86"/>
      <c r="H90" s="82"/>
      <c r="I90" s="82"/>
      <c r="J90" s="82"/>
      <c r="K90" s="82"/>
      <c r="L90" s="82"/>
      <c r="M90" s="82"/>
      <c r="N90" s="82"/>
      <c r="O90" s="82"/>
      <c r="P90" s="82"/>
      <c r="Q90" s="82"/>
      <c r="R90" s="82"/>
      <c r="S90" s="82"/>
      <c r="T90" s="82"/>
      <c r="U90" s="82"/>
    </row>
    <row r="91" spans="1:21" x14ac:dyDescent="0.25">
      <c r="A91" s="82"/>
      <c r="B91" s="83"/>
      <c r="C91" s="84"/>
      <c r="D91" s="83"/>
      <c r="E91" s="82"/>
      <c r="F91" s="85"/>
      <c r="G91" s="86"/>
      <c r="H91" s="82"/>
      <c r="I91" s="82"/>
      <c r="J91" s="82"/>
      <c r="K91" s="82"/>
      <c r="L91" s="82"/>
      <c r="M91" s="82"/>
      <c r="N91" s="82"/>
      <c r="O91" s="82"/>
      <c r="P91" s="82"/>
      <c r="Q91" s="82"/>
      <c r="R91" s="82"/>
      <c r="S91" s="82"/>
      <c r="T91" s="82"/>
      <c r="U91" s="82"/>
    </row>
    <row r="92" spans="1:21" x14ac:dyDescent="0.25">
      <c r="A92" s="82"/>
      <c r="B92" s="83"/>
      <c r="C92" s="84"/>
      <c r="D92" s="83"/>
      <c r="E92" s="82"/>
      <c r="F92" s="85"/>
      <c r="G92" s="86"/>
      <c r="H92" s="82"/>
      <c r="I92" s="82"/>
      <c r="J92" s="82"/>
      <c r="K92" s="82"/>
      <c r="L92" s="82"/>
      <c r="M92" s="82"/>
      <c r="N92" s="82"/>
      <c r="O92" s="82"/>
      <c r="P92" s="82"/>
      <c r="Q92" s="82"/>
      <c r="R92" s="82"/>
      <c r="S92" s="82"/>
      <c r="T92" s="82"/>
      <c r="U92" s="82"/>
    </row>
    <row r="93" spans="1:21" x14ac:dyDescent="0.25">
      <c r="A93" s="82"/>
      <c r="B93" s="83"/>
      <c r="C93" s="84"/>
      <c r="D93" s="83"/>
      <c r="E93" s="82"/>
      <c r="F93" s="85"/>
      <c r="G93" s="86"/>
      <c r="H93" s="82"/>
      <c r="I93" s="82"/>
      <c r="J93" s="82"/>
      <c r="K93" s="82"/>
      <c r="L93" s="82"/>
      <c r="M93" s="82"/>
      <c r="N93" s="82"/>
      <c r="O93" s="82"/>
      <c r="P93" s="82"/>
      <c r="Q93" s="82"/>
      <c r="R93" s="82"/>
      <c r="S93" s="82"/>
      <c r="T93" s="82"/>
      <c r="U93" s="82"/>
    </row>
    <row r="94" spans="1:21" x14ac:dyDescent="0.25">
      <c r="A94" s="82"/>
      <c r="B94" s="83"/>
      <c r="C94" s="84"/>
      <c r="D94" s="83"/>
      <c r="E94" s="82"/>
      <c r="F94" s="85"/>
      <c r="G94" s="86"/>
      <c r="H94" s="82"/>
      <c r="I94" s="82"/>
      <c r="J94" s="82"/>
      <c r="K94" s="82"/>
      <c r="L94" s="82"/>
      <c r="M94" s="82"/>
      <c r="N94" s="82"/>
      <c r="O94" s="82"/>
      <c r="P94" s="82"/>
      <c r="Q94" s="82"/>
      <c r="R94" s="82"/>
      <c r="S94" s="82"/>
      <c r="T94" s="82"/>
      <c r="U94" s="82"/>
    </row>
    <row r="95" spans="1:21" x14ac:dyDescent="0.25">
      <c r="A95" s="82"/>
      <c r="B95" s="83"/>
      <c r="C95" s="84"/>
      <c r="D95" s="83"/>
      <c r="E95" s="82"/>
      <c r="F95" s="85"/>
      <c r="G95" s="86"/>
      <c r="H95" s="82"/>
      <c r="I95" s="82"/>
      <c r="J95" s="82"/>
      <c r="K95" s="82"/>
      <c r="L95" s="82"/>
      <c r="M95" s="82"/>
      <c r="N95" s="82"/>
      <c r="O95" s="82"/>
      <c r="P95" s="82"/>
      <c r="Q95" s="82"/>
      <c r="R95" s="82"/>
      <c r="S95" s="82"/>
      <c r="T95" s="82"/>
      <c r="U95" s="82"/>
    </row>
    <row r="96" spans="1:21" x14ac:dyDescent="0.25">
      <c r="A96" s="82"/>
      <c r="B96" s="83"/>
      <c r="C96" s="84"/>
      <c r="D96" s="83"/>
      <c r="E96" s="82"/>
      <c r="F96" s="85"/>
      <c r="G96" s="86"/>
      <c r="H96" s="82"/>
      <c r="I96" s="82"/>
      <c r="J96" s="82"/>
      <c r="K96" s="82"/>
      <c r="L96" s="82"/>
      <c r="M96" s="82"/>
      <c r="N96" s="82"/>
      <c r="O96" s="82"/>
      <c r="P96" s="82"/>
      <c r="Q96" s="82"/>
      <c r="R96" s="82"/>
      <c r="S96" s="82"/>
      <c r="T96" s="82"/>
      <c r="U96" s="82"/>
    </row>
    <row r="97" spans="1:21" x14ac:dyDescent="0.25">
      <c r="A97" s="82"/>
      <c r="B97" s="83"/>
      <c r="C97" s="84"/>
      <c r="D97" s="83"/>
      <c r="E97" s="82"/>
      <c r="F97" s="85"/>
      <c r="G97" s="86"/>
      <c r="H97" s="82"/>
      <c r="I97" s="82"/>
      <c r="J97" s="82"/>
      <c r="K97" s="82"/>
      <c r="L97" s="82"/>
      <c r="M97" s="82"/>
      <c r="N97" s="82"/>
      <c r="O97" s="82"/>
      <c r="P97" s="82"/>
      <c r="Q97" s="82"/>
      <c r="R97" s="82"/>
      <c r="S97" s="82"/>
      <c r="T97" s="82"/>
      <c r="U97" s="82"/>
    </row>
    <row r="98" spans="1:21" x14ac:dyDescent="0.25">
      <c r="A98" s="82"/>
      <c r="B98" s="83"/>
      <c r="C98" s="84"/>
      <c r="D98" s="83"/>
      <c r="E98" s="82"/>
      <c r="F98" s="85"/>
      <c r="G98" s="86"/>
      <c r="H98" s="82"/>
      <c r="I98" s="82"/>
      <c r="J98" s="82"/>
      <c r="K98" s="82"/>
      <c r="L98" s="82"/>
      <c r="M98" s="82"/>
      <c r="N98" s="82"/>
      <c r="O98" s="82"/>
      <c r="P98" s="82"/>
      <c r="Q98" s="82"/>
      <c r="R98" s="82"/>
      <c r="S98" s="82"/>
      <c r="T98" s="82"/>
      <c r="U98" s="82"/>
    </row>
    <row r="99" spans="1:21" x14ac:dyDescent="0.25">
      <c r="A99" s="82"/>
      <c r="B99" s="83"/>
      <c r="C99" s="84"/>
      <c r="D99" s="83"/>
      <c r="E99" s="82"/>
      <c r="F99" s="85"/>
      <c r="G99" s="86"/>
      <c r="H99" s="82"/>
      <c r="I99" s="82"/>
      <c r="J99" s="82"/>
      <c r="K99" s="82"/>
      <c r="L99" s="82"/>
      <c r="M99" s="82"/>
      <c r="N99" s="82"/>
      <c r="O99" s="82"/>
      <c r="P99" s="82"/>
      <c r="Q99" s="82"/>
      <c r="R99" s="82"/>
      <c r="S99" s="82"/>
      <c r="T99" s="82"/>
      <c r="U99" s="82"/>
    </row>
    <row r="100" spans="1:21" x14ac:dyDescent="0.25">
      <c r="A100" s="82"/>
      <c r="B100" s="83"/>
      <c r="C100" s="84"/>
      <c r="D100" s="83"/>
      <c r="E100" s="82"/>
      <c r="F100" s="85"/>
      <c r="G100" s="86"/>
      <c r="H100" s="82"/>
      <c r="I100" s="82"/>
      <c r="J100" s="82"/>
      <c r="K100" s="82"/>
      <c r="L100" s="82"/>
      <c r="M100" s="82"/>
      <c r="N100" s="82"/>
      <c r="O100" s="82"/>
      <c r="P100" s="82"/>
      <c r="Q100" s="82"/>
      <c r="R100" s="82"/>
      <c r="S100" s="82"/>
      <c r="T100" s="82"/>
      <c r="U100" s="82"/>
    </row>
    <row r="101" spans="1:21" x14ac:dyDescent="0.25">
      <c r="A101" s="82"/>
      <c r="B101" s="83"/>
      <c r="C101" s="84"/>
      <c r="D101" s="83"/>
      <c r="E101" s="82"/>
      <c r="F101" s="85"/>
      <c r="G101" s="86"/>
      <c r="H101" s="82"/>
      <c r="I101" s="82"/>
      <c r="J101" s="82"/>
      <c r="K101" s="82"/>
      <c r="L101" s="82"/>
      <c r="M101" s="82"/>
      <c r="N101" s="82"/>
      <c r="O101" s="82"/>
      <c r="P101" s="82"/>
      <c r="Q101" s="82"/>
      <c r="R101" s="82"/>
      <c r="S101" s="82"/>
      <c r="T101" s="82"/>
      <c r="U101" s="82"/>
    </row>
    <row r="102" spans="1:21" x14ac:dyDescent="0.25">
      <c r="A102" s="82"/>
      <c r="B102" s="83"/>
      <c r="C102" s="84"/>
      <c r="D102" s="83"/>
      <c r="E102" s="82"/>
      <c r="F102" s="85"/>
      <c r="G102" s="86"/>
      <c r="H102" s="82"/>
      <c r="I102" s="82"/>
      <c r="J102" s="82"/>
      <c r="K102" s="82"/>
      <c r="L102" s="82"/>
      <c r="M102" s="82"/>
      <c r="N102" s="82"/>
      <c r="O102" s="82"/>
      <c r="P102" s="82"/>
      <c r="Q102" s="82"/>
      <c r="R102" s="82"/>
      <c r="S102" s="82"/>
      <c r="T102" s="82"/>
      <c r="U102" s="82"/>
    </row>
    <row r="103" spans="1:21" x14ac:dyDescent="0.25">
      <c r="A103" s="82"/>
      <c r="B103" s="83"/>
      <c r="C103" s="84"/>
      <c r="D103" s="83"/>
      <c r="E103" s="82"/>
      <c r="F103" s="85"/>
      <c r="G103" s="86"/>
      <c r="H103" s="82"/>
      <c r="I103" s="82"/>
      <c r="J103" s="82"/>
      <c r="K103" s="82"/>
      <c r="L103" s="82"/>
      <c r="M103" s="82"/>
      <c r="N103" s="82"/>
      <c r="O103" s="82"/>
      <c r="P103" s="82"/>
      <c r="Q103" s="82"/>
      <c r="R103" s="82"/>
      <c r="S103" s="82"/>
      <c r="T103" s="82"/>
      <c r="U103" s="82"/>
    </row>
    <row r="104" spans="1:21" x14ac:dyDescent="0.25">
      <c r="A104" s="82"/>
      <c r="B104" s="83"/>
      <c r="C104" s="84"/>
      <c r="D104" s="83"/>
      <c r="E104" s="82"/>
      <c r="F104" s="85"/>
      <c r="G104" s="86"/>
      <c r="H104" s="82"/>
      <c r="I104" s="82"/>
      <c r="J104" s="82"/>
      <c r="K104" s="82"/>
      <c r="L104" s="82"/>
      <c r="M104" s="82"/>
      <c r="N104" s="82"/>
      <c r="O104" s="82"/>
      <c r="P104" s="82"/>
      <c r="Q104" s="82"/>
      <c r="R104" s="82"/>
      <c r="S104" s="82"/>
      <c r="T104" s="82"/>
      <c r="U104" s="82"/>
    </row>
    <row r="105" spans="1:21" x14ac:dyDescent="0.25">
      <c r="A105" s="82"/>
      <c r="B105" s="83"/>
      <c r="C105" s="84"/>
      <c r="D105" s="83"/>
      <c r="E105" s="82"/>
      <c r="F105" s="85"/>
      <c r="G105" s="86"/>
      <c r="H105" s="82"/>
      <c r="I105" s="82"/>
      <c r="J105" s="82"/>
      <c r="K105" s="82"/>
      <c r="L105" s="82"/>
      <c r="M105" s="82"/>
      <c r="N105" s="82"/>
      <c r="O105" s="82"/>
      <c r="P105" s="82"/>
      <c r="Q105" s="82"/>
      <c r="R105" s="82"/>
      <c r="S105" s="82"/>
      <c r="T105" s="82"/>
      <c r="U105" s="82"/>
    </row>
    <row r="106" spans="1:21" x14ac:dyDescent="0.25">
      <c r="A106" s="82"/>
      <c r="B106" s="83"/>
      <c r="C106" s="84"/>
      <c r="D106" s="83"/>
      <c r="E106" s="82"/>
      <c r="F106" s="85"/>
      <c r="G106" s="86"/>
      <c r="H106" s="82"/>
      <c r="I106" s="82"/>
      <c r="J106" s="82"/>
      <c r="K106" s="82"/>
      <c r="L106" s="82"/>
      <c r="M106" s="82"/>
      <c r="N106" s="82"/>
      <c r="O106" s="82"/>
      <c r="P106" s="82"/>
      <c r="Q106" s="82"/>
      <c r="R106" s="82"/>
      <c r="S106" s="82"/>
      <c r="T106" s="82"/>
      <c r="U106" s="82"/>
    </row>
    <row r="107" spans="1:21" x14ac:dyDescent="0.25">
      <c r="A107" s="82"/>
      <c r="B107" s="83"/>
      <c r="C107" s="84"/>
      <c r="D107" s="83"/>
      <c r="E107" s="82"/>
      <c r="F107" s="85"/>
      <c r="G107" s="86"/>
      <c r="H107" s="82"/>
      <c r="I107" s="82"/>
      <c r="J107" s="82"/>
      <c r="K107" s="82"/>
      <c r="L107" s="82"/>
      <c r="M107" s="82"/>
      <c r="N107" s="82"/>
      <c r="O107" s="82"/>
      <c r="P107" s="82"/>
      <c r="Q107" s="82"/>
      <c r="R107" s="82"/>
      <c r="S107" s="82"/>
      <c r="T107" s="82"/>
      <c r="U107" s="82"/>
    </row>
    <row r="108" spans="1:21" x14ac:dyDescent="0.25">
      <c r="A108" s="82"/>
      <c r="B108" s="83"/>
      <c r="C108" s="84"/>
      <c r="D108" s="83"/>
      <c r="E108" s="82"/>
      <c r="F108" s="85"/>
      <c r="G108" s="86"/>
      <c r="H108" s="82"/>
      <c r="I108" s="82"/>
      <c r="J108" s="82"/>
      <c r="K108" s="82"/>
      <c r="L108" s="82"/>
      <c r="M108" s="82"/>
      <c r="N108" s="82"/>
      <c r="O108" s="82"/>
      <c r="P108" s="82"/>
      <c r="Q108" s="82"/>
      <c r="R108" s="82"/>
      <c r="S108" s="82"/>
      <c r="T108" s="82"/>
      <c r="U108" s="82"/>
    </row>
    <row r="109" spans="1:21" x14ac:dyDescent="0.25">
      <c r="A109" s="82"/>
      <c r="B109" s="83"/>
      <c r="C109" s="84"/>
      <c r="D109" s="83"/>
      <c r="E109" s="82"/>
      <c r="F109" s="85"/>
      <c r="G109" s="86"/>
      <c r="H109" s="82"/>
      <c r="I109" s="82"/>
      <c r="J109" s="82"/>
      <c r="K109" s="82"/>
      <c r="L109" s="82"/>
      <c r="M109" s="82"/>
      <c r="N109" s="82"/>
      <c r="O109" s="82"/>
      <c r="P109" s="82"/>
      <c r="Q109" s="82"/>
      <c r="R109" s="82"/>
      <c r="S109" s="82"/>
      <c r="T109" s="82"/>
      <c r="U109" s="82"/>
    </row>
    <row r="110" spans="1:21" x14ac:dyDescent="0.25">
      <c r="A110" s="82"/>
      <c r="B110" s="83"/>
      <c r="C110" s="84"/>
      <c r="D110" s="83"/>
      <c r="E110" s="82"/>
      <c r="F110" s="85"/>
      <c r="G110" s="86"/>
      <c r="H110" s="82"/>
      <c r="I110" s="82"/>
      <c r="J110" s="82"/>
      <c r="K110" s="82"/>
      <c r="L110" s="82"/>
      <c r="M110" s="82"/>
      <c r="N110" s="82"/>
      <c r="O110" s="82"/>
      <c r="P110" s="82"/>
      <c r="Q110" s="82"/>
      <c r="R110" s="82"/>
      <c r="S110" s="82"/>
      <c r="T110" s="82"/>
      <c r="U110" s="82"/>
    </row>
    <row r="111" spans="1:21" x14ac:dyDescent="0.25">
      <c r="A111" s="82"/>
      <c r="B111" s="83"/>
      <c r="C111" s="84"/>
      <c r="D111" s="83"/>
      <c r="E111" s="82"/>
      <c r="F111" s="85"/>
      <c r="G111" s="86"/>
      <c r="H111" s="82"/>
      <c r="I111" s="82"/>
      <c r="J111" s="82"/>
      <c r="K111" s="82"/>
      <c r="L111" s="82"/>
      <c r="M111" s="82"/>
      <c r="N111" s="82"/>
      <c r="O111" s="82"/>
      <c r="P111" s="82"/>
      <c r="Q111" s="82"/>
      <c r="R111" s="82"/>
      <c r="S111" s="82"/>
      <c r="T111" s="82"/>
      <c r="U111" s="82"/>
    </row>
    <row r="112" spans="1:21" x14ac:dyDescent="0.25">
      <c r="A112" s="82"/>
      <c r="B112" s="83"/>
      <c r="C112" s="84"/>
      <c r="D112" s="83"/>
      <c r="E112" s="82"/>
      <c r="F112" s="85"/>
      <c r="G112" s="86"/>
      <c r="H112" s="82"/>
      <c r="I112" s="82"/>
      <c r="J112" s="82"/>
      <c r="K112" s="82"/>
      <c r="L112" s="82"/>
      <c r="M112" s="82"/>
      <c r="N112" s="82"/>
      <c r="O112" s="82"/>
      <c r="P112" s="82"/>
      <c r="Q112" s="82"/>
      <c r="R112" s="82"/>
      <c r="S112" s="82"/>
      <c r="T112" s="82"/>
      <c r="U112" s="82"/>
    </row>
    <row r="113" spans="1:21" x14ac:dyDescent="0.25">
      <c r="A113" s="82"/>
      <c r="B113" s="83"/>
      <c r="C113" s="84"/>
      <c r="D113" s="83"/>
      <c r="E113" s="82"/>
      <c r="F113" s="85"/>
      <c r="G113" s="86"/>
      <c r="H113" s="82"/>
      <c r="I113" s="82"/>
      <c r="J113" s="82"/>
      <c r="K113" s="82"/>
      <c r="L113" s="82"/>
      <c r="M113" s="82"/>
      <c r="N113" s="82"/>
      <c r="O113" s="82"/>
      <c r="P113" s="82"/>
      <c r="Q113" s="82"/>
      <c r="R113" s="82"/>
      <c r="S113" s="82"/>
      <c r="T113" s="82"/>
      <c r="U113" s="82"/>
    </row>
    <row r="114" spans="1:21" x14ac:dyDescent="0.25">
      <c r="A114" s="82"/>
      <c r="B114" s="83"/>
      <c r="C114" s="84"/>
      <c r="D114" s="83"/>
      <c r="E114" s="82"/>
      <c r="F114" s="85"/>
      <c r="G114" s="86"/>
      <c r="H114" s="82"/>
      <c r="I114" s="82"/>
      <c r="J114" s="82"/>
      <c r="K114" s="82"/>
      <c r="L114" s="82"/>
      <c r="M114" s="82"/>
      <c r="N114" s="82"/>
      <c r="O114" s="82"/>
      <c r="P114" s="82"/>
      <c r="Q114" s="82"/>
      <c r="R114" s="82"/>
      <c r="S114" s="82"/>
      <c r="T114" s="82"/>
      <c r="U114" s="82"/>
    </row>
    <row r="115" spans="1:21" x14ac:dyDescent="0.25">
      <c r="A115" s="82"/>
      <c r="B115" s="83"/>
      <c r="C115" s="84"/>
      <c r="D115" s="83"/>
      <c r="E115" s="82"/>
      <c r="F115" s="85"/>
      <c r="G115" s="86"/>
      <c r="H115" s="82"/>
      <c r="I115" s="82"/>
      <c r="J115" s="82"/>
      <c r="K115" s="82"/>
      <c r="L115" s="82"/>
      <c r="M115" s="82"/>
      <c r="N115" s="82"/>
      <c r="O115" s="82"/>
      <c r="P115" s="82"/>
      <c r="Q115" s="82"/>
      <c r="R115" s="82"/>
      <c r="S115" s="82"/>
      <c r="T115" s="82"/>
      <c r="U115" s="82"/>
    </row>
    <row r="116" spans="1:21" x14ac:dyDescent="0.25">
      <c r="A116" s="82"/>
      <c r="B116" s="83"/>
      <c r="C116" s="84"/>
      <c r="D116" s="83"/>
      <c r="E116" s="82"/>
      <c r="F116" s="85"/>
      <c r="G116" s="86"/>
      <c r="H116" s="82"/>
      <c r="I116" s="82"/>
      <c r="J116" s="82"/>
      <c r="K116" s="82"/>
      <c r="L116" s="82"/>
      <c r="M116" s="82"/>
      <c r="N116" s="82"/>
      <c r="O116" s="82"/>
      <c r="P116" s="82"/>
      <c r="Q116" s="82"/>
      <c r="R116" s="82"/>
      <c r="S116" s="82"/>
      <c r="T116" s="82"/>
      <c r="U116" s="82"/>
    </row>
    <row r="117" spans="1:21" x14ac:dyDescent="0.25">
      <c r="A117" s="82"/>
      <c r="B117" s="83"/>
      <c r="C117" s="84"/>
      <c r="D117" s="83"/>
      <c r="E117" s="82"/>
      <c r="F117" s="85"/>
      <c r="G117" s="86"/>
      <c r="H117" s="82"/>
      <c r="I117" s="82"/>
      <c r="J117" s="82"/>
      <c r="K117" s="82"/>
      <c r="L117" s="82"/>
      <c r="M117" s="82"/>
      <c r="N117" s="82"/>
      <c r="O117" s="82"/>
      <c r="P117" s="82"/>
      <c r="Q117" s="82"/>
      <c r="R117" s="82"/>
      <c r="S117" s="82"/>
      <c r="T117" s="82"/>
      <c r="U117" s="82"/>
    </row>
    <row r="118" spans="1:21" x14ac:dyDescent="0.25">
      <c r="A118" s="82"/>
      <c r="B118" s="83"/>
      <c r="C118" s="84"/>
      <c r="D118" s="83"/>
      <c r="E118" s="82"/>
      <c r="F118" s="85"/>
      <c r="G118" s="86"/>
      <c r="H118" s="82"/>
      <c r="I118" s="82"/>
      <c r="J118" s="82"/>
      <c r="K118" s="82"/>
      <c r="L118" s="82"/>
      <c r="M118" s="82"/>
      <c r="N118" s="82"/>
      <c r="O118" s="82"/>
      <c r="P118" s="82"/>
      <c r="Q118" s="82"/>
      <c r="R118" s="82"/>
      <c r="S118" s="82"/>
      <c r="T118" s="82"/>
      <c r="U118" s="82"/>
    </row>
    <row r="119" spans="1:21" x14ac:dyDescent="0.25">
      <c r="A119" s="82"/>
      <c r="B119" s="83"/>
      <c r="C119" s="84"/>
      <c r="D119" s="83"/>
      <c r="E119" s="82"/>
      <c r="F119" s="85"/>
      <c r="G119" s="86"/>
      <c r="H119" s="82"/>
      <c r="I119" s="82"/>
      <c r="J119" s="82"/>
      <c r="K119" s="82"/>
      <c r="L119" s="82"/>
      <c r="M119" s="82"/>
      <c r="N119" s="82"/>
      <c r="O119" s="82"/>
      <c r="P119" s="82"/>
      <c r="Q119" s="82"/>
      <c r="R119" s="82"/>
      <c r="S119" s="82"/>
      <c r="T119" s="82"/>
      <c r="U119" s="82"/>
    </row>
    <row r="120" spans="1:21" x14ac:dyDescent="0.25">
      <c r="A120" s="82"/>
      <c r="B120" s="83"/>
      <c r="C120" s="84"/>
      <c r="D120" s="83"/>
      <c r="E120" s="82"/>
      <c r="F120" s="85"/>
      <c r="G120" s="86"/>
      <c r="H120" s="82"/>
      <c r="I120" s="82"/>
      <c r="J120" s="82"/>
      <c r="K120" s="82"/>
      <c r="L120" s="82"/>
      <c r="M120" s="82"/>
      <c r="N120" s="82"/>
      <c r="O120" s="82"/>
      <c r="P120" s="82"/>
      <c r="Q120" s="82"/>
      <c r="R120" s="82"/>
      <c r="S120" s="82"/>
      <c r="T120" s="82"/>
      <c r="U120" s="82"/>
    </row>
    <row r="121" spans="1:21" x14ac:dyDescent="0.25">
      <c r="A121" s="82"/>
      <c r="B121" s="83"/>
      <c r="C121" s="84"/>
      <c r="D121" s="83"/>
      <c r="E121" s="82"/>
      <c r="F121" s="85"/>
      <c r="G121" s="86"/>
      <c r="H121" s="82"/>
      <c r="I121" s="82"/>
      <c r="J121" s="82"/>
      <c r="K121" s="82"/>
      <c r="L121" s="82"/>
      <c r="M121" s="82"/>
      <c r="N121" s="82"/>
      <c r="O121" s="82"/>
      <c r="P121" s="82"/>
      <c r="Q121" s="82"/>
      <c r="R121" s="82"/>
      <c r="S121" s="82"/>
      <c r="T121" s="82"/>
      <c r="U121" s="82"/>
    </row>
    <row r="122" spans="1:21" x14ac:dyDescent="0.25">
      <c r="A122" s="82"/>
      <c r="B122" s="83"/>
      <c r="C122" s="84"/>
      <c r="D122" s="83"/>
      <c r="E122" s="82"/>
      <c r="F122" s="85"/>
      <c r="G122" s="86"/>
      <c r="H122" s="82"/>
      <c r="I122" s="82"/>
      <c r="J122" s="82"/>
      <c r="K122" s="82"/>
      <c r="L122" s="82"/>
      <c r="M122" s="82"/>
      <c r="N122" s="82"/>
      <c r="O122" s="82"/>
      <c r="P122" s="82"/>
      <c r="Q122" s="82"/>
      <c r="R122" s="82"/>
      <c r="S122" s="82"/>
      <c r="T122" s="82"/>
      <c r="U122" s="82"/>
    </row>
    <row r="123" spans="1:21" x14ac:dyDescent="0.25">
      <c r="A123" s="82"/>
      <c r="B123" s="83"/>
      <c r="C123" s="84"/>
      <c r="D123" s="83"/>
      <c r="E123" s="82"/>
      <c r="F123" s="85"/>
      <c r="G123" s="86"/>
      <c r="H123" s="82"/>
      <c r="I123" s="82"/>
      <c r="J123" s="82"/>
      <c r="K123" s="82"/>
      <c r="L123" s="82"/>
      <c r="M123" s="82"/>
      <c r="N123" s="82"/>
      <c r="O123" s="82"/>
      <c r="P123" s="82"/>
      <c r="Q123" s="82"/>
      <c r="R123" s="82"/>
      <c r="S123" s="82"/>
      <c r="T123" s="82"/>
      <c r="U123" s="82"/>
    </row>
    <row r="124" spans="1:21" x14ac:dyDescent="0.25">
      <c r="A124" s="82"/>
      <c r="B124" s="83"/>
      <c r="C124" s="84"/>
      <c r="D124" s="83"/>
      <c r="E124" s="82"/>
      <c r="F124" s="85"/>
      <c r="G124" s="86"/>
      <c r="H124" s="82"/>
      <c r="I124" s="82"/>
      <c r="J124" s="82"/>
      <c r="K124" s="82"/>
      <c r="L124" s="82"/>
      <c r="M124" s="82"/>
      <c r="N124" s="82"/>
      <c r="O124" s="82"/>
      <c r="P124" s="82"/>
      <c r="Q124" s="82"/>
      <c r="R124" s="82"/>
      <c r="S124" s="82"/>
      <c r="T124" s="82"/>
      <c r="U124" s="82"/>
    </row>
    <row r="125" spans="1:21" x14ac:dyDescent="0.25">
      <c r="A125" s="82"/>
      <c r="B125" s="83"/>
      <c r="C125" s="84"/>
      <c r="D125" s="83"/>
      <c r="E125" s="82"/>
      <c r="F125" s="85"/>
      <c r="G125" s="86"/>
      <c r="H125" s="82"/>
      <c r="I125" s="82"/>
      <c r="J125" s="82"/>
      <c r="K125" s="82"/>
      <c r="L125" s="82"/>
      <c r="M125" s="82"/>
      <c r="N125" s="82"/>
      <c r="O125" s="82"/>
      <c r="P125" s="82"/>
      <c r="Q125" s="82"/>
      <c r="R125" s="82"/>
      <c r="S125" s="82"/>
      <c r="T125" s="82"/>
      <c r="U125" s="82"/>
    </row>
    <row r="126" spans="1:21" x14ac:dyDescent="0.25">
      <c r="A126" s="82"/>
      <c r="B126" s="83"/>
      <c r="C126" s="84"/>
      <c r="D126" s="83"/>
      <c r="E126" s="82"/>
      <c r="F126" s="85"/>
      <c r="G126" s="86"/>
      <c r="H126" s="82"/>
      <c r="I126" s="82"/>
      <c r="J126" s="82"/>
      <c r="K126" s="82"/>
      <c r="L126" s="82"/>
      <c r="M126" s="82"/>
      <c r="N126" s="82"/>
      <c r="O126" s="82"/>
      <c r="P126" s="82"/>
      <c r="Q126" s="82"/>
      <c r="R126" s="82"/>
      <c r="S126" s="82"/>
      <c r="T126" s="82"/>
      <c r="U126" s="82"/>
    </row>
    <row r="127" spans="1:21" x14ac:dyDescent="0.25">
      <c r="A127" s="82"/>
      <c r="B127" s="83"/>
      <c r="C127" s="84"/>
      <c r="D127" s="83"/>
      <c r="E127" s="82"/>
      <c r="F127" s="85"/>
      <c r="G127" s="86"/>
      <c r="H127" s="82"/>
      <c r="I127" s="82"/>
      <c r="J127" s="82"/>
      <c r="K127" s="82"/>
      <c r="L127" s="82"/>
      <c r="M127" s="82"/>
      <c r="N127" s="82"/>
      <c r="O127" s="82"/>
      <c r="P127" s="82"/>
      <c r="Q127" s="82"/>
      <c r="R127" s="82"/>
      <c r="S127" s="82"/>
      <c r="T127" s="82"/>
      <c r="U127" s="82"/>
    </row>
    <row r="128" spans="1:21" x14ac:dyDescent="0.25">
      <c r="A128" s="82"/>
      <c r="B128" s="83"/>
      <c r="C128" s="84"/>
      <c r="D128" s="83"/>
      <c r="E128" s="82"/>
      <c r="F128" s="85"/>
      <c r="G128" s="86"/>
      <c r="H128" s="82"/>
      <c r="I128" s="82"/>
      <c r="J128" s="82"/>
      <c r="K128" s="82"/>
      <c r="L128" s="82"/>
      <c r="M128" s="82"/>
      <c r="N128" s="82"/>
      <c r="O128" s="82"/>
      <c r="P128" s="82"/>
      <c r="Q128" s="82"/>
      <c r="R128" s="82"/>
      <c r="S128" s="82"/>
      <c r="T128" s="82"/>
      <c r="U128" s="82"/>
    </row>
    <row r="129" spans="1:21" x14ac:dyDescent="0.25">
      <c r="A129" s="82"/>
      <c r="B129" s="83"/>
      <c r="C129" s="84"/>
      <c r="D129" s="83"/>
      <c r="E129" s="82"/>
      <c r="F129" s="85"/>
      <c r="G129" s="86"/>
      <c r="H129" s="82"/>
      <c r="I129" s="82"/>
      <c r="J129" s="82"/>
      <c r="K129" s="82"/>
      <c r="L129" s="82"/>
      <c r="M129" s="82"/>
      <c r="N129" s="82"/>
      <c r="O129" s="82"/>
      <c r="P129" s="82"/>
      <c r="Q129" s="82"/>
      <c r="R129" s="82"/>
      <c r="S129" s="82"/>
      <c r="T129" s="82"/>
      <c r="U129" s="82"/>
    </row>
    <row r="130" spans="1:21" x14ac:dyDescent="0.25">
      <c r="A130" s="82"/>
      <c r="B130" s="83"/>
      <c r="C130" s="84"/>
      <c r="D130" s="83"/>
      <c r="E130" s="82"/>
      <c r="F130" s="85"/>
      <c r="G130" s="86"/>
      <c r="H130" s="82"/>
      <c r="I130" s="82"/>
      <c r="J130" s="82"/>
      <c r="K130" s="82"/>
      <c r="L130" s="82"/>
      <c r="M130" s="82"/>
      <c r="N130" s="82"/>
      <c r="O130" s="82"/>
      <c r="P130" s="82"/>
      <c r="Q130" s="82"/>
      <c r="R130" s="82"/>
      <c r="S130" s="82"/>
      <c r="T130" s="82"/>
      <c r="U130" s="82"/>
    </row>
    <row r="131" spans="1:21" x14ac:dyDescent="0.25">
      <c r="A131" s="82"/>
      <c r="B131" s="83"/>
      <c r="C131" s="84"/>
      <c r="D131" s="83"/>
      <c r="E131" s="82"/>
      <c r="F131" s="85"/>
      <c r="G131" s="86"/>
      <c r="H131" s="82"/>
      <c r="I131" s="82"/>
      <c r="J131" s="82"/>
      <c r="K131" s="82"/>
      <c r="L131" s="82"/>
      <c r="M131" s="82"/>
      <c r="N131" s="82"/>
      <c r="O131" s="82"/>
      <c r="P131" s="82"/>
      <c r="Q131" s="82"/>
      <c r="R131" s="82"/>
      <c r="S131" s="82"/>
      <c r="T131" s="82"/>
      <c r="U131" s="82"/>
    </row>
    <row r="132" spans="1:21" x14ac:dyDescent="0.25">
      <c r="A132" s="82"/>
      <c r="B132" s="83"/>
      <c r="C132" s="84"/>
      <c r="D132" s="83"/>
      <c r="E132" s="82"/>
      <c r="F132" s="85"/>
      <c r="G132" s="86"/>
      <c r="H132" s="82"/>
      <c r="I132" s="82"/>
      <c r="J132" s="82"/>
      <c r="K132" s="82"/>
      <c r="L132" s="82"/>
      <c r="M132" s="82"/>
      <c r="N132" s="82"/>
      <c r="O132" s="82"/>
      <c r="P132" s="82"/>
      <c r="Q132" s="82"/>
      <c r="R132" s="82"/>
      <c r="S132" s="82"/>
      <c r="T132" s="82"/>
      <c r="U132" s="82"/>
    </row>
    <row r="133" spans="1:21" x14ac:dyDescent="0.25">
      <c r="A133" s="82"/>
      <c r="B133" s="83"/>
      <c r="C133" s="84"/>
      <c r="D133" s="83"/>
      <c r="E133" s="82"/>
      <c r="F133" s="85"/>
      <c r="G133" s="86"/>
      <c r="H133" s="82"/>
      <c r="I133" s="82"/>
      <c r="J133" s="82"/>
      <c r="K133" s="82"/>
      <c r="L133" s="82"/>
      <c r="M133" s="82"/>
      <c r="N133" s="82"/>
      <c r="O133" s="82"/>
      <c r="P133" s="82"/>
      <c r="Q133" s="82"/>
      <c r="R133" s="82"/>
      <c r="S133" s="82"/>
      <c r="T133" s="82"/>
      <c r="U133" s="82"/>
    </row>
    <row r="134" spans="1:21" x14ac:dyDescent="0.25">
      <c r="A134" s="82"/>
      <c r="B134" s="83"/>
      <c r="C134" s="84"/>
      <c r="D134" s="83"/>
      <c r="E134" s="82"/>
      <c r="F134" s="85"/>
      <c r="G134" s="86"/>
      <c r="H134" s="82"/>
      <c r="I134" s="82"/>
      <c r="J134" s="82"/>
      <c r="K134" s="82"/>
      <c r="L134" s="82"/>
      <c r="M134" s="82"/>
      <c r="N134" s="82"/>
      <c r="O134" s="82"/>
      <c r="P134" s="82"/>
      <c r="Q134" s="82"/>
      <c r="R134" s="82"/>
      <c r="S134" s="82"/>
      <c r="T134" s="82"/>
      <c r="U134" s="82"/>
    </row>
    <row r="135" spans="1:21" x14ac:dyDescent="0.25">
      <c r="A135" s="82"/>
      <c r="B135" s="83"/>
      <c r="C135" s="84"/>
      <c r="D135" s="83"/>
      <c r="E135" s="82"/>
      <c r="F135" s="85"/>
      <c r="G135" s="86"/>
      <c r="H135" s="82"/>
      <c r="I135" s="82"/>
      <c r="J135" s="82"/>
      <c r="K135" s="82"/>
      <c r="L135" s="82"/>
      <c r="M135" s="82"/>
      <c r="N135" s="82"/>
      <c r="O135" s="82"/>
      <c r="P135" s="82"/>
      <c r="Q135" s="82"/>
      <c r="R135" s="82"/>
      <c r="S135" s="82"/>
      <c r="T135" s="82"/>
      <c r="U135" s="82"/>
    </row>
    <row r="136" spans="1:21" x14ac:dyDescent="0.25">
      <c r="A136" s="82"/>
      <c r="B136" s="83"/>
      <c r="C136" s="84"/>
      <c r="D136" s="83"/>
      <c r="E136" s="82"/>
      <c r="F136" s="85"/>
      <c r="G136" s="86"/>
      <c r="H136" s="82"/>
      <c r="I136" s="82"/>
      <c r="J136" s="82"/>
      <c r="K136" s="82"/>
      <c r="L136" s="82"/>
      <c r="M136" s="82"/>
      <c r="N136" s="82"/>
      <c r="O136" s="82"/>
      <c r="P136" s="82"/>
      <c r="Q136" s="82"/>
      <c r="R136" s="82"/>
      <c r="S136" s="82"/>
      <c r="T136" s="82"/>
      <c r="U136" s="82"/>
    </row>
    <row r="137" spans="1:21" x14ac:dyDescent="0.25">
      <c r="A137" s="82"/>
      <c r="B137" s="83"/>
      <c r="C137" s="84"/>
      <c r="D137" s="83"/>
      <c r="E137" s="82"/>
      <c r="F137" s="85"/>
      <c r="G137" s="86"/>
      <c r="H137" s="82"/>
      <c r="I137" s="82"/>
      <c r="J137" s="82"/>
      <c r="K137" s="82"/>
      <c r="L137" s="82"/>
      <c r="M137" s="82"/>
      <c r="N137" s="82"/>
      <c r="O137" s="82"/>
      <c r="P137" s="82"/>
      <c r="Q137" s="82"/>
      <c r="R137" s="82"/>
      <c r="S137" s="82"/>
      <c r="T137" s="82"/>
      <c r="U137" s="82"/>
    </row>
    <row r="138" spans="1:21" x14ac:dyDescent="0.25">
      <c r="A138" s="82"/>
      <c r="B138" s="83"/>
      <c r="C138" s="84"/>
      <c r="D138" s="83"/>
      <c r="E138" s="82"/>
      <c r="F138" s="85"/>
      <c r="G138" s="86"/>
      <c r="H138" s="82"/>
      <c r="I138" s="82"/>
      <c r="J138" s="82"/>
      <c r="K138" s="82"/>
      <c r="L138" s="82"/>
      <c r="M138" s="82"/>
      <c r="N138" s="82"/>
      <c r="O138" s="82"/>
      <c r="P138" s="82"/>
      <c r="Q138" s="82"/>
      <c r="R138" s="82"/>
      <c r="S138" s="82"/>
      <c r="T138" s="82"/>
      <c r="U138" s="82"/>
    </row>
    <row r="139" spans="1:21" x14ac:dyDescent="0.25">
      <c r="A139" s="82"/>
      <c r="B139" s="83"/>
      <c r="C139" s="84"/>
      <c r="D139" s="83"/>
      <c r="E139" s="82"/>
      <c r="F139" s="85"/>
      <c r="G139" s="86"/>
      <c r="H139" s="82"/>
      <c r="I139" s="82"/>
      <c r="J139" s="82"/>
      <c r="K139" s="82"/>
      <c r="L139" s="82"/>
      <c r="M139" s="82"/>
      <c r="N139" s="82"/>
      <c r="O139" s="82"/>
      <c r="P139" s="82"/>
      <c r="Q139" s="82"/>
      <c r="R139" s="82"/>
      <c r="S139" s="82"/>
      <c r="T139" s="82"/>
      <c r="U139" s="82"/>
    </row>
    <row r="140" spans="1:21" x14ac:dyDescent="0.25">
      <c r="A140" s="82"/>
      <c r="B140" s="83"/>
      <c r="C140" s="84"/>
      <c r="D140" s="83"/>
      <c r="E140" s="82"/>
      <c r="F140" s="85"/>
      <c r="G140" s="86"/>
      <c r="H140" s="82"/>
      <c r="I140" s="82"/>
      <c r="J140" s="82"/>
      <c r="K140" s="82"/>
      <c r="L140" s="82"/>
      <c r="M140" s="82"/>
      <c r="N140" s="82"/>
      <c r="O140" s="82"/>
      <c r="P140" s="82"/>
      <c r="Q140" s="82"/>
      <c r="R140" s="82"/>
      <c r="S140" s="82"/>
      <c r="T140" s="82"/>
      <c r="U140" s="82"/>
    </row>
    <row r="141" spans="1:21" x14ac:dyDescent="0.25">
      <c r="A141" s="82"/>
      <c r="B141" s="83"/>
      <c r="C141" s="84"/>
      <c r="D141" s="83"/>
      <c r="E141" s="82"/>
      <c r="F141" s="85"/>
      <c r="G141" s="86"/>
      <c r="H141" s="82"/>
      <c r="I141" s="82"/>
      <c r="J141" s="82"/>
      <c r="K141" s="82"/>
      <c r="L141" s="82"/>
      <c r="M141" s="82"/>
      <c r="N141" s="82"/>
      <c r="O141" s="82"/>
      <c r="P141" s="82"/>
      <c r="Q141" s="82"/>
      <c r="R141" s="82"/>
      <c r="S141" s="82"/>
      <c r="T141" s="82"/>
      <c r="U141" s="82"/>
    </row>
    <row r="142" spans="1:21" x14ac:dyDescent="0.25">
      <c r="A142" s="82"/>
      <c r="B142" s="83"/>
      <c r="C142" s="84"/>
      <c r="D142" s="83"/>
      <c r="E142" s="82"/>
      <c r="F142" s="85"/>
      <c r="G142" s="86"/>
      <c r="H142" s="82"/>
      <c r="I142" s="82"/>
      <c r="J142" s="82"/>
      <c r="K142" s="82"/>
      <c r="L142" s="82"/>
      <c r="M142" s="82"/>
      <c r="N142" s="82"/>
      <c r="O142" s="82"/>
      <c r="P142" s="82"/>
      <c r="Q142" s="82"/>
      <c r="R142" s="82"/>
      <c r="S142" s="82"/>
      <c r="T142" s="82"/>
      <c r="U142" s="82"/>
    </row>
    <row r="143" spans="1:21" x14ac:dyDescent="0.25">
      <c r="A143" s="82"/>
      <c r="B143" s="83"/>
      <c r="C143" s="84"/>
      <c r="D143" s="83"/>
      <c r="E143" s="82"/>
      <c r="F143" s="85"/>
      <c r="G143" s="86"/>
      <c r="H143" s="82"/>
      <c r="I143" s="82"/>
      <c r="J143" s="82"/>
      <c r="K143" s="82"/>
      <c r="L143" s="82"/>
      <c r="M143" s="82"/>
      <c r="N143" s="82"/>
      <c r="O143" s="82"/>
      <c r="P143" s="82"/>
      <c r="Q143" s="82"/>
      <c r="R143" s="82"/>
      <c r="S143" s="82"/>
      <c r="T143" s="82"/>
      <c r="U143" s="82"/>
    </row>
    <row r="144" spans="1:21" x14ac:dyDescent="0.25">
      <c r="A144" s="82"/>
      <c r="B144" s="83"/>
      <c r="C144" s="84"/>
      <c r="D144" s="83"/>
      <c r="E144" s="82"/>
      <c r="F144" s="85"/>
      <c r="G144" s="86"/>
      <c r="H144" s="82"/>
      <c r="I144" s="82"/>
      <c r="J144" s="82"/>
      <c r="K144" s="82"/>
      <c r="L144" s="82"/>
      <c r="M144" s="82"/>
      <c r="N144" s="82"/>
      <c r="O144" s="82"/>
      <c r="P144" s="82"/>
      <c r="Q144" s="82"/>
      <c r="R144" s="82"/>
      <c r="S144" s="82"/>
      <c r="T144" s="82"/>
      <c r="U144" s="82"/>
    </row>
    <row r="145" spans="1:21" x14ac:dyDescent="0.25">
      <c r="A145" s="82"/>
      <c r="B145" s="83"/>
      <c r="C145" s="84"/>
      <c r="D145" s="83"/>
      <c r="E145" s="82"/>
      <c r="F145" s="85"/>
      <c r="G145" s="86"/>
      <c r="H145" s="82"/>
      <c r="I145" s="82"/>
      <c r="J145" s="82"/>
      <c r="K145" s="82"/>
      <c r="L145" s="82"/>
      <c r="M145" s="82"/>
      <c r="N145" s="82"/>
      <c r="O145" s="82"/>
      <c r="P145" s="82"/>
      <c r="Q145" s="82"/>
      <c r="R145" s="82"/>
      <c r="S145" s="82"/>
      <c r="T145" s="82"/>
      <c r="U145" s="82"/>
    </row>
    <row r="146" spans="1:21" x14ac:dyDescent="0.25">
      <c r="A146" s="82"/>
      <c r="B146" s="83"/>
      <c r="C146" s="84"/>
      <c r="D146" s="83"/>
      <c r="E146" s="82"/>
      <c r="F146" s="85"/>
      <c r="G146" s="86"/>
      <c r="H146" s="82"/>
      <c r="I146" s="82"/>
      <c r="J146" s="82"/>
      <c r="K146" s="82"/>
      <c r="L146" s="82"/>
      <c r="M146" s="82"/>
      <c r="N146" s="82"/>
      <c r="O146" s="82"/>
      <c r="P146" s="82"/>
      <c r="Q146" s="82"/>
      <c r="R146" s="82"/>
      <c r="S146" s="82"/>
      <c r="T146" s="82"/>
      <c r="U146" s="82"/>
    </row>
    <row r="147" spans="1:21" x14ac:dyDescent="0.25">
      <c r="A147" s="82"/>
      <c r="B147" s="83"/>
      <c r="C147" s="84"/>
      <c r="D147" s="83"/>
      <c r="E147" s="82"/>
      <c r="F147" s="85"/>
      <c r="G147" s="86"/>
      <c r="H147" s="82"/>
      <c r="I147" s="82"/>
      <c r="J147" s="82"/>
      <c r="K147" s="82"/>
      <c r="L147" s="82"/>
      <c r="M147" s="82"/>
      <c r="N147" s="82"/>
      <c r="O147" s="82"/>
      <c r="P147" s="82"/>
      <c r="Q147" s="82"/>
      <c r="R147" s="82"/>
      <c r="S147" s="82"/>
      <c r="T147" s="82"/>
      <c r="U147" s="82"/>
    </row>
    <row r="148" spans="1:21" x14ac:dyDescent="0.25">
      <c r="A148" s="82"/>
      <c r="B148" s="83"/>
      <c r="C148" s="84"/>
      <c r="D148" s="83"/>
      <c r="E148" s="82"/>
      <c r="F148" s="85"/>
      <c r="G148" s="86"/>
      <c r="H148" s="82"/>
      <c r="I148" s="82"/>
      <c r="J148" s="82"/>
      <c r="K148" s="82"/>
      <c r="L148" s="82"/>
      <c r="M148" s="82"/>
      <c r="N148" s="82"/>
      <c r="O148" s="82"/>
      <c r="P148" s="82"/>
      <c r="Q148" s="82"/>
      <c r="R148" s="82"/>
      <c r="S148" s="82"/>
      <c r="T148" s="82"/>
      <c r="U148" s="82"/>
    </row>
    <row r="149" spans="1:21" x14ac:dyDescent="0.25">
      <c r="A149" s="82"/>
      <c r="B149" s="83"/>
      <c r="C149" s="84"/>
      <c r="D149" s="83"/>
      <c r="E149" s="82"/>
      <c r="F149" s="85"/>
      <c r="G149" s="86"/>
      <c r="H149" s="82"/>
      <c r="I149" s="82"/>
      <c r="J149" s="82"/>
      <c r="K149" s="82"/>
      <c r="L149" s="82"/>
      <c r="M149" s="82"/>
      <c r="N149" s="82"/>
      <c r="O149" s="82"/>
      <c r="P149" s="82"/>
      <c r="Q149" s="82"/>
      <c r="R149" s="82"/>
      <c r="S149" s="82"/>
      <c r="T149" s="82"/>
      <c r="U149" s="82"/>
    </row>
    <row r="150" spans="1:21" x14ac:dyDescent="0.25">
      <c r="A150" s="82"/>
      <c r="B150" s="83"/>
      <c r="C150" s="84"/>
      <c r="D150" s="83"/>
      <c r="E150" s="82"/>
      <c r="F150" s="85"/>
      <c r="G150" s="86"/>
      <c r="H150" s="82"/>
      <c r="I150" s="82"/>
      <c r="J150" s="82"/>
      <c r="K150" s="82"/>
      <c r="L150" s="82"/>
      <c r="M150" s="82"/>
      <c r="N150" s="82"/>
      <c r="O150" s="82"/>
      <c r="P150" s="82"/>
      <c r="Q150" s="82"/>
      <c r="R150" s="82"/>
      <c r="S150" s="82"/>
      <c r="T150" s="82"/>
      <c r="U150" s="82"/>
    </row>
    <row r="151" spans="1:21" x14ac:dyDescent="0.25">
      <c r="A151" s="82"/>
      <c r="B151" s="83"/>
      <c r="C151" s="84"/>
      <c r="D151" s="83"/>
      <c r="E151" s="82"/>
      <c r="F151" s="85"/>
      <c r="G151" s="86"/>
      <c r="H151" s="82"/>
      <c r="I151" s="82"/>
      <c r="J151" s="82"/>
      <c r="K151" s="82"/>
      <c r="L151" s="82"/>
      <c r="M151" s="82"/>
      <c r="N151" s="82"/>
      <c r="O151" s="82"/>
      <c r="P151" s="82"/>
      <c r="Q151" s="82"/>
      <c r="R151" s="82"/>
      <c r="S151" s="82"/>
      <c r="T151" s="82"/>
      <c r="U151" s="82"/>
    </row>
    <row r="152" spans="1:21" x14ac:dyDescent="0.25">
      <c r="A152" s="82"/>
      <c r="B152" s="83"/>
      <c r="C152" s="84"/>
      <c r="D152" s="83"/>
      <c r="E152" s="82"/>
      <c r="F152" s="85"/>
      <c r="G152" s="86"/>
      <c r="H152" s="82"/>
      <c r="I152" s="82"/>
      <c r="J152" s="82"/>
      <c r="K152" s="82"/>
      <c r="L152" s="82"/>
      <c r="M152" s="82"/>
      <c r="N152" s="82"/>
      <c r="O152" s="82"/>
      <c r="P152" s="82"/>
      <c r="Q152" s="82"/>
      <c r="R152" s="82"/>
      <c r="S152" s="82"/>
      <c r="T152" s="82"/>
      <c r="U152" s="82"/>
    </row>
  </sheetData>
  <mergeCells count="1">
    <mergeCell ref="A6:K6"/>
  </mergeCells>
  <pageMargins left="0.7" right="0.7" top="0.75" bottom="0.75" header="0.51180555555555496" footer="0.51180555555555496"/>
  <pageSetup paperSize="9" firstPageNumber="0" orientation="portrait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7F0B6C-258E-344E-ABDA-C1526F2AD766}">
  <dimension ref="A1"/>
  <sheetViews>
    <sheetView showGridLines="0" showRowColHeaders="0" zoomScaleNormal="100" zoomScaleSheetLayoutView="100" workbookViewId="0" xr3:uid="{78DC7AC4-48A8-5EFA-99DB-51E733BE25F5}">
      <selection activeCell="O45" sqref="O45"/>
    </sheetView>
  </sheetViews>
  <sheetFormatPr defaultRowHeight="15" x14ac:dyDescent="0.2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82</TotalTime>
  <Application>Excel iOS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Classement étapes</vt:lpstr>
      <vt:lpstr>Calcul des points</vt:lpstr>
      <vt:lpstr>Classement général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Funzi</dc:creator>
  <dc:description/>
  <cp:lastModifiedBy>Aurelie MAGNE</cp:lastModifiedBy>
  <cp:revision>10</cp:revision>
  <dcterms:created xsi:type="dcterms:W3CDTF">2016-01-29T17:18:39Z</dcterms:created>
  <dcterms:modified xsi:type="dcterms:W3CDTF">2017-09-29T13:31:55Z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